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329" documentId="8_{BC09A243-79FE-4C4C-AA4F-46FAE3681A4F}" xr6:coauthVersionLast="46" xr6:coauthVersionMax="47" xr10:uidLastSave="{2324A7A4-D428-4075-B5D8-B92DE3AE461D}"/>
  <bookViews>
    <workbookView xWindow="28680" yWindow="690" windowWidth="19440" windowHeight="15000" tabRatio="767" xr2:uid="{00000000-000D-0000-FFFF-FFFF00000000}"/>
  </bookViews>
  <sheets>
    <sheet name="Disclaimer" sheetId="215" r:id="rId1"/>
    <sheet name="Change Log" sheetId="247" r:id="rId2"/>
    <sheet name="Rooftop PV" sheetId="207" r:id="rId3"/>
    <sheet name="Regional Cost Factors" sheetId="334" r:id="rId4"/>
    <sheet name="Build costs" sheetId="322" r:id="rId5"/>
    <sheet name="Gas price" sheetId="271" r:id="rId6"/>
    <sheet name="Lead time and project life" sheetId="327" r:id="rId7"/>
    <sheet name="Storage properties" sheetId="328" r:id="rId8"/>
    <sheet name="Costs Summary - PEM" sheetId="299" r:id="rId9"/>
    <sheet name="Build Costs - PEM" sheetId="297" r:id="rId10"/>
    <sheet name="Other hydrogen assumptions" sheetId="309" r:id="rId11"/>
    <sheet name="Maximum capacity" sheetId="323" r:id="rId12"/>
    <sheet name="Seasonal ratings" sheetId="324" r:id="rId13"/>
    <sheet name="Maintenance" sheetId="325" r:id="rId14"/>
    <sheet name="Generator Reliability Settings" sheetId="326" r:id="rId15"/>
    <sheet name="Heat rates" sheetId="329" r:id="rId16"/>
    <sheet name="Auxiliary" sheetId="330" r:id="rId17"/>
    <sheet name="Fixed OPEX" sheetId="331" r:id="rId18"/>
    <sheet name="Variable OPEX" sheetId="332" r:id="rId19"/>
    <sheet name="Emissions intensity" sheetId="333" r:id="rId20"/>
  </sheets>
  <definedNames>
    <definedName name="_xlnm._FilterDatabase" localSheetId="16" hidden="1">Auxiliary!#REF!</definedName>
    <definedName name="_xlnm._FilterDatabase" localSheetId="17" hidden="1">'Fixed OPEX'!#REF!</definedName>
    <definedName name="_xlnm._FilterDatabase" localSheetId="15" hidden="1">'Heat rates'!#REF!</definedName>
    <definedName name="_xlnm._FilterDatabase" localSheetId="11" hidden="1">'Maximum capacity'!$B$8:$D$223</definedName>
    <definedName name="_xlnm._FilterDatabase" localSheetId="12" hidden="1">'Seasonal ratings'!$A$3:$M$32</definedName>
    <definedName name="_xlnm._FilterDatabase" localSheetId="18" hidden="1">'Variable OPEX'!#REF!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 i="331" l="1"/>
  <c r="C37" i="299" l="1"/>
  <c r="C36" i="299"/>
  <c r="D11" i="331" l="1"/>
  <c r="E11" i="331"/>
  <c r="F11" i="331"/>
  <c r="G11" i="331"/>
  <c r="H11" i="331"/>
  <c r="I11" i="331"/>
  <c r="J11" i="331"/>
  <c r="K11" i="331"/>
  <c r="L11" i="331"/>
  <c r="M11" i="331"/>
  <c r="N11" i="331"/>
  <c r="O11" i="331"/>
  <c r="P11" i="331"/>
  <c r="Q11" i="331"/>
  <c r="D12" i="331"/>
  <c r="E12" i="331"/>
  <c r="F12" i="331"/>
  <c r="G12" i="331"/>
  <c r="H12" i="331"/>
  <c r="I12" i="331"/>
  <c r="J12" i="331"/>
  <c r="K12" i="331"/>
  <c r="L12" i="331"/>
  <c r="M12" i="331"/>
  <c r="N12" i="331"/>
  <c r="O12" i="331"/>
  <c r="P12" i="331"/>
  <c r="Q12" i="331"/>
  <c r="D13" i="331"/>
  <c r="E13" i="331"/>
  <c r="F13" i="331"/>
  <c r="G13" i="331"/>
  <c r="H13" i="331"/>
  <c r="I13" i="331"/>
  <c r="J13" i="331"/>
  <c r="K13" i="331"/>
  <c r="L13" i="331"/>
  <c r="M13" i="331"/>
  <c r="N13" i="331"/>
  <c r="O13" i="331"/>
  <c r="P13" i="331"/>
  <c r="Q13" i="331"/>
  <c r="D14" i="331"/>
  <c r="E14" i="331"/>
  <c r="F14" i="331"/>
  <c r="G14" i="331"/>
  <c r="H14" i="331"/>
  <c r="I14" i="331"/>
  <c r="J14" i="331"/>
  <c r="K14" i="331"/>
  <c r="L14" i="331"/>
  <c r="M14" i="331"/>
  <c r="N14" i="331"/>
  <c r="O14" i="331"/>
  <c r="P14" i="331"/>
  <c r="Q14" i="331"/>
  <c r="D15" i="331"/>
  <c r="E15" i="331"/>
  <c r="F15" i="331"/>
  <c r="G15" i="331"/>
  <c r="H15" i="331"/>
  <c r="I15" i="331"/>
  <c r="J15" i="331"/>
  <c r="K15" i="331"/>
  <c r="L15" i="331"/>
  <c r="M15" i="331"/>
  <c r="N15" i="331"/>
  <c r="O15" i="331"/>
  <c r="P15" i="331"/>
  <c r="Q15" i="331"/>
  <c r="D16" i="331"/>
  <c r="E16" i="331"/>
  <c r="F16" i="331"/>
  <c r="G16" i="331"/>
  <c r="H16" i="331"/>
  <c r="I16" i="331"/>
  <c r="J16" i="331"/>
  <c r="K16" i="331"/>
  <c r="L16" i="331"/>
  <c r="M16" i="331"/>
  <c r="N16" i="331"/>
  <c r="O16" i="331"/>
  <c r="P16" i="331"/>
  <c r="Q16" i="331"/>
  <c r="D17" i="331"/>
  <c r="E17" i="331"/>
  <c r="F17" i="331"/>
  <c r="G17" i="331"/>
  <c r="H17" i="331"/>
  <c r="I17" i="331"/>
  <c r="J17" i="331"/>
  <c r="K17" i="331"/>
  <c r="L17" i="331"/>
  <c r="M17" i="331"/>
  <c r="N17" i="331"/>
  <c r="O17" i="331"/>
  <c r="P17" i="331"/>
  <c r="Q17" i="331"/>
  <c r="D18" i="331"/>
  <c r="E18" i="331"/>
  <c r="F18" i="331"/>
  <c r="G18" i="331"/>
  <c r="H18" i="331"/>
  <c r="I18" i="331"/>
  <c r="J18" i="331"/>
  <c r="K18" i="331"/>
  <c r="L18" i="331"/>
  <c r="M18" i="331"/>
  <c r="N18" i="331"/>
  <c r="O18" i="331"/>
  <c r="P18" i="331"/>
  <c r="Q18" i="331"/>
  <c r="D19" i="331"/>
  <c r="E19" i="331"/>
  <c r="F19" i="331"/>
  <c r="G19" i="331"/>
  <c r="H19" i="331"/>
  <c r="I19" i="331"/>
  <c r="J19" i="331"/>
  <c r="K19" i="331"/>
  <c r="L19" i="331"/>
  <c r="M19" i="331"/>
  <c r="N19" i="331"/>
  <c r="O19" i="331"/>
  <c r="P19" i="331"/>
  <c r="Q19" i="331"/>
  <c r="D20" i="331"/>
  <c r="E20" i="331"/>
  <c r="F20" i="331"/>
  <c r="G20" i="331"/>
  <c r="H20" i="331"/>
  <c r="I20" i="331"/>
  <c r="J20" i="331"/>
  <c r="K20" i="331"/>
  <c r="L20" i="331"/>
  <c r="M20" i="331"/>
  <c r="N20" i="331"/>
  <c r="O20" i="331"/>
  <c r="P20" i="331"/>
  <c r="Q20" i="331"/>
  <c r="D21" i="331"/>
  <c r="E21" i="331"/>
  <c r="F21" i="331"/>
  <c r="G21" i="331"/>
  <c r="H21" i="331"/>
  <c r="I21" i="331"/>
  <c r="J21" i="331"/>
  <c r="K21" i="331"/>
  <c r="L21" i="331"/>
  <c r="M21" i="331"/>
  <c r="N21" i="331"/>
  <c r="O21" i="331"/>
  <c r="P21" i="331"/>
  <c r="Q21" i="331"/>
  <c r="D22" i="331"/>
  <c r="E22" i="331"/>
  <c r="F22" i="331"/>
  <c r="G22" i="331"/>
  <c r="H22" i="331"/>
  <c r="I22" i="331"/>
  <c r="J22" i="331"/>
  <c r="K22" i="331"/>
  <c r="L22" i="331"/>
  <c r="M22" i="331"/>
  <c r="N22" i="331"/>
  <c r="O22" i="331"/>
  <c r="P22" i="331"/>
  <c r="Q22" i="331"/>
  <c r="D23" i="331"/>
  <c r="E23" i="331"/>
  <c r="F23" i="331"/>
  <c r="G23" i="331"/>
  <c r="H23" i="331"/>
  <c r="I23" i="331"/>
  <c r="J23" i="331"/>
  <c r="K23" i="331"/>
  <c r="L23" i="331"/>
  <c r="M23" i="331"/>
  <c r="N23" i="331"/>
  <c r="O23" i="331"/>
  <c r="P23" i="331"/>
  <c r="Q23" i="331"/>
  <c r="D24" i="331"/>
  <c r="E24" i="331"/>
  <c r="F24" i="331"/>
  <c r="G24" i="331"/>
  <c r="H24" i="331"/>
  <c r="I24" i="331"/>
  <c r="J24" i="331"/>
  <c r="K24" i="331"/>
  <c r="L24" i="331"/>
  <c r="M24" i="331"/>
  <c r="N24" i="331"/>
  <c r="O24" i="331"/>
  <c r="P24" i="331"/>
  <c r="Q24" i="331"/>
  <c r="D25" i="331"/>
  <c r="E25" i="331"/>
  <c r="F25" i="331"/>
  <c r="G25" i="331"/>
  <c r="H25" i="331"/>
  <c r="I25" i="331"/>
  <c r="J25" i="331"/>
  <c r="K25" i="331"/>
  <c r="L25" i="331"/>
  <c r="M25" i="331"/>
  <c r="N25" i="331"/>
  <c r="O25" i="331"/>
  <c r="P25" i="331"/>
  <c r="Q25" i="331"/>
  <c r="D26" i="331"/>
  <c r="E26" i="331"/>
  <c r="F26" i="331"/>
  <c r="G26" i="331"/>
  <c r="H26" i="331"/>
  <c r="I26" i="331"/>
  <c r="J26" i="331"/>
  <c r="K26" i="331"/>
  <c r="L26" i="331"/>
  <c r="M26" i="331"/>
  <c r="N26" i="331"/>
  <c r="O26" i="331"/>
  <c r="P26" i="331"/>
  <c r="Q26" i="331"/>
  <c r="D27" i="331"/>
  <c r="E27" i="331"/>
  <c r="F27" i="331"/>
  <c r="G27" i="331"/>
  <c r="H27" i="331"/>
  <c r="I27" i="331"/>
  <c r="J27" i="331"/>
  <c r="K27" i="331"/>
  <c r="L27" i="331"/>
  <c r="M27" i="331"/>
  <c r="N27" i="331"/>
  <c r="O27" i="331"/>
  <c r="P27" i="331"/>
  <c r="Q27" i="331"/>
  <c r="D29" i="331"/>
  <c r="E29" i="331"/>
  <c r="F29" i="331"/>
  <c r="G29" i="331"/>
  <c r="H29" i="331"/>
  <c r="I29" i="331"/>
  <c r="J29" i="331"/>
  <c r="K29" i="331"/>
  <c r="L29" i="331"/>
  <c r="M29" i="331"/>
  <c r="N29" i="331"/>
  <c r="O29" i="331"/>
  <c r="P29" i="331"/>
  <c r="Q29" i="331"/>
  <c r="E10" i="331"/>
  <c r="F10" i="331"/>
  <c r="G10" i="331"/>
  <c r="H10" i="331"/>
  <c r="I10" i="331"/>
  <c r="J10" i="331"/>
  <c r="K10" i="331"/>
  <c r="L10" i="331"/>
  <c r="M10" i="331"/>
  <c r="N10" i="331"/>
  <c r="O10" i="331"/>
  <c r="P10" i="331"/>
  <c r="Q10" i="331"/>
  <c r="D10" i="332"/>
  <c r="E10" i="332"/>
  <c r="F10" i="332"/>
  <c r="G10" i="332"/>
  <c r="H10" i="332"/>
  <c r="I10" i="332"/>
  <c r="J10" i="332"/>
  <c r="K10" i="332"/>
  <c r="L10" i="332"/>
  <c r="M10" i="332"/>
  <c r="N10" i="332"/>
  <c r="O10" i="332"/>
  <c r="P10" i="332"/>
  <c r="Q10" i="332"/>
  <c r="D11" i="332"/>
  <c r="E11" i="332"/>
  <c r="F11" i="332"/>
  <c r="G11" i="332"/>
  <c r="H11" i="332"/>
  <c r="I11" i="332"/>
  <c r="J11" i="332"/>
  <c r="K11" i="332"/>
  <c r="L11" i="332"/>
  <c r="M11" i="332"/>
  <c r="N11" i="332"/>
  <c r="O11" i="332"/>
  <c r="P11" i="332"/>
  <c r="Q11" i="332"/>
  <c r="D12" i="332"/>
  <c r="E12" i="332"/>
  <c r="F12" i="332"/>
  <c r="G12" i="332"/>
  <c r="H12" i="332"/>
  <c r="I12" i="332"/>
  <c r="J12" i="332"/>
  <c r="K12" i="332"/>
  <c r="L12" i="332"/>
  <c r="M12" i="332"/>
  <c r="N12" i="332"/>
  <c r="O12" i="332"/>
  <c r="P12" i="332"/>
  <c r="Q12" i="332"/>
  <c r="D13" i="332"/>
  <c r="E13" i="332"/>
  <c r="F13" i="332"/>
  <c r="G13" i="332"/>
  <c r="H13" i="332"/>
  <c r="I13" i="332"/>
  <c r="J13" i="332"/>
  <c r="K13" i="332"/>
  <c r="L13" i="332"/>
  <c r="M13" i="332"/>
  <c r="N13" i="332"/>
  <c r="O13" i="332"/>
  <c r="P13" i="332"/>
  <c r="Q13" i="332"/>
  <c r="D14" i="332"/>
  <c r="E14" i="332"/>
  <c r="F14" i="332"/>
  <c r="G14" i="332"/>
  <c r="H14" i="332"/>
  <c r="I14" i="332"/>
  <c r="J14" i="332"/>
  <c r="K14" i="332"/>
  <c r="L14" i="332"/>
  <c r="M14" i="332"/>
  <c r="N14" i="332"/>
  <c r="O14" i="332"/>
  <c r="P14" i="332"/>
  <c r="Q14" i="332"/>
  <c r="D15" i="332"/>
  <c r="E15" i="332"/>
  <c r="F15" i="332"/>
  <c r="G15" i="332"/>
  <c r="H15" i="332"/>
  <c r="I15" i="332"/>
  <c r="J15" i="332"/>
  <c r="K15" i="332"/>
  <c r="L15" i="332"/>
  <c r="M15" i="332"/>
  <c r="N15" i="332"/>
  <c r="O15" i="332"/>
  <c r="P15" i="332"/>
  <c r="Q15" i="332"/>
  <c r="D16" i="332"/>
  <c r="E16" i="332"/>
  <c r="F16" i="332"/>
  <c r="G16" i="332"/>
  <c r="H16" i="332"/>
  <c r="I16" i="332"/>
  <c r="J16" i="332"/>
  <c r="K16" i="332"/>
  <c r="L16" i="332"/>
  <c r="M16" i="332"/>
  <c r="N16" i="332"/>
  <c r="O16" i="332"/>
  <c r="P16" i="332"/>
  <c r="Q16" i="332"/>
  <c r="D17" i="332"/>
  <c r="E17" i="332"/>
  <c r="F17" i="332"/>
  <c r="G17" i="332"/>
  <c r="H17" i="332"/>
  <c r="I17" i="332"/>
  <c r="J17" i="332"/>
  <c r="K17" i="332"/>
  <c r="L17" i="332"/>
  <c r="M17" i="332"/>
  <c r="N17" i="332"/>
  <c r="O17" i="332"/>
  <c r="P17" i="332"/>
  <c r="Q17" i="332"/>
  <c r="D18" i="332"/>
  <c r="E18" i="332"/>
  <c r="F18" i="332"/>
  <c r="G18" i="332"/>
  <c r="H18" i="332"/>
  <c r="I18" i="332"/>
  <c r="J18" i="332"/>
  <c r="K18" i="332"/>
  <c r="L18" i="332"/>
  <c r="M18" i="332"/>
  <c r="N18" i="332"/>
  <c r="O18" i="332"/>
  <c r="P18" i="332"/>
  <c r="Q18" i="332"/>
  <c r="D19" i="332"/>
  <c r="E19" i="332"/>
  <c r="F19" i="332"/>
  <c r="G19" i="332"/>
  <c r="H19" i="332"/>
  <c r="I19" i="332"/>
  <c r="J19" i="332"/>
  <c r="K19" i="332"/>
  <c r="L19" i="332"/>
  <c r="M19" i="332"/>
  <c r="N19" i="332"/>
  <c r="O19" i="332"/>
  <c r="P19" i="332"/>
  <c r="Q19" i="332"/>
  <c r="D20" i="332"/>
  <c r="E20" i="332"/>
  <c r="F20" i="332"/>
  <c r="G20" i="332"/>
  <c r="H20" i="332"/>
  <c r="I20" i="332"/>
  <c r="J20" i="332"/>
  <c r="K20" i="332"/>
  <c r="L20" i="332"/>
  <c r="M20" i="332"/>
  <c r="N20" i="332"/>
  <c r="O20" i="332"/>
  <c r="P20" i="332"/>
  <c r="Q20" i="332"/>
  <c r="D21" i="332"/>
  <c r="E21" i="332"/>
  <c r="F21" i="332"/>
  <c r="G21" i="332"/>
  <c r="H21" i="332"/>
  <c r="I21" i="332"/>
  <c r="J21" i="332"/>
  <c r="K21" i="332"/>
  <c r="L21" i="332"/>
  <c r="M21" i="332"/>
  <c r="N21" i="332"/>
  <c r="O21" i="332"/>
  <c r="P21" i="332"/>
  <c r="Q21" i="332"/>
  <c r="D22" i="332"/>
  <c r="E22" i="332"/>
  <c r="F22" i="332"/>
  <c r="G22" i="332"/>
  <c r="H22" i="332"/>
  <c r="I22" i="332"/>
  <c r="J22" i="332"/>
  <c r="K22" i="332"/>
  <c r="L22" i="332"/>
  <c r="M22" i="332"/>
  <c r="N22" i="332"/>
  <c r="O22" i="332"/>
  <c r="P22" i="332"/>
  <c r="Q22" i="332"/>
  <c r="D23" i="332"/>
  <c r="E23" i="332"/>
  <c r="F23" i="332"/>
  <c r="G23" i="332"/>
  <c r="H23" i="332"/>
  <c r="I23" i="332"/>
  <c r="J23" i="332"/>
  <c r="K23" i="332"/>
  <c r="L23" i="332"/>
  <c r="M23" i="332"/>
  <c r="N23" i="332"/>
  <c r="O23" i="332"/>
  <c r="P23" i="332"/>
  <c r="Q23" i="332"/>
  <c r="D24" i="332"/>
  <c r="E24" i="332"/>
  <c r="F24" i="332"/>
  <c r="G24" i="332"/>
  <c r="H24" i="332"/>
  <c r="I24" i="332"/>
  <c r="J24" i="332"/>
  <c r="K24" i="332"/>
  <c r="L24" i="332"/>
  <c r="M24" i="332"/>
  <c r="N24" i="332"/>
  <c r="O24" i="332"/>
  <c r="P24" i="332"/>
  <c r="Q24" i="332"/>
  <c r="D25" i="332"/>
  <c r="E25" i="332"/>
  <c r="F25" i="332"/>
  <c r="G25" i="332"/>
  <c r="H25" i="332"/>
  <c r="I25" i="332"/>
  <c r="J25" i="332"/>
  <c r="K25" i="332"/>
  <c r="L25" i="332"/>
  <c r="M25" i="332"/>
  <c r="N25" i="332"/>
  <c r="O25" i="332"/>
  <c r="P25" i="332"/>
  <c r="Q25" i="332"/>
  <c r="D26" i="332"/>
  <c r="E26" i="332"/>
  <c r="F26" i="332"/>
  <c r="G26" i="332"/>
  <c r="H26" i="332"/>
  <c r="I26" i="332"/>
  <c r="J26" i="332"/>
  <c r="K26" i="332"/>
  <c r="L26" i="332"/>
  <c r="M26" i="332"/>
  <c r="N26" i="332"/>
  <c r="O26" i="332"/>
  <c r="P26" i="332"/>
  <c r="Q26" i="332"/>
  <c r="D27" i="332"/>
  <c r="E27" i="332"/>
  <c r="F27" i="332"/>
  <c r="G27" i="332"/>
  <c r="H27" i="332"/>
  <c r="I27" i="332"/>
  <c r="J27" i="332"/>
  <c r="K27" i="332"/>
  <c r="L27" i="332"/>
  <c r="M27" i="332"/>
  <c r="N27" i="332"/>
  <c r="O27" i="332"/>
  <c r="P27" i="332"/>
  <c r="Q27" i="332"/>
  <c r="D28" i="332"/>
  <c r="E28" i="332"/>
  <c r="F28" i="332"/>
  <c r="G28" i="332"/>
  <c r="H28" i="332"/>
  <c r="I28" i="332"/>
  <c r="J28" i="332"/>
  <c r="K28" i="332"/>
  <c r="L28" i="332"/>
  <c r="M28" i="332"/>
  <c r="N28" i="332"/>
  <c r="O28" i="332"/>
  <c r="P28" i="332"/>
  <c r="Q28" i="332"/>
  <c r="E9" i="332"/>
  <c r="F9" i="332"/>
  <c r="G9" i="332"/>
  <c r="H9" i="332"/>
  <c r="I9" i="332"/>
  <c r="J9" i="332"/>
  <c r="K9" i="332"/>
  <c r="L9" i="332"/>
  <c r="M9" i="332"/>
  <c r="N9" i="332"/>
  <c r="O9" i="332"/>
  <c r="P9" i="332"/>
  <c r="Q9" i="332"/>
  <c r="D9" i="332"/>
  <c r="E28" i="323"/>
  <c r="E27" i="323"/>
  <c r="C26" i="323"/>
  <c r="C25" i="323"/>
  <c r="C24" i="323"/>
  <c r="C23" i="323"/>
  <c r="C22" i="323"/>
  <c r="C21" i="323"/>
  <c r="C20" i="323"/>
  <c r="C19" i="323"/>
  <c r="C18" i="323"/>
  <c r="C17" i="323"/>
  <c r="C16" i="323"/>
  <c r="E15" i="323"/>
  <c r="E14" i="323"/>
  <c r="E13" i="323"/>
  <c r="E12" i="323"/>
  <c r="E11" i="323"/>
  <c r="E10" i="323"/>
  <c r="E9" i="323"/>
  <c r="R68" i="334"/>
  <c r="Q68" i="334"/>
  <c r="P68" i="334"/>
  <c r="O68" i="334"/>
  <c r="N68" i="334"/>
  <c r="M68" i="334"/>
  <c r="L68" i="334"/>
  <c r="K68" i="334"/>
  <c r="J68" i="334"/>
  <c r="I68" i="334"/>
  <c r="H68" i="334"/>
  <c r="G68" i="334"/>
  <c r="F68" i="334"/>
  <c r="E68" i="334"/>
  <c r="D68" i="334"/>
  <c r="C68" i="334"/>
  <c r="R67" i="334"/>
  <c r="Q67" i="334"/>
  <c r="P67" i="334"/>
  <c r="O67" i="334"/>
  <c r="N67" i="334"/>
  <c r="M67" i="334"/>
  <c r="L67" i="334"/>
  <c r="K67" i="334"/>
  <c r="J67" i="334"/>
  <c r="I67" i="334"/>
  <c r="H67" i="334"/>
  <c r="G67" i="334"/>
  <c r="F67" i="334"/>
  <c r="E67" i="334"/>
  <c r="D67" i="334"/>
  <c r="C67" i="334"/>
  <c r="R66" i="334"/>
  <c r="Q66" i="334"/>
  <c r="P66" i="334"/>
  <c r="O66" i="334"/>
  <c r="N66" i="334"/>
  <c r="M66" i="334"/>
  <c r="L66" i="334"/>
  <c r="K66" i="334"/>
  <c r="J66" i="334"/>
  <c r="I66" i="334"/>
  <c r="H66" i="334"/>
  <c r="G66" i="334"/>
  <c r="F66" i="334"/>
  <c r="E66" i="334"/>
  <c r="D66" i="334"/>
  <c r="C66" i="334"/>
  <c r="R65" i="334"/>
  <c r="Q65" i="334"/>
  <c r="P65" i="334"/>
  <c r="O65" i="334"/>
  <c r="N65" i="334"/>
  <c r="M65" i="334"/>
  <c r="L65" i="334"/>
  <c r="K65" i="334"/>
  <c r="J65" i="334"/>
  <c r="I65" i="334"/>
  <c r="H65" i="334"/>
  <c r="G65" i="334"/>
  <c r="F65" i="334"/>
  <c r="E65" i="334"/>
  <c r="D65" i="334"/>
  <c r="C65" i="334"/>
  <c r="R64" i="334"/>
  <c r="Q64" i="334"/>
  <c r="P64" i="334"/>
  <c r="O64" i="334"/>
  <c r="N64" i="334"/>
  <c r="M64" i="334"/>
  <c r="L64" i="334"/>
  <c r="K64" i="334"/>
  <c r="J64" i="334"/>
  <c r="I64" i="334"/>
  <c r="H64" i="334"/>
  <c r="G64" i="334"/>
  <c r="F64" i="334"/>
  <c r="E64" i="334"/>
  <c r="D64" i="334"/>
  <c r="C64" i="334"/>
  <c r="R63" i="334"/>
  <c r="Q63" i="334"/>
  <c r="P63" i="334"/>
  <c r="O63" i="334"/>
  <c r="N63" i="334"/>
  <c r="M63" i="334"/>
  <c r="L63" i="334"/>
  <c r="K63" i="334"/>
  <c r="J63" i="334"/>
  <c r="I63" i="334"/>
  <c r="H63" i="334"/>
  <c r="G63" i="334"/>
  <c r="F63" i="334"/>
  <c r="E63" i="334"/>
  <c r="D63" i="334"/>
  <c r="C63" i="334"/>
  <c r="R62" i="334"/>
  <c r="Q62" i="334"/>
  <c r="P62" i="334"/>
  <c r="O62" i="334"/>
  <c r="N62" i="334"/>
  <c r="M62" i="334"/>
  <c r="L62" i="334"/>
  <c r="K62" i="334"/>
  <c r="J62" i="334"/>
  <c r="I62" i="334"/>
  <c r="H62" i="334"/>
  <c r="G62" i="334"/>
  <c r="F62" i="334"/>
  <c r="E62" i="334"/>
  <c r="D62" i="334"/>
  <c r="C62" i="334"/>
  <c r="R61" i="334"/>
  <c r="Q61" i="334"/>
  <c r="P61" i="334"/>
  <c r="O61" i="334"/>
  <c r="N61" i="334"/>
  <c r="M61" i="334"/>
  <c r="L61" i="334"/>
  <c r="K61" i="334"/>
  <c r="J61" i="334"/>
  <c r="I61" i="334"/>
  <c r="H61" i="334"/>
  <c r="G61" i="334"/>
  <c r="F61" i="334"/>
  <c r="E61" i="334"/>
  <c r="D61" i="334"/>
  <c r="C61" i="334"/>
  <c r="R60" i="334"/>
  <c r="Q60" i="334"/>
  <c r="P60" i="334"/>
  <c r="O60" i="334"/>
  <c r="N60" i="334"/>
  <c r="M60" i="334"/>
  <c r="L60" i="334"/>
  <c r="K60" i="334"/>
  <c r="J60" i="334"/>
  <c r="I60" i="334"/>
  <c r="H60" i="334"/>
  <c r="G60" i="334"/>
  <c r="F60" i="334"/>
  <c r="E60" i="334"/>
  <c r="D60" i="334"/>
  <c r="C60" i="334"/>
  <c r="R59" i="334"/>
  <c r="Q59" i="334"/>
  <c r="P59" i="334"/>
  <c r="O59" i="334"/>
  <c r="N59" i="334"/>
  <c r="M59" i="334"/>
  <c r="L59" i="334"/>
  <c r="K59" i="334"/>
  <c r="J59" i="334"/>
  <c r="I59" i="334"/>
  <c r="H59" i="334"/>
  <c r="G59" i="334"/>
  <c r="F59" i="334"/>
  <c r="E59" i="334"/>
  <c r="D59" i="334"/>
  <c r="C59" i="334"/>
  <c r="R58" i="334"/>
  <c r="Q58" i="334"/>
  <c r="P58" i="334"/>
  <c r="O58" i="334"/>
  <c r="N58" i="334"/>
  <c r="M58" i="334"/>
  <c r="L58" i="334"/>
  <c r="K58" i="334"/>
  <c r="J58" i="334"/>
  <c r="I58" i="334"/>
  <c r="H58" i="334"/>
  <c r="G58" i="334"/>
  <c r="F58" i="334"/>
  <c r="E58" i="334"/>
  <c r="D58" i="334"/>
  <c r="C58" i="334"/>
  <c r="R57" i="334"/>
  <c r="Q57" i="334"/>
  <c r="P57" i="334"/>
  <c r="O57" i="334"/>
  <c r="N57" i="334"/>
  <c r="M57" i="334"/>
  <c r="L57" i="334"/>
  <c r="K57" i="334"/>
  <c r="J57" i="334"/>
  <c r="I57" i="334"/>
  <c r="H57" i="334"/>
  <c r="G57" i="334"/>
  <c r="F57" i="334"/>
  <c r="E57" i="334"/>
  <c r="D57" i="334"/>
  <c r="C57" i="334"/>
  <c r="R56" i="334"/>
  <c r="Q56" i="334"/>
  <c r="P56" i="334"/>
  <c r="O56" i="334"/>
  <c r="N56" i="334"/>
  <c r="M56" i="334"/>
  <c r="L56" i="334"/>
  <c r="K56" i="334"/>
  <c r="J56" i="334"/>
  <c r="I56" i="334"/>
  <c r="H56" i="334"/>
  <c r="G56" i="334"/>
  <c r="F56" i="334"/>
  <c r="E56" i="334"/>
  <c r="D56" i="334"/>
  <c r="C56" i="334"/>
  <c r="R55" i="334"/>
  <c r="Q55" i="334"/>
  <c r="P55" i="334"/>
  <c r="O55" i="334"/>
  <c r="N55" i="334"/>
  <c r="M55" i="334"/>
  <c r="L55" i="334"/>
  <c r="K55" i="334"/>
  <c r="J55" i="334"/>
  <c r="I55" i="334"/>
  <c r="H55" i="334"/>
  <c r="G55" i="334"/>
  <c r="F55" i="334"/>
  <c r="E55" i="334"/>
  <c r="D55" i="334"/>
  <c r="C55" i="334"/>
  <c r="R54" i="334"/>
  <c r="Q54" i="334"/>
  <c r="P54" i="334"/>
  <c r="O54" i="334"/>
  <c r="N54" i="334"/>
  <c r="M54" i="334"/>
  <c r="L54" i="334"/>
  <c r="K54" i="334"/>
  <c r="J54" i="334"/>
  <c r="I54" i="334"/>
  <c r="H54" i="334"/>
  <c r="G54" i="334"/>
  <c r="F54" i="334"/>
  <c r="E54" i="334"/>
  <c r="D54" i="334"/>
  <c r="C54" i="334"/>
  <c r="F10" i="328"/>
  <c r="E10" i="328"/>
  <c r="D10" i="328"/>
  <c r="C10" i="328"/>
  <c r="F26" i="327"/>
  <c r="F25" i="327"/>
  <c r="F24" i="327"/>
  <c r="F23" i="327"/>
  <c r="F22" i="327"/>
  <c r="F21" i="327"/>
  <c r="F20" i="327"/>
  <c r="F19" i="327"/>
  <c r="F18" i="327"/>
  <c r="F17" i="327"/>
  <c r="F16" i="327"/>
  <c r="F15" i="327"/>
  <c r="F14" i="327"/>
  <c r="F13" i="327"/>
  <c r="F12" i="327"/>
  <c r="F11" i="327"/>
  <c r="F10" i="327"/>
  <c r="F9" i="327"/>
  <c r="F8" i="327"/>
  <c r="F7" i="327"/>
  <c r="C26" i="325"/>
  <c r="C25" i="325"/>
  <c r="C24" i="325"/>
  <c r="C23" i="325"/>
  <c r="C22" i="325"/>
  <c r="C21" i="325"/>
  <c r="C20" i="325"/>
  <c r="C19" i="325"/>
  <c r="C18" i="325"/>
  <c r="C17" i="325"/>
  <c r="C14" i="325"/>
  <c r="C13" i="325"/>
  <c r="C12" i="325"/>
  <c r="C11" i="325"/>
  <c r="C10" i="325"/>
  <c r="C9" i="325"/>
  <c r="C8" i="325"/>
  <c r="A252" i="322"/>
  <c r="A251" i="322"/>
  <c r="A250" i="322"/>
  <c r="A249" i="322"/>
  <c r="AG248" i="322"/>
  <c r="AF248" i="322"/>
  <c r="AE248" i="322"/>
  <c r="AD248" i="322"/>
  <c r="AC248" i="322"/>
  <c r="AB248" i="322"/>
  <c r="AA248" i="322"/>
  <c r="Z248" i="322"/>
  <c r="Y248" i="322"/>
  <c r="X248" i="322"/>
  <c r="W248" i="322"/>
  <c r="V248" i="322"/>
  <c r="U248" i="322"/>
  <c r="T248" i="322"/>
  <c r="S248" i="322"/>
  <c r="R248" i="322"/>
  <c r="Q248" i="322"/>
  <c r="P248" i="322"/>
  <c r="O248" i="322"/>
  <c r="N248" i="322"/>
  <c r="M248" i="322"/>
  <c r="L248" i="322"/>
  <c r="K248" i="322"/>
  <c r="J248" i="322"/>
  <c r="I248" i="322"/>
  <c r="H248" i="322"/>
  <c r="G248" i="322"/>
  <c r="F248" i="322"/>
  <c r="E248" i="322"/>
  <c r="D248" i="322"/>
  <c r="A248" i="322"/>
  <c r="AG247" i="322"/>
  <c r="AF247" i="322"/>
  <c r="AE247" i="322"/>
  <c r="AD247" i="322"/>
  <c r="AC247" i="322"/>
  <c r="AB247" i="322"/>
  <c r="AA247" i="322"/>
  <c r="Z247" i="322"/>
  <c r="Y247" i="322"/>
  <c r="X247" i="322"/>
  <c r="W247" i="322"/>
  <c r="V247" i="322"/>
  <c r="U247" i="322"/>
  <c r="T247" i="322"/>
  <c r="S247" i="322"/>
  <c r="R247" i="322"/>
  <c r="Q247" i="322"/>
  <c r="P247" i="322"/>
  <c r="O247" i="322"/>
  <c r="N247" i="322"/>
  <c r="M247" i="322"/>
  <c r="L247" i="322"/>
  <c r="K247" i="322"/>
  <c r="J247" i="322"/>
  <c r="I247" i="322"/>
  <c r="H247" i="322"/>
  <c r="G247" i="322"/>
  <c r="F247" i="322"/>
  <c r="E247" i="322"/>
  <c r="D247" i="322"/>
  <c r="AG246" i="322"/>
  <c r="AF246" i="322"/>
  <c r="AE246" i="322"/>
  <c r="AD246" i="322"/>
  <c r="AC246" i="322"/>
  <c r="AB246" i="322"/>
  <c r="AA246" i="322"/>
  <c r="Z246" i="322"/>
  <c r="Y246" i="322"/>
  <c r="X246" i="322"/>
  <c r="W246" i="322"/>
  <c r="V246" i="322"/>
  <c r="U246" i="322"/>
  <c r="T246" i="322"/>
  <c r="S246" i="322"/>
  <c r="R246" i="322"/>
  <c r="Q246" i="322"/>
  <c r="P246" i="322"/>
  <c r="O246" i="322"/>
  <c r="N246" i="322"/>
  <c r="M246" i="322"/>
  <c r="L246" i="322"/>
  <c r="K246" i="322"/>
  <c r="J246" i="322"/>
  <c r="I246" i="322"/>
  <c r="H246" i="322"/>
  <c r="G246" i="322"/>
  <c r="F246" i="322"/>
  <c r="E246" i="322"/>
  <c r="D246" i="322"/>
  <c r="A246" i="322"/>
  <c r="Z243" i="322"/>
  <c r="X243" i="322"/>
  <c r="H243" i="322"/>
  <c r="AD242" i="322"/>
  <c r="X242" i="322"/>
  <c r="V242" i="322"/>
  <c r="P242" i="322"/>
  <c r="N242" i="322"/>
  <c r="F242" i="322"/>
  <c r="AD241" i="322"/>
  <c r="AB241" i="322"/>
  <c r="V241" i="322"/>
  <c r="T241" i="322"/>
  <c r="N241" i="322"/>
  <c r="L241" i="322"/>
  <c r="F241" i="322"/>
  <c r="D241" i="322"/>
  <c r="AB240" i="322"/>
  <c r="T240" i="322"/>
  <c r="R240" i="322"/>
  <c r="L240" i="322"/>
  <c r="D240" i="322"/>
  <c r="AG239" i="322"/>
  <c r="AG243" i="322" s="1"/>
  <c r="AF239" i="322"/>
  <c r="AE239" i="322"/>
  <c r="AE242" i="322" s="1"/>
  <c r="AD239" i="322"/>
  <c r="AD243" i="322" s="1"/>
  <c r="AC239" i="322"/>
  <c r="AC241" i="322" s="1"/>
  <c r="AB239" i="322"/>
  <c r="AB242" i="322" s="1"/>
  <c r="AA239" i="322"/>
  <c r="AA240" i="322" s="1"/>
  <c r="Z239" i="322"/>
  <c r="Y239" i="322"/>
  <c r="Y243" i="322" s="1"/>
  <c r="X239" i="322"/>
  <c r="W239" i="322"/>
  <c r="W242" i="322" s="1"/>
  <c r="V239" i="322"/>
  <c r="V243" i="322" s="1"/>
  <c r="U239" i="322"/>
  <c r="U241" i="322" s="1"/>
  <c r="T239" i="322"/>
  <c r="T242" i="322" s="1"/>
  <c r="S239" i="322"/>
  <c r="S240" i="322" s="1"/>
  <c r="R239" i="322"/>
  <c r="Q239" i="322"/>
  <c r="Q243" i="322" s="1"/>
  <c r="P239" i="322"/>
  <c r="O239" i="322"/>
  <c r="O242" i="322" s="1"/>
  <c r="N239" i="322"/>
  <c r="N243" i="322" s="1"/>
  <c r="M239" i="322"/>
  <c r="M241" i="322" s="1"/>
  <c r="L239" i="322"/>
  <c r="L242" i="322" s="1"/>
  <c r="K239" i="322"/>
  <c r="K240" i="322" s="1"/>
  <c r="J239" i="322"/>
  <c r="I239" i="322"/>
  <c r="I243" i="322" s="1"/>
  <c r="H239" i="322"/>
  <c r="G239" i="322"/>
  <c r="G242" i="322" s="1"/>
  <c r="F239" i="322"/>
  <c r="F243" i="322" s="1"/>
  <c r="E239" i="322"/>
  <c r="E241" i="322" s="1"/>
  <c r="D239" i="322"/>
  <c r="D242" i="322" s="1"/>
  <c r="P236" i="322"/>
  <c r="N236" i="322"/>
  <c r="F236" i="322"/>
  <c r="B236" i="322"/>
  <c r="A236" i="322" s="1"/>
  <c r="AF235" i="322"/>
  <c r="P235" i="322"/>
  <c r="B235" i="322"/>
  <c r="A235" i="322" s="1"/>
  <c r="AF234" i="322"/>
  <c r="V234" i="322"/>
  <c r="P234" i="322"/>
  <c r="F234" i="322"/>
  <c r="B234" i="322"/>
  <c r="A234" i="322" s="1"/>
  <c r="X233" i="322"/>
  <c r="P233" i="322"/>
  <c r="F233" i="322"/>
  <c r="B233" i="322"/>
  <c r="A233" i="322" s="1"/>
  <c r="AF232" i="322"/>
  <c r="AF236" i="322" s="1"/>
  <c r="AD232" i="322"/>
  <c r="X232" i="322"/>
  <c r="X234" i="322" s="1"/>
  <c r="V232" i="322"/>
  <c r="V235" i="322" s="1"/>
  <c r="P232" i="322"/>
  <c r="N232" i="322"/>
  <c r="N235" i="322" s="1"/>
  <c r="H232" i="322"/>
  <c r="F232" i="322"/>
  <c r="F235" i="322" s="1"/>
  <c r="B232" i="322"/>
  <c r="AE232" i="322" s="1"/>
  <c r="A230" i="322"/>
  <c r="AG229" i="322"/>
  <c r="W229" i="322"/>
  <c r="Q229" i="322"/>
  <c r="G229" i="322"/>
  <c r="B229" i="322"/>
  <c r="A229" i="322"/>
  <c r="Y228" i="322"/>
  <c r="W228" i="322"/>
  <c r="O228" i="322"/>
  <c r="G228" i="322"/>
  <c r="B228" i="322"/>
  <c r="A228" i="322"/>
  <c r="AG227" i="322"/>
  <c r="Y227" i="322"/>
  <c r="W227" i="322"/>
  <c r="O227" i="322"/>
  <c r="J227" i="322"/>
  <c r="B227" i="322"/>
  <c r="A227" i="322"/>
  <c r="AG226" i="322"/>
  <c r="Z226" i="322"/>
  <c r="W226" i="322"/>
  <c r="O226" i="322"/>
  <c r="J226" i="322"/>
  <c r="G226" i="322"/>
  <c r="B226" i="322"/>
  <c r="A226" i="322"/>
  <c r="AG225" i="322"/>
  <c r="AG228" i="322" s="1"/>
  <c r="AE225" i="322"/>
  <c r="Z225" i="322"/>
  <c r="Y225" i="322"/>
  <c r="W225" i="322"/>
  <c r="R225" i="322"/>
  <c r="Q225" i="322"/>
  <c r="Q226" i="322" s="1"/>
  <c r="O225" i="322"/>
  <c r="O229" i="322" s="1"/>
  <c r="J225" i="322"/>
  <c r="I225" i="322"/>
  <c r="G225" i="322"/>
  <c r="G227" i="322" s="1"/>
  <c r="D225" i="322"/>
  <c r="B225" i="322"/>
  <c r="AF225" i="322" s="1"/>
  <c r="A225" i="322"/>
  <c r="A223" i="322"/>
  <c r="U222" i="322"/>
  <c r="B222" i="322"/>
  <c r="A222" i="322"/>
  <c r="P221" i="322"/>
  <c r="B221" i="322"/>
  <c r="A221" i="322"/>
  <c r="P220" i="322"/>
  <c r="L220" i="322"/>
  <c r="B220" i="322"/>
  <c r="A220" i="322" s="1"/>
  <c r="Q219" i="322"/>
  <c r="P219" i="322"/>
  <c r="L219" i="322"/>
  <c r="I219" i="322"/>
  <c r="B219" i="322"/>
  <c r="A219" i="322" s="1"/>
  <c r="AF218" i="322"/>
  <c r="AC218" i="322"/>
  <c r="AB218" i="322"/>
  <c r="Y218" i="322"/>
  <c r="X218" i="322"/>
  <c r="U218" i="322"/>
  <c r="U221" i="322" s="1"/>
  <c r="S218" i="322"/>
  <c r="Q218" i="322"/>
  <c r="P218" i="322"/>
  <c r="P222" i="322" s="1"/>
  <c r="L218" i="322"/>
  <c r="L221" i="322" s="1"/>
  <c r="K218" i="322"/>
  <c r="I218" i="322"/>
  <c r="F218" i="322"/>
  <c r="E218" i="322"/>
  <c r="D218" i="322"/>
  <c r="B218" i="322"/>
  <c r="AF210" i="322"/>
  <c r="AE210" i="322"/>
  <c r="Y210" i="322"/>
  <c r="V210" i="322"/>
  <c r="P210" i="322"/>
  <c r="N210" i="322"/>
  <c r="H210" i="322"/>
  <c r="G210" i="322"/>
  <c r="B210" i="322"/>
  <c r="AB210" i="322" s="1"/>
  <c r="AE209" i="322"/>
  <c r="AC209" i="322"/>
  <c r="Z209" i="322"/>
  <c r="V209" i="322"/>
  <c r="U209" i="322"/>
  <c r="P209" i="322"/>
  <c r="O209" i="322"/>
  <c r="M209" i="322"/>
  <c r="H209" i="322"/>
  <c r="G209" i="322"/>
  <c r="D209" i="322"/>
  <c r="B209" i="322"/>
  <c r="AA209" i="322" s="1"/>
  <c r="A209" i="322"/>
  <c r="A207" i="322"/>
  <c r="AD200" i="322"/>
  <c r="W200" i="322"/>
  <c r="V200" i="322"/>
  <c r="P200" i="322"/>
  <c r="N200" i="322"/>
  <c r="H200" i="322"/>
  <c r="E200" i="322"/>
  <c r="B200" i="322"/>
  <c r="A198" i="322"/>
  <c r="V191" i="322"/>
  <c r="J191" i="322"/>
  <c r="B191" i="322"/>
  <c r="T191" i="322" s="1"/>
  <c r="A189" i="322"/>
  <c r="AG182" i="322"/>
  <c r="AA182" i="322"/>
  <c r="S182" i="322"/>
  <c r="L182" i="322"/>
  <c r="G182" i="322"/>
  <c r="B182" i="322"/>
  <c r="X182" i="322" s="1"/>
  <c r="A180" i="322"/>
  <c r="AG173" i="322"/>
  <c r="Q173" i="322"/>
  <c r="M173" i="322"/>
  <c r="L173" i="322"/>
  <c r="B173" i="322"/>
  <c r="W173" i="322" s="1"/>
  <c r="A171" i="322"/>
  <c r="AB164" i="322"/>
  <c r="W164" i="322"/>
  <c r="G164" i="322"/>
  <c r="B164" i="322"/>
  <c r="S164" i="322" s="1"/>
  <c r="A162" i="322"/>
  <c r="B155" i="322"/>
  <c r="W155" i="322" s="1"/>
  <c r="A153" i="322"/>
  <c r="B146" i="322"/>
  <c r="T146" i="322" s="1"/>
  <c r="A144" i="322"/>
  <c r="B139" i="322"/>
  <c r="AE139" i="322" s="1"/>
  <c r="AG138" i="322"/>
  <c r="AB138" i="322"/>
  <c r="W138" i="322"/>
  <c r="U138" i="322"/>
  <c r="T138" i="322"/>
  <c r="M138" i="322"/>
  <c r="I138" i="322"/>
  <c r="G138" i="322"/>
  <c r="E138" i="322"/>
  <c r="B138" i="322"/>
  <c r="AE138" i="322" s="1"/>
  <c r="AF137" i="322"/>
  <c r="AE137" i="322"/>
  <c r="AD137" i="322"/>
  <c r="AA137" i="322"/>
  <c r="Z137" i="322"/>
  <c r="W137" i="322"/>
  <c r="V137" i="322"/>
  <c r="T137" i="322"/>
  <c r="S137" i="322"/>
  <c r="P137" i="322"/>
  <c r="O137" i="322"/>
  <c r="L137" i="322"/>
  <c r="K137" i="322"/>
  <c r="J137" i="322"/>
  <c r="H137" i="322"/>
  <c r="F137" i="322"/>
  <c r="D137" i="322"/>
  <c r="B137" i="322"/>
  <c r="A137" i="322"/>
  <c r="A135" i="322"/>
  <c r="B130" i="322"/>
  <c r="AC130" i="322" s="1"/>
  <c r="AB129" i="322"/>
  <c r="W129" i="322"/>
  <c r="U129" i="322"/>
  <c r="O129" i="322"/>
  <c r="K129" i="322"/>
  <c r="J129" i="322"/>
  <c r="E129" i="322"/>
  <c r="B129" i="322"/>
  <c r="X129" i="322" s="1"/>
  <c r="AG128" i="322"/>
  <c r="AE128" i="322"/>
  <c r="AD128" i="322"/>
  <c r="AC128" i="322"/>
  <c r="AB128" i="322"/>
  <c r="Z128" i="322"/>
  <c r="Y128" i="322"/>
  <c r="W128" i="322"/>
  <c r="V128" i="322"/>
  <c r="U128" i="322"/>
  <c r="T128" i="322"/>
  <c r="R128" i="322"/>
  <c r="Q128" i="322"/>
  <c r="O128" i="322"/>
  <c r="N128" i="322"/>
  <c r="M128" i="322"/>
  <c r="L128" i="322"/>
  <c r="J128" i="322"/>
  <c r="I128" i="322"/>
  <c r="G128" i="322"/>
  <c r="F128" i="322"/>
  <c r="E128" i="322"/>
  <c r="D128" i="322"/>
  <c r="B128" i="322"/>
  <c r="AA128" i="322" s="1"/>
  <c r="A128" i="322"/>
  <c r="A126" i="322"/>
  <c r="AF120" i="322"/>
  <c r="AE120" i="322"/>
  <c r="AD120" i="322"/>
  <c r="AA120" i="322"/>
  <c r="Z120" i="322"/>
  <c r="W120" i="322"/>
  <c r="V120" i="322"/>
  <c r="U120" i="322"/>
  <c r="S120" i="322"/>
  <c r="P120" i="322"/>
  <c r="O120" i="322"/>
  <c r="M120" i="322"/>
  <c r="K120" i="322"/>
  <c r="J120" i="322"/>
  <c r="H120" i="322"/>
  <c r="F120" i="322"/>
  <c r="E120" i="322"/>
  <c r="B120" i="322"/>
  <c r="AG119" i="322"/>
  <c r="AE119" i="322"/>
  <c r="AD119" i="322"/>
  <c r="AC119" i="322"/>
  <c r="AB119" i="322"/>
  <c r="Z119" i="322"/>
  <c r="Y119" i="322"/>
  <c r="W119" i="322"/>
  <c r="V119" i="322"/>
  <c r="U119" i="322"/>
  <c r="T119" i="322"/>
  <c r="R119" i="322"/>
  <c r="Q119" i="322"/>
  <c r="O119" i="322"/>
  <c r="N119" i="322"/>
  <c r="M119" i="322"/>
  <c r="L119" i="322"/>
  <c r="J119" i="322"/>
  <c r="I119" i="322"/>
  <c r="G119" i="322"/>
  <c r="F119" i="322"/>
  <c r="E119" i="322"/>
  <c r="D119" i="322"/>
  <c r="B119" i="322"/>
  <c r="AA119" i="322" s="1"/>
  <c r="A119" i="322"/>
  <c r="A117" i="322"/>
  <c r="AC112" i="322"/>
  <c r="R112" i="322"/>
  <c r="B112" i="322"/>
  <c r="B113" i="322" s="1"/>
  <c r="AC111" i="322"/>
  <c r="R111" i="322"/>
  <c r="N111" i="322"/>
  <c r="M111" i="322"/>
  <c r="G111" i="322"/>
  <c r="B111" i="322"/>
  <c r="X111" i="322" s="1"/>
  <c r="AG110" i="322"/>
  <c r="AE110" i="322"/>
  <c r="AD110" i="322"/>
  <c r="AC110" i="322"/>
  <c r="AB110" i="322"/>
  <c r="Z110" i="322"/>
  <c r="Y110" i="322"/>
  <c r="W110" i="322"/>
  <c r="V110" i="322"/>
  <c r="U110" i="322"/>
  <c r="T110" i="322"/>
  <c r="R110" i="322"/>
  <c r="Q110" i="322"/>
  <c r="O110" i="322"/>
  <c r="N110" i="322"/>
  <c r="M110" i="322"/>
  <c r="L110" i="322"/>
  <c r="J110" i="322"/>
  <c r="I110" i="322"/>
  <c r="G110" i="322"/>
  <c r="F110" i="322"/>
  <c r="E110" i="322"/>
  <c r="D110" i="322"/>
  <c r="B110" i="322"/>
  <c r="AA110" i="322" s="1"/>
  <c r="A110" i="322"/>
  <c r="A108" i="322"/>
  <c r="AA101" i="322"/>
  <c r="K101" i="322"/>
  <c r="B101" i="322"/>
  <c r="AE101" i="322" s="1"/>
  <c r="A99" i="322"/>
  <c r="B92" i="322"/>
  <c r="B93" i="322" s="1"/>
  <c r="A90" i="322"/>
  <c r="B83" i="322"/>
  <c r="B84" i="322" s="1"/>
  <c r="A77" i="322"/>
  <c r="A76" i="322"/>
  <c r="A75" i="322"/>
  <c r="A73" i="322"/>
  <c r="A71" i="322"/>
  <c r="A70" i="322"/>
  <c r="A69" i="322"/>
  <c r="A68" i="322"/>
  <c r="A67" i="322"/>
  <c r="A66" i="322"/>
  <c r="A65" i="322"/>
  <c r="A64" i="322"/>
  <c r="A63" i="322"/>
  <c r="A62" i="322"/>
  <c r="A61" i="322"/>
  <c r="A60" i="322"/>
  <c r="A59" i="322"/>
  <c r="A58" i="322"/>
  <c r="A57" i="322"/>
  <c r="A56" i="322"/>
  <c r="A55" i="322"/>
  <c r="A50" i="322"/>
  <c r="A49" i="322"/>
  <c r="A48" i="322"/>
  <c r="A47" i="322"/>
  <c r="A46" i="322"/>
  <c r="A45" i="322"/>
  <c r="A44" i="322"/>
  <c r="A43" i="322"/>
  <c r="A42" i="322"/>
  <c r="A41" i="322"/>
  <c r="A40" i="322"/>
  <c r="A39" i="322"/>
  <c r="A38" i="322"/>
  <c r="A37" i="322"/>
  <c r="A36" i="322"/>
  <c r="A35" i="322"/>
  <c r="A30" i="322"/>
  <c r="A29" i="322"/>
  <c r="A28" i="322"/>
  <c r="A27" i="322"/>
  <c r="A26" i="322"/>
  <c r="A25" i="322"/>
  <c r="A24" i="322"/>
  <c r="A23" i="322"/>
  <c r="A22" i="322"/>
  <c r="A21" i="322"/>
  <c r="A20" i="322"/>
  <c r="A19" i="322"/>
  <c r="A18" i="322"/>
  <c r="A17" i="322"/>
  <c r="A16" i="322"/>
  <c r="A15" i="322"/>
  <c r="AG84" i="322" l="1"/>
  <c r="Y84" i="322"/>
  <c r="Q84" i="322"/>
  <c r="I84" i="322"/>
  <c r="AD84" i="322"/>
  <c r="V84" i="322"/>
  <c r="N84" i="322"/>
  <c r="F84" i="322"/>
  <c r="AF84" i="322"/>
  <c r="U84" i="322"/>
  <c r="K84" i="322"/>
  <c r="AE84" i="322"/>
  <c r="T84" i="322"/>
  <c r="J84" i="322"/>
  <c r="AC84" i="322"/>
  <c r="S84" i="322"/>
  <c r="H84" i="322"/>
  <c r="AB84" i="322"/>
  <c r="R84" i="322"/>
  <c r="G84" i="322"/>
  <c r="AA84" i="322"/>
  <c r="P84" i="322"/>
  <c r="E84" i="322"/>
  <c r="Z84" i="322"/>
  <c r="O84" i="322"/>
  <c r="D84" i="322"/>
  <c r="B85" i="322"/>
  <c r="X84" i="322"/>
  <c r="M84" i="322"/>
  <c r="W84" i="322"/>
  <c r="L84" i="322"/>
  <c r="AG93" i="322"/>
  <c r="Y93" i="322"/>
  <c r="Q93" i="322"/>
  <c r="I93" i="322"/>
  <c r="AD93" i="322"/>
  <c r="V93" i="322"/>
  <c r="N93" i="322"/>
  <c r="F93" i="322"/>
  <c r="AF93" i="322"/>
  <c r="U93" i="322"/>
  <c r="K93" i="322"/>
  <c r="AE93" i="322"/>
  <c r="T93" i="322"/>
  <c r="J93" i="322"/>
  <c r="AC93" i="322"/>
  <c r="S93" i="322"/>
  <c r="H93" i="322"/>
  <c r="AB93" i="322"/>
  <c r="R93" i="322"/>
  <c r="G93" i="322"/>
  <c r="AA93" i="322"/>
  <c r="P93" i="322"/>
  <c r="E93" i="322"/>
  <c r="Z93" i="322"/>
  <c r="O93" i="322"/>
  <c r="D93" i="322"/>
  <c r="B94" i="322"/>
  <c r="X93" i="322"/>
  <c r="M93" i="322"/>
  <c r="W93" i="322"/>
  <c r="L93" i="322"/>
  <c r="AB113" i="322"/>
  <c r="T113" i="322"/>
  <c r="L113" i="322"/>
  <c r="D113" i="322"/>
  <c r="AG113" i="322"/>
  <c r="Y113" i="322"/>
  <c r="Q113" i="322"/>
  <c r="I113" i="322"/>
  <c r="W113" i="322"/>
  <c r="M113" i="322"/>
  <c r="A113" i="322"/>
  <c r="AF113" i="322"/>
  <c r="V113" i="322"/>
  <c r="K113" i="322"/>
  <c r="AE113" i="322"/>
  <c r="U113" i="322"/>
  <c r="J113" i="322"/>
  <c r="AD113" i="322"/>
  <c r="S113" i="322"/>
  <c r="H113" i="322"/>
  <c r="AC113" i="322"/>
  <c r="AA113" i="322"/>
  <c r="P113" i="322"/>
  <c r="F113" i="322"/>
  <c r="Z113" i="322"/>
  <c r="O113" i="322"/>
  <c r="E113" i="322"/>
  <c r="B114" i="322"/>
  <c r="X113" i="322"/>
  <c r="R113" i="322"/>
  <c r="N113" i="322"/>
  <c r="G113" i="322"/>
  <c r="K83" i="322"/>
  <c r="V83" i="322"/>
  <c r="AG83" i="322"/>
  <c r="K92" i="322"/>
  <c r="V92" i="322"/>
  <c r="AG92" i="322"/>
  <c r="F101" i="322"/>
  <c r="V101" i="322"/>
  <c r="A83" i="322"/>
  <c r="L83" i="322"/>
  <c r="W83" i="322"/>
  <c r="A92" i="322"/>
  <c r="L92" i="322"/>
  <c r="W92" i="322"/>
  <c r="G101" i="322"/>
  <c r="W101" i="322"/>
  <c r="AF83" i="322"/>
  <c r="X83" i="322"/>
  <c r="P83" i="322"/>
  <c r="H83" i="322"/>
  <c r="AC83" i="322"/>
  <c r="U83" i="322"/>
  <c r="M83" i="322"/>
  <c r="E83" i="322"/>
  <c r="N83" i="322"/>
  <c r="Y83" i="322"/>
  <c r="AF92" i="322"/>
  <c r="X92" i="322"/>
  <c r="P92" i="322"/>
  <c r="H92" i="322"/>
  <c r="AC92" i="322"/>
  <c r="U92" i="322"/>
  <c r="M92" i="322"/>
  <c r="E92" i="322"/>
  <c r="N92" i="322"/>
  <c r="Y92" i="322"/>
  <c r="AB112" i="322"/>
  <c r="T112" i="322"/>
  <c r="L112" i="322"/>
  <c r="D112" i="322"/>
  <c r="AG112" i="322"/>
  <c r="Y112" i="322"/>
  <c r="Q112" i="322"/>
  <c r="I112" i="322"/>
  <c r="W112" i="322"/>
  <c r="M112" i="322"/>
  <c r="A112" i="322"/>
  <c r="AF112" i="322"/>
  <c r="V112" i="322"/>
  <c r="K112" i="322"/>
  <c r="AE112" i="322"/>
  <c r="U112" i="322"/>
  <c r="J112" i="322"/>
  <c r="AD112" i="322"/>
  <c r="S112" i="322"/>
  <c r="H112" i="322"/>
  <c r="AA112" i="322"/>
  <c r="P112" i="322"/>
  <c r="F112" i="322"/>
  <c r="Z112" i="322"/>
  <c r="O112" i="322"/>
  <c r="E112" i="322"/>
  <c r="D83" i="322"/>
  <c r="O83" i="322"/>
  <c r="Z83" i="322"/>
  <c r="D92" i="322"/>
  <c r="O92" i="322"/>
  <c r="Z92" i="322"/>
  <c r="L101" i="322"/>
  <c r="AB101" i="322"/>
  <c r="AB111" i="322"/>
  <c r="T111" i="322"/>
  <c r="L111" i="322"/>
  <c r="D111" i="322"/>
  <c r="AG111" i="322"/>
  <c r="Y111" i="322"/>
  <c r="Q111" i="322"/>
  <c r="I111" i="322"/>
  <c r="W111" i="322"/>
  <c r="AF111" i="322"/>
  <c r="V111" i="322"/>
  <c r="K111" i="322"/>
  <c r="AE111" i="322"/>
  <c r="U111" i="322"/>
  <c r="J111" i="322"/>
  <c r="AD111" i="322"/>
  <c r="S111" i="322"/>
  <c r="H111" i="322"/>
  <c r="AA111" i="322"/>
  <c r="P111" i="322"/>
  <c r="F111" i="322"/>
  <c r="Z111" i="322"/>
  <c r="O111" i="322"/>
  <c r="E111" i="322"/>
  <c r="G112" i="322"/>
  <c r="F83" i="322"/>
  <c r="Q83" i="322"/>
  <c r="AA83" i="322"/>
  <c r="F92" i="322"/>
  <c r="Q92" i="322"/>
  <c r="AA92" i="322"/>
  <c r="N101" i="322"/>
  <c r="AD101" i="322"/>
  <c r="N112" i="322"/>
  <c r="G83" i="322"/>
  <c r="R83" i="322"/>
  <c r="AB83" i="322"/>
  <c r="G92" i="322"/>
  <c r="R92" i="322"/>
  <c r="AB92" i="322"/>
  <c r="O101" i="322"/>
  <c r="I83" i="322"/>
  <c r="S83" i="322"/>
  <c r="AD83" i="322"/>
  <c r="I92" i="322"/>
  <c r="S92" i="322"/>
  <c r="AD92" i="322"/>
  <c r="AF101" i="322"/>
  <c r="Z101" i="322"/>
  <c r="R101" i="322"/>
  <c r="J101" i="322"/>
  <c r="A101" i="322"/>
  <c r="B102" i="322"/>
  <c r="Y101" i="322"/>
  <c r="Q101" i="322"/>
  <c r="I101" i="322"/>
  <c r="AG101" i="322"/>
  <c r="X101" i="322"/>
  <c r="P101" i="322"/>
  <c r="H101" i="322"/>
  <c r="AC101" i="322"/>
  <c r="U101" i="322"/>
  <c r="M101" i="322"/>
  <c r="E101" i="322"/>
  <c r="S101" i="322"/>
  <c r="X112" i="322"/>
  <c r="J83" i="322"/>
  <c r="T83" i="322"/>
  <c r="AE83" i="322"/>
  <c r="J92" i="322"/>
  <c r="T92" i="322"/>
  <c r="AE92" i="322"/>
  <c r="D101" i="322"/>
  <c r="T101" i="322"/>
  <c r="AG252" i="322"/>
  <c r="Y252" i="322"/>
  <c r="Q252" i="322"/>
  <c r="I252" i="322"/>
  <c r="AF251" i="322"/>
  <c r="X251" i="322"/>
  <c r="P251" i="322"/>
  <c r="H251" i="322"/>
  <c r="AE250" i="322"/>
  <c r="W250" i="322"/>
  <c r="O250" i="322"/>
  <c r="G250" i="322"/>
  <c r="AD249" i="322"/>
  <c r="V249" i="322"/>
  <c r="N249" i="322"/>
  <c r="F249" i="322"/>
  <c r="AF252" i="322"/>
  <c r="X252" i="322"/>
  <c r="P252" i="322"/>
  <c r="H252" i="322"/>
  <c r="AE251" i="322"/>
  <c r="W251" i="322"/>
  <c r="O251" i="322"/>
  <c r="G251" i="322"/>
  <c r="AD250" i="322"/>
  <c r="V250" i="322"/>
  <c r="N250" i="322"/>
  <c r="F250" i="322"/>
  <c r="AC249" i="322"/>
  <c r="U249" i="322"/>
  <c r="M249" i="322"/>
  <c r="E249" i="322"/>
  <c r="AE252" i="322"/>
  <c r="W252" i="322"/>
  <c r="O252" i="322"/>
  <c r="G252" i="322"/>
  <c r="AD251" i="322"/>
  <c r="V251" i="322"/>
  <c r="N251" i="322"/>
  <c r="F251" i="322"/>
  <c r="AC250" i="322"/>
  <c r="U250" i="322"/>
  <c r="M250" i="322"/>
  <c r="E250" i="322"/>
  <c r="AB249" i="322"/>
  <c r="T249" i="322"/>
  <c r="L249" i="322"/>
  <c r="D249" i="322"/>
  <c r="AD252" i="322"/>
  <c r="V252" i="322"/>
  <c r="N252" i="322"/>
  <c r="F252" i="322"/>
  <c r="AC251" i="322"/>
  <c r="U251" i="322"/>
  <c r="M251" i="322"/>
  <c r="E251" i="322"/>
  <c r="AB250" i="322"/>
  <c r="T250" i="322"/>
  <c r="L250" i="322"/>
  <c r="D250" i="322"/>
  <c r="AA249" i="322"/>
  <c r="S249" i="322"/>
  <c r="K249" i="322"/>
  <c r="AC252" i="322"/>
  <c r="U252" i="322"/>
  <c r="M252" i="322"/>
  <c r="E252" i="322"/>
  <c r="AB251" i="322"/>
  <c r="T251" i="322"/>
  <c r="L251" i="322"/>
  <c r="D251" i="322"/>
  <c r="AA250" i="322"/>
  <c r="S250" i="322"/>
  <c r="K250" i="322"/>
  <c r="Z249" i="322"/>
  <c r="R249" i="322"/>
  <c r="J249" i="322"/>
  <c r="AB252" i="322"/>
  <c r="T252" i="322"/>
  <c r="L252" i="322"/>
  <c r="D252" i="322"/>
  <c r="AA251" i="322"/>
  <c r="S251" i="322"/>
  <c r="K251" i="322"/>
  <c r="Z250" i="322"/>
  <c r="R250" i="322"/>
  <c r="J250" i="322"/>
  <c r="AG249" i="322"/>
  <c r="Y249" i="322"/>
  <c r="Q249" i="322"/>
  <c r="I249" i="322"/>
  <c r="AA252" i="322"/>
  <c r="S252" i="322"/>
  <c r="K252" i="322"/>
  <c r="Z251" i="322"/>
  <c r="R251" i="322"/>
  <c r="J251" i="322"/>
  <c r="AG250" i="322"/>
  <c r="Y250" i="322"/>
  <c r="Q250" i="322"/>
  <c r="I250" i="322"/>
  <c r="AF249" i="322"/>
  <c r="X249" i="322"/>
  <c r="P249" i="322"/>
  <c r="H249" i="322"/>
  <c r="Z252" i="322"/>
  <c r="R252" i="322"/>
  <c r="J252" i="322"/>
  <c r="AG251" i="322"/>
  <c r="Y251" i="322"/>
  <c r="Q251" i="322"/>
  <c r="I251" i="322"/>
  <c r="AF250" i="322"/>
  <c r="X250" i="322"/>
  <c r="P250" i="322"/>
  <c r="H250" i="322"/>
  <c r="AE249" i="322"/>
  <c r="W249" i="322"/>
  <c r="O249" i="322"/>
  <c r="G249" i="322"/>
  <c r="AB120" i="322"/>
  <c r="T120" i="322"/>
  <c r="L120" i="322"/>
  <c r="D120" i="322"/>
  <c r="AG120" i="322"/>
  <c r="Y120" i="322"/>
  <c r="Q120" i="322"/>
  <c r="I120" i="322"/>
  <c r="N120" i="322"/>
  <c r="X120" i="322"/>
  <c r="B121" i="322"/>
  <c r="M129" i="322"/>
  <c r="G130" i="322"/>
  <c r="U130" i="322"/>
  <c r="B131" i="322"/>
  <c r="K138" i="322"/>
  <c r="X138" i="322"/>
  <c r="G139" i="322"/>
  <c r="U139" i="322"/>
  <c r="B140" i="322"/>
  <c r="G146" i="322"/>
  <c r="AB146" i="322"/>
  <c r="Q155" i="322"/>
  <c r="Z129" i="322"/>
  <c r="AD129" i="322"/>
  <c r="V129" i="322"/>
  <c r="AE129" i="322"/>
  <c r="T129" i="322"/>
  <c r="L129" i="322"/>
  <c r="D129" i="322"/>
  <c r="AA129" i="322"/>
  <c r="Q129" i="322"/>
  <c r="I129" i="322"/>
  <c r="N129" i="322"/>
  <c r="Y129" i="322"/>
  <c r="H130" i="322"/>
  <c r="W130" i="322"/>
  <c r="L138" i="322"/>
  <c r="AA138" i="322"/>
  <c r="I139" i="322"/>
  <c r="W139" i="322"/>
  <c r="H146" i="322"/>
  <c r="AD146" i="322"/>
  <c r="S155" i="322"/>
  <c r="K130" i="322"/>
  <c r="X130" i="322"/>
  <c r="K139" i="322"/>
  <c r="X139" i="322"/>
  <c r="K146" i="322"/>
  <c r="AF146" i="322"/>
  <c r="G120" i="322"/>
  <c r="R120" i="322"/>
  <c r="AC120" i="322"/>
  <c r="F129" i="322"/>
  <c r="P129" i="322"/>
  <c r="AC129" i="322"/>
  <c r="L130" i="322"/>
  <c r="Y130" i="322"/>
  <c r="P138" i="322"/>
  <c r="L139" i="322"/>
  <c r="AA139" i="322"/>
  <c r="O146" i="322"/>
  <c r="G129" i="322"/>
  <c r="R129" i="322"/>
  <c r="AF129" i="322"/>
  <c r="M130" i="322"/>
  <c r="AB130" i="322"/>
  <c r="Z138" i="322"/>
  <c r="R138" i="322"/>
  <c r="J138" i="322"/>
  <c r="AD138" i="322"/>
  <c r="V138" i="322"/>
  <c r="N138" i="322"/>
  <c r="F138" i="322"/>
  <c r="AC138" i="322"/>
  <c r="S138" i="322"/>
  <c r="H138" i="322"/>
  <c r="Y138" i="322"/>
  <c r="O138" i="322"/>
  <c r="D138" i="322"/>
  <c r="Q138" i="322"/>
  <c r="AF138" i="322"/>
  <c r="M139" i="322"/>
  <c r="AB139" i="322"/>
  <c r="P146" i="322"/>
  <c r="H129" i="322"/>
  <c r="S129" i="322"/>
  <c r="AG129" i="322"/>
  <c r="O130" i="322"/>
  <c r="P139" i="322"/>
  <c r="Z130" i="322"/>
  <c r="R130" i="322"/>
  <c r="J130" i="322"/>
  <c r="A130" i="322"/>
  <c r="AD130" i="322"/>
  <c r="V130" i="322"/>
  <c r="N130" i="322"/>
  <c r="F130" i="322"/>
  <c r="AE130" i="322"/>
  <c r="T130" i="322"/>
  <c r="I130" i="322"/>
  <c r="AA130" i="322"/>
  <c r="P130" i="322"/>
  <c r="E130" i="322"/>
  <c r="Q130" i="322"/>
  <c r="AF130" i="322"/>
  <c r="Z139" i="322"/>
  <c r="R139" i="322"/>
  <c r="J139" i="322"/>
  <c r="A139" i="322"/>
  <c r="AD139" i="322"/>
  <c r="V139" i="322"/>
  <c r="N139" i="322"/>
  <c r="F139" i="322"/>
  <c r="AC139" i="322"/>
  <c r="S139" i="322"/>
  <c r="H139" i="322"/>
  <c r="Y139" i="322"/>
  <c r="O139" i="322"/>
  <c r="D139" i="322"/>
  <c r="Q139" i="322"/>
  <c r="AF139" i="322"/>
  <c r="B148" i="322"/>
  <c r="B147" i="322"/>
  <c r="Z146" i="322"/>
  <c r="R146" i="322"/>
  <c r="J146" i="322"/>
  <c r="AG146" i="322"/>
  <c r="Y146" i="322"/>
  <c r="Q146" i="322"/>
  <c r="I146" i="322"/>
  <c r="AC146" i="322"/>
  <c r="U146" i="322"/>
  <c r="M146" i="322"/>
  <c r="E146" i="322"/>
  <c r="X146" i="322"/>
  <c r="L146" i="322"/>
  <c r="AE146" i="322"/>
  <c r="S146" i="322"/>
  <c r="F146" i="322"/>
  <c r="AA146" i="322"/>
  <c r="N146" i="322"/>
  <c r="A146" i="322"/>
  <c r="V146" i="322"/>
  <c r="B156" i="322"/>
  <c r="Z155" i="322"/>
  <c r="R155" i="322"/>
  <c r="J155" i="322"/>
  <c r="A155" i="322"/>
  <c r="AD155" i="322"/>
  <c r="V155" i="322"/>
  <c r="N155" i="322"/>
  <c r="F155" i="322"/>
  <c r="AF155" i="322"/>
  <c r="U155" i="322"/>
  <c r="K155" i="322"/>
  <c r="AE155" i="322"/>
  <c r="T155" i="322"/>
  <c r="I155" i="322"/>
  <c r="Y155" i="322"/>
  <c r="O155" i="322"/>
  <c r="D155" i="322"/>
  <c r="X155" i="322"/>
  <c r="G155" i="322"/>
  <c r="AG155" i="322"/>
  <c r="P155" i="322"/>
  <c r="AC155" i="322"/>
  <c r="M155" i="322"/>
  <c r="AB155" i="322"/>
  <c r="L155" i="322"/>
  <c r="AA155" i="322"/>
  <c r="H155" i="322"/>
  <c r="D130" i="322"/>
  <c r="S130" i="322"/>
  <c r="AG130" i="322"/>
  <c r="E139" i="322"/>
  <c r="T139" i="322"/>
  <c r="AG139" i="322"/>
  <c r="D146" i="322"/>
  <c r="W146" i="322"/>
  <c r="E155" i="322"/>
  <c r="H110" i="322"/>
  <c r="P110" i="322"/>
  <c r="X110" i="322"/>
  <c r="AF110" i="322"/>
  <c r="H119" i="322"/>
  <c r="P119" i="322"/>
  <c r="X119" i="322"/>
  <c r="AF119" i="322"/>
  <c r="H128" i="322"/>
  <c r="P128" i="322"/>
  <c r="X128" i="322"/>
  <c r="AF128" i="322"/>
  <c r="AG137" i="322"/>
  <c r="Y137" i="322"/>
  <c r="Q137" i="322"/>
  <c r="I137" i="322"/>
  <c r="AC137" i="322"/>
  <c r="U137" i="322"/>
  <c r="M137" i="322"/>
  <c r="E137" i="322"/>
  <c r="N137" i="322"/>
  <c r="X137" i="322"/>
  <c r="L164" i="322"/>
  <c r="AG164" i="322"/>
  <c r="M164" i="322"/>
  <c r="B174" i="322"/>
  <c r="Z173" i="322"/>
  <c r="R173" i="322"/>
  <c r="J173" i="322"/>
  <c r="A173" i="322"/>
  <c r="AD173" i="322"/>
  <c r="V173" i="322"/>
  <c r="N173" i="322"/>
  <c r="F173" i="322"/>
  <c r="AF173" i="322"/>
  <c r="U173" i="322"/>
  <c r="K173" i="322"/>
  <c r="AE173" i="322"/>
  <c r="T173" i="322"/>
  <c r="I173" i="322"/>
  <c r="AA173" i="322"/>
  <c r="P173" i="322"/>
  <c r="E173" i="322"/>
  <c r="Y173" i="322"/>
  <c r="O173" i="322"/>
  <c r="D173" i="322"/>
  <c r="X173" i="322"/>
  <c r="Q164" i="322"/>
  <c r="G173" i="322"/>
  <c r="AB173" i="322"/>
  <c r="K110" i="322"/>
  <c r="S110" i="322"/>
  <c r="K119" i="322"/>
  <c r="S119" i="322"/>
  <c r="K128" i="322"/>
  <c r="S128" i="322"/>
  <c r="G137" i="322"/>
  <c r="R137" i="322"/>
  <c r="AB137" i="322"/>
  <c r="H173" i="322"/>
  <c r="AC173" i="322"/>
  <c r="B165" i="322"/>
  <c r="Z164" i="322"/>
  <c r="R164" i="322"/>
  <c r="J164" i="322"/>
  <c r="A164" i="322"/>
  <c r="AD164" i="322"/>
  <c r="V164" i="322"/>
  <c r="N164" i="322"/>
  <c r="F164" i="322"/>
  <c r="AF164" i="322"/>
  <c r="U164" i="322"/>
  <c r="K164" i="322"/>
  <c r="AE164" i="322"/>
  <c r="T164" i="322"/>
  <c r="I164" i="322"/>
  <c r="AA164" i="322"/>
  <c r="P164" i="322"/>
  <c r="E164" i="322"/>
  <c r="Y164" i="322"/>
  <c r="O164" i="322"/>
  <c r="D164" i="322"/>
  <c r="X164" i="322"/>
  <c r="H164" i="322"/>
  <c r="AC164" i="322"/>
  <c r="S173" i="322"/>
  <c r="D182" i="322"/>
  <c r="P182" i="322"/>
  <c r="AC182" i="322"/>
  <c r="F191" i="322"/>
  <c r="AA191" i="322"/>
  <c r="E182" i="322"/>
  <c r="Q182" i="322"/>
  <c r="AF182" i="322"/>
  <c r="H191" i="322"/>
  <c r="AD191" i="322"/>
  <c r="H182" i="322"/>
  <c r="U182" i="322"/>
  <c r="N191" i="322"/>
  <c r="I182" i="322"/>
  <c r="W182" i="322"/>
  <c r="O191" i="322"/>
  <c r="K182" i="322"/>
  <c r="AG200" i="322"/>
  <c r="Y200" i="322"/>
  <c r="Q200" i="322"/>
  <c r="I200" i="322"/>
  <c r="B201" i="322"/>
  <c r="X200" i="322"/>
  <c r="O200" i="322"/>
  <c r="F200" i="322"/>
  <c r="AC200" i="322"/>
  <c r="T200" i="322"/>
  <c r="K200" i="322"/>
  <c r="A200" i="322"/>
  <c r="AE200" i="322"/>
  <c r="S200" i="322"/>
  <c r="G200" i="322"/>
  <c r="Z200" i="322"/>
  <c r="M200" i="322"/>
  <c r="AA200" i="322"/>
  <c r="J200" i="322"/>
  <c r="U200" i="322"/>
  <c r="D200" i="322"/>
  <c r="R200" i="322"/>
  <c r="AB200" i="322"/>
  <c r="L200" i="322"/>
  <c r="AF200" i="322"/>
  <c r="K221" i="322"/>
  <c r="K222" i="322"/>
  <c r="K220" i="322"/>
  <c r="K219" i="322"/>
  <c r="AB221" i="322"/>
  <c r="AB220" i="322"/>
  <c r="AB222" i="322"/>
  <c r="AB219" i="322"/>
  <c r="B183" i="322"/>
  <c r="Z182" i="322"/>
  <c r="R182" i="322"/>
  <c r="AD182" i="322"/>
  <c r="V182" i="322"/>
  <c r="N182" i="322"/>
  <c r="AE182" i="322"/>
  <c r="T182" i="322"/>
  <c r="J182" i="322"/>
  <c r="A182" i="322"/>
  <c r="Y182" i="322"/>
  <c r="O182" i="322"/>
  <c r="F182" i="322"/>
  <c r="M182" i="322"/>
  <c r="AB182" i="322"/>
  <c r="AG191" i="322"/>
  <c r="Y191" i="322"/>
  <c r="Q191" i="322"/>
  <c r="I191" i="322"/>
  <c r="AC191" i="322"/>
  <c r="U191" i="322"/>
  <c r="M191" i="322"/>
  <c r="E191" i="322"/>
  <c r="B192" i="322"/>
  <c r="W191" i="322"/>
  <c r="L191" i="322"/>
  <c r="A191" i="322"/>
  <c r="AB191" i="322"/>
  <c r="R191" i="322"/>
  <c r="G191" i="322"/>
  <c r="AE191" i="322"/>
  <c r="P191" i="322"/>
  <c r="Z191" i="322"/>
  <c r="K191" i="322"/>
  <c r="AF191" i="322"/>
  <c r="S191" i="322"/>
  <c r="D191" i="322"/>
  <c r="X191" i="322"/>
  <c r="K209" i="322"/>
  <c r="M210" i="322"/>
  <c r="AF222" i="322"/>
  <c r="AF220" i="322"/>
  <c r="AF219" i="322"/>
  <c r="U219" i="322"/>
  <c r="AF221" i="322"/>
  <c r="R229" i="322"/>
  <c r="R228" i="322"/>
  <c r="R226" i="322"/>
  <c r="R227" i="322"/>
  <c r="D222" i="322"/>
  <c r="D220" i="322"/>
  <c r="D221" i="322"/>
  <c r="S222" i="322"/>
  <c r="S220" i="322"/>
  <c r="S221" i="322"/>
  <c r="S219" i="322"/>
  <c r="D219" i="322"/>
  <c r="AD233" i="322"/>
  <c r="AD236" i="322"/>
  <c r="AD235" i="322"/>
  <c r="AD234" i="322"/>
  <c r="Z210" i="322"/>
  <c r="R210" i="322"/>
  <c r="J210" i="322"/>
  <c r="AG210" i="322"/>
  <c r="X210" i="322"/>
  <c r="O210" i="322"/>
  <c r="F210" i="322"/>
  <c r="AC210" i="322"/>
  <c r="T210" i="322"/>
  <c r="K210" i="322"/>
  <c r="AD210" i="322"/>
  <c r="Q210" i="322"/>
  <c r="E210" i="322"/>
  <c r="W210" i="322"/>
  <c r="L210" i="322"/>
  <c r="S210" i="322"/>
  <c r="B211" i="322"/>
  <c r="E222" i="322"/>
  <c r="E220" i="322"/>
  <c r="E219" i="322"/>
  <c r="E221" i="322"/>
  <c r="D229" i="322"/>
  <c r="D228" i="322"/>
  <c r="D227" i="322"/>
  <c r="D226" i="322"/>
  <c r="AG209" i="322"/>
  <c r="Y209" i="322"/>
  <c r="Q209" i="322"/>
  <c r="I209" i="322"/>
  <c r="AB209" i="322"/>
  <c r="S209" i="322"/>
  <c r="J209" i="322"/>
  <c r="AF209" i="322"/>
  <c r="W209" i="322"/>
  <c r="N209" i="322"/>
  <c r="E209" i="322"/>
  <c r="X209" i="322"/>
  <c r="L209" i="322"/>
  <c r="AD209" i="322"/>
  <c r="R209" i="322"/>
  <c r="F209" i="322"/>
  <c r="T209" i="322"/>
  <c r="D210" i="322"/>
  <c r="U210" i="322"/>
  <c r="F222" i="322"/>
  <c r="F221" i="322"/>
  <c r="F220" i="322"/>
  <c r="F219" i="322"/>
  <c r="X221" i="322"/>
  <c r="X219" i="322"/>
  <c r="X222" i="322"/>
  <c r="X220" i="322"/>
  <c r="L222" i="322"/>
  <c r="I229" i="322"/>
  <c r="I226" i="322"/>
  <c r="I227" i="322"/>
  <c r="I228" i="322"/>
  <c r="AE226" i="322"/>
  <c r="AE227" i="322"/>
  <c r="AE229" i="322"/>
  <c r="AE228" i="322"/>
  <c r="H236" i="322"/>
  <c r="H235" i="322"/>
  <c r="H234" i="322"/>
  <c r="H233" i="322"/>
  <c r="I210" i="322"/>
  <c r="AA210" i="322"/>
  <c r="AC222" i="322"/>
  <c r="AC220" i="322"/>
  <c r="AC221" i="322"/>
  <c r="AC219" i="322"/>
  <c r="U220" i="322"/>
  <c r="I222" i="322"/>
  <c r="I221" i="322"/>
  <c r="I220" i="322"/>
  <c r="Y222" i="322"/>
  <c r="Y221" i="322"/>
  <c r="Y220" i="322"/>
  <c r="Y219" i="322"/>
  <c r="Z229" i="322"/>
  <c r="Z228" i="322"/>
  <c r="Z227" i="322"/>
  <c r="Q222" i="322"/>
  <c r="Q221" i="322"/>
  <c r="Q220" i="322"/>
  <c r="Q228" i="322"/>
  <c r="Q227" i="322"/>
  <c r="Y229" i="322"/>
  <c r="Y226" i="322"/>
  <c r="AD218" i="322"/>
  <c r="V218" i="322"/>
  <c r="N218" i="322"/>
  <c r="Z218" i="322"/>
  <c r="R218" i="322"/>
  <c r="J218" i="322"/>
  <c r="A218" i="322"/>
  <c r="AE218" i="322"/>
  <c r="W218" i="322"/>
  <c r="O218" i="322"/>
  <c r="G218" i="322"/>
  <c r="M218" i="322"/>
  <c r="AA218" i="322"/>
  <c r="H218" i="322"/>
  <c r="T218" i="322"/>
  <c r="AG218" i="322"/>
  <c r="AF233" i="322"/>
  <c r="X235" i="322"/>
  <c r="V236" i="322"/>
  <c r="H240" i="322"/>
  <c r="H241" i="322"/>
  <c r="P240" i="322"/>
  <c r="P241" i="322"/>
  <c r="X240" i="322"/>
  <c r="X241" i="322"/>
  <c r="AF240" i="322"/>
  <c r="AF241" i="322"/>
  <c r="AF242" i="322"/>
  <c r="X236" i="322"/>
  <c r="J241" i="322"/>
  <c r="J242" i="322"/>
  <c r="R241" i="322"/>
  <c r="R242" i="322"/>
  <c r="Z241" i="322"/>
  <c r="Z242" i="322"/>
  <c r="H242" i="322"/>
  <c r="J243" i="322"/>
  <c r="AF229" i="322"/>
  <c r="AF228" i="322"/>
  <c r="AF227" i="322"/>
  <c r="AF226" i="322"/>
  <c r="N233" i="322"/>
  <c r="J240" i="322"/>
  <c r="P243" i="322"/>
  <c r="N234" i="322"/>
  <c r="R243" i="322"/>
  <c r="V233" i="322"/>
  <c r="J229" i="322"/>
  <c r="J228" i="322"/>
  <c r="AE236" i="322"/>
  <c r="AE235" i="322"/>
  <c r="AE234" i="322"/>
  <c r="AE233" i="322"/>
  <c r="Z240" i="322"/>
  <c r="AF243" i="322"/>
  <c r="I232" i="322"/>
  <c r="Q232" i="322"/>
  <c r="Y232" i="322"/>
  <c r="AG232" i="322"/>
  <c r="E240" i="322"/>
  <c r="M240" i="322"/>
  <c r="U240" i="322"/>
  <c r="AC240" i="322"/>
  <c r="G241" i="322"/>
  <c r="O241" i="322"/>
  <c r="W241" i="322"/>
  <c r="AE241" i="322"/>
  <c r="I242" i="322"/>
  <c r="Q242" i="322"/>
  <c r="Y242" i="322"/>
  <c r="AG242" i="322"/>
  <c r="K243" i="322"/>
  <c r="S243" i="322"/>
  <c r="AA243" i="322"/>
  <c r="K225" i="322"/>
  <c r="S225" i="322"/>
  <c r="AA225" i="322"/>
  <c r="A232" i="322"/>
  <c r="J232" i="322"/>
  <c r="R232" i="322"/>
  <c r="Z232" i="322"/>
  <c r="F240" i="322"/>
  <c r="N240" i="322"/>
  <c r="V240" i="322"/>
  <c r="AD240" i="322"/>
  <c r="D243" i="322"/>
  <c r="L243" i="322"/>
  <c r="T243" i="322"/>
  <c r="AB243" i="322"/>
  <c r="L225" i="322"/>
  <c r="T225" i="322"/>
  <c r="AB225" i="322"/>
  <c r="K232" i="322"/>
  <c r="S232" i="322"/>
  <c r="AA232" i="322"/>
  <c r="G240" i="322"/>
  <c r="O240" i="322"/>
  <c r="W240" i="322"/>
  <c r="AE240" i="322"/>
  <c r="I241" i="322"/>
  <c r="Q241" i="322"/>
  <c r="Y241" i="322"/>
  <c r="AG241" i="322"/>
  <c r="K242" i="322"/>
  <c r="S242" i="322"/>
  <c r="AA242" i="322"/>
  <c r="E243" i="322"/>
  <c r="M243" i="322"/>
  <c r="U243" i="322"/>
  <c r="AC243" i="322"/>
  <c r="E225" i="322"/>
  <c r="M225" i="322"/>
  <c r="U225" i="322"/>
  <c r="AC225" i="322"/>
  <c r="D232" i="322"/>
  <c r="L232" i="322"/>
  <c r="T232" i="322"/>
  <c r="AB232" i="322"/>
  <c r="F225" i="322"/>
  <c r="N225" i="322"/>
  <c r="V225" i="322"/>
  <c r="AD225" i="322"/>
  <c r="E232" i="322"/>
  <c r="M232" i="322"/>
  <c r="U232" i="322"/>
  <c r="AC232" i="322"/>
  <c r="I240" i="322"/>
  <c r="Q240" i="322"/>
  <c r="Y240" i="322"/>
  <c r="AG240" i="322"/>
  <c r="K241" i="322"/>
  <c r="S241" i="322"/>
  <c r="AA241" i="322"/>
  <c r="E242" i="322"/>
  <c r="M242" i="322"/>
  <c r="U242" i="322"/>
  <c r="AC242" i="322"/>
  <c r="G243" i="322"/>
  <c r="O243" i="322"/>
  <c r="W243" i="322"/>
  <c r="AE243" i="322"/>
  <c r="H225" i="322"/>
  <c r="P225" i="322"/>
  <c r="X225" i="322"/>
  <c r="G232" i="322"/>
  <c r="O232" i="322"/>
  <c r="W232" i="322"/>
  <c r="E229" i="322" l="1"/>
  <c r="E228" i="322"/>
  <c r="E227" i="322"/>
  <c r="E226" i="322"/>
  <c r="AB236" i="322"/>
  <c r="AB235" i="322"/>
  <c r="AB234" i="322"/>
  <c r="AB233" i="322"/>
  <c r="H221" i="322"/>
  <c r="H222" i="322"/>
  <c r="H219" i="322"/>
  <c r="H220" i="322"/>
  <c r="Z201" i="322"/>
  <c r="R201" i="322"/>
  <c r="J201" i="322"/>
  <c r="AD201" i="322"/>
  <c r="U201" i="322"/>
  <c r="L201" i="322"/>
  <c r="B202" i="322"/>
  <c r="Y201" i="322"/>
  <c r="P201" i="322"/>
  <c r="G201" i="322"/>
  <c r="X201" i="322"/>
  <c r="M201" i="322"/>
  <c r="AE201" i="322"/>
  <c r="S201" i="322"/>
  <c r="F201" i="322"/>
  <c r="AB201" i="322"/>
  <c r="K201" i="322"/>
  <c r="V201" i="322"/>
  <c r="E201" i="322"/>
  <c r="T201" i="322"/>
  <c r="D201" i="322"/>
  <c r="AC201" i="322"/>
  <c r="N201" i="322"/>
  <c r="I201" i="322"/>
  <c r="AG201" i="322"/>
  <c r="AF201" i="322"/>
  <c r="AA201" i="322"/>
  <c r="Q201" i="322"/>
  <c r="O201" i="322"/>
  <c r="W201" i="322"/>
  <c r="H201" i="322"/>
  <c r="B157" i="322"/>
  <c r="AA156" i="322"/>
  <c r="S156" i="322"/>
  <c r="K156" i="322"/>
  <c r="AE156" i="322"/>
  <c r="W156" i="322"/>
  <c r="O156" i="322"/>
  <c r="G156" i="322"/>
  <c r="AG156" i="322"/>
  <c r="V156" i="322"/>
  <c r="L156" i="322"/>
  <c r="AF156" i="322"/>
  <c r="U156" i="322"/>
  <c r="J156" i="322"/>
  <c r="Z156" i="322"/>
  <c r="P156" i="322"/>
  <c r="E156" i="322"/>
  <c r="AB156" i="322"/>
  <c r="I156" i="322"/>
  <c r="R156" i="322"/>
  <c r="Q156" i="322"/>
  <c r="AD156" i="322"/>
  <c r="N156" i="322"/>
  <c r="AC156" i="322"/>
  <c r="M156" i="322"/>
  <c r="X156" i="322"/>
  <c r="T156" i="322"/>
  <c r="H156" i="322"/>
  <c r="F156" i="322"/>
  <c r="D156" i="322"/>
  <c r="Y156" i="322"/>
  <c r="AA236" i="322"/>
  <c r="AA235" i="322"/>
  <c r="AA234" i="322"/>
  <c r="AA233" i="322"/>
  <c r="H229" i="322"/>
  <c r="H228" i="322"/>
  <c r="H227" i="322"/>
  <c r="H226" i="322"/>
  <c r="AC236" i="322"/>
  <c r="AC235" i="322"/>
  <c r="AC234" i="322"/>
  <c r="AC233" i="322"/>
  <c r="S236" i="322"/>
  <c r="S235" i="322"/>
  <c r="S234" i="322"/>
  <c r="S233" i="322"/>
  <c r="J219" i="322"/>
  <c r="J220" i="322"/>
  <c r="J221" i="322"/>
  <c r="J222" i="322"/>
  <c r="U236" i="322"/>
  <c r="U235" i="322"/>
  <c r="U234" i="322"/>
  <c r="U233" i="322"/>
  <c r="T236" i="322"/>
  <c r="T235" i="322"/>
  <c r="T234" i="322"/>
  <c r="T233" i="322"/>
  <c r="K236" i="322"/>
  <c r="K235" i="322"/>
  <c r="K234" i="322"/>
  <c r="K233" i="322"/>
  <c r="AA229" i="322"/>
  <c r="AA228" i="322"/>
  <c r="AA227" i="322"/>
  <c r="AA226" i="322"/>
  <c r="AA222" i="322"/>
  <c r="AA220" i="322"/>
  <c r="AA221" i="322"/>
  <c r="AA219" i="322"/>
  <c r="R222" i="322"/>
  <c r="R220" i="322"/>
  <c r="R221" i="322"/>
  <c r="R219" i="322"/>
  <c r="M236" i="322"/>
  <c r="M235" i="322"/>
  <c r="M234" i="322"/>
  <c r="M233" i="322"/>
  <c r="L236" i="322"/>
  <c r="L235" i="322"/>
  <c r="L234" i="322"/>
  <c r="L233" i="322"/>
  <c r="AB229" i="322"/>
  <c r="AB228" i="322"/>
  <c r="AB227" i="322"/>
  <c r="AB226" i="322"/>
  <c r="S229" i="322"/>
  <c r="S228" i="322"/>
  <c r="S227" i="322"/>
  <c r="S226" i="322"/>
  <c r="M219" i="322"/>
  <c r="M220" i="322"/>
  <c r="M222" i="322"/>
  <c r="M221" i="322"/>
  <c r="Z221" i="322"/>
  <c r="Z219" i="322"/>
  <c r="Z222" i="322"/>
  <c r="Z220" i="322"/>
  <c r="B175" i="322"/>
  <c r="AA174" i="322"/>
  <c r="S174" i="322"/>
  <c r="K174" i="322"/>
  <c r="AE174" i="322"/>
  <c r="W174" i="322"/>
  <c r="O174" i="322"/>
  <c r="G174" i="322"/>
  <c r="AG174" i="322"/>
  <c r="V174" i="322"/>
  <c r="L174" i="322"/>
  <c r="AF174" i="322"/>
  <c r="U174" i="322"/>
  <c r="J174" i="322"/>
  <c r="AD174" i="322"/>
  <c r="AB174" i="322"/>
  <c r="Q174" i="322"/>
  <c r="F174" i="322"/>
  <c r="Z174" i="322"/>
  <c r="P174" i="322"/>
  <c r="E174" i="322"/>
  <c r="I174" i="322"/>
  <c r="AC174" i="322"/>
  <c r="H174" i="322"/>
  <c r="Y174" i="322"/>
  <c r="D174" i="322"/>
  <c r="X174" i="322"/>
  <c r="T174" i="322"/>
  <c r="R174" i="322"/>
  <c r="N174" i="322"/>
  <c r="M174" i="322"/>
  <c r="Z131" i="322"/>
  <c r="R131" i="322"/>
  <c r="J131" i="322"/>
  <c r="A131" i="322"/>
  <c r="AD131" i="322"/>
  <c r="V131" i="322"/>
  <c r="N131" i="322"/>
  <c r="F131" i="322"/>
  <c r="AE131" i="322"/>
  <c r="T131" i="322"/>
  <c r="I131" i="322"/>
  <c r="AA131" i="322"/>
  <c r="P131" i="322"/>
  <c r="E131" i="322"/>
  <c r="AC131" i="322"/>
  <c r="O131" i="322"/>
  <c r="AB131" i="322"/>
  <c r="M131" i="322"/>
  <c r="Y131" i="322"/>
  <c r="L131" i="322"/>
  <c r="X131" i="322"/>
  <c r="K131" i="322"/>
  <c r="W131" i="322"/>
  <c r="H131" i="322"/>
  <c r="B132" i="322"/>
  <c r="U131" i="322"/>
  <c r="G131" i="322"/>
  <c r="AG131" i="322"/>
  <c r="S131" i="322"/>
  <c r="D131" i="322"/>
  <c r="AF131" i="322"/>
  <c r="Q131" i="322"/>
  <c r="F229" i="322"/>
  <c r="F228" i="322"/>
  <c r="F227" i="322"/>
  <c r="F226" i="322"/>
  <c r="W236" i="322"/>
  <c r="W235" i="322"/>
  <c r="W234" i="322"/>
  <c r="W233" i="322"/>
  <c r="E236" i="322"/>
  <c r="E235" i="322"/>
  <c r="E234" i="322"/>
  <c r="E233" i="322"/>
  <c r="D236" i="322"/>
  <c r="D235" i="322"/>
  <c r="D234" i="322"/>
  <c r="D233" i="322"/>
  <c r="T229" i="322"/>
  <c r="T228" i="322"/>
  <c r="T227" i="322"/>
  <c r="T226" i="322"/>
  <c r="K229" i="322"/>
  <c r="K228" i="322"/>
  <c r="K227" i="322"/>
  <c r="K226" i="322"/>
  <c r="AG236" i="322"/>
  <c r="AG235" i="322"/>
  <c r="AG234" i="322"/>
  <c r="AG233" i="322"/>
  <c r="G222" i="322"/>
  <c r="G221" i="322"/>
  <c r="G220" i="322"/>
  <c r="G219" i="322"/>
  <c r="N222" i="322"/>
  <c r="N221" i="322"/>
  <c r="N220" i="322"/>
  <c r="N219" i="322"/>
  <c r="B184" i="322"/>
  <c r="AA183" i="322"/>
  <c r="S183" i="322"/>
  <c r="K183" i="322"/>
  <c r="AE183" i="322"/>
  <c r="W183" i="322"/>
  <c r="O183" i="322"/>
  <c r="G183" i="322"/>
  <c r="AF183" i="322"/>
  <c r="U183" i="322"/>
  <c r="J183" i="322"/>
  <c r="Z183" i="322"/>
  <c r="P183" i="322"/>
  <c r="E183" i="322"/>
  <c r="Y183" i="322"/>
  <c r="L183" i="322"/>
  <c r="V183" i="322"/>
  <c r="H183" i="322"/>
  <c r="T183" i="322"/>
  <c r="F183" i="322"/>
  <c r="AG183" i="322"/>
  <c r="R183" i="322"/>
  <c r="D183" i="322"/>
  <c r="AC183" i="322"/>
  <c r="N183" i="322"/>
  <c r="AB183" i="322"/>
  <c r="M183" i="322"/>
  <c r="AD183" i="322"/>
  <c r="X183" i="322"/>
  <c r="Q183" i="322"/>
  <c r="I183" i="322"/>
  <c r="J236" i="322"/>
  <c r="J235" i="322"/>
  <c r="J234" i="322"/>
  <c r="J233" i="322"/>
  <c r="O236" i="322"/>
  <c r="O235" i="322"/>
  <c r="O234" i="322"/>
  <c r="O233" i="322"/>
  <c r="AC229" i="322"/>
  <c r="AC228" i="322"/>
  <c r="AC227" i="322"/>
  <c r="AC226" i="322"/>
  <c r="Y236" i="322"/>
  <c r="Y235" i="322"/>
  <c r="Y234" i="322"/>
  <c r="Y233" i="322"/>
  <c r="O222" i="322"/>
  <c r="O221" i="322"/>
  <c r="O220" i="322"/>
  <c r="O219" i="322"/>
  <c r="Z192" i="322"/>
  <c r="R192" i="322"/>
  <c r="J192" i="322"/>
  <c r="AD192" i="322"/>
  <c r="V192" i="322"/>
  <c r="N192" i="322"/>
  <c r="F192" i="322"/>
  <c r="B193" i="322"/>
  <c r="X192" i="322"/>
  <c r="M192" i="322"/>
  <c r="AC192" i="322"/>
  <c r="S192" i="322"/>
  <c r="H192" i="322"/>
  <c r="AB192" i="322"/>
  <c r="O192" i="322"/>
  <c r="W192" i="322"/>
  <c r="I192" i="322"/>
  <c r="AE192" i="322"/>
  <c r="P192" i="322"/>
  <c r="Q192" i="322"/>
  <c r="AG192" i="322"/>
  <c r="K192" i="322"/>
  <c r="AF192" i="322"/>
  <c r="G192" i="322"/>
  <c r="AA192" i="322"/>
  <c r="E192" i="322"/>
  <c r="U192" i="322"/>
  <c r="T192" i="322"/>
  <c r="D192" i="322"/>
  <c r="Y192" i="322"/>
  <c r="L192" i="322"/>
  <c r="AG85" i="322"/>
  <c r="Y85" i="322"/>
  <c r="Q85" i="322"/>
  <c r="I85" i="322"/>
  <c r="AD85" i="322"/>
  <c r="V85" i="322"/>
  <c r="N85" i="322"/>
  <c r="F85" i="322"/>
  <c r="AF85" i="322"/>
  <c r="U85" i="322"/>
  <c r="K85" i="322"/>
  <c r="AE85" i="322"/>
  <c r="T85" i="322"/>
  <c r="J85" i="322"/>
  <c r="AC85" i="322"/>
  <c r="S85" i="322"/>
  <c r="H85" i="322"/>
  <c r="AB85" i="322"/>
  <c r="R85" i="322"/>
  <c r="G85" i="322"/>
  <c r="AA85" i="322"/>
  <c r="P85" i="322"/>
  <c r="E85" i="322"/>
  <c r="Z85" i="322"/>
  <c r="O85" i="322"/>
  <c r="D85" i="322"/>
  <c r="B86" i="322"/>
  <c r="X85" i="322"/>
  <c r="M85" i="322"/>
  <c r="W85" i="322"/>
  <c r="L85" i="322"/>
  <c r="A85" i="322"/>
  <c r="AD229" i="322"/>
  <c r="AD228" i="322"/>
  <c r="AD227" i="322"/>
  <c r="AD226" i="322"/>
  <c r="L229" i="322"/>
  <c r="L228" i="322"/>
  <c r="L227" i="322"/>
  <c r="L226" i="322"/>
  <c r="V222" i="322"/>
  <c r="V221" i="322"/>
  <c r="V220" i="322"/>
  <c r="V219" i="322"/>
  <c r="G236" i="322"/>
  <c r="G235" i="322"/>
  <c r="G234" i="322"/>
  <c r="G233" i="322"/>
  <c r="V229" i="322"/>
  <c r="V228" i="322"/>
  <c r="V227" i="322"/>
  <c r="V226" i="322"/>
  <c r="U229" i="322"/>
  <c r="U228" i="322"/>
  <c r="U227" i="322"/>
  <c r="U226" i="322"/>
  <c r="Z236" i="322"/>
  <c r="Z235" i="322"/>
  <c r="Z234" i="322"/>
  <c r="Z233" i="322"/>
  <c r="Q236" i="322"/>
  <c r="Q235" i="322"/>
  <c r="Q234" i="322"/>
  <c r="Q233" i="322"/>
  <c r="W222" i="322"/>
  <c r="W221" i="322"/>
  <c r="W220" i="322"/>
  <c r="W219" i="322"/>
  <c r="AD222" i="322"/>
  <c r="AD221" i="322"/>
  <c r="AD220" i="322"/>
  <c r="AD219" i="322"/>
  <c r="AA147" i="322"/>
  <c r="S147" i="322"/>
  <c r="K147" i="322"/>
  <c r="Z147" i="322"/>
  <c r="R147" i="322"/>
  <c r="J147" i="322"/>
  <c r="AD147" i="322"/>
  <c r="V147" i="322"/>
  <c r="N147" i="322"/>
  <c r="F147" i="322"/>
  <c r="AF147" i="322"/>
  <c r="T147" i="322"/>
  <c r="G147" i="322"/>
  <c r="Y147" i="322"/>
  <c r="M147" i="322"/>
  <c r="AG147" i="322"/>
  <c r="U147" i="322"/>
  <c r="H147" i="322"/>
  <c r="O147" i="322"/>
  <c r="AE147" i="322"/>
  <c r="L147" i="322"/>
  <c r="AC147" i="322"/>
  <c r="I147" i="322"/>
  <c r="AB147" i="322"/>
  <c r="E147" i="322"/>
  <c r="X147" i="322"/>
  <c r="D147" i="322"/>
  <c r="W147" i="322"/>
  <c r="Q147" i="322"/>
  <c r="P147" i="322"/>
  <c r="Z140" i="322"/>
  <c r="R140" i="322"/>
  <c r="J140" i="322"/>
  <c r="A140" i="322"/>
  <c r="AD140" i="322"/>
  <c r="V140" i="322"/>
  <c r="N140" i="322"/>
  <c r="F140" i="322"/>
  <c r="AC140" i="322"/>
  <c r="S140" i="322"/>
  <c r="H140" i="322"/>
  <c r="Y140" i="322"/>
  <c r="O140" i="322"/>
  <c r="D140" i="322"/>
  <c r="AE140" i="322"/>
  <c r="P140" i="322"/>
  <c r="AB140" i="322"/>
  <c r="M140" i="322"/>
  <c r="AA140" i="322"/>
  <c r="L140" i="322"/>
  <c r="X140" i="322"/>
  <c r="K140" i="322"/>
  <c r="W140" i="322"/>
  <c r="I140" i="322"/>
  <c r="B141" i="322"/>
  <c r="U140" i="322"/>
  <c r="G140" i="322"/>
  <c r="AG140" i="322"/>
  <c r="T140" i="322"/>
  <c r="E140" i="322"/>
  <c r="AF140" i="322"/>
  <c r="Q140" i="322"/>
  <c r="AB114" i="322"/>
  <c r="T114" i="322"/>
  <c r="L114" i="322"/>
  <c r="D114" i="322"/>
  <c r="AG114" i="322"/>
  <c r="Y114" i="322"/>
  <c r="Q114" i="322"/>
  <c r="I114" i="322"/>
  <c r="W114" i="322"/>
  <c r="M114" i="322"/>
  <c r="A114" i="322"/>
  <c r="AF114" i="322"/>
  <c r="V114" i="322"/>
  <c r="K114" i="322"/>
  <c r="AE114" i="322"/>
  <c r="U114" i="322"/>
  <c r="J114" i="322"/>
  <c r="AD114" i="322"/>
  <c r="S114" i="322"/>
  <c r="H114" i="322"/>
  <c r="AC114" i="322"/>
  <c r="R114" i="322"/>
  <c r="G114" i="322"/>
  <c r="AA114" i="322"/>
  <c r="P114" i="322"/>
  <c r="F114" i="322"/>
  <c r="Z114" i="322"/>
  <c r="O114" i="322"/>
  <c r="E114" i="322"/>
  <c r="X114" i="322"/>
  <c r="N114" i="322"/>
  <c r="B115" i="322"/>
  <c r="AG94" i="322"/>
  <c r="Y94" i="322"/>
  <c r="Q94" i="322"/>
  <c r="I94" i="322"/>
  <c r="AD94" i="322"/>
  <c r="V94" i="322"/>
  <c r="N94" i="322"/>
  <c r="F94" i="322"/>
  <c r="AF94" i="322"/>
  <c r="U94" i="322"/>
  <c r="K94" i="322"/>
  <c r="AE94" i="322"/>
  <c r="T94" i="322"/>
  <c r="J94" i="322"/>
  <c r="AC94" i="322"/>
  <c r="S94" i="322"/>
  <c r="H94" i="322"/>
  <c r="AB94" i="322"/>
  <c r="R94" i="322"/>
  <c r="G94" i="322"/>
  <c r="AA94" i="322"/>
  <c r="P94" i="322"/>
  <c r="E94" i="322"/>
  <c r="Z94" i="322"/>
  <c r="O94" i="322"/>
  <c r="D94" i="322"/>
  <c r="B95" i="322"/>
  <c r="X94" i="322"/>
  <c r="M94" i="322"/>
  <c r="W94" i="322"/>
  <c r="L94" i="322"/>
  <c r="A94" i="322"/>
  <c r="P229" i="322"/>
  <c r="P228" i="322"/>
  <c r="P227" i="322"/>
  <c r="P226" i="322"/>
  <c r="T220" i="322"/>
  <c r="T219" i="322"/>
  <c r="T222" i="322"/>
  <c r="T221" i="322"/>
  <c r="X229" i="322"/>
  <c r="X228" i="322"/>
  <c r="X227" i="322"/>
  <c r="X226" i="322"/>
  <c r="N229" i="322"/>
  <c r="N228" i="322"/>
  <c r="N227" i="322"/>
  <c r="N226" i="322"/>
  <c r="M229" i="322"/>
  <c r="M228" i="322"/>
  <c r="M227" i="322"/>
  <c r="M226" i="322"/>
  <c r="R236" i="322"/>
  <c r="R235" i="322"/>
  <c r="R234" i="322"/>
  <c r="R233" i="322"/>
  <c r="I236" i="322"/>
  <c r="I235" i="322"/>
  <c r="I234" i="322"/>
  <c r="I233" i="322"/>
  <c r="AG222" i="322"/>
  <c r="AG221" i="322"/>
  <c r="AG220" i="322"/>
  <c r="AG219" i="322"/>
  <c r="AE222" i="322"/>
  <c r="AE221" i="322"/>
  <c r="AE220" i="322"/>
  <c r="AE219" i="322"/>
  <c r="Z211" i="322"/>
  <c r="R211" i="322"/>
  <c r="J211" i="322"/>
  <c r="A211" i="322"/>
  <c r="AE211" i="322"/>
  <c r="AC211" i="322"/>
  <c r="T211" i="322"/>
  <c r="K211" i="322"/>
  <c r="B212" i="322"/>
  <c r="X211" i="322"/>
  <c r="O211" i="322"/>
  <c r="F211" i="322"/>
  <c r="V211" i="322"/>
  <c r="I211" i="322"/>
  <c r="AB211" i="322"/>
  <c r="P211" i="322"/>
  <c r="D211" i="322"/>
  <c r="AA211" i="322"/>
  <c r="L211" i="322"/>
  <c r="U211" i="322"/>
  <c r="E211" i="322"/>
  <c r="S211" i="322"/>
  <c r="AD211" i="322"/>
  <c r="M211" i="322"/>
  <c r="Q211" i="322"/>
  <c r="N211" i="322"/>
  <c r="H211" i="322"/>
  <c r="G211" i="322"/>
  <c r="AG211" i="322"/>
  <c r="AF211" i="322"/>
  <c r="Y211" i="322"/>
  <c r="W211" i="322"/>
  <c r="B166" i="322"/>
  <c r="AA165" i="322"/>
  <c r="S165" i="322"/>
  <c r="K165" i="322"/>
  <c r="AE165" i="322"/>
  <c r="W165" i="322"/>
  <c r="O165" i="322"/>
  <c r="G165" i="322"/>
  <c r="AG165" i="322"/>
  <c r="V165" i="322"/>
  <c r="L165" i="322"/>
  <c r="AF165" i="322"/>
  <c r="U165" i="322"/>
  <c r="J165" i="322"/>
  <c r="AB165" i="322"/>
  <c r="Q165" i="322"/>
  <c r="F165" i="322"/>
  <c r="Z165" i="322"/>
  <c r="P165" i="322"/>
  <c r="E165" i="322"/>
  <c r="T165" i="322"/>
  <c r="R165" i="322"/>
  <c r="N165" i="322"/>
  <c r="M165" i="322"/>
  <c r="AD165" i="322"/>
  <c r="I165" i="322"/>
  <c r="AC165" i="322"/>
  <c r="H165" i="322"/>
  <c r="Y165" i="322"/>
  <c r="D165" i="322"/>
  <c r="X165" i="322"/>
  <c r="B149" i="322"/>
  <c r="AA148" i="322"/>
  <c r="S148" i="322"/>
  <c r="K148" i="322"/>
  <c r="AE148" i="322"/>
  <c r="W148" i="322"/>
  <c r="O148" i="322"/>
  <c r="AG148" i="322"/>
  <c r="V148" i="322"/>
  <c r="L148" i="322"/>
  <c r="AF148" i="322"/>
  <c r="U148" i="322"/>
  <c r="J148" i="322"/>
  <c r="A148" i="322"/>
  <c r="Z148" i="322"/>
  <c r="P148" i="322"/>
  <c r="F148" i="322"/>
  <c r="AD148" i="322"/>
  <c r="N148" i="322"/>
  <c r="X148" i="322"/>
  <c r="G148" i="322"/>
  <c r="Q148" i="322"/>
  <c r="AB148" i="322"/>
  <c r="D148" i="322"/>
  <c r="Y148" i="322"/>
  <c r="T148" i="322"/>
  <c r="R148" i="322"/>
  <c r="M148" i="322"/>
  <c r="I148" i="322"/>
  <c r="H148" i="322"/>
  <c r="AC148" i="322"/>
  <c r="E148" i="322"/>
  <c r="AB121" i="322"/>
  <c r="T121" i="322"/>
  <c r="L121" i="322"/>
  <c r="D121" i="322"/>
  <c r="AG121" i="322"/>
  <c r="Y121" i="322"/>
  <c r="Q121" i="322"/>
  <c r="I121" i="322"/>
  <c r="W121" i="322"/>
  <c r="M121" i="322"/>
  <c r="A121" i="322"/>
  <c r="AF121" i="322"/>
  <c r="V121" i="322"/>
  <c r="K121" i="322"/>
  <c r="AE121" i="322"/>
  <c r="U121" i="322"/>
  <c r="J121" i="322"/>
  <c r="AD121" i="322"/>
  <c r="S121" i="322"/>
  <c r="H121" i="322"/>
  <c r="AC121" i="322"/>
  <c r="R121" i="322"/>
  <c r="G121" i="322"/>
  <c r="AA121" i="322"/>
  <c r="P121" i="322"/>
  <c r="F121" i="322"/>
  <c r="Z121" i="322"/>
  <c r="O121" i="322"/>
  <c r="E121" i="322"/>
  <c r="B122" i="322"/>
  <c r="X121" i="322"/>
  <c r="N121" i="322"/>
  <c r="AB102" i="322"/>
  <c r="T102" i="322"/>
  <c r="AG102" i="322"/>
  <c r="Y102" i="322"/>
  <c r="Q102" i="322"/>
  <c r="I102" i="322"/>
  <c r="W102" i="322"/>
  <c r="M102" i="322"/>
  <c r="D102" i="322"/>
  <c r="AF102" i="322"/>
  <c r="V102" i="322"/>
  <c r="L102" i="322"/>
  <c r="AE102" i="322"/>
  <c r="U102" i="322"/>
  <c r="K102" i="322"/>
  <c r="AA102" i="322"/>
  <c r="P102" i="322"/>
  <c r="G102" i="322"/>
  <c r="Z102" i="322"/>
  <c r="F102" i="322"/>
  <c r="X102" i="322"/>
  <c r="E102" i="322"/>
  <c r="S102" i="322"/>
  <c r="R102" i="322"/>
  <c r="O102" i="322"/>
  <c r="B103" i="322"/>
  <c r="N102" i="322"/>
  <c r="AD102" i="322"/>
  <c r="J102" i="322"/>
  <c r="AC102" i="322"/>
  <c r="H102" i="322"/>
  <c r="AB115" i="322" l="1"/>
  <c r="T115" i="322"/>
  <c r="L115" i="322"/>
  <c r="D115" i="322"/>
  <c r="AG115" i="322"/>
  <c r="Y115" i="322"/>
  <c r="Q115" i="322"/>
  <c r="I115" i="322"/>
  <c r="B116" i="322"/>
  <c r="X115" i="322"/>
  <c r="W115" i="322"/>
  <c r="M115" i="322"/>
  <c r="A115" i="322"/>
  <c r="AF115" i="322"/>
  <c r="V115" i="322"/>
  <c r="K115" i="322"/>
  <c r="AE115" i="322"/>
  <c r="U115" i="322"/>
  <c r="J115" i="322"/>
  <c r="AD115" i="322"/>
  <c r="S115" i="322"/>
  <c r="H115" i="322"/>
  <c r="AC115" i="322"/>
  <c r="R115" i="322"/>
  <c r="G115" i="322"/>
  <c r="AA115" i="322"/>
  <c r="P115" i="322"/>
  <c r="F115" i="322"/>
  <c r="Z115" i="322"/>
  <c r="O115" i="322"/>
  <c r="E115" i="322"/>
  <c r="N115" i="322"/>
  <c r="B176" i="322"/>
  <c r="AA175" i="322"/>
  <c r="S175" i="322"/>
  <c r="K175" i="322"/>
  <c r="AE175" i="322"/>
  <c r="W175" i="322"/>
  <c r="O175" i="322"/>
  <c r="G175" i="322"/>
  <c r="AG175" i="322"/>
  <c r="V175" i="322"/>
  <c r="L175" i="322"/>
  <c r="AF175" i="322"/>
  <c r="U175" i="322"/>
  <c r="J175" i="322"/>
  <c r="AD175" i="322"/>
  <c r="T175" i="322"/>
  <c r="I175" i="322"/>
  <c r="AB175" i="322"/>
  <c r="Q175" i="322"/>
  <c r="F175" i="322"/>
  <c r="Z175" i="322"/>
  <c r="P175" i="322"/>
  <c r="E175" i="322"/>
  <c r="AC175" i="322"/>
  <c r="A175" i="322"/>
  <c r="Y175" i="322"/>
  <c r="X175" i="322"/>
  <c r="R175" i="322"/>
  <c r="N175" i="322"/>
  <c r="M175" i="322"/>
  <c r="H175" i="322"/>
  <c r="D175" i="322"/>
  <c r="AB103" i="322"/>
  <c r="T103" i="322"/>
  <c r="L103" i="322"/>
  <c r="D103" i="322"/>
  <c r="AG103" i="322"/>
  <c r="Y103" i="322"/>
  <c r="Q103" i="322"/>
  <c r="I103" i="322"/>
  <c r="W103" i="322"/>
  <c r="M103" i="322"/>
  <c r="A103" i="322"/>
  <c r="AF103" i="322"/>
  <c r="V103" i="322"/>
  <c r="K103" i="322"/>
  <c r="AE103" i="322"/>
  <c r="U103" i="322"/>
  <c r="J103" i="322"/>
  <c r="AC103" i="322"/>
  <c r="AA103" i="322"/>
  <c r="P103" i="322"/>
  <c r="F103" i="322"/>
  <c r="O103" i="322"/>
  <c r="N103" i="322"/>
  <c r="B104" i="322"/>
  <c r="H103" i="322"/>
  <c r="AD103" i="322"/>
  <c r="G103" i="322"/>
  <c r="Z103" i="322"/>
  <c r="E103" i="322"/>
  <c r="X103" i="322"/>
  <c r="S103" i="322"/>
  <c r="R103" i="322"/>
  <c r="AG86" i="322"/>
  <c r="Y86" i="322"/>
  <c r="Q86" i="322"/>
  <c r="I86" i="322"/>
  <c r="AD86" i="322"/>
  <c r="V86" i="322"/>
  <c r="N86" i="322"/>
  <c r="F86" i="322"/>
  <c r="AF86" i="322"/>
  <c r="U86" i="322"/>
  <c r="K86" i="322"/>
  <c r="AE86" i="322"/>
  <c r="T86" i="322"/>
  <c r="J86" i="322"/>
  <c r="AC86" i="322"/>
  <c r="S86" i="322"/>
  <c r="H86" i="322"/>
  <c r="AB86" i="322"/>
  <c r="R86" i="322"/>
  <c r="G86" i="322"/>
  <c r="AA86" i="322"/>
  <c r="P86" i="322"/>
  <c r="E86" i="322"/>
  <c r="Z86" i="322"/>
  <c r="O86" i="322"/>
  <c r="D86" i="322"/>
  <c r="B87" i="322"/>
  <c r="X86" i="322"/>
  <c r="M86" i="322"/>
  <c r="W86" i="322"/>
  <c r="L86" i="322"/>
  <c r="A86" i="322"/>
  <c r="Z132" i="322"/>
  <c r="R132" i="322"/>
  <c r="J132" i="322"/>
  <c r="A132" i="322"/>
  <c r="AD132" i="322"/>
  <c r="V132" i="322"/>
  <c r="N132" i="322"/>
  <c r="F132" i="322"/>
  <c r="AE132" i="322"/>
  <c r="T132" i="322"/>
  <c r="I132" i="322"/>
  <c r="AA132" i="322"/>
  <c r="P132" i="322"/>
  <c r="E132" i="322"/>
  <c r="Y132" i="322"/>
  <c r="L132" i="322"/>
  <c r="X132" i="322"/>
  <c r="K132" i="322"/>
  <c r="W132" i="322"/>
  <c r="H132" i="322"/>
  <c r="B133" i="322"/>
  <c r="U132" i="322"/>
  <c r="G132" i="322"/>
  <c r="AG132" i="322"/>
  <c r="S132" i="322"/>
  <c r="D132" i="322"/>
  <c r="AF132" i="322"/>
  <c r="Q132" i="322"/>
  <c r="AC132" i="322"/>
  <c r="O132" i="322"/>
  <c r="AB132" i="322"/>
  <c r="M132" i="322"/>
  <c r="B167" i="322"/>
  <c r="AA166" i="322"/>
  <c r="S166" i="322"/>
  <c r="K166" i="322"/>
  <c r="AE166" i="322"/>
  <c r="W166" i="322"/>
  <c r="O166" i="322"/>
  <c r="G166" i="322"/>
  <c r="AG166" i="322"/>
  <c r="V166" i="322"/>
  <c r="L166" i="322"/>
  <c r="AF166" i="322"/>
  <c r="U166" i="322"/>
  <c r="J166" i="322"/>
  <c r="AB166" i="322"/>
  <c r="Q166" i="322"/>
  <c r="F166" i="322"/>
  <c r="Z166" i="322"/>
  <c r="P166" i="322"/>
  <c r="E166" i="322"/>
  <c r="AD166" i="322"/>
  <c r="I166" i="322"/>
  <c r="AC166" i="322"/>
  <c r="H166" i="322"/>
  <c r="Y166" i="322"/>
  <c r="D166" i="322"/>
  <c r="X166" i="322"/>
  <c r="A166" i="322"/>
  <c r="T166" i="322"/>
  <c r="R166" i="322"/>
  <c r="N166" i="322"/>
  <c r="M166" i="322"/>
  <c r="Z212" i="322"/>
  <c r="R212" i="322"/>
  <c r="J212" i="322"/>
  <c r="A212" i="322"/>
  <c r="AE212" i="322"/>
  <c r="W212" i="322"/>
  <c r="O212" i="322"/>
  <c r="G212" i="322"/>
  <c r="AC212" i="322"/>
  <c r="S212" i="322"/>
  <c r="H212" i="322"/>
  <c r="B213" i="322"/>
  <c r="X212" i="322"/>
  <c r="M212" i="322"/>
  <c r="AF212" i="322"/>
  <c r="Q212" i="322"/>
  <c r="D212" i="322"/>
  <c r="Y212" i="322"/>
  <c r="K212" i="322"/>
  <c r="AG212" i="322"/>
  <c r="N212" i="322"/>
  <c r="AA212" i="322"/>
  <c r="F212" i="322"/>
  <c r="V212" i="322"/>
  <c r="E212" i="322"/>
  <c r="P212" i="322"/>
  <c r="U212" i="322"/>
  <c r="T212" i="322"/>
  <c r="L212" i="322"/>
  <c r="I212" i="322"/>
  <c r="AD212" i="322"/>
  <c r="AB212" i="322"/>
  <c r="B150" i="322"/>
  <c r="AA149" i="322"/>
  <c r="S149" i="322"/>
  <c r="K149" i="322"/>
  <c r="AE149" i="322"/>
  <c r="W149" i="322"/>
  <c r="O149" i="322"/>
  <c r="G149" i="322"/>
  <c r="AG149" i="322"/>
  <c r="V149" i="322"/>
  <c r="L149" i="322"/>
  <c r="AF149" i="322"/>
  <c r="U149" i="322"/>
  <c r="J149" i="322"/>
  <c r="Z149" i="322"/>
  <c r="P149" i="322"/>
  <c r="E149" i="322"/>
  <c r="Q149" i="322"/>
  <c r="Y149" i="322"/>
  <c r="H149" i="322"/>
  <c r="R149" i="322"/>
  <c r="A149" i="322"/>
  <c r="X149" i="322"/>
  <c r="T149" i="322"/>
  <c r="N149" i="322"/>
  <c r="M149" i="322"/>
  <c r="I149" i="322"/>
  <c r="AD149" i="322"/>
  <c r="F149" i="322"/>
  <c r="AC149" i="322"/>
  <c r="D149" i="322"/>
  <c r="AB149" i="322"/>
  <c r="AG95" i="322"/>
  <c r="Y95" i="322"/>
  <c r="Q95" i="322"/>
  <c r="I95" i="322"/>
  <c r="AD95" i="322"/>
  <c r="V95" i="322"/>
  <c r="N95" i="322"/>
  <c r="F95" i="322"/>
  <c r="AF95" i="322"/>
  <c r="U95" i="322"/>
  <c r="K95" i="322"/>
  <c r="AE95" i="322"/>
  <c r="T95" i="322"/>
  <c r="J95" i="322"/>
  <c r="AC95" i="322"/>
  <c r="S95" i="322"/>
  <c r="H95" i="322"/>
  <c r="AB95" i="322"/>
  <c r="R95" i="322"/>
  <c r="G95" i="322"/>
  <c r="AA95" i="322"/>
  <c r="P95" i="322"/>
  <c r="E95" i="322"/>
  <c r="Z95" i="322"/>
  <c r="O95" i="322"/>
  <c r="D95" i="322"/>
  <c r="B96" i="322"/>
  <c r="X95" i="322"/>
  <c r="M95" i="322"/>
  <c r="W95" i="322"/>
  <c r="L95" i="322"/>
  <c r="A95" i="322"/>
  <c r="Z193" i="322"/>
  <c r="R193" i="322"/>
  <c r="J193" i="322"/>
  <c r="A193" i="322"/>
  <c r="AD193" i="322"/>
  <c r="V193" i="322"/>
  <c r="N193" i="322"/>
  <c r="F193" i="322"/>
  <c r="B194" i="322"/>
  <c r="X193" i="322"/>
  <c r="M193" i="322"/>
  <c r="AC193" i="322"/>
  <c r="S193" i="322"/>
  <c r="H193" i="322"/>
  <c r="Y193" i="322"/>
  <c r="K193" i="322"/>
  <c r="AG193" i="322"/>
  <c r="T193" i="322"/>
  <c r="E193" i="322"/>
  <c r="AA193" i="322"/>
  <c r="L193" i="322"/>
  <c r="AE193" i="322"/>
  <c r="G193" i="322"/>
  <c r="W193" i="322"/>
  <c r="U193" i="322"/>
  <c r="Q193" i="322"/>
  <c r="O193" i="322"/>
  <c r="AF193" i="322"/>
  <c r="I193" i="322"/>
  <c r="AB193" i="322"/>
  <c r="P193" i="322"/>
  <c r="D193" i="322"/>
  <c r="B158" i="322"/>
  <c r="AA157" i="322"/>
  <c r="S157" i="322"/>
  <c r="K157" i="322"/>
  <c r="AE157" i="322"/>
  <c r="W157" i="322"/>
  <c r="O157" i="322"/>
  <c r="G157" i="322"/>
  <c r="AG157" i="322"/>
  <c r="V157" i="322"/>
  <c r="L157" i="322"/>
  <c r="AF157" i="322"/>
  <c r="U157" i="322"/>
  <c r="J157" i="322"/>
  <c r="Z157" i="322"/>
  <c r="P157" i="322"/>
  <c r="E157" i="322"/>
  <c r="AC157" i="322"/>
  <c r="M157" i="322"/>
  <c r="T157" i="322"/>
  <c r="D157" i="322"/>
  <c r="R157" i="322"/>
  <c r="A157" i="322"/>
  <c r="Q157" i="322"/>
  <c r="AD157" i="322"/>
  <c r="N157" i="322"/>
  <c r="AB157" i="322"/>
  <c r="Y157" i="322"/>
  <c r="X157" i="322"/>
  <c r="I157" i="322"/>
  <c r="H157" i="322"/>
  <c r="F157" i="322"/>
  <c r="Z202" i="322"/>
  <c r="R202" i="322"/>
  <c r="J202" i="322"/>
  <c r="A202" i="322"/>
  <c r="B203" i="322"/>
  <c r="Y202" i="322"/>
  <c r="P202" i="322"/>
  <c r="G202" i="322"/>
  <c r="AD202" i="322"/>
  <c r="U202" i="322"/>
  <c r="L202" i="322"/>
  <c r="AC202" i="322"/>
  <c r="Q202" i="322"/>
  <c r="E202" i="322"/>
  <c r="W202" i="322"/>
  <c r="K202" i="322"/>
  <c r="AB202" i="322"/>
  <c r="M202" i="322"/>
  <c r="V202" i="322"/>
  <c r="F202" i="322"/>
  <c r="T202" i="322"/>
  <c r="D202" i="322"/>
  <c r="AE202" i="322"/>
  <c r="N202" i="322"/>
  <c r="I202" i="322"/>
  <c r="AG202" i="322"/>
  <c r="AF202" i="322"/>
  <c r="AA202" i="322"/>
  <c r="S202" i="322"/>
  <c r="O202" i="322"/>
  <c r="X202" i="322"/>
  <c r="H202" i="322"/>
  <c r="AB122" i="322"/>
  <c r="T122" i="322"/>
  <c r="L122" i="322"/>
  <c r="D122" i="322"/>
  <c r="AG122" i="322"/>
  <c r="Y122" i="322"/>
  <c r="Q122" i="322"/>
  <c r="I122" i="322"/>
  <c r="W122" i="322"/>
  <c r="M122" i="322"/>
  <c r="A122" i="322"/>
  <c r="AF122" i="322"/>
  <c r="V122" i="322"/>
  <c r="K122" i="322"/>
  <c r="AE122" i="322"/>
  <c r="U122" i="322"/>
  <c r="J122" i="322"/>
  <c r="AD122" i="322"/>
  <c r="S122" i="322"/>
  <c r="H122" i="322"/>
  <c r="AC122" i="322"/>
  <c r="R122" i="322"/>
  <c r="G122" i="322"/>
  <c r="AA122" i="322"/>
  <c r="P122" i="322"/>
  <c r="F122" i="322"/>
  <c r="Z122" i="322"/>
  <c r="O122" i="322"/>
  <c r="E122" i="322"/>
  <c r="B123" i="322"/>
  <c r="X122" i="322"/>
  <c r="N122" i="322"/>
  <c r="Z141" i="322"/>
  <c r="R141" i="322"/>
  <c r="J141" i="322"/>
  <c r="A141" i="322"/>
  <c r="AD141" i="322"/>
  <c r="V141" i="322"/>
  <c r="N141" i="322"/>
  <c r="F141" i="322"/>
  <c r="AC141" i="322"/>
  <c r="S141" i="322"/>
  <c r="H141" i="322"/>
  <c r="Y141" i="322"/>
  <c r="O141" i="322"/>
  <c r="D141" i="322"/>
  <c r="AA141" i="322"/>
  <c r="L141" i="322"/>
  <c r="X141" i="322"/>
  <c r="K141" i="322"/>
  <c r="W141" i="322"/>
  <c r="I141" i="322"/>
  <c r="B142" i="322"/>
  <c r="U141" i="322"/>
  <c r="G141" i="322"/>
  <c r="AG141" i="322"/>
  <c r="T141" i="322"/>
  <c r="E141" i="322"/>
  <c r="AF141" i="322"/>
  <c r="Q141" i="322"/>
  <c r="AE141" i="322"/>
  <c r="P141" i="322"/>
  <c r="AB141" i="322"/>
  <c r="M141" i="322"/>
  <c r="B185" i="322"/>
  <c r="AA184" i="322"/>
  <c r="S184" i="322"/>
  <c r="K184" i="322"/>
  <c r="AE184" i="322"/>
  <c r="W184" i="322"/>
  <c r="O184" i="322"/>
  <c r="G184" i="322"/>
  <c r="AF184" i="322"/>
  <c r="U184" i="322"/>
  <c r="J184" i="322"/>
  <c r="Z184" i="322"/>
  <c r="P184" i="322"/>
  <c r="E184" i="322"/>
  <c r="V184" i="322"/>
  <c r="H184" i="322"/>
  <c r="AG184" i="322"/>
  <c r="R184" i="322"/>
  <c r="D184" i="322"/>
  <c r="AD184" i="322"/>
  <c r="Q184" i="322"/>
  <c r="A184" i="322"/>
  <c r="AC184" i="322"/>
  <c r="N184" i="322"/>
  <c r="Y184" i="322"/>
  <c r="L184" i="322"/>
  <c r="X184" i="322"/>
  <c r="I184" i="322"/>
  <c r="T184" i="322"/>
  <c r="M184" i="322"/>
  <c r="F184" i="322"/>
  <c r="AB184" i="322"/>
  <c r="AB104" i="322" l="1"/>
  <c r="T104" i="322"/>
  <c r="L104" i="322"/>
  <c r="D104" i="322"/>
  <c r="AG104" i="322"/>
  <c r="Y104" i="322"/>
  <c r="Q104" i="322"/>
  <c r="I104" i="322"/>
  <c r="W104" i="322"/>
  <c r="M104" i="322"/>
  <c r="A104" i="322"/>
  <c r="AF104" i="322"/>
  <c r="V104" i="322"/>
  <c r="K104" i="322"/>
  <c r="AE104" i="322"/>
  <c r="U104" i="322"/>
  <c r="J104" i="322"/>
  <c r="AC104" i="322"/>
  <c r="R104" i="322"/>
  <c r="G104" i="322"/>
  <c r="AA104" i="322"/>
  <c r="P104" i="322"/>
  <c r="F104" i="322"/>
  <c r="H104" i="322"/>
  <c r="B105" i="322"/>
  <c r="E104" i="322"/>
  <c r="AD104" i="322"/>
  <c r="Z104" i="322"/>
  <c r="X104" i="322"/>
  <c r="S104" i="322"/>
  <c r="O104" i="322"/>
  <c r="N104" i="322"/>
  <c r="AB123" i="322"/>
  <c r="T123" i="322"/>
  <c r="L123" i="322"/>
  <c r="D123" i="322"/>
  <c r="AG123" i="322"/>
  <c r="Y123" i="322"/>
  <c r="Q123" i="322"/>
  <c r="I123" i="322"/>
  <c r="W123" i="322"/>
  <c r="M123" i="322"/>
  <c r="A123" i="322"/>
  <c r="AF123" i="322"/>
  <c r="V123" i="322"/>
  <c r="K123" i="322"/>
  <c r="AE123" i="322"/>
  <c r="U123" i="322"/>
  <c r="J123" i="322"/>
  <c r="AD123" i="322"/>
  <c r="S123" i="322"/>
  <c r="H123" i="322"/>
  <c r="AC123" i="322"/>
  <c r="R123" i="322"/>
  <c r="G123" i="322"/>
  <c r="AA123" i="322"/>
  <c r="P123" i="322"/>
  <c r="F123" i="322"/>
  <c r="Z123" i="322"/>
  <c r="O123" i="322"/>
  <c r="E123" i="322"/>
  <c r="B124" i="322"/>
  <c r="X123" i="322"/>
  <c r="N123" i="322"/>
  <c r="Z142" i="322"/>
  <c r="R142" i="322"/>
  <c r="J142" i="322"/>
  <c r="A142" i="322"/>
  <c r="AD142" i="322"/>
  <c r="V142" i="322"/>
  <c r="N142" i="322"/>
  <c r="F142" i="322"/>
  <c r="B143" i="322"/>
  <c r="AC142" i="322"/>
  <c r="S142" i="322"/>
  <c r="H142" i="322"/>
  <c r="Y142" i="322"/>
  <c r="O142" i="322"/>
  <c r="D142" i="322"/>
  <c r="W142" i="322"/>
  <c r="I142" i="322"/>
  <c r="U142" i="322"/>
  <c r="G142" i="322"/>
  <c r="AG142" i="322"/>
  <c r="T142" i="322"/>
  <c r="E142" i="322"/>
  <c r="AF142" i="322"/>
  <c r="Q142" i="322"/>
  <c r="AE142" i="322"/>
  <c r="P142" i="322"/>
  <c r="AB142" i="322"/>
  <c r="M142" i="322"/>
  <c r="AA142" i="322"/>
  <c r="L142" i="322"/>
  <c r="X142" i="322"/>
  <c r="K142" i="322"/>
  <c r="Z203" i="322"/>
  <c r="R203" i="322"/>
  <c r="J203" i="322"/>
  <c r="A203" i="322"/>
  <c r="AD203" i="322"/>
  <c r="U203" i="322"/>
  <c r="L203" i="322"/>
  <c r="B204" i="322"/>
  <c r="Y203" i="322"/>
  <c r="P203" i="322"/>
  <c r="G203" i="322"/>
  <c r="AG203" i="322"/>
  <c r="V203" i="322"/>
  <c r="I203" i="322"/>
  <c r="AB203" i="322"/>
  <c r="O203" i="322"/>
  <c r="D203" i="322"/>
  <c r="AC203" i="322"/>
  <c r="M203" i="322"/>
  <c r="W203" i="322"/>
  <c r="F203" i="322"/>
  <c r="T203" i="322"/>
  <c r="E203" i="322"/>
  <c r="AE203" i="322"/>
  <c r="N203" i="322"/>
  <c r="K203" i="322"/>
  <c r="AF203" i="322"/>
  <c r="AA203" i="322"/>
  <c r="S203" i="322"/>
  <c r="Q203" i="322"/>
  <c r="X203" i="322"/>
  <c r="H203" i="322"/>
  <c r="Z133" i="322"/>
  <c r="R133" i="322"/>
  <c r="J133" i="322"/>
  <c r="A133" i="322"/>
  <c r="AD133" i="322"/>
  <c r="V133" i="322"/>
  <c r="N133" i="322"/>
  <c r="F133" i="322"/>
  <c r="AE133" i="322"/>
  <c r="T133" i="322"/>
  <c r="I133" i="322"/>
  <c r="AA133" i="322"/>
  <c r="P133" i="322"/>
  <c r="E133" i="322"/>
  <c r="W133" i="322"/>
  <c r="H133" i="322"/>
  <c r="B134" i="322"/>
  <c r="U133" i="322"/>
  <c r="G133" i="322"/>
  <c r="AG133" i="322"/>
  <c r="S133" i="322"/>
  <c r="D133" i="322"/>
  <c r="AF133" i="322"/>
  <c r="Q133" i="322"/>
  <c r="AC133" i="322"/>
  <c r="O133" i="322"/>
  <c r="AB133" i="322"/>
  <c r="M133" i="322"/>
  <c r="Y133" i="322"/>
  <c r="L133" i="322"/>
  <c r="X133" i="322"/>
  <c r="K133" i="322"/>
  <c r="B186" i="322"/>
  <c r="AA185" i="322"/>
  <c r="S185" i="322"/>
  <c r="K185" i="322"/>
  <c r="AE185" i="322"/>
  <c r="W185" i="322"/>
  <c r="O185" i="322"/>
  <c r="G185" i="322"/>
  <c r="AF185" i="322"/>
  <c r="U185" i="322"/>
  <c r="J185" i="322"/>
  <c r="Z185" i="322"/>
  <c r="P185" i="322"/>
  <c r="E185" i="322"/>
  <c r="AG185" i="322"/>
  <c r="R185" i="322"/>
  <c r="D185" i="322"/>
  <c r="AC185" i="322"/>
  <c r="N185" i="322"/>
  <c r="AB185" i="322"/>
  <c r="M185" i="322"/>
  <c r="Y185" i="322"/>
  <c r="L185" i="322"/>
  <c r="V185" i="322"/>
  <c r="H185" i="322"/>
  <c r="T185" i="322"/>
  <c r="F185" i="322"/>
  <c r="AD185" i="322"/>
  <c r="X185" i="322"/>
  <c r="Q185" i="322"/>
  <c r="I185" i="322"/>
  <c r="A185" i="322"/>
  <c r="Z213" i="322"/>
  <c r="R213" i="322"/>
  <c r="J213" i="322"/>
  <c r="A213" i="322"/>
  <c r="AE213" i="322"/>
  <c r="W213" i="322"/>
  <c r="O213" i="322"/>
  <c r="G213" i="322"/>
  <c r="AC213" i="322"/>
  <c r="S213" i="322"/>
  <c r="H213" i="322"/>
  <c r="B214" i="322"/>
  <c r="X213" i="322"/>
  <c r="M213" i="322"/>
  <c r="AB213" i="322"/>
  <c r="N213" i="322"/>
  <c r="U213" i="322"/>
  <c r="F213" i="322"/>
  <c r="T213" i="322"/>
  <c r="AF213" i="322"/>
  <c r="L213" i="322"/>
  <c r="AD213" i="322"/>
  <c r="K213" i="322"/>
  <c r="V213" i="322"/>
  <c r="D213" i="322"/>
  <c r="AA213" i="322"/>
  <c r="Y213" i="322"/>
  <c r="Q213" i="322"/>
  <c r="P213" i="322"/>
  <c r="I213" i="322"/>
  <c r="E213" i="322"/>
  <c r="AG213" i="322"/>
  <c r="AG96" i="322"/>
  <c r="Y96" i="322"/>
  <c r="Q96" i="322"/>
  <c r="I96" i="322"/>
  <c r="AD96" i="322"/>
  <c r="V96" i="322"/>
  <c r="N96" i="322"/>
  <c r="F96" i="322"/>
  <c r="AF96" i="322"/>
  <c r="U96" i="322"/>
  <c r="K96" i="322"/>
  <c r="AE96" i="322"/>
  <c r="T96" i="322"/>
  <c r="J96" i="322"/>
  <c r="AC96" i="322"/>
  <c r="S96" i="322"/>
  <c r="H96" i="322"/>
  <c r="AB96" i="322"/>
  <c r="R96" i="322"/>
  <c r="G96" i="322"/>
  <c r="AA96" i="322"/>
  <c r="P96" i="322"/>
  <c r="E96" i="322"/>
  <c r="Z96" i="322"/>
  <c r="O96" i="322"/>
  <c r="D96" i="322"/>
  <c r="B97" i="322"/>
  <c r="X96" i="322"/>
  <c r="M96" i="322"/>
  <c r="W96" i="322"/>
  <c r="L96" i="322"/>
  <c r="A96" i="322"/>
  <c r="AG87" i="322"/>
  <c r="Y87" i="322"/>
  <c r="Q87" i="322"/>
  <c r="I87" i="322"/>
  <c r="AD87" i="322"/>
  <c r="V87" i="322"/>
  <c r="N87" i="322"/>
  <c r="F87" i="322"/>
  <c r="AF87" i="322"/>
  <c r="U87" i="322"/>
  <c r="K87" i="322"/>
  <c r="AE87" i="322"/>
  <c r="T87" i="322"/>
  <c r="J87" i="322"/>
  <c r="AC87" i="322"/>
  <c r="S87" i="322"/>
  <c r="H87" i="322"/>
  <c r="AB87" i="322"/>
  <c r="R87" i="322"/>
  <c r="G87" i="322"/>
  <c r="AA87" i="322"/>
  <c r="P87" i="322"/>
  <c r="E87" i="322"/>
  <c r="Z87" i="322"/>
  <c r="O87" i="322"/>
  <c r="D87" i="322"/>
  <c r="B88" i="322"/>
  <c r="X87" i="322"/>
  <c r="M87" i="322"/>
  <c r="W87" i="322"/>
  <c r="L87" i="322"/>
  <c r="A87" i="322"/>
  <c r="B159" i="322"/>
  <c r="AA158" i="322"/>
  <c r="S158" i="322"/>
  <c r="K158" i="322"/>
  <c r="AE158" i="322"/>
  <c r="W158" i="322"/>
  <c r="O158" i="322"/>
  <c r="G158" i="322"/>
  <c r="AG158" i="322"/>
  <c r="V158" i="322"/>
  <c r="L158" i="322"/>
  <c r="AF158" i="322"/>
  <c r="U158" i="322"/>
  <c r="J158" i="322"/>
  <c r="Z158" i="322"/>
  <c r="P158" i="322"/>
  <c r="E158" i="322"/>
  <c r="AD158" i="322"/>
  <c r="N158" i="322"/>
  <c r="X158" i="322"/>
  <c r="F158" i="322"/>
  <c r="T158" i="322"/>
  <c r="D158" i="322"/>
  <c r="R158" i="322"/>
  <c r="A158" i="322"/>
  <c r="Q158" i="322"/>
  <c r="H158" i="322"/>
  <c r="AC158" i="322"/>
  <c r="AB158" i="322"/>
  <c r="Y158" i="322"/>
  <c r="M158" i="322"/>
  <c r="I158" i="322"/>
  <c r="Z194" i="322"/>
  <c r="R194" i="322"/>
  <c r="J194" i="322"/>
  <c r="A194" i="322"/>
  <c r="AD194" i="322"/>
  <c r="V194" i="322"/>
  <c r="N194" i="322"/>
  <c r="F194" i="322"/>
  <c r="B195" i="322"/>
  <c r="X194" i="322"/>
  <c r="M194" i="322"/>
  <c r="AC194" i="322"/>
  <c r="S194" i="322"/>
  <c r="H194" i="322"/>
  <c r="U194" i="322"/>
  <c r="G194" i="322"/>
  <c r="AE194" i="322"/>
  <c r="P194" i="322"/>
  <c r="W194" i="322"/>
  <c r="I194" i="322"/>
  <c r="T194" i="322"/>
  <c r="O194" i="322"/>
  <c r="AG194" i="322"/>
  <c r="L194" i="322"/>
  <c r="AF194" i="322"/>
  <c r="K194" i="322"/>
  <c r="AA194" i="322"/>
  <c r="D194" i="322"/>
  <c r="Y194" i="322"/>
  <c r="AB194" i="322"/>
  <c r="Q194" i="322"/>
  <c r="E194" i="322"/>
  <c r="B151" i="322"/>
  <c r="AA150" i="322"/>
  <c r="S150" i="322"/>
  <c r="K150" i="322"/>
  <c r="AE150" i="322"/>
  <c r="W150" i="322"/>
  <c r="O150" i="322"/>
  <c r="G150" i="322"/>
  <c r="AG150" i="322"/>
  <c r="V150" i="322"/>
  <c r="L150" i="322"/>
  <c r="AF150" i="322"/>
  <c r="U150" i="322"/>
  <c r="J150" i="322"/>
  <c r="Z150" i="322"/>
  <c r="P150" i="322"/>
  <c r="E150" i="322"/>
  <c r="R150" i="322"/>
  <c r="A150" i="322"/>
  <c r="AB150" i="322"/>
  <c r="I150" i="322"/>
  <c r="Y150" i="322"/>
  <c r="T150" i="322"/>
  <c r="D150" i="322"/>
  <c r="Q150" i="322"/>
  <c r="N150" i="322"/>
  <c r="M150" i="322"/>
  <c r="H150" i="322"/>
  <c r="F150" i="322"/>
  <c r="AD150" i="322"/>
  <c r="AC150" i="322"/>
  <c r="X150" i="322"/>
  <c r="B168" i="322"/>
  <c r="AA167" i="322"/>
  <c r="S167" i="322"/>
  <c r="K167" i="322"/>
  <c r="AE167" i="322"/>
  <c r="W167" i="322"/>
  <c r="O167" i="322"/>
  <c r="G167" i="322"/>
  <c r="AG167" i="322"/>
  <c r="V167" i="322"/>
  <c r="L167" i="322"/>
  <c r="AF167" i="322"/>
  <c r="U167" i="322"/>
  <c r="J167" i="322"/>
  <c r="AB167" i="322"/>
  <c r="Q167" i="322"/>
  <c r="F167" i="322"/>
  <c r="Z167" i="322"/>
  <c r="P167" i="322"/>
  <c r="E167" i="322"/>
  <c r="T167" i="322"/>
  <c r="R167" i="322"/>
  <c r="N167" i="322"/>
  <c r="M167" i="322"/>
  <c r="AD167" i="322"/>
  <c r="I167" i="322"/>
  <c r="AC167" i="322"/>
  <c r="H167" i="322"/>
  <c r="Y167" i="322"/>
  <c r="D167" i="322"/>
  <c r="X167" i="322"/>
  <c r="A167" i="322"/>
  <c r="B177" i="322"/>
  <c r="AA176" i="322"/>
  <c r="S176" i="322"/>
  <c r="K176" i="322"/>
  <c r="AE176" i="322"/>
  <c r="W176" i="322"/>
  <c r="O176" i="322"/>
  <c r="G176" i="322"/>
  <c r="Y176" i="322"/>
  <c r="AG176" i="322"/>
  <c r="V176" i="322"/>
  <c r="L176" i="322"/>
  <c r="AF176" i="322"/>
  <c r="U176" i="322"/>
  <c r="J176" i="322"/>
  <c r="AD176" i="322"/>
  <c r="T176" i="322"/>
  <c r="I176" i="322"/>
  <c r="AB176" i="322"/>
  <c r="Q176" i="322"/>
  <c r="F176" i="322"/>
  <c r="Z176" i="322"/>
  <c r="P176" i="322"/>
  <c r="E176" i="322"/>
  <c r="AC176" i="322"/>
  <c r="X176" i="322"/>
  <c r="R176" i="322"/>
  <c r="N176" i="322"/>
  <c r="M176" i="322"/>
  <c r="H176" i="322"/>
  <c r="D176" i="322"/>
  <c r="A176" i="322"/>
  <c r="AB116" i="322"/>
  <c r="T116" i="322"/>
  <c r="L116" i="322"/>
  <c r="D116" i="322"/>
  <c r="AG116" i="322"/>
  <c r="Y116" i="322"/>
  <c r="Q116" i="322"/>
  <c r="I116" i="322"/>
  <c r="X116" i="322"/>
  <c r="N116" i="322"/>
  <c r="W116" i="322"/>
  <c r="M116" i="322"/>
  <c r="A116" i="322"/>
  <c r="AF116" i="322"/>
  <c r="V116" i="322"/>
  <c r="K116" i="322"/>
  <c r="AE116" i="322"/>
  <c r="U116" i="322"/>
  <c r="J116" i="322"/>
  <c r="AD116" i="322"/>
  <c r="S116" i="322"/>
  <c r="H116" i="322"/>
  <c r="AC116" i="322"/>
  <c r="R116" i="322"/>
  <c r="G116" i="322"/>
  <c r="AA116" i="322"/>
  <c r="P116" i="322"/>
  <c r="F116" i="322"/>
  <c r="Z116" i="322"/>
  <c r="O116" i="322"/>
  <c r="E116" i="322"/>
  <c r="Z204" i="322" l="1"/>
  <c r="R204" i="322"/>
  <c r="J204" i="322"/>
  <c r="A204" i="322"/>
  <c r="B205" i="322"/>
  <c r="Y204" i="322"/>
  <c r="P204" i="322"/>
  <c r="G204" i="322"/>
  <c r="AD204" i="322"/>
  <c r="U204" i="322"/>
  <c r="L204" i="322"/>
  <c r="AA204" i="322"/>
  <c r="N204" i="322"/>
  <c r="AF204" i="322"/>
  <c r="T204" i="322"/>
  <c r="H204" i="322"/>
  <c r="AC204" i="322"/>
  <c r="M204" i="322"/>
  <c r="W204" i="322"/>
  <c r="F204" i="322"/>
  <c r="V204" i="322"/>
  <c r="E204" i="322"/>
  <c r="AE204" i="322"/>
  <c r="O204" i="322"/>
  <c r="K204" i="322"/>
  <c r="D204" i="322"/>
  <c r="AG204" i="322"/>
  <c r="AB204" i="322"/>
  <c r="S204" i="322"/>
  <c r="Q204" i="322"/>
  <c r="I204" i="322"/>
  <c r="X204" i="322"/>
  <c r="AB124" i="322"/>
  <c r="T124" i="322"/>
  <c r="L124" i="322"/>
  <c r="D124" i="322"/>
  <c r="AG124" i="322"/>
  <c r="Y124" i="322"/>
  <c r="Q124" i="322"/>
  <c r="I124" i="322"/>
  <c r="W124" i="322"/>
  <c r="M124" i="322"/>
  <c r="A124" i="322"/>
  <c r="AF124" i="322"/>
  <c r="V124" i="322"/>
  <c r="K124" i="322"/>
  <c r="AE124" i="322"/>
  <c r="U124" i="322"/>
  <c r="J124" i="322"/>
  <c r="AD124" i="322"/>
  <c r="S124" i="322"/>
  <c r="H124" i="322"/>
  <c r="AC124" i="322"/>
  <c r="R124" i="322"/>
  <c r="G124" i="322"/>
  <c r="AA124" i="322"/>
  <c r="P124" i="322"/>
  <c r="F124" i="322"/>
  <c r="Z124" i="322"/>
  <c r="O124" i="322"/>
  <c r="E124" i="322"/>
  <c r="B125" i="322"/>
  <c r="X124" i="322"/>
  <c r="N124" i="322"/>
  <c r="Z214" i="322"/>
  <c r="R214" i="322"/>
  <c r="J214" i="322"/>
  <c r="A214" i="322"/>
  <c r="AE214" i="322"/>
  <c r="W214" i="322"/>
  <c r="O214" i="322"/>
  <c r="G214" i="322"/>
  <c r="AC214" i="322"/>
  <c r="S214" i="322"/>
  <c r="H214" i="322"/>
  <c r="B215" i="322"/>
  <c r="X214" i="322"/>
  <c r="M214" i="322"/>
  <c r="Y214" i="322"/>
  <c r="K214" i="322"/>
  <c r="AF214" i="322"/>
  <c r="Q214" i="322"/>
  <c r="D214" i="322"/>
  <c r="AA214" i="322"/>
  <c r="F214" i="322"/>
  <c r="U214" i="322"/>
  <c r="T214" i="322"/>
  <c r="P214" i="322"/>
  <c r="AG214" i="322"/>
  <c r="AB214" i="322"/>
  <c r="I214" i="322"/>
  <c r="AD214" i="322"/>
  <c r="V214" i="322"/>
  <c r="N214" i="322"/>
  <c r="L214" i="322"/>
  <c r="E214" i="322"/>
  <c r="AG88" i="322"/>
  <c r="Y88" i="322"/>
  <c r="Q88" i="322"/>
  <c r="I88" i="322"/>
  <c r="AD88" i="322"/>
  <c r="V88" i="322"/>
  <c r="N88" i="322"/>
  <c r="F88" i="322"/>
  <c r="AF88" i="322"/>
  <c r="U88" i="322"/>
  <c r="K88" i="322"/>
  <c r="AE88" i="322"/>
  <c r="T88" i="322"/>
  <c r="J88" i="322"/>
  <c r="AC88" i="322"/>
  <c r="S88" i="322"/>
  <c r="H88" i="322"/>
  <c r="AB88" i="322"/>
  <c r="R88" i="322"/>
  <c r="G88" i="322"/>
  <c r="AA88" i="322"/>
  <c r="P88" i="322"/>
  <c r="E88" i="322"/>
  <c r="Z88" i="322"/>
  <c r="O88" i="322"/>
  <c r="D88" i="322"/>
  <c r="B89" i="322"/>
  <c r="X88" i="322"/>
  <c r="M88" i="322"/>
  <c r="W88" i="322"/>
  <c r="L88" i="322"/>
  <c r="A88" i="322"/>
  <c r="AG97" i="322"/>
  <c r="Y97" i="322"/>
  <c r="Q97" i="322"/>
  <c r="I97" i="322"/>
  <c r="AD97" i="322"/>
  <c r="V97" i="322"/>
  <c r="N97" i="322"/>
  <c r="F97" i="322"/>
  <c r="AF97" i="322"/>
  <c r="U97" i="322"/>
  <c r="K97" i="322"/>
  <c r="AE97" i="322"/>
  <c r="T97" i="322"/>
  <c r="J97" i="322"/>
  <c r="AC97" i="322"/>
  <c r="S97" i="322"/>
  <c r="H97" i="322"/>
  <c r="AB97" i="322"/>
  <c r="R97" i="322"/>
  <c r="G97" i="322"/>
  <c r="AA97" i="322"/>
  <c r="P97" i="322"/>
  <c r="E97" i="322"/>
  <c r="Z97" i="322"/>
  <c r="O97" i="322"/>
  <c r="D97" i="322"/>
  <c r="B98" i="322"/>
  <c r="X97" i="322"/>
  <c r="M97" i="322"/>
  <c r="W97" i="322"/>
  <c r="L97" i="322"/>
  <c r="A97" i="322"/>
  <c r="B178" i="322"/>
  <c r="AA177" i="322"/>
  <c r="S177" i="322"/>
  <c r="K177" i="322"/>
  <c r="AE177" i="322"/>
  <c r="W177" i="322"/>
  <c r="O177" i="322"/>
  <c r="G177" i="322"/>
  <c r="Y177" i="322"/>
  <c r="N177" i="322"/>
  <c r="D177" i="322"/>
  <c r="AG177" i="322"/>
  <c r="V177" i="322"/>
  <c r="L177" i="322"/>
  <c r="AF177" i="322"/>
  <c r="U177" i="322"/>
  <c r="J177" i="322"/>
  <c r="AD177" i="322"/>
  <c r="T177" i="322"/>
  <c r="I177" i="322"/>
  <c r="AB177" i="322"/>
  <c r="Q177" i="322"/>
  <c r="F177" i="322"/>
  <c r="Z177" i="322"/>
  <c r="P177" i="322"/>
  <c r="E177" i="322"/>
  <c r="AC177" i="322"/>
  <c r="X177" i="322"/>
  <c r="R177" i="322"/>
  <c r="M177" i="322"/>
  <c r="H177" i="322"/>
  <c r="A177" i="322"/>
  <c r="B169" i="322"/>
  <c r="AA168" i="322"/>
  <c r="S168" i="322"/>
  <c r="K168" i="322"/>
  <c r="AE168" i="322"/>
  <c r="W168" i="322"/>
  <c r="O168" i="322"/>
  <c r="G168" i="322"/>
  <c r="AG168" i="322"/>
  <c r="V168" i="322"/>
  <c r="L168" i="322"/>
  <c r="AF168" i="322"/>
  <c r="U168" i="322"/>
  <c r="J168" i="322"/>
  <c r="AB168" i="322"/>
  <c r="Q168" i="322"/>
  <c r="F168" i="322"/>
  <c r="Z168" i="322"/>
  <c r="P168" i="322"/>
  <c r="E168" i="322"/>
  <c r="AD168" i="322"/>
  <c r="I168" i="322"/>
  <c r="AC168" i="322"/>
  <c r="H168" i="322"/>
  <c r="Y168" i="322"/>
  <c r="D168" i="322"/>
  <c r="X168" i="322"/>
  <c r="A168" i="322"/>
  <c r="T168" i="322"/>
  <c r="R168" i="322"/>
  <c r="N168" i="322"/>
  <c r="M168" i="322"/>
  <c r="B152" i="322"/>
  <c r="AA151" i="322"/>
  <c r="S151" i="322"/>
  <c r="K151" i="322"/>
  <c r="AE151" i="322"/>
  <c r="W151" i="322"/>
  <c r="O151" i="322"/>
  <c r="G151" i="322"/>
  <c r="AG151" i="322"/>
  <c r="V151" i="322"/>
  <c r="L151" i="322"/>
  <c r="AF151" i="322"/>
  <c r="U151" i="322"/>
  <c r="J151" i="322"/>
  <c r="Z151" i="322"/>
  <c r="P151" i="322"/>
  <c r="E151" i="322"/>
  <c r="T151" i="322"/>
  <c r="D151" i="322"/>
  <c r="AC151" i="322"/>
  <c r="M151" i="322"/>
  <c r="AB151" i="322"/>
  <c r="I151" i="322"/>
  <c r="Y151" i="322"/>
  <c r="H151" i="322"/>
  <c r="X151" i="322"/>
  <c r="F151" i="322"/>
  <c r="AD151" i="322"/>
  <c r="R151" i="322"/>
  <c r="Q151" i="322"/>
  <c r="N151" i="322"/>
  <c r="A151" i="322"/>
  <c r="Z195" i="322"/>
  <c r="R195" i="322"/>
  <c r="J195" i="322"/>
  <c r="A195" i="322"/>
  <c r="AD195" i="322"/>
  <c r="V195" i="322"/>
  <c r="N195" i="322"/>
  <c r="F195" i="322"/>
  <c r="B196" i="322"/>
  <c r="X195" i="322"/>
  <c r="M195" i="322"/>
  <c r="AC195" i="322"/>
  <c r="S195" i="322"/>
  <c r="H195" i="322"/>
  <c r="AF195" i="322"/>
  <c r="Q195" i="322"/>
  <c r="D195" i="322"/>
  <c r="AA195" i="322"/>
  <c r="L195" i="322"/>
  <c r="AG195" i="322"/>
  <c r="T195" i="322"/>
  <c r="E195" i="322"/>
  <c r="K195" i="322"/>
  <c r="AB195" i="322"/>
  <c r="G195" i="322"/>
  <c r="Y195" i="322"/>
  <c r="W195" i="322"/>
  <c r="P195" i="322"/>
  <c r="O195" i="322"/>
  <c r="AE195" i="322"/>
  <c r="U195" i="322"/>
  <c r="I195" i="322"/>
  <c r="B160" i="322"/>
  <c r="AA159" i="322"/>
  <c r="S159" i="322"/>
  <c r="K159" i="322"/>
  <c r="AE159" i="322"/>
  <c r="W159" i="322"/>
  <c r="O159" i="322"/>
  <c r="G159" i="322"/>
  <c r="AG159" i="322"/>
  <c r="V159" i="322"/>
  <c r="L159" i="322"/>
  <c r="AF159" i="322"/>
  <c r="U159" i="322"/>
  <c r="J159" i="322"/>
  <c r="Z159" i="322"/>
  <c r="P159" i="322"/>
  <c r="E159" i="322"/>
  <c r="Q159" i="322"/>
  <c r="Y159" i="322"/>
  <c r="H159" i="322"/>
  <c r="X159" i="322"/>
  <c r="F159" i="322"/>
  <c r="T159" i="322"/>
  <c r="D159" i="322"/>
  <c r="R159" i="322"/>
  <c r="A159" i="322"/>
  <c r="N159" i="322"/>
  <c r="M159" i="322"/>
  <c r="I159" i="322"/>
  <c r="AD159" i="322"/>
  <c r="AC159" i="322"/>
  <c r="AB159" i="322"/>
  <c r="B187" i="322"/>
  <c r="AA186" i="322"/>
  <c r="S186" i="322"/>
  <c r="K186" i="322"/>
  <c r="AE186" i="322"/>
  <c r="W186" i="322"/>
  <c r="O186" i="322"/>
  <c r="G186" i="322"/>
  <c r="AF186" i="322"/>
  <c r="U186" i="322"/>
  <c r="J186" i="322"/>
  <c r="Z186" i="322"/>
  <c r="P186" i="322"/>
  <c r="E186" i="322"/>
  <c r="AC186" i="322"/>
  <c r="N186" i="322"/>
  <c r="Y186" i="322"/>
  <c r="L186" i="322"/>
  <c r="X186" i="322"/>
  <c r="I186" i="322"/>
  <c r="V186" i="322"/>
  <c r="H186" i="322"/>
  <c r="AG186" i="322"/>
  <c r="R186" i="322"/>
  <c r="D186" i="322"/>
  <c r="AD186" i="322"/>
  <c r="Q186" i="322"/>
  <c r="A186" i="322"/>
  <c r="M186" i="322"/>
  <c r="F186" i="322"/>
  <c r="AB186" i="322"/>
  <c r="T186" i="322"/>
  <c r="Z134" i="322"/>
  <c r="R134" i="322"/>
  <c r="J134" i="322"/>
  <c r="A134" i="322"/>
  <c r="AD134" i="322"/>
  <c r="V134" i="322"/>
  <c r="N134" i="322"/>
  <c r="F134" i="322"/>
  <c r="AE134" i="322"/>
  <c r="T134" i="322"/>
  <c r="I134" i="322"/>
  <c r="AA134" i="322"/>
  <c r="P134" i="322"/>
  <c r="E134" i="322"/>
  <c r="AG134" i="322"/>
  <c r="S134" i="322"/>
  <c r="D134" i="322"/>
  <c r="AF134" i="322"/>
  <c r="Q134" i="322"/>
  <c r="AC134" i="322"/>
  <c r="O134" i="322"/>
  <c r="AB134" i="322"/>
  <c r="M134" i="322"/>
  <c r="Y134" i="322"/>
  <c r="L134" i="322"/>
  <c r="X134" i="322"/>
  <c r="K134" i="322"/>
  <c r="W134" i="322"/>
  <c r="H134" i="322"/>
  <c r="U134" i="322"/>
  <c r="G134" i="322"/>
  <c r="Z143" i="322"/>
  <c r="R143" i="322"/>
  <c r="J143" i="322"/>
  <c r="A143" i="322"/>
  <c r="AD143" i="322"/>
  <c r="V143" i="322"/>
  <c r="N143" i="322"/>
  <c r="F143" i="322"/>
  <c r="X143" i="322"/>
  <c r="M143" i="322"/>
  <c r="AC143" i="322"/>
  <c r="S143" i="322"/>
  <c r="H143" i="322"/>
  <c r="Y143" i="322"/>
  <c r="O143" i="322"/>
  <c r="D143" i="322"/>
  <c r="W143" i="322"/>
  <c r="G143" i="322"/>
  <c r="U143" i="322"/>
  <c r="E143" i="322"/>
  <c r="T143" i="322"/>
  <c r="AG143" i="322"/>
  <c r="Q143" i="322"/>
  <c r="AF143" i="322"/>
  <c r="P143" i="322"/>
  <c r="AE143" i="322"/>
  <c r="L143" i="322"/>
  <c r="AB143" i="322"/>
  <c r="K143" i="322"/>
  <c r="AA143" i="322"/>
  <c r="I143" i="322"/>
  <c r="AB105" i="322"/>
  <c r="T105" i="322"/>
  <c r="L105" i="322"/>
  <c r="D105" i="322"/>
  <c r="AG105" i="322"/>
  <c r="Y105" i="322"/>
  <c r="Q105" i="322"/>
  <c r="I105" i="322"/>
  <c r="W105" i="322"/>
  <c r="M105" i="322"/>
  <c r="A105" i="322"/>
  <c r="AF105" i="322"/>
  <c r="V105" i="322"/>
  <c r="K105" i="322"/>
  <c r="AE105" i="322"/>
  <c r="U105" i="322"/>
  <c r="J105" i="322"/>
  <c r="AC105" i="322"/>
  <c r="R105" i="322"/>
  <c r="G105" i="322"/>
  <c r="AA105" i="322"/>
  <c r="P105" i="322"/>
  <c r="F105" i="322"/>
  <c r="B106" i="322"/>
  <c r="E105" i="322"/>
  <c r="AD105" i="322"/>
  <c r="Z105" i="322"/>
  <c r="X105" i="322"/>
  <c r="S105" i="322"/>
  <c r="O105" i="322"/>
  <c r="N105" i="322"/>
  <c r="H105" i="322"/>
  <c r="AB106" i="322" l="1"/>
  <c r="T106" i="322"/>
  <c r="L106" i="322"/>
  <c r="D106" i="322"/>
  <c r="AG106" i="322"/>
  <c r="Y106" i="322"/>
  <c r="Q106" i="322"/>
  <c r="I106" i="322"/>
  <c r="W106" i="322"/>
  <c r="M106" i="322"/>
  <c r="A106" i="322"/>
  <c r="AF106" i="322"/>
  <c r="V106" i="322"/>
  <c r="K106" i="322"/>
  <c r="AE106" i="322"/>
  <c r="U106" i="322"/>
  <c r="J106" i="322"/>
  <c r="AC106" i="322"/>
  <c r="R106" i="322"/>
  <c r="G106" i="322"/>
  <c r="AA106" i="322"/>
  <c r="P106" i="322"/>
  <c r="F106" i="322"/>
  <c r="AD106" i="322"/>
  <c r="Z106" i="322"/>
  <c r="X106" i="322"/>
  <c r="S106" i="322"/>
  <c r="O106" i="322"/>
  <c r="N106" i="322"/>
  <c r="H106" i="322"/>
  <c r="B107" i="322"/>
  <c r="E106" i="322"/>
  <c r="AB125" i="322"/>
  <c r="T125" i="322"/>
  <c r="L125" i="322"/>
  <c r="D125" i="322"/>
  <c r="AG125" i="322"/>
  <c r="Y125" i="322"/>
  <c r="Q125" i="322"/>
  <c r="I125" i="322"/>
  <c r="W125" i="322"/>
  <c r="M125" i="322"/>
  <c r="A125" i="322"/>
  <c r="AF125" i="322"/>
  <c r="V125" i="322"/>
  <c r="K125" i="322"/>
  <c r="AE125" i="322"/>
  <c r="U125" i="322"/>
  <c r="J125" i="322"/>
  <c r="AD125" i="322"/>
  <c r="S125" i="322"/>
  <c r="H125" i="322"/>
  <c r="AC125" i="322"/>
  <c r="R125" i="322"/>
  <c r="G125" i="322"/>
  <c r="AA125" i="322"/>
  <c r="P125" i="322"/>
  <c r="F125" i="322"/>
  <c r="Z125" i="322"/>
  <c r="O125" i="322"/>
  <c r="E125" i="322"/>
  <c r="X125" i="322"/>
  <c r="N125" i="322"/>
  <c r="Z205" i="322"/>
  <c r="R205" i="322"/>
  <c r="J205" i="322"/>
  <c r="A205" i="322"/>
  <c r="AD205" i="322"/>
  <c r="U205" i="322"/>
  <c r="L205" i="322"/>
  <c r="B206" i="322"/>
  <c r="Y205" i="322"/>
  <c r="P205" i="322"/>
  <c r="G205" i="322"/>
  <c r="AE205" i="322"/>
  <c r="S205" i="322"/>
  <c r="F205" i="322"/>
  <c r="X205" i="322"/>
  <c r="M205" i="322"/>
  <c r="AC205" i="322"/>
  <c r="N205" i="322"/>
  <c r="W205" i="322"/>
  <c r="H205" i="322"/>
  <c r="V205" i="322"/>
  <c r="E205" i="322"/>
  <c r="AF205" i="322"/>
  <c r="O205" i="322"/>
  <c r="K205" i="322"/>
  <c r="D205" i="322"/>
  <c r="AG205" i="322"/>
  <c r="AB205" i="322"/>
  <c r="T205" i="322"/>
  <c r="Q205" i="322"/>
  <c r="AA205" i="322"/>
  <c r="I205" i="322"/>
  <c r="Z215" i="322"/>
  <c r="R215" i="322"/>
  <c r="J215" i="322"/>
  <c r="A215" i="322"/>
  <c r="AE215" i="322"/>
  <c r="W215" i="322"/>
  <c r="O215" i="322"/>
  <c r="G215" i="322"/>
  <c r="AC215" i="322"/>
  <c r="S215" i="322"/>
  <c r="H215" i="322"/>
  <c r="X215" i="322"/>
  <c r="M215" i="322"/>
  <c r="U215" i="322"/>
  <c r="F215" i="322"/>
  <c r="AB215" i="322"/>
  <c r="N215" i="322"/>
  <c r="AF215" i="322"/>
  <c r="L215" i="322"/>
  <c r="AA215" i="322"/>
  <c r="I215" i="322"/>
  <c r="Y215" i="322"/>
  <c r="E215" i="322"/>
  <c r="V215" i="322"/>
  <c r="D215" i="322"/>
  <c r="T215" i="322"/>
  <c r="AG215" i="322"/>
  <c r="P215" i="322"/>
  <c r="Q215" i="322"/>
  <c r="K215" i="322"/>
  <c r="AD215" i="322"/>
  <c r="AA98" i="322"/>
  <c r="S98" i="322"/>
  <c r="K98" i="322"/>
  <c r="AG98" i="322"/>
  <c r="Y98" i="322"/>
  <c r="Q98" i="322"/>
  <c r="I98" i="322"/>
  <c r="AD98" i="322"/>
  <c r="V98" i="322"/>
  <c r="N98" i="322"/>
  <c r="F98" i="322"/>
  <c r="X98" i="322"/>
  <c r="L98" i="322"/>
  <c r="W98" i="322"/>
  <c r="J98" i="322"/>
  <c r="U98" i="322"/>
  <c r="H98" i="322"/>
  <c r="AF98" i="322"/>
  <c r="T98" i="322"/>
  <c r="G98" i="322"/>
  <c r="AE98" i="322"/>
  <c r="R98" i="322"/>
  <c r="E98" i="322"/>
  <c r="AC98" i="322"/>
  <c r="P98" i="322"/>
  <c r="D98" i="322"/>
  <c r="AB98" i="322"/>
  <c r="O98" i="322"/>
  <c r="Z98" i="322"/>
  <c r="M98" i="322"/>
  <c r="A98" i="322"/>
  <c r="AG89" i="322"/>
  <c r="Y89" i="322"/>
  <c r="Q89" i="322"/>
  <c r="I89" i="322"/>
  <c r="AD89" i="322"/>
  <c r="V89" i="322"/>
  <c r="N89" i="322"/>
  <c r="F89" i="322"/>
  <c r="AF89" i="322"/>
  <c r="U89" i="322"/>
  <c r="K89" i="322"/>
  <c r="AE89" i="322"/>
  <c r="T89" i="322"/>
  <c r="J89" i="322"/>
  <c r="AC89" i="322"/>
  <c r="S89" i="322"/>
  <c r="H89" i="322"/>
  <c r="AB89" i="322"/>
  <c r="R89" i="322"/>
  <c r="G89" i="322"/>
  <c r="AA89" i="322"/>
  <c r="P89" i="322"/>
  <c r="E89" i="322"/>
  <c r="Z89" i="322"/>
  <c r="O89" i="322"/>
  <c r="D89" i="322"/>
  <c r="X89" i="322"/>
  <c r="M89" i="322"/>
  <c r="W89" i="322"/>
  <c r="L89" i="322"/>
  <c r="A89" i="322"/>
  <c r="B188" i="322"/>
  <c r="AA187" i="322"/>
  <c r="S187" i="322"/>
  <c r="K187" i="322"/>
  <c r="AE187" i="322"/>
  <c r="W187" i="322"/>
  <c r="O187" i="322"/>
  <c r="G187" i="322"/>
  <c r="AF187" i="322"/>
  <c r="U187" i="322"/>
  <c r="J187" i="322"/>
  <c r="Z187" i="322"/>
  <c r="P187" i="322"/>
  <c r="E187" i="322"/>
  <c r="Y187" i="322"/>
  <c r="L187" i="322"/>
  <c r="V187" i="322"/>
  <c r="H187" i="322"/>
  <c r="T187" i="322"/>
  <c r="F187" i="322"/>
  <c r="AG187" i="322"/>
  <c r="R187" i="322"/>
  <c r="D187" i="322"/>
  <c r="AC187" i="322"/>
  <c r="N187" i="322"/>
  <c r="AB187" i="322"/>
  <c r="M187" i="322"/>
  <c r="AD187" i="322"/>
  <c r="X187" i="322"/>
  <c r="Q187" i="322"/>
  <c r="I187" i="322"/>
  <c r="A187" i="322"/>
  <c r="B161" i="322"/>
  <c r="AA160" i="322"/>
  <c r="S160" i="322"/>
  <c r="K160" i="322"/>
  <c r="AE160" i="322"/>
  <c r="W160" i="322"/>
  <c r="O160" i="322"/>
  <c r="G160" i="322"/>
  <c r="AG160" i="322"/>
  <c r="V160" i="322"/>
  <c r="L160" i="322"/>
  <c r="AF160" i="322"/>
  <c r="U160" i="322"/>
  <c r="J160" i="322"/>
  <c r="Z160" i="322"/>
  <c r="P160" i="322"/>
  <c r="E160" i="322"/>
  <c r="R160" i="322"/>
  <c r="A160" i="322"/>
  <c r="AB160" i="322"/>
  <c r="I160" i="322"/>
  <c r="Y160" i="322"/>
  <c r="H160" i="322"/>
  <c r="X160" i="322"/>
  <c r="F160" i="322"/>
  <c r="T160" i="322"/>
  <c r="D160" i="322"/>
  <c r="AD160" i="322"/>
  <c r="AC160" i="322"/>
  <c r="Q160" i="322"/>
  <c r="N160" i="322"/>
  <c r="M160" i="322"/>
  <c r="Z196" i="322"/>
  <c r="AA196" i="322"/>
  <c r="R196" i="322"/>
  <c r="J196" i="322"/>
  <c r="A196" i="322"/>
  <c r="AE196" i="322"/>
  <c r="V196" i="322"/>
  <c r="N196" i="322"/>
  <c r="F196" i="322"/>
  <c r="X196" i="322"/>
  <c r="M196" i="322"/>
  <c r="AD196" i="322"/>
  <c r="S196" i="322"/>
  <c r="H196" i="322"/>
  <c r="AC196" i="322"/>
  <c r="O196" i="322"/>
  <c r="W196" i="322"/>
  <c r="I196" i="322"/>
  <c r="AF196" i="322"/>
  <c r="P196" i="322"/>
  <c r="Y196" i="322"/>
  <c r="D196" i="322"/>
  <c r="T196" i="322"/>
  <c r="Q196" i="322"/>
  <c r="L196" i="322"/>
  <c r="AG196" i="322"/>
  <c r="G196" i="322"/>
  <c r="AB196" i="322"/>
  <c r="E196" i="322"/>
  <c r="B197" i="322"/>
  <c r="U196" i="322"/>
  <c r="K196" i="322"/>
  <c r="AA152" i="322"/>
  <c r="S152" i="322"/>
  <c r="K152" i="322"/>
  <c r="AE152" i="322"/>
  <c r="W152" i="322"/>
  <c r="O152" i="322"/>
  <c r="G152" i="322"/>
  <c r="AG152" i="322"/>
  <c r="V152" i="322"/>
  <c r="L152" i="322"/>
  <c r="AF152" i="322"/>
  <c r="U152" i="322"/>
  <c r="J152" i="322"/>
  <c r="Z152" i="322"/>
  <c r="P152" i="322"/>
  <c r="E152" i="322"/>
  <c r="X152" i="322"/>
  <c r="F152" i="322"/>
  <c r="AD152" i="322"/>
  <c r="N152" i="322"/>
  <c r="AC152" i="322"/>
  <c r="M152" i="322"/>
  <c r="AB152" i="322"/>
  <c r="I152" i="322"/>
  <c r="Y152" i="322"/>
  <c r="H152" i="322"/>
  <c r="T152" i="322"/>
  <c r="R152" i="322"/>
  <c r="Q152" i="322"/>
  <c r="D152" i="322"/>
  <c r="A152" i="322"/>
  <c r="B170" i="322"/>
  <c r="AA169" i="322"/>
  <c r="S169" i="322"/>
  <c r="K169" i="322"/>
  <c r="AE169" i="322"/>
  <c r="W169" i="322"/>
  <c r="O169" i="322"/>
  <c r="G169" i="322"/>
  <c r="AG169" i="322"/>
  <c r="V169" i="322"/>
  <c r="L169" i="322"/>
  <c r="AF169" i="322"/>
  <c r="U169" i="322"/>
  <c r="J169" i="322"/>
  <c r="AB169" i="322"/>
  <c r="Q169" i="322"/>
  <c r="F169" i="322"/>
  <c r="Z169" i="322"/>
  <c r="P169" i="322"/>
  <c r="E169" i="322"/>
  <c r="T169" i="322"/>
  <c r="R169" i="322"/>
  <c r="N169" i="322"/>
  <c r="M169" i="322"/>
  <c r="AD169" i="322"/>
  <c r="I169" i="322"/>
  <c r="AC169" i="322"/>
  <c r="H169" i="322"/>
  <c r="Y169" i="322"/>
  <c r="D169" i="322"/>
  <c r="X169" i="322"/>
  <c r="A169" i="322"/>
  <c r="B179" i="322"/>
  <c r="AA178" i="322"/>
  <c r="S178" i="322"/>
  <c r="K178" i="322"/>
  <c r="AE178" i="322"/>
  <c r="W178" i="322"/>
  <c r="O178" i="322"/>
  <c r="G178" i="322"/>
  <c r="Y178" i="322"/>
  <c r="N178" i="322"/>
  <c r="D178" i="322"/>
  <c r="AG178" i="322"/>
  <c r="V178" i="322"/>
  <c r="L178" i="322"/>
  <c r="AF178" i="322"/>
  <c r="U178" i="322"/>
  <c r="J178" i="322"/>
  <c r="AD178" i="322"/>
  <c r="T178" i="322"/>
  <c r="I178" i="322"/>
  <c r="AB178" i="322"/>
  <c r="Q178" i="322"/>
  <c r="F178" i="322"/>
  <c r="Z178" i="322"/>
  <c r="P178" i="322"/>
  <c r="E178" i="322"/>
  <c r="H178" i="322"/>
  <c r="A178" i="322"/>
  <c r="AC178" i="322"/>
  <c r="X178" i="322"/>
  <c r="R178" i="322"/>
  <c r="M178" i="322"/>
  <c r="Z206" i="322" l="1"/>
  <c r="R206" i="322"/>
  <c r="J206" i="322"/>
  <c r="A206" i="322"/>
  <c r="Y206" i="322"/>
  <c r="P206" i="322"/>
  <c r="G206" i="322"/>
  <c r="AD206" i="322"/>
  <c r="U206" i="322"/>
  <c r="L206" i="322"/>
  <c r="W206" i="322"/>
  <c r="K206" i="322"/>
  <c r="AC206" i="322"/>
  <c r="Q206" i="322"/>
  <c r="E206" i="322"/>
  <c r="AE206" i="322"/>
  <c r="N206" i="322"/>
  <c r="X206" i="322"/>
  <c r="H206" i="322"/>
  <c r="V206" i="322"/>
  <c r="F206" i="322"/>
  <c r="AF206" i="322"/>
  <c r="O206" i="322"/>
  <c r="M206" i="322"/>
  <c r="I206" i="322"/>
  <c r="D206" i="322"/>
  <c r="AG206" i="322"/>
  <c r="AB206" i="322"/>
  <c r="AA206" i="322"/>
  <c r="T206" i="322"/>
  <c r="S206" i="322"/>
  <c r="AB107" i="322"/>
  <c r="T107" i="322"/>
  <c r="L107" i="322"/>
  <c r="D107" i="322"/>
  <c r="AG107" i="322"/>
  <c r="Y107" i="322"/>
  <c r="Q107" i="322"/>
  <c r="I107" i="322"/>
  <c r="W107" i="322"/>
  <c r="M107" i="322"/>
  <c r="A107" i="322"/>
  <c r="AF107" i="322"/>
  <c r="V107" i="322"/>
  <c r="K107" i="322"/>
  <c r="AE107" i="322"/>
  <c r="U107" i="322"/>
  <c r="J107" i="322"/>
  <c r="AC107" i="322"/>
  <c r="R107" i="322"/>
  <c r="G107" i="322"/>
  <c r="AA107" i="322"/>
  <c r="P107" i="322"/>
  <c r="F107" i="322"/>
  <c r="Z107" i="322"/>
  <c r="X107" i="322"/>
  <c r="S107" i="322"/>
  <c r="O107" i="322"/>
  <c r="N107" i="322"/>
  <c r="H107" i="322"/>
  <c r="E107" i="322"/>
  <c r="AD107" i="322"/>
  <c r="AA161" i="322"/>
  <c r="S161" i="322"/>
  <c r="K161" i="322"/>
  <c r="AE161" i="322"/>
  <c r="W161" i="322"/>
  <c r="O161" i="322"/>
  <c r="G161" i="322"/>
  <c r="AG161" i="322"/>
  <c r="V161" i="322"/>
  <c r="L161" i="322"/>
  <c r="AF161" i="322"/>
  <c r="U161" i="322"/>
  <c r="J161" i="322"/>
  <c r="AB161" i="322"/>
  <c r="Z161" i="322"/>
  <c r="P161" i="322"/>
  <c r="E161" i="322"/>
  <c r="T161" i="322"/>
  <c r="D161" i="322"/>
  <c r="AD161" i="322"/>
  <c r="M161" i="322"/>
  <c r="AC161" i="322"/>
  <c r="I161" i="322"/>
  <c r="Y161" i="322"/>
  <c r="H161" i="322"/>
  <c r="X161" i="322"/>
  <c r="F161" i="322"/>
  <c r="R161" i="322"/>
  <c r="Q161" i="322"/>
  <c r="N161" i="322"/>
  <c r="A161" i="322"/>
  <c r="AA188" i="322"/>
  <c r="S188" i="322"/>
  <c r="K188" i="322"/>
  <c r="AE188" i="322"/>
  <c r="W188" i="322"/>
  <c r="O188" i="322"/>
  <c r="G188" i="322"/>
  <c r="AF188" i="322"/>
  <c r="U188" i="322"/>
  <c r="J188" i="322"/>
  <c r="Z188" i="322"/>
  <c r="P188" i="322"/>
  <c r="E188" i="322"/>
  <c r="V188" i="322"/>
  <c r="H188" i="322"/>
  <c r="AG188" i="322"/>
  <c r="R188" i="322"/>
  <c r="D188" i="322"/>
  <c r="AD188" i="322"/>
  <c r="Q188" i="322"/>
  <c r="A188" i="322"/>
  <c r="AC188" i="322"/>
  <c r="N188" i="322"/>
  <c r="Y188" i="322"/>
  <c r="L188" i="322"/>
  <c r="X188" i="322"/>
  <c r="I188" i="322"/>
  <c r="F188" i="322"/>
  <c r="AB188" i="322"/>
  <c r="T188" i="322"/>
  <c r="M188" i="322"/>
  <c r="AA179" i="322"/>
  <c r="S179" i="322"/>
  <c r="K179" i="322"/>
  <c r="AE179" i="322"/>
  <c r="W179" i="322"/>
  <c r="O179" i="322"/>
  <c r="G179" i="322"/>
  <c r="Y179" i="322"/>
  <c r="N179" i="322"/>
  <c r="D179" i="322"/>
  <c r="AG179" i="322"/>
  <c r="V179" i="322"/>
  <c r="L179" i="322"/>
  <c r="AF179" i="322"/>
  <c r="U179" i="322"/>
  <c r="J179" i="322"/>
  <c r="AD179" i="322"/>
  <c r="T179" i="322"/>
  <c r="I179" i="322"/>
  <c r="AB179" i="322"/>
  <c r="Q179" i="322"/>
  <c r="F179" i="322"/>
  <c r="Z179" i="322"/>
  <c r="P179" i="322"/>
  <c r="E179" i="322"/>
  <c r="R179" i="322"/>
  <c r="M179" i="322"/>
  <c r="H179" i="322"/>
  <c r="A179" i="322"/>
  <c r="AC179" i="322"/>
  <c r="X179" i="322"/>
  <c r="AA170" i="322"/>
  <c r="S170" i="322"/>
  <c r="K170" i="322"/>
  <c r="AE170" i="322"/>
  <c r="W170" i="322"/>
  <c r="O170" i="322"/>
  <c r="G170" i="322"/>
  <c r="AG170" i="322"/>
  <c r="V170" i="322"/>
  <c r="L170" i="322"/>
  <c r="AF170" i="322"/>
  <c r="U170" i="322"/>
  <c r="J170" i="322"/>
  <c r="AB170" i="322"/>
  <c r="Q170" i="322"/>
  <c r="F170" i="322"/>
  <c r="Z170" i="322"/>
  <c r="P170" i="322"/>
  <c r="E170" i="322"/>
  <c r="AD170" i="322"/>
  <c r="I170" i="322"/>
  <c r="AC170" i="322"/>
  <c r="H170" i="322"/>
  <c r="Y170" i="322"/>
  <c r="D170" i="322"/>
  <c r="X170" i="322"/>
  <c r="A170" i="322"/>
  <c r="T170" i="322"/>
  <c r="R170" i="322"/>
  <c r="N170" i="322"/>
  <c r="M170" i="322"/>
  <c r="Z197" i="322"/>
  <c r="R197" i="322"/>
  <c r="J197" i="322"/>
  <c r="A197" i="322"/>
  <c r="AE197" i="322"/>
  <c r="V197" i="322"/>
  <c r="M197" i="322"/>
  <c r="D197" i="322"/>
  <c r="AA197" i="322"/>
  <c r="Q197" i="322"/>
  <c r="H197" i="322"/>
  <c r="AC197" i="322"/>
  <c r="P197" i="322"/>
  <c r="E197" i="322"/>
  <c r="W197" i="322"/>
  <c r="K197" i="322"/>
  <c r="AD197" i="322"/>
  <c r="N197" i="322"/>
  <c r="X197" i="322"/>
  <c r="G197" i="322"/>
  <c r="AF197" i="322"/>
  <c r="O197" i="322"/>
  <c r="T197" i="322"/>
  <c r="L197" i="322"/>
  <c r="I197" i="322"/>
  <c r="AG197" i="322"/>
  <c r="F197" i="322"/>
  <c r="Y197" i="322"/>
  <c r="U197" i="322"/>
  <c r="AB197" i="322"/>
  <c r="S197" i="322"/>
  <c r="C68" i="299" l="1"/>
  <c r="B68" i="299"/>
  <c r="C67" i="299"/>
  <c r="B67" i="299"/>
  <c r="C66" i="299"/>
  <c r="B66" i="299"/>
  <c r="C65" i="299"/>
  <c r="B65" i="299"/>
  <c r="C64" i="299"/>
  <c r="B64" i="299"/>
  <c r="C54" i="299" l="1"/>
  <c r="C55" i="299"/>
  <c r="C56" i="299"/>
  <c r="C57" i="299"/>
  <c r="C53" i="299"/>
  <c r="F6" i="309"/>
  <c r="F66" i="299"/>
  <c r="F64" i="299"/>
  <c r="C38" i="299"/>
  <c r="F65" i="299" s="1"/>
  <c r="C39" i="299"/>
  <c r="F67" i="299" s="1"/>
  <c r="C40" i="299"/>
  <c r="F68" i="299" s="1"/>
  <c r="B54" i="299"/>
  <c r="B55" i="299"/>
  <c r="B56" i="299"/>
  <c r="B57" i="299"/>
  <c r="B53" i="299"/>
  <c r="A157" i="297"/>
  <c r="A156" i="297"/>
  <c r="A155" i="297"/>
  <c r="A154" i="297"/>
  <c r="A153" i="297"/>
  <c r="A152" i="297"/>
  <c r="A150" i="297"/>
  <c r="A149" i="297"/>
  <c r="A148" i="297"/>
  <c r="A147" i="297"/>
  <c r="A146" i="297"/>
  <c r="A145" i="297"/>
  <c r="A144" i="297"/>
  <c r="A142" i="297"/>
  <c r="A141" i="297"/>
  <c r="A140" i="297"/>
  <c r="A139" i="297"/>
  <c r="A138" i="297"/>
  <c r="A137" i="297"/>
  <c r="A136" i="297"/>
  <c r="A134" i="297"/>
  <c r="A133" i="297"/>
  <c r="A132" i="297"/>
  <c r="A131" i="297"/>
  <c r="A130" i="297"/>
  <c r="A129" i="297"/>
  <c r="A128" i="297"/>
  <c r="A125" i="297"/>
  <c r="A124" i="297"/>
  <c r="A123" i="297"/>
  <c r="A122" i="297"/>
  <c r="A121" i="297"/>
  <c r="A120" i="297"/>
  <c r="A119" i="297"/>
  <c r="A118" i="297"/>
  <c r="A116" i="297"/>
  <c r="A115" i="297"/>
  <c r="A114" i="297"/>
  <c r="A113" i="297"/>
  <c r="A112" i="297"/>
  <c r="A111" i="297"/>
  <c r="A110" i="297"/>
  <c r="A109" i="297"/>
  <c r="A108" i="297"/>
  <c r="A106" i="297"/>
  <c r="A105" i="297"/>
  <c r="A104" i="297"/>
  <c r="A103" i="297"/>
  <c r="A102" i="297"/>
  <c r="A101" i="297"/>
  <c r="A100" i="297"/>
  <c r="A99" i="297"/>
  <c r="A98" i="297"/>
  <c r="A96" i="297"/>
  <c r="A95" i="297"/>
  <c r="A94" i="297"/>
  <c r="A93" i="297"/>
  <c r="A92" i="297"/>
  <c r="A91" i="297"/>
  <c r="A90" i="297"/>
  <c r="A89" i="297"/>
  <c r="A88" i="297"/>
  <c r="A86" i="297"/>
  <c r="A85" i="297"/>
  <c r="A84" i="297"/>
  <c r="A83" i="297"/>
  <c r="A82" i="297"/>
  <c r="A81" i="297"/>
  <c r="A80" i="297"/>
  <c r="A79" i="297"/>
  <c r="A78" i="297"/>
  <c r="A76" i="297"/>
  <c r="A75" i="297"/>
  <c r="A74" i="297"/>
  <c r="A73" i="297"/>
  <c r="A72" i="297"/>
  <c r="A71" i="297"/>
  <c r="A70" i="297"/>
  <c r="A69" i="297"/>
  <c r="A68" i="297"/>
  <c r="A66" i="297"/>
  <c r="A65" i="297"/>
  <c r="A64" i="297"/>
  <c r="A63" i="297"/>
  <c r="A62" i="297"/>
  <c r="A61" i="297"/>
  <c r="A60" i="297"/>
  <c r="A59" i="297"/>
  <c r="A58" i="297"/>
  <c r="A56" i="297"/>
  <c r="A55" i="297"/>
  <c r="A54" i="297"/>
  <c r="A53" i="297"/>
  <c r="A52" i="297"/>
  <c r="A51" i="297"/>
  <c r="A50" i="297"/>
  <c r="A49" i="297"/>
  <c r="A48" i="297"/>
  <c r="A46" i="297"/>
  <c r="A45" i="297"/>
  <c r="A44" i="297"/>
  <c r="A43" i="297"/>
  <c r="A42" i="297"/>
  <c r="A41" i="297"/>
  <c r="A40" i="297"/>
  <c r="A39" i="297"/>
  <c r="A38" i="297"/>
  <c r="A36" i="297"/>
  <c r="A35" i="297"/>
  <c r="A34" i="297"/>
  <c r="A33" i="297"/>
  <c r="A32" i="297"/>
  <c r="A31" i="297"/>
  <c r="A30" i="297"/>
  <c r="A29" i="297"/>
  <c r="A28" i="297"/>
  <c r="A26" i="297"/>
  <c r="A25" i="297"/>
  <c r="A24" i="297"/>
  <c r="A23" i="297"/>
  <c r="A22" i="297"/>
  <c r="A21" i="297"/>
  <c r="A20" i="297"/>
  <c r="A19" i="297"/>
  <c r="A18" i="297"/>
  <c r="A16" i="297"/>
  <c r="A15" i="297"/>
  <c r="A14" i="297"/>
  <c r="A12" i="297"/>
  <c r="A11" i="297"/>
  <c r="A6" i="297"/>
  <c r="F57" i="299" l="1"/>
  <c r="O57" i="299" s="1"/>
  <c r="F56" i="299"/>
  <c r="R56" i="299" s="1"/>
  <c r="F54" i="299"/>
  <c r="H54" i="299" s="1"/>
  <c r="F55" i="299"/>
  <c r="I55" i="299" s="1"/>
  <c r="F53" i="299"/>
  <c r="J53" i="299" s="1"/>
  <c r="B9" i="297"/>
  <c r="A8" i="297"/>
  <c r="I53" i="299" l="1"/>
  <c r="H53" i="299"/>
  <c r="G53" i="299"/>
  <c r="P53" i="299"/>
  <c r="H55" i="299"/>
  <c r="G55" i="299"/>
  <c r="AK55" i="299"/>
  <c r="AD57" i="299"/>
  <c r="AC57" i="299"/>
  <c r="AB57" i="299"/>
  <c r="AA57" i="299"/>
  <c r="AK53" i="299"/>
  <c r="AJ53" i="299"/>
  <c r="AI53" i="299"/>
  <c r="AJ55" i="299"/>
  <c r="AI55" i="299"/>
  <c r="AH55" i="299"/>
  <c r="AG55" i="299"/>
  <c r="Z57" i="299"/>
  <c r="Y57" i="299"/>
  <c r="X57" i="299"/>
  <c r="W57" i="299"/>
  <c r="Z53" i="299"/>
  <c r="Y53" i="299"/>
  <c r="X53" i="299"/>
  <c r="W53" i="299"/>
  <c r="X55" i="299"/>
  <c r="W55" i="299"/>
  <c r="V55" i="299"/>
  <c r="U55" i="299"/>
  <c r="N57" i="299"/>
  <c r="M57" i="299"/>
  <c r="L57" i="299"/>
  <c r="K57" i="299"/>
  <c r="V53" i="299"/>
  <c r="U53" i="299"/>
  <c r="T53" i="299"/>
  <c r="S53" i="299"/>
  <c r="T55" i="299"/>
  <c r="S55" i="299"/>
  <c r="R55" i="299"/>
  <c r="Q55" i="299"/>
  <c r="J57" i="299"/>
  <c r="I57" i="299"/>
  <c r="H57" i="299"/>
  <c r="G57" i="299"/>
  <c r="J54" i="299"/>
  <c r="Q56" i="299"/>
  <c r="W54" i="299"/>
  <c r="G54" i="299"/>
  <c r="V54" i="299"/>
  <c r="AK54" i="299"/>
  <c r="U54" i="299"/>
  <c r="AJ54" i="299"/>
  <c r="T54" i="299"/>
  <c r="AH53" i="299"/>
  <c r="R53" i="299"/>
  <c r="AG53" i="299"/>
  <c r="Q53" i="299"/>
  <c r="AF53" i="299"/>
  <c r="O53" i="299"/>
  <c r="AE53" i="299"/>
  <c r="N53" i="299"/>
  <c r="AF55" i="299"/>
  <c r="P55" i="299"/>
  <c r="AE55" i="299"/>
  <c r="O55" i="299"/>
  <c r="AD55" i="299"/>
  <c r="N55" i="299"/>
  <c r="AC55" i="299"/>
  <c r="M55" i="299"/>
  <c r="AC56" i="299"/>
  <c r="M56" i="299"/>
  <c r="AB56" i="299"/>
  <c r="L56" i="299"/>
  <c r="AA56" i="299"/>
  <c r="K56" i="299"/>
  <c r="Z56" i="299"/>
  <c r="J56" i="299"/>
  <c r="V57" i="299"/>
  <c r="AK57" i="299"/>
  <c r="U57" i="299"/>
  <c r="AJ57" i="299"/>
  <c r="T57" i="299"/>
  <c r="AI57" i="299"/>
  <c r="S57" i="299"/>
  <c r="O54" i="299"/>
  <c r="AG56" i="299"/>
  <c r="AF56" i="299"/>
  <c r="P56" i="299"/>
  <c r="AE56" i="299"/>
  <c r="O56" i="299"/>
  <c r="AD56" i="299"/>
  <c r="N56" i="299"/>
  <c r="AI54" i="299"/>
  <c r="S54" i="299"/>
  <c r="AH54" i="299"/>
  <c r="R54" i="299"/>
  <c r="AG54" i="299"/>
  <c r="Q54" i="299"/>
  <c r="AF54" i="299"/>
  <c r="P54" i="299"/>
  <c r="AD53" i="299"/>
  <c r="M53" i="299"/>
  <c r="AC53" i="299"/>
  <c r="L53" i="299"/>
  <c r="AB53" i="299"/>
  <c r="K53" i="299"/>
  <c r="AA53" i="299"/>
  <c r="AB55" i="299"/>
  <c r="L55" i="299"/>
  <c r="AA55" i="299"/>
  <c r="K55" i="299"/>
  <c r="Z55" i="299"/>
  <c r="J55" i="299"/>
  <c r="Y55" i="299"/>
  <c r="Y56" i="299"/>
  <c r="I56" i="299"/>
  <c r="X56" i="299"/>
  <c r="H56" i="299"/>
  <c r="W56" i="299"/>
  <c r="G56" i="299"/>
  <c r="V56" i="299"/>
  <c r="AH57" i="299"/>
  <c r="R57" i="299"/>
  <c r="AG57" i="299"/>
  <c r="Q57" i="299"/>
  <c r="AF57" i="299"/>
  <c r="P57" i="299"/>
  <c r="AE57" i="299"/>
  <c r="AK56" i="299"/>
  <c r="U56" i="299"/>
  <c r="AJ56" i="299"/>
  <c r="T56" i="299"/>
  <c r="AI56" i="299"/>
  <c r="S56" i="299"/>
  <c r="AH56" i="299"/>
  <c r="AE54" i="299"/>
  <c r="AD54" i="299"/>
  <c r="N54" i="299"/>
  <c r="AC54" i="299"/>
  <c r="M54" i="299"/>
  <c r="AB54" i="299"/>
  <c r="L54" i="299"/>
  <c r="AA54" i="299"/>
  <c r="K54" i="299"/>
  <c r="Z54" i="299"/>
  <c r="Y54" i="299"/>
  <c r="I54" i="299"/>
  <c r="X54" i="299"/>
  <c r="B10" i="297"/>
  <c r="A9" i="297"/>
  <c r="A10" i="297" l="1"/>
  <c r="I66" i="299"/>
  <c r="Z65" i="299"/>
  <c r="X68" i="299"/>
  <c r="R65" i="299"/>
  <c r="AE68" i="299"/>
  <c r="M68" i="299"/>
  <c r="T68" i="299"/>
  <c r="X66" i="299"/>
  <c r="AB68" i="299"/>
  <c r="AJ66" i="299"/>
  <c r="U65" i="299"/>
  <c r="I65" i="299"/>
  <c r="AJ68" i="299"/>
  <c r="AC65" i="299"/>
  <c r="AK68" i="299"/>
  <c r="M65" i="299"/>
  <c r="L65" i="299"/>
  <c r="Y68" i="299"/>
  <c r="AA68" i="299"/>
  <c r="O65" i="299"/>
  <c r="AF66" i="299"/>
  <c r="AE66" i="299"/>
  <c r="AI65" i="299"/>
  <c r="W65" i="299"/>
  <c r="G66" i="299"/>
  <c r="H68" i="299"/>
  <c r="K66" i="299"/>
  <c r="O66" i="299"/>
  <c r="AD65" i="299"/>
  <c r="S66" i="299"/>
  <c r="AD68" i="299"/>
  <c r="V66" i="299"/>
  <c r="AB66" i="299"/>
  <c r="AE65" i="299"/>
  <c r="P65" i="299"/>
  <c r="V68" i="299"/>
  <c r="H66" i="299"/>
  <c r="L68" i="299"/>
  <c r="Q66" i="299"/>
  <c r="AD66" i="299"/>
  <c r="Y65" i="299"/>
  <c r="S65" i="299"/>
  <c r="Z66" i="299"/>
  <c r="AB65" i="299"/>
  <c r="Y66" i="299"/>
  <c r="AF65" i="299"/>
  <c r="N65" i="299"/>
  <c r="U68" i="299"/>
  <c r="S68" i="299"/>
  <c r="AH66" i="299"/>
  <c r="Q65" i="299"/>
  <c r="W68" i="299"/>
  <c r="AG65" i="299"/>
  <c r="J68" i="299"/>
  <c r="T66" i="299"/>
  <c r="AK66" i="299"/>
  <c r="U66" i="299"/>
  <c r="X65" i="299"/>
  <c r="AJ65" i="299"/>
  <c r="O68" i="299"/>
  <c r="H65" i="299"/>
  <c r="G68" i="299"/>
  <c r="I68" i="299"/>
  <c r="J65" i="299"/>
  <c r="P68" i="299"/>
  <c r="AC68" i="299"/>
  <c r="G65" i="299"/>
  <c r="AH65" i="299"/>
  <c r="AG68" i="299"/>
  <c r="AH64" i="299"/>
  <c r="AA64" i="299"/>
  <c r="W67" i="299"/>
  <c r="R67" i="299"/>
  <c r="O67" i="299"/>
  <c r="AA67" i="299"/>
  <c r="AF68" i="299"/>
  <c r="T65" i="299"/>
  <c r="L66" i="299"/>
  <c r="AI68" i="299"/>
  <c r="AF64" i="299"/>
  <c r="AD64" i="299"/>
  <c r="Z64" i="299"/>
  <c r="Y67" i="299"/>
  <c r="M67" i="299"/>
  <c r="J67" i="299"/>
  <c r="AF67" i="299"/>
  <c r="Q68" i="299"/>
  <c r="R66" i="299"/>
  <c r="AH68" i="299"/>
  <c r="V65" i="299"/>
  <c r="AJ64" i="299"/>
  <c r="AK67" i="299"/>
  <c r="AC67" i="299"/>
  <c r="G67" i="299"/>
  <c r="AI67" i="299"/>
  <c r="P66" i="299"/>
  <c r="AC66" i="299"/>
  <c r="W66" i="299"/>
  <c r="N66" i="299"/>
  <c r="Y64" i="299"/>
  <c r="R64" i="299"/>
  <c r="U64" i="299"/>
  <c r="AH67" i="299"/>
  <c r="AB67" i="299"/>
  <c r="L67" i="299"/>
  <c r="K67" i="299"/>
  <c r="AA65" i="299"/>
  <c r="AG66" i="299"/>
  <c r="M66" i="299"/>
  <c r="S64" i="299"/>
  <c r="T64" i="299"/>
  <c r="AK64" i="299"/>
  <c r="V67" i="299"/>
  <c r="AD67" i="299"/>
  <c r="I67" i="299"/>
  <c r="AA66" i="299"/>
  <c r="AI66" i="299"/>
  <c r="Z68" i="299"/>
  <c r="AI64" i="299"/>
  <c r="AE64" i="299"/>
  <c r="U67" i="299"/>
  <c r="AJ67" i="299"/>
  <c r="P67" i="299"/>
  <c r="H67" i="299"/>
  <c r="K65" i="299"/>
  <c r="K68" i="299"/>
  <c r="R68" i="299"/>
  <c r="X64" i="299"/>
  <c r="AC64" i="299"/>
  <c r="AG67" i="299"/>
  <c r="Q67" i="299"/>
  <c r="X67" i="299"/>
  <c r="AE67" i="299"/>
  <c r="AK65" i="299"/>
  <c r="N68" i="299"/>
  <c r="J66" i="299"/>
  <c r="W64" i="299"/>
  <c r="V64" i="299"/>
  <c r="AG64" i="299"/>
  <c r="AB64" i="299"/>
  <c r="T67" i="299"/>
  <c r="Z67" i="299"/>
  <c r="S67" i="299"/>
  <c r="N67" i="299"/>
  <c r="L64" i="299" l="1"/>
  <c r="K64" i="299"/>
  <c r="Q64" i="299"/>
  <c r="H64" i="299"/>
  <c r="P64" i="299"/>
  <c r="O64" i="299"/>
  <c r="N64" i="299"/>
  <c r="M64" i="299"/>
  <c r="G64" i="299"/>
  <c r="I64" i="299"/>
  <c r="J64" i="299"/>
</calcChain>
</file>

<file path=xl/sharedStrings.xml><?xml version="1.0" encoding="utf-8"?>
<sst xmlns="http://schemas.openxmlformats.org/spreadsheetml/2006/main" count="2849" uniqueCount="413">
  <si>
    <t>Disclaimer</t>
  </si>
  <si>
    <t>and conclusions, opinions, assumptions or forecasts that are based on that data.</t>
  </si>
  <si>
    <t>AEMO has made every effort to ensure the quality of the information in this workbook but cannot guarantee</t>
  </si>
  <si>
    <t>that the information, forecasts and assumptions in it are accurate, complete or appropriate for your</t>
  </si>
  <si>
    <t xml:space="preserve">circumstances. This modelling assumptions workbook does not include all of the information that an investor, </t>
  </si>
  <si>
    <t>participant or potential participant in the electricity or gas market might require, and does not amount to a</t>
  </si>
  <si>
    <t>recommendation of any investment.</t>
  </si>
  <si>
    <t>Anyone proposing to use the information in this workbook should independently verify and check its</t>
  </si>
  <si>
    <t>accuracy, completeness and suitability for purpose, and obtain independent and specific advice from</t>
  </si>
  <si>
    <t>appropriate experts.</t>
  </si>
  <si>
    <t>This dataset or the information in it may be subsequently updated or amended. This work does</t>
  </si>
  <si>
    <t>not constitute legal or business advice, and should not be relied on as a substitute for obtaining detailed</t>
  </si>
  <si>
    <t>legal advice about the National Electricity Law, the National Electricity Rules, or any other applicable</t>
  </si>
  <si>
    <t>laws, procedures or policies.</t>
  </si>
  <si>
    <t>Accordingly, to the maximum extent permitted by law, AEMO and its officers, employees and</t>
  </si>
  <si>
    <t>consultants involved in the preparation of this document:</t>
  </si>
  <si>
    <r>
      <rPr>
        <sz val="11"/>
        <color theme="1"/>
        <rFont val="Arial"/>
        <family val="2"/>
      </rPr>
      <t>•</t>
    </r>
    <r>
      <rPr>
        <sz val="11"/>
        <color theme="1"/>
        <rFont val="Segoe UI Semilight"/>
        <family val="2"/>
        <scheme val="minor"/>
      </rPr>
      <t xml:space="preserve"> make no representation or warranty, express or implied, as to the currency, accuracy, reliability or</t>
    </r>
  </si>
  <si>
    <t xml:space="preserve">  completeness of the information in this workbook; and</t>
  </si>
  <si>
    <t>• are not liable (whether by reason of negligence or otherwise) for any statements, opinions,</t>
  </si>
  <si>
    <t xml:space="preserve">  information or other matters contained in or derived from this publication, or any omissions from it,</t>
  </si>
  <si>
    <t xml:space="preserve">  or in respect of a person’s use of the information in this workbook.</t>
  </si>
  <si>
    <t>Version History</t>
  </si>
  <si>
    <t>Version Number</t>
  </si>
  <si>
    <t>Date</t>
  </si>
  <si>
    <t>Description</t>
  </si>
  <si>
    <t>Source</t>
  </si>
  <si>
    <t>Slow Change</t>
  </si>
  <si>
    <t>Step Change</t>
  </si>
  <si>
    <t>Hydrogen Superpower</t>
  </si>
  <si>
    <t>QLD</t>
  </si>
  <si>
    <t>Darling Downs</t>
  </si>
  <si>
    <t>NSW</t>
  </si>
  <si>
    <t>VIC</t>
  </si>
  <si>
    <t>SA</t>
  </si>
  <si>
    <t>TAS</t>
  </si>
  <si>
    <t>Note:</t>
  </si>
  <si>
    <t>Generator</t>
  </si>
  <si>
    <t>Region</t>
  </si>
  <si>
    <t>2026-27</t>
  </si>
  <si>
    <t>2025-26</t>
  </si>
  <si>
    <t>2021-22</t>
  </si>
  <si>
    <t>2039-40</t>
  </si>
  <si>
    <t>-</t>
  </si>
  <si>
    <t>Scenario</t>
  </si>
  <si>
    <t>Low gas price sensitivity</t>
  </si>
  <si>
    <t>2020-21</t>
  </si>
  <si>
    <t>2022-23</t>
  </si>
  <si>
    <t>2023-24</t>
  </si>
  <si>
    <t>2024-25</t>
  </si>
  <si>
    <t>2027-28</t>
  </si>
  <si>
    <t>2028-29</t>
  </si>
  <si>
    <t>2029-30</t>
  </si>
  <si>
    <t>2030-31</t>
  </si>
  <si>
    <t>2031-32</t>
  </si>
  <si>
    <t>2032-33</t>
  </si>
  <si>
    <t>2033-34</t>
  </si>
  <si>
    <t>2034-35</t>
  </si>
  <si>
    <t>2035-36</t>
  </si>
  <si>
    <t>2036-37</t>
  </si>
  <si>
    <t>2037-38</t>
  </si>
  <si>
    <t>2038-39</t>
  </si>
  <si>
    <t>2040-41</t>
  </si>
  <si>
    <t>2041-42</t>
  </si>
  <si>
    <t>2042-43</t>
  </si>
  <si>
    <t>2043-44</t>
  </si>
  <si>
    <t>2044-45</t>
  </si>
  <si>
    <t>2045-46</t>
  </si>
  <si>
    <t>2046-47</t>
  </si>
  <si>
    <t>2047-48</t>
  </si>
  <si>
    <t>2048-49</t>
  </si>
  <si>
    <t>2049-50</t>
  </si>
  <si>
    <t>Build costs for new entrant generators by location for the selected scenario and technology. Does not include connection costs.</t>
  </si>
  <si>
    <t>Technology and scenario choices are available through the drop down menus.</t>
  </si>
  <si>
    <t>Technology:</t>
  </si>
  <si>
    <t>Scenario:</t>
  </si>
  <si>
    <t>Large scale Solar PV</t>
  </si>
  <si>
    <t xml:space="preserve">Technology Type </t>
  </si>
  <si>
    <t>Cost Scenario</t>
  </si>
  <si>
    <t xml:space="preserve">Regional Cost Zone </t>
  </si>
  <si>
    <t>Regional Cost Factor</t>
  </si>
  <si>
    <t>Wind</t>
  </si>
  <si>
    <t>Pumped Hydro (24hrs storage)</t>
  </si>
  <si>
    <t>QLD Low</t>
  </si>
  <si>
    <t>Battery storage (1hr storage)</t>
  </si>
  <si>
    <t>Battery storage (2hrs storage)</t>
  </si>
  <si>
    <t>Battery storage (4hrs storage)</t>
  </si>
  <si>
    <t>NSW Low</t>
  </si>
  <si>
    <t>Battery storage (8hrs storage)</t>
  </si>
  <si>
    <t>Pumped Hydro (8hrs storage)</t>
  </si>
  <si>
    <t>Pumped Hydro (48hrs storage)</t>
  </si>
  <si>
    <t>VIC Low</t>
  </si>
  <si>
    <t>Black Coal (advanced ultra supercritical PC)</t>
  </si>
  <si>
    <t>SA Low</t>
  </si>
  <si>
    <t>Black Coal (advanced ultra supercritical PC) with CCS</t>
  </si>
  <si>
    <t>TAS Low</t>
  </si>
  <si>
    <t>OCGT (small GT)</t>
  </si>
  <si>
    <t>OCGT (large GT)</t>
  </si>
  <si>
    <t>CCGT</t>
  </si>
  <si>
    <t>CCGT with CCS</t>
  </si>
  <si>
    <t>Biomass</t>
  </si>
  <si>
    <t>All scenarios</t>
  </si>
  <si>
    <t>Strong Electrification</t>
  </si>
  <si>
    <t>Further information is available at http://forecasting.aemo.com.au</t>
  </si>
  <si>
    <t>Strong Electrification Sensitivity</t>
  </si>
  <si>
    <t>2050-51</t>
  </si>
  <si>
    <t>Distributed Energy Resources: Rooftop PV</t>
  </si>
  <si>
    <t>Rooftop PV forecasts based on CSIRO and Green Energy Markets (GEM) trajectories developed for AEMO in 2021</t>
  </si>
  <si>
    <t>The Higher DER uptake rate sensitivity will consider forecasts prepared by the CER and will be published when available.</t>
  </si>
  <si>
    <t>The Capacity values (MW) represent the installed capacity at the end of the financial year i.e. as at 30th June. Energy values (GWh) present the total production across the year of interest, which captures the influence in intra-year PV developments.</t>
  </si>
  <si>
    <t>Capacity of behind-the-meter rooftop PV</t>
  </si>
  <si>
    <t>Rooftop PV (Energy, GWh)</t>
  </si>
  <si>
    <t>Amount of energy generated by behind-the-meter rooftop PV</t>
  </si>
  <si>
    <t>Notes:</t>
  </si>
  <si>
    <t>Tallawarra</t>
  </si>
  <si>
    <t>Condamine A</t>
  </si>
  <si>
    <t>Swanbank E GT</t>
  </si>
  <si>
    <t>Yarwun Cogen</t>
  </si>
  <si>
    <t>Osborne</t>
  </si>
  <si>
    <t>Pelican Point</t>
  </si>
  <si>
    <t>Tamar Valley Combined Cycle</t>
  </si>
  <si>
    <t>Colongra</t>
  </si>
  <si>
    <t>Smithfield Energy Facility</t>
  </si>
  <si>
    <t>Uranquinty</t>
  </si>
  <si>
    <t>Barcaldine Power Station</t>
  </si>
  <si>
    <t>Braemar</t>
  </si>
  <si>
    <t>Braemar 2 Power Station</t>
  </si>
  <si>
    <t>Oakey Power Station</t>
  </si>
  <si>
    <t>Roma</t>
  </si>
  <si>
    <t>Dry Creek GT</t>
  </si>
  <si>
    <t>Hallett GT</t>
  </si>
  <si>
    <t>Ladbroke Grove</t>
  </si>
  <si>
    <t>Mintaro GT</t>
  </si>
  <si>
    <t>Quarantine</t>
  </si>
  <si>
    <t>Tamar Valley Peaking</t>
  </si>
  <si>
    <t>Somerton</t>
  </si>
  <si>
    <t>Bairnsdale</t>
  </si>
  <si>
    <t>Jeeralang A</t>
  </si>
  <si>
    <t>Jeeralang B</t>
  </si>
  <si>
    <t>Laverton North</t>
  </si>
  <si>
    <t>Mortlake</t>
  </si>
  <si>
    <t>Valley Power</t>
  </si>
  <si>
    <t>Torrens Island A</t>
  </si>
  <si>
    <t>Torrens Island B</t>
  </si>
  <si>
    <t>Newport</t>
  </si>
  <si>
    <t>Barker Inlet Power Station</t>
  </si>
  <si>
    <t>Technology</t>
  </si>
  <si>
    <t>Capital Cost Projections ($/kW, real 2021 dollars)</t>
  </si>
  <si>
    <t>GenCost scenario mapping</t>
  </si>
  <si>
    <r>
      <t xml:space="preserve">Cost to construct new generation, </t>
    </r>
    <r>
      <rPr>
        <b/>
        <sz val="10"/>
        <color theme="1"/>
        <rFont val="Arial"/>
        <family val="2"/>
      </rPr>
      <t>not</t>
    </r>
    <r>
      <rPr>
        <sz val="10"/>
        <color theme="1"/>
        <rFont val="Arial"/>
        <family val="2"/>
      </rPr>
      <t xml:space="preserve"> including connection costs. </t>
    </r>
    <r>
      <rPr>
        <b/>
        <sz val="10"/>
        <color theme="1"/>
        <rFont val="Arial"/>
        <family val="2"/>
      </rPr>
      <t xml:space="preserve"> </t>
    </r>
  </si>
  <si>
    <t>Wind capital cost projections have been adjusted to capture increasing wind turbine efficiency over time, as provided for on-shore wind by CSIRO and off-shore wind by Aurecon.</t>
  </si>
  <si>
    <t xml:space="preserve">The capital costs are overnight costs for construction in the Melbourne zone. To calculate the capital costs of these technologies elsewhere in Australia, use the regional cost adjustment factors given in the Regional Cost Factors worksheet. </t>
  </si>
  <si>
    <t xml:space="preserve">Extended warranties for battery storage to cover a 20-year battery life are included as part of the fixed operating costs. </t>
  </si>
  <si>
    <t>The build costs do not include costs associated with expanded transmission access or additional costs incurred when development within a REZ exceeds technology limits. Details on these additional costs are found in the Build limits tab.</t>
  </si>
  <si>
    <t>NOTE: The hydrogen technologies are only included in one scenario and have been covered in separate sheets at the end of this workbook.</t>
  </si>
  <si>
    <t>Wind - offshore</t>
  </si>
  <si>
    <t>Build costs - Pumped hydro energy storage ($/kW)</t>
  </si>
  <si>
    <t>Entura (2018)</t>
  </si>
  <si>
    <t>BOTN - Cethana (20hrs storage)</t>
  </si>
  <si>
    <t>Hydro Tasmania</t>
  </si>
  <si>
    <t>Build cost by technology ($/kW)</t>
  </si>
  <si>
    <t>Technology cost break down ratios are estimated from the technology cost for each of the cost components given by Aurecon.</t>
  </si>
  <si>
    <t xml:space="preserve">The technology specific regional cost adjustment factors are calculated as the sum of the regional cost adjustment factors of each technology cost component, which is calculated by multiplying its share in total capital cost of the technology by the regional cost factor.   </t>
  </si>
  <si>
    <t xml:space="preserve">Regional cost factors </t>
  </si>
  <si>
    <t>Equipment costs</t>
  </si>
  <si>
    <t>Fuel connection costs</t>
  </si>
  <si>
    <t>Cost of land and development</t>
  </si>
  <si>
    <t>Installation costs</t>
  </si>
  <si>
    <t>VIC Medium</t>
  </si>
  <si>
    <t>VIC High</t>
  </si>
  <si>
    <t>QLD Medium</t>
  </si>
  <si>
    <t>QLD High</t>
  </si>
  <si>
    <t>NSW Medium</t>
  </si>
  <si>
    <t>NSW High</t>
  </si>
  <si>
    <t>SA Medium</t>
  </si>
  <si>
    <t>SA High</t>
  </si>
  <si>
    <t>TAS Medium</t>
  </si>
  <si>
    <t>TAS High</t>
  </si>
  <si>
    <t>1. Sourced from GHD 2018 AEMO costs and technical parameter review, adjusted to be rebased to one in each region.</t>
  </si>
  <si>
    <t xml:space="preserve">Technology Cost breakdown ratios </t>
  </si>
  <si>
    <t>Scenario mapping</t>
  </si>
  <si>
    <t>New generating stations</t>
  </si>
  <si>
    <t>Gas price ($/GJ, real 2021 dollars)</t>
  </si>
  <si>
    <t>Townsville Power Station</t>
  </si>
  <si>
    <t>NSW new CCGT</t>
  </si>
  <si>
    <t>NSW new OCGT</t>
  </si>
  <si>
    <t>QLD new CCGT</t>
  </si>
  <si>
    <t>QLD new OCGT</t>
  </si>
  <si>
    <t>SA new CCGT</t>
  </si>
  <si>
    <t>SA new OCGT</t>
  </si>
  <si>
    <t>TAS new CCGT</t>
  </si>
  <si>
    <t>TAS new OCGT</t>
  </si>
  <si>
    <t>VIC new CCGT</t>
  </si>
  <si>
    <t>VIC new OCGT</t>
  </si>
  <si>
    <t>Industrial fuel costs</t>
  </si>
  <si>
    <t>Adelaide</t>
  </si>
  <si>
    <t>Brisbane</t>
  </si>
  <si>
    <t>Hobart</t>
  </si>
  <si>
    <t>Melbourne</t>
  </si>
  <si>
    <t>Sydney</t>
  </si>
  <si>
    <t>Wallumbilla</t>
  </si>
  <si>
    <t>VIC low</t>
  </si>
  <si>
    <t>VIC medium</t>
  </si>
  <si>
    <t>VIC high</t>
  </si>
  <si>
    <t>QLD low</t>
  </si>
  <si>
    <t>QLD medium</t>
  </si>
  <si>
    <t>QLD high</t>
  </si>
  <si>
    <t>NSW low</t>
  </si>
  <si>
    <t>NSW medium</t>
  </si>
  <si>
    <t>NSW high</t>
  </si>
  <si>
    <t>SA medium</t>
  </si>
  <si>
    <t>SA high</t>
  </si>
  <si>
    <t>TAS low</t>
  </si>
  <si>
    <t>TAS medium</t>
  </si>
  <si>
    <t>TAS high</t>
  </si>
  <si>
    <t>Regional Cost Factors - Hydrogen Technologies</t>
  </si>
  <si>
    <t xml:space="preserve">Regional cost factors for each cost region and cost component have been estimated by GHD to provide an indication of the variation in each cost component of the project costs between geographic regions.  </t>
  </si>
  <si>
    <t>CSIRO build costs projections for new entrants are overnight costs for construction in Melbourne. These regional cost factors are used to convert the Melbourne cost estimates to each region-specific cost estimate.</t>
  </si>
  <si>
    <r>
      <t>O&amp;M costs</t>
    </r>
    <r>
      <rPr>
        <vertAlign val="superscript"/>
        <sz val="11"/>
        <color theme="0"/>
        <rFont val="Century Gothic"/>
        <family val="2"/>
        <scheme val="major"/>
      </rPr>
      <t>2</t>
    </r>
  </si>
  <si>
    <t>2. Operations and maintenance locational cost factors are independent to capital costs, however for the purposes of modelling, fixed O&amp;M costs are combined with capital costs and discounted over the project life, as described in the Hydrogen technology Fixed OPEX section below.</t>
  </si>
  <si>
    <t xml:space="preserve">Electrolysers - Proton Exchange Membrane </t>
  </si>
  <si>
    <t xml:space="preserve">Technology Regional cost adjustment factors </t>
  </si>
  <si>
    <t>Hydrogen technology build costs, after application of regional cost factors ($/kW)</t>
  </si>
  <si>
    <t>Cost trajectories calculated by applying regional cost factors to baseline provided for a region-specific cost estimate, as developed by CSIRO and Aurecon.</t>
  </si>
  <si>
    <t>Scenario choice</t>
  </si>
  <si>
    <t>Hydrogen technology Fixed OPEX, after application of regional cost factors ($/kW/year)</t>
  </si>
  <si>
    <t>Fixed OPEX is based on 3% of capex per annum, based on the year of commissioning. For the purpose of modelling, the discounted Fixed OPEX over the project life will be added to the build cost.</t>
  </si>
  <si>
    <t>Hydrogen technology Variable OPEX, after application of regional cost factors ($/MWh sent out)</t>
  </si>
  <si>
    <t>Variable OPEX
($/kW/year)</t>
  </si>
  <si>
    <t>2. Electrolysers Variable O&amp;M costs are assumed to be included in the Fixed O&amp;M costs as per Aurecon's report.</t>
  </si>
  <si>
    <t xml:space="preserve">The capital costs are overnight costs for construction in Melbourne. To calculate the capital costs of these technologies elsewhere in Australia, use the regional cost adjustment factors given in the Regional Cost Factors worksheet. </t>
  </si>
  <si>
    <t>Build cost per scenario ($/kW)</t>
  </si>
  <si>
    <t>Proton Exchange Membrane (PEM)</t>
  </si>
  <si>
    <t xml:space="preserve">PEM hydrogen production operation parameters </t>
  </si>
  <si>
    <r>
      <t>Lead time for development (years)</t>
    </r>
    <r>
      <rPr>
        <vertAlign val="superscript"/>
        <sz val="11"/>
        <color theme="0"/>
        <rFont val="Century Gothic"/>
        <family val="2"/>
        <scheme val="major"/>
      </rPr>
      <t>1</t>
    </r>
  </si>
  <si>
    <r>
      <t>Lead time (years)</t>
    </r>
    <r>
      <rPr>
        <vertAlign val="superscript"/>
        <sz val="11"/>
        <color theme="0"/>
        <rFont val="Century Gothic"/>
        <family val="2"/>
        <scheme val="major"/>
      </rPr>
      <t>2</t>
    </r>
  </si>
  <si>
    <r>
      <t>Construction Time (years)</t>
    </r>
    <r>
      <rPr>
        <vertAlign val="superscript"/>
        <sz val="11"/>
        <color theme="0"/>
        <rFont val="Century Gothic"/>
        <family val="2"/>
        <scheme val="major"/>
      </rPr>
      <t>3</t>
    </r>
  </si>
  <si>
    <t>Total lead time (years)</t>
  </si>
  <si>
    <r>
      <t>Economic Life (years)</t>
    </r>
    <r>
      <rPr>
        <vertAlign val="superscript"/>
        <sz val="11"/>
        <color theme="0"/>
        <rFont val="Century Gothic"/>
        <family val="2"/>
        <scheme val="major"/>
      </rPr>
      <t>4</t>
    </r>
  </si>
  <si>
    <r>
      <t>Technical Life (years)</t>
    </r>
    <r>
      <rPr>
        <vertAlign val="superscript"/>
        <sz val="11"/>
        <color theme="0"/>
        <rFont val="Century Gothic"/>
        <family val="2"/>
        <scheme val="major"/>
      </rPr>
      <t>5</t>
    </r>
  </si>
  <si>
    <t>Fixed OPEX ($/kW/year)</t>
  </si>
  <si>
    <r>
      <t>VOM ($/MWh sent-out)</t>
    </r>
    <r>
      <rPr>
        <vertAlign val="superscript"/>
        <sz val="11"/>
        <color theme="0"/>
        <rFont val="Century Gothic"/>
        <family val="2"/>
        <scheme val="major"/>
      </rPr>
      <t>6</t>
    </r>
  </si>
  <si>
    <t>1. Aurecon has assumed that Lead time for development is the time to undertake feasibility studies, procurement and contract negotiations, obtain permits and approvals, secure land agreements, fuel supply and obtain financing.</t>
  </si>
  <si>
    <t>2. Aurecon has assumed Lead time as the time from issue of Notice to Proceed (NTP) to the EPC contractor up to the delivery of all major equipment to site.</t>
  </si>
  <si>
    <t>3. Aurecon has provided some components of lead time in weeks or fractions of years. AEMO has rounded the total lead time to the nearest whole number of years for capacity planning.</t>
  </si>
  <si>
    <t>4. Period of time required for the project to recover build costs.</t>
  </si>
  <si>
    <t>5. Period of time the project is operational before life extension refurbishment or retirement.</t>
  </si>
  <si>
    <t>6. Electrolysers and Fuel cells Variable O&amp;M costs are assumed to be included in the Fixed O&amp;M costs as per Aurecon's report.</t>
  </si>
  <si>
    <t>Removed the Steady Progress scenario from all text, data sets and figures.</t>
  </si>
  <si>
    <t>Progressive Change</t>
  </si>
  <si>
    <t>GenCost Global NZE by 2050</t>
  </si>
  <si>
    <t>GenCost Current Policies</t>
  </si>
  <si>
    <t>Build costs - Current Policies ($/kW)</t>
  </si>
  <si>
    <t>Build costs - Global NZE by 2050 ($/kW)</t>
  </si>
  <si>
    <t>CSIRO GenCost 2022</t>
  </si>
  <si>
    <t>CSIRO GenCost 2022 - see Note</t>
  </si>
  <si>
    <t>NOTE: The Strong Electrification sensitivity will apply the GenCost Global NZE by 2050 build cost assumptions.</t>
  </si>
  <si>
    <t>The capital costs are sent-out values</t>
  </si>
  <si>
    <t>Hydrogen Export</t>
  </si>
  <si>
    <t>Solar Thermal (12hrs Storage)</t>
  </si>
  <si>
    <t>NOTE: The Hydrogen Export scenario assumes more accelerated capital cost reductions for large-scale Solar PV compared to the Global NZE by 2050 GenCost scenario, as a key enabler of hydrogen expansion for export.</t>
  </si>
  <si>
    <t>Build Cost: Updated based on draft CSIRO GenCost 2021-22 projections</t>
  </si>
  <si>
    <t>GenCost Global NZE post 2050</t>
  </si>
  <si>
    <t>Build costs - Global NZE post 2050 ($/kW)</t>
  </si>
  <si>
    <t>1. Sourced from Aurecon 2021 AEMO costs and technical parameter review.</t>
  </si>
  <si>
    <t xml:space="preserve">Hydrogen reciprocating engines </t>
  </si>
  <si>
    <t>Gas prices based on price forecasts deliver by Lewis Grey Advisory for the 2022 GSOO</t>
  </si>
  <si>
    <r>
      <t xml:space="preserve">These capital cost trajectories are developed by CSIRO's GALLM (see </t>
    </r>
    <r>
      <rPr>
        <i/>
        <sz val="10"/>
        <color theme="1"/>
        <rFont val="Arial"/>
        <family val="2"/>
      </rPr>
      <t>GenCost 2021-22 report</t>
    </r>
    <r>
      <rPr>
        <sz val="10"/>
        <color theme="1"/>
        <rFont val="Arial"/>
        <family val="2"/>
      </rPr>
      <t xml:space="preserve"> for more details) based on the technology specific capital cost estimates provided by Aurecon (2021 </t>
    </r>
    <r>
      <rPr>
        <i/>
        <sz val="10"/>
        <color theme="1"/>
        <rFont val="Arial"/>
        <family val="2"/>
      </rPr>
      <t>AEMO costs and technical parameter review</t>
    </r>
    <r>
      <rPr>
        <sz val="10"/>
        <color theme="1"/>
        <rFont val="Arial"/>
        <family val="2"/>
      </rPr>
      <t>).</t>
    </r>
  </si>
  <si>
    <t>1. Sourced from Aurecon 2021 AEMO Costs and Technical Parameter Review.</t>
  </si>
  <si>
    <t>These capital cost trajectories are developed by CSIRO's GALLM (see GenCost 2021-22 report for more details) based on the technology specific capital cost estimates provided by Aurecon (2021 AEMO Costs and Technical Parameter Review).</t>
  </si>
  <si>
    <r>
      <t xml:space="preserve">Sourced from </t>
    </r>
    <r>
      <rPr>
        <i/>
        <sz val="10"/>
        <color theme="1"/>
        <rFont val="Arial"/>
        <family val="2"/>
      </rPr>
      <t>Aurecon, 2021 AEMO Costs and Technical Parameter Review</t>
    </r>
  </si>
  <si>
    <t>Updated PEM assumptions based on Aurecon, 2021 AEMO Costs and Technical Parameter Review and CSIRO GenCost 2021-22 projections.</t>
  </si>
  <si>
    <t>Strong Electricfication</t>
  </si>
  <si>
    <t>Net Zero 2050</t>
  </si>
  <si>
    <t>Low Gas Price sensitivity</t>
  </si>
  <si>
    <t>Low Gas Price</t>
  </si>
  <si>
    <t xml:space="preserve">The Forecasting Assumptions Update Workbook contains data provided by or collected from third parties, </t>
  </si>
  <si>
    <t>Generator nameplate capacity</t>
  </si>
  <si>
    <t xml:space="preserve">Max capacities of each new entrant generation technologies are sourced from Aurecon 2021 AEMO costs and technical parameter review.  </t>
  </si>
  <si>
    <t>Generator type</t>
  </si>
  <si>
    <t>Unit Size (MW)</t>
  </si>
  <si>
    <t xml:space="preserve">Number of Units </t>
  </si>
  <si>
    <t>Total Plant Size (MW)</t>
  </si>
  <si>
    <t>Battery Storage (8hrs storage)</t>
  </si>
  <si>
    <t>Wind - Offshore</t>
  </si>
  <si>
    <t>BOTN - Cethana</t>
  </si>
  <si>
    <t>Seasonal ratings (available for dispatch in each season)</t>
  </si>
  <si>
    <t>Summer Peak
(% of nameplate)</t>
  </si>
  <si>
    <t>Summer Typical
(% of nameplate)</t>
  </si>
  <si>
    <t>Not Summer
(% of nameplate)</t>
  </si>
  <si>
    <t>1. Sourced from Aurecon 2021 AEMO costs and technical parameter review and GHD 2018 AEMO cost and technical parameter review for Pumped Hydro.</t>
  </si>
  <si>
    <r>
      <t>2. Summer peak, typical and not summer rates are based on Aurecon's  assumed capacity under ambient conditions for 35</t>
    </r>
    <r>
      <rPr>
        <vertAlign val="superscript"/>
        <sz val="8"/>
        <color theme="1"/>
        <rFont val="Arial"/>
        <family val="2"/>
      </rPr>
      <t>o</t>
    </r>
    <r>
      <rPr>
        <sz val="8"/>
        <color theme="1"/>
        <rFont val="Arial"/>
        <family val="2"/>
      </rPr>
      <t>C, 25</t>
    </r>
    <r>
      <rPr>
        <vertAlign val="superscript"/>
        <sz val="8"/>
        <color theme="1"/>
        <rFont val="Arial"/>
        <family val="2"/>
      </rPr>
      <t>o</t>
    </r>
    <r>
      <rPr>
        <sz val="8"/>
        <color theme="1"/>
        <rFont val="Arial"/>
        <family val="2"/>
      </rPr>
      <t>C and 15</t>
    </r>
    <r>
      <rPr>
        <vertAlign val="superscript"/>
        <sz val="8"/>
        <color theme="1"/>
        <rFont val="Arial"/>
        <family val="2"/>
      </rPr>
      <t>o</t>
    </r>
    <r>
      <rPr>
        <sz val="8"/>
        <color theme="1"/>
        <rFont val="Arial"/>
        <family val="2"/>
      </rPr>
      <t>C respectively.</t>
    </r>
  </si>
  <si>
    <t>3. The seasonal rating of renewable generators are captured within the renewable generation resource traces.</t>
  </si>
  <si>
    <t>Maintenance rate</t>
  </si>
  <si>
    <t>The percentage of time per year that a generator is expected to be out of service for maintenance.</t>
  </si>
  <si>
    <t xml:space="preserve">% of time out </t>
  </si>
  <si>
    <t xml:space="preserve">Equivalent average days per year on planned outage </t>
  </si>
  <si>
    <t>1. Sourced from  Aurecon 2021 AEMO costs and technical parameter review.</t>
  </si>
  <si>
    <t>2. Pumped Hydro assumptions are sourced from GHD 2018 AEMO costs and technical parameter review.</t>
  </si>
  <si>
    <t>3. Maintenance for wind and solar technologies has been considered within the renewable generation profiles.</t>
  </si>
  <si>
    <t xml:space="preserve">4. Battery storage maintenance rate is included in Aurecon's Equivalent forced outage rate (EFOR). </t>
  </si>
  <si>
    <t>Generator Reliability Settings</t>
  </si>
  <si>
    <t>Full outage
(% of time)</t>
  </si>
  <si>
    <t>Fuel type</t>
  </si>
  <si>
    <t>Forced Outage Rate (%)</t>
  </si>
  <si>
    <t xml:space="preserve">Partial Outage Derating Factor (%) </t>
  </si>
  <si>
    <t>Mean time to repair (hrs)</t>
  </si>
  <si>
    <t>Full outage</t>
  </si>
  <si>
    <t>Partial outage</t>
  </si>
  <si>
    <t>Partial outage
(% of time)</t>
  </si>
  <si>
    <t>3. For coal generation, Aurecon's equivalent force outage rate (EFOR) is equally divided between full and partial outage/derating, and a partial outage factor of 30% is assumed. For other technologies the EFOR is used as the FOR.</t>
  </si>
  <si>
    <t>4. Mean time to repaired is based on existing generator data where possible.</t>
  </si>
  <si>
    <t>5. Outages for wind and solar technologies has been considered in the renewable generation profile.</t>
  </si>
  <si>
    <t>Lead time and project life</t>
  </si>
  <si>
    <t>Development lead time considers the time necessary to undertake feasibility studies, secure necessary development approvals, and to construct the project. For capacity planning therefore, the lead time reflects the shortest time before a technology can commence operation.</t>
  </si>
  <si>
    <t>Aurecon have provided lead time as a combination of lead time for development, total lead time and construction time. These values have been adjusted for some technologies to reflect the degree of active development interest, as demonstrated by the projects proposed, advancing or committed in AEMO's Generation Information page, particularly for Wind, Battery and Solar technologies.</t>
  </si>
  <si>
    <r>
      <t>Lead time for development (years)</t>
    </r>
    <r>
      <rPr>
        <vertAlign val="superscript"/>
        <sz val="11"/>
        <color theme="0"/>
        <rFont val="Century Gothic"/>
        <family val="2"/>
        <scheme val="major"/>
      </rPr>
      <t>3, 4</t>
    </r>
  </si>
  <si>
    <r>
      <t>Lead time (years)</t>
    </r>
    <r>
      <rPr>
        <vertAlign val="superscript"/>
        <sz val="11"/>
        <color theme="0"/>
        <rFont val="Century Gothic"/>
        <family val="2"/>
        <scheme val="major"/>
      </rPr>
      <t>5</t>
    </r>
  </si>
  <si>
    <t>Construction Time (years)</t>
  </si>
  <si>
    <r>
      <t>Total lead time (years)</t>
    </r>
    <r>
      <rPr>
        <vertAlign val="superscript"/>
        <sz val="11"/>
        <color theme="0"/>
        <rFont val="Century Gothic"/>
        <family val="2"/>
        <scheme val="major"/>
      </rPr>
      <t>6</t>
    </r>
  </si>
  <si>
    <r>
      <t>Economic Life (years)</t>
    </r>
    <r>
      <rPr>
        <vertAlign val="superscript"/>
        <sz val="11"/>
        <color theme="0"/>
        <rFont val="Century Gothic"/>
        <family val="2"/>
        <scheme val="major"/>
      </rPr>
      <t xml:space="preserve"> 7</t>
    </r>
  </si>
  <si>
    <r>
      <t>Technical Life (years)</t>
    </r>
    <r>
      <rPr>
        <vertAlign val="superscript"/>
        <sz val="11"/>
        <color theme="0"/>
        <rFont val="Century Gothic"/>
        <family val="2"/>
        <scheme val="major"/>
      </rPr>
      <t xml:space="preserve"> 8</t>
    </r>
  </si>
  <si>
    <t>2. Pumped Hydro is sourced from GHD 2018 AEMO costs and technical parameter review, except the economic life which is source from CSIRO GenCost 2020-21</t>
  </si>
  <si>
    <t>3. Aurecon has assumed that Lead time for development is the time to undertake feasibility studies, procurement and contract negotiations, obtain permits and approvals, secure land agreements, fuel supply and obtain financing.</t>
  </si>
  <si>
    <r>
      <t>4.</t>
    </r>
    <r>
      <rPr>
        <b/>
        <sz val="8"/>
        <color theme="1"/>
        <rFont val="Arial"/>
        <family val="2"/>
      </rPr>
      <t xml:space="preserve"> </t>
    </r>
    <r>
      <rPr>
        <sz val="8"/>
        <color theme="1"/>
        <rFont val="Arial"/>
        <family val="2"/>
      </rPr>
      <t>Given existing development activity in these technologies, AEMO has removed the lead time for development  for onshore wind, batteries and large-scale solar PV as stated by Aurecon. The total lead time therefore reflects construction and lead time only. Similarly given the 3GW of proposed gas generation across the NEM, AEMO has removed the lead time for development for OCGT technologies.</t>
    </r>
  </si>
  <si>
    <t>5. Aurecon has assumed Lead time as the time from issue of Notice to Proceed (NTP) to the EPC contractor up to the delivery of all major equipment to site.</t>
  </si>
  <si>
    <t>6. Aurecon has provided some components of lead time in weeks or fractions of years. AEMO has rounded the total lead time to the nearest whole number of years for capacity planning.</t>
  </si>
  <si>
    <t>7. Period of time required for the project to recover build costs.</t>
  </si>
  <si>
    <t>8. Period of time the project is operational before life extension refurbishment or retirement.</t>
  </si>
  <si>
    <t>Battery properties</t>
  </si>
  <si>
    <t>Property</t>
  </si>
  <si>
    <t>Virtual Power Plants 
(aggregated ESS)</t>
  </si>
  <si>
    <t>Units</t>
  </si>
  <si>
    <r>
      <t>Maximum power</t>
    </r>
    <r>
      <rPr>
        <vertAlign val="superscript"/>
        <sz val="11"/>
        <color theme="0"/>
        <rFont val="Segoe UI Semilight"/>
        <family val="2"/>
        <scheme val="minor"/>
      </rPr>
      <t>1</t>
    </r>
  </si>
  <si>
    <t>MW</t>
  </si>
  <si>
    <r>
      <t>Energy capacity</t>
    </r>
    <r>
      <rPr>
        <vertAlign val="superscript"/>
        <sz val="11"/>
        <color theme="0"/>
        <rFont val="Century Gothic"/>
        <family val="2"/>
        <scheme val="major"/>
      </rPr>
      <t>2</t>
    </r>
  </si>
  <si>
    <t>MWh</t>
  </si>
  <si>
    <r>
      <t>Round trip efficiency (aggregated)</t>
    </r>
    <r>
      <rPr>
        <vertAlign val="superscript"/>
        <sz val="11"/>
        <color theme="0"/>
        <rFont val="Segoe UI Semilight"/>
        <family val="2"/>
        <scheme val="minor"/>
      </rPr>
      <t>3</t>
    </r>
    <r>
      <rPr>
        <sz val="11"/>
        <color theme="0"/>
        <rFont val="Century Gothic"/>
        <family val="2"/>
        <scheme val="major"/>
      </rPr>
      <t xml:space="preserve"> %</t>
    </r>
  </si>
  <si>
    <t>%</t>
  </si>
  <si>
    <t>Charge efficiency (utility) %</t>
  </si>
  <si>
    <t>Discharge efficiency (utility) %</t>
  </si>
  <si>
    <t>Round trip efficiency (utility) %</t>
  </si>
  <si>
    <t>Annual degradation (utility) %</t>
  </si>
  <si>
    <t>Allowable Max State of Charge</t>
  </si>
  <si>
    <t>Allowable Min State of Charge</t>
  </si>
  <si>
    <t>1. Large scale battery storage operating parameters are sourced from Aurecon 2021 AEMO costs and technical parameter review.</t>
  </si>
  <si>
    <t xml:space="preserve">2. Capacities for Large scale batteries are before any degradation. </t>
  </si>
  <si>
    <t>3. VPP values have been sourced from CSIRO Small-scale solar and battery projections 2021 (p59).</t>
  </si>
  <si>
    <t>Pumped hydro properties</t>
  </si>
  <si>
    <t>New entrant assumptions</t>
  </si>
  <si>
    <t>Storage Capacity</t>
  </si>
  <si>
    <t>8 to 48</t>
  </si>
  <si>
    <t>hours</t>
  </si>
  <si>
    <t>Pumping efficiency</t>
  </si>
  <si>
    <t>Heat rates</t>
  </si>
  <si>
    <t>Heat rate (GJ/MWh)</t>
  </si>
  <si>
    <t xml:space="preserve">Notes: </t>
  </si>
  <si>
    <t>Auxiliary load</t>
  </si>
  <si>
    <t>Auxiliary load is also called "parasitic load" or "self load" and refers to energy generated by power stations for in-house use.</t>
  </si>
  <si>
    <t>All units take the auxiliary rate of their respective fuel type.</t>
  </si>
  <si>
    <t>% auxiliary load</t>
  </si>
  <si>
    <t>2. Pumped Hydro is sourced from information provided by Hydro Tasmania.</t>
  </si>
  <si>
    <t>3. Battery auxiliary is included in the round-trip efficiency.</t>
  </si>
  <si>
    <t>Fixed operating cost (real 2021 dollars)</t>
  </si>
  <si>
    <t>Costs that are incurred regardless of energy generated.</t>
  </si>
  <si>
    <t>Costs are on a sent-out basis.</t>
  </si>
  <si>
    <t>Fixed OPEX
($/kW/year)</t>
  </si>
  <si>
    <t xml:space="preserve">2. Regional cost factors applied for the O&amp;M Costs component of new entrants. </t>
  </si>
  <si>
    <t>3. Wind, Large Scale Solar PV and Solar Thermal Variable O&amp;M costs are assumed to be included in the Fixed O&amp;M costs as per Aurecon's report.</t>
  </si>
  <si>
    <t>4. Extended warranties are included in Battery storage to cover a 20-year battery life.</t>
  </si>
  <si>
    <t>5. Pumped Hydro is sourced from Entura, 2018 Pumped hydro cost modelling.</t>
  </si>
  <si>
    <t>Variable operating cost (real 2021 dollars)</t>
  </si>
  <si>
    <t>Costs that can be expressed in terms of energy generated, not including fuel costs.</t>
  </si>
  <si>
    <t>Variable OPEX
($/MWh sent out)</t>
  </si>
  <si>
    <t>4. Pumped Hydro is sourced from GHD 2018 AEMO costs and technical parameter review.</t>
  </si>
  <si>
    <t>Emissions intensity</t>
  </si>
  <si>
    <t>The scope 1 emission intensity for committed and new entrants generators is calculated by AEMO as the product of the technology heat rate from Aurecon 2021 and fuel emission factors from GHD 2018.</t>
  </si>
  <si>
    <t>Scope 1 emissions intensity (kg/MWh as-gen)</t>
  </si>
  <si>
    <t>Battery Storage (1hr storage)</t>
  </si>
  <si>
    <t>Regional Cost Factors</t>
  </si>
  <si>
    <t>CSIRO build costs projections for new entrants are overnight costs for construction in a low cost zone. These regional cost factors are used to convert the CSIRO cost estimates to each region-specific cost estimate.</t>
  </si>
  <si>
    <r>
      <t>O&amp;M costs</t>
    </r>
    <r>
      <rPr>
        <vertAlign val="superscript"/>
        <sz val="11"/>
        <color theme="0"/>
        <rFont val="Segoe UI Semilight"/>
        <family val="2"/>
        <scheme val="minor"/>
      </rPr>
      <t xml:space="preserve"> 2</t>
    </r>
  </si>
  <si>
    <t>2. New entry technology O&amp;M costs are applied to fixed and variable operations and maintenance costs independent to capital costs.</t>
  </si>
  <si>
    <t>1. Calculated from technology component costs provided in Aurecon 2021 AEMO costs and technical parameter review.</t>
  </si>
  <si>
    <t xml:space="preserve">Technology Regional and Sub-regional cost adjustment factors </t>
  </si>
  <si>
    <t>CNQ</t>
  </si>
  <si>
    <t>SQ</t>
  </si>
  <si>
    <t>GG</t>
  </si>
  <si>
    <t>NNSW</t>
  </si>
  <si>
    <t>CNSW</t>
  </si>
  <si>
    <t>SNSW</t>
  </si>
  <si>
    <t>SNW</t>
  </si>
  <si>
    <t xml:space="preserve">Pumped hydro sub-regional costs adjustments are derived from the build costs provided in Entura Pumped Hydro Cost Modelling. The cost adjustments are relative to the VIC cost for the specified storage size. </t>
  </si>
  <si>
    <t>Updated New entrants technical parameters based on Aurecon 2021 AEMO Cost and Technical Parameter Review. Tabs: Seasonal rating, Maintenance, Generator Reliability Settings, Lead time, Storage properties, Heat rates, Auxiliary, Fixed OPEX, Variable OPEX, Emission intensity, Maximum capacity, Regional Cost Factors</t>
  </si>
  <si>
    <t xml:space="preserve">Regional cost factors for each cost region and cost component have been estimated by GHD to provide an indication of the variation in each cost component of the project costs between geographic regions. </t>
  </si>
  <si>
    <t>Encapsulates the efficiency of thermal generators for New entrant technologies (as-gen, HHV)</t>
  </si>
  <si>
    <t>New Entrant data is used for Committed and Anticipated Projects.</t>
  </si>
  <si>
    <r>
      <t>Cethana</t>
    </r>
    <r>
      <rPr>
        <vertAlign val="superscript"/>
        <sz val="11"/>
        <color theme="0"/>
        <rFont val="Century Gothic"/>
        <family val="2"/>
        <scheme val="major"/>
      </rPr>
      <t>1</t>
    </r>
  </si>
  <si>
    <r>
      <t>New Entrant PHES</t>
    </r>
    <r>
      <rPr>
        <vertAlign val="superscript"/>
        <sz val="11"/>
        <color theme="0"/>
        <rFont val="Century Gothic"/>
        <family val="2"/>
        <scheme val="major"/>
      </rPr>
      <t>1</t>
    </r>
  </si>
  <si>
    <t>1. Pumping Efficiency for new entrant generators based on information provided by Hydro Tasmania.</t>
  </si>
  <si>
    <r>
      <t>Installed Capacity</t>
    </r>
    <r>
      <rPr>
        <vertAlign val="superscript"/>
        <sz val="11"/>
        <color theme="0"/>
        <rFont val="Century Gothic"/>
        <family val="2"/>
        <scheme val="major"/>
      </rPr>
      <t>1</t>
    </r>
  </si>
  <si>
    <t>This forecast component has been re-baselined to incorporate updated CER data (October 2021).</t>
  </si>
  <si>
    <t>Regional cost factors  - unchanged since 2021 IASR</t>
  </si>
  <si>
    <t>Technology Cost breakdown ratios  - Updated</t>
  </si>
  <si>
    <t>Rooftop PV (Capacity, MW) - rebaselined to latest CER data</t>
  </si>
  <si>
    <t>Gas fired generation fuel costs</t>
  </si>
  <si>
    <t>New entrant technologies - Updated for GenCost 2021-22</t>
  </si>
  <si>
    <t>New entrant technologies, after applying regional cost factors - Updated for GenCost 2021-22</t>
  </si>
  <si>
    <t>Consultant scenario name</t>
  </si>
  <si>
    <t>AEMO scenario name</t>
  </si>
  <si>
    <t>Strong Electrification sensitivity</t>
  </si>
  <si>
    <t>GenCost scenario name</t>
  </si>
  <si>
    <t>4. Onshore wind and solar PV auxiliary rates using average rates for existing, committed and anticipated generation.</t>
  </si>
  <si>
    <t>Gas, Liquid fuel: Updated Gas prices based on LewisGrey Associates' 2021 gas price projections for 2022 GSOO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</si>
</sst>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_-;\-* #,##0.0_-;_-* &quot;-&quot;??_-;_-@_-"/>
    <numFmt numFmtId="165" formatCode="_-* #,##0_-;\-* #,##0_-;_-* &quot;-&quot;??_-;_-@_-"/>
    <numFmt numFmtId="166" formatCode="0.0"/>
    <numFmt numFmtId="167" formatCode="0.0%"/>
    <numFmt numFmtId="168" formatCode="0.000%"/>
    <numFmt numFmtId="169" formatCode="#,##0_ ;\-#,##0\ "/>
    <numFmt numFmtId="170" formatCode="0.000"/>
    <numFmt numFmtId="171" formatCode="0.0000"/>
    <numFmt numFmtId="172" formatCode="yyyy"/>
    <numFmt numFmtId="173" formatCode="0.00000%"/>
  </numFmts>
  <fonts count="82" x14ac:knownFonts="1">
    <font>
      <sz val="11"/>
      <color theme="1"/>
      <name val="Segoe UI Semilight"/>
      <family val="2"/>
      <scheme val="minor"/>
    </font>
    <font>
      <sz val="10"/>
      <color theme="1"/>
      <name val="Segoe UI Semilight"/>
      <family val="2"/>
      <scheme val="minor"/>
    </font>
    <font>
      <sz val="10"/>
      <color theme="1"/>
      <name val="Arial"/>
      <family val="2"/>
    </font>
    <font>
      <sz val="11"/>
      <color theme="1"/>
      <name val="Segoe UI Semilight"/>
      <family val="2"/>
      <scheme val="minor"/>
    </font>
    <font>
      <sz val="10"/>
      <name val="Arial"/>
      <family val="2"/>
    </font>
    <font>
      <sz val="10"/>
      <color theme="0"/>
      <name val="Arial"/>
      <family val="2"/>
    </font>
    <font>
      <b/>
      <sz val="11"/>
      <color theme="1"/>
      <name val="Arial"/>
      <family val="2"/>
    </font>
    <font>
      <b/>
      <sz val="8"/>
      <color theme="1"/>
      <name val="Arial"/>
      <family val="2"/>
    </font>
    <font>
      <sz val="8"/>
      <color theme="1"/>
      <name val="Arial"/>
      <family val="2"/>
    </font>
    <font>
      <sz val="11"/>
      <color theme="1"/>
      <name val="Arial"/>
      <family val="2"/>
    </font>
    <font>
      <b/>
      <sz val="10"/>
      <color theme="1"/>
      <name val="Arial"/>
      <family val="2"/>
    </font>
    <font>
      <u/>
      <sz val="8"/>
      <name val="Arial"/>
      <family val="2"/>
    </font>
    <font>
      <sz val="8"/>
      <color theme="1"/>
      <name val="Segoe UI Semilight"/>
      <family val="2"/>
      <scheme val="minor"/>
    </font>
    <font>
      <b/>
      <sz val="15"/>
      <color theme="3"/>
      <name val="Segoe UI Semilight"/>
      <family val="2"/>
      <scheme val="minor"/>
    </font>
    <font>
      <b/>
      <sz val="18"/>
      <name val="Segoe UI Semilight"/>
      <family val="2"/>
      <scheme val="minor"/>
    </font>
    <font>
      <sz val="10"/>
      <name val="Segoe UI Semilight"/>
      <family val="2"/>
      <scheme val="minor"/>
    </font>
    <font>
      <b/>
      <sz val="13"/>
      <color theme="3"/>
      <name val="Segoe UI Semilight"/>
      <family val="2"/>
      <scheme val="minor"/>
    </font>
    <font>
      <b/>
      <sz val="11"/>
      <color theme="3"/>
      <name val="Segoe UI Semilight"/>
      <family val="2"/>
      <scheme val="minor"/>
    </font>
    <font>
      <sz val="11"/>
      <color theme="0"/>
      <name val="Segoe UI Semilight"/>
      <family val="2"/>
      <scheme val="minor"/>
    </font>
    <font>
      <b/>
      <sz val="11"/>
      <color rgb="FF00B050"/>
      <name val="Arial"/>
      <family val="2"/>
    </font>
    <font>
      <sz val="18"/>
      <color theme="3"/>
      <name val="Century Gothic"/>
      <family val="2"/>
      <scheme val="major"/>
    </font>
    <font>
      <sz val="11"/>
      <color rgb="FF006100"/>
      <name val="Segoe UI Semilight"/>
      <family val="2"/>
      <scheme val="minor"/>
    </font>
    <font>
      <sz val="11"/>
      <color rgb="FF9C0006"/>
      <name val="Segoe UI Semilight"/>
      <family val="2"/>
      <scheme val="minor"/>
    </font>
    <font>
      <sz val="11"/>
      <color rgb="FF3F3F76"/>
      <name val="Segoe UI Semilight"/>
      <family val="2"/>
      <scheme val="minor"/>
    </font>
    <font>
      <b/>
      <sz val="11"/>
      <color rgb="FF3F3F3F"/>
      <name val="Segoe UI Semilight"/>
      <family val="2"/>
      <scheme val="minor"/>
    </font>
    <font>
      <b/>
      <sz val="11"/>
      <color rgb="FFFA7D00"/>
      <name val="Segoe UI Semilight"/>
      <family val="2"/>
      <scheme val="minor"/>
    </font>
    <font>
      <sz val="11"/>
      <color rgb="FFFA7D00"/>
      <name val="Segoe UI Semilight"/>
      <family val="2"/>
      <scheme val="minor"/>
    </font>
    <font>
      <b/>
      <sz val="11"/>
      <color theme="0"/>
      <name val="Segoe UI Semilight"/>
      <family val="2"/>
      <scheme val="minor"/>
    </font>
    <font>
      <sz val="11"/>
      <color rgb="FFFF0000"/>
      <name val="Segoe UI Semilight"/>
      <family val="2"/>
      <scheme val="minor"/>
    </font>
    <font>
      <i/>
      <sz val="11"/>
      <color rgb="FF7F7F7F"/>
      <name val="Segoe UI Semilight"/>
      <family val="2"/>
      <scheme val="minor"/>
    </font>
    <font>
      <b/>
      <sz val="11"/>
      <color theme="1"/>
      <name val="Segoe UI Semilight"/>
      <family val="2"/>
      <scheme val="minor"/>
    </font>
    <font>
      <sz val="11"/>
      <color rgb="FF9C5700"/>
      <name val="Segoe UI Semilight"/>
      <family val="2"/>
      <scheme val="minor"/>
    </font>
    <font>
      <sz val="11"/>
      <color theme="0"/>
      <name val="Century Gothic"/>
      <family val="2"/>
      <scheme val="major"/>
    </font>
    <font>
      <sz val="11"/>
      <color theme="1"/>
      <name val="Century Gothic"/>
      <family val="2"/>
      <scheme val="major"/>
    </font>
    <font>
      <vertAlign val="superscript"/>
      <sz val="11"/>
      <color theme="0"/>
      <name val="Century Gothic"/>
      <family val="2"/>
      <scheme val="major"/>
    </font>
    <font>
      <i/>
      <sz val="10"/>
      <color theme="1"/>
      <name val="Arial"/>
      <family val="2"/>
    </font>
    <font>
      <b/>
      <sz val="12"/>
      <color theme="1"/>
      <name val="Arial"/>
      <family val="2"/>
    </font>
    <font>
      <b/>
      <u/>
      <sz val="12"/>
      <color theme="4"/>
      <name val="Arial"/>
      <family val="2"/>
    </font>
    <font>
      <b/>
      <i/>
      <sz val="12"/>
      <color theme="1"/>
      <name val="Segoe UI Semilight"/>
      <family val="2"/>
      <scheme val="minor"/>
    </font>
    <font>
      <sz val="8"/>
      <name val="Segoe UI Semilight"/>
      <family val="2"/>
      <scheme val="minor"/>
    </font>
    <font>
      <b/>
      <sz val="11"/>
      <color theme="0" tint="-4.9989318521683403E-2"/>
      <name val="Arial"/>
      <family val="2"/>
    </font>
    <font>
      <b/>
      <i/>
      <sz val="8"/>
      <color theme="0" tint="-4.9989318521683403E-2"/>
      <name val="Arial"/>
      <family val="2"/>
    </font>
    <font>
      <sz val="11"/>
      <color theme="0" tint="-4.9989318521683403E-2"/>
      <name val="Segoe UI Semilight"/>
      <family val="2"/>
      <scheme val="minor"/>
    </font>
    <font>
      <sz val="10"/>
      <color theme="0" tint="-4.9989318521683403E-2"/>
      <name val="Arial"/>
      <family val="2"/>
    </font>
    <font>
      <sz val="11"/>
      <color theme="0"/>
      <name val="Tw Cen MT"/>
      <family val="2"/>
    </font>
    <font>
      <u/>
      <sz val="10"/>
      <color theme="10"/>
      <name val="Arial"/>
      <family val="2"/>
    </font>
    <font>
      <b/>
      <sz val="11"/>
      <color rgb="FFE9E7D8"/>
      <name val="Arial"/>
      <family val="2"/>
    </font>
    <font>
      <sz val="10"/>
      <color rgb="FFE9E7D8"/>
      <name val="Arial"/>
      <family val="2"/>
    </font>
    <font>
      <u/>
      <sz val="11"/>
      <color theme="11"/>
      <name val="Segoe UI Semilight"/>
      <family val="2"/>
      <scheme val="minor"/>
    </font>
    <font>
      <sz val="8"/>
      <color rgb="FF000099"/>
      <name val="Arial"/>
      <family val="2"/>
    </font>
    <font>
      <b/>
      <sz val="8"/>
      <name val="Arial"/>
      <family val="2"/>
    </font>
    <font>
      <sz val="10"/>
      <color rgb="FF006100"/>
      <name val="Arial"/>
      <family val="2"/>
    </font>
    <font>
      <sz val="11"/>
      <color rgb="FF000000"/>
      <name val="Segoe UI Semilight"/>
      <family val="2"/>
      <scheme val="minor"/>
    </font>
    <font>
      <u/>
      <sz val="11"/>
      <color theme="10"/>
      <name val="Segoe UI Semilight"/>
      <family val="2"/>
      <scheme val="minor"/>
    </font>
    <font>
      <sz val="11"/>
      <color rgb="FF9C6500"/>
      <name val="Segoe UI Semilight"/>
      <family val="2"/>
      <scheme val="minor"/>
    </font>
    <font>
      <sz val="8"/>
      <color rgb="FFFFFFFF"/>
      <name val="Arial Narrow"/>
      <family val="2"/>
    </font>
    <font>
      <sz val="10"/>
      <color theme="1"/>
      <name val="Arial"/>
      <family val="2"/>
    </font>
    <font>
      <sz val="10"/>
      <name val="Arial"/>
      <family val="2"/>
    </font>
    <font>
      <sz val="11"/>
      <color theme="0"/>
      <name val="Century Gothic"/>
      <family val="2"/>
      <scheme val="major"/>
    </font>
    <font>
      <sz val="10"/>
      <name val="Arial"/>
      <family val="2"/>
    </font>
    <font>
      <sz val="10"/>
      <color theme="1"/>
      <name val="Arial"/>
      <family val="2"/>
    </font>
    <font>
      <sz val="10"/>
      <color rgb="FFE9E7D8"/>
      <name val="Arial"/>
      <family val="2"/>
    </font>
    <font>
      <sz val="8"/>
      <name val="Arial"/>
      <family val="2"/>
    </font>
    <font>
      <sz val="10"/>
      <color theme="0"/>
      <name val="Century Gothic"/>
      <family val="2"/>
      <scheme val="major"/>
    </font>
    <font>
      <vertAlign val="superscript"/>
      <sz val="8"/>
      <color theme="1"/>
      <name val="Arial"/>
      <family val="2"/>
    </font>
    <font>
      <b/>
      <sz val="11"/>
      <color theme="1"/>
      <name val="Century Gothic"/>
      <family val="2"/>
      <scheme val="major"/>
    </font>
    <font>
      <vertAlign val="superscript"/>
      <sz val="11"/>
      <color theme="0"/>
      <name val="Segoe UI Semilight"/>
      <family val="2"/>
      <scheme val="minor"/>
    </font>
    <font>
      <sz val="10"/>
      <color rgb="FF222324"/>
      <name val="Arial"/>
      <family val="2"/>
    </font>
    <font>
      <b/>
      <sz val="13"/>
      <color theme="3"/>
      <name val="Abadi"/>
      <family val="2"/>
    </font>
    <font>
      <sz val="11"/>
      <color rgb="FFFFFFFF"/>
      <name val="Century Gothic"/>
      <family val="2"/>
      <scheme val="major"/>
    </font>
    <font>
      <sz val="10"/>
      <color rgb="FFFFFFFF"/>
      <name val="Arial"/>
      <family val="2"/>
    </font>
    <font>
      <sz val="8"/>
      <color rgb="FF222324"/>
      <name val="Arial"/>
      <family val="2"/>
    </font>
    <font>
      <sz val="9"/>
      <color theme="1"/>
      <name val="Segoe UI Semilight"/>
      <family val="2"/>
      <scheme val="minor"/>
    </font>
    <font>
      <u/>
      <sz val="8"/>
      <name val="Arial"/>
      <family val="2"/>
    </font>
    <font>
      <sz val="10"/>
      <color theme="1"/>
      <name val="Arial"/>
      <family val="2"/>
    </font>
    <font>
      <sz val="8"/>
      <color theme="1"/>
      <name val="Arial"/>
      <family val="2"/>
    </font>
    <font>
      <sz val="10"/>
      <name val="Arial"/>
      <family val="2"/>
    </font>
    <font>
      <sz val="11"/>
      <color theme="0"/>
      <name val="Century Gothic"/>
      <family val="2"/>
      <scheme val="major"/>
    </font>
    <font>
      <b/>
      <sz val="13"/>
      <color theme="4"/>
      <name val="Segoe UI Semilight"/>
      <family val="2"/>
      <scheme val="minor"/>
    </font>
    <font>
      <b/>
      <sz val="13"/>
      <color theme="5"/>
      <name val="Segoe UI Semilight"/>
      <family val="2"/>
      <scheme val="minor"/>
    </font>
    <font>
      <b/>
      <sz val="15"/>
      <color theme="4"/>
      <name val="Segoe UI Semilight"/>
      <family val="2"/>
      <scheme val="minor"/>
    </font>
    <font>
      <b/>
      <sz val="11"/>
      <color theme="4"/>
      <name val="Segoe UI Semilight"/>
      <family val="2"/>
      <scheme val="minor"/>
    </font>
  </fonts>
  <fills count="50">
    <fill>
      <patternFill patternType="none"/>
    </fill>
    <fill>
      <patternFill patternType="gray125"/>
    </fill>
    <fill>
      <patternFill patternType="solid">
        <fgColor rgb="FFE9E7E2"/>
        <bgColor indexed="64"/>
      </patternFill>
    </fill>
    <fill>
      <patternFill patternType="solid">
        <fgColor theme="0"/>
        <bgColor indexed="64"/>
      </patternFill>
    </fill>
    <fill>
      <patternFill patternType="solid">
        <fgColor theme="0" tint="-4.9989318521683403E-2"/>
        <bgColor indexed="64"/>
      </patternFill>
    </fill>
    <fill>
      <patternFill patternType="solid">
        <fgColor rgb="FFC6EFCE"/>
      </patternFill>
    </fill>
    <fill>
      <patternFill patternType="solid">
        <fgColor rgb="FFF9F9F9"/>
        <bgColor indexed="64"/>
      </patternFill>
    </fill>
    <fill>
      <patternFill patternType="solid">
        <fgColor theme="4"/>
      </patternFill>
    </fill>
    <fill>
      <patternFill patternType="solid">
        <fgColor theme="5"/>
      </patternFill>
    </fill>
    <fill>
      <patternFill patternType="solid">
        <fgColor rgb="FFE7E7E8"/>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2F2F2"/>
        <bgColor indexed="64"/>
      </patternFill>
    </fill>
    <fill>
      <patternFill patternType="solid">
        <fgColor theme="1" tint="0.89999084444715716"/>
        <bgColor indexed="64"/>
      </patternFill>
    </fill>
    <fill>
      <patternFill patternType="solid">
        <fgColor rgb="FF948671"/>
        <bgColor indexed="64"/>
      </patternFill>
    </fill>
    <fill>
      <patternFill patternType="solid">
        <fgColor rgb="FFFFC222"/>
        <bgColor indexed="64"/>
      </patternFill>
    </fill>
    <fill>
      <patternFill patternType="solid">
        <fgColor rgb="FFD9D9D9"/>
        <bgColor indexed="64"/>
      </patternFill>
    </fill>
    <fill>
      <patternFill patternType="solid">
        <fgColor rgb="FF9757A6"/>
        <bgColor indexed="64"/>
      </patternFill>
    </fill>
    <fill>
      <patternFill patternType="solid">
        <fgColor rgb="FFF2F2F2"/>
        <bgColor rgb="FF000000"/>
      </patternFill>
    </fill>
    <fill>
      <patternFill patternType="solid">
        <fgColor rgb="FFC41230"/>
        <bgColor rgb="FFFFFFFF"/>
      </patternFill>
    </fill>
    <fill>
      <patternFill patternType="solid">
        <fgColor rgb="FF360F3C"/>
        <bgColor rgb="FFFFFFFF"/>
      </patternFill>
    </fill>
    <fill>
      <patternFill patternType="solid">
        <fgColor rgb="FFE9E7E2"/>
        <bgColor rgb="FF000000"/>
      </patternFill>
    </fill>
    <fill>
      <patternFill patternType="solid">
        <fgColor theme="0"/>
        <bgColor rgb="FF000000"/>
      </patternFill>
    </fill>
    <fill>
      <patternFill patternType="solid">
        <fgColor rgb="FFFFFFFF"/>
        <bgColor rgb="FF000000"/>
      </patternFill>
    </fill>
  </fills>
  <borders count="28">
    <border>
      <left/>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style="medium">
        <color theme="0"/>
      </left>
      <right/>
      <top style="medium">
        <color theme="0"/>
      </top>
      <bottom style="medium">
        <color theme="0"/>
      </bottom>
      <diagonal/>
    </border>
    <border>
      <left style="medium">
        <color theme="0"/>
      </left>
      <right/>
      <top/>
      <bottom style="medium">
        <color theme="0"/>
      </bottom>
      <diagonal/>
    </border>
    <border>
      <left/>
      <right/>
      <top style="medium">
        <color theme="0"/>
      </top>
      <bottom style="medium">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theme="0"/>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thick">
        <color theme="4" tint="0.499984740745262"/>
      </top>
      <bottom/>
      <diagonal/>
    </border>
    <border>
      <left style="medium">
        <color theme="0"/>
      </left>
      <right/>
      <top style="medium">
        <color theme="0"/>
      </top>
      <bottom/>
      <diagonal/>
    </border>
    <border>
      <left/>
      <right style="medium">
        <color theme="0"/>
      </right>
      <top style="medium">
        <color theme="0"/>
      </top>
      <bottom/>
      <diagonal/>
    </border>
    <border>
      <left/>
      <right style="medium">
        <color theme="0"/>
      </right>
      <top/>
      <bottom style="medium">
        <color theme="0"/>
      </bottom>
      <diagonal/>
    </border>
    <border>
      <left/>
      <right/>
      <top/>
      <bottom style="medium">
        <color theme="0"/>
      </bottom>
      <diagonal/>
    </border>
    <border>
      <left/>
      <right style="medium">
        <color theme="0"/>
      </right>
      <top/>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theme="0"/>
      </left>
      <right style="medium">
        <color theme="0"/>
      </right>
      <top/>
      <bottom style="thin">
        <color theme="0"/>
      </bottom>
      <diagonal/>
    </border>
  </borders>
  <cellStyleXfs count="61788">
    <xf numFmtId="0" fontId="0" fillId="0" borderId="0"/>
    <xf numFmtId="43" fontId="3" fillId="0" borderId="0" applyFont="0" applyFill="0" applyBorder="0" applyAlignment="0" applyProtection="0"/>
    <xf numFmtId="0" fontId="11" fillId="0" borderId="0" applyNumberFormat="0" applyFill="0" applyBorder="0" applyAlignment="0" applyProtection="0"/>
    <xf numFmtId="9" fontId="3" fillId="0" borderId="0" applyFont="0" applyFill="0" applyBorder="0" applyAlignment="0" applyProtection="0"/>
    <xf numFmtId="164" fontId="4" fillId="0" borderId="1" applyNumberFormat="0" applyAlignment="0">
      <alignment horizontal="center"/>
    </xf>
    <xf numFmtId="164" fontId="4" fillId="2" borderId="1" applyNumberFormat="0" applyAlignment="0">
      <alignment horizontal="center"/>
    </xf>
    <xf numFmtId="0" fontId="8" fillId="4" borderId="0" applyFill="0"/>
    <xf numFmtId="0" fontId="13" fillId="0" borderId="9" applyNumberFormat="0" applyFill="0" applyAlignment="0" applyProtection="0"/>
    <xf numFmtId="0" fontId="16" fillId="0" borderId="10" applyNumberFormat="0" applyFill="0" applyAlignment="0" applyProtection="0"/>
    <xf numFmtId="0" fontId="17" fillId="0" borderId="11" applyNumberFormat="0" applyFill="0" applyAlignment="0" applyProtection="0"/>
    <xf numFmtId="0" fontId="32" fillId="8" borderId="0" applyNumberFormat="0" applyBorder="0" applyAlignment="0" applyProtection="0"/>
    <xf numFmtId="0" fontId="20" fillId="0" borderId="0" applyNumberFormat="0" applyFill="0" applyBorder="0" applyAlignment="0" applyProtection="0"/>
    <xf numFmtId="0" fontId="17" fillId="0" borderId="0" applyNumberFormat="0" applyFill="0" applyBorder="0" applyAlignment="0" applyProtection="0"/>
    <xf numFmtId="0" fontId="21" fillId="5" borderId="0" applyNumberFormat="0" applyBorder="0" applyAlignment="0" applyProtection="0"/>
    <xf numFmtId="0" fontId="22" fillId="10" borderId="0" applyNumberFormat="0" applyBorder="0" applyAlignment="0" applyProtection="0"/>
    <xf numFmtId="0" fontId="23" fillId="12" borderId="13" applyNumberFormat="0" applyAlignment="0" applyProtection="0"/>
    <xf numFmtId="0" fontId="24" fillId="13" borderId="14" applyNumberFormat="0" applyAlignment="0" applyProtection="0"/>
    <xf numFmtId="0" fontId="25" fillId="13" borderId="13" applyNumberFormat="0" applyAlignment="0" applyProtection="0"/>
    <xf numFmtId="0" fontId="26" fillId="0" borderId="15" applyNumberFormat="0" applyFill="0" applyAlignment="0" applyProtection="0"/>
    <xf numFmtId="0" fontId="27" fillId="14" borderId="16"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18" applyNumberFormat="0" applyFill="0" applyAlignment="0" applyProtection="0"/>
    <xf numFmtId="0" fontId="3" fillId="16" borderId="0" applyNumberFormat="0" applyBorder="0" applyAlignment="0" applyProtection="0"/>
    <xf numFmtId="0" fontId="3" fillId="17"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8"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8"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8"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8"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1" fillId="11" borderId="0" applyNumberFormat="0" applyBorder="0" applyAlignment="0" applyProtection="0"/>
    <xf numFmtId="0" fontId="3" fillId="15" borderId="17" applyNumberFormat="0" applyFont="0" applyAlignment="0" applyProtection="0"/>
    <xf numFmtId="0" fontId="3" fillId="18"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7" fillId="4" borderId="0"/>
    <xf numFmtId="0" fontId="45" fillId="0" borderId="0" applyNumberFormat="0" applyFill="0" applyBorder="0" applyAlignment="0" applyProtection="0"/>
    <xf numFmtId="0" fontId="32" fillId="7" borderId="0" applyNumberFormat="0" applyBorder="0" applyAlignment="0" applyProtection="0"/>
    <xf numFmtId="0" fontId="11" fillId="0" borderId="0" applyNumberFormat="0" applyFill="0" applyBorder="0" applyAlignment="0" applyProtection="0"/>
    <xf numFmtId="0" fontId="32" fillId="7" borderId="0" applyNumberFormat="0" applyBorder="0" applyAlignment="0" applyProtection="0"/>
    <xf numFmtId="0" fontId="32" fillId="8"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48" fillId="0" borderId="0" applyNumberForma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0" fontId="49" fillId="42" borderId="0">
      <alignment horizontal="center" wrapText="1"/>
    </xf>
    <xf numFmtId="0" fontId="8" fillId="0" borderId="0"/>
    <xf numFmtId="0" fontId="3" fillId="0" borderId="0"/>
    <xf numFmtId="0" fontId="8" fillId="0" borderId="0"/>
    <xf numFmtId="0" fontId="4" fillId="0" borderId="0"/>
    <xf numFmtId="43" fontId="3" fillId="0" borderId="0" applyFont="0" applyFill="0" applyBorder="0" applyAlignment="0" applyProtection="0"/>
    <xf numFmtId="44" fontId="3" fillId="0" borderId="0" applyFont="0" applyFill="0" applyBorder="0" applyAlignment="0" applyProtection="0"/>
    <xf numFmtId="0" fontId="8" fillId="4" borderId="0" applyNumberFormat="0" applyFill="0" applyBorder="0" applyAlignment="0" applyProtection="0"/>
    <xf numFmtId="0" fontId="6" fillId="4" borderId="0" applyNumberFormat="0" applyFill="0" applyBorder="0" applyAlignment="0" applyProtection="0"/>
    <xf numFmtId="0" fontId="50" fillId="41" borderId="1">
      <alignment horizontal="center" vertical="center" wrapText="1"/>
    </xf>
    <xf numFmtId="0" fontId="5" fillId="40" borderId="1">
      <alignment horizontal="center"/>
    </xf>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5" fillId="40" borderId="1" applyAlignment="0">
      <alignment horizontal="center"/>
    </xf>
    <xf numFmtId="0" fontId="51" fillId="5" borderId="0" applyNumberFormat="0" applyBorder="0" applyAlignment="0" applyProtection="0"/>
    <xf numFmtId="43" fontId="3" fillId="0" borderId="0" applyFont="0" applyFill="0" applyBorder="0" applyAlignment="0" applyProtection="0"/>
    <xf numFmtId="0" fontId="9"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0" fontId="52" fillId="0" borderId="0"/>
    <xf numFmtId="43" fontId="52" fillId="0" borderId="0" applyFont="0" applyFill="0" applyBorder="0" applyAlignment="0" applyProtection="0"/>
    <xf numFmtId="0" fontId="53" fillId="0" borderId="0" applyNumberFormat="0" applyFill="0" applyBorder="0" applyAlignment="0" applyProtection="0"/>
    <xf numFmtId="0" fontId="9" fillId="0" borderId="0"/>
    <xf numFmtId="0" fontId="52" fillId="0" borderId="0"/>
    <xf numFmtId="43" fontId="52" fillId="0" borderId="0" applyFont="0" applyFill="0" applyBorder="0" applyAlignment="0" applyProtection="0"/>
    <xf numFmtId="0" fontId="20" fillId="0" borderId="0" applyNumberFormat="0" applyFill="0" applyBorder="0" applyAlignment="0" applyProtection="0"/>
    <xf numFmtId="0" fontId="17" fillId="0" borderId="0" applyNumberFormat="0" applyFill="0" applyBorder="0" applyAlignment="0" applyProtection="0"/>
    <xf numFmtId="0" fontId="21" fillId="5" borderId="0" applyNumberFormat="0" applyBorder="0" applyAlignment="0" applyProtection="0"/>
    <xf numFmtId="0" fontId="22" fillId="10" borderId="0" applyNumberFormat="0" applyBorder="0" applyAlignment="0" applyProtection="0"/>
    <xf numFmtId="0" fontId="23" fillId="12" borderId="13" applyNumberFormat="0" applyAlignment="0" applyProtection="0"/>
    <xf numFmtId="0" fontId="24" fillId="13" borderId="14" applyNumberFormat="0" applyAlignment="0" applyProtection="0"/>
    <xf numFmtId="0" fontId="25" fillId="13" borderId="13" applyNumberFormat="0" applyAlignment="0" applyProtection="0"/>
    <xf numFmtId="0" fontId="26" fillId="0" borderId="15" applyNumberFormat="0" applyFill="0" applyAlignment="0" applyProtection="0"/>
    <xf numFmtId="0" fontId="27" fillId="14" borderId="16"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18" applyNumberFormat="0" applyFill="0" applyAlignment="0" applyProtection="0"/>
    <xf numFmtId="0" fontId="3" fillId="16" borderId="0" applyNumberFormat="0" applyBorder="0" applyAlignment="0" applyProtection="0"/>
    <xf numFmtId="0" fontId="3" fillId="17"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18"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8" fillId="30" borderId="0" applyNumberFormat="0" applyBorder="0" applyAlignment="0" applyProtection="0"/>
    <xf numFmtId="0" fontId="3" fillId="31" borderId="0" applyNumberFormat="0" applyBorder="0" applyAlignment="0" applyProtection="0"/>
    <xf numFmtId="0" fontId="18"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43" fontId="52" fillId="0" borderId="0" applyFont="0" applyFill="0" applyBorder="0" applyAlignment="0" applyProtection="0"/>
    <xf numFmtId="0" fontId="54" fillId="11"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3" fillId="0" borderId="0"/>
    <xf numFmtId="0" fontId="3" fillId="15" borderId="17" applyNumberFormat="0" applyFont="0" applyAlignment="0" applyProtection="0"/>
    <xf numFmtId="9" fontId="3" fillId="0" borderId="0" applyFont="0" applyFill="0" applyBorder="0" applyAlignment="0" applyProtection="0"/>
    <xf numFmtId="0" fontId="4" fillId="0" borderId="0"/>
    <xf numFmtId="0" fontId="2" fillId="0" borderId="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31" fillId="11" borderId="0" applyNumberFormat="0" applyBorder="0" applyAlignment="0" applyProtection="0"/>
    <xf numFmtId="0" fontId="3" fillId="15" borderId="17" applyNumberFormat="0" applyFont="0" applyAlignment="0" applyProtection="0"/>
    <xf numFmtId="0" fontId="3" fillId="18"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5" fillId="43" borderId="0">
      <alignment horizontal="center" vertical="center" wrapText="1"/>
    </xf>
    <xf numFmtId="44" fontId="3" fillId="0" borderId="0" applyFont="0" applyFill="0" applyBorder="0" applyAlignment="0" applyProtection="0"/>
    <xf numFmtId="0" fontId="11" fillId="0" borderId="0" applyNumberForma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xf numFmtId="0" fontId="3" fillId="0" borderId="0"/>
    <xf numFmtId="0" fontId="4" fillId="0" borderId="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cellStyleXfs>
  <cellXfs count="273">
    <xf numFmtId="0" fontId="0" fillId="0" borderId="0" xfId="0"/>
    <xf numFmtId="165" fontId="4" fillId="2" borderId="1" xfId="1" applyNumberFormat="1" applyFont="1" applyFill="1" applyBorder="1" applyAlignment="1"/>
    <xf numFmtId="165" fontId="4" fillId="0" borderId="1" xfId="1" applyNumberFormat="1" applyFont="1" applyBorder="1" applyAlignment="1"/>
    <xf numFmtId="0" fontId="2" fillId="3" borderId="0" xfId="0" applyFont="1" applyFill="1"/>
    <xf numFmtId="0" fontId="0" fillId="3" borderId="0" xfId="0" applyFill="1"/>
    <xf numFmtId="44" fontId="4" fillId="2" borderId="1" xfId="5" applyNumberFormat="1" applyAlignment="1"/>
    <xf numFmtId="44" fontId="4" fillId="0" borderId="1" xfId="4" applyNumberFormat="1" applyAlignment="1"/>
    <xf numFmtId="0" fontId="1" fillId="3" borderId="0" xfId="0" applyFont="1" applyFill="1"/>
    <xf numFmtId="0" fontId="0" fillId="6" borderId="0" xfId="0" applyFill="1"/>
    <xf numFmtId="0" fontId="14" fillId="6" borderId="9" xfId="7" applyFont="1" applyFill="1"/>
    <xf numFmtId="0" fontId="0" fillId="6" borderId="0" xfId="0" quotePrefix="1" applyFill="1" applyAlignment="1">
      <alignment horizontal="left" indent="2"/>
    </xf>
    <xf numFmtId="0" fontId="0" fillId="6" borderId="0" xfId="0" applyFill="1" applyAlignment="1">
      <alignment horizontal="left" indent="2"/>
    </xf>
    <xf numFmtId="0" fontId="17" fillId="4" borderId="11" xfId="9" applyFill="1"/>
    <xf numFmtId="0" fontId="32" fillId="7" borderId="0" xfId="49"/>
    <xf numFmtId="43" fontId="1" fillId="4" borderId="0" xfId="0" applyNumberFormat="1" applyFont="1" applyFill="1"/>
    <xf numFmtId="0" fontId="19" fillId="4" borderId="0" xfId="0" applyFont="1" applyFill="1"/>
    <xf numFmtId="2" fontId="4" fillId="2" borderId="1" xfId="3" applyNumberFormat="1" applyFont="1" applyFill="1" applyBorder="1" applyAlignment="1"/>
    <xf numFmtId="2" fontId="4" fillId="0" borderId="1" xfId="3" applyNumberFormat="1" applyFont="1" applyBorder="1" applyAlignment="1"/>
    <xf numFmtId="0" fontId="32" fillId="7" borderId="1" xfId="49" applyBorder="1" applyAlignment="1">
      <alignment horizontal="center" vertical="center" wrapText="1"/>
    </xf>
    <xf numFmtId="0" fontId="32" fillId="8" borderId="1" xfId="10" applyBorder="1" applyAlignment="1">
      <alignment horizontal="left"/>
    </xf>
    <xf numFmtId="0" fontId="2" fillId="4" borderId="0" xfId="0" applyFont="1" applyFill="1"/>
    <xf numFmtId="0" fontId="18" fillId="7" borderId="1" xfId="49" applyFont="1" applyBorder="1" applyAlignment="1">
      <alignment horizontal="center" vertical="center" wrapText="1"/>
    </xf>
    <xf numFmtId="3" fontId="1" fillId="3" borderId="0" xfId="0" applyNumberFormat="1" applyFont="1" applyFill="1"/>
    <xf numFmtId="0" fontId="27" fillId="7" borderId="1" xfId="49" applyFont="1" applyBorder="1" applyAlignment="1">
      <alignment horizontal="left" vertical="center" wrapText="1"/>
    </xf>
    <xf numFmtId="0" fontId="10" fillId="3" borderId="0" xfId="0" applyFont="1" applyFill="1"/>
    <xf numFmtId="0" fontId="8" fillId="3" borderId="0" xfId="0" applyFont="1" applyFill="1"/>
    <xf numFmtId="0" fontId="27" fillId="7" borderId="1" xfId="49" applyFont="1" applyBorder="1" applyAlignment="1">
      <alignment horizontal="center" vertical="center" wrapText="1"/>
    </xf>
    <xf numFmtId="167" fontId="18" fillId="8" borderId="1" xfId="3" applyNumberFormat="1" applyFont="1" applyFill="1" applyBorder="1" applyAlignment="1">
      <alignment horizontal="left"/>
    </xf>
    <xf numFmtId="0" fontId="27" fillId="7" borderId="2" xfId="49" applyFont="1" applyBorder="1" applyAlignment="1">
      <alignment vertical="center" wrapText="1"/>
    </xf>
    <xf numFmtId="0" fontId="16" fillId="4" borderId="0" xfId="8" applyFill="1" applyBorder="1"/>
    <xf numFmtId="0" fontId="12" fillId="4" borderId="0" xfId="0" applyFont="1" applyFill="1"/>
    <xf numFmtId="0" fontId="11" fillId="4" borderId="0" xfId="2" applyFill="1"/>
    <xf numFmtId="0" fontId="6" fillId="4" borderId="0" xfId="0" applyFont="1" applyFill="1"/>
    <xf numFmtId="0" fontId="0" fillId="38" borderId="0" xfId="0" applyFill="1"/>
    <xf numFmtId="0" fontId="32" fillId="7" borderId="1" xfId="49" applyBorder="1" applyAlignment="1">
      <alignment horizontal="left" vertical="center" wrapText="1"/>
    </xf>
    <xf numFmtId="0" fontId="32" fillId="8" borderId="6" xfId="10" applyBorder="1" applyAlignment="1"/>
    <xf numFmtId="0" fontId="1" fillId="4" borderId="0" xfId="0" applyFont="1" applyFill="1"/>
    <xf numFmtId="0" fontId="8" fillId="4" borderId="0" xfId="0" applyFont="1" applyFill="1"/>
    <xf numFmtId="0" fontId="11" fillId="38" borderId="0" xfId="2" applyFill="1"/>
    <xf numFmtId="0" fontId="17" fillId="4" borderId="0" xfId="8" applyFont="1" applyFill="1" applyBorder="1"/>
    <xf numFmtId="0" fontId="18" fillId="22" borderId="1" xfId="27" applyBorder="1" applyAlignment="1">
      <alignment horizontal="center" vertical="center" wrapText="1"/>
    </xf>
    <xf numFmtId="0" fontId="18" fillId="22" borderId="1" xfId="27" applyBorder="1" applyAlignment="1">
      <alignment horizontal="center" vertical="center"/>
    </xf>
    <xf numFmtId="0" fontId="0" fillId="4" borderId="0" xfId="0" applyFill="1"/>
    <xf numFmtId="0" fontId="36" fillId="4" borderId="0" xfId="0" applyFont="1" applyFill="1" applyAlignment="1">
      <alignment horizontal="right"/>
    </xf>
    <xf numFmtId="0" fontId="37" fillId="4" borderId="0" xfId="2" applyFont="1" applyFill="1"/>
    <xf numFmtId="0" fontId="16" fillId="4" borderId="10" xfId="8" applyFill="1"/>
    <xf numFmtId="0" fontId="38" fillId="4" borderId="0" xfId="0" applyFont="1" applyFill="1"/>
    <xf numFmtId="168" fontId="2" fillId="3" borderId="0" xfId="3" applyNumberFormat="1" applyFont="1" applyFill="1"/>
    <xf numFmtId="165" fontId="4" fillId="0" borderId="1" xfId="1" applyNumberFormat="1" applyFont="1" applyBorder="1"/>
    <xf numFmtId="1" fontId="4" fillId="0" borderId="1" xfId="4" applyNumberFormat="1" applyAlignment="1">
      <alignment horizontal="center"/>
    </xf>
    <xf numFmtId="0" fontId="2" fillId="38" borderId="0" xfId="0" applyFont="1" applyFill="1"/>
    <xf numFmtId="0" fontId="13" fillId="38" borderId="9" xfId="7" applyFill="1"/>
    <xf numFmtId="0" fontId="7" fillId="38" borderId="0" xfId="0" applyFont="1" applyFill="1"/>
    <xf numFmtId="0" fontId="16" fillId="38" borderId="0" xfId="8" applyFill="1" applyBorder="1"/>
    <xf numFmtId="44" fontId="2" fillId="4" borderId="0" xfId="0" applyNumberFormat="1" applyFont="1" applyFill="1"/>
    <xf numFmtId="0" fontId="4" fillId="4" borderId="0" xfId="0" applyFont="1" applyFill="1"/>
    <xf numFmtId="0" fontId="8" fillId="4" borderId="0" xfId="6" applyFill="1"/>
    <xf numFmtId="0" fontId="17" fillId="38" borderId="11" xfId="9" applyFill="1"/>
    <xf numFmtId="0" fontId="4" fillId="0" borderId="1" xfId="4" applyNumberFormat="1" applyAlignment="1">
      <alignment horizontal="center" vertical="center" wrapText="1"/>
    </xf>
    <xf numFmtId="1" fontId="17" fillId="4" borderId="11" xfId="9" applyNumberFormat="1" applyFill="1" applyAlignment="1">
      <alignment horizontal="left" vertical="center"/>
    </xf>
    <xf numFmtId="1" fontId="16" fillId="4" borderId="10" xfId="8" applyNumberFormat="1" applyFill="1" applyAlignment="1">
      <alignment horizontal="left" vertical="center" wrapText="1"/>
    </xf>
    <xf numFmtId="0" fontId="28" fillId="3" borderId="0" xfId="0" applyFont="1" applyFill="1"/>
    <xf numFmtId="0" fontId="40" fillId="4" borderId="0" xfId="0" applyFont="1" applyFill="1"/>
    <xf numFmtId="0" fontId="41" fillId="4" borderId="0" xfId="0" applyFont="1" applyFill="1"/>
    <xf numFmtId="0" fontId="42" fillId="4" borderId="0" xfId="0" applyFont="1" applyFill="1"/>
    <xf numFmtId="0" fontId="42" fillId="0" borderId="0" xfId="0" applyFont="1"/>
    <xf numFmtId="0" fontId="43" fillId="3" borderId="0" xfId="0" applyFont="1" applyFill="1"/>
    <xf numFmtId="0" fontId="4" fillId="0" borderId="1" xfId="4" applyNumberFormat="1" applyAlignment="1">
      <alignment horizontal="center"/>
    </xf>
    <xf numFmtId="1" fontId="2" fillId="4" borderId="0" xfId="0" applyNumberFormat="1" applyFont="1" applyFill="1" applyAlignment="1">
      <alignment horizontal="center" vertical="center" wrapText="1"/>
    </xf>
    <xf numFmtId="0" fontId="32" fillId="8" borderId="0" xfId="10" applyAlignment="1">
      <alignment vertical="center" wrapText="1"/>
    </xf>
    <xf numFmtId="10" fontId="2" fillId="3" borderId="0" xfId="0" applyNumberFormat="1" applyFont="1" applyFill="1" applyAlignment="1">
      <alignment horizontal="center"/>
    </xf>
    <xf numFmtId="166" fontId="4" fillId="0" borderId="1" xfId="4" applyNumberFormat="1" applyAlignment="1">
      <alignment horizontal="center"/>
    </xf>
    <xf numFmtId="169" fontId="4" fillId="0" borderId="1" xfId="4" applyNumberFormat="1" applyAlignment="1"/>
    <xf numFmtId="169" fontId="4" fillId="2" borderId="1" xfId="5" applyNumberFormat="1" applyAlignment="1"/>
    <xf numFmtId="9" fontId="4" fillId="0" borderId="1" xfId="3" applyFont="1" applyBorder="1"/>
    <xf numFmtId="0" fontId="32" fillId="8" borderId="1" xfId="52" applyBorder="1" applyAlignment="1">
      <alignment horizontal="left"/>
    </xf>
    <xf numFmtId="9" fontId="0" fillId="4" borderId="0" xfId="0" applyNumberFormat="1" applyFill="1"/>
    <xf numFmtId="1" fontId="2" fillId="9" borderId="0" xfId="0" applyNumberFormat="1" applyFont="1" applyFill="1" applyAlignment="1">
      <alignment horizontal="center" vertical="center" wrapText="1"/>
    </xf>
    <xf numFmtId="0" fontId="47" fillId="3" borderId="0" xfId="0" applyFont="1" applyFill="1"/>
    <xf numFmtId="0" fontId="47" fillId="4" borderId="0" xfId="0" applyFont="1" applyFill="1"/>
    <xf numFmtId="0" fontId="46" fillId="4" borderId="0" xfId="0" applyFont="1" applyFill="1"/>
    <xf numFmtId="0" fontId="13" fillId="38" borderId="0" xfId="7" applyFill="1" applyBorder="1" applyAlignment="1"/>
    <xf numFmtId="0" fontId="44" fillId="8" borderId="1" xfId="52" applyFont="1" applyBorder="1" applyAlignment="1">
      <alignment horizontal="left"/>
    </xf>
    <xf numFmtId="0" fontId="32" fillId="7" borderId="2" xfId="51" applyBorder="1" applyAlignment="1">
      <alignment horizontal="center" vertical="center" wrapText="1"/>
    </xf>
    <xf numFmtId="0" fontId="32" fillId="7" borderId="22" xfId="51" applyBorder="1" applyAlignment="1">
      <alignment vertical="center" wrapText="1"/>
    </xf>
    <xf numFmtId="165" fontId="4" fillId="2" borderId="1" xfId="1" applyNumberFormat="1" applyFont="1" applyFill="1" applyBorder="1"/>
    <xf numFmtId="0" fontId="32" fillId="7" borderId="19" xfId="49" applyBorder="1" applyAlignment="1">
      <alignment horizontal="center" vertical="center" wrapText="1"/>
    </xf>
    <xf numFmtId="3" fontId="2" fillId="9" borderId="0" xfId="0" applyNumberFormat="1" applyFont="1" applyFill="1" applyAlignment="1">
      <alignment horizontal="center" vertical="center" wrapText="1"/>
    </xf>
    <xf numFmtId="3" fontId="4" fillId="0" borderId="1" xfId="4" applyNumberFormat="1" applyAlignment="1">
      <alignment horizontal="center" vertical="center" wrapText="1"/>
    </xf>
    <xf numFmtId="3" fontId="32" fillId="7" borderId="0" xfId="49" applyNumberFormat="1" applyAlignment="1">
      <alignment horizontal="center" vertical="center" wrapText="1"/>
    </xf>
    <xf numFmtId="0" fontId="33" fillId="0" borderId="1" xfId="10" applyFont="1" applyFill="1" applyBorder="1" applyAlignment="1">
      <alignment horizontal="left"/>
    </xf>
    <xf numFmtId="0" fontId="2" fillId="4" borderId="0" xfId="6" applyFont="1" applyFill="1"/>
    <xf numFmtId="0" fontId="32" fillId="7" borderId="6" xfId="51" applyBorder="1" applyAlignment="1">
      <alignment horizontal="center" vertical="center" wrapText="1"/>
    </xf>
    <xf numFmtId="0" fontId="32" fillId="7" borderId="3" xfId="51" applyBorder="1" applyAlignment="1">
      <alignment horizontal="center" vertical="center" wrapText="1"/>
    </xf>
    <xf numFmtId="0" fontId="32" fillId="7" borderId="21" xfId="51" applyBorder="1" applyAlignment="1">
      <alignment horizontal="center" vertical="center" wrapText="1"/>
    </xf>
    <xf numFmtId="0" fontId="32" fillId="7" borderId="20" xfId="51" applyBorder="1" applyAlignment="1">
      <alignment horizontal="center" vertical="center" wrapText="1"/>
    </xf>
    <xf numFmtId="1" fontId="2" fillId="39" borderId="0" xfId="0" applyNumberFormat="1" applyFont="1" applyFill="1" applyAlignment="1">
      <alignment horizontal="center" vertical="center" wrapText="1"/>
    </xf>
    <xf numFmtId="0" fontId="13" fillId="4" borderId="9" xfId="7" applyFill="1"/>
    <xf numFmtId="8" fontId="2" fillId="4" borderId="0" xfId="0" applyNumberFormat="1" applyFont="1" applyFill="1"/>
    <xf numFmtId="0" fontId="35" fillId="4" borderId="0" xfId="0" applyFont="1" applyFill="1"/>
    <xf numFmtId="0" fontId="13" fillId="4" borderId="9" xfId="7" applyFill="1" applyAlignment="1"/>
    <xf numFmtId="0" fontId="2" fillId="4" borderId="0" xfId="0" applyFont="1" applyFill="1" applyAlignment="1">
      <alignment wrapText="1"/>
    </xf>
    <xf numFmtId="3" fontId="19" fillId="4" borderId="0" xfId="0" applyNumberFormat="1" applyFont="1" applyFill="1"/>
    <xf numFmtId="165" fontId="1" fillId="4" borderId="0" xfId="0" applyNumberFormat="1" applyFont="1" applyFill="1"/>
    <xf numFmtId="0" fontId="32" fillId="7" borderId="2" xfId="49" applyBorder="1" applyAlignment="1">
      <alignment horizontal="center" vertical="center" wrapText="1"/>
    </xf>
    <xf numFmtId="0" fontId="15" fillId="2" borderId="3" xfId="5" applyNumberFormat="1" applyFont="1" applyBorder="1" applyAlignment="1"/>
    <xf numFmtId="0" fontId="15" fillId="2" borderId="3" xfId="5" applyNumberFormat="1" applyFont="1" applyBorder="1" applyAlignment="1">
      <alignment wrapText="1"/>
    </xf>
    <xf numFmtId="0" fontId="56" fillId="4" borderId="0" xfId="0" applyFont="1" applyFill="1"/>
    <xf numFmtId="44" fontId="57" fillId="0" borderId="1" xfId="4" applyNumberFormat="1" applyFont="1" applyAlignment="1"/>
    <xf numFmtId="44" fontId="57" fillId="2" borderId="1" xfId="5" applyNumberFormat="1" applyFont="1" applyAlignment="1"/>
    <xf numFmtId="0" fontId="0" fillId="0" borderId="0" xfId="0"/>
    <xf numFmtId="0" fontId="32" fillId="7" borderId="1" xfId="49" applyBorder="1" applyAlignment="1">
      <alignment horizontal="center" vertical="center" wrapText="1"/>
    </xf>
    <xf numFmtId="0" fontId="0" fillId="0" borderId="0" xfId="0"/>
    <xf numFmtId="0" fontId="2" fillId="3" borderId="1" xfId="5" applyNumberFormat="1" applyFont="1" applyFill="1" applyAlignment="1">
      <alignment vertical="center" wrapText="1"/>
    </xf>
    <xf numFmtId="0" fontId="32" fillId="8" borderId="6" xfId="10" applyBorder="1" applyAlignment="1">
      <alignment horizontal="left"/>
    </xf>
    <xf numFmtId="0" fontId="32" fillId="7" borderId="1" xfId="49" applyBorder="1" applyAlignment="1">
      <alignment horizontal="center" vertical="center" wrapText="1"/>
    </xf>
    <xf numFmtId="0" fontId="0" fillId="0" borderId="0" xfId="0"/>
    <xf numFmtId="0" fontId="58" fillId="7" borderId="1" xfId="49" applyFont="1" applyBorder="1" applyAlignment="1">
      <alignment horizontal="center" vertical="center" wrapText="1"/>
    </xf>
    <xf numFmtId="0" fontId="58" fillId="8" borderId="1" xfId="10" applyFont="1" applyBorder="1" applyAlignment="1">
      <alignment horizontal="left"/>
    </xf>
    <xf numFmtId="44" fontId="59" fillId="0" borderId="1" xfId="4" applyNumberFormat="1" applyFont="1" applyAlignment="1"/>
    <xf numFmtId="44" fontId="59" fillId="2" borderId="1" xfId="5" applyNumberFormat="1" applyFont="1" applyAlignment="1"/>
    <xf numFmtId="0" fontId="60" fillId="4" borderId="0" xfId="0" applyFont="1" applyFill="1"/>
    <xf numFmtId="8" fontId="60" fillId="4" borderId="0" xfId="0" applyNumberFormat="1" applyFont="1" applyFill="1"/>
    <xf numFmtId="0" fontId="61" fillId="3" borderId="0" xfId="0" applyFont="1" applyFill="1"/>
    <xf numFmtId="0" fontId="32" fillId="7" borderId="6" xfId="49" applyBorder="1" applyAlignment="1">
      <alignment horizontal="center" vertical="center" wrapText="1"/>
    </xf>
    <xf numFmtId="0" fontId="13" fillId="4" borderId="9" xfId="7" applyFill="1" applyAlignment="1"/>
    <xf numFmtId="0" fontId="2" fillId="4" borderId="0" xfId="0" applyFont="1" applyFill="1" applyAlignment="1">
      <alignment wrapText="1"/>
    </xf>
    <xf numFmtId="0" fontId="8" fillId="4" borderId="0" xfId="0" applyFont="1" applyFill="1" applyAlignment="1">
      <alignment horizontal="left" wrapText="1"/>
    </xf>
    <xf numFmtId="0" fontId="4" fillId="0" borderId="1" xfId="4" applyNumberFormat="1" applyAlignment="1"/>
    <xf numFmtId="0" fontId="62" fillId="4" borderId="0" xfId="0" applyFont="1" applyFill="1"/>
    <xf numFmtId="0" fontId="32" fillId="7" borderId="4" xfId="49" applyBorder="1" applyAlignment="1">
      <alignment horizontal="center" vertical="center" wrapText="1"/>
    </xf>
    <xf numFmtId="1" fontId="4" fillId="0" borderId="1" xfId="4" applyNumberFormat="1" applyAlignment="1"/>
    <xf numFmtId="0" fontId="63" fillId="8" borderId="1" xfId="10" applyFont="1" applyBorder="1" applyAlignment="1">
      <alignment horizontal="left"/>
    </xf>
    <xf numFmtId="1" fontId="4" fillId="0" borderId="1" xfId="4" applyNumberFormat="1" applyAlignment="1">
      <alignment horizontal="right"/>
    </xf>
    <xf numFmtId="1" fontId="4" fillId="2" borderId="1" xfId="5" applyNumberFormat="1" applyAlignment="1"/>
    <xf numFmtId="1" fontId="4" fillId="2" borderId="1" xfId="5" applyNumberFormat="1" applyAlignment="1">
      <alignment horizontal="right"/>
    </xf>
    <xf numFmtId="0" fontId="32" fillId="8" borderId="4" xfId="10" applyBorder="1" applyAlignment="1">
      <alignment horizontal="left"/>
    </xf>
    <xf numFmtId="0" fontId="2" fillId="4" borderId="0" xfId="0" applyFont="1" applyFill="1" applyAlignment="1">
      <alignment horizontal="center"/>
    </xf>
    <xf numFmtId="0" fontId="2" fillId="4" borderId="0" xfId="0" applyFont="1" applyFill="1"/>
    <xf numFmtId="1" fontId="4" fillId="2" borderId="1" xfId="5" applyNumberFormat="1" applyAlignment="1">
      <alignment horizontal="center"/>
    </xf>
    <xf numFmtId="0" fontId="12" fillId="4" borderId="0" xfId="0" applyFont="1" applyFill="1" applyAlignment="1">
      <alignment horizontal="center" wrapText="1"/>
    </xf>
    <xf numFmtId="0" fontId="8" fillId="4" borderId="0" xfId="6" applyFill="1" applyAlignment="1">
      <alignment horizontal="left" vertical="center"/>
    </xf>
    <xf numFmtId="0" fontId="8" fillId="4" borderId="0" xfId="0" applyFont="1" applyFill="1" applyAlignment="1">
      <alignment vertical="center"/>
    </xf>
    <xf numFmtId="0" fontId="8" fillId="4" borderId="24" xfId="0" applyFont="1" applyFill="1" applyBorder="1" applyAlignment="1">
      <alignment vertical="center"/>
    </xf>
    <xf numFmtId="0" fontId="8" fillId="4" borderId="0" xfId="0" applyFont="1" applyFill="1" applyAlignment="1">
      <alignment horizontal="left" vertical="center"/>
    </xf>
    <xf numFmtId="0" fontId="2" fillId="3" borderId="0" xfId="0" applyFont="1" applyFill="1" applyAlignment="1">
      <alignment horizontal="center"/>
    </xf>
    <xf numFmtId="0" fontId="8" fillId="4" borderId="0" xfId="0" applyFont="1" applyFill="1" applyAlignment="1">
      <alignment horizontal="left" vertical="top" wrapText="1"/>
    </xf>
    <xf numFmtId="2" fontId="4" fillId="0" borderId="1" xfId="4" applyNumberFormat="1" applyAlignment="1"/>
    <xf numFmtId="2" fontId="0" fillId="4" borderId="0" xfId="0" applyNumberFormat="1" applyFill="1"/>
    <xf numFmtId="2" fontId="4" fillId="2" borderId="1" xfId="5" applyNumberFormat="1" applyAlignment="1"/>
    <xf numFmtId="0" fontId="4" fillId="2" borderId="1" xfId="5" applyNumberFormat="1" applyAlignment="1"/>
    <xf numFmtId="0" fontId="7" fillId="4" borderId="0" xfId="0" applyFont="1" applyFill="1"/>
    <xf numFmtId="0" fontId="2" fillId="4" borderId="0" xfId="0" applyFont="1" applyFill="1" applyAlignment="1">
      <alignment horizontal="left"/>
    </xf>
    <xf numFmtId="0" fontId="32" fillId="7" borderId="1" xfId="49" applyBorder="1" applyAlignment="1">
      <alignment horizontal="center" vertical="center" wrapText="1"/>
    </xf>
    <xf numFmtId="170" fontId="0" fillId="3" borderId="0" xfId="0" applyNumberFormat="1" applyFill="1"/>
    <xf numFmtId="0" fontId="32" fillId="7" borderId="4" xfId="49" applyBorder="1" applyAlignment="1">
      <alignment horizontal="center" vertical="center" wrapText="1"/>
    </xf>
    <xf numFmtId="10" fontId="0" fillId="4" borderId="0" xfId="0" applyNumberFormat="1" applyFill="1"/>
    <xf numFmtId="2" fontId="4" fillId="0" borderId="1" xfId="4" applyNumberFormat="1" applyAlignment="1">
      <alignment horizontal="center"/>
    </xf>
    <xf numFmtId="2" fontId="4" fillId="2" borderId="1" xfId="5" applyNumberFormat="1" applyAlignment="1">
      <alignment horizontal="center"/>
    </xf>
    <xf numFmtId="0" fontId="4" fillId="2" borderId="1" xfId="5" applyNumberFormat="1" applyAlignment="1">
      <alignment horizontal="center"/>
    </xf>
    <xf numFmtId="0" fontId="8" fillId="4" borderId="0" xfId="0" applyFont="1" applyFill="1" applyAlignment="1">
      <alignment vertical="top" wrapText="1"/>
    </xf>
    <xf numFmtId="0" fontId="65" fillId="4" borderId="0" xfId="0" applyFont="1" applyFill="1" applyAlignment="1">
      <alignment wrapText="1"/>
    </xf>
    <xf numFmtId="0" fontId="32" fillId="7" borderId="1" xfId="51" applyBorder="1" applyAlignment="1">
      <alignment horizontal="center" vertical="center" wrapText="1"/>
    </xf>
    <xf numFmtId="0" fontId="33" fillId="3" borderId="0" xfId="0" applyFont="1" applyFill="1" applyAlignment="1">
      <alignment wrapText="1"/>
    </xf>
    <xf numFmtId="8" fontId="1" fillId="3" borderId="0" xfId="0" applyNumberFormat="1" applyFont="1" applyFill="1"/>
    <xf numFmtId="9" fontId="1" fillId="3" borderId="0" xfId="3" applyFont="1" applyFill="1"/>
    <xf numFmtId="171" fontId="2" fillId="4" borderId="0" xfId="0" applyNumberFormat="1" applyFont="1" applyFill="1"/>
    <xf numFmtId="166" fontId="1" fillId="3" borderId="0" xfId="0" applyNumberFormat="1" applyFont="1" applyFill="1"/>
    <xf numFmtId="0" fontId="19" fillId="4" borderId="0" xfId="0" applyFont="1" applyFill="1" applyAlignment="1">
      <alignment horizontal="center"/>
    </xf>
    <xf numFmtId="0" fontId="13" fillId="4" borderId="9" xfId="7" applyFill="1" applyAlignment="1">
      <alignment horizontal="left"/>
    </xf>
    <xf numFmtId="0" fontId="32" fillId="8" borderId="1" xfId="10" applyBorder="1" applyAlignment="1">
      <alignment horizontal="center"/>
    </xf>
    <xf numFmtId="1" fontId="4" fillId="0" borderId="6" xfId="4" applyNumberFormat="1" applyBorder="1" applyAlignment="1">
      <alignment horizontal="center"/>
    </xf>
    <xf numFmtId="172" fontId="2" fillId="4" borderId="0" xfId="0" applyNumberFormat="1" applyFont="1" applyFill="1" applyAlignment="1">
      <alignment horizontal="center"/>
    </xf>
    <xf numFmtId="2" fontId="2" fillId="3" borderId="0" xfId="0" applyNumberFormat="1" applyFont="1" applyFill="1" applyAlignment="1">
      <alignment horizontal="center"/>
    </xf>
    <xf numFmtId="167" fontId="2" fillId="3" borderId="0" xfId="3" applyNumberFormat="1" applyFont="1" applyFill="1" applyAlignment="1">
      <alignment horizontal="center"/>
    </xf>
    <xf numFmtId="1" fontId="4" fillId="2" borderId="6" xfId="5" applyNumberFormat="1" applyBorder="1" applyAlignment="1">
      <alignment horizontal="center"/>
    </xf>
    <xf numFmtId="9" fontId="32" fillId="8" borderId="1" xfId="10" applyNumberFormat="1" applyBorder="1" applyAlignment="1">
      <alignment horizontal="center"/>
    </xf>
    <xf numFmtId="166" fontId="4" fillId="2" borderId="1" xfId="5" applyNumberFormat="1" applyAlignment="1">
      <alignment horizontal="center"/>
    </xf>
    <xf numFmtId="9" fontId="2" fillId="3" borderId="0" xfId="3" applyFont="1" applyFill="1" applyAlignment="1">
      <alignment horizontal="center"/>
    </xf>
    <xf numFmtId="0" fontId="8" fillId="4" borderId="0" xfId="0" applyFont="1" applyFill="1" applyAlignment="1">
      <alignment horizontal="center" vertical="top" wrapText="1"/>
    </xf>
    <xf numFmtId="0" fontId="8" fillId="4" borderId="0" xfId="0" applyFont="1" applyFill="1" applyAlignment="1">
      <alignment horizontal="left" vertical="top"/>
    </xf>
    <xf numFmtId="0" fontId="8" fillId="4" borderId="0" xfId="0" applyFont="1" applyFill="1" applyAlignment="1">
      <alignment horizontal="center" vertical="top"/>
    </xf>
    <xf numFmtId="172" fontId="2" fillId="4" borderId="0" xfId="0" applyNumberFormat="1" applyFont="1" applyFill="1" applyAlignment="1">
      <alignment horizontal="left"/>
    </xf>
    <xf numFmtId="0" fontId="32" fillId="8" borderId="2" xfId="10" applyBorder="1" applyAlignment="1">
      <alignment horizontal="center" vertical="center"/>
    </xf>
    <xf numFmtId="1" fontId="4" fillId="0" borderId="1" xfId="5" applyNumberFormat="1" applyFill="1" applyAlignment="1">
      <alignment horizontal="center"/>
    </xf>
    <xf numFmtId="1" fontId="2" fillId="3" borderId="0" xfId="61787" applyNumberFormat="1" applyFont="1" applyFill="1" applyAlignment="1">
      <alignment horizontal="center"/>
    </xf>
    <xf numFmtId="171" fontId="2" fillId="3" borderId="0" xfId="0" applyNumberFormat="1" applyFont="1" applyFill="1" applyAlignment="1">
      <alignment horizontal="center"/>
    </xf>
    <xf numFmtId="0" fontId="32" fillId="7" borderId="4" xfId="51" applyBorder="1" applyAlignment="1">
      <alignment horizontal="center" vertical="center" wrapText="1"/>
    </xf>
    <xf numFmtId="171" fontId="8" fillId="4" borderId="0" xfId="0" applyNumberFormat="1" applyFont="1" applyFill="1"/>
    <xf numFmtId="0" fontId="2" fillId="4" borderId="0" xfId="0" applyFont="1" applyFill="1" applyAlignment="1">
      <alignment vertical="top"/>
    </xf>
    <xf numFmtId="0" fontId="2" fillId="4" borderId="0" xfId="0" applyFont="1" applyFill="1" applyAlignment="1">
      <alignment horizontal="left" vertical="top" wrapText="1"/>
    </xf>
    <xf numFmtId="166" fontId="2" fillId="4" borderId="0" xfId="0" applyNumberFormat="1" applyFont="1" applyFill="1"/>
    <xf numFmtId="0" fontId="0" fillId="4" borderId="0" xfId="0" applyFill="1" applyAlignment="1">
      <alignment horizontal="left" wrapText="1"/>
    </xf>
    <xf numFmtId="0" fontId="0" fillId="4" borderId="0" xfId="0" applyFill="1" applyAlignment="1">
      <alignment horizontal="left"/>
    </xf>
    <xf numFmtId="2" fontId="4" fillId="4" borderId="0" xfId="5" applyNumberFormat="1" applyFill="1" applyBorder="1" applyAlignment="1"/>
    <xf numFmtId="0" fontId="67" fillId="44" borderId="0" xfId="0" applyFont="1" applyFill="1"/>
    <xf numFmtId="0" fontId="67" fillId="44" borderId="0" xfId="0" applyFont="1" applyFill="1" applyAlignment="1">
      <alignment horizontal="center"/>
    </xf>
    <xf numFmtId="0" fontId="68" fillId="4" borderId="0" xfId="8" applyFont="1" applyFill="1" applyBorder="1"/>
    <xf numFmtId="0" fontId="69" fillId="45" borderId="25" xfId="49" applyFont="1" applyFill="1" applyBorder="1" applyAlignment="1">
      <alignment horizontal="center" vertical="center" wrapText="1"/>
    </xf>
    <xf numFmtId="0" fontId="70" fillId="46" borderId="26" xfId="10" applyFont="1" applyFill="1" applyBorder="1" applyAlignment="1">
      <alignment horizontal="left"/>
    </xf>
    <xf numFmtId="2" fontId="4" fillId="0" borderId="26" xfId="4" applyNumberFormat="1" applyBorder="1" applyAlignment="1">
      <alignment horizontal="center"/>
    </xf>
    <xf numFmtId="2" fontId="4" fillId="47" borderId="26" xfId="5" applyNumberFormat="1" applyFill="1" applyBorder="1" applyAlignment="1">
      <alignment horizontal="center"/>
    </xf>
    <xf numFmtId="0" fontId="19" fillId="4" borderId="0" xfId="0" applyFont="1" applyFill="1" applyAlignment="1">
      <alignment horizontal="left"/>
    </xf>
    <xf numFmtId="0" fontId="2" fillId="3" borderId="0" xfId="0" applyFont="1" applyFill="1" applyAlignment="1">
      <alignment horizontal="left"/>
    </xf>
    <xf numFmtId="0" fontId="70" fillId="48" borderId="0" xfId="0" applyFont="1" applyFill="1" applyAlignment="1">
      <alignment horizontal="left"/>
    </xf>
    <xf numFmtId="2" fontId="4" fillId="48" borderId="0" xfId="5" applyNumberFormat="1" applyFill="1" applyBorder="1" applyAlignment="1">
      <alignment horizontal="center"/>
    </xf>
    <xf numFmtId="0" fontId="67" fillId="48" borderId="0" xfId="0" applyFont="1" applyFill="1"/>
    <xf numFmtId="0" fontId="70" fillId="48" borderId="0" xfId="0" applyFont="1" applyFill="1" applyAlignment="1">
      <alignment horizontal="center"/>
    </xf>
    <xf numFmtId="0" fontId="67" fillId="48" borderId="0" xfId="0" applyFont="1" applyFill="1" applyAlignment="1">
      <alignment horizontal="center"/>
    </xf>
    <xf numFmtId="0" fontId="67" fillId="49" borderId="0" xfId="0" applyFont="1" applyFill="1"/>
    <xf numFmtId="0" fontId="67" fillId="49" borderId="0" xfId="0" applyFont="1" applyFill="1" applyAlignment="1">
      <alignment horizontal="center"/>
    </xf>
    <xf numFmtId="0" fontId="2" fillId="4" borderId="0" xfId="0" applyFont="1" applyFill="1" applyAlignment="1">
      <alignment horizontal="left" vertical="center"/>
    </xf>
    <xf numFmtId="2" fontId="8" fillId="4" borderId="0" xfId="0" applyNumberFormat="1" applyFont="1" applyFill="1"/>
    <xf numFmtId="9" fontId="4" fillId="0" borderId="1" xfId="4" applyNumberFormat="1" applyAlignment="1"/>
    <xf numFmtId="9" fontId="4" fillId="2" borderId="1" xfId="3" applyFont="1" applyFill="1" applyBorder="1" applyAlignment="1"/>
    <xf numFmtId="9" fontId="4" fillId="2" borderId="1" xfId="3" applyFont="1" applyFill="1" applyBorder="1"/>
    <xf numFmtId="173" fontId="8" fillId="4" borderId="0" xfId="0" applyNumberFormat="1" applyFont="1" applyFill="1"/>
    <xf numFmtId="0" fontId="72" fillId="4" borderId="0" xfId="0" applyFont="1" applyFill="1"/>
    <xf numFmtId="2" fontId="4" fillId="0" borderId="1" xfId="3" applyNumberFormat="1" applyFont="1" applyBorder="1"/>
    <xf numFmtId="0" fontId="4" fillId="2" borderId="0" xfId="5" applyNumberFormat="1" applyBorder="1" applyAlignment="1"/>
    <xf numFmtId="2" fontId="4" fillId="2" borderId="1" xfId="3" applyNumberFormat="1" applyFont="1" applyFill="1" applyBorder="1"/>
    <xf numFmtId="0" fontId="4" fillId="2" borderId="23" xfId="5" applyNumberFormat="1" applyBorder="1" applyAlignment="1"/>
    <xf numFmtId="0" fontId="73" fillId="4" borderId="0" xfId="2" applyFont="1" applyFill="1"/>
    <xf numFmtId="0" fontId="74" fillId="4" borderId="0" xfId="0" applyFont="1" applyFill="1"/>
    <xf numFmtId="0" fontId="75" fillId="4" borderId="0" xfId="0" applyFont="1" applyFill="1"/>
    <xf numFmtId="44" fontId="76" fillId="2" borderId="1" xfId="5" applyNumberFormat="1" applyFont="1" applyAlignment="1"/>
    <xf numFmtId="0" fontId="77" fillId="7" borderId="6" xfId="49" applyFont="1" applyBorder="1" applyAlignment="1">
      <alignment horizontal="center" vertical="center" wrapText="1"/>
    </xf>
    <xf numFmtId="0" fontId="76" fillId="0" borderId="1" xfId="4" applyNumberFormat="1" applyFont="1" applyAlignment="1">
      <alignment horizontal="center"/>
    </xf>
    <xf numFmtId="1" fontId="76" fillId="2" borderId="1" xfId="5" applyNumberFormat="1" applyFont="1" applyAlignment="1">
      <alignment horizontal="center"/>
    </xf>
    <xf numFmtId="1" fontId="76" fillId="0" borderId="1" xfId="5" applyNumberFormat="1" applyFont="1" applyFill="1" applyAlignment="1">
      <alignment horizontal="center"/>
    </xf>
    <xf numFmtId="0" fontId="74" fillId="4" borderId="0" xfId="0" applyFont="1" applyFill="1" applyAlignment="1">
      <alignment horizontal="center"/>
    </xf>
    <xf numFmtId="0" fontId="78" fillId="4" borderId="10" xfId="8" applyFont="1" applyFill="1"/>
    <xf numFmtId="0" fontId="79" fillId="4" borderId="10" xfId="8" applyFont="1" applyFill="1"/>
    <xf numFmtId="0" fontId="81" fillId="4" borderId="11" xfId="9" applyFont="1" applyFill="1"/>
    <xf numFmtId="0" fontId="32" fillId="8" borderId="0" xfId="10" applyAlignment="1">
      <alignment horizontal="left" vertical="center" wrapText="1"/>
    </xf>
    <xf numFmtId="0" fontId="32" fillId="7" borderId="6" xfId="49" applyBorder="1" applyAlignment="1">
      <alignment horizontal="center" vertical="center" wrapText="1"/>
    </xf>
    <xf numFmtId="0" fontId="32" fillId="7" borderId="8" xfId="49" applyBorder="1" applyAlignment="1">
      <alignment horizontal="center" vertical="center" wrapText="1"/>
    </xf>
    <xf numFmtId="0" fontId="32" fillId="7" borderId="3" xfId="49" applyBorder="1" applyAlignment="1">
      <alignment horizontal="center" vertical="center" wrapText="1"/>
    </xf>
    <xf numFmtId="14" fontId="15" fillId="2" borderId="2" xfId="5" applyNumberFormat="1" applyFont="1" applyBorder="1" applyAlignment="1">
      <alignment horizontal="center" vertical="center" wrapText="1"/>
    </xf>
    <xf numFmtId="14" fontId="15" fillId="2" borderId="5" xfId="5" applyNumberFormat="1" applyFont="1" applyBorder="1" applyAlignment="1">
      <alignment horizontal="center" vertical="center" wrapText="1"/>
    </xf>
    <xf numFmtId="14" fontId="15" fillId="2" borderId="27" xfId="5" applyNumberFormat="1" applyFont="1" applyBorder="1" applyAlignment="1">
      <alignment horizontal="center" vertical="center" wrapText="1"/>
    </xf>
    <xf numFmtId="166" fontId="15" fillId="2" borderId="2" xfId="5" applyNumberFormat="1" applyFont="1" applyBorder="1" applyAlignment="1">
      <alignment horizontal="center" vertical="center"/>
    </xf>
    <xf numFmtId="166" fontId="15" fillId="2" borderId="5" xfId="5" applyNumberFormat="1" applyFont="1" applyBorder="1" applyAlignment="1">
      <alignment horizontal="center" vertical="center"/>
    </xf>
    <xf numFmtId="166" fontId="15" fillId="2" borderId="27" xfId="5" applyNumberFormat="1" applyFont="1" applyBorder="1" applyAlignment="1">
      <alignment horizontal="center" vertical="center"/>
    </xf>
    <xf numFmtId="0" fontId="13" fillId="4" borderId="9" xfId="7" applyFill="1" applyAlignment="1"/>
    <xf numFmtId="0" fontId="80" fillId="4" borderId="9" xfId="7" applyFont="1" applyFill="1" applyAlignment="1"/>
    <xf numFmtId="0" fontId="8" fillId="4" borderId="0" xfId="0" applyFont="1" applyFill="1" applyAlignment="1">
      <alignment wrapText="1"/>
    </xf>
    <xf numFmtId="0" fontId="2" fillId="38" borderId="0" xfId="0" applyFont="1" applyFill="1" applyAlignment="1">
      <alignment horizontal="left" wrapText="1"/>
    </xf>
    <xf numFmtId="0" fontId="27" fillId="7" borderId="7" xfId="49" applyFont="1" applyBorder="1" applyAlignment="1">
      <alignment horizontal="center" vertical="center" wrapText="1"/>
    </xf>
    <xf numFmtId="0" fontId="32" fillId="8" borderId="0" xfId="10" applyBorder="1" applyAlignment="1">
      <alignment horizontal="center" vertical="center" wrapText="1"/>
    </xf>
    <xf numFmtId="0" fontId="2" fillId="4" borderId="0" xfId="0" applyFont="1" applyFill="1" applyAlignment="1">
      <alignment wrapText="1"/>
    </xf>
    <xf numFmtId="0" fontId="8" fillId="4" borderId="0" xfId="0" applyFont="1" applyFill="1" applyAlignment="1">
      <alignment horizontal="left" wrapText="1"/>
    </xf>
    <xf numFmtId="0" fontId="0" fillId="4" borderId="0" xfId="0" applyFill="1" applyAlignment="1">
      <alignment wrapText="1"/>
    </xf>
    <xf numFmtId="0" fontId="8" fillId="4" borderId="0" xfId="0" applyFont="1" applyFill="1" applyAlignment="1">
      <alignment horizontal="left" vertical="top" wrapText="1"/>
    </xf>
    <xf numFmtId="0" fontId="8" fillId="4" borderId="0" xfId="0" applyFont="1" applyFill="1" applyAlignment="1">
      <alignment vertical="center" wrapText="1"/>
    </xf>
    <xf numFmtId="0" fontId="32" fillId="7" borderId="2" xfId="49" applyBorder="1" applyAlignment="1">
      <alignment horizontal="center" vertical="center" wrapText="1"/>
    </xf>
    <xf numFmtId="0" fontId="77" fillId="7" borderId="7" xfId="49" applyFont="1" applyBorder="1" applyAlignment="1">
      <alignment horizontal="center" vertical="center" wrapText="1"/>
    </xf>
    <xf numFmtId="0" fontId="77" fillId="7" borderId="23" xfId="49" applyFont="1" applyBorder="1" applyAlignment="1">
      <alignment horizontal="center" vertical="center" wrapText="1"/>
    </xf>
    <xf numFmtId="0" fontId="77" fillId="7" borderId="2" xfId="49" applyFont="1" applyBorder="1" applyAlignment="1">
      <alignment horizontal="center" vertical="center" wrapText="1"/>
    </xf>
    <xf numFmtId="0" fontId="77" fillId="7" borderId="4" xfId="49" applyFont="1" applyBorder="1" applyAlignment="1">
      <alignment horizontal="center" vertical="center" wrapText="1"/>
    </xf>
    <xf numFmtId="0" fontId="32" fillId="7" borderId="5" xfId="49" applyBorder="1" applyAlignment="1">
      <alignment horizontal="center" vertical="center" wrapText="1"/>
    </xf>
    <xf numFmtId="0" fontId="0" fillId="0" borderId="4" xfId="0" applyBorder="1" applyAlignment="1">
      <alignment horizontal="center" vertical="center" wrapText="1"/>
    </xf>
    <xf numFmtId="0" fontId="32" fillId="7" borderId="12" xfId="49" applyBorder="1" applyAlignment="1">
      <alignment horizontal="center" vertical="center"/>
    </xf>
    <xf numFmtId="0" fontId="0" fillId="0" borderId="0" xfId="0" applyAlignment="1"/>
    <xf numFmtId="0" fontId="32" fillId="7" borderId="4" xfId="49" applyBorder="1" applyAlignment="1">
      <alignment horizontal="center" vertical="center" wrapText="1"/>
    </xf>
    <xf numFmtId="0" fontId="2" fillId="4" borderId="0" xfId="0" applyFont="1" applyFill="1" applyAlignment="1">
      <alignment horizontal="left" vertical="top" wrapText="1"/>
    </xf>
    <xf numFmtId="0" fontId="32" fillId="7" borderId="12" xfId="49" applyBorder="1" applyAlignment="1">
      <alignment horizontal="center" vertical="center" wrapText="1"/>
    </xf>
    <xf numFmtId="0" fontId="0" fillId="0" borderId="0" xfId="0"/>
    <xf numFmtId="0" fontId="13" fillId="4" borderId="9" xfId="7" applyFill="1"/>
    <xf numFmtId="0" fontId="0" fillId="4" borderId="9" xfId="0" applyFill="1" applyBorder="1"/>
    <xf numFmtId="0" fontId="2" fillId="4" borderId="0" xfId="0" applyFont="1" applyFill="1" applyAlignment="1">
      <alignment horizontal="left" wrapText="1"/>
    </xf>
    <xf numFmtId="0" fontId="71" fillId="44" borderId="0" xfId="0" applyFont="1" applyFill="1" applyAlignment="1">
      <alignment vertical="center" wrapText="1"/>
    </xf>
    <xf numFmtId="0" fontId="0" fillId="0" borderId="0" xfId="0" applyAlignment="1">
      <alignment wrapText="1"/>
    </xf>
  </cellXfs>
  <cellStyles count="61788">
    <cellStyle name="20% - Accent1" xfId="23" builtinId="30" hidden="1" customBuiltin="1"/>
    <cellStyle name="20% - Accent1" xfId="109" builtinId="30" customBuiltin="1"/>
    <cellStyle name="20% - Accent2" xfId="25" builtinId="34" hidden="1" customBuiltin="1"/>
    <cellStyle name="20% - Accent2" xfId="111" builtinId="34" customBuiltin="1"/>
    <cellStyle name="20% - Accent3" xfId="28" builtinId="38" hidden="1" customBuiltin="1"/>
    <cellStyle name="20% - Accent3" xfId="113" builtinId="38" customBuiltin="1"/>
    <cellStyle name="20% - Accent4" xfId="31" builtinId="42" hidden="1" customBuiltin="1"/>
    <cellStyle name="20% - Accent4" xfId="115" builtinId="42" customBuiltin="1"/>
    <cellStyle name="20% - Accent5" xfId="34" builtinId="46" hidden="1" customBuiltin="1"/>
    <cellStyle name="20% - Accent5" xfId="118" builtinId="46" customBuiltin="1"/>
    <cellStyle name="20% - Accent6" xfId="37" builtinId="50" hidden="1" customBuiltin="1"/>
    <cellStyle name="20% - Accent6" xfId="120" builtinId="50" customBuiltin="1"/>
    <cellStyle name="40% - Accent1" xfId="24" builtinId="31" hidden="1" customBuiltin="1"/>
    <cellStyle name="40% - Accent1" xfId="110" builtinId="31" customBuiltin="1"/>
    <cellStyle name="40% - Accent2" xfId="26" builtinId="35" hidden="1" customBuiltin="1"/>
    <cellStyle name="40% - Accent2" xfId="112" builtinId="35" customBuiltin="1"/>
    <cellStyle name="40% - Accent3" xfId="29" builtinId="39" customBuiltin="1"/>
    <cellStyle name="40% - Accent4" xfId="32" builtinId="43" hidden="1" customBuiltin="1"/>
    <cellStyle name="40% - Accent4" xfId="116" builtinId="43" customBuiltin="1"/>
    <cellStyle name="40% - Accent5" xfId="35" builtinId="47" customBuiltin="1"/>
    <cellStyle name="40% - Accent6" xfId="38" builtinId="51" hidden="1" customBuiltin="1"/>
    <cellStyle name="40% - Accent6" xfId="121" builtinId="51" customBuiltin="1"/>
    <cellStyle name="60% - Accent1" xfId="41" builtinId="32" hidden="1" customBuiltin="1"/>
    <cellStyle name="60% - Accent1" xfId="325" builtinId="32" customBuiltin="1"/>
    <cellStyle name="60% - Accent1 2" xfId="124" xr:uid="{0A280882-6BD1-40F9-A7C7-B027E581AE82}"/>
    <cellStyle name="60% - Accent2" xfId="42" builtinId="36" hidden="1" customBuiltin="1"/>
    <cellStyle name="60% - Accent2" xfId="326" builtinId="36" customBuiltin="1"/>
    <cellStyle name="60% - Accent2 2" xfId="125" xr:uid="{3AAED36A-2AFD-46E7-B054-5E954D6D3F63}"/>
    <cellStyle name="60% - Accent3" xfId="43" builtinId="40" hidden="1" customBuiltin="1"/>
    <cellStyle name="60% - Accent3" xfId="327" builtinId="40" customBuiltin="1"/>
    <cellStyle name="60% - Accent3 2" xfId="126" xr:uid="{1A8AF54E-EBBA-41BA-9B03-5D10B877FAE1}"/>
    <cellStyle name="60% - Accent4" xfId="44" builtinId="44" hidden="1" customBuiltin="1"/>
    <cellStyle name="60% - Accent4" xfId="328" builtinId="44" customBuiltin="1"/>
    <cellStyle name="60% - Accent4 2" xfId="127" xr:uid="{82EDA741-A095-4C8F-9B8F-F1BC15915756}"/>
    <cellStyle name="60% - Accent5" xfId="45" builtinId="48" hidden="1" customBuiltin="1"/>
    <cellStyle name="60% - Accent5" xfId="329" builtinId="48" customBuiltin="1"/>
    <cellStyle name="60% - Accent5 2" xfId="128" xr:uid="{CED38153-DB94-4A94-92DD-3C87902A9037}"/>
    <cellStyle name="60% - Accent6" xfId="46" builtinId="52" hidden="1" customBuiltin="1"/>
    <cellStyle name="60% - Accent6" xfId="330" builtinId="52" customBuiltin="1"/>
    <cellStyle name="60% - Accent6 2" xfId="129" xr:uid="{D46BFB97-82BA-46EB-AD50-F50FBC672DC4}"/>
    <cellStyle name="AAC Table Header" xfId="7726" xr:uid="{96041713-5D1C-40D6-8ED8-4F4285C8C9C5}"/>
    <cellStyle name="Accent1" xfId="49" builtinId="29" customBuiltin="1"/>
    <cellStyle name="Accent1 2" xfId="51" xr:uid="{C3B0AA76-1A7D-418B-B55F-C3F4E57E0D3E}"/>
    <cellStyle name="Accent1 3" xfId="53" xr:uid="{FB1E41E6-2911-4DC7-8C66-42C15EDBA867}"/>
    <cellStyle name="Accent2" xfId="10" builtinId="33" customBuiltin="1"/>
    <cellStyle name="Accent2 2" xfId="52" xr:uid="{1840DFB8-B91A-44DE-85A2-E45FEE398727}"/>
    <cellStyle name="Accent2 3" xfId="54" xr:uid="{43EB1226-C073-4002-87E3-5381B4C0663C}"/>
    <cellStyle name="Accent3" xfId="27" builtinId="37" customBuiltin="1"/>
    <cellStyle name="Accent4" xfId="30" builtinId="41" hidden="1" customBuiltin="1"/>
    <cellStyle name="Accent4" xfId="114" builtinId="41" customBuiltin="1"/>
    <cellStyle name="Accent5" xfId="33" builtinId="45" hidden="1" customBuiltin="1"/>
    <cellStyle name="Accent5" xfId="117" builtinId="45" customBuiltin="1"/>
    <cellStyle name="Accent6" xfId="36" builtinId="49" hidden="1" customBuiltin="1"/>
    <cellStyle name="Accent6" xfId="119" builtinId="49" customBuiltin="1"/>
    <cellStyle name="Bad" xfId="14" builtinId="27" hidden="1" customBuiltin="1"/>
    <cellStyle name="Bad" xfId="100" builtinId="27" customBuiltin="1"/>
    <cellStyle name="Calculation" xfId="17" builtinId="22" hidden="1" customBuiltin="1"/>
    <cellStyle name="Calculation" xfId="103" builtinId="22" customBuiltin="1"/>
    <cellStyle name="CellLabel" xfId="69" xr:uid="{B4AE714C-498B-4BEA-AB98-CF9E15FAC6E6}"/>
    <cellStyle name="CellLabel 2" xfId="74" xr:uid="{A258914C-1975-4674-BD62-ECB4B5C41CA8}"/>
    <cellStyle name="CellNum" xfId="4" xr:uid="{00000000-0005-0000-0000-000023000000}"/>
    <cellStyle name="CellNumalt" xfId="5" xr:uid="{00000000-0005-0000-0000-000024000000}"/>
    <cellStyle name="Check Cell" xfId="19" builtinId="23" hidden="1" customBuiltin="1"/>
    <cellStyle name="Check Cell" xfId="105" builtinId="23" customBuiltin="1"/>
    <cellStyle name="Comma" xfId="1" builtinId="3"/>
    <cellStyle name="Comma [0]" xfId="56" builtinId="6" hidden="1"/>
    <cellStyle name="Comma 10" xfId="201" xr:uid="{293E4D40-D6DB-4EF8-BBD5-C204C4DE91D9}"/>
    <cellStyle name="Comma 10 10" xfId="7812" xr:uid="{18F0EBCD-84D9-4548-9152-C02F487BF661}"/>
    <cellStyle name="Comma 10 10 2" xfId="23223" xr:uid="{E3CA7160-9156-45FA-BCDA-861A1EA9265D}"/>
    <cellStyle name="Comma 10 10 2 2" xfId="54047" xr:uid="{228FE546-99E9-4587-A07B-332E30184C55}"/>
    <cellStyle name="Comma 10 10 3" xfId="38637" xr:uid="{3E6B92CC-E96B-4F6D-9BDF-F500A8AC7447}"/>
    <cellStyle name="Comma 10 11" xfId="15623" xr:uid="{B6A4D4B4-4596-464C-980D-3F28FC6B53AF}"/>
    <cellStyle name="Comma 10 11 2" xfId="46447" xr:uid="{3B47C5E6-95C7-4FD9-88C4-9CD0DDA44A8B}"/>
    <cellStyle name="Comma 10 12" xfId="31037" xr:uid="{ED7284FF-D407-442D-B3B2-4269F31E5232}"/>
    <cellStyle name="Comma 10 2" xfId="286" xr:uid="{AAF84D84-1942-448A-91C4-1C2A194C1395}"/>
    <cellStyle name="Comma 10 2 10" xfId="15708" xr:uid="{8139EC51-C471-44CE-B58B-A751ACC2352A}"/>
    <cellStyle name="Comma 10 2 10 2" xfId="46532" xr:uid="{C38FEDD9-DE53-41A2-AD2C-3184DBD97CDB}"/>
    <cellStyle name="Comma 10 2 11" xfId="31122" xr:uid="{821F2807-61B2-483F-9939-B30E0BDF0869}"/>
    <cellStyle name="Comma 10 2 2" xfId="717" xr:uid="{C83007AB-B9B5-4B6B-85E2-6BC229826E35}"/>
    <cellStyle name="Comma 10 2 2 2" xfId="1350" xr:uid="{9D0840A6-77BF-41F3-824C-B387A80E1A73}"/>
    <cellStyle name="Comma 10 2 2 2 2" xfId="3249" xr:uid="{F714E07C-F19E-4852-BBBF-75AE1C276629}"/>
    <cellStyle name="Comma 10 2 2 2 2 2" xfId="7052" xr:uid="{FE43EF70-9C60-49AF-A61B-A77681E4C9FA}"/>
    <cellStyle name="Comma 10 2 2 2 2 2 2" xfId="14863" xr:uid="{F2C5C28B-0570-457E-917E-EF9191FF32B9}"/>
    <cellStyle name="Comma 10 2 2 2 2 2 2 2" xfId="30274" xr:uid="{B81BB62B-111F-4AC5-A3AC-7B42448BCF0B}"/>
    <cellStyle name="Comma 10 2 2 2 2 2 2 2 2" xfId="61098" xr:uid="{49F7529F-CD45-466A-9E32-81CCAF407DF5}"/>
    <cellStyle name="Comma 10 2 2 2 2 2 2 3" xfId="45688" xr:uid="{59E41491-9C14-4DCA-9EC3-550DD76F8CCC}"/>
    <cellStyle name="Comma 10 2 2 2 2 2 3" xfId="22465" xr:uid="{A5AEB065-C7F3-41CA-890A-ACF084FEDDD0}"/>
    <cellStyle name="Comma 10 2 2 2 2 2 3 2" xfId="53289" xr:uid="{2748FF24-3CB5-4848-B455-728144E9B162}"/>
    <cellStyle name="Comma 10 2 2 2 2 2 4" xfId="37879" xr:uid="{5D5F28B1-FC69-4D1E-94E1-0C70339A9F6A}"/>
    <cellStyle name="Comma 10 2 2 2 2 3" xfId="11060" xr:uid="{A8FA6978-E09E-4A2C-99DF-91D7E4DA238E}"/>
    <cellStyle name="Comma 10 2 2 2 2 3 2" xfId="26471" xr:uid="{76B1BA27-5588-4549-A838-1FA772A9A4F5}"/>
    <cellStyle name="Comma 10 2 2 2 2 3 2 2" xfId="57295" xr:uid="{F4891FD9-DB03-469D-B17C-D6D35BB32BC2}"/>
    <cellStyle name="Comma 10 2 2 2 2 3 3" xfId="41885" xr:uid="{A82E9048-1037-4068-8A7A-11BE527CAFCA}"/>
    <cellStyle name="Comma 10 2 2 2 2 4" xfId="18662" xr:uid="{E5B5135A-3420-4074-9E37-60A189389147}"/>
    <cellStyle name="Comma 10 2 2 2 2 4 2" xfId="49486" xr:uid="{D7582F20-81F7-42FD-969E-F130230F7D19}"/>
    <cellStyle name="Comma 10 2 2 2 2 5" xfId="34076" xr:uid="{1E9CD4EE-5213-4DD1-AB5A-50C6993CEF3D}"/>
    <cellStyle name="Comma 10 2 2 2 3" xfId="5153" xr:uid="{0CACD252-42C7-44BD-8423-D2BDD4C1FA50}"/>
    <cellStyle name="Comma 10 2 2 2 3 2" xfId="12964" xr:uid="{7E0B8533-8B7C-4793-81B8-0BC87F0FA1C3}"/>
    <cellStyle name="Comma 10 2 2 2 3 2 2" xfId="28375" xr:uid="{C65B0AB1-C44F-4D99-B5BE-EFE3CAD56AF2}"/>
    <cellStyle name="Comma 10 2 2 2 3 2 2 2" xfId="59199" xr:uid="{B10076C5-BF07-42BA-AFF0-A567F36525FA}"/>
    <cellStyle name="Comma 10 2 2 2 3 2 3" xfId="43789" xr:uid="{9552B6F4-CBAD-4C0B-A7E1-352DB67AF026}"/>
    <cellStyle name="Comma 10 2 2 2 3 3" xfId="20566" xr:uid="{0456BE79-2C3C-4584-BED7-41444F6D9334}"/>
    <cellStyle name="Comma 10 2 2 2 3 3 2" xfId="51390" xr:uid="{7067CD32-9860-457E-A0B2-74A05FD244BD}"/>
    <cellStyle name="Comma 10 2 2 2 3 4" xfId="35980" xr:uid="{B3126ED9-6098-439C-95AF-331013752A5C}"/>
    <cellStyle name="Comma 10 2 2 2 4" xfId="9161" xr:uid="{F47FD364-88A4-40A8-B62A-D1E53B53B82C}"/>
    <cellStyle name="Comma 10 2 2 2 4 2" xfId="24572" xr:uid="{41D9C30E-68A4-4A1B-B78D-C3F402CE98D1}"/>
    <cellStyle name="Comma 10 2 2 2 4 2 2" xfId="55396" xr:uid="{AC34A925-74D3-45B2-84C8-D7EEF9BE7880}"/>
    <cellStyle name="Comma 10 2 2 2 4 3" xfId="39986" xr:uid="{55BB33E1-926B-4A62-BF08-7F373CEDD3E2}"/>
    <cellStyle name="Comma 10 2 2 2 5" xfId="16763" xr:uid="{12298727-6ED1-4D04-B76D-221BFCF6F04A}"/>
    <cellStyle name="Comma 10 2 2 2 5 2" xfId="47587" xr:uid="{0B50E25E-9EB5-44B5-8457-8A05CE98406D}"/>
    <cellStyle name="Comma 10 2 2 2 6" xfId="32177" xr:uid="{FF9897E4-CB9E-445D-B750-BABCBC85A49B}"/>
    <cellStyle name="Comma 10 2 2 3" xfId="1983" xr:uid="{269EE244-8690-4490-99C0-601104986F5D}"/>
    <cellStyle name="Comma 10 2 2 3 2" xfId="3882" xr:uid="{8879D855-5F23-4DDF-88F1-0CC2FF942496}"/>
    <cellStyle name="Comma 10 2 2 3 2 2" xfId="7685" xr:uid="{4621A2C2-2FA0-4895-996E-933F19182D0C}"/>
    <cellStyle name="Comma 10 2 2 3 2 2 2" xfId="15496" xr:uid="{C024FD5E-1E4A-4B5C-8644-996C10EDC7FC}"/>
    <cellStyle name="Comma 10 2 2 3 2 2 2 2" xfId="30907" xr:uid="{CB2C8333-3224-4A39-8EAD-AD8F818A3973}"/>
    <cellStyle name="Comma 10 2 2 3 2 2 2 2 2" xfId="61731" xr:uid="{54BEB846-3A58-495E-8523-0822E317E8E4}"/>
    <cellStyle name="Comma 10 2 2 3 2 2 2 3" xfId="46321" xr:uid="{EE30D45E-BF38-481C-9558-615B72495ABA}"/>
    <cellStyle name="Comma 10 2 2 3 2 2 3" xfId="23098" xr:uid="{7C23E04E-D582-41D2-BE7D-DAB05283CCD2}"/>
    <cellStyle name="Comma 10 2 2 3 2 2 3 2" xfId="53922" xr:uid="{F40E3688-3808-4E05-9677-0A1DDA40305D}"/>
    <cellStyle name="Comma 10 2 2 3 2 2 4" xfId="38512" xr:uid="{2911ADDD-7115-40CF-91CF-FDDDDA43AAB2}"/>
    <cellStyle name="Comma 10 2 2 3 2 3" xfId="11693" xr:uid="{6B07710A-58FB-40FE-A802-C8B35B6B9314}"/>
    <cellStyle name="Comma 10 2 2 3 2 3 2" xfId="27104" xr:uid="{A928D5FB-7438-41E0-9ECB-2E161AD6A2D8}"/>
    <cellStyle name="Comma 10 2 2 3 2 3 2 2" xfId="57928" xr:uid="{F8701E8B-D5F7-412A-86EB-1860257213BC}"/>
    <cellStyle name="Comma 10 2 2 3 2 3 3" xfId="42518" xr:uid="{056CC9C3-89E2-4BEC-9CC3-A0D849E13C37}"/>
    <cellStyle name="Comma 10 2 2 3 2 4" xfId="19295" xr:uid="{3DC08AB1-06D9-4A16-A278-74E3B4B1EA0B}"/>
    <cellStyle name="Comma 10 2 2 3 2 4 2" xfId="50119" xr:uid="{5F894A3D-1489-42BB-80C1-181431E9E3CD}"/>
    <cellStyle name="Comma 10 2 2 3 2 5" xfId="34709" xr:uid="{100E3BA6-B2DA-4E5D-9023-ED4FC69BA5C1}"/>
    <cellStyle name="Comma 10 2 2 3 3" xfId="5786" xr:uid="{11702B43-7150-4F72-BA0C-563A12EC0E2D}"/>
    <cellStyle name="Comma 10 2 2 3 3 2" xfId="13597" xr:uid="{95849310-43EF-4FB6-9C6C-C8911679DE85}"/>
    <cellStyle name="Comma 10 2 2 3 3 2 2" xfId="29008" xr:uid="{E6F8023A-7887-4A88-8B1B-56209CEDCF26}"/>
    <cellStyle name="Comma 10 2 2 3 3 2 2 2" xfId="59832" xr:uid="{61BF8BAC-13F8-4EE7-83E4-19D093D448CF}"/>
    <cellStyle name="Comma 10 2 2 3 3 2 3" xfId="44422" xr:uid="{D7EAD181-BB29-4552-A5AF-D3EE505C76ED}"/>
    <cellStyle name="Comma 10 2 2 3 3 3" xfId="21199" xr:uid="{AF7029EF-A023-4020-A30E-C0E6310D24E5}"/>
    <cellStyle name="Comma 10 2 2 3 3 3 2" xfId="52023" xr:uid="{5B310675-0A2A-4E22-8CCF-7CE85CB1C818}"/>
    <cellStyle name="Comma 10 2 2 3 3 4" xfId="36613" xr:uid="{1AF5B627-E823-4899-85EB-BF663245D0AC}"/>
    <cellStyle name="Comma 10 2 2 3 4" xfId="9794" xr:uid="{5ED0A9AB-28FE-44C6-9FEB-6D3D1770AC42}"/>
    <cellStyle name="Comma 10 2 2 3 4 2" xfId="25205" xr:uid="{118C699B-B6CB-4548-893B-6EED6E0D6CD1}"/>
    <cellStyle name="Comma 10 2 2 3 4 2 2" xfId="56029" xr:uid="{3213AC1D-D715-485A-95C6-BCCCFF4CB9AD}"/>
    <cellStyle name="Comma 10 2 2 3 4 3" xfId="40619" xr:uid="{D487E8B8-7EB2-4A66-9F35-44F932CD48A9}"/>
    <cellStyle name="Comma 10 2 2 3 5" xfId="17396" xr:uid="{24DEB1C5-C4F4-4E71-BFD8-7C2E007AEACD}"/>
    <cellStyle name="Comma 10 2 2 3 5 2" xfId="48220" xr:uid="{8247C0AE-AC79-4236-814A-43CA9A895786}"/>
    <cellStyle name="Comma 10 2 2 3 6" xfId="32810" xr:uid="{7E7C3AC9-19D4-4F87-94D4-426F218B84BA}"/>
    <cellStyle name="Comma 10 2 2 4" xfId="2616" xr:uid="{5F3D3222-5C16-45CE-A5AC-60ADC2C93735}"/>
    <cellStyle name="Comma 10 2 2 4 2" xfId="6419" xr:uid="{3577D48B-B805-4163-948E-13490F9229E2}"/>
    <cellStyle name="Comma 10 2 2 4 2 2" xfId="14230" xr:uid="{C095A70A-1AED-4D7B-8B04-E4FFC7B57B89}"/>
    <cellStyle name="Comma 10 2 2 4 2 2 2" xfId="29641" xr:uid="{F00A1EC7-7460-4D34-A10F-A67395585B54}"/>
    <cellStyle name="Comma 10 2 2 4 2 2 2 2" xfId="60465" xr:uid="{25C89D67-2E98-4840-B1C1-4EB840FE28A9}"/>
    <cellStyle name="Comma 10 2 2 4 2 2 3" xfId="45055" xr:uid="{4F682D04-4FB1-466E-BEC8-C00DC1C64B17}"/>
    <cellStyle name="Comma 10 2 2 4 2 3" xfId="21832" xr:uid="{F520F042-A1B0-4C60-9263-D80CAC96BCAF}"/>
    <cellStyle name="Comma 10 2 2 4 2 3 2" xfId="52656" xr:uid="{5CDB60DB-E954-40C2-BFCE-9E4D1CD0348C}"/>
    <cellStyle name="Comma 10 2 2 4 2 4" xfId="37246" xr:uid="{FF62644B-4639-4DFA-8942-02C1A7DA4EE3}"/>
    <cellStyle name="Comma 10 2 2 4 3" xfId="10427" xr:uid="{840B3747-427F-4746-B3C1-396FCA2C825F}"/>
    <cellStyle name="Comma 10 2 2 4 3 2" xfId="25838" xr:uid="{8BEFDE75-D2DD-4FD6-9399-577426C0256C}"/>
    <cellStyle name="Comma 10 2 2 4 3 2 2" xfId="56662" xr:uid="{A3324836-AFD4-437D-9E76-07BD3AF3731E}"/>
    <cellStyle name="Comma 10 2 2 4 3 3" xfId="41252" xr:uid="{4E93E075-EAE9-4DF6-B0BC-345C1406EF1B}"/>
    <cellStyle name="Comma 10 2 2 4 4" xfId="18029" xr:uid="{7B3CF269-A46C-43F1-A98E-483BAFA58841}"/>
    <cellStyle name="Comma 10 2 2 4 4 2" xfId="48853" xr:uid="{FA609D53-695E-407D-88AC-2EDC7C57C694}"/>
    <cellStyle name="Comma 10 2 2 4 5" xfId="33443" xr:uid="{B5ADBFAD-4118-4F78-88DA-F94D209F3457}"/>
    <cellStyle name="Comma 10 2 2 5" xfId="4520" xr:uid="{673D5CAD-9D92-4DF6-8861-FB2759EFD80B}"/>
    <cellStyle name="Comma 10 2 2 5 2" xfId="12331" xr:uid="{F798D25A-70B2-4DCC-BECC-5DB22552FD15}"/>
    <cellStyle name="Comma 10 2 2 5 2 2" xfId="27742" xr:uid="{A02B7F80-37FB-42DC-B80A-71E1106B878D}"/>
    <cellStyle name="Comma 10 2 2 5 2 2 2" xfId="58566" xr:uid="{5F5E938B-04EB-4CB9-9217-06877B548D6F}"/>
    <cellStyle name="Comma 10 2 2 5 2 3" xfId="43156" xr:uid="{7718EEA4-9570-46A2-8919-F8A0A09EE220}"/>
    <cellStyle name="Comma 10 2 2 5 3" xfId="19933" xr:uid="{BEC8207C-01B7-482D-AEAB-B83B78AD6B72}"/>
    <cellStyle name="Comma 10 2 2 5 3 2" xfId="50757" xr:uid="{ABE88C05-D0C1-4861-967E-787DC527E5AC}"/>
    <cellStyle name="Comma 10 2 2 5 4" xfId="35347" xr:uid="{37EDDF9F-2DC1-44A9-B565-9BE32A92F930}"/>
    <cellStyle name="Comma 10 2 2 6" xfId="8528" xr:uid="{083E2C3A-13E6-4A99-A0E2-D122BBC41F98}"/>
    <cellStyle name="Comma 10 2 2 6 2" xfId="23939" xr:uid="{189648DB-E4E8-41F5-8790-FCD2117F30CC}"/>
    <cellStyle name="Comma 10 2 2 6 2 2" xfId="54763" xr:uid="{E32E6B16-1AB1-4331-AD82-F4070A844BCB}"/>
    <cellStyle name="Comma 10 2 2 6 3" xfId="39353" xr:uid="{41D89E02-FA12-42DF-8852-39905A0D22F8}"/>
    <cellStyle name="Comma 10 2 2 7" xfId="16130" xr:uid="{7FE98241-50C8-442E-88CA-426379271DCA}"/>
    <cellStyle name="Comma 10 2 2 7 2" xfId="46954" xr:uid="{B6AB36D9-E1DD-407C-9FC4-07A9A1232CBE}"/>
    <cellStyle name="Comma 10 2 2 8" xfId="31544" xr:uid="{019AE3C0-644C-4960-A988-71BAAD389E6E}"/>
    <cellStyle name="Comma 10 2 3" xfId="508" xr:uid="{D3849BB6-29AD-465E-A50E-DF54F6847881}"/>
    <cellStyle name="Comma 10 2 3 2" xfId="1141" xr:uid="{E1678D22-F976-4C04-8228-327EA346D04B}"/>
    <cellStyle name="Comma 10 2 3 2 2" xfId="3040" xr:uid="{C9064F05-37C5-4D22-A224-95EBA4070FEC}"/>
    <cellStyle name="Comma 10 2 3 2 2 2" xfId="6843" xr:uid="{2A1D5E8B-6C40-4074-A320-88F89B2A18E2}"/>
    <cellStyle name="Comma 10 2 3 2 2 2 2" xfId="14654" xr:uid="{2E59C73B-F7E7-4992-817B-2DF6986A5377}"/>
    <cellStyle name="Comma 10 2 3 2 2 2 2 2" xfId="30065" xr:uid="{BDB16C34-F01E-4393-9FA6-0DE14AE10211}"/>
    <cellStyle name="Comma 10 2 3 2 2 2 2 2 2" xfId="60889" xr:uid="{E2FC0A22-715F-4B5B-9D0D-3592274F4972}"/>
    <cellStyle name="Comma 10 2 3 2 2 2 2 3" xfId="45479" xr:uid="{0BE6077B-8D6B-4A83-B657-1BD87DCE1CE1}"/>
    <cellStyle name="Comma 10 2 3 2 2 2 3" xfId="22256" xr:uid="{0F546EAF-AFDE-489A-8B42-9A25692A9783}"/>
    <cellStyle name="Comma 10 2 3 2 2 2 3 2" xfId="53080" xr:uid="{1880D913-031D-47F6-93B2-F7E825E74AEC}"/>
    <cellStyle name="Comma 10 2 3 2 2 2 4" xfId="37670" xr:uid="{4A11610C-EE9F-4D31-A076-6C6094A5A043}"/>
    <cellStyle name="Comma 10 2 3 2 2 3" xfId="10851" xr:uid="{C4A6A4DA-F089-4D02-91F8-0F8AD7FEAB1A}"/>
    <cellStyle name="Comma 10 2 3 2 2 3 2" xfId="26262" xr:uid="{9AAB48A4-1CC5-4C69-81A9-AA00BB89E510}"/>
    <cellStyle name="Comma 10 2 3 2 2 3 2 2" xfId="57086" xr:uid="{2F3F2FCA-7F28-41B1-AE86-AB68F227295E}"/>
    <cellStyle name="Comma 10 2 3 2 2 3 3" xfId="41676" xr:uid="{D39289A2-C5CC-43E1-B27C-7F2FA1926006}"/>
    <cellStyle name="Comma 10 2 3 2 2 4" xfId="18453" xr:uid="{F8B82893-0B61-442A-AE37-EE122B354957}"/>
    <cellStyle name="Comma 10 2 3 2 2 4 2" xfId="49277" xr:uid="{C1E291FD-7F2D-47B7-9E9A-474B223B1757}"/>
    <cellStyle name="Comma 10 2 3 2 2 5" xfId="33867" xr:uid="{1E6E615A-9C3C-4D38-9338-53E49A397928}"/>
    <cellStyle name="Comma 10 2 3 2 3" xfId="4944" xr:uid="{DDC7FD63-1814-4C73-9367-25BFBF34B4AB}"/>
    <cellStyle name="Comma 10 2 3 2 3 2" xfId="12755" xr:uid="{428B8FF5-D569-466C-9ABC-A7FFD0CC16C7}"/>
    <cellStyle name="Comma 10 2 3 2 3 2 2" xfId="28166" xr:uid="{6AE0D554-90AE-49DA-BED0-EED2A4C9BDFA}"/>
    <cellStyle name="Comma 10 2 3 2 3 2 2 2" xfId="58990" xr:uid="{2E5D5B83-1B52-4E99-8212-8D36C9597C6F}"/>
    <cellStyle name="Comma 10 2 3 2 3 2 3" xfId="43580" xr:uid="{BB13E3EA-EBD9-4100-8FB4-B48AA4FEAB37}"/>
    <cellStyle name="Comma 10 2 3 2 3 3" xfId="20357" xr:uid="{CD89AAC5-097D-4BEE-A51B-B9B9C747BAE9}"/>
    <cellStyle name="Comma 10 2 3 2 3 3 2" xfId="51181" xr:uid="{EFAA39F9-5F55-4626-9657-B11D970D1109}"/>
    <cellStyle name="Comma 10 2 3 2 3 4" xfId="35771" xr:uid="{4B77F964-91FF-4FC9-922B-1003C4332A63}"/>
    <cellStyle name="Comma 10 2 3 2 4" xfId="8952" xr:uid="{49336CE9-6885-4905-8CEC-A46301FCAAE0}"/>
    <cellStyle name="Comma 10 2 3 2 4 2" xfId="24363" xr:uid="{F2776015-A908-4250-81E6-2E0B6DAE78E8}"/>
    <cellStyle name="Comma 10 2 3 2 4 2 2" xfId="55187" xr:uid="{58E84DFF-9346-48F2-AA02-3A481CB2F5B7}"/>
    <cellStyle name="Comma 10 2 3 2 4 3" xfId="39777" xr:uid="{27CE81E7-CC4C-4DB2-89C1-F228CDA8D056}"/>
    <cellStyle name="Comma 10 2 3 2 5" xfId="16554" xr:uid="{2584C2C0-EAEE-4E68-A1F5-CD4FEC9F6310}"/>
    <cellStyle name="Comma 10 2 3 2 5 2" xfId="47378" xr:uid="{E90B6184-677F-4848-A2AD-D76B29F4967A}"/>
    <cellStyle name="Comma 10 2 3 2 6" xfId="31968" xr:uid="{F16857BE-0AE9-445D-88AB-E25F374FD36D}"/>
    <cellStyle name="Comma 10 2 3 3" xfId="1774" xr:uid="{8A116C89-F3CA-4080-823E-DCEC95C48CAC}"/>
    <cellStyle name="Comma 10 2 3 3 2" xfId="3673" xr:uid="{D967524C-B4C6-4B9F-8011-71FF683ECC9D}"/>
    <cellStyle name="Comma 10 2 3 3 2 2" xfId="7476" xr:uid="{018C039A-82E0-4A8A-BD41-B9A76D000447}"/>
    <cellStyle name="Comma 10 2 3 3 2 2 2" xfId="15287" xr:uid="{512495D6-65BA-4B85-9E13-52548AB72535}"/>
    <cellStyle name="Comma 10 2 3 3 2 2 2 2" xfId="30698" xr:uid="{D651D925-FAC3-4418-AFF6-36559BD1DB97}"/>
    <cellStyle name="Comma 10 2 3 3 2 2 2 2 2" xfId="61522" xr:uid="{96B87373-BB46-41A7-B2F9-307DD2885937}"/>
    <cellStyle name="Comma 10 2 3 3 2 2 2 3" xfId="46112" xr:uid="{91AC00D7-F31E-4E5C-AF2F-9F8CFBA3933B}"/>
    <cellStyle name="Comma 10 2 3 3 2 2 3" xfId="22889" xr:uid="{2C87FA30-ACC0-493E-9790-735BF23700EE}"/>
    <cellStyle name="Comma 10 2 3 3 2 2 3 2" xfId="53713" xr:uid="{B882272F-AC53-4E34-B8FD-279CF8920F85}"/>
    <cellStyle name="Comma 10 2 3 3 2 2 4" xfId="38303" xr:uid="{9B418101-B360-46F4-9A48-CE84DC99D5F7}"/>
    <cellStyle name="Comma 10 2 3 3 2 3" xfId="11484" xr:uid="{890419A3-0473-480C-B885-139673D49496}"/>
    <cellStyle name="Comma 10 2 3 3 2 3 2" xfId="26895" xr:uid="{4E5ACB8E-B8A1-4123-A9D1-C064D5C2638B}"/>
    <cellStyle name="Comma 10 2 3 3 2 3 2 2" xfId="57719" xr:uid="{90D8EC2D-B6EC-4EFF-84B7-7E7A8CC2A20E}"/>
    <cellStyle name="Comma 10 2 3 3 2 3 3" xfId="42309" xr:uid="{5C4BD127-1DC7-4B67-BA23-4DCD6BDC093B}"/>
    <cellStyle name="Comma 10 2 3 3 2 4" xfId="19086" xr:uid="{6B1DD715-614C-4020-A8D7-CF132233F5FB}"/>
    <cellStyle name="Comma 10 2 3 3 2 4 2" xfId="49910" xr:uid="{E8D594F4-798F-465C-B653-2EA30C9A0D9E}"/>
    <cellStyle name="Comma 10 2 3 3 2 5" xfId="34500" xr:uid="{1D06BDD0-6C00-46E2-AF69-FB5688D0DC04}"/>
    <cellStyle name="Comma 10 2 3 3 3" xfId="5577" xr:uid="{830149DF-D886-44C3-8636-8A40A2B13E25}"/>
    <cellStyle name="Comma 10 2 3 3 3 2" xfId="13388" xr:uid="{B89DF09E-1DD1-41C3-ABA4-D141C0BC6BE6}"/>
    <cellStyle name="Comma 10 2 3 3 3 2 2" xfId="28799" xr:uid="{6DFCAB49-6D6D-4245-A56B-B7D3F2BC814D}"/>
    <cellStyle name="Comma 10 2 3 3 3 2 2 2" xfId="59623" xr:uid="{E64E2A35-42A6-4EBD-A518-BFB98CA527B6}"/>
    <cellStyle name="Comma 10 2 3 3 3 2 3" xfId="44213" xr:uid="{72A7DEA8-BCD4-4449-9C23-B141A970B8E9}"/>
    <cellStyle name="Comma 10 2 3 3 3 3" xfId="20990" xr:uid="{3EF44970-9058-4B43-AA6A-5F089D266172}"/>
    <cellStyle name="Comma 10 2 3 3 3 3 2" xfId="51814" xr:uid="{48D54134-563C-4A12-BF8C-E46C481E2971}"/>
    <cellStyle name="Comma 10 2 3 3 3 4" xfId="36404" xr:uid="{2EA247FC-F4CB-4603-B6D7-A353999D055E}"/>
    <cellStyle name="Comma 10 2 3 3 4" xfId="9585" xr:uid="{7D9A623E-89DE-4416-855E-366F07D0DB88}"/>
    <cellStyle name="Comma 10 2 3 3 4 2" xfId="24996" xr:uid="{D61A2F47-D993-49AC-941A-1E66EA5F0E8C}"/>
    <cellStyle name="Comma 10 2 3 3 4 2 2" xfId="55820" xr:uid="{C09ECF3F-CC43-45E5-96AC-B9A944347F9F}"/>
    <cellStyle name="Comma 10 2 3 3 4 3" xfId="40410" xr:uid="{85185155-4DFC-4E10-8854-983118302FAC}"/>
    <cellStyle name="Comma 10 2 3 3 5" xfId="17187" xr:uid="{B82F7A48-40D3-4B9D-BB93-302C169B0738}"/>
    <cellStyle name="Comma 10 2 3 3 5 2" xfId="48011" xr:uid="{275E08B1-57F7-4D48-B096-EF8FFF276546}"/>
    <cellStyle name="Comma 10 2 3 3 6" xfId="32601" xr:uid="{8B31D54A-B50F-4880-AE86-7EABE63534E4}"/>
    <cellStyle name="Comma 10 2 3 4" xfId="2407" xr:uid="{88DB4EAB-1A0F-45AA-9B0D-2566DF090A9F}"/>
    <cellStyle name="Comma 10 2 3 4 2" xfId="6210" xr:uid="{317764A1-2100-44D6-92BD-2A1120B1AF2A}"/>
    <cellStyle name="Comma 10 2 3 4 2 2" xfId="14021" xr:uid="{48059918-EAA4-4486-A2DC-9BB33AC91F96}"/>
    <cellStyle name="Comma 10 2 3 4 2 2 2" xfId="29432" xr:uid="{05C9B695-6859-44C9-8C22-BD72917F7779}"/>
    <cellStyle name="Comma 10 2 3 4 2 2 2 2" xfId="60256" xr:uid="{A45E999D-B790-44B7-82C0-72F7609D0FD3}"/>
    <cellStyle name="Comma 10 2 3 4 2 2 3" xfId="44846" xr:uid="{AC2FE1C7-749E-4914-9C93-3F9EA7692D98}"/>
    <cellStyle name="Comma 10 2 3 4 2 3" xfId="21623" xr:uid="{0E81B63D-A3F0-4963-B6F3-5D01E45AFDED}"/>
    <cellStyle name="Comma 10 2 3 4 2 3 2" xfId="52447" xr:uid="{F557C1AD-CCF3-4570-98E7-AEB86B0A1FB8}"/>
    <cellStyle name="Comma 10 2 3 4 2 4" xfId="37037" xr:uid="{31183DE9-E343-4DE8-A847-C83D35923960}"/>
    <cellStyle name="Comma 10 2 3 4 3" xfId="10218" xr:uid="{8CD3FE68-28E6-40D2-95A7-DA416165EA7B}"/>
    <cellStyle name="Comma 10 2 3 4 3 2" xfId="25629" xr:uid="{8A11ED05-4D6D-4A9E-A1FE-9AA80C8E32F3}"/>
    <cellStyle name="Comma 10 2 3 4 3 2 2" xfId="56453" xr:uid="{347BD1F5-A5B8-48BC-B473-ADCA0103BD52}"/>
    <cellStyle name="Comma 10 2 3 4 3 3" xfId="41043" xr:uid="{BF7CE685-B30A-4072-A1FD-6763E789402C}"/>
    <cellStyle name="Comma 10 2 3 4 4" xfId="17820" xr:uid="{F49F6A55-55B4-47C9-8C11-423E2A7E1049}"/>
    <cellStyle name="Comma 10 2 3 4 4 2" xfId="48644" xr:uid="{3416DEF5-A9EE-4508-9B3C-ECB7E80C063B}"/>
    <cellStyle name="Comma 10 2 3 4 5" xfId="33234" xr:uid="{18BF8228-57EE-4C2E-A9B5-64F79A5C8949}"/>
    <cellStyle name="Comma 10 2 3 5" xfId="4311" xr:uid="{46F64D5D-70B0-451B-BDB2-1109670E4528}"/>
    <cellStyle name="Comma 10 2 3 5 2" xfId="12122" xr:uid="{BC8C0DD8-4103-4142-87AC-3CA6C3E6B493}"/>
    <cellStyle name="Comma 10 2 3 5 2 2" xfId="27533" xr:uid="{22F07467-E4C9-46B7-BC3F-E82545A5978C}"/>
    <cellStyle name="Comma 10 2 3 5 2 2 2" xfId="58357" xr:uid="{F6A69104-8991-4F3C-A879-44691BB0455A}"/>
    <cellStyle name="Comma 10 2 3 5 2 3" xfId="42947" xr:uid="{50E8D80E-13DE-460F-A5AF-4C928BD42736}"/>
    <cellStyle name="Comma 10 2 3 5 3" xfId="19724" xr:uid="{913FA105-707D-4341-AD64-BE0FC8A789C6}"/>
    <cellStyle name="Comma 10 2 3 5 3 2" xfId="50548" xr:uid="{B2F66978-D828-48D3-9D45-F04EB2D61245}"/>
    <cellStyle name="Comma 10 2 3 5 4" xfId="35138" xr:uid="{FD6BB8FB-60A9-4EA5-A35B-7E45C32419E5}"/>
    <cellStyle name="Comma 10 2 3 6" xfId="8319" xr:uid="{28FEF9AE-F71C-4E18-BF8D-B87D2D8A58E5}"/>
    <cellStyle name="Comma 10 2 3 6 2" xfId="23730" xr:uid="{61584F52-C328-4975-ACB1-318081389075}"/>
    <cellStyle name="Comma 10 2 3 6 2 2" xfId="54554" xr:uid="{1561DBC2-95AF-4217-B0EA-2848595A788F}"/>
    <cellStyle name="Comma 10 2 3 6 3" xfId="39144" xr:uid="{8A316ECB-6065-406F-A94E-ED9AB8357C50}"/>
    <cellStyle name="Comma 10 2 3 7" xfId="15921" xr:uid="{2EB76E3D-0CC8-4DF4-8D57-D337E5E4FC90}"/>
    <cellStyle name="Comma 10 2 3 7 2" xfId="46745" xr:uid="{932E6DC1-5670-44AA-98F8-88903B5DD36A}"/>
    <cellStyle name="Comma 10 2 3 8" xfId="31335" xr:uid="{AB550D2C-72CF-4D2A-8807-4C715F4B7EB4}"/>
    <cellStyle name="Comma 10 2 4" xfId="928" xr:uid="{01E44986-33B0-4EBA-90D0-82844A7E6BEE}"/>
    <cellStyle name="Comma 10 2 4 2" xfId="2827" xr:uid="{D6E8509F-0307-4A8E-9092-A27DFE8AF465}"/>
    <cellStyle name="Comma 10 2 4 2 2" xfId="6630" xr:uid="{D0E2B7EB-8DC5-44E6-8871-531A383A3D20}"/>
    <cellStyle name="Comma 10 2 4 2 2 2" xfId="14441" xr:uid="{F5C5B88D-D356-4CBE-A68D-A6BF211EC986}"/>
    <cellStyle name="Comma 10 2 4 2 2 2 2" xfId="29852" xr:uid="{F0E170F9-E15C-4768-824A-6EB3FA8E021D}"/>
    <cellStyle name="Comma 10 2 4 2 2 2 2 2" xfId="60676" xr:uid="{8B671868-8704-44F7-B20C-CDB97528F024}"/>
    <cellStyle name="Comma 10 2 4 2 2 2 3" xfId="45266" xr:uid="{199E716E-C02D-49F6-8C8D-C75BD0177711}"/>
    <cellStyle name="Comma 10 2 4 2 2 3" xfId="22043" xr:uid="{0F8A611E-457B-49C0-BB6E-3283C2693DFD}"/>
    <cellStyle name="Comma 10 2 4 2 2 3 2" xfId="52867" xr:uid="{8E4386C5-C8B7-4F92-BAC4-2231AB814152}"/>
    <cellStyle name="Comma 10 2 4 2 2 4" xfId="37457" xr:uid="{09A666B6-650D-438F-A457-372F74AF89FB}"/>
    <cellStyle name="Comma 10 2 4 2 3" xfId="10638" xr:uid="{D41D13A9-1D4C-400B-81DA-202EA77029D8}"/>
    <cellStyle name="Comma 10 2 4 2 3 2" xfId="26049" xr:uid="{608B55A4-A4DE-40BD-8EC5-7F56303421C3}"/>
    <cellStyle name="Comma 10 2 4 2 3 2 2" xfId="56873" xr:uid="{02CF1C97-6AC9-49A9-8ECD-F1ACC3CBAD1A}"/>
    <cellStyle name="Comma 10 2 4 2 3 3" xfId="41463" xr:uid="{6A8F9BF7-6E64-41C2-B45C-0A658159340E}"/>
    <cellStyle name="Comma 10 2 4 2 4" xfId="18240" xr:uid="{E7BBA323-C7CD-4EFC-83A9-305A1D93A101}"/>
    <cellStyle name="Comma 10 2 4 2 4 2" xfId="49064" xr:uid="{A348EDEE-B3BF-4371-BF9C-2CC14CA8C755}"/>
    <cellStyle name="Comma 10 2 4 2 5" xfId="33654" xr:uid="{E391FBB0-4C71-445E-B153-CCEE9088C9A8}"/>
    <cellStyle name="Comma 10 2 4 3" xfId="4731" xr:uid="{3483340F-2FE2-4458-A0B7-6FB4AC85AB96}"/>
    <cellStyle name="Comma 10 2 4 3 2" xfId="12542" xr:uid="{A6422D99-F9D0-4321-BF28-EE1C5A7019C1}"/>
    <cellStyle name="Comma 10 2 4 3 2 2" xfId="27953" xr:uid="{9EB709D6-9B24-4FAD-A7EF-AE07FBF66902}"/>
    <cellStyle name="Comma 10 2 4 3 2 2 2" xfId="58777" xr:uid="{2E64AF8D-9FCD-4378-A337-63F2B58DAF04}"/>
    <cellStyle name="Comma 10 2 4 3 2 3" xfId="43367" xr:uid="{90FA5C03-BEC1-4A59-A082-8E415466B5D0}"/>
    <cellStyle name="Comma 10 2 4 3 3" xfId="20144" xr:uid="{111134BF-E366-4B78-9462-0FFC6BF79547}"/>
    <cellStyle name="Comma 10 2 4 3 3 2" xfId="50968" xr:uid="{5A48E9B6-3C30-47EA-B978-B12699890E1D}"/>
    <cellStyle name="Comma 10 2 4 3 4" xfId="35558" xr:uid="{2A42512E-8497-4990-947B-19BC8190A353}"/>
    <cellStyle name="Comma 10 2 4 4" xfId="8739" xr:uid="{3EDBC7F3-380B-429E-81F3-0DB9D9BD54D4}"/>
    <cellStyle name="Comma 10 2 4 4 2" xfId="24150" xr:uid="{BE311F29-9BB4-476F-8B64-5530341ADAE5}"/>
    <cellStyle name="Comma 10 2 4 4 2 2" xfId="54974" xr:uid="{BA9E5E93-7F30-4D8E-AA22-91AB7F3CFA08}"/>
    <cellStyle name="Comma 10 2 4 4 3" xfId="39564" xr:uid="{6E76A1F3-B14E-4378-881C-44FEC63F1B3A}"/>
    <cellStyle name="Comma 10 2 4 5" xfId="16341" xr:uid="{540883E7-F575-4AE7-8D3D-188E8AB0CA99}"/>
    <cellStyle name="Comma 10 2 4 5 2" xfId="47165" xr:uid="{2435D184-5A4D-4B12-8A2D-410B2841C28F}"/>
    <cellStyle name="Comma 10 2 4 6" xfId="31755" xr:uid="{84D569D9-406A-4B99-99E6-5F4051B4F620}"/>
    <cellStyle name="Comma 10 2 5" xfId="1561" xr:uid="{DBB6B113-1530-4150-941E-7FEA0B0CC71E}"/>
    <cellStyle name="Comma 10 2 5 2" xfId="3460" xr:uid="{0E8987CB-E4AA-46F5-8B52-2D818429BCD3}"/>
    <cellStyle name="Comma 10 2 5 2 2" xfId="7263" xr:uid="{4E048D95-9D70-453D-BE97-24187181EC06}"/>
    <cellStyle name="Comma 10 2 5 2 2 2" xfId="15074" xr:uid="{B2715B84-9A35-4789-AB17-F2BF2FD83F54}"/>
    <cellStyle name="Comma 10 2 5 2 2 2 2" xfId="30485" xr:uid="{CDEC6A76-6C67-4B2A-B688-D8B3134EC864}"/>
    <cellStyle name="Comma 10 2 5 2 2 2 2 2" xfId="61309" xr:uid="{B3129CB2-1159-4394-91F2-53D17A619170}"/>
    <cellStyle name="Comma 10 2 5 2 2 2 3" xfId="45899" xr:uid="{73A3FFED-41AE-499E-A685-98867F2C5060}"/>
    <cellStyle name="Comma 10 2 5 2 2 3" xfId="22676" xr:uid="{D6F33DC5-B5DA-42D8-A8E3-7A3DC9AD0D9D}"/>
    <cellStyle name="Comma 10 2 5 2 2 3 2" xfId="53500" xr:uid="{6F77F62C-5E48-4A3A-B2F5-198B7DD21F9C}"/>
    <cellStyle name="Comma 10 2 5 2 2 4" xfId="38090" xr:uid="{A95E4CC6-C599-483E-839D-92EEFCEBA98A}"/>
    <cellStyle name="Comma 10 2 5 2 3" xfId="11271" xr:uid="{5FA6CDFA-1EC8-401D-B9B5-2D6FFA9FEFCB}"/>
    <cellStyle name="Comma 10 2 5 2 3 2" xfId="26682" xr:uid="{13761DC9-BDF0-4AE8-B854-2FF5FD029B19}"/>
    <cellStyle name="Comma 10 2 5 2 3 2 2" xfId="57506" xr:uid="{F60B1C99-424D-4C4D-BC5C-A50B409BE465}"/>
    <cellStyle name="Comma 10 2 5 2 3 3" xfId="42096" xr:uid="{E69B721E-1C8A-4A2B-84E2-39F3AEFA55B1}"/>
    <cellStyle name="Comma 10 2 5 2 4" xfId="18873" xr:uid="{2B7DD9B7-E43D-4ECA-B43B-B20DC02F9180}"/>
    <cellStyle name="Comma 10 2 5 2 4 2" xfId="49697" xr:uid="{5ED643D7-88A9-4C32-89CC-DC3A28890257}"/>
    <cellStyle name="Comma 10 2 5 2 5" xfId="34287" xr:uid="{943474B2-8596-466D-B120-5E07DCC18A92}"/>
    <cellStyle name="Comma 10 2 5 3" xfId="5364" xr:uid="{3FC9AFF7-F96F-40B6-9445-0D7C86D8A28C}"/>
    <cellStyle name="Comma 10 2 5 3 2" xfId="13175" xr:uid="{2D6CD413-FD49-424E-9B0E-1082FAFE69FE}"/>
    <cellStyle name="Comma 10 2 5 3 2 2" xfId="28586" xr:uid="{4322B867-727C-41B9-941A-1B0A0AF9284E}"/>
    <cellStyle name="Comma 10 2 5 3 2 2 2" xfId="59410" xr:uid="{E623BB23-CF69-47E3-881E-9D136D37F5DF}"/>
    <cellStyle name="Comma 10 2 5 3 2 3" xfId="44000" xr:uid="{1AA596F0-92E9-46A1-BA7A-F783107D5422}"/>
    <cellStyle name="Comma 10 2 5 3 3" xfId="20777" xr:uid="{6D233636-ED69-430E-97BF-F795F64C0EB8}"/>
    <cellStyle name="Comma 10 2 5 3 3 2" xfId="51601" xr:uid="{0D0BD48D-7586-4FB4-89B4-C861037E4B45}"/>
    <cellStyle name="Comma 10 2 5 3 4" xfId="36191" xr:uid="{B4296E05-3DD1-41B4-A167-F418642881CA}"/>
    <cellStyle name="Comma 10 2 5 4" xfId="9372" xr:uid="{C21FB7AE-D50C-4B4D-A18B-8DDFE69C9C11}"/>
    <cellStyle name="Comma 10 2 5 4 2" xfId="24783" xr:uid="{12A88724-81C5-4D3D-AEF1-578115A5D12A}"/>
    <cellStyle name="Comma 10 2 5 4 2 2" xfId="55607" xr:uid="{5F5065DF-A66B-4CCA-A3CD-EC576B037AD2}"/>
    <cellStyle name="Comma 10 2 5 4 3" xfId="40197" xr:uid="{3B7E7B18-30F2-4195-A53B-E6E4D8EBDED7}"/>
    <cellStyle name="Comma 10 2 5 5" xfId="16974" xr:uid="{841CBAFC-2C03-4AD2-863B-7254470F442A}"/>
    <cellStyle name="Comma 10 2 5 5 2" xfId="47798" xr:uid="{1D80B206-647C-48A4-A858-F5DB2C226672}"/>
    <cellStyle name="Comma 10 2 5 6" xfId="32388" xr:uid="{2810D3D2-F54F-42CE-94D1-70BAEB9FB97C}"/>
    <cellStyle name="Comma 10 2 6" xfId="2194" xr:uid="{F8BA5130-1359-44F6-9D53-0B19C30F0D93}"/>
    <cellStyle name="Comma 10 2 6 2" xfId="5997" xr:uid="{2BE95B33-650F-429D-8E5D-D41AF643AB37}"/>
    <cellStyle name="Comma 10 2 6 2 2" xfId="13808" xr:uid="{4FC9732C-E381-4D79-966B-D11A4AFD431B}"/>
    <cellStyle name="Comma 10 2 6 2 2 2" xfId="29219" xr:uid="{5E93A78C-7559-4AE8-8C9C-92DDF4DD0011}"/>
    <cellStyle name="Comma 10 2 6 2 2 2 2" xfId="60043" xr:uid="{8922A085-D4D3-4483-B885-8D6A697D8582}"/>
    <cellStyle name="Comma 10 2 6 2 2 3" xfId="44633" xr:uid="{0E5207E8-FBF9-45A4-8CE4-C7A62DE5315F}"/>
    <cellStyle name="Comma 10 2 6 2 3" xfId="21410" xr:uid="{8864E811-A315-4249-A644-5E8AD8B59203}"/>
    <cellStyle name="Comma 10 2 6 2 3 2" xfId="52234" xr:uid="{BDF160CB-85A4-4BAA-872F-C43511C6C621}"/>
    <cellStyle name="Comma 10 2 6 2 4" xfId="36824" xr:uid="{1AAB5184-7508-49DE-A00A-9B176E77F5D2}"/>
    <cellStyle name="Comma 10 2 6 3" xfId="10005" xr:uid="{81528954-8462-4CF5-A6B1-F669BF3B0CDE}"/>
    <cellStyle name="Comma 10 2 6 3 2" xfId="25416" xr:uid="{C74979A5-F2BE-4131-8463-7A4111EBA0BC}"/>
    <cellStyle name="Comma 10 2 6 3 2 2" xfId="56240" xr:uid="{E575AB28-740D-4555-BDC1-F7518BBAB14E}"/>
    <cellStyle name="Comma 10 2 6 3 3" xfId="40830" xr:uid="{FD2224E5-6680-407B-BC51-78D398E155CA}"/>
    <cellStyle name="Comma 10 2 6 4" xfId="17607" xr:uid="{DBAC60B4-0624-421B-9710-6557579C7A41}"/>
    <cellStyle name="Comma 10 2 6 4 2" xfId="48431" xr:uid="{C6E62EB9-886E-485C-A60F-1EB421790AE0}"/>
    <cellStyle name="Comma 10 2 6 5" xfId="33021" xr:uid="{098A84DA-6E01-45F9-AD6A-EC81D27B64E2}"/>
    <cellStyle name="Comma 10 2 7" xfId="4098" xr:uid="{57642CF0-5438-4CA1-B9E8-2D8B48D04EB2}"/>
    <cellStyle name="Comma 10 2 7 2" xfId="11909" xr:uid="{180D558D-8639-4572-95DA-4F21CC3E4A22}"/>
    <cellStyle name="Comma 10 2 7 2 2" xfId="27320" xr:uid="{1130DAD9-3937-4511-A283-1667F905D9FE}"/>
    <cellStyle name="Comma 10 2 7 2 2 2" xfId="58144" xr:uid="{D5C3EC96-5C5B-4642-AD95-BF8E76F9D432}"/>
    <cellStyle name="Comma 10 2 7 2 3" xfId="42734" xr:uid="{53F92803-79C4-4E4C-91BE-9EA146A196A5}"/>
    <cellStyle name="Comma 10 2 7 3" xfId="19511" xr:uid="{486B454F-5050-48BE-9F1E-5AB1308FB65C}"/>
    <cellStyle name="Comma 10 2 7 3 2" xfId="50335" xr:uid="{957AFCBF-B3AF-491A-8B97-D84E653215CA}"/>
    <cellStyle name="Comma 10 2 7 4" xfId="34925" xr:uid="{7B863881-7E80-4F38-BA8F-4FCAFDA667CE}"/>
    <cellStyle name="Comma 10 2 8" xfId="8106" xr:uid="{9717F91B-2979-443B-B481-E6E98D74F354}"/>
    <cellStyle name="Comma 10 2 8 2" xfId="23517" xr:uid="{15F02142-979D-4DCF-A387-03B4F144366D}"/>
    <cellStyle name="Comma 10 2 8 2 2" xfId="54341" xr:uid="{12B22246-B7A1-49A7-B324-71B53BD31CF0}"/>
    <cellStyle name="Comma 10 2 8 3" xfId="38931" xr:uid="{640E8760-B84B-4AD0-8C05-00D2701528FC}"/>
    <cellStyle name="Comma 10 2 9" xfId="7897" xr:uid="{3B465AD4-8B94-46AF-A6FD-D2306BDAF252}"/>
    <cellStyle name="Comma 10 2 9 2" xfId="23308" xr:uid="{4FFDFA36-A8E6-4D53-99EF-63E289EF7818}"/>
    <cellStyle name="Comma 10 2 9 2 2" xfId="54132" xr:uid="{7C0E760F-B8F1-4392-B31D-4C0D911497F0}"/>
    <cellStyle name="Comma 10 2 9 3" xfId="38722" xr:uid="{DFFCFB4D-83EA-4EC5-A8B1-8E21D007BEBA}"/>
    <cellStyle name="Comma 10 3" xfId="632" xr:uid="{7664F734-A29C-4F04-8222-04ABD160664D}"/>
    <cellStyle name="Comma 10 3 2" xfId="1265" xr:uid="{16F21A34-1C2B-4CAB-87A1-EA1CF931C793}"/>
    <cellStyle name="Comma 10 3 2 2" xfId="3164" xr:uid="{BFDEAA90-CF73-41E4-82D5-89DA8ED22233}"/>
    <cellStyle name="Comma 10 3 2 2 2" xfId="6967" xr:uid="{7469E9C0-B94A-4AC5-B2EA-6487D9EC3B0F}"/>
    <cellStyle name="Comma 10 3 2 2 2 2" xfId="14778" xr:uid="{FF686A0B-27EF-4E5E-9260-9B468AC11B43}"/>
    <cellStyle name="Comma 10 3 2 2 2 2 2" xfId="30189" xr:uid="{6F348C44-E2D4-42BD-B0B4-788B1A6F70B1}"/>
    <cellStyle name="Comma 10 3 2 2 2 2 2 2" xfId="61013" xr:uid="{7FA526FF-3BBD-4DE0-ADF4-A4B908CAE443}"/>
    <cellStyle name="Comma 10 3 2 2 2 2 3" xfId="45603" xr:uid="{B30A7747-A729-47DD-A6C8-226837FB4E0D}"/>
    <cellStyle name="Comma 10 3 2 2 2 3" xfId="22380" xr:uid="{6C8D0CD4-FB14-46A6-B94A-D37760258DFF}"/>
    <cellStyle name="Comma 10 3 2 2 2 3 2" xfId="53204" xr:uid="{B231BA09-5DF9-470B-AC8D-83F4D1BFDDFD}"/>
    <cellStyle name="Comma 10 3 2 2 2 4" xfId="37794" xr:uid="{1F25B636-7914-47AE-8CF7-D145479A573D}"/>
    <cellStyle name="Comma 10 3 2 2 3" xfId="10975" xr:uid="{85F0A3F8-0DB8-4031-8492-6367B34878D3}"/>
    <cellStyle name="Comma 10 3 2 2 3 2" xfId="26386" xr:uid="{FF514B96-7A24-401A-91C7-322492B1670F}"/>
    <cellStyle name="Comma 10 3 2 2 3 2 2" xfId="57210" xr:uid="{25DA6DED-DF99-49DD-81F9-9ECE6537D8E4}"/>
    <cellStyle name="Comma 10 3 2 2 3 3" xfId="41800" xr:uid="{62A228C3-EE8B-4697-93D6-9316636F8AF4}"/>
    <cellStyle name="Comma 10 3 2 2 4" xfId="18577" xr:uid="{BFC5E35C-2A46-43E7-85AE-B035AF0C18BB}"/>
    <cellStyle name="Comma 10 3 2 2 4 2" xfId="49401" xr:uid="{220C4C8F-4B87-4C17-873F-D434F9A6EC3B}"/>
    <cellStyle name="Comma 10 3 2 2 5" xfId="33991" xr:uid="{8F08EE68-09E2-450C-87B9-BC0E4D125FC6}"/>
    <cellStyle name="Comma 10 3 2 3" xfId="5068" xr:uid="{AF450851-6054-46E5-A959-EA28505BDFF7}"/>
    <cellStyle name="Comma 10 3 2 3 2" xfId="12879" xr:uid="{2ECB7C6F-E065-4194-AA66-EAAE882C2365}"/>
    <cellStyle name="Comma 10 3 2 3 2 2" xfId="28290" xr:uid="{120A46A0-0F8E-4FFA-B853-E7D5407820FE}"/>
    <cellStyle name="Comma 10 3 2 3 2 2 2" xfId="59114" xr:uid="{9B1178DB-88BF-4D47-8F3C-5A1E8DD6FCC5}"/>
    <cellStyle name="Comma 10 3 2 3 2 3" xfId="43704" xr:uid="{1E91F972-FA10-4E4A-9EF6-F6BC57B5EE36}"/>
    <cellStyle name="Comma 10 3 2 3 3" xfId="20481" xr:uid="{69E68802-1579-4CA2-883D-F4F6A2FEAF9E}"/>
    <cellStyle name="Comma 10 3 2 3 3 2" xfId="51305" xr:uid="{79891DCF-07C1-4B21-AC49-C547B8E18ABF}"/>
    <cellStyle name="Comma 10 3 2 3 4" xfId="35895" xr:uid="{F4193683-34DD-4B11-81F7-560549CC31FD}"/>
    <cellStyle name="Comma 10 3 2 4" xfId="9076" xr:uid="{427F90A9-6DDF-4C9D-B99F-54E4E395741B}"/>
    <cellStyle name="Comma 10 3 2 4 2" xfId="24487" xr:uid="{BB618B34-65C6-40B4-B386-161E6C573980}"/>
    <cellStyle name="Comma 10 3 2 4 2 2" xfId="55311" xr:uid="{0A27E5E8-BF13-4CB2-9B9F-473EE8D895C2}"/>
    <cellStyle name="Comma 10 3 2 4 3" xfId="39901" xr:uid="{C194ACBF-D557-4720-A0AF-3ECF92C117FF}"/>
    <cellStyle name="Comma 10 3 2 5" xfId="16678" xr:uid="{FF8F653F-C174-48FD-A990-3DDB3694AE89}"/>
    <cellStyle name="Comma 10 3 2 5 2" xfId="47502" xr:uid="{F18BC6A8-1017-42D5-A3BB-15C05C496047}"/>
    <cellStyle name="Comma 10 3 2 6" xfId="32092" xr:uid="{53B074E6-AA00-4DE3-9CAE-2B97062B9AA5}"/>
    <cellStyle name="Comma 10 3 3" xfId="1898" xr:uid="{8E2F50AD-B1A2-4783-8E39-5DDA0797D821}"/>
    <cellStyle name="Comma 10 3 3 2" xfId="3797" xr:uid="{4908B3EB-7040-4FB3-B9DB-334CAD0590CB}"/>
    <cellStyle name="Comma 10 3 3 2 2" xfId="7600" xr:uid="{F24A3233-9CE6-4EB5-A6DC-8F1088B0132A}"/>
    <cellStyle name="Comma 10 3 3 2 2 2" xfId="15411" xr:uid="{924E17A3-DA05-4AD5-B23A-8E1BAFFE8056}"/>
    <cellStyle name="Comma 10 3 3 2 2 2 2" xfId="30822" xr:uid="{EAC6F5E9-3DB9-42B4-8069-624008A3FAC9}"/>
    <cellStyle name="Comma 10 3 3 2 2 2 2 2" xfId="61646" xr:uid="{BB2026FD-8B45-4F3D-AC07-473F84FE19A4}"/>
    <cellStyle name="Comma 10 3 3 2 2 2 3" xfId="46236" xr:uid="{595551AC-F363-42A2-9C3A-A83DDB7E969C}"/>
    <cellStyle name="Comma 10 3 3 2 2 3" xfId="23013" xr:uid="{89D04464-EB0D-4EC5-AAD0-5921190DAEC0}"/>
    <cellStyle name="Comma 10 3 3 2 2 3 2" xfId="53837" xr:uid="{AB8B4A61-C400-4871-A97A-69755374810D}"/>
    <cellStyle name="Comma 10 3 3 2 2 4" xfId="38427" xr:uid="{1F765193-A5CC-43B1-A2E8-48415DDFC1A6}"/>
    <cellStyle name="Comma 10 3 3 2 3" xfId="11608" xr:uid="{6928A701-92EC-4933-9BFA-4E4421AC461B}"/>
    <cellStyle name="Comma 10 3 3 2 3 2" xfId="27019" xr:uid="{849469E2-BE5B-44E5-BA99-CDCE229E4340}"/>
    <cellStyle name="Comma 10 3 3 2 3 2 2" xfId="57843" xr:uid="{8DA41C4E-65FA-46CD-B972-F992995812B2}"/>
    <cellStyle name="Comma 10 3 3 2 3 3" xfId="42433" xr:uid="{BF8D0769-9AA5-48E9-99D2-B27F8FA56725}"/>
    <cellStyle name="Comma 10 3 3 2 4" xfId="19210" xr:uid="{407131EB-E276-41EA-9EF3-C5184E53A95B}"/>
    <cellStyle name="Comma 10 3 3 2 4 2" xfId="50034" xr:uid="{DAE5274D-600D-4938-B3D6-145097339923}"/>
    <cellStyle name="Comma 10 3 3 2 5" xfId="34624" xr:uid="{3BBEB953-B4F7-4292-A425-2A35D6A12D4B}"/>
    <cellStyle name="Comma 10 3 3 3" xfId="5701" xr:uid="{71B51758-14A6-468C-8956-3C3EB9B5D480}"/>
    <cellStyle name="Comma 10 3 3 3 2" xfId="13512" xr:uid="{D69620B5-26E4-41A3-B334-BC018A4236FF}"/>
    <cellStyle name="Comma 10 3 3 3 2 2" xfId="28923" xr:uid="{CF90FFD7-6D0C-4861-8756-D6BC0BC29B8A}"/>
    <cellStyle name="Comma 10 3 3 3 2 2 2" xfId="59747" xr:uid="{DCD76E4C-EEE6-47B9-A690-906FFBA7A12F}"/>
    <cellStyle name="Comma 10 3 3 3 2 3" xfId="44337" xr:uid="{BB3AAE70-6CC0-4EC8-B6F3-2068DC055659}"/>
    <cellStyle name="Comma 10 3 3 3 3" xfId="21114" xr:uid="{25AFA073-254E-4E4C-AEFE-6581074ED764}"/>
    <cellStyle name="Comma 10 3 3 3 3 2" xfId="51938" xr:uid="{E0B5ADFE-A644-47FE-BC92-6894E3FCE8EE}"/>
    <cellStyle name="Comma 10 3 3 3 4" xfId="36528" xr:uid="{A68B1379-E6BC-4551-A049-788130E542B7}"/>
    <cellStyle name="Comma 10 3 3 4" xfId="9709" xr:uid="{828574BC-C0D4-4BB4-98A3-03488633EFC6}"/>
    <cellStyle name="Comma 10 3 3 4 2" xfId="25120" xr:uid="{D7B96F0B-D8FF-4A2B-84DF-26ECDE60F41D}"/>
    <cellStyle name="Comma 10 3 3 4 2 2" xfId="55944" xr:uid="{5A7576CD-8DDE-4451-A48A-6EBD39F60470}"/>
    <cellStyle name="Comma 10 3 3 4 3" xfId="40534" xr:uid="{1FF6DBDD-6AAD-403E-8941-EE34D9A6DDEF}"/>
    <cellStyle name="Comma 10 3 3 5" xfId="17311" xr:uid="{3F9DC548-8553-412B-97B1-C47044F9862A}"/>
    <cellStyle name="Comma 10 3 3 5 2" xfId="48135" xr:uid="{AAC003FE-7381-4649-B8FA-90A50E49F945}"/>
    <cellStyle name="Comma 10 3 3 6" xfId="32725" xr:uid="{668F6DFA-C101-4C33-9402-7B6875DF2B99}"/>
    <cellStyle name="Comma 10 3 4" xfId="2531" xr:uid="{E778909E-5223-4929-B0D8-0FCCCD329C1C}"/>
    <cellStyle name="Comma 10 3 4 2" xfId="6334" xr:uid="{23CED2F6-7A73-4061-9E6A-FF073E75ACC4}"/>
    <cellStyle name="Comma 10 3 4 2 2" xfId="14145" xr:uid="{145C9F69-92A2-4118-9B0B-D4051E5C8ED6}"/>
    <cellStyle name="Comma 10 3 4 2 2 2" xfId="29556" xr:uid="{8B6D8590-60BF-419A-9F3A-5768A5FEE7EF}"/>
    <cellStyle name="Comma 10 3 4 2 2 2 2" xfId="60380" xr:uid="{D8C8AB57-0FB9-43BA-878D-ACCF81425E57}"/>
    <cellStyle name="Comma 10 3 4 2 2 3" xfId="44970" xr:uid="{B08C35B0-CC9B-4E84-A499-93C7CC9313EE}"/>
    <cellStyle name="Comma 10 3 4 2 3" xfId="21747" xr:uid="{F0F0EEA9-C07A-4FA2-9B71-F4CA322AD3E4}"/>
    <cellStyle name="Comma 10 3 4 2 3 2" xfId="52571" xr:uid="{33D5E3E5-A4DC-4325-B299-3BFC9D481B0F}"/>
    <cellStyle name="Comma 10 3 4 2 4" xfId="37161" xr:uid="{BEF41327-A336-47AB-8607-A21567C97438}"/>
    <cellStyle name="Comma 10 3 4 3" xfId="10342" xr:uid="{BC4AB85B-60D4-483F-B49C-85A95EF5B0FA}"/>
    <cellStyle name="Comma 10 3 4 3 2" xfId="25753" xr:uid="{AC67C272-86F9-4C44-9F44-FAD6E97307F6}"/>
    <cellStyle name="Comma 10 3 4 3 2 2" xfId="56577" xr:uid="{BA7C7A2E-1CE2-417A-AED6-CC4A7AED12E1}"/>
    <cellStyle name="Comma 10 3 4 3 3" xfId="41167" xr:uid="{74662A20-0C3A-40CA-9E3F-0B0966F1642A}"/>
    <cellStyle name="Comma 10 3 4 4" xfId="17944" xr:uid="{C7F95A41-7C3A-454A-A49B-EBA424681E7E}"/>
    <cellStyle name="Comma 10 3 4 4 2" xfId="48768" xr:uid="{3D31388D-C7CC-4F8A-AA02-3E3A0D44D47C}"/>
    <cellStyle name="Comma 10 3 4 5" xfId="33358" xr:uid="{369BDE68-B7A0-494A-84AB-E277B697A8BD}"/>
    <cellStyle name="Comma 10 3 5" xfId="4435" xr:uid="{E50F0F56-2DE2-470D-B94F-F7BBF222C84E}"/>
    <cellStyle name="Comma 10 3 5 2" xfId="12246" xr:uid="{8DA18C83-3056-4A1F-812F-F134C0160C3E}"/>
    <cellStyle name="Comma 10 3 5 2 2" xfId="27657" xr:uid="{121BB5F8-78DE-4734-91E9-F0248C3E9914}"/>
    <cellStyle name="Comma 10 3 5 2 2 2" xfId="58481" xr:uid="{45930D4A-F72C-4F63-BA48-0498FC7AA0D4}"/>
    <cellStyle name="Comma 10 3 5 2 3" xfId="43071" xr:uid="{CEAB9AAF-3E99-4DD1-9065-8A8538213D5C}"/>
    <cellStyle name="Comma 10 3 5 3" xfId="19848" xr:uid="{800D5362-6667-4302-A906-E9E62E77F584}"/>
    <cellStyle name="Comma 10 3 5 3 2" xfId="50672" xr:uid="{C4F94795-318B-49DB-A536-B3511688B03A}"/>
    <cellStyle name="Comma 10 3 5 4" xfId="35262" xr:uid="{0F3B30E0-9CF1-4B6A-A566-D6F7B0DC50D3}"/>
    <cellStyle name="Comma 10 3 6" xfId="8443" xr:uid="{8CB812AA-8D05-43F0-81F2-8D1B6164A781}"/>
    <cellStyle name="Comma 10 3 6 2" xfId="23854" xr:uid="{A3904D6D-B6E7-4D35-B3BC-369C24238465}"/>
    <cellStyle name="Comma 10 3 6 2 2" xfId="54678" xr:uid="{39D4B1A0-0E4F-4501-BCFD-BB9E00B8ED5F}"/>
    <cellStyle name="Comma 10 3 6 3" xfId="39268" xr:uid="{B901501E-0724-4A25-BC60-A682F5099E6D}"/>
    <cellStyle name="Comma 10 3 7" xfId="16045" xr:uid="{C22FFF4E-65A6-47C6-81B6-32DF316C8D72}"/>
    <cellStyle name="Comma 10 3 7 2" xfId="46869" xr:uid="{03DE3A65-09C0-47A7-A6BA-B02A59D56F7B}"/>
    <cellStyle name="Comma 10 3 8" xfId="31459" xr:uid="{3EA1AA45-1F8C-45E1-8250-7DABC4F0B91F}"/>
    <cellStyle name="Comma 10 4" xfId="423" xr:uid="{9A5BA32A-C41E-4C38-AA53-46CF9593693C}"/>
    <cellStyle name="Comma 10 4 2" xfId="1056" xr:uid="{FAA07F69-9A07-45A9-814D-B0F1C200B9AD}"/>
    <cellStyle name="Comma 10 4 2 2" xfId="2955" xr:uid="{1E0356A6-E514-4E13-9326-0BFCC290E933}"/>
    <cellStyle name="Comma 10 4 2 2 2" xfId="6758" xr:uid="{8537C6BF-2722-4572-BA85-C224243FB0D8}"/>
    <cellStyle name="Comma 10 4 2 2 2 2" xfId="14569" xr:uid="{0ED29501-0B71-4BC9-802C-6B5C782C2563}"/>
    <cellStyle name="Comma 10 4 2 2 2 2 2" xfId="29980" xr:uid="{930690F6-68D2-495B-AF28-A5703A1A9963}"/>
    <cellStyle name="Comma 10 4 2 2 2 2 2 2" xfId="60804" xr:uid="{9CE10A7C-F0D9-45C5-8CEB-5938479EE3DE}"/>
    <cellStyle name="Comma 10 4 2 2 2 2 3" xfId="45394" xr:uid="{50CEB4A6-5995-4D6D-8FA2-3689070B4894}"/>
    <cellStyle name="Comma 10 4 2 2 2 3" xfId="22171" xr:uid="{CFC00F77-8E6A-422A-8AD1-1110FC98535D}"/>
    <cellStyle name="Comma 10 4 2 2 2 3 2" xfId="52995" xr:uid="{440A6A5F-7580-444C-BF4C-775415C1FFEF}"/>
    <cellStyle name="Comma 10 4 2 2 2 4" xfId="37585" xr:uid="{4DD6F66B-1816-43CD-ADA5-C0422907C148}"/>
    <cellStyle name="Comma 10 4 2 2 3" xfId="10766" xr:uid="{FDC94D36-AB97-4DC1-9C83-4185942D164D}"/>
    <cellStyle name="Comma 10 4 2 2 3 2" xfId="26177" xr:uid="{79926D2D-CE18-4E84-968D-05BD38E87BBC}"/>
    <cellStyle name="Comma 10 4 2 2 3 2 2" xfId="57001" xr:uid="{274879C3-63B7-407E-A26B-7259FEA26A2A}"/>
    <cellStyle name="Comma 10 4 2 2 3 3" xfId="41591" xr:uid="{E3BD5060-2469-4A5F-A7F1-7D3AAE0229C2}"/>
    <cellStyle name="Comma 10 4 2 2 4" xfId="18368" xr:uid="{014ACE05-9876-4C6C-8F34-D04E1BC7459D}"/>
    <cellStyle name="Comma 10 4 2 2 4 2" xfId="49192" xr:uid="{B30F23C0-8C73-441A-A535-3FCCEF550544}"/>
    <cellStyle name="Comma 10 4 2 2 5" xfId="33782" xr:uid="{EB074F4F-379F-4B05-ABE4-6393F363FD03}"/>
    <cellStyle name="Comma 10 4 2 3" xfId="4859" xr:uid="{6490BCDA-4EF3-4FAF-96FA-8AC7B674459A}"/>
    <cellStyle name="Comma 10 4 2 3 2" xfId="12670" xr:uid="{36D4BBDE-B803-4D81-B48B-73AEF4050BAE}"/>
    <cellStyle name="Comma 10 4 2 3 2 2" xfId="28081" xr:uid="{4CED85A7-3847-4674-8C99-71B4F31D3F04}"/>
    <cellStyle name="Comma 10 4 2 3 2 2 2" xfId="58905" xr:uid="{11967446-009E-4729-A3C4-64F5469DE339}"/>
    <cellStyle name="Comma 10 4 2 3 2 3" xfId="43495" xr:uid="{D53C6906-EB0A-46D4-B070-999037773C88}"/>
    <cellStyle name="Comma 10 4 2 3 3" xfId="20272" xr:uid="{62FDAD3E-B448-4CDB-A663-D2DDD5B5F715}"/>
    <cellStyle name="Comma 10 4 2 3 3 2" xfId="51096" xr:uid="{4855C550-CDFB-4A08-B466-F3119CD3C977}"/>
    <cellStyle name="Comma 10 4 2 3 4" xfId="35686" xr:uid="{4A7B7F07-48ED-4668-B419-149FBDA49621}"/>
    <cellStyle name="Comma 10 4 2 4" xfId="8867" xr:uid="{03E4A5DD-2DEA-4BBA-B2BD-4A395156BFA6}"/>
    <cellStyle name="Comma 10 4 2 4 2" xfId="24278" xr:uid="{8DBDF6D5-ACD9-452D-8E53-4ECED51078BC}"/>
    <cellStyle name="Comma 10 4 2 4 2 2" xfId="55102" xr:uid="{6786A8A5-8775-4A50-9663-3C8DA9BC01DF}"/>
    <cellStyle name="Comma 10 4 2 4 3" xfId="39692" xr:uid="{2B6DDFCE-EE1C-4B70-9E1D-123206AC6629}"/>
    <cellStyle name="Comma 10 4 2 5" xfId="16469" xr:uid="{633D0160-6C32-4F0C-A366-FDA93AEF8F3D}"/>
    <cellStyle name="Comma 10 4 2 5 2" xfId="47293" xr:uid="{85E57067-8570-4DC4-A5F5-EB1099B67B35}"/>
    <cellStyle name="Comma 10 4 2 6" xfId="31883" xr:uid="{3B8F82F0-62EF-4E38-A55F-4262C73BFE30}"/>
    <cellStyle name="Comma 10 4 3" xfId="1689" xr:uid="{10B8D456-8748-436B-A3A8-86DE01F117E8}"/>
    <cellStyle name="Comma 10 4 3 2" xfId="3588" xr:uid="{5C22AEAB-C737-4A4A-B881-EE63813D2088}"/>
    <cellStyle name="Comma 10 4 3 2 2" xfId="7391" xr:uid="{6DBCC56C-997D-43E7-BEEA-335925797615}"/>
    <cellStyle name="Comma 10 4 3 2 2 2" xfId="15202" xr:uid="{000B77AB-71F3-484A-81DB-06251A5A1310}"/>
    <cellStyle name="Comma 10 4 3 2 2 2 2" xfId="30613" xr:uid="{0E7FB3DA-FA6E-41D0-8832-984ACAF0B9CC}"/>
    <cellStyle name="Comma 10 4 3 2 2 2 2 2" xfId="61437" xr:uid="{0BE8CD47-DD43-4199-95A8-3C2FAF46E132}"/>
    <cellStyle name="Comma 10 4 3 2 2 2 3" xfId="46027" xr:uid="{6F6CF67E-D914-4EB5-9DAE-96CF27C480B3}"/>
    <cellStyle name="Comma 10 4 3 2 2 3" xfId="22804" xr:uid="{02C6E019-00FB-4A92-8720-67E9C09B6AE7}"/>
    <cellStyle name="Comma 10 4 3 2 2 3 2" xfId="53628" xr:uid="{0EB79F03-03DA-4B2B-8930-4FB7192CFEBB}"/>
    <cellStyle name="Comma 10 4 3 2 2 4" xfId="38218" xr:uid="{85E0BCC2-A548-4A58-AB9E-27F2EC18DAD4}"/>
    <cellStyle name="Comma 10 4 3 2 3" xfId="11399" xr:uid="{09DFACEF-E2FD-43D8-B827-F724B2FA15D2}"/>
    <cellStyle name="Comma 10 4 3 2 3 2" xfId="26810" xr:uid="{65BC6C57-F875-4B92-BE4D-24EBB3E1FB54}"/>
    <cellStyle name="Comma 10 4 3 2 3 2 2" xfId="57634" xr:uid="{76D6BC2C-7EB1-44FB-BA30-A4626B82BA6F}"/>
    <cellStyle name="Comma 10 4 3 2 3 3" xfId="42224" xr:uid="{4BEA0E94-C06F-43C1-A46F-D53EB48C8D09}"/>
    <cellStyle name="Comma 10 4 3 2 4" xfId="19001" xr:uid="{829F41DE-406C-45EC-9616-55D004073FA8}"/>
    <cellStyle name="Comma 10 4 3 2 4 2" xfId="49825" xr:uid="{5C694656-47DD-4B24-BBC5-F6BD7DF5D980}"/>
    <cellStyle name="Comma 10 4 3 2 5" xfId="34415" xr:uid="{B3113B5B-B753-44E2-93AE-7FFE14ED7D31}"/>
    <cellStyle name="Comma 10 4 3 3" xfId="5492" xr:uid="{3001FD97-0D56-4A02-BCEF-7A4570A529F0}"/>
    <cellStyle name="Comma 10 4 3 3 2" xfId="13303" xr:uid="{DDD2D056-489F-41C1-8BE1-BB3AA94BA49E}"/>
    <cellStyle name="Comma 10 4 3 3 2 2" xfId="28714" xr:uid="{7E1B8463-CE3C-4772-90FD-D2B67CB7228B}"/>
    <cellStyle name="Comma 10 4 3 3 2 2 2" xfId="59538" xr:uid="{BA8FA81E-ABF1-46A2-8555-409A1B27CA0F}"/>
    <cellStyle name="Comma 10 4 3 3 2 3" xfId="44128" xr:uid="{48CC2EFA-C4DC-45AB-893C-E168124335CC}"/>
    <cellStyle name="Comma 10 4 3 3 3" xfId="20905" xr:uid="{447653E6-62BB-483A-88B6-330876CD96CF}"/>
    <cellStyle name="Comma 10 4 3 3 3 2" xfId="51729" xr:uid="{E7ABE166-DC70-42EC-A0F0-041F2B03CA46}"/>
    <cellStyle name="Comma 10 4 3 3 4" xfId="36319" xr:uid="{5341B1C9-A08C-4125-9B4D-B378883B6AEC}"/>
    <cellStyle name="Comma 10 4 3 4" xfId="9500" xr:uid="{6050B49F-A3A1-4B5C-8A31-34CD02BBC331}"/>
    <cellStyle name="Comma 10 4 3 4 2" xfId="24911" xr:uid="{9B0CF049-C7B7-4F1B-9785-17A824E5E0E0}"/>
    <cellStyle name="Comma 10 4 3 4 2 2" xfId="55735" xr:uid="{91DB92F8-2503-4ECB-9B63-7831D59C442A}"/>
    <cellStyle name="Comma 10 4 3 4 3" xfId="40325" xr:uid="{97F4227A-834F-4D20-A9AF-112C08900728}"/>
    <cellStyle name="Comma 10 4 3 5" xfId="17102" xr:uid="{60D448BE-D4AF-4488-B924-0815821C5ED9}"/>
    <cellStyle name="Comma 10 4 3 5 2" xfId="47926" xr:uid="{BA09FA95-B98D-4861-A369-A0B7C91871EB}"/>
    <cellStyle name="Comma 10 4 3 6" xfId="32516" xr:uid="{DACA5C2D-E5FC-4DB1-AD0D-11845D3834BA}"/>
    <cellStyle name="Comma 10 4 4" xfId="2322" xr:uid="{DB372E1A-5244-4280-92D5-7D3FE92D6988}"/>
    <cellStyle name="Comma 10 4 4 2" xfId="6125" xr:uid="{CA6F5E53-124B-488F-B36E-D7C69A641826}"/>
    <cellStyle name="Comma 10 4 4 2 2" xfId="13936" xr:uid="{44E1BBF7-05C4-4EB4-90E9-11C8FB4D4D6E}"/>
    <cellStyle name="Comma 10 4 4 2 2 2" xfId="29347" xr:uid="{E6F9179F-F36D-4E57-BBC2-236CDE713E47}"/>
    <cellStyle name="Comma 10 4 4 2 2 2 2" xfId="60171" xr:uid="{F276A263-25D1-4E6F-9DAB-D52E496E48FB}"/>
    <cellStyle name="Comma 10 4 4 2 2 3" xfId="44761" xr:uid="{0442E532-A5B3-4D0D-93B2-925DEBEC9789}"/>
    <cellStyle name="Comma 10 4 4 2 3" xfId="21538" xr:uid="{A705E8BE-73F7-43DE-8811-64250F6F6B4F}"/>
    <cellStyle name="Comma 10 4 4 2 3 2" xfId="52362" xr:uid="{1BBC4119-A983-4B5B-BB97-BF8A11613A1F}"/>
    <cellStyle name="Comma 10 4 4 2 4" xfId="36952" xr:uid="{D85C8CFA-AB3A-4611-812F-8FB1FF7E8B59}"/>
    <cellStyle name="Comma 10 4 4 3" xfId="10133" xr:uid="{D508C17F-914F-485B-8C2F-0A22C21ED1A1}"/>
    <cellStyle name="Comma 10 4 4 3 2" xfId="25544" xr:uid="{3DDF530D-17D1-4434-819B-3A7E59A90462}"/>
    <cellStyle name="Comma 10 4 4 3 2 2" xfId="56368" xr:uid="{C6FF54B8-E521-41E0-80BA-7FE04B02260C}"/>
    <cellStyle name="Comma 10 4 4 3 3" xfId="40958" xr:uid="{D80DE284-79BB-447A-AF8E-D1B9D24B9497}"/>
    <cellStyle name="Comma 10 4 4 4" xfId="17735" xr:uid="{39D01D99-5C0E-4E86-945E-43217FFE49C1}"/>
    <cellStyle name="Comma 10 4 4 4 2" xfId="48559" xr:uid="{AAA98A7C-4544-444D-89D7-1A4E7950BC89}"/>
    <cellStyle name="Comma 10 4 4 5" xfId="33149" xr:uid="{EB72CCF6-5B1C-413D-9E5D-F84F61CFF747}"/>
    <cellStyle name="Comma 10 4 5" xfId="4226" xr:uid="{E0FA79BD-640A-483E-8FF7-E4C0C1CFC0B0}"/>
    <cellStyle name="Comma 10 4 5 2" xfId="12037" xr:uid="{BC71458D-88B6-488E-9092-664674D1E4BC}"/>
    <cellStyle name="Comma 10 4 5 2 2" xfId="27448" xr:uid="{FE43F027-9040-4693-B2BE-C45105D847E6}"/>
    <cellStyle name="Comma 10 4 5 2 2 2" xfId="58272" xr:uid="{E2BCD13E-B5D3-49F0-B271-B10393A43376}"/>
    <cellStyle name="Comma 10 4 5 2 3" xfId="42862" xr:uid="{DD39BEB0-83CA-4C8E-B608-BD46182037A3}"/>
    <cellStyle name="Comma 10 4 5 3" xfId="19639" xr:uid="{FB6242CB-230A-46DF-88CC-4866955E710A}"/>
    <cellStyle name="Comma 10 4 5 3 2" xfId="50463" xr:uid="{B47F0B81-B946-4ADE-B4D3-49632D0227AC}"/>
    <cellStyle name="Comma 10 4 5 4" xfId="35053" xr:uid="{367D6C51-E83A-47F5-86B4-E90129644C51}"/>
    <cellStyle name="Comma 10 4 6" xfId="8234" xr:uid="{D49FD7EE-9205-4F5D-8ED6-D9423FE24D08}"/>
    <cellStyle name="Comma 10 4 6 2" xfId="23645" xr:uid="{0D929D3A-5579-46A3-88EE-52D8E7DE5C22}"/>
    <cellStyle name="Comma 10 4 6 2 2" xfId="54469" xr:uid="{0C5D997A-C69C-499B-A703-6F605F5D4A12}"/>
    <cellStyle name="Comma 10 4 6 3" xfId="39059" xr:uid="{D417134F-1E4D-457B-8690-68EF571F6709}"/>
    <cellStyle name="Comma 10 4 7" xfId="15836" xr:uid="{1AAEA5FE-E0C1-45BF-810A-CE782D28CDE8}"/>
    <cellStyle name="Comma 10 4 7 2" xfId="46660" xr:uid="{76F0B9B7-6582-4A76-9800-2B2E731CA849}"/>
    <cellStyle name="Comma 10 4 8" xfId="31250" xr:uid="{DC6C36B3-A365-4F58-AEED-4E9378097DFD}"/>
    <cellStyle name="Comma 10 5" xfId="843" xr:uid="{3730E1BE-3661-42FE-86A1-E4555ECAF9F5}"/>
    <cellStyle name="Comma 10 5 2" xfId="2742" xr:uid="{39B0B551-D1FC-4EBB-ABC7-4ECFE054C649}"/>
    <cellStyle name="Comma 10 5 2 2" xfId="6545" xr:uid="{0A6B7B6E-AD79-49C4-B6A3-81E9AAA8B825}"/>
    <cellStyle name="Comma 10 5 2 2 2" xfId="14356" xr:uid="{D8963E43-FB8E-4F0B-A8C9-559AF9715070}"/>
    <cellStyle name="Comma 10 5 2 2 2 2" xfId="29767" xr:uid="{E373B78C-37A3-4DD5-9C48-388182EBFEF1}"/>
    <cellStyle name="Comma 10 5 2 2 2 2 2" xfId="60591" xr:uid="{AAB6BEEB-4119-48FD-8F24-D10AFFF69811}"/>
    <cellStyle name="Comma 10 5 2 2 2 3" xfId="45181" xr:uid="{F9B86717-244D-4320-B6AB-97D31AC28031}"/>
    <cellStyle name="Comma 10 5 2 2 3" xfId="21958" xr:uid="{1A848BBF-D1AA-4F4A-81D5-05EC1A550F14}"/>
    <cellStyle name="Comma 10 5 2 2 3 2" xfId="52782" xr:uid="{B3D94A82-2CDF-403E-B20F-30DFB5CFD317}"/>
    <cellStyle name="Comma 10 5 2 2 4" xfId="37372" xr:uid="{A6F34708-C2A8-4690-A637-E562D0817B42}"/>
    <cellStyle name="Comma 10 5 2 3" xfId="10553" xr:uid="{BE501A2E-9A2A-4C67-B6EF-3C1BC5A80D08}"/>
    <cellStyle name="Comma 10 5 2 3 2" xfId="25964" xr:uid="{72BC2D51-4BA5-4EAF-8BFE-1151239BDE36}"/>
    <cellStyle name="Comma 10 5 2 3 2 2" xfId="56788" xr:uid="{83D3078F-8BD5-44FE-9FDB-F3B6599BDB09}"/>
    <cellStyle name="Comma 10 5 2 3 3" xfId="41378" xr:uid="{A2D71BFA-F070-41EA-A2FE-104F03835EE2}"/>
    <cellStyle name="Comma 10 5 2 4" xfId="18155" xr:uid="{C667574D-8BC2-4ACC-8D7E-CAF40C379BEF}"/>
    <cellStyle name="Comma 10 5 2 4 2" xfId="48979" xr:uid="{DF0C8339-2030-4497-9364-9B11FD29EC7A}"/>
    <cellStyle name="Comma 10 5 2 5" xfId="33569" xr:uid="{D06C3F37-3801-4E4B-824B-720B2E923AB9}"/>
    <cellStyle name="Comma 10 5 3" xfId="4646" xr:uid="{3E3B362E-6E5B-4D44-91CB-759B1953CC2E}"/>
    <cellStyle name="Comma 10 5 3 2" xfId="12457" xr:uid="{28BD1584-B1A6-4D0B-AB90-25B0C2E8C380}"/>
    <cellStyle name="Comma 10 5 3 2 2" xfId="27868" xr:uid="{00979264-510E-4701-AE16-45D0810228D8}"/>
    <cellStyle name="Comma 10 5 3 2 2 2" xfId="58692" xr:uid="{8145851F-F7A9-4DE8-88B0-2A4DDC791AB4}"/>
    <cellStyle name="Comma 10 5 3 2 3" xfId="43282" xr:uid="{B0AC0D3B-20EF-40A8-98C2-5E8401C08281}"/>
    <cellStyle name="Comma 10 5 3 3" xfId="20059" xr:uid="{468CE472-3BE6-45EB-AF12-65000D3D7B72}"/>
    <cellStyle name="Comma 10 5 3 3 2" xfId="50883" xr:uid="{A9C69D4E-53FE-454F-BC9F-1C9383F0CA61}"/>
    <cellStyle name="Comma 10 5 3 4" xfId="35473" xr:uid="{22BD4ED9-9257-4027-A4C5-2DDA0524FCDF}"/>
    <cellStyle name="Comma 10 5 4" xfId="8654" xr:uid="{32175D45-1DC4-4B2E-8FF7-83FF72A21A64}"/>
    <cellStyle name="Comma 10 5 4 2" xfId="24065" xr:uid="{059311FC-22B8-48B1-894E-0AB2BFBF2DE1}"/>
    <cellStyle name="Comma 10 5 4 2 2" xfId="54889" xr:uid="{B8BF9A2A-9C02-4FF4-89E6-DC37BD873510}"/>
    <cellStyle name="Comma 10 5 4 3" xfId="39479" xr:uid="{019F4801-46AF-4EC7-9A57-D1D7DDEFB911}"/>
    <cellStyle name="Comma 10 5 5" xfId="16256" xr:uid="{E75F172A-E9EB-4020-A818-2747E0BFF76E}"/>
    <cellStyle name="Comma 10 5 5 2" xfId="47080" xr:uid="{03D9B65F-0EB7-49E6-8EC6-9391909F6E55}"/>
    <cellStyle name="Comma 10 5 6" xfId="31670" xr:uid="{DC675074-809F-4074-89BF-7852BE0329A9}"/>
    <cellStyle name="Comma 10 6" xfId="1476" xr:uid="{FF94D9ED-4461-4F61-9598-AA78DE77BDA2}"/>
    <cellStyle name="Comma 10 6 2" xfId="3375" xr:uid="{4BDC9D90-CA40-4F3E-9775-70761F107AE5}"/>
    <cellStyle name="Comma 10 6 2 2" xfId="7178" xr:uid="{CC958055-CC25-4451-9084-CBD45FEBCF57}"/>
    <cellStyle name="Comma 10 6 2 2 2" xfId="14989" xr:uid="{934E6D53-138B-4C08-9853-6C7003969A97}"/>
    <cellStyle name="Comma 10 6 2 2 2 2" xfId="30400" xr:uid="{39608DB8-B4C3-4655-97C0-D66A59AC3059}"/>
    <cellStyle name="Comma 10 6 2 2 2 2 2" xfId="61224" xr:uid="{67848377-84D5-41D2-942B-B6D9F75A50A4}"/>
    <cellStyle name="Comma 10 6 2 2 2 3" xfId="45814" xr:uid="{243FAE52-C2C3-46C8-ACF4-E63304BA17B5}"/>
    <cellStyle name="Comma 10 6 2 2 3" xfId="22591" xr:uid="{A2819E02-457F-425E-B6D8-C343F2FB59FE}"/>
    <cellStyle name="Comma 10 6 2 2 3 2" xfId="53415" xr:uid="{4BFFF91F-923E-4224-B1F6-951BABFB362E}"/>
    <cellStyle name="Comma 10 6 2 2 4" xfId="38005" xr:uid="{4B3554C6-40B7-452E-AC8C-980066C451D8}"/>
    <cellStyle name="Comma 10 6 2 3" xfId="11186" xr:uid="{859F5232-A5F9-4265-892A-4FB666FB053C}"/>
    <cellStyle name="Comma 10 6 2 3 2" xfId="26597" xr:uid="{0365F4AD-CF51-414B-8F88-0A663D30AB10}"/>
    <cellStyle name="Comma 10 6 2 3 2 2" xfId="57421" xr:uid="{B34BD50F-5B46-4B85-8D79-2D03B61E9517}"/>
    <cellStyle name="Comma 10 6 2 3 3" xfId="42011" xr:uid="{5D092496-5735-4BC7-A577-A334289FD1DA}"/>
    <cellStyle name="Comma 10 6 2 4" xfId="18788" xr:uid="{88A78CE3-A43A-4FF6-B9BF-AB2AEC635C4D}"/>
    <cellStyle name="Comma 10 6 2 4 2" xfId="49612" xr:uid="{8517BA99-FC17-4E72-8A5E-BC8B7876364D}"/>
    <cellStyle name="Comma 10 6 2 5" xfId="34202" xr:uid="{2F875553-D1AF-430B-BF9C-D598BB07422E}"/>
    <cellStyle name="Comma 10 6 3" xfId="5279" xr:uid="{50AA42BC-9712-419F-93BE-08DA14343A1A}"/>
    <cellStyle name="Comma 10 6 3 2" xfId="13090" xr:uid="{715B8A5F-6B09-409C-B5B7-5A4538C1F97A}"/>
    <cellStyle name="Comma 10 6 3 2 2" xfId="28501" xr:uid="{958DE3F8-BB6B-403D-B2ED-D954DE3BEBDC}"/>
    <cellStyle name="Comma 10 6 3 2 2 2" xfId="59325" xr:uid="{DDAEFD44-9E79-45F5-913E-38249B44347B}"/>
    <cellStyle name="Comma 10 6 3 2 3" xfId="43915" xr:uid="{984B57D0-B879-41D9-80C2-9A7643F37B2E}"/>
    <cellStyle name="Comma 10 6 3 3" xfId="20692" xr:uid="{477E6C0C-6135-4E81-AB78-42829E9535B4}"/>
    <cellStyle name="Comma 10 6 3 3 2" xfId="51516" xr:uid="{309516FF-70C1-4ED2-BF89-97DE7513B157}"/>
    <cellStyle name="Comma 10 6 3 4" xfId="36106" xr:uid="{7FB3B611-E952-489C-BD1C-27EEFC3F65D8}"/>
    <cellStyle name="Comma 10 6 4" xfId="9287" xr:uid="{689050BF-BF09-4471-BF16-697D8C63EAF8}"/>
    <cellStyle name="Comma 10 6 4 2" xfId="24698" xr:uid="{D67C2EAD-DFB6-4C3E-A21A-E8F44CA77057}"/>
    <cellStyle name="Comma 10 6 4 2 2" xfId="55522" xr:uid="{16B80ADC-5B83-4C9E-9BE5-BF64DAD35148}"/>
    <cellStyle name="Comma 10 6 4 3" xfId="40112" xr:uid="{8E453D15-CE1B-4887-A536-60F66CEB96E4}"/>
    <cellStyle name="Comma 10 6 5" xfId="16889" xr:uid="{077BC463-55FE-4A41-9FBB-72122AB3B28E}"/>
    <cellStyle name="Comma 10 6 5 2" xfId="47713" xr:uid="{C328FA65-99C7-45BE-81DE-CA0BD91D0B9B}"/>
    <cellStyle name="Comma 10 6 6" xfId="32303" xr:uid="{CA9D6207-3117-496D-97A3-36BDA424F9BF}"/>
    <cellStyle name="Comma 10 7" xfId="2109" xr:uid="{3C886761-EE9E-4071-800A-EA21427EBE94}"/>
    <cellStyle name="Comma 10 7 2" xfId="5912" xr:uid="{139CED3B-3A65-482F-ADA5-7F2EC7CE7529}"/>
    <cellStyle name="Comma 10 7 2 2" xfId="13723" xr:uid="{CE979711-9F41-40F4-AEC1-2767838405FA}"/>
    <cellStyle name="Comma 10 7 2 2 2" xfId="29134" xr:uid="{68C192AC-64ED-433A-B9DF-41662A792D9B}"/>
    <cellStyle name="Comma 10 7 2 2 2 2" xfId="59958" xr:uid="{676247B7-64EB-4769-B9AE-AD6CD3DECB14}"/>
    <cellStyle name="Comma 10 7 2 2 3" xfId="44548" xr:uid="{0DEDE4F7-06F7-4395-B256-703EE278C11D}"/>
    <cellStyle name="Comma 10 7 2 3" xfId="21325" xr:uid="{C3271013-AF3B-4615-A8FA-263531D31D53}"/>
    <cellStyle name="Comma 10 7 2 3 2" xfId="52149" xr:uid="{42AA6F5C-9F69-42B5-AA26-5780F09DD908}"/>
    <cellStyle name="Comma 10 7 2 4" xfId="36739" xr:uid="{3BCF0DD3-D793-46B9-8247-68DC743FE66F}"/>
    <cellStyle name="Comma 10 7 3" xfId="9920" xr:uid="{60338998-FCF8-4628-8EAC-C835D58CF078}"/>
    <cellStyle name="Comma 10 7 3 2" xfId="25331" xr:uid="{F23EFD21-63E3-4EBB-B625-FA5336ED78C3}"/>
    <cellStyle name="Comma 10 7 3 2 2" xfId="56155" xr:uid="{56F7EA34-DCEF-42CB-8697-CB2CFA5EB952}"/>
    <cellStyle name="Comma 10 7 3 3" xfId="40745" xr:uid="{191B84EB-8311-4A9E-8329-3A73101FB19E}"/>
    <cellStyle name="Comma 10 7 4" xfId="17522" xr:uid="{FCDE7626-7F71-4286-B983-74C60F5BA2BE}"/>
    <cellStyle name="Comma 10 7 4 2" xfId="48346" xr:uid="{FA40851F-6F7E-4336-8CC3-6D27F5A44290}"/>
    <cellStyle name="Comma 10 7 5" xfId="32936" xr:uid="{76FF4D9C-3634-4E57-9890-8E69787F5986}"/>
    <cellStyle name="Comma 10 8" xfId="4013" xr:uid="{E2EA3756-9069-439A-BFEA-42264B414355}"/>
    <cellStyle name="Comma 10 8 2" xfId="11824" xr:uid="{BE864506-E585-461E-90C6-2E4902925C05}"/>
    <cellStyle name="Comma 10 8 2 2" xfId="27235" xr:uid="{A35A0A5F-A18D-4703-893B-13D8A0919B28}"/>
    <cellStyle name="Comma 10 8 2 2 2" xfId="58059" xr:uid="{7303BD3B-6C74-4221-A9E3-7986DFD8A3BB}"/>
    <cellStyle name="Comma 10 8 2 3" xfId="42649" xr:uid="{4F17F0C8-3519-42CA-A9D5-6E58C5166D4C}"/>
    <cellStyle name="Comma 10 8 3" xfId="19426" xr:uid="{AA57EC5E-FA95-49A1-A768-46EDA8FF17CB}"/>
    <cellStyle name="Comma 10 8 3 2" xfId="50250" xr:uid="{A54032F8-BAFE-4AEC-B513-EF34078CC80C}"/>
    <cellStyle name="Comma 10 8 4" xfId="34840" xr:uid="{794012F3-CAD8-4276-B37D-E50EC897F0DF}"/>
    <cellStyle name="Comma 10 9" xfId="8021" xr:uid="{88EA4C7A-770F-4CE9-94C7-5DAE51717AEC}"/>
    <cellStyle name="Comma 10 9 2" xfId="23432" xr:uid="{BF849E72-0801-461A-B3E0-F584CD6EDF76}"/>
    <cellStyle name="Comma 10 9 2 2" xfId="54256" xr:uid="{C99A2DEE-1909-416B-8E3C-B5C2554EF400}"/>
    <cellStyle name="Comma 10 9 3" xfId="38846" xr:uid="{3DA55E67-E5FA-49D0-BE3F-6E37847AEAE9}"/>
    <cellStyle name="Comma 11" xfId="241" xr:uid="{D730683B-05B7-42B6-9160-556312483174}"/>
    <cellStyle name="Comma 11 10" xfId="15663" xr:uid="{E7D5ECE0-DFD9-40FE-A566-4B7CEE5FC349}"/>
    <cellStyle name="Comma 11 10 2" xfId="46487" xr:uid="{3F0953CF-E2BE-4E83-B488-8395BF8A10BF}"/>
    <cellStyle name="Comma 11 11" xfId="31077" xr:uid="{7C1D6C2A-1933-4524-B5F3-0F071E243DC2}"/>
    <cellStyle name="Comma 11 2" xfId="672" xr:uid="{3005950E-9472-4C79-8C51-05FD735E4A88}"/>
    <cellStyle name="Comma 11 2 2" xfId="1305" xr:uid="{DDC56AF5-1503-4DED-9858-CDC00F720CC3}"/>
    <cellStyle name="Comma 11 2 2 2" xfId="3204" xr:uid="{9B32EC41-6B2D-4A5F-869D-DE7481EC96DB}"/>
    <cellStyle name="Comma 11 2 2 2 2" xfId="7007" xr:uid="{F239FF6F-2C36-4D7A-BF92-EBDFCFF5709C}"/>
    <cellStyle name="Comma 11 2 2 2 2 2" xfId="14818" xr:uid="{A60E4E89-4568-4C2D-AAEB-AAD1C1954A06}"/>
    <cellStyle name="Comma 11 2 2 2 2 2 2" xfId="30229" xr:uid="{2482E7AF-ABC7-46D5-A5AC-256C9EB0990D}"/>
    <cellStyle name="Comma 11 2 2 2 2 2 2 2" xfId="61053" xr:uid="{26E9745C-41D2-464A-8F0E-F514345FDB1D}"/>
    <cellStyle name="Comma 11 2 2 2 2 2 3" xfId="45643" xr:uid="{5506F213-6C27-4C48-A1FF-74C41C2C300F}"/>
    <cellStyle name="Comma 11 2 2 2 2 3" xfId="22420" xr:uid="{856C5C8C-E8A0-42AD-A990-3E93016268FD}"/>
    <cellStyle name="Comma 11 2 2 2 2 3 2" xfId="53244" xr:uid="{6C1E99ED-6D5A-40ED-9918-49DDB522629B}"/>
    <cellStyle name="Comma 11 2 2 2 2 4" xfId="37834" xr:uid="{73BD403C-AEB8-4381-B9DF-42FDD85E67B2}"/>
    <cellStyle name="Comma 11 2 2 2 3" xfId="11015" xr:uid="{A6803EBE-29F1-4498-96AC-3C2381391FD6}"/>
    <cellStyle name="Comma 11 2 2 2 3 2" xfId="26426" xr:uid="{C557E7CF-4210-483F-A4EC-50C7CE252079}"/>
    <cellStyle name="Comma 11 2 2 2 3 2 2" xfId="57250" xr:uid="{4A1B26EF-D07A-4F79-A88B-C2464C568781}"/>
    <cellStyle name="Comma 11 2 2 2 3 3" xfId="41840" xr:uid="{01A1526B-437F-42EB-86AC-DE4ED4363723}"/>
    <cellStyle name="Comma 11 2 2 2 4" xfId="18617" xr:uid="{F0BDB8F4-72EA-4200-8510-38F73A3E7139}"/>
    <cellStyle name="Comma 11 2 2 2 4 2" xfId="49441" xr:uid="{5953CE77-525C-43D7-B24C-3C6FDC60B92E}"/>
    <cellStyle name="Comma 11 2 2 2 5" xfId="34031" xr:uid="{E4DF4999-931C-4FFB-85C9-6D3645AADAB5}"/>
    <cellStyle name="Comma 11 2 2 3" xfId="5108" xr:uid="{17A39348-40D5-4841-AB61-EE3601597FA5}"/>
    <cellStyle name="Comma 11 2 2 3 2" xfId="12919" xr:uid="{D86F069F-410D-478D-830F-C898343E8EA2}"/>
    <cellStyle name="Comma 11 2 2 3 2 2" xfId="28330" xr:uid="{3BFFF85C-CCFD-43C3-99F4-18A940BC1B7E}"/>
    <cellStyle name="Comma 11 2 2 3 2 2 2" xfId="59154" xr:uid="{B5562DF4-25B3-4A81-AD6E-AE61ECC3B087}"/>
    <cellStyle name="Comma 11 2 2 3 2 3" xfId="43744" xr:uid="{13415886-1039-4D12-BC90-854E7ABF8C7E}"/>
    <cellStyle name="Comma 11 2 2 3 3" xfId="20521" xr:uid="{9EF50C6B-E031-47EE-82FB-3AFD5039006C}"/>
    <cellStyle name="Comma 11 2 2 3 3 2" xfId="51345" xr:uid="{9D6AB86A-CDBD-459E-9980-D5B6B0BDDF87}"/>
    <cellStyle name="Comma 11 2 2 3 4" xfId="35935" xr:uid="{B810FF92-57D9-4046-88A1-A6145847D343}"/>
    <cellStyle name="Comma 11 2 2 4" xfId="9116" xr:uid="{A8ACC7F3-9104-434C-BEBE-24A42253063F}"/>
    <cellStyle name="Comma 11 2 2 4 2" xfId="24527" xr:uid="{F632A6E2-5D32-42AE-BCB9-B9E86BBEE28C}"/>
    <cellStyle name="Comma 11 2 2 4 2 2" xfId="55351" xr:uid="{503A185C-9FD8-4951-92F2-753949CEC80F}"/>
    <cellStyle name="Comma 11 2 2 4 3" xfId="39941" xr:uid="{AD0BAAF5-ED78-4AED-864C-AFB5AAA1E58B}"/>
    <cellStyle name="Comma 11 2 2 5" xfId="16718" xr:uid="{AE8E17EB-C488-4AC7-A053-2E9D3F8A47B2}"/>
    <cellStyle name="Comma 11 2 2 5 2" xfId="47542" xr:uid="{55329E91-37F4-4F3A-B89E-C13A438CAB02}"/>
    <cellStyle name="Comma 11 2 2 6" xfId="32132" xr:uid="{4848F3A7-9C97-42F7-89F9-632A3CC0607C}"/>
    <cellStyle name="Comma 11 2 3" xfId="1938" xr:uid="{39932354-3633-4910-B3CC-9A8BFA22A85F}"/>
    <cellStyle name="Comma 11 2 3 2" xfId="3837" xr:uid="{431FE9DF-98C2-4A0A-845C-94517A51F4A4}"/>
    <cellStyle name="Comma 11 2 3 2 2" xfId="7640" xr:uid="{61F25618-DCE1-40BE-AA3E-E4D90906EC1B}"/>
    <cellStyle name="Comma 11 2 3 2 2 2" xfId="15451" xr:uid="{6356BBE1-CE77-4F49-8818-63B33F6B8E2E}"/>
    <cellStyle name="Comma 11 2 3 2 2 2 2" xfId="30862" xr:uid="{B1654A77-8DE0-4AF0-A4FA-89CE2AD90F97}"/>
    <cellStyle name="Comma 11 2 3 2 2 2 2 2" xfId="61686" xr:uid="{5DA0538A-E41F-4EE3-9347-E02630545EAA}"/>
    <cellStyle name="Comma 11 2 3 2 2 2 3" xfId="46276" xr:uid="{2A42DE87-0E6E-474A-806B-61AF61DE04BE}"/>
    <cellStyle name="Comma 11 2 3 2 2 3" xfId="23053" xr:uid="{32927C6A-8AFC-4A4B-8885-45E9778A5687}"/>
    <cellStyle name="Comma 11 2 3 2 2 3 2" xfId="53877" xr:uid="{11CD791B-1497-4F4E-91EF-5157ABD1028A}"/>
    <cellStyle name="Comma 11 2 3 2 2 4" xfId="38467" xr:uid="{103C4506-0333-4F49-8001-0C7436002D23}"/>
    <cellStyle name="Comma 11 2 3 2 3" xfId="11648" xr:uid="{B63A5EAB-7C34-45CD-ACC1-2659A960BE4F}"/>
    <cellStyle name="Comma 11 2 3 2 3 2" xfId="27059" xr:uid="{38C91340-DFA5-4C04-B5E7-283F561D157C}"/>
    <cellStyle name="Comma 11 2 3 2 3 2 2" xfId="57883" xr:uid="{B7D650AE-7E9F-4022-9A1B-3DCD8F686C1B}"/>
    <cellStyle name="Comma 11 2 3 2 3 3" xfId="42473" xr:uid="{7C23E21A-DB46-4E42-B061-D7AF19FD3581}"/>
    <cellStyle name="Comma 11 2 3 2 4" xfId="19250" xr:uid="{795D37CA-F5AD-4BF6-8224-0B11CE5C9CEF}"/>
    <cellStyle name="Comma 11 2 3 2 4 2" xfId="50074" xr:uid="{73F7AD57-8B74-4EF4-9817-3993C486C015}"/>
    <cellStyle name="Comma 11 2 3 2 5" xfId="34664" xr:uid="{7CCC72F3-7981-4261-B45F-8E87A9E7E0ED}"/>
    <cellStyle name="Comma 11 2 3 3" xfId="5741" xr:uid="{BCA45AB2-A1C1-41DB-85EB-B19C9C534246}"/>
    <cellStyle name="Comma 11 2 3 3 2" xfId="13552" xr:uid="{B74D1C52-B0BA-468F-A7CB-5DA2D4EBBF6C}"/>
    <cellStyle name="Comma 11 2 3 3 2 2" xfId="28963" xr:uid="{962EDAB8-6D93-4F6A-B835-50A469DAF01C}"/>
    <cellStyle name="Comma 11 2 3 3 2 2 2" xfId="59787" xr:uid="{AFF5ECFC-ADD3-415F-8F51-AB0EC86FF45B}"/>
    <cellStyle name="Comma 11 2 3 3 2 3" xfId="44377" xr:uid="{4D4FE962-0CEF-45EF-93CC-DB186E7B7011}"/>
    <cellStyle name="Comma 11 2 3 3 3" xfId="21154" xr:uid="{77368A00-57EB-432A-A3F6-E65D4F61678E}"/>
    <cellStyle name="Comma 11 2 3 3 3 2" xfId="51978" xr:uid="{1B3CB738-08A2-4349-A79A-8EDE984E2405}"/>
    <cellStyle name="Comma 11 2 3 3 4" xfId="36568" xr:uid="{4B4B70F1-9D8B-4C48-836F-08586C90EF6D}"/>
    <cellStyle name="Comma 11 2 3 4" xfId="9749" xr:uid="{3BCD3F6E-0E4F-4E61-B58E-7C2B5F015EB8}"/>
    <cellStyle name="Comma 11 2 3 4 2" xfId="25160" xr:uid="{EE751146-0578-4E50-8536-436AF3D75D96}"/>
    <cellStyle name="Comma 11 2 3 4 2 2" xfId="55984" xr:uid="{69F6AD8A-4B81-4708-80F0-EDB9CB9A03EE}"/>
    <cellStyle name="Comma 11 2 3 4 3" xfId="40574" xr:uid="{CA17146D-F4D7-4323-B554-BA0C359AD205}"/>
    <cellStyle name="Comma 11 2 3 5" xfId="17351" xr:uid="{B2F7AC77-CB7F-4F4E-868D-38AF97A9E365}"/>
    <cellStyle name="Comma 11 2 3 5 2" xfId="48175" xr:uid="{055F9468-1AB1-4484-94F1-4B51082D0E18}"/>
    <cellStyle name="Comma 11 2 3 6" xfId="32765" xr:uid="{CCECB469-36D6-4802-868E-53E465E086DA}"/>
    <cellStyle name="Comma 11 2 4" xfId="2571" xr:uid="{F1A16F95-7ABB-4DFB-A3C8-F92BB2083619}"/>
    <cellStyle name="Comma 11 2 4 2" xfId="6374" xr:uid="{1590471F-7B4C-4B61-A9A3-8B92125A1B7F}"/>
    <cellStyle name="Comma 11 2 4 2 2" xfId="14185" xr:uid="{181E3570-6D0D-41EF-A37D-2197465C50D1}"/>
    <cellStyle name="Comma 11 2 4 2 2 2" xfId="29596" xr:uid="{A91FEC46-DD10-4EB5-82A6-DAABFDA59933}"/>
    <cellStyle name="Comma 11 2 4 2 2 2 2" xfId="60420" xr:uid="{AB9236EA-B716-4C8F-B18D-697EE5576184}"/>
    <cellStyle name="Comma 11 2 4 2 2 3" xfId="45010" xr:uid="{195F38B3-61F4-42C5-876D-BB7F7B8407B9}"/>
    <cellStyle name="Comma 11 2 4 2 3" xfId="21787" xr:uid="{D072719D-6C9E-4D97-9B3E-2836DBA7C8D6}"/>
    <cellStyle name="Comma 11 2 4 2 3 2" xfId="52611" xr:uid="{F840B140-4E34-433D-81AD-F5F87D4DBE6C}"/>
    <cellStyle name="Comma 11 2 4 2 4" xfId="37201" xr:uid="{78D53F65-CE37-4A52-BD3B-86FB1821251A}"/>
    <cellStyle name="Comma 11 2 4 3" xfId="10382" xr:uid="{0002DF2E-9682-480E-A14C-40DBFAB45AF9}"/>
    <cellStyle name="Comma 11 2 4 3 2" xfId="25793" xr:uid="{918194A0-EC09-4321-AD70-795E7FF27A0C}"/>
    <cellStyle name="Comma 11 2 4 3 2 2" xfId="56617" xr:uid="{AAEFCB4B-DABA-4FCE-9D3A-43ED4A139532}"/>
    <cellStyle name="Comma 11 2 4 3 3" xfId="41207" xr:uid="{391D6C90-761A-421B-BABA-1EEBBD98E3A4}"/>
    <cellStyle name="Comma 11 2 4 4" xfId="17984" xr:uid="{03C94DE7-6FDD-4C51-944B-4DDC2D67329F}"/>
    <cellStyle name="Comma 11 2 4 4 2" xfId="48808" xr:uid="{A5BA6B0B-4B71-4AE8-9284-1C5006B23124}"/>
    <cellStyle name="Comma 11 2 4 5" xfId="33398" xr:uid="{6837B713-7B18-45A3-B9E9-8DF794CC684A}"/>
    <cellStyle name="Comma 11 2 5" xfId="4475" xr:uid="{12D796D1-A9CA-4304-BEE3-1DCF910D170F}"/>
    <cellStyle name="Comma 11 2 5 2" xfId="12286" xr:uid="{85C9425C-7595-4AE9-A997-1C83053700B9}"/>
    <cellStyle name="Comma 11 2 5 2 2" xfId="27697" xr:uid="{D28769AF-DD5F-42F7-8D30-7CE0D9B1C846}"/>
    <cellStyle name="Comma 11 2 5 2 2 2" xfId="58521" xr:uid="{C58CC180-EE65-41BB-A5F1-3271DE71A40A}"/>
    <cellStyle name="Comma 11 2 5 2 3" xfId="43111" xr:uid="{62CE45AB-D6BA-4461-84EF-FB6E7D1BD917}"/>
    <cellStyle name="Comma 11 2 5 3" xfId="19888" xr:uid="{B1DEF768-46E1-4D27-804F-F76FF8B8FD36}"/>
    <cellStyle name="Comma 11 2 5 3 2" xfId="50712" xr:uid="{2BBEEF27-E3CC-4FD6-8675-5C3A494B55CE}"/>
    <cellStyle name="Comma 11 2 5 4" xfId="35302" xr:uid="{A250623B-0726-42E7-B543-F7A7AD5CE5B1}"/>
    <cellStyle name="Comma 11 2 6" xfId="8483" xr:uid="{E6E7D998-7770-4CF1-BFF7-E35A5A9127F1}"/>
    <cellStyle name="Comma 11 2 6 2" xfId="23894" xr:uid="{35FC2456-4FB2-4A30-98BA-D77DC75F3F22}"/>
    <cellStyle name="Comma 11 2 6 2 2" xfId="54718" xr:uid="{81695D51-5C34-4437-AA4D-761F63DE8421}"/>
    <cellStyle name="Comma 11 2 6 3" xfId="39308" xr:uid="{E0A8D3A7-20C7-4DAC-815D-168C33AF3DFE}"/>
    <cellStyle name="Comma 11 2 7" xfId="16085" xr:uid="{9127EE51-F31E-4901-ADA8-21D71880632D}"/>
    <cellStyle name="Comma 11 2 7 2" xfId="46909" xr:uid="{1040B9EB-0911-4164-A26A-876D8B6E9970}"/>
    <cellStyle name="Comma 11 2 8" xfId="31499" xr:uid="{9BB91FA7-4076-4980-80B0-0894A234CE8D}"/>
    <cellStyle name="Comma 11 3" xfId="463" xr:uid="{25A18206-7324-40B0-B2B7-19013D9213DE}"/>
    <cellStyle name="Comma 11 3 2" xfId="1096" xr:uid="{8B815A24-53A6-4CF2-9701-A004EA587987}"/>
    <cellStyle name="Comma 11 3 2 2" xfId="2995" xr:uid="{5888977D-B57F-4E3A-AF92-520C0D299A10}"/>
    <cellStyle name="Comma 11 3 2 2 2" xfId="6798" xr:uid="{9F14E04C-5D3A-462F-B232-FADE03F8808C}"/>
    <cellStyle name="Comma 11 3 2 2 2 2" xfId="14609" xr:uid="{9FF839B3-1C31-4101-ABC9-85BD0E90674C}"/>
    <cellStyle name="Comma 11 3 2 2 2 2 2" xfId="30020" xr:uid="{4BC169EA-B32B-449F-8868-BA7B10CAF8B2}"/>
    <cellStyle name="Comma 11 3 2 2 2 2 2 2" xfId="60844" xr:uid="{BEAB0CE1-B8E5-48F7-AB53-0AD9DEFFFB76}"/>
    <cellStyle name="Comma 11 3 2 2 2 2 3" xfId="45434" xr:uid="{EF840247-E699-4F03-BF02-1C929516B83C}"/>
    <cellStyle name="Comma 11 3 2 2 2 3" xfId="22211" xr:uid="{94227B30-ABDD-4237-9862-D050F7EA6664}"/>
    <cellStyle name="Comma 11 3 2 2 2 3 2" xfId="53035" xr:uid="{E1D7A8FE-BBFC-4F4B-BC7A-161217B1D95E}"/>
    <cellStyle name="Comma 11 3 2 2 2 4" xfId="37625" xr:uid="{4CD2B1D5-1AE5-4F36-8677-F830742BB2FA}"/>
    <cellStyle name="Comma 11 3 2 2 3" xfId="10806" xr:uid="{2C0CEC9B-AE7E-4613-ACF1-BB741987AAB9}"/>
    <cellStyle name="Comma 11 3 2 2 3 2" xfId="26217" xr:uid="{A5FBABA3-4CF3-483B-AD71-927EB47E6485}"/>
    <cellStyle name="Comma 11 3 2 2 3 2 2" xfId="57041" xr:uid="{48F63B38-6EAC-42DB-A1D2-DF850E0A6BD1}"/>
    <cellStyle name="Comma 11 3 2 2 3 3" xfId="41631" xr:uid="{0C4FC2F0-AA64-401E-94EF-5BA1301B3C70}"/>
    <cellStyle name="Comma 11 3 2 2 4" xfId="18408" xr:uid="{ADF27F0B-BB2C-45A4-89AC-30ADD76EA162}"/>
    <cellStyle name="Comma 11 3 2 2 4 2" xfId="49232" xr:uid="{3B57D505-4FF2-428B-A587-D3BA84E791AF}"/>
    <cellStyle name="Comma 11 3 2 2 5" xfId="33822" xr:uid="{146F13BA-4992-46C1-BD96-E27BD99A84A6}"/>
    <cellStyle name="Comma 11 3 2 3" xfId="4899" xr:uid="{4B9CD2C9-2358-4F6E-9B1D-08419965F424}"/>
    <cellStyle name="Comma 11 3 2 3 2" xfId="12710" xr:uid="{1B3344AC-6D5B-43F6-A976-905ED2E2C21E}"/>
    <cellStyle name="Comma 11 3 2 3 2 2" xfId="28121" xr:uid="{F0144BDD-54DD-499C-8EDE-8141A7F1B667}"/>
    <cellStyle name="Comma 11 3 2 3 2 2 2" xfId="58945" xr:uid="{988D2B1B-0D95-4FBE-A44C-C7720929575D}"/>
    <cellStyle name="Comma 11 3 2 3 2 3" xfId="43535" xr:uid="{DD4A21CB-1620-437A-B8CF-149C42C215F8}"/>
    <cellStyle name="Comma 11 3 2 3 3" xfId="20312" xr:uid="{D504E1F8-27EA-4909-9757-128C87BF6A32}"/>
    <cellStyle name="Comma 11 3 2 3 3 2" xfId="51136" xr:uid="{09A4C772-3212-4A2D-BEC2-D083A2F34652}"/>
    <cellStyle name="Comma 11 3 2 3 4" xfId="35726" xr:uid="{63DF4DF1-DDA8-4360-BDDF-30628C0EBBE2}"/>
    <cellStyle name="Comma 11 3 2 4" xfId="8907" xr:uid="{44C7DFC4-9337-480E-9BC7-C58C300A5A66}"/>
    <cellStyle name="Comma 11 3 2 4 2" xfId="24318" xr:uid="{DDBA9E0D-EE2A-4749-B5F4-AC5F651C0020}"/>
    <cellStyle name="Comma 11 3 2 4 2 2" xfId="55142" xr:uid="{658AD925-D2DD-4882-831F-E9388AB539BD}"/>
    <cellStyle name="Comma 11 3 2 4 3" xfId="39732" xr:uid="{ABAB9833-3AE3-446F-B452-C1993729A49F}"/>
    <cellStyle name="Comma 11 3 2 5" xfId="16509" xr:uid="{F1AE8B80-8773-4665-A988-E76FECC3BAB6}"/>
    <cellStyle name="Comma 11 3 2 5 2" xfId="47333" xr:uid="{07F6BF78-7E46-4E04-9975-CB5A3135925A}"/>
    <cellStyle name="Comma 11 3 2 6" xfId="31923" xr:uid="{A9CAFBA0-85B8-4905-9C78-03AB3A817DE2}"/>
    <cellStyle name="Comma 11 3 3" xfId="1729" xr:uid="{B5299380-95C4-495B-B2F1-7CF3A27211F9}"/>
    <cellStyle name="Comma 11 3 3 2" xfId="3628" xr:uid="{293F5F59-17A9-4F5E-B886-B152EE350A5F}"/>
    <cellStyle name="Comma 11 3 3 2 2" xfId="7431" xr:uid="{0CE536FB-CC24-4ED2-B0F5-FF217010520C}"/>
    <cellStyle name="Comma 11 3 3 2 2 2" xfId="15242" xr:uid="{93412B2C-B411-48DF-B2A4-8A270A852CB2}"/>
    <cellStyle name="Comma 11 3 3 2 2 2 2" xfId="30653" xr:uid="{053FDDE6-F3EC-442D-B68E-7C3FE5698C82}"/>
    <cellStyle name="Comma 11 3 3 2 2 2 2 2" xfId="61477" xr:uid="{946E2DE6-67AC-42BC-AD34-5DBD571770F0}"/>
    <cellStyle name="Comma 11 3 3 2 2 2 3" xfId="46067" xr:uid="{ECF7ECF1-140F-42CD-A0E7-B270640AE0A3}"/>
    <cellStyle name="Comma 11 3 3 2 2 3" xfId="22844" xr:uid="{CFE248E2-62C6-4084-99D7-4682BC8B0A2F}"/>
    <cellStyle name="Comma 11 3 3 2 2 3 2" xfId="53668" xr:uid="{5F469D90-F269-4CF5-8708-4467094C7BFB}"/>
    <cellStyle name="Comma 11 3 3 2 2 4" xfId="38258" xr:uid="{2695C5E7-6F27-47AD-ACE0-28CDAD94449C}"/>
    <cellStyle name="Comma 11 3 3 2 3" xfId="11439" xr:uid="{A7063A58-EE7D-46F3-A23E-B40B9DA7DB0F}"/>
    <cellStyle name="Comma 11 3 3 2 3 2" xfId="26850" xr:uid="{26584C32-637A-4A00-A7F4-172E406E24A3}"/>
    <cellStyle name="Comma 11 3 3 2 3 2 2" xfId="57674" xr:uid="{153D20A1-F775-4D6E-A2C0-8FA53CC45A39}"/>
    <cellStyle name="Comma 11 3 3 2 3 3" xfId="42264" xr:uid="{31404B7E-8077-49C5-A5D2-261B15AECA8D}"/>
    <cellStyle name="Comma 11 3 3 2 4" xfId="19041" xr:uid="{866899F0-AD9B-478C-8C75-15B3C39743A6}"/>
    <cellStyle name="Comma 11 3 3 2 4 2" xfId="49865" xr:uid="{72D75D28-5037-4AE0-9D4F-AFE37680FC93}"/>
    <cellStyle name="Comma 11 3 3 2 5" xfId="34455" xr:uid="{92936BF7-4F54-4336-A498-45A681A7253E}"/>
    <cellStyle name="Comma 11 3 3 3" xfId="5532" xr:uid="{E86E5669-D945-47D2-A1B4-C0E31C78856C}"/>
    <cellStyle name="Comma 11 3 3 3 2" xfId="13343" xr:uid="{5841EF05-395F-49FD-8792-74E1E3CEBDFF}"/>
    <cellStyle name="Comma 11 3 3 3 2 2" xfId="28754" xr:uid="{4F7699A4-E9D7-4AA2-9B0F-C257B6BD8F26}"/>
    <cellStyle name="Comma 11 3 3 3 2 2 2" xfId="59578" xr:uid="{DCC7A0F1-99EB-4D35-9DA7-3EB7B5AB5F8F}"/>
    <cellStyle name="Comma 11 3 3 3 2 3" xfId="44168" xr:uid="{EEA8A1E8-7506-48AB-A70A-BAFE0AEE0904}"/>
    <cellStyle name="Comma 11 3 3 3 3" xfId="20945" xr:uid="{A3DDABCA-3A51-433A-B9C7-08793B68D33D}"/>
    <cellStyle name="Comma 11 3 3 3 3 2" xfId="51769" xr:uid="{FAD1B957-E4B5-4A73-9694-43210305B784}"/>
    <cellStyle name="Comma 11 3 3 3 4" xfId="36359" xr:uid="{715E73D0-44B9-4ECF-8EDB-78327EC4A27F}"/>
    <cellStyle name="Comma 11 3 3 4" xfId="9540" xr:uid="{318E8BBE-2683-4A6B-B4B6-E6D65BAC2C6F}"/>
    <cellStyle name="Comma 11 3 3 4 2" xfId="24951" xr:uid="{68600DB1-C403-4380-894C-6B978E5887B0}"/>
    <cellStyle name="Comma 11 3 3 4 2 2" xfId="55775" xr:uid="{7EECDFC1-A333-495F-A070-C9943F83B506}"/>
    <cellStyle name="Comma 11 3 3 4 3" xfId="40365" xr:uid="{19EB0F6B-94E6-41C2-ACE0-946F3D5AF4FA}"/>
    <cellStyle name="Comma 11 3 3 5" xfId="17142" xr:uid="{E70B7144-A015-441E-87A7-112C7DC6A0D3}"/>
    <cellStyle name="Comma 11 3 3 5 2" xfId="47966" xr:uid="{C2BB90D4-3CD6-45FA-AF00-F279B4E43ED4}"/>
    <cellStyle name="Comma 11 3 3 6" xfId="32556" xr:uid="{592FA6C7-A4B5-43A6-9FCC-A4EC7125F0EA}"/>
    <cellStyle name="Comma 11 3 4" xfId="2362" xr:uid="{2A826BE8-6D13-4A3A-AC55-094721A2C19A}"/>
    <cellStyle name="Comma 11 3 4 2" xfId="6165" xr:uid="{D28B9530-7E15-42E7-9E52-CC54F917BD84}"/>
    <cellStyle name="Comma 11 3 4 2 2" xfId="13976" xr:uid="{6DB300F0-8C21-4A7A-AC94-32A973AB51CC}"/>
    <cellStyle name="Comma 11 3 4 2 2 2" xfId="29387" xr:uid="{CD6624AD-C4DF-4C58-8D9A-6D61553CD584}"/>
    <cellStyle name="Comma 11 3 4 2 2 2 2" xfId="60211" xr:uid="{F88D9B1F-59FA-4EC8-AA18-9D8EBC26A782}"/>
    <cellStyle name="Comma 11 3 4 2 2 3" xfId="44801" xr:uid="{EE33A1A3-115F-4C11-BADB-CDF4843709C3}"/>
    <cellStyle name="Comma 11 3 4 2 3" xfId="21578" xr:uid="{A142E959-FD2B-48A8-8272-9C3CF8AF241A}"/>
    <cellStyle name="Comma 11 3 4 2 3 2" xfId="52402" xr:uid="{F8B4919C-306D-45AB-BAFB-C5A47CEA31B9}"/>
    <cellStyle name="Comma 11 3 4 2 4" xfId="36992" xr:uid="{E927389E-5B14-4C34-A507-1ACE2B0DDDC9}"/>
    <cellStyle name="Comma 11 3 4 3" xfId="10173" xr:uid="{FD415821-234D-45D2-ABD7-BB46BCF422A4}"/>
    <cellStyle name="Comma 11 3 4 3 2" xfId="25584" xr:uid="{A5D873A9-2C6D-4D5F-A689-D8A163F54030}"/>
    <cellStyle name="Comma 11 3 4 3 2 2" xfId="56408" xr:uid="{95583C0A-8AAA-4CF3-B679-55B52E172FAE}"/>
    <cellStyle name="Comma 11 3 4 3 3" xfId="40998" xr:uid="{82466688-7CDD-45A2-BA72-9BDBC6B09258}"/>
    <cellStyle name="Comma 11 3 4 4" xfId="17775" xr:uid="{C7ED838B-A059-48BA-BD66-08A94A0FAE0B}"/>
    <cellStyle name="Comma 11 3 4 4 2" xfId="48599" xr:uid="{3A9C3277-9CC1-4788-A858-EB3F73984481}"/>
    <cellStyle name="Comma 11 3 4 5" xfId="33189" xr:uid="{F3A1BA5C-2280-404E-9B71-6DA265E7F231}"/>
    <cellStyle name="Comma 11 3 5" xfId="4266" xr:uid="{0F0D2918-D7F0-42E7-B61D-2A48F72E8D97}"/>
    <cellStyle name="Comma 11 3 5 2" xfId="12077" xr:uid="{D0C952E8-63E3-48CC-8615-16910E7F8560}"/>
    <cellStyle name="Comma 11 3 5 2 2" xfId="27488" xr:uid="{4E5BD97E-BD9E-4284-8D20-632169691A48}"/>
    <cellStyle name="Comma 11 3 5 2 2 2" xfId="58312" xr:uid="{5FFC3375-151B-4129-9C6B-EC34B1035DBE}"/>
    <cellStyle name="Comma 11 3 5 2 3" xfId="42902" xr:uid="{97927269-BEB1-4435-8284-2703C8995ADB}"/>
    <cellStyle name="Comma 11 3 5 3" xfId="19679" xr:uid="{08D90186-27A1-4E74-A002-AC080ADADE9E}"/>
    <cellStyle name="Comma 11 3 5 3 2" xfId="50503" xr:uid="{C41C44C2-B209-41F8-9A62-74D888E57C26}"/>
    <cellStyle name="Comma 11 3 5 4" xfId="35093" xr:uid="{F4C9C5DE-6330-446B-8036-FFA0F46CDD8F}"/>
    <cellStyle name="Comma 11 3 6" xfId="8274" xr:uid="{5E809DC2-6F0A-4DC4-B3DE-15560C265FEB}"/>
    <cellStyle name="Comma 11 3 6 2" xfId="23685" xr:uid="{AB185E4B-7987-4CB8-B78E-40278B90B403}"/>
    <cellStyle name="Comma 11 3 6 2 2" xfId="54509" xr:uid="{E137D5D2-E5DB-4955-B860-DCC6A82D52CB}"/>
    <cellStyle name="Comma 11 3 6 3" xfId="39099" xr:uid="{8B4DE74E-0B49-457E-9179-A2CC9886F073}"/>
    <cellStyle name="Comma 11 3 7" xfId="15876" xr:uid="{B4E0B68D-C387-42D0-8D2D-D71D1B087AD1}"/>
    <cellStyle name="Comma 11 3 7 2" xfId="46700" xr:uid="{2BA02748-0533-40AE-8827-88C9C782DD9F}"/>
    <cellStyle name="Comma 11 3 8" xfId="31290" xr:uid="{DEC3A7B8-EAFA-4B47-8D26-B0106DBA6E2D}"/>
    <cellStyle name="Comma 11 4" xfId="883" xr:uid="{23C435F8-7D29-4DFC-AAFF-47360733ABD0}"/>
    <cellStyle name="Comma 11 4 2" xfId="2782" xr:uid="{5D8A859D-89C8-4E08-A49B-F43EBA61858E}"/>
    <cellStyle name="Comma 11 4 2 2" xfId="6585" xr:uid="{A6E12CC3-3EB7-41D7-A2F4-2D8B070B8D86}"/>
    <cellStyle name="Comma 11 4 2 2 2" xfId="14396" xr:uid="{A7D82B56-7BDA-484F-AE4F-DF23F3070A92}"/>
    <cellStyle name="Comma 11 4 2 2 2 2" xfId="29807" xr:uid="{74888240-6956-4445-BC01-8EA17AD75A3F}"/>
    <cellStyle name="Comma 11 4 2 2 2 2 2" xfId="60631" xr:uid="{488AEF63-FFAE-4E97-B689-7B55971BF926}"/>
    <cellStyle name="Comma 11 4 2 2 2 3" xfId="45221" xr:uid="{4E9635AD-8415-4BDA-8C82-D0E4B46C3085}"/>
    <cellStyle name="Comma 11 4 2 2 3" xfId="21998" xr:uid="{95501C54-54E9-4AE5-9677-E072AD2567F4}"/>
    <cellStyle name="Comma 11 4 2 2 3 2" xfId="52822" xr:uid="{91C1E64B-B139-4DBB-8C7C-819BF44E5294}"/>
    <cellStyle name="Comma 11 4 2 2 4" xfId="37412" xr:uid="{BE56BBD3-9787-46C6-AEB6-67CC1692132C}"/>
    <cellStyle name="Comma 11 4 2 3" xfId="10593" xr:uid="{76BB883D-CBA8-48FA-8AB8-D492CF02FEDA}"/>
    <cellStyle name="Comma 11 4 2 3 2" xfId="26004" xr:uid="{FA583935-29F0-46F6-B6D7-CAD6C788E7AD}"/>
    <cellStyle name="Comma 11 4 2 3 2 2" xfId="56828" xr:uid="{3970FF03-5F6D-48F8-9DFC-4F864BA14A8A}"/>
    <cellStyle name="Comma 11 4 2 3 3" xfId="41418" xr:uid="{4E4BE950-C66C-45B7-9153-D8229718D59C}"/>
    <cellStyle name="Comma 11 4 2 4" xfId="18195" xr:uid="{DF7FE6A8-9ED1-4EE5-8AE2-8E1E76995A35}"/>
    <cellStyle name="Comma 11 4 2 4 2" xfId="49019" xr:uid="{69A9648C-2D1F-46FF-B595-2BE1C31FBD16}"/>
    <cellStyle name="Comma 11 4 2 5" xfId="33609" xr:uid="{7DF64417-5462-48D6-852F-C0F05CE99110}"/>
    <cellStyle name="Comma 11 4 3" xfId="4686" xr:uid="{8F414449-28BA-4E3D-82DA-A53A614053FD}"/>
    <cellStyle name="Comma 11 4 3 2" xfId="12497" xr:uid="{8461D94F-DCE2-4BB9-B077-4F6F399FE0DB}"/>
    <cellStyle name="Comma 11 4 3 2 2" xfId="27908" xr:uid="{9FAFBABE-84A6-4729-A13D-DF6EDEB5290F}"/>
    <cellStyle name="Comma 11 4 3 2 2 2" xfId="58732" xr:uid="{2C2980A6-D413-4436-9865-60B2D4ED8487}"/>
    <cellStyle name="Comma 11 4 3 2 3" xfId="43322" xr:uid="{BDCB65FB-83B1-49DF-A7BF-AFF239DE09A4}"/>
    <cellStyle name="Comma 11 4 3 3" xfId="20099" xr:uid="{33901EC5-C500-4D52-A43C-39BE4BBD142E}"/>
    <cellStyle name="Comma 11 4 3 3 2" xfId="50923" xr:uid="{06AE40B7-7833-4CF9-888A-5599A569FDD5}"/>
    <cellStyle name="Comma 11 4 3 4" xfId="35513" xr:uid="{5FE0FA54-9DD9-41A0-B75C-571D14298DE8}"/>
    <cellStyle name="Comma 11 4 4" xfId="8694" xr:uid="{269DBDBF-13F2-4191-A95D-64E669777136}"/>
    <cellStyle name="Comma 11 4 4 2" xfId="24105" xr:uid="{1882D62F-8364-4BE3-BA07-C07A3631071C}"/>
    <cellStyle name="Comma 11 4 4 2 2" xfId="54929" xr:uid="{817A73AB-BF85-40D2-9740-00FF3DAED728}"/>
    <cellStyle name="Comma 11 4 4 3" xfId="39519" xr:uid="{A235A075-BA0F-41A2-97B1-BD6CB9866C91}"/>
    <cellStyle name="Comma 11 4 5" xfId="16296" xr:uid="{ABFD922C-EE6C-47FF-B423-5FDD752DD596}"/>
    <cellStyle name="Comma 11 4 5 2" xfId="47120" xr:uid="{D201D7C7-FB39-4491-AD33-68638FCB749B}"/>
    <cellStyle name="Comma 11 4 6" xfId="31710" xr:uid="{653F0FCF-4836-4666-8804-93253D97F73C}"/>
    <cellStyle name="Comma 11 5" xfId="1516" xr:uid="{E4163C77-B8C8-49C0-A81E-5E711BE8015B}"/>
    <cellStyle name="Comma 11 5 2" xfId="3415" xr:uid="{703E7AA5-055D-44EC-BCE9-F728C87FD418}"/>
    <cellStyle name="Comma 11 5 2 2" xfId="7218" xr:uid="{8BC74B95-DB4A-4276-861C-0ACFB63ADE43}"/>
    <cellStyle name="Comma 11 5 2 2 2" xfId="15029" xr:uid="{BA3F84D1-D501-4A6D-8372-1DF3453B1F11}"/>
    <cellStyle name="Comma 11 5 2 2 2 2" xfId="30440" xr:uid="{29705CCA-1C35-4DFE-949E-852979DA87AA}"/>
    <cellStyle name="Comma 11 5 2 2 2 2 2" xfId="61264" xr:uid="{253B1C6A-8A65-4A50-9C8B-47D26C7561FF}"/>
    <cellStyle name="Comma 11 5 2 2 2 3" xfId="45854" xr:uid="{358BE824-F17E-42FD-9DAE-4814DF955FF7}"/>
    <cellStyle name="Comma 11 5 2 2 3" xfId="22631" xr:uid="{299BBC97-33B5-41D5-8770-427222D83807}"/>
    <cellStyle name="Comma 11 5 2 2 3 2" xfId="53455" xr:uid="{D936BD31-67C3-4CA1-8FEE-E14D11D5B518}"/>
    <cellStyle name="Comma 11 5 2 2 4" xfId="38045" xr:uid="{A78FC3DB-E69D-4359-84C2-EA4145B6A882}"/>
    <cellStyle name="Comma 11 5 2 3" xfId="11226" xr:uid="{2E8CF7E0-B7EF-428A-B07D-01EADD89E816}"/>
    <cellStyle name="Comma 11 5 2 3 2" xfId="26637" xr:uid="{6605079C-6464-4789-B555-FC3B7F815E4A}"/>
    <cellStyle name="Comma 11 5 2 3 2 2" xfId="57461" xr:uid="{B86269AB-3AF8-4EB9-B700-0A3B89FBB515}"/>
    <cellStyle name="Comma 11 5 2 3 3" xfId="42051" xr:uid="{06026214-B3A0-48CD-B239-6D9CC0326D13}"/>
    <cellStyle name="Comma 11 5 2 4" xfId="18828" xr:uid="{B452D114-FA2F-4112-9403-5CFB4D0357A9}"/>
    <cellStyle name="Comma 11 5 2 4 2" xfId="49652" xr:uid="{B6FE1103-A376-4199-8D9B-E1AE829C41F6}"/>
    <cellStyle name="Comma 11 5 2 5" xfId="34242" xr:uid="{DE5AA3C1-DC0D-478E-AE58-5AB1D7ED1196}"/>
    <cellStyle name="Comma 11 5 3" xfId="5319" xr:uid="{CBE9DA3A-AD0B-435C-B367-1984798AA220}"/>
    <cellStyle name="Comma 11 5 3 2" xfId="13130" xr:uid="{9EF716F7-B97A-40C3-AA07-06970716755F}"/>
    <cellStyle name="Comma 11 5 3 2 2" xfId="28541" xr:uid="{0BFC87A5-8963-491B-A2E2-BD92F036AF4D}"/>
    <cellStyle name="Comma 11 5 3 2 2 2" xfId="59365" xr:uid="{43578654-E6B7-4D3C-8281-C1C6E6314BB3}"/>
    <cellStyle name="Comma 11 5 3 2 3" xfId="43955" xr:uid="{AF58D725-0EBD-4542-A232-8872AEDCF72A}"/>
    <cellStyle name="Comma 11 5 3 3" xfId="20732" xr:uid="{2085B302-065C-41B2-9980-D4960FE23447}"/>
    <cellStyle name="Comma 11 5 3 3 2" xfId="51556" xr:uid="{05E35C0A-78AF-45E5-BBDA-FE0402498542}"/>
    <cellStyle name="Comma 11 5 3 4" xfId="36146" xr:uid="{1D9226EF-4128-4563-8AD1-0A3BAE7AEDB7}"/>
    <cellStyle name="Comma 11 5 4" xfId="9327" xr:uid="{3C13E1B6-E1AB-4A35-89A9-FB6517937078}"/>
    <cellStyle name="Comma 11 5 4 2" xfId="24738" xr:uid="{B68E6637-23D9-40F2-A4FD-0BE642A96B18}"/>
    <cellStyle name="Comma 11 5 4 2 2" xfId="55562" xr:uid="{6D5A725F-C086-450E-A51E-9535E08D4802}"/>
    <cellStyle name="Comma 11 5 4 3" xfId="40152" xr:uid="{C6D610B2-8BD0-43F2-9E8D-712D1BC21F79}"/>
    <cellStyle name="Comma 11 5 5" xfId="16929" xr:uid="{D9101EC3-5C18-4899-AFC5-5106AAE24F31}"/>
    <cellStyle name="Comma 11 5 5 2" xfId="47753" xr:uid="{B757A308-2356-472B-8579-B65CD1B92CE7}"/>
    <cellStyle name="Comma 11 5 6" xfId="32343" xr:uid="{C010FB37-0B5B-40D8-80E0-9CAAC4BD45D7}"/>
    <cellStyle name="Comma 11 6" xfId="2149" xr:uid="{8494CB05-B9AC-4467-8E02-8E60EDDC1341}"/>
    <cellStyle name="Comma 11 6 2" xfId="5952" xr:uid="{5AA1A6C9-87DA-488D-8E6D-0BB82A4376C7}"/>
    <cellStyle name="Comma 11 6 2 2" xfId="13763" xr:uid="{EB4D5387-38F3-4DCD-9978-1C7E552062AE}"/>
    <cellStyle name="Comma 11 6 2 2 2" xfId="29174" xr:uid="{231BF6EF-429A-47F4-8A9E-21FBC629191D}"/>
    <cellStyle name="Comma 11 6 2 2 2 2" xfId="59998" xr:uid="{F775970C-86A1-4D34-BDFC-65F084D15A6E}"/>
    <cellStyle name="Comma 11 6 2 2 3" xfId="44588" xr:uid="{046388B5-A092-4719-9AE2-5CD0515D2A5C}"/>
    <cellStyle name="Comma 11 6 2 3" xfId="21365" xr:uid="{A188BCA0-A75B-422C-BE67-FE0A4EB4BC7F}"/>
    <cellStyle name="Comma 11 6 2 3 2" xfId="52189" xr:uid="{05C3331B-7103-467E-B8E2-8E4996B1514B}"/>
    <cellStyle name="Comma 11 6 2 4" xfId="36779" xr:uid="{302C00F5-079A-4630-9B56-D20A877D1B48}"/>
    <cellStyle name="Comma 11 6 3" xfId="9960" xr:uid="{28CC28F5-0582-4D30-8D26-5C760E8D8096}"/>
    <cellStyle name="Comma 11 6 3 2" xfId="25371" xr:uid="{4B2297BC-5311-4D06-9A98-80CC7F2A0DF4}"/>
    <cellStyle name="Comma 11 6 3 2 2" xfId="56195" xr:uid="{B1F78DB8-9A47-49F4-A855-A8A89035A736}"/>
    <cellStyle name="Comma 11 6 3 3" xfId="40785" xr:uid="{EFFABA92-D216-4D07-BB75-95A84CEE9DA6}"/>
    <cellStyle name="Comma 11 6 4" xfId="17562" xr:uid="{6F662CF7-762C-40BB-87CB-D4688EDEA881}"/>
    <cellStyle name="Comma 11 6 4 2" xfId="48386" xr:uid="{F7C98BEB-81FC-42D4-A3C0-901D2BA0E849}"/>
    <cellStyle name="Comma 11 6 5" xfId="32976" xr:uid="{32CFF9EC-DEAF-41DC-AF38-02CD9CB3617D}"/>
    <cellStyle name="Comma 11 7" xfId="4053" xr:uid="{269227C1-4C72-4254-B004-21C526CC81E0}"/>
    <cellStyle name="Comma 11 7 2" xfId="11864" xr:uid="{AB2C4B56-69B8-4253-ABFB-79E8E4FD256C}"/>
    <cellStyle name="Comma 11 7 2 2" xfId="27275" xr:uid="{0EA30119-4944-4957-AADA-C0123C5D85AF}"/>
    <cellStyle name="Comma 11 7 2 2 2" xfId="58099" xr:uid="{68F9B22C-3A30-4295-9A0E-CA494718CA4A}"/>
    <cellStyle name="Comma 11 7 2 3" xfId="42689" xr:uid="{DDF8FB56-9282-4B34-90B1-18DE1FAD2B24}"/>
    <cellStyle name="Comma 11 7 3" xfId="19466" xr:uid="{E18874B1-D6FE-4BD6-87CC-15454DE86555}"/>
    <cellStyle name="Comma 11 7 3 2" xfId="50290" xr:uid="{28E32DF4-7F5E-44F5-A4EF-FEC2C1779A7D}"/>
    <cellStyle name="Comma 11 7 4" xfId="34880" xr:uid="{19CFA8CC-9E8B-42AB-9676-3BD37BFDF79C}"/>
    <cellStyle name="Comma 11 8" xfId="8061" xr:uid="{9AAEDA32-D3B0-437E-99EE-5FCB31A66EB5}"/>
    <cellStyle name="Comma 11 8 2" xfId="23472" xr:uid="{0D8238CD-C489-4E0C-A021-24DB5E6351FE}"/>
    <cellStyle name="Comma 11 8 2 2" xfId="54296" xr:uid="{1886A129-5DA7-4E59-A0CC-80573142644A}"/>
    <cellStyle name="Comma 11 8 3" xfId="38886" xr:uid="{13CA0E72-8860-43C9-9EE2-F1D23EAEE26D}"/>
    <cellStyle name="Comma 11 9" xfId="7852" xr:uid="{0D5371C6-C41C-457B-BFEF-21B5EAF4634D}"/>
    <cellStyle name="Comma 11 9 2" xfId="23263" xr:uid="{36F64827-ABA6-43B5-B14E-F3B5E3F3655E}"/>
    <cellStyle name="Comma 11 9 2 2" xfId="54087" xr:uid="{BF8301EC-C331-4D71-B7D5-0201C26EBEFA}"/>
    <cellStyle name="Comma 11 9 3" xfId="38677" xr:uid="{054711EF-FD24-4F0D-A38E-9E23570DC081}"/>
    <cellStyle name="Comma 12" xfId="333" xr:uid="{3C3C0B97-393D-40EA-B384-1B51047CADB1}"/>
    <cellStyle name="Comma 12 10" xfId="31161" xr:uid="{AA4A3D69-C03C-4201-878C-6483D3529897}"/>
    <cellStyle name="Comma 12 2" xfId="756" xr:uid="{4A4AE0DB-B223-414E-B0F2-DAF5D0D082AA}"/>
    <cellStyle name="Comma 12 2 2" xfId="1389" xr:uid="{E5C5B4DA-2DA6-43DE-BF69-62BCBC51FB53}"/>
    <cellStyle name="Comma 12 2 2 2" xfId="3288" xr:uid="{147A845E-A79F-4CEE-AC03-58B637983F14}"/>
    <cellStyle name="Comma 12 2 2 2 2" xfId="7091" xr:uid="{EF7AE956-012C-492B-ADBC-31693B39C2B7}"/>
    <cellStyle name="Comma 12 2 2 2 2 2" xfId="14902" xr:uid="{0502EE4C-63E1-4141-9A90-B636EB9249A7}"/>
    <cellStyle name="Comma 12 2 2 2 2 2 2" xfId="30313" xr:uid="{682EA123-9A9D-486E-A320-21EE2FD055C1}"/>
    <cellStyle name="Comma 12 2 2 2 2 2 2 2" xfId="61137" xr:uid="{FEF4E0BE-6617-44C5-87FE-DBB25CB32FC3}"/>
    <cellStyle name="Comma 12 2 2 2 2 2 3" xfId="45727" xr:uid="{3BD61665-96E0-446C-950F-351311905DFD}"/>
    <cellStyle name="Comma 12 2 2 2 2 3" xfId="22504" xr:uid="{868C03CE-290A-46D8-8354-A600A33C6DF8}"/>
    <cellStyle name="Comma 12 2 2 2 2 3 2" xfId="53328" xr:uid="{E82C947F-8EEE-4F51-A06D-3DA7DD7B4045}"/>
    <cellStyle name="Comma 12 2 2 2 2 4" xfId="37918" xr:uid="{775D145E-BB2A-418A-84B4-0DBBCDBB2354}"/>
    <cellStyle name="Comma 12 2 2 2 3" xfId="11099" xr:uid="{E5F8171F-CD72-46C5-8364-46DEFAA833C9}"/>
    <cellStyle name="Comma 12 2 2 2 3 2" xfId="26510" xr:uid="{BA648740-AD74-4CDD-BBF9-D0834A7AA04F}"/>
    <cellStyle name="Comma 12 2 2 2 3 2 2" xfId="57334" xr:uid="{4CA3433D-FE9F-4B24-B3F0-F364126C3772}"/>
    <cellStyle name="Comma 12 2 2 2 3 3" xfId="41924" xr:uid="{A6333235-F1FC-43F7-AFA5-A850D82E7176}"/>
    <cellStyle name="Comma 12 2 2 2 4" xfId="18701" xr:uid="{2DF36293-9F15-4728-B7D0-A16908C1FCB7}"/>
    <cellStyle name="Comma 12 2 2 2 4 2" xfId="49525" xr:uid="{72651D07-967E-40B3-8738-A7AD3BEB41AB}"/>
    <cellStyle name="Comma 12 2 2 2 5" xfId="34115" xr:uid="{68E36B30-5252-48E6-B5E6-E0436AA05E5A}"/>
    <cellStyle name="Comma 12 2 2 3" xfId="5192" xr:uid="{9586ACA8-DD5B-4077-B278-436ED5A58D66}"/>
    <cellStyle name="Comma 12 2 2 3 2" xfId="13003" xr:uid="{8BFBAAEB-1A6B-4E87-984D-C76D4ED331C6}"/>
    <cellStyle name="Comma 12 2 2 3 2 2" xfId="28414" xr:uid="{C3C1E0C9-F863-44DD-8503-9C04120213B6}"/>
    <cellStyle name="Comma 12 2 2 3 2 2 2" xfId="59238" xr:uid="{D410F019-826D-429B-808F-6475E1CAB46C}"/>
    <cellStyle name="Comma 12 2 2 3 2 3" xfId="43828" xr:uid="{039B70DC-C8D4-437C-8FC4-954F7E3B60BC}"/>
    <cellStyle name="Comma 12 2 2 3 3" xfId="20605" xr:uid="{C187B265-6141-4627-8E22-61692A14CCD0}"/>
    <cellStyle name="Comma 12 2 2 3 3 2" xfId="51429" xr:uid="{4E927D64-5F4A-483E-9B68-EC99D4DCBC46}"/>
    <cellStyle name="Comma 12 2 2 3 4" xfId="36019" xr:uid="{49BDE398-E726-498B-871C-2056A7A13A35}"/>
    <cellStyle name="Comma 12 2 2 4" xfId="9200" xr:uid="{3DDD0050-E964-4833-9FCE-2B33A017BF24}"/>
    <cellStyle name="Comma 12 2 2 4 2" xfId="24611" xr:uid="{3CC0CDDF-C83C-43F6-8637-1FF7FD3D7022}"/>
    <cellStyle name="Comma 12 2 2 4 2 2" xfId="55435" xr:uid="{80C55A89-1600-436E-BE3A-945123071FA5}"/>
    <cellStyle name="Comma 12 2 2 4 3" xfId="40025" xr:uid="{0B72BC19-DEE3-47A0-935E-EF30F2F38402}"/>
    <cellStyle name="Comma 12 2 2 5" xfId="16802" xr:uid="{DCEFAD6A-618B-4117-A9B9-5AFD73D940BF}"/>
    <cellStyle name="Comma 12 2 2 5 2" xfId="47626" xr:uid="{1F573C57-FA42-4BD6-9A35-19DBDABC7E60}"/>
    <cellStyle name="Comma 12 2 2 6" xfId="32216" xr:uid="{2EC9C4E1-81AC-40A4-9D84-1F24CC24E2C5}"/>
    <cellStyle name="Comma 12 2 3" xfId="2022" xr:uid="{DC76EF33-7ECB-4213-A854-50C74CFC3446}"/>
    <cellStyle name="Comma 12 2 3 2" xfId="3921" xr:uid="{4F835D15-D764-45AB-822E-09A1E7ABF854}"/>
    <cellStyle name="Comma 12 2 3 2 2" xfId="7724" xr:uid="{3636EDBE-4848-4B85-85CE-F257BF2844B1}"/>
    <cellStyle name="Comma 12 2 3 2 2 2" xfId="15535" xr:uid="{86E99AAE-E758-4281-B088-0BCF6C6F1865}"/>
    <cellStyle name="Comma 12 2 3 2 2 2 2" xfId="30946" xr:uid="{63BEE83D-5D8E-47E1-8CB3-C4D14B759F84}"/>
    <cellStyle name="Comma 12 2 3 2 2 2 2 2" xfId="61770" xr:uid="{7D8EA36D-D955-4F57-86F7-0DFC65F396F8}"/>
    <cellStyle name="Comma 12 2 3 2 2 2 3" xfId="46360" xr:uid="{83551910-C621-4CAB-82F6-DD495C47815C}"/>
    <cellStyle name="Comma 12 2 3 2 2 3" xfId="23137" xr:uid="{813D1B03-BCAC-497C-A964-B0687C2FCD29}"/>
    <cellStyle name="Comma 12 2 3 2 2 3 2" xfId="53961" xr:uid="{46B6DC12-4C24-4200-A9B5-A7E30E263693}"/>
    <cellStyle name="Comma 12 2 3 2 2 4" xfId="38551" xr:uid="{35CAD0C9-9F1C-48A7-81D7-504F047FC8CD}"/>
    <cellStyle name="Comma 12 2 3 2 3" xfId="11732" xr:uid="{5B67C72D-EB58-46D6-9A06-72B61DCDB99C}"/>
    <cellStyle name="Comma 12 2 3 2 3 2" xfId="27143" xr:uid="{84906230-BDA0-4822-A65C-91C9886FFAD0}"/>
    <cellStyle name="Comma 12 2 3 2 3 2 2" xfId="57967" xr:uid="{585440F4-EC68-4B29-B0BC-F5794CC07BE2}"/>
    <cellStyle name="Comma 12 2 3 2 3 3" xfId="42557" xr:uid="{D392BA28-C099-400C-BE3F-C09DBE159081}"/>
    <cellStyle name="Comma 12 2 3 2 4" xfId="19334" xr:uid="{3ADD14CE-29AE-4C06-99E6-B256DE2C53FF}"/>
    <cellStyle name="Comma 12 2 3 2 4 2" xfId="50158" xr:uid="{9E365BE8-3AEF-49F3-9316-1DB6228B10AD}"/>
    <cellStyle name="Comma 12 2 3 2 5" xfId="34748" xr:uid="{A05FCA9F-78EF-4BE1-8989-C814128D7889}"/>
    <cellStyle name="Comma 12 2 3 3" xfId="5825" xr:uid="{3E9B07BE-F694-489F-B34B-1CA3B0A29B74}"/>
    <cellStyle name="Comma 12 2 3 3 2" xfId="13636" xr:uid="{C12432A8-0838-4380-9DD8-141F4F1795BB}"/>
    <cellStyle name="Comma 12 2 3 3 2 2" xfId="29047" xr:uid="{B89DAD1B-DF37-484E-A9AF-2B524235C61C}"/>
    <cellStyle name="Comma 12 2 3 3 2 2 2" xfId="59871" xr:uid="{7D955883-E19C-4247-9799-9A9843A79C4C}"/>
    <cellStyle name="Comma 12 2 3 3 2 3" xfId="44461" xr:uid="{7C10B505-6854-461C-9CE1-8BADEA3D5D9D}"/>
    <cellStyle name="Comma 12 2 3 3 3" xfId="21238" xr:uid="{C0CCCED5-0D2D-4FDC-8AC0-FC32571EB333}"/>
    <cellStyle name="Comma 12 2 3 3 3 2" xfId="52062" xr:uid="{E332A8CE-E2F5-4DB8-88D5-7020CEE593EC}"/>
    <cellStyle name="Comma 12 2 3 3 4" xfId="36652" xr:uid="{EB3B06CE-7277-4C35-A539-3E239D808314}"/>
    <cellStyle name="Comma 12 2 3 4" xfId="9833" xr:uid="{EF1DE99E-ECD9-42B6-8607-C77ED4ECAC85}"/>
    <cellStyle name="Comma 12 2 3 4 2" xfId="25244" xr:uid="{41B84A2F-E1FF-489D-837A-F73E4F0C813A}"/>
    <cellStyle name="Comma 12 2 3 4 2 2" xfId="56068" xr:uid="{3693F54B-F0FE-42A3-BA51-FAD4BF55FAF7}"/>
    <cellStyle name="Comma 12 2 3 4 3" xfId="40658" xr:uid="{7B2FF08A-0E38-4E05-A4AB-87F6E1D1C381}"/>
    <cellStyle name="Comma 12 2 3 5" xfId="17435" xr:uid="{DA013C92-0A98-4EC9-9904-2BC73175E54B}"/>
    <cellStyle name="Comma 12 2 3 5 2" xfId="48259" xr:uid="{C2C2F1F1-994C-455A-BC55-8CC6649B6E1C}"/>
    <cellStyle name="Comma 12 2 3 6" xfId="32849" xr:uid="{E559FF31-F985-446F-91AC-1A7ADC0500A9}"/>
    <cellStyle name="Comma 12 2 4" xfId="2655" xr:uid="{DDABB3B1-E32E-4988-BBDD-DE3A9870C6FE}"/>
    <cellStyle name="Comma 12 2 4 2" xfId="6458" xr:uid="{57E06D9D-B547-4C21-85FF-58B89144DB13}"/>
    <cellStyle name="Comma 12 2 4 2 2" xfId="14269" xr:uid="{E447751B-14DC-4301-927B-97A864699B1E}"/>
    <cellStyle name="Comma 12 2 4 2 2 2" xfId="29680" xr:uid="{2772620E-E311-4041-8170-3013CC86BD2F}"/>
    <cellStyle name="Comma 12 2 4 2 2 2 2" xfId="60504" xr:uid="{18497DE1-2DB1-4B2C-ABCE-E42334F75C21}"/>
    <cellStyle name="Comma 12 2 4 2 2 3" xfId="45094" xr:uid="{12D3750F-7A75-45F5-8AC1-3E77444AFBDC}"/>
    <cellStyle name="Comma 12 2 4 2 3" xfId="21871" xr:uid="{2F5C7F02-65A4-49D3-AF66-E773DC32C601}"/>
    <cellStyle name="Comma 12 2 4 2 3 2" xfId="52695" xr:uid="{C268F415-0D4E-413E-A2F4-8571ACC28255}"/>
    <cellStyle name="Comma 12 2 4 2 4" xfId="37285" xr:uid="{2700836B-3DE2-4AA6-B271-9A72703DAB4D}"/>
    <cellStyle name="Comma 12 2 4 3" xfId="10466" xr:uid="{C04F0BE5-25BC-48AE-8D32-98C3070FD85B}"/>
    <cellStyle name="Comma 12 2 4 3 2" xfId="25877" xr:uid="{83D0D1EF-2A0F-42AB-8905-1EFF842FB92A}"/>
    <cellStyle name="Comma 12 2 4 3 2 2" xfId="56701" xr:uid="{9FB6167C-63F0-414E-BEDE-567FA99CCA47}"/>
    <cellStyle name="Comma 12 2 4 3 3" xfId="41291" xr:uid="{6EE07759-2B07-4B7B-BC79-6B412E38F16B}"/>
    <cellStyle name="Comma 12 2 4 4" xfId="18068" xr:uid="{BBBE0AE2-F3F6-4C8D-BF7D-D07D8B10860D}"/>
    <cellStyle name="Comma 12 2 4 4 2" xfId="48892" xr:uid="{CA9CCDE1-239D-48A5-B39B-234B599ADBC0}"/>
    <cellStyle name="Comma 12 2 4 5" xfId="33482" xr:uid="{C9D2BB54-0EB4-48B3-BC7E-7B73B4F52029}"/>
    <cellStyle name="Comma 12 2 5" xfId="4559" xr:uid="{2CB77B3C-3C63-4339-B4F6-A08B145A6E7A}"/>
    <cellStyle name="Comma 12 2 5 2" xfId="12370" xr:uid="{46D93922-14C3-4358-B616-CF2E4E10C229}"/>
    <cellStyle name="Comma 12 2 5 2 2" xfId="27781" xr:uid="{354191A1-A262-4C15-8054-E7BB8F546C72}"/>
    <cellStyle name="Comma 12 2 5 2 2 2" xfId="58605" xr:uid="{ED034273-30EF-439F-B21B-BEC462CDCEFB}"/>
    <cellStyle name="Comma 12 2 5 2 3" xfId="43195" xr:uid="{3E113EF3-25B8-4636-BEDA-82592A53D8CA}"/>
    <cellStyle name="Comma 12 2 5 3" xfId="19972" xr:uid="{D4CE4F4E-EC48-4DB3-9EBE-BD0276F32AF9}"/>
    <cellStyle name="Comma 12 2 5 3 2" xfId="50796" xr:uid="{D7A4F663-2CD7-4B0A-B26E-B1559F485A7B}"/>
    <cellStyle name="Comma 12 2 5 4" xfId="35386" xr:uid="{39923DBB-6696-4F0A-B967-6A7EDD123C24}"/>
    <cellStyle name="Comma 12 2 6" xfId="8567" xr:uid="{8EDDD2F0-83D3-4030-9780-864579775E02}"/>
    <cellStyle name="Comma 12 2 6 2" xfId="23978" xr:uid="{383296C8-C5D8-45D7-B8B0-77D7CDD0B461}"/>
    <cellStyle name="Comma 12 2 6 2 2" xfId="54802" xr:uid="{0CA416AE-0131-460A-B439-5CE9B4C5647E}"/>
    <cellStyle name="Comma 12 2 6 3" xfId="39392" xr:uid="{2C73CBFA-8E1A-45F2-B5AD-8A13523917E5}"/>
    <cellStyle name="Comma 12 2 7" xfId="16169" xr:uid="{982A132B-BADA-41B0-8371-392EF08AA8E6}"/>
    <cellStyle name="Comma 12 2 7 2" xfId="46993" xr:uid="{0C1EAC4E-99BA-4E1B-9E06-7AEE689ADD7F}"/>
    <cellStyle name="Comma 12 2 8" xfId="31583" xr:uid="{91A54E32-504B-491F-8CBC-BFB475284E13}"/>
    <cellStyle name="Comma 12 3" xfId="337" xr:uid="{CE8A6043-FAC8-45F8-8893-0D8845BA80A5}"/>
    <cellStyle name="Comma 12 3 2" xfId="971" xr:uid="{527FC513-C47B-4D2B-A7EE-53F9EA9D8618}"/>
    <cellStyle name="Comma 12 3 2 2" xfId="2870" xr:uid="{F548CEB5-6807-4FD8-A778-D812637A534A}"/>
    <cellStyle name="Comma 12 3 2 2 2" xfId="6673" xr:uid="{762359D0-7DD0-477F-AFC7-2B70A8090427}"/>
    <cellStyle name="Comma 12 3 2 2 2 2" xfId="14484" xr:uid="{7FE4943A-AF9A-447F-9688-FAF158302DB9}"/>
    <cellStyle name="Comma 12 3 2 2 2 2 2" xfId="29895" xr:uid="{296CAE0A-D59D-4DD3-A80D-7E7D226702FB}"/>
    <cellStyle name="Comma 12 3 2 2 2 2 2 2" xfId="60719" xr:uid="{1E3F2531-F686-4F76-AD4D-BD68A7CD02BD}"/>
    <cellStyle name="Comma 12 3 2 2 2 2 3" xfId="45309" xr:uid="{8FBA2FE3-13F2-4DF7-B455-22AF7A40D5C1}"/>
    <cellStyle name="Comma 12 3 2 2 2 3" xfId="22086" xr:uid="{1F6DA5C4-561F-43D6-8684-C3BBD8B5C6AE}"/>
    <cellStyle name="Comma 12 3 2 2 2 3 2" xfId="52910" xr:uid="{FCA01294-09DC-4FB4-9320-D5C95604B56C}"/>
    <cellStyle name="Comma 12 3 2 2 2 4" xfId="37500" xr:uid="{04171907-2C2E-4E0C-A4E0-B4ECBCEB2775}"/>
    <cellStyle name="Comma 12 3 2 2 3" xfId="10681" xr:uid="{E123C1FB-DCD4-48EE-B058-622885BE0CFD}"/>
    <cellStyle name="Comma 12 3 2 2 3 2" xfId="26092" xr:uid="{A0349F34-0E44-4B17-8C78-0792FAE4B348}"/>
    <cellStyle name="Comma 12 3 2 2 3 2 2" xfId="56916" xr:uid="{7D06E85B-E955-4C97-AE00-0BE7A1724B09}"/>
    <cellStyle name="Comma 12 3 2 2 3 3" xfId="41506" xr:uid="{9698BBDE-1153-4D7E-AEE5-B6F22B59A926}"/>
    <cellStyle name="Comma 12 3 2 2 4" xfId="18283" xr:uid="{4B98D125-C208-4267-B88B-368053BDA48E}"/>
    <cellStyle name="Comma 12 3 2 2 4 2" xfId="49107" xr:uid="{A1A254DF-A3F7-43DD-A99C-C0EFC7E2906D}"/>
    <cellStyle name="Comma 12 3 2 2 5" xfId="33697" xr:uid="{4ED4760E-EA11-4138-B7C5-74D8B75490D2}"/>
    <cellStyle name="Comma 12 3 2 3" xfId="4774" xr:uid="{F3D2CB76-0F76-4674-8F3B-5384ED083370}"/>
    <cellStyle name="Comma 12 3 2 3 2" xfId="12585" xr:uid="{BBCC94F2-AA91-44A8-84B8-F121DC7E16E7}"/>
    <cellStyle name="Comma 12 3 2 3 2 2" xfId="27996" xr:uid="{8C164F57-8520-4B44-94D4-34A8F8F4439B}"/>
    <cellStyle name="Comma 12 3 2 3 2 2 2" xfId="58820" xr:uid="{4BF5ED5C-87E0-463C-B28B-E217BF44EE46}"/>
    <cellStyle name="Comma 12 3 2 3 2 3" xfId="43410" xr:uid="{05A540AD-C806-4DD8-91A9-71125AD3A49A}"/>
    <cellStyle name="Comma 12 3 2 3 3" xfId="20187" xr:uid="{0B4BE320-EE5D-4244-B811-6679194BBEAB}"/>
    <cellStyle name="Comma 12 3 2 3 3 2" xfId="51011" xr:uid="{6A41E705-1084-4437-9249-F4D48C1EEFB8}"/>
    <cellStyle name="Comma 12 3 2 3 4" xfId="35601" xr:uid="{91428F76-4D9A-4C8A-A13C-A3C2371FE4D6}"/>
    <cellStyle name="Comma 12 3 2 4" xfId="8782" xr:uid="{B89DBFC9-5D1E-4497-980D-AAB517E3684E}"/>
    <cellStyle name="Comma 12 3 2 4 2" xfId="24193" xr:uid="{C64BCFDC-1B66-4E6F-847C-4BCE513A3903}"/>
    <cellStyle name="Comma 12 3 2 4 2 2" xfId="55017" xr:uid="{863D94F3-BC6B-4732-9056-66967AACE6D6}"/>
    <cellStyle name="Comma 12 3 2 4 3" xfId="39607" xr:uid="{CBA0A3EE-31A6-4474-BCA9-E22174003D30}"/>
    <cellStyle name="Comma 12 3 2 5" xfId="16384" xr:uid="{3D044013-331D-4977-9FE2-9342E0D43EEE}"/>
    <cellStyle name="Comma 12 3 2 5 2" xfId="47208" xr:uid="{25FADC8E-D800-4B9A-A2D4-367D5D6DBBDD}"/>
    <cellStyle name="Comma 12 3 2 6" xfId="31798" xr:uid="{BF8A9CEF-38F8-4C37-B83C-742C5B8C71B2}"/>
    <cellStyle name="Comma 12 3 3" xfId="1604" xr:uid="{257A58BD-5E67-4633-A526-4EA33C5BF838}"/>
    <cellStyle name="Comma 12 3 3 2" xfId="3503" xr:uid="{59AF885F-DA3D-4B22-8E33-97A0115073A2}"/>
    <cellStyle name="Comma 12 3 3 2 2" xfId="7306" xr:uid="{BE395D06-5252-4E39-B67B-1111EEAED071}"/>
    <cellStyle name="Comma 12 3 3 2 2 2" xfId="15117" xr:uid="{51E01EB0-A6EB-44DE-9599-29CAE3CBFFE2}"/>
    <cellStyle name="Comma 12 3 3 2 2 2 2" xfId="30528" xr:uid="{21D9DA35-0668-4C3C-B0CD-3685C33D1949}"/>
    <cellStyle name="Comma 12 3 3 2 2 2 2 2" xfId="61352" xr:uid="{DB7E34D9-6212-4934-8C54-567323154DD0}"/>
    <cellStyle name="Comma 12 3 3 2 2 2 3" xfId="45942" xr:uid="{34DA82B9-FEC8-4D29-A831-E58BAC24FB1D}"/>
    <cellStyle name="Comma 12 3 3 2 2 3" xfId="22719" xr:uid="{8FE5209F-5CC0-4549-A39C-E41BDA9ED4C0}"/>
    <cellStyle name="Comma 12 3 3 2 2 3 2" xfId="53543" xr:uid="{DE29BDB5-04C4-416F-AB75-A192E52ED4EC}"/>
    <cellStyle name="Comma 12 3 3 2 2 4" xfId="38133" xr:uid="{6C626F4A-E21A-45B1-9D33-6942FD46B2D5}"/>
    <cellStyle name="Comma 12 3 3 2 3" xfId="11314" xr:uid="{2C5B37AA-5E7E-4190-A434-34637248A334}"/>
    <cellStyle name="Comma 12 3 3 2 3 2" xfId="26725" xr:uid="{FA4ADA75-CB04-44C2-A2ED-3EFFFA17AB26}"/>
    <cellStyle name="Comma 12 3 3 2 3 2 2" xfId="57549" xr:uid="{258051C6-35C9-47D0-86F7-887FC39EA72B}"/>
    <cellStyle name="Comma 12 3 3 2 3 3" xfId="42139" xr:uid="{6542CE30-AE7E-4951-8912-B5EA6DD3F32D}"/>
    <cellStyle name="Comma 12 3 3 2 4" xfId="18916" xr:uid="{4B1D0DAC-EEA1-42E3-B707-6E53C82F06A5}"/>
    <cellStyle name="Comma 12 3 3 2 4 2" xfId="49740" xr:uid="{64746745-4EFB-4806-81F3-DF7E9E992634}"/>
    <cellStyle name="Comma 12 3 3 2 5" xfId="34330" xr:uid="{8118B06C-8687-4557-B22B-CFE53C55540D}"/>
    <cellStyle name="Comma 12 3 3 3" xfId="5407" xr:uid="{D32FBFD7-746D-42FC-90F4-190E3C9CE8F5}"/>
    <cellStyle name="Comma 12 3 3 3 2" xfId="13218" xr:uid="{D040711D-8ECD-4AC2-8DA9-C5DBAE5A2D32}"/>
    <cellStyle name="Comma 12 3 3 3 2 2" xfId="28629" xr:uid="{562EC71E-95CF-4359-91C2-861DE0A6ECF4}"/>
    <cellStyle name="Comma 12 3 3 3 2 2 2" xfId="59453" xr:uid="{E054F844-3162-479C-8EA8-DF53E8AE11F8}"/>
    <cellStyle name="Comma 12 3 3 3 2 3" xfId="44043" xr:uid="{1D80A793-BF2B-4D45-808E-74EF6FB06FB9}"/>
    <cellStyle name="Comma 12 3 3 3 3" xfId="20820" xr:uid="{2CC0E8B6-77C2-48BD-9FC8-02FA508413CE}"/>
    <cellStyle name="Comma 12 3 3 3 3 2" xfId="51644" xr:uid="{E49F919B-4193-4604-B909-97FA06995234}"/>
    <cellStyle name="Comma 12 3 3 3 4" xfId="36234" xr:uid="{F37D0DBD-FB10-47BD-AC39-F7920C9A8A3F}"/>
    <cellStyle name="Comma 12 3 3 4" xfId="9415" xr:uid="{C077C0F4-6633-4E98-97C5-99C52B28F934}"/>
    <cellStyle name="Comma 12 3 3 4 2" xfId="24826" xr:uid="{5CA61506-E68E-4135-9DAC-0F0CFC5A6C5D}"/>
    <cellStyle name="Comma 12 3 3 4 2 2" xfId="55650" xr:uid="{E0A69F35-5943-41C0-A410-360F97C9E0D4}"/>
    <cellStyle name="Comma 12 3 3 4 3" xfId="40240" xr:uid="{C9FE07E6-DCA5-47C8-B9EE-1CEA4AD2FA37}"/>
    <cellStyle name="Comma 12 3 3 5" xfId="17017" xr:uid="{E2EC145D-142D-4F6B-8735-E4DD2E5BF082}"/>
    <cellStyle name="Comma 12 3 3 5 2" xfId="47841" xr:uid="{4AA694CD-B92B-4C63-8DC3-DCD20A0BFCF0}"/>
    <cellStyle name="Comma 12 3 3 6" xfId="32431" xr:uid="{2053A381-B1DA-4721-83B8-5B9EF7D55004}"/>
    <cellStyle name="Comma 12 3 4" xfId="2237" xr:uid="{F2C67F2E-6621-432E-A09A-E9736E82451E}"/>
    <cellStyle name="Comma 12 3 4 2" xfId="6040" xr:uid="{F350F96F-6007-4741-B068-7BE139F33005}"/>
    <cellStyle name="Comma 12 3 4 2 2" xfId="13851" xr:uid="{15B3CE33-8530-42DD-986D-544C6EEA1A61}"/>
    <cellStyle name="Comma 12 3 4 2 2 2" xfId="29262" xr:uid="{65008DA7-0CE4-40C4-9201-B8ED93FABFC1}"/>
    <cellStyle name="Comma 12 3 4 2 2 2 2" xfId="60086" xr:uid="{540F4C32-43DE-4EC2-BE87-D7AFAA319BED}"/>
    <cellStyle name="Comma 12 3 4 2 2 3" xfId="44676" xr:uid="{5D3D616D-376E-43F9-A506-34F6BAC88E94}"/>
    <cellStyle name="Comma 12 3 4 2 3" xfId="21453" xr:uid="{7225CAC5-461D-4333-A6F0-1A1102BF259B}"/>
    <cellStyle name="Comma 12 3 4 2 3 2" xfId="52277" xr:uid="{8AEE0605-4891-4A00-88C8-B7C46784A5D0}"/>
    <cellStyle name="Comma 12 3 4 2 4" xfId="36867" xr:uid="{8F971126-EE0A-4249-B3EF-30D9F1663280}"/>
    <cellStyle name="Comma 12 3 4 3" xfId="10048" xr:uid="{E3FD270B-D9E3-4C72-A045-D12D4970B5F8}"/>
    <cellStyle name="Comma 12 3 4 3 2" xfId="25459" xr:uid="{BE5A0589-616E-42EB-9970-CA7A55AB8A9E}"/>
    <cellStyle name="Comma 12 3 4 3 2 2" xfId="56283" xr:uid="{C30FC85C-8B15-470F-9778-BC554D241CE2}"/>
    <cellStyle name="Comma 12 3 4 3 3" xfId="40873" xr:uid="{0E8E4244-9A6F-458C-A978-3646D49C6067}"/>
    <cellStyle name="Comma 12 3 4 4" xfId="17650" xr:uid="{144D59F2-A217-4484-AF29-3FD535CCD315}"/>
    <cellStyle name="Comma 12 3 4 4 2" xfId="48474" xr:uid="{80AE2CC2-5F7A-42CC-87D8-C239F0E842DD}"/>
    <cellStyle name="Comma 12 3 4 5" xfId="33064" xr:uid="{5C4E59F0-78F3-42E3-8209-C62CA9F130E3}"/>
    <cellStyle name="Comma 12 3 5" xfId="4141" xr:uid="{5E23B584-E328-4169-AD65-425A2D971A88}"/>
    <cellStyle name="Comma 12 3 5 2" xfId="11952" xr:uid="{591DEE2F-E0C6-4D74-868A-D61373631446}"/>
    <cellStyle name="Comma 12 3 5 2 2" xfId="27363" xr:uid="{05AD62AD-9C6E-499E-94C3-D1F5681AF386}"/>
    <cellStyle name="Comma 12 3 5 2 2 2" xfId="58187" xr:uid="{C7EB2A12-B46C-4CD0-9D76-A12AA8F43C73}"/>
    <cellStyle name="Comma 12 3 5 2 3" xfId="42777" xr:uid="{D6629D74-21CF-4CCE-984F-C3B9A8EB4A73}"/>
    <cellStyle name="Comma 12 3 5 3" xfId="19554" xr:uid="{06768DE9-76F5-49ED-98DD-3A14466AD039}"/>
    <cellStyle name="Comma 12 3 5 3 2" xfId="50378" xr:uid="{B7716E5E-CFC6-473B-9A20-390F92CE43EE}"/>
    <cellStyle name="Comma 12 3 5 4" xfId="34968" xr:uid="{3369C1E7-5F45-4018-B656-739034B0835D}"/>
    <cellStyle name="Comma 12 3 6" xfId="8149" xr:uid="{90B16D8D-9724-48B1-9771-CD75363E7AFD}"/>
    <cellStyle name="Comma 12 3 6 2" xfId="23560" xr:uid="{A7D5C9E1-D3B9-4D30-978A-4D29C1EA46BF}"/>
    <cellStyle name="Comma 12 3 6 2 2" xfId="54384" xr:uid="{708D837A-FE9B-4ECB-9B2C-800BF438CF10}"/>
    <cellStyle name="Comma 12 3 6 3" xfId="38974" xr:uid="{7CAFC6B4-7B24-4810-805D-CB2F7813A478}"/>
    <cellStyle name="Comma 12 3 7" xfId="15751" xr:uid="{9B43CC80-1F8F-448B-A719-446A613BCD3F}"/>
    <cellStyle name="Comma 12 3 7 2" xfId="46575" xr:uid="{F7129238-0B7D-4F73-BCF5-C06BD609B034}"/>
    <cellStyle name="Comma 12 3 8" xfId="31165" xr:uid="{55C7CBB3-75B3-45D2-8D78-D9840D273E8E}"/>
    <cellStyle name="Comma 12 4" xfId="967" xr:uid="{A3DB0D90-71CF-4B23-8198-312B964BFBC9}"/>
    <cellStyle name="Comma 12 4 2" xfId="2866" xr:uid="{C55FE386-A98D-406E-AF31-62188C9CA427}"/>
    <cellStyle name="Comma 12 4 2 2" xfId="6669" xr:uid="{76018C1F-3381-4B5A-9965-5F3577AE996A}"/>
    <cellStyle name="Comma 12 4 2 2 2" xfId="14480" xr:uid="{8E28C6D8-1F05-43E8-A573-210CE62F64E8}"/>
    <cellStyle name="Comma 12 4 2 2 2 2" xfId="29891" xr:uid="{C0E090BF-1FFC-49F5-BBA2-19414E65AF81}"/>
    <cellStyle name="Comma 12 4 2 2 2 2 2" xfId="60715" xr:uid="{EB545021-A4B2-4984-ABDE-832DD3B33397}"/>
    <cellStyle name="Comma 12 4 2 2 2 3" xfId="45305" xr:uid="{7D9A7C59-3730-4529-9237-61FB07C749BF}"/>
    <cellStyle name="Comma 12 4 2 2 3" xfId="22082" xr:uid="{6C5FFE46-07D5-4365-A8DC-8F57233F6765}"/>
    <cellStyle name="Comma 12 4 2 2 3 2" xfId="52906" xr:uid="{CF95D9B8-1861-4A6A-9D99-7A5689469815}"/>
    <cellStyle name="Comma 12 4 2 2 4" xfId="37496" xr:uid="{0D566956-5955-4EEA-B389-4CEA67E2F393}"/>
    <cellStyle name="Comma 12 4 2 3" xfId="10677" xr:uid="{79DB32C4-114C-4C74-A708-F5576C538B9A}"/>
    <cellStyle name="Comma 12 4 2 3 2" xfId="26088" xr:uid="{7580E7B5-0499-428E-89BC-974C97232E7A}"/>
    <cellStyle name="Comma 12 4 2 3 2 2" xfId="56912" xr:uid="{C2C85CC6-DCD7-4AD4-9354-9DFF91944330}"/>
    <cellStyle name="Comma 12 4 2 3 3" xfId="41502" xr:uid="{FEB3EDD1-5A7F-4D17-A1FD-95449FF5B82A}"/>
    <cellStyle name="Comma 12 4 2 4" xfId="18279" xr:uid="{0556A595-B131-4CEB-91CE-B89ED4B09C88}"/>
    <cellStyle name="Comma 12 4 2 4 2" xfId="49103" xr:uid="{A851E8A0-C540-41A8-A23E-698C82EA737E}"/>
    <cellStyle name="Comma 12 4 2 5" xfId="33693" xr:uid="{A8E2CDB6-29A3-4E07-8552-DE8B6975E9C4}"/>
    <cellStyle name="Comma 12 4 3" xfId="4770" xr:uid="{C31FAF54-FB40-4EF2-AA2A-F37CFABCD330}"/>
    <cellStyle name="Comma 12 4 3 2" xfId="12581" xr:uid="{03719367-6C61-46C7-B368-555117BDD0B7}"/>
    <cellStyle name="Comma 12 4 3 2 2" xfId="27992" xr:uid="{1998C702-B7C0-40D9-BE2F-A3783F324CD0}"/>
    <cellStyle name="Comma 12 4 3 2 2 2" xfId="58816" xr:uid="{F4F7BAC1-5148-4D94-9958-1F9B71D4C6D8}"/>
    <cellStyle name="Comma 12 4 3 2 3" xfId="43406" xr:uid="{14DD81EB-B021-4AAA-A6A2-6C38A77A5B53}"/>
    <cellStyle name="Comma 12 4 3 3" xfId="20183" xr:uid="{B900461C-ACFF-4FAE-90F4-3EAE3E504CEC}"/>
    <cellStyle name="Comma 12 4 3 3 2" xfId="51007" xr:uid="{2F18AEA0-3EC0-48C3-B5D3-C9DE76C3F376}"/>
    <cellStyle name="Comma 12 4 3 4" xfId="35597" xr:uid="{46B43471-60C1-4A0E-99E9-B33BF68399A3}"/>
    <cellStyle name="Comma 12 4 4" xfId="8778" xr:uid="{15F9B772-8134-45B7-A48B-B7E7A3937322}"/>
    <cellStyle name="Comma 12 4 4 2" xfId="24189" xr:uid="{79A4E244-559A-427F-A813-C95158AA238E}"/>
    <cellStyle name="Comma 12 4 4 2 2" xfId="55013" xr:uid="{455C486D-6764-42CF-8F54-1FC7A162CF61}"/>
    <cellStyle name="Comma 12 4 4 3" xfId="39603" xr:uid="{C2AA0BF8-38EE-4064-AE25-932D4B24F921}"/>
    <cellStyle name="Comma 12 4 5" xfId="16380" xr:uid="{D25E664F-3140-463F-BA70-5273BF0FC15F}"/>
    <cellStyle name="Comma 12 4 5 2" xfId="47204" xr:uid="{E93A1C2E-29A6-4AB7-B786-BD3F329847B3}"/>
    <cellStyle name="Comma 12 4 6" xfId="31794" xr:uid="{34CEFA43-C1D2-4250-8319-828E282F66B3}"/>
    <cellStyle name="Comma 12 5" xfId="1600" xr:uid="{CDE8A377-F291-44DA-9646-EA826D3BF955}"/>
    <cellStyle name="Comma 12 5 2" xfId="3499" xr:uid="{0356C0CF-9CE7-4522-9ECF-3FB1088294F3}"/>
    <cellStyle name="Comma 12 5 2 2" xfId="7302" xr:uid="{E11993D9-7BE1-46C1-9A40-7A760FC9978D}"/>
    <cellStyle name="Comma 12 5 2 2 2" xfId="15113" xr:uid="{3B8450EE-FF11-42B2-9A51-5FD25A594882}"/>
    <cellStyle name="Comma 12 5 2 2 2 2" xfId="30524" xr:uid="{4CFCC087-514E-4474-921B-11B604B9324F}"/>
    <cellStyle name="Comma 12 5 2 2 2 2 2" xfId="61348" xr:uid="{2A8084D3-B495-4608-A503-B3349D29F414}"/>
    <cellStyle name="Comma 12 5 2 2 2 3" xfId="45938" xr:uid="{1ED8B302-EB60-44B6-973F-4BCA5BEA50B9}"/>
    <cellStyle name="Comma 12 5 2 2 3" xfId="22715" xr:uid="{3427F928-1A91-40CE-AD4D-0D4501BC43BE}"/>
    <cellStyle name="Comma 12 5 2 2 3 2" xfId="53539" xr:uid="{34FE350E-6155-4034-B0A6-4F7522BA7075}"/>
    <cellStyle name="Comma 12 5 2 2 4" xfId="38129" xr:uid="{0133A488-7348-49C8-BE42-78E40B637EA1}"/>
    <cellStyle name="Comma 12 5 2 3" xfId="11310" xr:uid="{227513DD-EEE0-4FE7-9E30-38FB1E2E398F}"/>
    <cellStyle name="Comma 12 5 2 3 2" xfId="26721" xr:uid="{8B895FF7-BDAD-4C93-884B-C4787F9BE0F3}"/>
    <cellStyle name="Comma 12 5 2 3 2 2" xfId="57545" xr:uid="{4F466F4C-AB47-4D08-921C-1109291293E1}"/>
    <cellStyle name="Comma 12 5 2 3 3" xfId="42135" xr:uid="{6CDCD42C-592B-47E6-A9DF-F8F7DD155BC9}"/>
    <cellStyle name="Comma 12 5 2 4" xfId="18912" xr:uid="{ECEC26E1-569A-4834-82BF-7264F843FA97}"/>
    <cellStyle name="Comma 12 5 2 4 2" xfId="49736" xr:uid="{B73AF8A6-04D8-49AC-A8A9-8E966EC35D5A}"/>
    <cellStyle name="Comma 12 5 2 5" xfId="34326" xr:uid="{A4CECCE5-200F-4A81-AD8B-28E27263A091}"/>
    <cellStyle name="Comma 12 5 3" xfId="5403" xr:uid="{76D61EF4-04C8-41D2-BA41-D1E94198B8F0}"/>
    <cellStyle name="Comma 12 5 3 2" xfId="13214" xr:uid="{AB673600-409F-4A14-9D60-2CF94CC9507E}"/>
    <cellStyle name="Comma 12 5 3 2 2" xfId="28625" xr:uid="{B741475E-8967-40CB-8B18-CBC0F7C86264}"/>
    <cellStyle name="Comma 12 5 3 2 2 2" xfId="59449" xr:uid="{6D0C8403-FFC3-462F-B71D-04237DA75D88}"/>
    <cellStyle name="Comma 12 5 3 2 3" xfId="44039" xr:uid="{85B9B1D9-EA87-49F2-8233-620226E2B0E8}"/>
    <cellStyle name="Comma 12 5 3 3" xfId="20816" xr:uid="{D5E6AAEC-14C0-45AF-B520-0A45DD4875E0}"/>
    <cellStyle name="Comma 12 5 3 3 2" xfId="51640" xr:uid="{5F9F4275-03FC-46C8-AD4C-A55EF59E6FD0}"/>
    <cellStyle name="Comma 12 5 3 4" xfId="36230" xr:uid="{2521B09C-41D4-4FD2-B6C5-5C0FD7791864}"/>
    <cellStyle name="Comma 12 5 4" xfId="9411" xr:uid="{7DDF3A5C-B276-4E14-B7BE-5A309F11B2E2}"/>
    <cellStyle name="Comma 12 5 4 2" xfId="24822" xr:uid="{257FFEF9-7EE2-47CB-9A8D-8286833151FC}"/>
    <cellStyle name="Comma 12 5 4 2 2" xfId="55646" xr:uid="{00590DB1-5A0C-49A5-9B3B-9CC7002023D1}"/>
    <cellStyle name="Comma 12 5 4 3" xfId="40236" xr:uid="{E599E5B2-385F-4751-86DD-948F680591E4}"/>
    <cellStyle name="Comma 12 5 5" xfId="17013" xr:uid="{C1F2502F-B303-4AD9-A24D-0F0AA2F8595C}"/>
    <cellStyle name="Comma 12 5 5 2" xfId="47837" xr:uid="{39AAE5AB-65F0-4931-A045-302A6AEB8C73}"/>
    <cellStyle name="Comma 12 5 6" xfId="32427" xr:uid="{865DC639-173F-4AB9-9014-65723B95DFBD}"/>
    <cellStyle name="Comma 12 6" xfId="2233" xr:uid="{EF9C9280-DA45-4E20-ACF9-F006D4480FBE}"/>
    <cellStyle name="Comma 12 6 2" xfId="6036" xr:uid="{F20C0CA9-B570-4427-A559-11598055592F}"/>
    <cellStyle name="Comma 12 6 2 2" xfId="13847" xr:uid="{F088A839-718E-43EC-8556-280C99CB559F}"/>
    <cellStyle name="Comma 12 6 2 2 2" xfId="29258" xr:uid="{E3B4A992-69E0-4F1D-8BB9-57700855B055}"/>
    <cellStyle name="Comma 12 6 2 2 2 2" xfId="60082" xr:uid="{91852C82-6E04-44BF-8DF9-775BC345C256}"/>
    <cellStyle name="Comma 12 6 2 2 3" xfId="44672" xr:uid="{5BED95C5-9434-4315-9048-4D518A112F9C}"/>
    <cellStyle name="Comma 12 6 2 3" xfId="21449" xr:uid="{376A62A2-41BC-4B3A-8178-3C178FB67CBD}"/>
    <cellStyle name="Comma 12 6 2 3 2" xfId="52273" xr:uid="{7B691AAB-EACA-419E-B641-D1EE0CE7948A}"/>
    <cellStyle name="Comma 12 6 2 4" xfId="36863" xr:uid="{6A6E3522-D438-476B-9CD8-A56FDBD9624A}"/>
    <cellStyle name="Comma 12 6 3" xfId="10044" xr:uid="{C29943B8-221D-4ED0-A17D-C5A6552D4801}"/>
    <cellStyle name="Comma 12 6 3 2" xfId="25455" xr:uid="{FCC0FA05-7B47-47E0-9A45-32EB0C998E69}"/>
    <cellStyle name="Comma 12 6 3 2 2" xfId="56279" xr:uid="{CD81C9A1-1AA9-49AA-A4E1-B79F99B54859}"/>
    <cellStyle name="Comma 12 6 3 3" xfId="40869" xr:uid="{CB185542-1D51-41FE-A1D9-57A87112A280}"/>
    <cellStyle name="Comma 12 6 4" xfId="17646" xr:uid="{D432FC04-39A9-454E-AB84-9EB9EF631B80}"/>
    <cellStyle name="Comma 12 6 4 2" xfId="48470" xr:uid="{B41D8BE4-DEF7-4C8A-AD85-64B3EC54A035}"/>
    <cellStyle name="Comma 12 6 5" xfId="33060" xr:uid="{09C174D5-91BE-4DEA-9E46-5E08F2D0EC06}"/>
    <cellStyle name="Comma 12 7" xfId="4137" xr:uid="{35AB59AC-87DC-460C-86E2-B67D4C1D3E18}"/>
    <cellStyle name="Comma 12 7 2" xfId="11948" xr:uid="{90DB1405-B462-49C3-B0A8-729804E112F0}"/>
    <cellStyle name="Comma 12 7 2 2" xfId="27359" xr:uid="{16CFAA05-719D-43FD-B91D-5FB31A94D8D1}"/>
    <cellStyle name="Comma 12 7 2 2 2" xfId="58183" xr:uid="{3624E0B9-7A14-43C5-BF03-23D4B0CB57C0}"/>
    <cellStyle name="Comma 12 7 2 3" xfId="42773" xr:uid="{ECDAE397-A04D-4DD8-A6EA-63AFBF509727}"/>
    <cellStyle name="Comma 12 7 3" xfId="19550" xr:uid="{82FAA16A-B483-4E4B-9972-626995A47634}"/>
    <cellStyle name="Comma 12 7 3 2" xfId="50374" xr:uid="{AEDC2C45-1FAF-4065-A5CA-0C3107A96198}"/>
    <cellStyle name="Comma 12 7 4" xfId="34964" xr:uid="{6D0D9185-9469-4A88-B7EA-E6781AB42492}"/>
    <cellStyle name="Comma 12 8" xfId="8145" xr:uid="{050216A9-FBA9-4F95-94E2-E43D3009BF97}"/>
    <cellStyle name="Comma 12 8 2" xfId="23556" xr:uid="{0D6CC273-404B-41EF-9A1D-3D10AE9C7444}"/>
    <cellStyle name="Comma 12 8 2 2" xfId="54380" xr:uid="{9A152F1C-9288-4B08-AE08-EFF6277E6DFE}"/>
    <cellStyle name="Comma 12 8 3" xfId="38970" xr:uid="{44C8FB07-A9E3-4952-8E67-05755C4B4A37}"/>
    <cellStyle name="Comma 12 9" xfId="15747" xr:uid="{C1741703-331C-44C0-80DA-EF3F11CA532B}"/>
    <cellStyle name="Comma 12 9 2" xfId="46571" xr:uid="{028EDDA7-29B2-47CF-A9E1-F20441965018}"/>
    <cellStyle name="Comma 13" xfId="547" xr:uid="{6A9AD24E-EAC4-4BED-A550-E61E6A3E91D7}"/>
    <cellStyle name="Comma 13 2" xfId="1180" xr:uid="{53BD9C8D-659F-45B3-9A15-7AED337213AD}"/>
    <cellStyle name="Comma 13 2 2" xfId="3079" xr:uid="{1752543F-372D-4625-97EF-C9CD6E8D3E20}"/>
    <cellStyle name="Comma 13 2 2 2" xfId="6882" xr:uid="{E4A2CCB6-F5E7-4257-B210-E64215E31C14}"/>
    <cellStyle name="Comma 13 2 2 2 2" xfId="14693" xr:uid="{7463E342-00D2-4E25-B889-4AA7CD865346}"/>
    <cellStyle name="Comma 13 2 2 2 2 2" xfId="30104" xr:uid="{86DE9B7C-7CE5-4EFF-8C7B-F808025B5FC2}"/>
    <cellStyle name="Comma 13 2 2 2 2 2 2" xfId="60928" xr:uid="{595A3098-A762-4142-AC10-CA9C09FC6230}"/>
    <cellStyle name="Comma 13 2 2 2 2 3" xfId="45518" xr:uid="{4E517688-392F-4905-912C-9AA690D97EB4}"/>
    <cellStyle name="Comma 13 2 2 2 3" xfId="22295" xr:uid="{406A6073-A0E2-43B5-A2AA-46F168FF109C}"/>
    <cellStyle name="Comma 13 2 2 2 3 2" xfId="53119" xr:uid="{B28A817C-E41F-445D-904A-A7630DDE567A}"/>
    <cellStyle name="Comma 13 2 2 2 4" xfId="37709" xr:uid="{FCAE94BF-6F69-4E1D-90A5-D26BD41F6E20}"/>
    <cellStyle name="Comma 13 2 2 3" xfId="10890" xr:uid="{72322FDD-56F0-438E-80E6-A1B3C2F4A48A}"/>
    <cellStyle name="Comma 13 2 2 3 2" xfId="26301" xr:uid="{B2EF67D3-7809-4A2F-834E-6D9100514956}"/>
    <cellStyle name="Comma 13 2 2 3 2 2" xfId="57125" xr:uid="{4638F013-9DD1-400C-A375-0A4F72F677EC}"/>
    <cellStyle name="Comma 13 2 2 3 3" xfId="41715" xr:uid="{3F992114-E32B-484C-AA82-937AF841FE2F}"/>
    <cellStyle name="Comma 13 2 2 4" xfId="18492" xr:uid="{9067B260-667B-40E2-B5FC-D256B1F5414F}"/>
    <cellStyle name="Comma 13 2 2 4 2" xfId="49316" xr:uid="{665AA651-BCF1-4959-9D34-B156681FCAB6}"/>
    <cellStyle name="Comma 13 2 2 5" xfId="33906" xr:uid="{9E349634-52AF-4E19-B0D6-8F13B4D8F3C8}"/>
    <cellStyle name="Comma 13 2 3" xfId="4983" xr:uid="{F5A87867-199E-4394-B7A9-6E0D38B54EAF}"/>
    <cellStyle name="Comma 13 2 3 2" xfId="12794" xr:uid="{FC9C096C-B6CB-418E-A3D6-494BB940EB75}"/>
    <cellStyle name="Comma 13 2 3 2 2" xfId="28205" xr:uid="{ECED3CBB-F9D3-4C31-AD0A-F5E1E46A8A1A}"/>
    <cellStyle name="Comma 13 2 3 2 2 2" xfId="59029" xr:uid="{61E2E379-061A-4281-B38E-C5881F50BE3A}"/>
    <cellStyle name="Comma 13 2 3 2 3" xfId="43619" xr:uid="{6747A52A-A877-4290-8C8C-AE4E4A657D1F}"/>
    <cellStyle name="Comma 13 2 3 3" xfId="20396" xr:uid="{81EEE19C-72F6-4F81-B9FC-E4FD0672BE85}"/>
    <cellStyle name="Comma 13 2 3 3 2" xfId="51220" xr:uid="{BAC1AA9D-5D57-4A79-9F4F-52414DE37450}"/>
    <cellStyle name="Comma 13 2 3 4" xfId="35810" xr:uid="{CC6E2293-AB8D-4B6E-993D-6A7781A3CE2B}"/>
    <cellStyle name="Comma 13 2 4" xfId="8991" xr:uid="{05942DCD-2F63-416A-A822-FEDC264DA783}"/>
    <cellStyle name="Comma 13 2 4 2" xfId="24402" xr:uid="{CBC412E3-E198-4086-85E9-B5FBD786331A}"/>
    <cellStyle name="Comma 13 2 4 2 2" xfId="55226" xr:uid="{47B70A53-3D04-4F70-88D1-2FFF3BF6C9F1}"/>
    <cellStyle name="Comma 13 2 4 3" xfId="39816" xr:uid="{9093AA8E-ABC4-4A1C-A6D8-B8E4B00A76BB}"/>
    <cellStyle name="Comma 13 2 5" xfId="16593" xr:uid="{38D6005E-C3B2-4F82-AC6C-8BDDD56EADD9}"/>
    <cellStyle name="Comma 13 2 5 2" xfId="47417" xr:uid="{BF7243DB-F24F-4D3C-BC0D-99793E3EBC8D}"/>
    <cellStyle name="Comma 13 2 6" xfId="32007" xr:uid="{3D483D3E-5ABC-4C8E-A3FA-04E707632742}"/>
    <cellStyle name="Comma 13 3" xfId="1813" xr:uid="{EF7DFAFC-5D8A-48BB-BFD2-29E0DE9D1855}"/>
    <cellStyle name="Comma 13 3 2" xfId="3712" xr:uid="{61B8A64F-1C69-4A17-9D0D-EB74D8D5C742}"/>
    <cellStyle name="Comma 13 3 2 2" xfId="7515" xr:uid="{F82AC56D-04C8-4176-A513-F770D4AB24CA}"/>
    <cellStyle name="Comma 13 3 2 2 2" xfId="15326" xr:uid="{5D3CB1C9-4A45-445C-9D7F-7E25BE367CE9}"/>
    <cellStyle name="Comma 13 3 2 2 2 2" xfId="30737" xr:uid="{090A1CC9-F89F-4A83-A7A6-CC9528386632}"/>
    <cellStyle name="Comma 13 3 2 2 2 2 2" xfId="61561" xr:uid="{42C522D1-FC9E-4138-9002-A440F39FE651}"/>
    <cellStyle name="Comma 13 3 2 2 2 3" xfId="46151" xr:uid="{7942FC66-0176-43C2-939A-4517AB35AD8D}"/>
    <cellStyle name="Comma 13 3 2 2 3" xfId="22928" xr:uid="{BC40E354-8BBB-4652-A698-CD237A1BD94D}"/>
    <cellStyle name="Comma 13 3 2 2 3 2" xfId="53752" xr:uid="{B9D5B890-FBEE-40FA-88C5-49F0652874CE}"/>
    <cellStyle name="Comma 13 3 2 2 4" xfId="38342" xr:uid="{48F93B59-8C47-4D35-902D-B0118CCB8C6B}"/>
    <cellStyle name="Comma 13 3 2 3" xfId="11523" xr:uid="{331E9DC1-0BAE-467A-A3B0-DBDF68F242E4}"/>
    <cellStyle name="Comma 13 3 2 3 2" xfId="26934" xr:uid="{AACDE1BC-D6ED-4A74-869A-462A741A7248}"/>
    <cellStyle name="Comma 13 3 2 3 2 2" xfId="57758" xr:uid="{EE1D631A-26A7-4111-AE13-2B6C76F92D09}"/>
    <cellStyle name="Comma 13 3 2 3 3" xfId="42348" xr:uid="{4B9AE256-E3E3-4DE2-B8B2-9B7CA8AAB77F}"/>
    <cellStyle name="Comma 13 3 2 4" xfId="19125" xr:uid="{8A441A67-B911-47BA-8C88-86C2F9E59F24}"/>
    <cellStyle name="Comma 13 3 2 4 2" xfId="49949" xr:uid="{3AD9D23F-7680-43A6-A4B4-0E8891B183C2}"/>
    <cellStyle name="Comma 13 3 2 5" xfId="34539" xr:uid="{50739C5D-FD29-4242-8B51-3F32240B76CC}"/>
    <cellStyle name="Comma 13 3 3" xfId="5616" xr:uid="{331F1CC2-5FC5-4713-A9FE-7667B55CEC93}"/>
    <cellStyle name="Comma 13 3 3 2" xfId="13427" xr:uid="{583079C7-16A3-4407-BFF4-5C5ECBE486FB}"/>
    <cellStyle name="Comma 13 3 3 2 2" xfId="28838" xr:uid="{A411204D-3F6C-4B2C-A939-27D1D9F2A9ED}"/>
    <cellStyle name="Comma 13 3 3 2 2 2" xfId="59662" xr:uid="{38AACAEE-BECB-43D9-A5A2-A2DA9243BD03}"/>
    <cellStyle name="Comma 13 3 3 2 3" xfId="44252" xr:uid="{B62DBA87-9D9F-4E91-A3FB-356EABCB7D66}"/>
    <cellStyle name="Comma 13 3 3 3" xfId="21029" xr:uid="{D39650A1-5EE1-4D4F-BC60-949F61EEAB69}"/>
    <cellStyle name="Comma 13 3 3 3 2" xfId="51853" xr:uid="{D36E150F-7F1B-4527-B3AF-2631B3D9F812}"/>
    <cellStyle name="Comma 13 3 3 4" xfId="36443" xr:uid="{AA573DB3-1543-4057-9652-7323DA785C6B}"/>
    <cellStyle name="Comma 13 3 4" xfId="9624" xr:uid="{79C4FAE8-93B3-4F53-A179-40F8B7D51CFB}"/>
    <cellStyle name="Comma 13 3 4 2" xfId="25035" xr:uid="{AD67F7A6-5C9B-496A-BB47-B6AD2BF8FE25}"/>
    <cellStyle name="Comma 13 3 4 2 2" xfId="55859" xr:uid="{478B2492-A876-4E9F-9F26-BF242AFE6D67}"/>
    <cellStyle name="Comma 13 3 4 3" xfId="40449" xr:uid="{E95A56EA-4F7F-4FF2-8A72-A87DF2DD47BC}"/>
    <cellStyle name="Comma 13 3 5" xfId="17226" xr:uid="{DE3C92A7-48C1-4BBD-AB59-A9F9FF9D5F22}"/>
    <cellStyle name="Comma 13 3 5 2" xfId="48050" xr:uid="{6C400733-3871-4D37-9036-E1B53C4F1566}"/>
    <cellStyle name="Comma 13 3 6" xfId="32640" xr:uid="{D18C4B97-EB19-43E6-9EB5-2D0C6993D71E}"/>
    <cellStyle name="Comma 13 4" xfId="2446" xr:uid="{F47C964C-6D98-4570-9BA7-4F95D6C095B3}"/>
    <cellStyle name="Comma 13 4 2" xfId="6249" xr:uid="{6B483B0A-326F-4C8B-886C-8B4A65E8A90A}"/>
    <cellStyle name="Comma 13 4 2 2" xfId="14060" xr:uid="{F39E440F-3026-405D-AAAF-AB27A405B026}"/>
    <cellStyle name="Comma 13 4 2 2 2" xfId="29471" xr:uid="{64632AD1-C20B-4921-B14A-F7D46C7AA8CF}"/>
    <cellStyle name="Comma 13 4 2 2 2 2" xfId="60295" xr:uid="{E1BF5C0A-3AFC-4EC2-AC40-A308121FE44F}"/>
    <cellStyle name="Comma 13 4 2 2 3" xfId="44885" xr:uid="{B536B949-1F9A-4D5C-8690-3DFEBD12FEFF}"/>
    <cellStyle name="Comma 13 4 2 3" xfId="21662" xr:uid="{3EFDFC80-07AD-43BD-8BAC-07BD0AF5ED12}"/>
    <cellStyle name="Comma 13 4 2 3 2" xfId="52486" xr:uid="{C735A31D-36A7-473F-9BB4-0FE947487DB3}"/>
    <cellStyle name="Comma 13 4 2 4" xfId="37076" xr:uid="{B71E9705-91E8-4BE3-9C4A-D90DC14CEE8C}"/>
    <cellStyle name="Comma 13 4 3" xfId="10257" xr:uid="{66180FE4-47A2-4DA2-A6EB-A18C40D6A094}"/>
    <cellStyle name="Comma 13 4 3 2" xfId="25668" xr:uid="{D536BEED-B568-4725-8892-35DE5C8297BA}"/>
    <cellStyle name="Comma 13 4 3 2 2" xfId="56492" xr:uid="{918D7085-2B09-4372-BC0C-4F59AFD5954A}"/>
    <cellStyle name="Comma 13 4 3 3" xfId="41082" xr:uid="{0D1375E9-0805-4F92-9826-3E8B8357C55D}"/>
    <cellStyle name="Comma 13 4 4" xfId="17859" xr:uid="{C65923A5-901F-498B-A949-A490A2CB3196}"/>
    <cellStyle name="Comma 13 4 4 2" xfId="48683" xr:uid="{C3007C81-334B-4630-9385-E46596F83447}"/>
    <cellStyle name="Comma 13 4 5" xfId="33273" xr:uid="{11E9F81A-73C1-45ED-9120-36C116EFEDF4}"/>
    <cellStyle name="Comma 13 5" xfId="4350" xr:uid="{B006AFCC-C55B-4A5D-9B38-6B265BAA1B55}"/>
    <cellStyle name="Comma 13 5 2" xfId="12161" xr:uid="{40BAEEC0-5A0F-4AF2-8876-C0DF7D281342}"/>
    <cellStyle name="Comma 13 5 2 2" xfId="27572" xr:uid="{51C601D7-88BB-47F5-B9FD-63CCF973C2C0}"/>
    <cellStyle name="Comma 13 5 2 2 2" xfId="58396" xr:uid="{FA8DF6E6-7730-408A-9DB1-FDF74398052A}"/>
    <cellStyle name="Comma 13 5 2 3" xfId="42986" xr:uid="{C8264073-BAD3-4EB3-8E71-427693F180E3}"/>
    <cellStyle name="Comma 13 5 3" xfId="19763" xr:uid="{45161398-A28F-4C5D-A27D-65C75824FD6C}"/>
    <cellStyle name="Comma 13 5 3 2" xfId="50587" xr:uid="{0C149AF7-1EEE-4463-9145-6BC276C303B5}"/>
    <cellStyle name="Comma 13 5 4" xfId="35177" xr:uid="{22DC3B7F-907A-4DC4-9470-640BB53C22F0}"/>
    <cellStyle name="Comma 13 6" xfId="8358" xr:uid="{002B8F6D-A81D-4E08-B576-65EB1576A1EB}"/>
    <cellStyle name="Comma 13 6 2" xfId="23769" xr:uid="{C125E461-46A5-43D2-B6DA-BCB30B9ABE69}"/>
    <cellStyle name="Comma 13 6 2 2" xfId="54593" xr:uid="{82AA8D27-723B-4E87-8BC3-DD43C972B562}"/>
    <cellStyle name="Comma 13 6 3" xfId="39183" xr:uid="{936046BC-7B4D-4401-A863-673B33330EB0}"/>
    <cellStyle name="Comma 13 7" xfId="15960" xr:uid="{2EA03AAF-273B-45AD-9A0A-40A4EBFE931E}"/>
    <cellStyle name="Comma 13 7 2" xfId="46784" xr:uid="{C3958168-44CC-4655-AF99-1008A4A6BE04}"/>
    <cellStyle name="Comma 13 8" xfId="31374" xr:uid="{F4577347-5724-45F1-9FAD-C6421BF9C169}"/>
    <cellStyle name="Comma 14" xfId="335" xr:uid="{D65AADF7-247E-4FBA-B451-1CE867FB872E}"/>
    <cellStyle name="Comma 14 2" xfId="969" xr:uid="{AD29FB44-6DFC-4EB5-B8AB-CBAE2A81E573}"/>
    <cellStyle name="Comma 14 2 2" xfId="2868" xr:uid="{6F972B5F-5BEC-4D17-99E1-DB8C2E7197D7}"/>
    <cellStyle name="Comma 14 2 2 2" xfId="6671" xr:uid="{68E10853-3320-4F0D-A971-66EFE505D4FE}"/>
    <cellStyle name="Comma 14 2 2 2 2" xfId="14482" xr:uid="{E347530F-3360-489A-91DE-9DB1C6216AD7}"/>
    <cellStyle name="Comma 14 2 2 2 2 2" xfId="29893" xr:uid="{D775DB06-A4F6-41C8-99AD-5C1F7B0CA70E}"/>
    <cellStyle name="Comma 14 2 2 2 2 2 2" xfId="60717" xr:uid="{994A1F9E-4A9A-4CE6-972F-0796B53B1889}"/>
    <cellStyle name="Comma 14 2 2 2 2 3" xfId="45307" xr:uid="{A81A739D-61AE-4A81-94A2-0F9F9B2E6E0E}"/>
    <cellStyle name="Comma 14 2 2 2 3" xfId="22084" xr:uid="{57E7E1DF-BFAB-486A-A693-49639887411E}"/>
    <cellStyle name="Comma 14 2 2 2 3 2" xfId="52908" xr:uid="{A89D08C5-3B24-4F45-9ADD-6D9F32A989C4}"/>
    <cellStyle name="Comma 14 2 2 2 4" xfId="37498" xr:uid="{9ECB1977-2A07-4C6F-B771-A8D7DD0B8FF6}"/>
    <cellStyle name="Comma 14 2 2 3" xfId="10679" xr:uid="{71428709-FB77-4F84-9A10-18F80ECC5479}"/>
    <cellStyle name="Comma 14 2 2 3 2" xfId="26090" xr:uid="{FFBF02BF-E14E-4DD8-884F-9CB282B84E89}"/>
    <cellStyle name="Comma 14 2 2 3 2 2" xfId="56914" xr:uid="{CAE43A35-80D3-4BEC-80BC-5F9476A48190}"/>
    <cellStyle name="Comma 14 2 2 3 3" xfId="41504" xr:uid="{78211DE3-64B2-45CD-9C46-50C6BAA0C877}"/>
    <cellStyle name="Comma 14 2 2 4" xfId="18281" xr:uid="{565A061F-EA93-4BCD-B3C4-346EADF84F14}"/>
    <cellStyle name="Comma 14 2 2 4 2" xfId="49105" xr:uid="{85A26AAC-2A5C-4B93-988B-346EDCBE79AA}"/>
    <cellStyle name="Comma 14 2 2 5" xfId="33695" xr:uid="{3F071A29-424F-4AFF-BDBC-937900475FE6}"/>
    <cellStyle name="Comma 14 2 3" xfId="4772" xr:uid="{9E4A3E65-5345-4563-839E-A70A5F110298}"/>
    <cellStyle name="Comma 14 2 3 2" xfId="12583" xr:uid="{FEB2FFDA-E854-491C-98F4-8C55F7718B55}"/>
    <cellStyle name="Comma 14 2 3 2 2" xfId="27994" xr:uid="{46F0ABC8-7C92-4464-A86C-D97E0E63742D}"/>
    <cellStyle name="Comma 14 2 3 2 2 2" xfId="58818" xr:uid="{6F143A17-5486-4EFC-8644-FC3FB5D9636D}"/>
    <cellStyle name="Comma 14 2 3 2 3" xfId="43408" xr:uid="{11A79532-30FF-4245-836D-CFA3C694F792}"/>
    <cellStyle name="Comma 14 2 3 3" xfId="20185" xr:uid="{DA63DDEC-D972-48C2-AC85-F53401CA44F5}"/>
    <cellStyle name="Comma 14 2 3 3 2" xfId="51009" xr:uid="{7D2CD7AE-77AD-4D1F-9248-8F0E2E0829FF}"/>
    <cellStyle name="Comma 14 2 3 4" xfId="35599" xr:uid="{3176745C-CAF6-4657-8099-6ADCC8A6816D}"/>
    <cellStyle name="Comma 14 2 4" xfId="8780" xr:uid="{C97312B0-1578-440E-BCC4-B3A61E13636C}"/>
    <cellStyle name="Comma 14 2 4 2" xfId="24191" xr:uid="{F6B0BEA2-0F1F-4F9F-8370-C54B006881B4}"/>
    <cellStyle name="Comma 14 2 4 2 2" xfId="55015" xr:uid="{44AB864A-7702-49EA-AA22-A8BCDB56E716}"/>
    <cellStyle name="Comma 14 2 4 3" xfId="39605" xr:uid="{CCA20281-5036-4581-92F8-40257C5C028D}"/>
    <cellStyle name="Comma 14 2 5" xfId="16382" xr:uid="{7CAC23C4-CACA-4923-ABD1-096ACBDE9A1E}"/>
    <cellStyle name="Comma 14 2 5 2" xfId="47206" xr:uid="{FDC42B2C-1B06-40DE-A967-D95025B426FA}"/>
    <cellStyle name="Comma 14 2 6" xfId="31796" xr:uid="{3F0CCEED-F8E2-4046-AFCB-A92CE7F23F2E}"/>
    <cellStyle name="Comma 14 3" xfId="1602" xr:uid="{2DD12305-C2FB-44EC-AAAA-AEE9CAB2DAA5}"/>
    <cellStyle name="Comma 14 3 2" xfId="3501" xr:uid="{1B7F5FEB-6816-4492-9272-A11BB9ED3C62}"/>
    <cellStyle name="Comma 14 3 2 2" xfId="7304" xr:uid="{2540B9CA-1DED-4858-80B1-5F002E3E2082}"/>
    <cellStyle name="Comma 14 3 2 2 2" xfId="15115" xr:uid="{14C32CA1-5C57-48E3-8016-D58BD8C28540}"/>
    <cellStyle name="Comma 14 3 2 2 2 2" xfId="30526" xr:uid="{FEBEE59C-64DE-43F1-AD3F-B306F500627C}"/>
    <cellStyle name="Comma 14 3 2 2 2 2 2" xfId="61350" xr:uid="{157E31E5-4D90-4D25-9575-FED5DA3E7510}"/>
    <cellStyle name="Comma 14 3 2 2 2 3" xfId="45940" xr:uid="{1824408F-3444-4FC8-8025-7C98D1BE9D80}"/>
    <cellStyle name="Comma 14 3 2 2 3" xfId="22717" xr:uid="{B47D6295-792C-44F4-A137-3277A31CD5CE}"/>
    <cellStyle name="Comma 14 3 2 2 3 2" xfId="53541" xr:uid="{35F5887D-340F-4F80-BCC3-1DED3FCF72AD}"/>
    <cellStyle name="Comma 14 3 2 2 4" xfId="38131" xr:uid="{9CC08F8C-9A4F-4599-A098-57276479FEA8}"/>
    <cellStyle name="Comma 14 3 2 3" xfId="11312" xr:uid="{6800670E-04BC-4C46-B30D-0706FAFF712D}"/>
    <cellStyle name="Comma 14 3 2 3 2" xfId="26723" xr:uid="{94EA2A86-77C6-4058-9BB1-4DF7EF15CBC5}"/>
    <cellStyle name="Comma 14 3 2 3 2 2" xfId="57547" xr:uid="{8C14A894-7942-4056-8551-1C1D4C607FCD}"/>
    <cellStyle name="Comma 14 3 2 3 3" xfId="42137" xr:uid="{CBCAEB3F-B673-437D-8ABB-6919049AC077}"/>
    <cellStyle name="Comma 14 3 2 4" xfId="18914" xr:uid="{3C721414-EFDA-4378-BB29-48001DE63F1F}"/>
    <cellStyle name="Comma 14 3 2 4 2" xfId="49738" xr:uid="{01FE88FE-A3D5-431A-9EF5-115F2117AF63}"/>
    <cellStyle name="Comma 14 3 2 5" xfId="34328" xr:uid="{EFF3F0B1-0F2C-4A79-8143-1778892AA910}"/>
    <cellStyle name="Comma 14 3 3" xfId="5405" xr:uid="{1A6716C6-EBDB-4807-9C54-C6A590D7B173}"/>
    <cellStyle name="Comma 14 3 3 2" xfId="13216" xr:uid="{BD9B199C-ED09-49AC-9569-E978041AC5F6}"/>
    <cellStyle name="Comma 14 3 3 2 2" xfId="28627" xr:uid="{DB1D4A33-9BA5-484B-99C6-5B054D98723C}"/>
    <cellStyle name="Comma 14 3 3 2 2 2" xfId="59451" xr:uid="{82B0778E-6DE8-4BE9-8F03-EA1DCDEF31B0}"/>
    <cellStyle name="Comma 14 3 3 2 3" xfId="44041" xr:uid="{D4210CCA-5D4D-486E-B509-B56C8FCE3154}"/>
    <cellStyle name="Comma 14 3 3 3" xfId="20818" xr:uid="{582F5302-42D9-4FC7-9B72-60D8CF40F78F}"/>
    <cellStyle name="Comma 14 3 3 3 2" xfId="51642" xr:uid="{39480F93-41C6-4094-B92F-AF93F91BA2B4}"/>
    <cellStyle name="Comma 14 3 3 4" xfId="36232" xr:uid="{E18D0947-D04D-4CA2-959E-A4D3FBC123E9}"/>
    <cellStyle name="Comma 14 3 4" xfId="9413" xr:uid="{5D87EBEC-F376-42E5-84AD-A8FC450B6D7B}"/>
    <cellStyle name="Comma 14 3 4 2" xfId="24824" xr:uid="{58019E5C-7A0A-45C7-A987-4320D7E510A2}"/>
    <cellStyle name="Comma 14 3 4 2 2" xfId="55648" xr:uid="{83969B3D-148D-4145-950A-C2EF3B979714}"/>
    <cellStyle name="Comma 14 3 4 3" xfId="40238" xr:uid="{58EC52D7-B13C-47DC-811C-326197D75444}"/>
    <cellStyle name="Comma 14 3 5" xfId="17015" xr:uid="{B63265CC-6218-4E9F-88BB-4BA529E452A9}"/>
    <cellStyle name="Comma 14 3 5 2" xfId="47839" xr:uid="{BBA37D54-108F-42D0-BB85-1BFB7DC2753A}"/>
    <cellStyle name="Comma 14 3 6" xfId="32429" xr:uid="{3121CA85-8DC7-4C99-A2D5-3821DEC95875}"/>
    <cellStyle name="Comma 14 4" xfId="2235" xr:uid="{0A8A55DA-94C0-4EA2-BBB9-A3038042F2FD}"/>
    <cellStyle name="Comma 14 4 2" xfId="6038" xr:uid="{37C996D9-E2C5-44EE-BFF6-C82A728E7E76}"/>
    <cellStyle name="Comma 14 4 2 2" xfId="13849" xr:uid="{EF129994-4C99-4359-9C18-DFE450A2DDA6}"/>
    <cellStyle name="Comma 14 4 2 2 2" xfId="29260" xr:uid="{5A810CFF-C469-40F8-BF21-81158C7E3AE8}"/>
    <cellStyle name="Comma 14 4 2 2 2 2" xfId="60084" xr:uid="{1882207E-013B-4C6D-A151-0BF796BF039B}"/>
    <cellStyle name="Comma 14 4 2 2 3" xfId="44674" xr:uid="{DB37A218-6627-458F-8ACB-25537BC16EF0}"/>
    <cellStyle name="Comma 14 4 2 3" xfId="21451" xr:uid="{CB1FCC03-3593-4E24-B6B1-D1751A8542E4}"/>
    <cellStyle name="Comma 14 4 2 3 2" xfId="52275" xr:uid="{710A2D0D-A0EE-4C2E-B72A-5A6F9203D1A9}"/>
    <cellStyle name="Comma 14 4 2 4" xfId="36865" xr:uid="{3181BA40-76A6-4F90-ABE4-1DC7F5F7C64A}"/>
    <cellStyle name="Comma 14 4 3" xfId="10046" xr:uid="{2C706130-6E32-4632-A635-A4336ECE9568}"/>
    <cellStyle name="Comma 14 4 3 2" xfId="25457" xr:uid="{06056BBD-1688-4575-A893-0EB959030986}"/>
    <cellStyle name="Comma 14 4 3 2 2" xfId="56281" xr:uid="{096509EB-DC4B-47E8-B393-9E9020B4FD59}"/>
    <cellStyle name="Comma 14 4 3 3" xfId="40871" xr:uid="{099F14C9-C6B0-4947-963E-42F736EB2BF8}"/>
    <cellStyle name="Comma 14 4 4" xfId="17648" xr:uid="{E75BD15B-DB5C-41CF-BFF4-7EDB6D90A2C9}"/>
    <cellStyle name="Comma 14 4 4 2" xfId="48472" xr:uid="{D3FB0F63-EE9D-43B6-BBBC-5D1C79D07FC3}"/>
    <cellStyle name="Comma 14 4 5" xfId="33062" xr:uid="{3B0B2425-DABB-4DD8-9209-7A4388546A0B}"/>
    <cellStyle name="Comma 14 5" xfId="4139" xr:uid="{A0D0A4FE-7EDB-40D1-8FA2-99EE3D1655F8}"/>
    <cellStyle name="Comma 14 5 2" xfId="11950" xr:uid="{CD4052BE-6F11-4807-A845-326DF9E39BA8}"/>
    <cellStyle name="Comma 14 5 2 2" xfId="27361" xr:uid="{EF99726D-B8CE-4101-B16D-F94585861754}"/>
    <cellStyle name="Comma 14 5 2 2 2" xfId="58185" xr:uid="{3A377E1A-E4C6-4884-B527-D7B5EA5BD101}"/>
    <cellStyle name="Comma 14 5 2 3" xfId="42775" xr:uid="{E59C612A-AD9D-4A09-854C-C59FC6658557}"/>
    <cellStyle name="Comma 14 5 3" xfId="19552" xr:uid="{7EC524FA-525A-4D3E-9451-A57570DCF541}"/>
    <cellStyle name="Comma 14 5 3 2" xfId="50376" xr:uid="{2618A15C-AD36-404E-A7E9-1569B1F31B1D}"/>
    <cellStyle name="Comma 14 5 4" xfId="34966" xr:uid="{D0905FD8-6863-49BD-8B72-AF18046E72E2}"/>
    <cellStyle name="Comma 14 6" xfId="8147" xr:uid="{F563DF55-B43B-4D31-B104-857A179299A2}"/>
    <cellStyle name="Comma 14 6 2" xfId="23558" xr:uid="{75E0A4F1-CC43-4435-9379-83B0ADEAB647}"/>
    <cellStyle name="Comma 14 6 2 2" xfId="54382" xr:uid="{30928509-247A-4895-8E86-BCE6B685419E}"/>
    <cellStyle name="Comma 14 6 3" xfId="38972" xr:uid="{DEA6A632-F459-4B3F-9DD4-F5339A421FC4}"/>
    <cellStyle name="Comma 14 7" xfId="15749" xr:uid="{84B51858-C09A-45AE-9B02-62AD90660F28}"/>
    <cellStyle name="Comma 14 7 2" xfId="46573" xr:uid="{3D32334E-324D-4DD9-88CD-A7D40D04F301}"/>
    <cellStyle name="Comma 14 8" xfId="31163" xr:uid="{A41CA7BD-7B66-4974-BDBA-387992239605}"/>
    <cellStyle name="Comma 15" xfId="757" xr:uid="{55459107-C84F-4E5B-AD45-624C9BC281FA}"/>
    <cellStyle name="Comma 15 2" xfId="1390" xr:uid="{BB9F07D4-9046-4826-8801-75F131A6710C}"/>
    <cellStyle name="Comma 15 2 2" xfId="3289" xr:uid="{37300824-E329-4B5D-AE6E-4A883878E92C}"/>
    <cellStyle name="Comma 15 2 2 2" xfId="7092" xr:uid="{662A8E8D-C45B-48A4-AC32-BE71AD7A5528}"/>
    <cellStyle name="Comma 15 2 2 2 2" xfId="14903" xr:uid="{50D4144B-E779-4897-9DA7-6BF1997D8C28}"/>
    <cellStyle name="Comma 15 2 2 2 2 2" xfId="30314" xr:uid="{ECE37993-2424-448D-9B5F-06EE181A7CA1}"/>
    <cellStyle name="Comma 15 2 2 2 2 2 2" xfId="61138" xr:uid="{860AF3DC-76D3-4B25-AEB6-89EBA6A9B967}"/>
    <cellStyle name="Comma 15 2 2 2 2 3" xfId="45728" xr:uid="{4EA301CC-D2E5-4A7A-9FAC-A9B1AB754042}"/>
    <cellStyle name="Comma 15 2 2 2 3" xfId="22505" xr:uid="{CB87BC3B-3D7C-40EF-AB5E-40CC1485800C}"/>
    <cellStyle name="Comma 15 2 2 2 3 2" xfId="53329" xr:uid="{9F21F7B8-FFF4-4D6E-AE5E-70C1F38D9B24}"/>
    <cellStyle name="Comma 15 2 2 2 4" xfId="37919" xr:uid="{98191AB2-7ED6-4B82-9E0A-05C89C67EB65}"/>
    <cellStyle name="Comma 15 2 2 3" xfId="11100" xr:uid="{7FA8BE65-B181-4DD0-A712-35E68AF62099}"/>
    <cellStyle name="Comma 15 2 2 3 2" xfId="26511" xr:uid="{1864C508-B475-49D4-9E9E-627390F80154}"/>
    <cellStyle name="Comma 15 2 2 3 2 2" xfId="57335" xr:uid="{56086E42-3CEB-4226-A5D4-935832DA1068}"/>
    <cellStyle name="Comma 15 2 2 3 3" xfId="41925" xr:uid="{B5CF6F6C-280D-4AC4-84D5-EDDE639F7963}"/>
    <cellStyle name="Comma 15 2 2 4" xfId="18702" xr:uid="{20BC3041-53CE-4B9C-A3B8-078633BC11CC}"/>
    <cellStyle name="Comma 15 2 2 4 2" xfId="49526" xr:uid="{9248868A-F594-4B1F-BA67-9F61060640CF}"/>
    <cellStyle name="Comma 15 2 2 5" xfId="34116" xr:uid="{C5985940-D6FF-41D1-8DE6-DC2BABD10B30}"/>
    <cellStyle name="Comma 15 2 3" xfId="5193" xr:uid="{E4849082-9F7F-4704-9739-2CE6BD22057A}"/>
    <cellStyle name="Comma 15 2 3 2" xfId="13004" xr:uid="{6908DEE7-E982-4118-8515-9DD8BD9D004C}"/>
    <cellStyle name="Comma 15 2 3 2 2" xfId="28415" xr:uid="{C5615B84-EF81-48EF-A215-882349076C61}"/>
    <cellStyle name="Comma 15 2 3 2 2 2" xfId="59239" xr:uid="{DA78F499-D7F7-4578-8975-159F3FD3F45E}"/>
    <cellStyle name="Comma 15 2 3 2 3" xfId="43829" xr:uid="{41E546FA-1D29-4B5F-86B4-57154284BA40}"/>
    <cellStyle name="Comma 15 2 3 3" xfId="20606" xr:uid="{142F4A65-5B28-45F5-AB25-6A40548DEF9E}"/>
    <cellStyle name="Comma 15 2 3 3 2" xfId="51430" xr:uid="{F0A485CE-50BF-48FC-86E3-9D3E6BEF917C}"/>
    <cellStyle name="Comma 15 2 3 4" xfId="36020" xr:uid="{7A764036-B605-4FFA-B503-C7F64855F3BF}"/>
    <cellStyle name="Comma 15 2 4" xfId="9201" xr:uid="{93567970-478E-496A-9353-361C834C5196}"/>
    <cellStyle name="Comma 15 2 4 2" xfId="24612" xr:uid="{3E24BF27-859A-45CA-A677-1882A2ABEBA5}"/>
    <cellStyle name="Comma 15 2 4 2 2" xfId="55436" xr:uid="{6E0AF8E6-61D7-4F8E-A1DC-C519A00316A2}"/>
    <cellStyle name="Comma 15 2 4 3" xfId="40026" xr:uid="{6513DF04-9700-4881-92B5-5C3947FEF1D2}"/>
    <cellStyle name="Comma 15 2 5" xfId="16803" xr:uid="{730A8244-4A8E-4B52-81A3-4227375F356A}"/>
    <cellStyle name="Comma 15 2 5 2" xfId="47627" xr:uid="{CB0F177C-B0B1-4DC3-96CB-FA78B174E894}"/>
    <cellStyle name="Comma 15 2 6" xfId="32217" xr:uid="{2AA6A587-1C58-4BDE-A577-07C4242B6394}"/>
    <cellStyle name="Comma 15 3" xfId="2023" xr:uid="{A95BD09D-D12E-48FB-9568-60F01E75A2A0}"/>
    <cellStyle name="Comma 15 3 2" xfId="3922" xr:uid="{304C6CB1-ADA3-48FD-B079-C92EB92B9075}"/>
    <cellStyle name="Comma 15 3 2 2" xfId="7725" xr:uid="{A36C9AC0-9EF6-4111-AC6D-43AB11850C1E}"/>
    <cellStyle name="Comma 15 3 2 2 2" xfId="15536" xr:uid="{8B224BB5-06A2-440D-8BEE-8842107DBDE9}"/>
    <cellStyle name="Comma 15 3 2 2 2 2" xfId="30947" xr:uid="{DEC1BB0A-A508-49F3-B7EC-10C67CDAF2F1}"/>
    <cellStyle name="Comma 15 3 2 2 2 2 2" xfId="61771" xr:uid="{CEED98FF-BC61-4FF3-A678-F4C89AE1CCC9}"/>
    <cellStyle name="Comma 15 3 2 2 2 3" xfId="46361" xr:uid="{DD6D1C71-8242-425D-992F-B551A9F6E28A}"/>
    <cellStyle name="Comma 15 3 2 2 3" xfId="23138" xr:uid="{28D71BE9-BB67-4D16-AC34-901732C35883}"/>
    <cellStyle name="Comma 15 3 2 2 3 2" xfId="53962" xr:uid="{5B349C19-B74E-4CAA-936A-9908A979E798}"/>
    <cellStyle name="Comma 15 3 2 2 4" xfId="38552" xr:uid="{A2A3FC10-4185-444B-8D90-864DE4AD151D}"/>
    <cellStyle name="Comma 15 3 2 3" xfId="11733" xr:uid="{09A0BAD1-B719-4329-8EA5-012B316AB70D}"/>
    <cellStyle name="Comma 15 3 2 3 2" xfId="27144" xr:uid="{ABD815E2-6032-45A3-9F80-DC11DAF83383}"/>
    <cellStyle name="Comma 15 3 2 3 2 2" xfId="57968" xr:uid="{3D47B7AE-E673-46F2-8397-9C6BF6FA6D3D}"/>
    <cellStyle name="Comma 15 3 2 3 3" xfId="42558" xr:uid="{899B83A4-50EF-4151-81A4-8E94E51E24CA}"/>
    <cellStyle name="Comma 15 3 2 4" xfId="19335" xr:uid="{0C6692FA-10C7-44E3-BF8D-5DBD148F41BC}"/>
    <cellStyle name="Comma 15 3 2 4 2" xfId="50159" xr:uid="{16EF8E63-C4E0-444B-8006-83BE27EC15D2}"/>
    <cellStyle name="Comma 15 3 2 5" xfId="34749" xr:uid="{E1695B24-7C7B-4725-A56B-C519654E1703}"/>
    <cellStyle name="Comma 15 3 3" xfId="5826" xr:uid="{CDB2F023-1576-4007-8ED5-6344440E6452}"/>
    <cellStyle name="Comma 15 3 3 2" xfId="13637" xr:uid="{9C8F5AEC-CE9E-4E7A-BE33-91D5C2D7D7F0}"/>
    <cellStyle name="Comma 15 3 3 2 2" xfId="29048" xr:uid="{51602086-105A-4682-B45D-C79F292EBF75}"/>
    <cellStyle name="Comma 15 3 3 2 2 2" xfId="59872" xr:uid="{705376E2-1B8A-473F-A9C7-933A862B8D0E}"/>
    <cellStyle name="Comma 15 3 3 2 3" xfId="44462" xr:uid="{15FD9740-F0A4-4A1D-BCF9-952064B5103E}"/>
    <cellStyle name="Comma 15 3 3 3" xfId="21239" xr:uid="{C0916CAF-C1A1-4E8A-BD9C-32C919DD9D68}"/>
    <cellStyle name="Comma 15 3 3 3 2" xfId="52063" xr:uid="{F6C8C1C4-213B-4808-9A11-D9B93A6D4E35}"/>
    <cellStyle name="Comma 15 3 3 4" xfId="36653" xr:uid="{9054FA9E-61EB-440F-93A1-88C73BEBEBBA}"/>
    <cellStyle name="Comma 15 3 4" xfId="9834" xr:uid="{EEA23855-E951-4CF9-9624-460E3526578E}"/>
    <cellStyle name="Comma 15 3 4 2" xfId="25245" xr:uid="{89869606-2C95-4349-A015-F251FFFB7A43}"/>
    <cellStyle name="Comma 15 3 4 2 2" xfId="56069" xr:uid="{D5ADD4E2-7815-49F6-9D89-60C0E8BCA0C8}"/>
    <cellStyle name="Comma 15 3 4 3" xfId="40659" xr:uid="{104568A6-FF11-490A-863E-80C2D0C376D6}"/>
    <cellStyle name="Comma 15 3 5" xfId="17436" xr:uid="{0325C5EF-C646-46CB-A79A-2B56D86BE05E}"/>
    <cellStyle name="Comma 15 3 5 2" xfId="48260" xr:uid="{F928A7B2-FF4C-4750-A225-2ECD85051CD9}"/>
    <cellStyle name="Comma 15 3 6" xfId="32850" xr:uid="{99B4A38B-36CF-4CDB-9D0C-E839A0F1930D}"/>
    <cellStyle name="Comma 15 4" xfId="2656" xr:uid="{8EE777B8-B6B2-4B92-8E0B-AE005F66FCB4}"/>
    <cellStyle name="Comma 15 4 2" xfId="6459" xr:uid="{396EE4A1-A3F2-43E5-BDAE-9827622DA342}"/>
    <cellStyle name="Comma 15 4 2 2" xfId="14270" xr:uid="{96347C58-90A1-4D65-8B81-517FE5171381}"/>
    <cellStyle name="Comma 15 4 2 2 2" xfId="29681" xr:uid="{92849801-E890-4872-A45F-D1561A75710D}"/>
    <cellStyle name="Comma 15 4 2 2 2 2" xfId="60505" xr:uid="{88698D15-11B1-456E-B0D3-3F8D20507DB6}"/>
    <cellStyle name="Comma 15 4 2 2 3" xfId="45095" xr:uid="{5001AD37-3BA8-45F1-B14C-E54982040873}"/>
    <cellStyle name="Comma 15 4 2 3" xfId="21872" xr:uid="{5776176C-66B5-460A-A484-23791D289D93}"/>
    <cellStyle name="Comma 15 4 2 3 2" xfId="52696" xr:uid="{1331A0F1-F3D5-42E7-9345-E3A76823B7B7}"/>
    <cellStyle name="Comma 15 4 2 4" xfId="37286" xr:uid="{85EF0A00-E72F-4305-8754-8661BAB5F72F}"/>
    <cellStyle name="Comma 15 4 3" xfId="10467" xr:uid="{C4D3518A-B813-483D-A8D2-DB75109DEE78}"/>
    <cellStyle name="Comma 15 4 3 2" xfId="25878" xr:uid="{306D476E-4BC2-4D92-BD66-CD994FF6F0DE}"/>
    <cellStyle name="Comma 15 4 3 2 2" xfId="56702" xr:uid="{F3836936-D75C-44E0-9D25-402620B853EC}"/>
    <cellStyle name="Comma 15 4 3 3" xfId="41292" xr:uid="{2B4B10CD-FD7B-4C4B-A683-ABAB417294D3}"/>
    <cellStyle name="Comma 15 4 4" xfId="18069" xr:uid="{407CE423-C7BD-4D2D-BD12-79584B48ACDB}"/>
    <cellStyle name="Comma 15 4 4 2" xfId="48893" xr:uid="{1AD59189-4031-40C1-9F7C-A04C2604AB58}"/>
    <cellStyle name="Comma 15 4 5" xfId="33483" xr:uid="{DB871FEF-0F8A-4351-A6E7-87D3325871ED}"/>
    <cellStyle name="Comma 15 5" xfId="4560" xr:uid="{E085AA3C-6DE2-4AF9-A8AD-9B9A74697BF3}"/>
    <cellStyle name="Comma 15 5 2" xfId="12371" xr:uid="{8F40541C-57D2-4498-9FE3-CD2D1CA6F0DB}"/>
    <cellStyle name="Comma 15 5 2 2" xfId="27782" xr:uid="{900FDA64-635F-4EB0-91B3-E8D83EBF8324}"/>
    <cellStyle name="Comma 15 5 2 2 2" xfId="58606" xr:uid="{9948196F-B037-42A9-91EE-EC785A96C1CF}"/>
    <cellStyle name="Comma 15 5 2 3" xfId="43196" xr:uid="{136F15F6-8D5E-4AD1-A2F5-BDD73A0A4052}"/>
    <cellStyle name="Comma 15 5 3" xfId="19973" xr:uid="{B4BB1634-D0EF-4B15-8BC7-65A2C68860FD}"/>
    <cellStyle name="Comma 15 5 3 2" xfId="50797" xr:uid="{F45E52D6-8C38-46D0-B4E8-73DA10E45D79}"/>
    <cellStyle name="Comma 15 5 4" xfId="35387" xr:uid="{240FC735-0D0F-4881-BB6F-441894C07ECF}"/>
    <cellStyle name="Comma 15 6" xfId="8568" xr:uid="{9226B221-59AA-488A-AC36-0D2EFEA1D0E9}"/>
    <cellStyle name="Comma 15 6 2" xfId="23979" xr:uid="{C4ADD0B5-82A4-42E5-9A04-8EACF9C1BB23}"/>
    <cellStyle name="Comma 15 6 2 2" xfId="54803" xr:uid="{47642781-38C6-4A1C-BADB-C4A88D843F9F}"/>
    <cellStyle name="Comma 15 6 3" xfId="39393" xr:uid="{CC46E32D-960E-417D-8D74-5D53CADA8F43}"/>
    <cellStyle name="Comma 15 7" xfId="16170" xr:uid="{03E4C478-593A-47FF-8DAB-ADCA1127C8CE}"/>
    <cellStyle name="Comma 15 7 2" xfId="46994" xr:uid="{E645ED4D-FA2F-4034-90A7-EBF7ACA2CDFA}"/>
    <cellStyle name="Comma 15 8" xfId="31584" xr:uid="{80108942-ED02-47A9-A8B3-37F02FE9EE21}"/>
    <cellStyle name="Comma 16" xfId="758" xr:uid="{8740A82F-7955-4877-9586-AD940925990C}"/>
    <cellStyle name="Comma 16 2" xfId="2657" xr:uid="{286766A4-CFA0-44D1-9C3B-E3F31C8109DC}"/>
    <cellStyle name="Comma 16 2 2" xfId="6460" xr:uid="{5098865E-CBCD-48F0-AEA0-5D58170D12A6}"/>
    <cellStyle name="Comma 16 2 2 2" xfId="14271" xr:uid="{03ABB717-7937-49E1-A6C5-F40DBD26F140}"/>
    <cellStyle name="Comma 16 2 2 2 2" xfId="29682" xr:uid="{D3A4AD86-D1A3-44E6-A0C6-BB1219CE9CFB}"/>
    <cellStyle name="Comma 16 2 2 2 2 2" xfId="60506" xr:uid="{654553EA-6EAA-4612-8913-3B13A67DCEE7}"/>
    <cellStyle name="Comma 16 2 2 2 3" xfId="45096" xr:uid="{AF2C0D6B-7C58-4CF8-A280-2019C1127E15}"/>
    <cellStyle name="Comma 16 2 2 3" xfId="21873" xr:uid="{A9D3F54C-ED8D-4A4A-B808-DE341DBC62D2}"/>
    <cellStyle name="Comma 16 2 2 3 2" xfId="52697" xr:uid="{13E41C88-F8F5-4F1E-84C5-D6F5C46422E5}"/>
    <cellStyle name="Comma 16 2 2 4" xfId="37287" xr:uid="{B44E3B5A-23DF-4167-879C-DF482D3B0CCE}"/>
    <cellStyle name="Comma 16 2 3" xfId="10468" xr:uid="{87CBF53B-39A5-4587-8D93-0C529D71B29E}"/>
    <cellStyle name="Comma 16 2 3 2" xfId="25879" xr:uid="{A61E9803-DF34-4682-A5CD-4BBB46E7FC3F}"/>
    <cellStyle name="Comma 16 2 3 2 2" xfId="56703" xr:uid="{F571A188-73B8-4772-82A7-356532C1C8F2}"/>
    <cellStyle name="Comma 16 2 3 3" xfId="41293" xr:uid="{2CAFF311-AFC6-467B-8643-D287293EF3D4}"/>
    <cellStyle name="Comma 16 2 4" xfId="18070" xr:uid="{78A3F0AF-C649-4F6C-9B38-9C169060836A}"/>
    <cellStyle name="Comma 16 2 4 2" xfId="48894" xr:uid="{224D9D1B-DFD4-444F-B756-D88C924FCB04}"/>
    <cellStyle name="Comma 16 2 5" xfId="33484" xr:uid="{622DCDE4-51D6-4B28-BFA9-AF40AB30D75D}"/>
    <cellStyle name="Comma 16 3" xfId="4561" xr:uid="{960C02B5-2CA9-403C-BF15-1C6A88593FDE}"/>
    <cellStyle name="Comma 16 3 2" xfId="12372" xr:uid="{80189087-0704-48A1-8283-B4C0E559A5D9}"/>
    <cellStyle name="Comma 16 3 2 2" xfId="27783" xr:uid="{8C149F53-208B-4C8A-8E97-12621B6C1A1B}"/>
    <cellStyle name="Comma 16 3 2 2 2" xfId="58607" xr:uid="{A27BD5D5-6C68-45FB-9D62-B18FC207C7A4}"/>
    <cellStyle name="Comma 16 3 2 3" xfId="43197" xr:uid="{1B2ACB11-6B78-466E-9852-3949FB46E7FF}"/>
    <cellStyle name="Comma 16 3 3" xfId="19974" xr:uid="{579F1C2B-29F2-4756-B8EB-FAA1CA72A758}"/>
    <cellStyle name="Comma 16 3 3 2" xfId="50798" xr:uid="{9FF4288D-8E00-459C-910F-90F40628115F}"/>
    <cellStyle name="Comma 16 3 4" xfId="35388" xr:uid="{B6599D5E-517D-442B-8155-F0AC9FB1E97C}"/>
    <cellStyle name="Comma 16 4" xfId="8569" xr:uid="{AD851CF8-CD55-402E-B42D-F9B8CACFA0A3}"/>
    <cellStyle name="Comma 16 4 2" xfId="23980" xr:uid="{1EFB74FF-2E98-45BC-B6E3-7C0606E9426D}"/>
    <cellStyle name="Comma 16 4 2 2" xfId="54804" xr:uid="{7BC791D7-3089-4CC5-9B60-55A50DFF2643}"/>
    <cellStyle name="Comma 16 4 3" xfId="39394" xr:uid="{753941CB-6D96-4A99-A567-ABE6ADEB469E}"/>
    <cellStyle name="Comma 16 5" xfId="16171" xr:uid="{37481048-788F-4FE9-981B-ED609522F4AD}"/>
    <cellStyle name="Comma 16 5 2" xfId="46995" xr:uid="{D99A6161-3DE8-4601-8BDF-AD67DEF9606F}"/>
    <cellStyle name="Comma 16 6" xfId="31585" xr:uid="{56406D0E-1D8C-4B67-9854-BF64386C04CB}"/>
    <cellStyle name="Comma 17" xfId="1392" xr:uid="{B8C94CDB-CFF9-419E-84BA-90E5F54C4CE9}"/>
    <cellStyle name="Comma 17 2" xfId="3291" xr:uid="{0BEF9258-19A8-463F-807E-78B319504012}"/>
    <cellStyle name="Comma 17 2 2" xfId="7094" xr:uid="{DDEF2C83-1979-4392-9CF4-C1912C9F48E4}"/>
    <cellStyle name="Comma 17 2 2 2" xfId="14905" xr:uid="{ECA6C284-A0C6-4F5B-995F-447E43A7BEBA}"/>
    <cellStyle name="Comma 17 2 2 2 2" xfId="30316" xr:uid="{0B63621A-9359-4B33-ACE0-C2724FE595B8}"/>
    <cellStyle name="Comma 17 2 2 2 2 2" xfId="61140" xr:uid="{BD80A12B-9E45-4343-9F0E-18EEF653D49B}"/>
    <cellStyle name="Comma 17 2 2 2 3" xfId="45730" xr:uid="{6D2ED930-8FC3-407A-9025-88164D80C69A}"/>
    <cellStyle name="Comma 17 2 2 3" xfId="22507" xr:uid="{8530D147-C68C-40D7-9DAE-6556BEF88D45}"/>
    <cellStyle name="Comma 17 2 2 3 2" xfId="53331" xr:uid="{FC271C12-52EC-48C6-8C0B-3F3D1BC2CBCA}"/>
    <cellStyle name="Comma 17 2 2 4" xfId="37921" xr:uid="{70F47EAE-8BAD-49E1-8FC8-D45A4B518758}"/>
    <cellStyle name="Comma 17 2 3" xfId="11102" xr:uid="{E6181FE6-CAA7-4459-ACAB-A4DAF6703F60}"/>
    <cellStyle name="Comma 17 2 3 2" xfId="26513" xr:uid="{D5812EAF-3CD9-49A4-BE2F-FF7E5F283319}"/>
    <cellStyle name="Comma 17 2 3 2 2" xfId="57337" xr:uid="{B4399663-BB3D-45D8-BFA0-860C064605C0}"/>
    <cellStyle name="Comma 17 2 3 3" xfId="41927" xr:uid="{90561C80-F426-462F-B601-C9B7727DA284}"/>
    <cellStyle name="Comma 17 2 4" xfId="18704" xr:uid="{6FD1DDDF-FEB5-4E4C-8F11-32F7D542DD81}"/>
    <cellStyle name="Comma 17 2 4 2" xfId="49528" xr:uid="{E989EC87-2BEB-400E-AA47-045519FEBECA}"/>
    <cellStyle name="Comma 17 2 5" xfId="34118" xr:uid="{BE73C0BB-2237-4276-84C0-FEB23EE5B54B}"/>
    <cellStyle name="Comma 17 3" xfId="5195" xr:uid="{5B898515-E8B7-4FDC-AD0E-6E23FFF42E5A}"/>
    <cellStyle name="Comma 17 3 2" xfId="13006" xr:uid="{ABC7E72A-8C91-4060-A8A2-5F84F75594C8}"/>
    <cellStyle name="Comma 17 3 2 2" xfId="28417" xr:uid="{E87906FC-2687-4C04-AC66-28C46A3FBB7B}"/>
    <cellStyle name="Comma 17 3 2 2 2" xfId="59241" xr:uid="{614A49F3-2388-41EF-AE85-062AA2607CB8}"/>
    <cellStyle name="Comma 17 3 2 3" xfId="43831" xr:uid="{AE3C1077-DA45-4492-BB1F-490317B8741B}"/>
    <cellStyle name="Comma 17 3 3" xfId="20608" xr:uid="{31801108-5DE9-4AB2-B690-64E4DB486D6A}"/>
    <cellStyle name="Comma 17 3 3 2" xfId="51432" xr:uid="{AB5397A9-16B3-43F3-9514-C9EE57D3F2AE}"/>
    <cellStyle name="Comma 17 3 4" xfId="36022" xr:uid="{BAE23FDC-0CB2-42FF-9165-176F39D9AB80}"/>
    <cellStyle name="Comma 17 4" xfId="9203" xr:uid="{32080887-A4E5-48D9-AF4F-68B306AA8047}"/>
    <cellStyle name="Comma 17 4 2" xfId="24614" xr:uid="{22F548D0-2468-44BB-B48F-5A5C73F6CD31}"/>
    <cellStyle name="Comma 17 4 2 2" xfId="55438" xr:uid="{FA15FBBF-6F9C-4683-822F-69792EF62976}"/>
    <cellStyle name="Comma 17 4 3" xfId="40028" xr:uid="{BF45BD9B-CB83-4FFC-BD17-98685DBB2397}"/>
    <cellStyle name="Comma 17 5" xfId="16805" xr:uid="{A048A06B-3524-4D06-AE62-2C943FB9F002}"/>
    <cellStyle name="Comma 17 5 2" xfId="47629" xr:uid="{3B4B542A-4AB2-42D4-ACAC-514008F9F608}"/>
    <cellStyle name="Comma 17 6" xfId="32219" xr:uid="{1AEC6342-6F38-41A9-8ED5-EDDDDFCC45FC}"/>
    <cellStyle name="Comma 18" xfId="2024" xr:uid="{5CFDC2FD-CD4F-491E-9465-D20E75114E93}"/>
    <cellStyle name="Comma 18 2" xfId="5827" xr:uid="{2E370E22-91DB-41C9-A4BE-C77FB7E58973}"/>
    <cellStyle name="Comma 18 2 2" xfId="13638" xr:uid="{1A6DF3DF-FEB7-48C8-97D3-856AB5BD11DF}"/>
    <cellStyle name="Comma 18 2 2 2" xfId="29049" xr:uid="{3E78E4CD-F972-4124-9C88-53BC99B74E80}"/>
    <cellStyle name="Comma 18 2 2 2 2" xfId="59873" xr:uid="{23CE4B51-58A7-47B1-B12F-639D19ED36ED}"/>
    <cellStyle name="Comma 18 2 2 3" xfId="44463" xr:uid="{EA539E6D-9A01-4195-AE67-B19688036344}"/>
    <cellStyle name="Comma 18 2 3" xfId="21240" xr:uid="{E6E26FC6-2838-485B-A4CD-A1FDFB645B3D}"/>
    <cellStyle name="Comma 18 2 3 2" xfId="52064" xr:uid="{20FA9D59-362E-4131-B7BD-659C5C7512F4}"/>
    <cellStyle name="Comma 18 2 4" xfId="36654" xr:uid="{3CA23756-730C-475E-848B-6ED30D313B4B}"/>
    <cellStyle name="Comma 18 3" xfId="9835" xr:uid="{ABE25BB6-AACC-4123-BE9C-1D30A514EB0D}"/>
    <cellStyle name="Comma 18 3 2" xfId="25246" xr:uid="{62111490-B119-4830-A319-9FBDCBC5837F}"/>
    <cellStyle name="Comma 18 3 2 2" xfId="56070" xr:uid="{A163A467-4288-439A-AB03-88015EC91BE0}"/>
    <cellStyle name="Comma 18 3 3" xfId="40660" xr:uid="{49F7CF59-EA35-446D-BA73-3C9131A8BC68}"/>
    <cellStyle name="Comma 18 4" xfId="17437" xr:uid="{B0CB8F19-F983-45D3-9607-D78344EF1CE3}"/>
    <cellStyle name="Comma 18 4 2" xfId="48261" xr:uid="{0464E72E-AA05-44F8-BF04-40C5EB34E4CD}"/>
    <cellStyle name="Comma 18 5" xfId="32851" xr:uid="{5B95249F-5D9F-4A9F-AE87-C19A56B0CDC5}"/>
    <cellStyle name="Comma 19" xfId="3928" xr:uid="{9108FB37-A121-48B9-BCD4-D8DB602F83CB}"/>
    <cellStyle name="Comma 19 2" xfId="11739" xr:uid="{20F2756A-8B6D-4F2D-865C-259E7E00B2D1}"/>
    <cellStyle name="Comma 19 2 2" xfId="27150" xr:uid="{F025F335-430D-4C53-8174-787B08862D63}"/>
    <cellStyle name="Comma 19 2 2 2" xfId="57974" xr:uid="{A197828C-1DD6-486A-A3A2-DBAC93484EB7}"/>
    <cellStyle name="Comma 19 2 3" xfId="42564" xr:uid="{31A5E8F2-89A5-4412-AC27-ECAE26C48EE8}"/>
    <cellStyle name="Comma 19 3" xfId="19341" xr:uid="{FAF931D6-0884-4541-AA86-3B7A290836C9}"/>
    <cellStyle name="Comma 19 3 2" xfId="50165" xr:uid="{8F4BCA19-35F4-4668-AB27-B98436407637}"/>
    <cellStyle name="Comma 19 4" xfId="34755" xr:uid="{2ED55FE3-C17A-4281-A93B-1A7626FE96C5}"/>
    <cellStyle name="Comma 2" xfId="64" xr:uid="{BE860330-53C4-4DEC-A0BB-9AE7E014EBD2}"/>
    <cellStyle name="Comma 2 10" xfId="331" xr:uid="{97CCD8F3-FF82-409F-8C1B-C980B6D4FF60}"/>
    <cellStyle name="Comma 2 10 10" xfId="15745" xr:uid="{870041FA-85DB-4F53-8FCB-8FAE0E4A7C7A}"/>
    <cellStyle name="Comma 2 10 10 2" xfId="46569" xr:uid="{48D24BB8-7B21-4D89-9F03-1AEAC164B841}"/>
    <cellStyle name="Comma 2 10 11" xfId="31159" xr:uid="{011CF716-15EB-4706-9741-A08CB8D807D9}"/>
    <cellStyle name="Comma 2 10 2" xfId="754" xr:uid="{5306A7BD-3CA7-4F08-88C7-27D9E3F504A3}"/>
    <cellStyle name="Comma 2 10 2 2" xfId="1387" xr:uid="{6A7F42AD-8077-4117-8B11-CA630DF49575}"/>
    <cellStyle name="Comma 2 10 2 2 2" xfId="3286" xr:uid="{383EBE67-304F-4243-B177-D37F5B30FF8F}"/>
    <cellStyle name="Comma 2 10 2 2 2 2" xfId="7089" xr:uid="{84978B3C-2B21-4760-85E8-0133971386FB}"/>
    <cellStyle name="Comma 2 10 2 2 2 2 2" xfId="14900" xr:uid="{4D872603-CB02-4EB7-AADB-A80668E91678}"/>
    <cellStyle name="Comma 2 10 2 2 2 2 2 2" xfId="30311" xr:uid="{F2FD976F-B48A-4680-8B57-C27A06BAC4F5}"/>
    <cellStyle name="Comma 2 10 2 2 2 2 2 2 2" xfId="61135" xr:uid="{1D7E5A70-2223-4EB6-86FD-59D0C09E8926}"/>
    <cellStyle name="Comma 2 10 2 2 2 2 2 3" xfId="45725" xr:uid="{8F5A802A-B4B5-4BDE-BB3F-82EF1B038ED5}"/>
    <cellStyle name="Comma 2 10 2 2 2 2 3" xfId="22502" xr:uid="{E7698EA5-4B16-4584-BDF1-4E20A4965856}"/>
    <cellStyle name="Comma 2 10 2 2 2 2 3 2" xfId="53326" xr:uid="{5AB7975D-F26C-4CCE-8123-C76DEBE340E8}"/>
    <cellStyle name="Comma 2 10 2 2 2 2 4" xfId="37916" xr:uid="{D94E24EE-8325-4152-8BEE-40B76F1E0716}"/>
    <cellStyle name="Comma 2 10 2 2 2 3" xfId="11097" xr:uid="{12606500-3722-486E-8A99-ACB9593D8834}"/>
    <cellStyle name="Comma 2 10 2 2 2 3 2" xfId="26508" xr:uid="{A878B328-FDAA-4F93-9BE1-1BB070168760}"/>
    <cellStyle name="Comma 2 10 2 2 2 3 2 2" xfId="57332" xr:uid="{1DCDF54D-A05D-455D-86A4-43D83A1D4904}"/>
    <cellStyle name="Comma 2 10 2 2 2 3 3" xfId="41922" xr:uid="{F7755196-2553-40D0-83ED-EF0A70AF7AA9}"/>
    <cellStyle name="Comma 2 10 2 2 2 4" xfId="18699" xr:uid="{3FAE9C5B-271A-4C0D-BF79-9A599293C779}"/>
    <cellStyle name="Comma 2 10 2 2 2 4 2" xfId="49523" xr:uid="{74975376-4B4D-4681-974C-EFCF6200CC07}"/>
    <cellStyle name="Comma 2 10 2 2 2 5" xfId="34113" xr:uid="{F642C52B-33E3-40C8-9177-DE2624DAF828}"/>
    <cellStyle name="Comma 2 10 2 2 3" xfId="5190" xr:uid="{0FCCB230-476C-45A8-9F4F-13203C3D7C71}"/>
    <cellStyle name="Comma 2 10 2 2 3 2" xfId="13001" xr:uid="{0C0CF2A9-1E8E-4BF6-92D1-F64A07A70971}"/>
    <cellStyle name="Comma 2 10 2 2 3 2 2" xfId="28412" xr:uid="{A8DF1146-354A-49A6-AB5D-A7149A8B8956}"/>
    <cellStyle name="Comma 2 10 2 2 3 2 2 2" xfId="59236" xr:uid="{2D50849B-2C86-4FEC-8FD7-687F5D46D44F}"/>
    <cellStyle name="Comma 2 10 2 2 3 2 3" xfId="43826" xr:uid="{603C8C00-89CC-4039-8D9E-74380DCEA618}"/>
    <cellStyle name="Comma 2 10 2 2 3 3" xfId="20603" xr:uid="{0F537227-0DCA-4A47-AD9D-F91490CBE947}"/>
    <cellStyle name="Comma 2 10 2 2 3 3 2" xfId="51427" xr:uid="{E84AED47-CAF7-4AF3-850B-2F545975EC38}"/>
    <cellStyle name="Comma 2 10 2 2 3 4" xfId="36017" xr:uid="{0253AF0A-226C-45F9-97E9-EC8277341D4A}"/>
    <cellStyle name="Comma 2 10 2 2 4" xfId="9198" xr:uid="{B5F0BDB3-BA59-46B2-B502-3DF557BC2B49}"/>
    <cellStyle name="Comma 2 10 2 2 4 2" xfId="24609" xr:uid="{07646BEF-C23D-4CFF-8F40-396146AEFA40}"/>
    <cellStyle name="Comma 2 10 2 2 4 2 2" xfId="55433" xr:uid="{ECEE2368-3C0D-4753-B455-BE1A9FDE48FC}"/>
    <cellStyle name="Comma 2 10 2 2 4 3" xfId="40023" xr:uid="{55714E0F-086D-4A69-858C-0502F86BB18B}"/>
    <cellStyle name="Comma 2 10 2 2 5" xfId="16800" xr:uid="{0F15C569-8327-45B6-BA44-51E0ACAB84FA}"/>
    <cellStyle name="Comma 2 10 2 2 5 2" xfId="47624" xr:uid="{95991300-E445-4404-BC97-161379A03E86}"/>
    <cellStyle name="Comma 2 10 2 2 6" xfId="32214" xr:uid="{92AF83B1-18C5-4D78-A258-22CFA97373D9}"/>
    <cellStyle name="Comma 2 10 2 3" xfId="2020" xr:uid="{AB8B56BD-5043-4E4B-BF04-C904281D558A}"/>
    <cellStyle name="Comma 2 10 2 3 2" xfId="3919" xr:uid="{636789A9-8768-4741-B229-557E570A30DC}"/>
    <cellStyle name="Comma 2 10 2 3 2 2" xfId="7722" xr:uid="{83354C58-B39C-4ED2-AAD5-D5B30E4AF8CA}"/>
    <cellStyle name="Comma 2 10 2 3 2 2 2" xfId="15533" xr:uid="{56A22772-CDCC-471D-9A72-B48C7A6B2813}"/>
    <cellStyle name="Comma 2 10 2 3 2 2 2 2" xfId="30944" xr:uid="{82C11996-4257-435A-91C6-69E310F7C406}"/>
    <cellStyle name="Comma 2 10 2 3 2 2 2 2 2" xfId="61768" xr:uid="{E641F765-E672-40DB-B456-501FED807EFD}"/>
    <cellStyle name="Comma 2 10 2 3 2 2 2 3" xfId="46358" xr:uid="{4D679631-B71D-4147-8351-36709341097A}"/>
    <cellStyle name="Comma 2 10 2 3 2 2 3" xfId="23135" xr:uid="{8FAF2130-642B-43F4-8385-A23A0AC0B4ED}"/>
    <cellStyle name="Comma 2 10 2 3 2 2 3 2" xfId="53959" xr:uid="{8BDAACC9-C461-4D6F-A827-7461B425D177}"/>
    <cellStyle name="Comma 2 10 2 3 2 2 4" xfId="38549" xr:uid="{2C8FDBAE-0498-4BAE-A524-E7ACA731DEE6}"/>
    <cellStyle name="Comma 2 10 2 3 2 3" xfId="11730" xr:uid="{008EE1B3-79ED-4B0B-AFF4-BCDBC2D3A16B}"/>
    <cellStyle name="Comma 2 10 2 3 2 3 2" xfId="27141" xr:uid="{6C5968D3-8D46-4BA8-ABB7-8AA0733652E3}"/>
    <cellStyle name="Comma 2 10 2 3 2 3 2 2" xfId="57965" xr:uid="{8B4EA02C-3334-4570-9D4A-6775D862F608}"/>
    <cellStyle name="Comma 2 10 2 3 2 3 3" xfId="42555" xr:uid="{49F10731-7916-410A-8223-6DF99392821C}"/>
    <cellStyle name="Comma 2 10 2 3 2 4" xfId="19332" xr:uid="{569661B3-7DC5-42AE-9BAD-1D03B826CC0F}"/>
    <cellStyle name="Comma 2 10 2 3 2 4 2" xfId="50156" xr:uid="{01B37D94-3346-45E2-9E51-E7B33F848A09}"/>
    <cellStyle name="Comma 2 10 2 3 2 5" xfId="34746" xr:uid="{1D7E6589-061F-4217-ADD9-A8F5B5F99C47}"/>
    <cellStyle name="Comma 2 10 2 3 3" xfId="5823" xr:uid="{09DE9F1F-3499-4444-B8D5-09FC122246EC}"/>
    <cellStyle name="Comma 2 10 2 3 3 2" xfId="13634" xr:uid="{4443B8CD-723B-4A41-A84B-7DE13980B85C}"/>
    <cellStyle name="Comma 2 10 2 3 3 2 2" xfId="29045" xr:uid="{CA33E483-8461-41AC-919D-991C780441AF}"/>
    <cellStyle name="Comma 2 10 2 3 3 2 2 2" xfId="59869" xr:uid="{2253E78F-2249-4509-BA2F-9E4E6C6A7BBE}"/>
    <cellStyle name="Comma 2 10 2 3 3 2 3" xfId="44459" xr:uid="{F1378BC0-E3D5-4DB2-A79A-97BDE2E2C2AB}"/>
    <cellStyle name="Comma 2 10 2 3 3 3" xfId="21236" xr:uid="{EEFCCB3D-9935-4139-983E-D829BE119B9E}"/>
    <cellStyle name="Comma 2 10 2 3 3 3 2" xfId="52060" xr:uid="{46A2A293-FEAF-487E-B737-F99682C10A1A}"/>
    <cellStyle name="Comma 2 10 2 3 3 4" xfId="36650" xr:uid="{B5DEA81A-A6E3-4129-A0A7-58E3E2FD34C3}"/>
    <cellStyle name="Comma 2 10 2 3 4" xfId="9831" xr:uid="{CC372F59-3C4F-4D3F-9296-8E43DD5DCCA3}"/>
    <cellStyle name="Comma 2 10 2 3 4 2" xfId="25242" xr:uid="{891C6C6D-1970-4090-8AC7-3CE5983D0CB2}"/>
    <cellStyle name="Comma 2 10 2 3 4 2 2" xfId="56066" xr:uid="{046AC06C-5790-49A5-ACEF-CB194249EBDC}"/>
    <cellStyle name="Comma 2 10 2 3 4 3" xfId="40656" xr:uid="{26E6E933-32BD-4BE6-9B95-83A502614959}"/>
    <cellStyle name="Comma 2 10 2 3 5" xfId="17433" xr:uid="{062C6400-0751-4F1C-983E-0E72DA3E8170}"/>
    <cellStyle name="Comma 2 10 2 3 5 2" xfId="48257" xr:uid="{E3F11411-EF89-4853-A654-F271FA647FAE}"/>
    <cellStyle name="Comma 2 10 2 3 6" xfId="32847" xr:uid="{15F4B0C9-22F8-4C76-BEF9-CCE50FD404AC}"/>
    <cellStyle name="Comma 2 10 2 4" xfId="2653" xr:uid="{12F8B033-3F15-49C2-84E4-303562FB7BA2}"/>
    <cellStyle name="Comma 2 10 2 4 2" xfId="6456" xr:uid="{9B2730C8-FCC3-4C9E-9EB0-6A9327DE84C4}"/>
    <cellStyle name="Comma 2 10 2 4 2 2" xfId="14267" xr:uid="{96B68BC0-920E-47E9-B733-7E84390B722F}"/>
    <cellStyle name="Comma 2 10 2 4 2 2 2" xfId="29678" xr:uid="{0CED7305-4BFF-460D-8370-0358FFC2367B}"/>
    <cellStyle name="Comma 2 10 2 4 2 2 2 2" xfId="60502" xr:uid="{D04BE231-7603-494E-9BC5-CC8416DEB012}"/>
    <cellStyle name="Comma 2 10 2 4 2 2 3" xfId="45092" xr:uid="{9D43F2A7-5E1E-4A2C-8A06-B7EE4288022E}"/>
    <cellStyle name="Comma 2 10 2 4 2 3" xfId="21869" xr:uid="{F25DC739-A661-4B04-A3F9-186BB9E63E41}"/>
    <cellStyle name="Comma 2 10 2 4 2 3 2" xfId="52693" xr:uid="{6DC1DC99-2059-4809-8E6D-FB99369B4354}"/>
    <cellStyle name="Comma 2 10 2 4 2 4" xfId="37283" xr:uid="{4B318DB8-8098-4FBA-A1FE-079635A16FD0}"/>
    <cellStyle name="Comma 2 10 2 4 3" xfId="10464" xr:uid="{BA93915D-3312-441D-AE30-757816BA50EF}"/>
    <cellStyle name="Comma 2 10 2 4 3 2" xfId="25875" xr:uid="{59269A1F-874E-40A9-9AFF-70D793EC3234}"/>
    <cellStyle name="Comma 2 10 2 4 3 2 2" xfId="56699" xr:uid="{0548725C-9006-4FF9-BD48-F1685DB51EEB}"/>
    <cellStyle name="Comma 2 10 2 4 3 3" xfId="41289" xr:uid="{D622C1C8-B066-4646-A043-9B54CE5D18B7}"/>
    <cellStyle name="Comma 2 10 2 4 4" xfId="18066" xr:uid="{701DBCB0-D16C-4979-94FB-F55781A29257}"/>
    <cellStyle name="Comma 2 10 2 4 4 2" xfId="48890" xr:uid="{346B1745-F358-49DA-8711-3CA0EAAE2B20}"/>
    <cellStyle name="Comma 2 10 2 4 5" xfId="33480" xr:uid="{C2A398F0-5FB4-4311-AA83-8721689BF67A}"/>
    <cellStyle name="Comma 2 10 2 5" xfId="4557" xr:uid="{96C42690-FE3A-47EA-AC14-543BBA20BCF8}"/>
    <cellStyle name="Comma 2 10 2 5 2" xfId="12368" xr:uid="{7FA345F5-5A62-4B0F-A566-75C2FB731C08}"/>
    <cellStyle name="Comma 2 10 2 5 2 2" xfId="27779" xr:uid="{30EE5C9E-9EE2-47AD-B2EB-0C2340B76C67}"/>
    <cellStyle name="Comma 2 10 2 5 2 2 2" xfId="58603" xr:uid="{CBE46E0E-5AFA-4DDF-AE2F-14F70F4FBF55}"/>
    <cellStyle name="Comma 2 10 2 5 2 3" xfId="43193" xr:uid="{0908256E-76A8-480E-8723-019CAA527DF8}"/>
    <cellStyle name="Comma 2 10 2 5 3" xfId="19970" xr:uid="{EBBB8F12-A40D-46A2-8C94-A5435112B23C}"/>
    <cellStyle name="Comma 2 10 2 5 3 2" xfId="50794" xr:uid="{B2F629AC-A7A5-4A44-BA90-B0B0B6837778}"/>
    <cellStyle name="Comma 2 10 2 5 4" xfId="35384" xr:uid="{3513BDEF-02A3-4986-A99D-532F41673184}"/>
    <cellStyle name="Comma 2 10 2 6" xfId="8565" xr:uid="{7277A54A-EC4E-4AF2-BCBD-1429ABFAA084}"/>
    <cellStyle name="Comma 2 10 2 6 2" xfId="23976" xr:uid="{33AC1C7F-B379-457A-9328-033A9F4D2EDB}"/>
    <cellStyle name="Comma 2 10 2 6 2 2" xfId="54800" xr:uid="{00794448-F7F9-4C46-A849-9C6B67DEC63C}"/>
    <cellStyle name="Comma 2 10 2 6 3" xfId="39390" xr:uid="{BD227D46-EC7D-4745-B5AC-B98649B11B46}"/>
    <cellStyle name="Comma 2 10 2 7" xfId="16167" xr:uid="{9C044601-E9FE-4F44-A591-3CB4C00D2C8B}"/>
    <cellStyle name="Comma 2 10 2 7 2" xfId="46991" xr:uid="{AAC8DD61-548F-4D6D-B27D-6B7FF26EDAA3}"/>
    <cellStyle name="Comma 2 10 2 8" xfId="31581" xr:uid="{835188DB-D5CC-4985-ADFB-6CCCA1BEBAD5}"/>
    <cellStyle name="Comma 2 10 3" xfId="545" xr:uid="{B956E08B-58E5-463C-83FD-CA9D980D96AA}"/>
    <cellStyle name="Comma 2 10 3 2" xfId="1178" xr:uid="{021F4C04-EB08-4BB2-92E4-9DE6C40514CA}"/>
    <cellStyle name="Comma 2 10 3 2 2" xfId="3077" xr:uid="{30AD1925-B280-45E0-B544-85A899AAC93F}"/>
    <cellStyle name="Comma 2 10 3 2 2 2" xfId="6880" xr:uid="{2A432223-BDAE-41A5-A7A8-2487C7EF248E}"/>
    <cellStyle name="Comma 2 10 3 2 2 2 2" xfId="14691" xr:uid="{8C75F7E7-51E0-4918-8044-B27951ADBA90}"/>
    <cellStyle name="Comma 2 10 3 2 2 2 2 2" xfId="30102" xr:uid="{669A14FE-6786-4FD8-AC46-2C5E7E73C3D6}"/>
    <cellStyle name="Comma 2 10 3 2 2 2 2 2 2" xfId="60926" xr:uid="{5DCBABDA-8112-4313-A988-57B394AB04D2}"/>
    <cellStyle name="Comma 2 10 3 2 2 2 2 3" xfId="45516" xr:uid="{B3749AA9-D14D-4658-98B9-DD5FE55A2616}"/>
    <cellStyle name="Comma 2 10 3 2 2 2 3" xfId="22293" xr:uid="{162EF642-7783-4DC2-86B1-2224D98BD5FD}"/>
    <cellStyle name="Comma 2 10 3 2 2 2 3 2" xfId="53117" xr:uid="{6E071C01-C38D-46ED-9C2E-E2D2DED393B3}"/>
    <cellStyle name="Comma 2 10 3 2 2 2 4" xfId="37707" xr:uid="{48AA7EC9-B2B5-455B-B6B4-ED30CB577616}"/>
    <cellStyle name="Comma 2 10 3 2 2 3" xfId="10888" xr:uid="{CFF82043-5131-41A0-898D-6F1440C0164D}"/>
    <cellStyle name="Comma 2 10 3 2 2 3 2" xfId="26299" xr:uid="{0E362769-A5EE-4C64-8E50-2F94D0393A37}"/>
    <cellStyle name="Comma 2 10 3 2 2 3 2 2" xfId="57123" xr:uid="{387BBD78-2772-4EF9-83D5-2FA06F5D722B}"/>
    <cellStyle name="Comma 2 10 3 2 2 3 3" xfId="41713" xr:uid="{558B81A4-322F-463C-B0CB-9DBB9EE29414}"/>
    <cellStyle name="Comma 2 10 3 2 2 4" xfId="18490" xr:uid="{B4C0D708-62C5-4238-B4EC-8F155C1EC9DC}"/>
    <cellStyle name="Comma 2 10 3 2 2 4 2" xfId="49314" xr:uid="{4E90A624-4296-4F5F-9DD2-798897883D00}"/>
    <cellStyle name="Comma 2 10 3 2 2 5" xfId="33904" xr:uid="{D7B91510-FD74-4630-9482-C3E8D32FCF70}"/>
    <cellStyle name="Comma 2 10 3 2 3" xfId="4981" xr:uid="{25A29527-6FCF-4ED6-8BC8-C27B856DF5AA}"/>
    <cellStyle name="Comma 2 10 3 2 3 2" xfId="12792" xr:uid="{202CF54A-EDEE-4B2D-A509-326578C1D5F0}"/>
    <cellStyle name="Comma 2 10 3 2 3 2 2" xfId="28203" xr:uid="{FF0D9CF2-E98A-4531-BA94-63B0D25BF7EF}"/>
    <cellStyle name="Comma 2 10 3 2 3 2 2 2" xfId="59027" xr:uid="{D4DBB99F-7E56-4932-9425-D6E254F7BFB8}"/>
    <cellStyle name="Comma 2 10 3 2 3 2 3" xfId="43617" xr:uid="{2F616D3D-8119-466D-B1BB-96FE96E98BCA}"/>
    <cellStyle name="Comma 2 10 3 2 3 3" xfId="20394" xr:uid="{E0F8A193-CF08-4AC2-A07F-86F670C90AA0}"/>
    <cellStyle name="Comma 2 10 3 2 3 3 2" xfId="51218" xr:uid="{87FED032-B971-4B4E-9370-7535CAF455F6}"/>
    <cellStyle name="Comma 2 10 3 2 3 4" xfId="35808" xr:uid="{3DA811F2-F2FB-4D21-96B2-079847612C9F}"/>
    <cellStyle name="Comma 2 10 3 2 4" xfId="8989" xr:uid="{65DC31AB-3798-43AD-9648-46A000F36209}"/>
    <cellStyle name="Comma 2 10 3 2 4 2" xfId="24400" xr:uid="{8DC64A20-6ED0-44F8-8C55-EE62CC9978D9}"/>
    <cellStyle name="Comma 2 10 3 2 4 2 2" xfId="55224" xr:uid="{44339573-9D3D-4CE8-ACEE-9F35D86F0B14}"/>
    <cellStyle name="Comma 2 10 3 2 4 3" xfId="39814" xr:uid="{C7BDF0E0-1378-480F-B285-76369060D15C}"/>
    <cellStyle name="Comma 2 10 3 2 5" xfId="16591" xr:uid="{0A1F2B71-B40C-4A4B-B227-1FDF4CEEB70B}"/>
    <cellStyle name="Comma 2 10 3 2 5 2" xfId="47415" xr:uid="{5F94D9F0-846A-4BB3-9B22-06CA6B5B999A}"/>
    <cellStyle name="Comma 2 10 3 2 6" xfId="32005" xr:uid="{EABECB62-15ED-4FE3-B95A-F285A463D850}"/>
    <cellStyle name="Comma 2 10 3 3" xfId="1811" xr:uid="{C89933C8-1DC8-48BA-8E39-1AA954C2E230}"/>
    <cellStyle name="Comma 2 10 3 3 2" xfId="3710" xr:uid="{D385A619-27E2-4749-A066-C088575B89CC}"/>
    <cellStyle name="Comma 2 10 3 3 2 2" xfId="7513" xr:uid="{2E61E250-E10A-421E-ADA6-D929443686CE}"/>
    <cellStyle name="Comma 2 10 3 3 2 2 2" xfId="15324" xr:uid="{01B6454B-1D48-40A5-9068-4DE8D905A5A3}"/>
    <cellStyle name="Comma 2 10 3 3 2 2 2 2" xfId="30735" xr:uid="{797D8590-1C9A-4FBC-AE65-E79C81DA4184}"/>
    <cellStyle name="Comma 2 10 3 3 2 2 2 2 2" xfId="61559" xr:uid="{15071D64-BDAE-4467-81D4-5E6250840A55}"/>
    <cellStyle name="Comma 2 10 3 3 2 2 2 3" xfId="46149" xr:uid="{0A3899E4-3381-429F-A03C-D9C759E3C4E5}"/>
    <cellStyle name="Comma 2 10 3 3 2 2 3" xfId="22926" xr:uid="{A99D6209-C6CF-4D10-9C54-DC1A56256CF9}"/>
    <cellStyle name="Comma 2 10 3 3 2 2 3 2" xfId="53750" xr:uid="{D23E91C0-55F3-437C-A153-CE9998AF02A0}"/>
    <cellStyle name="Comma 2 10 3 3 2 2 4" xfId="38340" xr:uid="{84489BEC-73C7-4C0E-B1B1-8AE26E221715}"/>
    <cellStyle name="Comma 2 10 3 3 2 3" xfId="11521" xr:uid="{75FEA5CB-6FF4-4EDC-80DD-C1A7A21E5C3B}"/>
    <cellStyle name="Comma 2 10 3 3 2 3 2" xfId="26932" xr:uid="{CA4FCBB0-3C47-48ED-8091-F779286D262F}"/>
    <cellStyle name="Comma 2 10 3 3 2 3 2 2" xfId="57756" xr:uid="{B8B4AF93-5C2B-4C07-AA13-A7E9CB7607A5}"/>
    <cellStyle name="Comma 2 10 3 3 2 3 3" xfId="42346" xr:uid="{107B044F-A399-408E-B8BD-8621EC9AB6BE}"/>
    <cellStyle name="Comma 2 10 3 3 2 4" xfId="19123" xr:uid="{71543B71-6A7D-4306-855A-598CCBE09547}"/>
    <cellStyle name="Comma 2 10 3 3 2 4 2" xfId="49947" xr:uid="{4493CA3D-D7E7-42CF-B42E-BC78BA8EF2E6}"/>
    <cellStyle name="Comma 2 10 3 3 2 5" xfId="34537" xr:uid="{FD3377DB-1345-454A-AF85-B1B76EDEE23A}"/>
    <cellStyle name="Comma 2 10 3 3 3" xfId="5614" xr:uid="{8EFBAC40-FAD6-4DD3-8C15-647ED068D229}"/>
    <cellStyle name="Comma 2 10 3 3 3 2" xfId="13425" xr:uid="{64277193-3324-498C-9D2A-97E9B1EEC427}"/>
    <cellStyle name="Comma 2 10 3 3 3 2 2" xfId="28836" xr:uid="{3E52C1D5-4BAE-421D-B880-A54EDB255C53}"/>
    <cellStyle name="Comma 2 10 3 3 3 2 2 2" xfId="59660" xr:uid="{CB008A74-578D-42CF-8961-A1BB547737E0}"/>
    <cellStyle name="Comma 2 10 3 3 3 2 3" xfId="44250" xr:uid="{C9FE9481-D661-49EA-A80B-6F4CCE9F4FE6}"/>
    <cellStyle name="Comma 2 10 3 3 3 3" xfId="21027" xr:uid="{28D172CA-A7E1-4734-A819-A9136415FE89}"/>
    <cellStyle name="Comma 2 10 3 3 3 3 2" xfId="51851" xr:uid="{0EDA4269-4603-4E01-B5E6-058B44B3A877}"/>
    <cellStyle name="Comma 2 10 3 3 3 4" xfId="36441" xr:uid="{3E8C8017-7CDA-4DE1-B6FF-0124346AED76}"/>
    <cellStyle name="Comma 2 10 3 3 4" xfId="9622" xr:uid="{E6C0EA0B-C965-42D6-920B-0E06A99408FB}"/>
    <cellStyle name="Comma 2 10 3 3 4 2" xfId="25033" xr:uid="{7378FF6D-68E5-4DDB-86FE-1926979F0156}"/>
    <cellStyle name="Comma 2 10 3 3 4 2 2" xfId="55857" xr:uid="{85643C32-7B86-4514-82EA-5E2EB9B7A167}"/>
    <cellStyle name="Comma 2 10 3 3 4 3" xfId="40447" xr:uid="{20E35899-AD91-4D37-AFF8-1DDAA2F6625C}"/>
    <cellStyle name="Comma 2 10 3 3 5" xfId="17224" xr:uid="{56EF435D-8B65-4B64-B1EA-BC0B7FE9D357}"/>
    <cellStyle name="Comma 2 10 3 3 5 2" xfId="48048" xr:uid="{3849F34F-34C5-4D22-8D3B-5771713D28E0}"/>
    <cellStyle name="Comma 2 10 3 3 6" xfId="32638" xr:uid="{84983723-494A-4A37-812E-BB80EC7DFA67}"/>
    <cellStyle name="Comma 2 10 3 4" xfId="2444" xr:uid="{F7D3FFCD-31DE-43BB-9E9F-FE97B69931B6}"/>
    <cellStyle name="Comma 2 10 3 4 2" xfId="6247" xr:uid="{C8A71166-C65A-45D2-B123-3D68FBB79C23}"/>
    <cellStyle name="Comma 2 10 3 4 2 2" xfId="14058" xr:uid="{1A31B870-5C96-436E-A593-16D865DE06F6}"/>
    <cellStyle name="Comma 2 10 3 4 2 2 2" xfId="29469" xr:uid="{E596985A-F6B4-4A20-BCAF-570F9A831F0E}"/>
    <cellStyle name="Comma 2 10 3 4 2 2 2 2" xfId="60293" xr:uid="{0E90C6CD-7F80-4F38-A707-F577BDD20C73}"/>
    <cellStyle name="Comma 2 10 3 4 2 2 3" xfId="44883" xr:uid="{21E4133F-BBD5-48B6-B6EC-76CAD0D12BED}"/>
    <cellStyle name="Comma 2 10 3 4 2 3" xfId="21660" xr:uid="{6A0E9B00-820F-47B0-939B-E37997671060}"/>
    <cellStyle name="Comma 2 10 3 4 2 3 2" xfId="52484" xr:uid="{A5BA3E40-FB0B-434D-9417-41DDF2AB744E}"/>
    <cellStyle name="Comma 2 10 3 4 2 4" xfId="37074" xr:uid="{3E356B70-6F7F-47C1-B567-370EB57EBC4C}"/>
    <cellStyle name="Comma 2 10 3 4 3" xfId="10255" xr:uid="{4B43CABA-D79C-43CB-84D8-144D222E66FF}"/>
    <cellStyle name="Comma 2 10 3 4 3 2" xfId="25666" xr:uid="{71BDEE82-38E4-4BAE-AD84-A703474D84B8}"/>
    <cellStyle name="Comma 2 10 3 4 3 2 2" xfId="56490" xr:uid="{35689872-A2B4-483D-9823-E5C35C32C484}"/>
    <cellStyle name="Comma 2 10 3 4 3 3" xfId="41080" xr:uid="{2CC7C9CC-6211-4D8B-A5B1-D834DC01556E}"/>
    <cellStyle name="Comma 2 10 3 4 4" xfId="17857" xr:uid="{7B2AFF3A-E570-42FE-90C9-3053C7A68B5C}"/>
    <cellStyle name="Comma 2 10 3 4 4 2" xfId="48681" xr:uid="{CF5BAA9D-9CEA-410A-B491-2CE559C099E4}"/>
    <cellStyle name="Comma 2 10 3 4 5" xfId="33271" xr:uid="{D6D8C588-0B5B-4B1C-8295-2ADC7D2D1234}"/>
    <cellStyle name="Comma 2 10 3 5" xfId="4348" xr:uid="{C3AFC91E-BF88-4AE0-8B34-A0A38735727E}"/>
    <cellStyle name="Comma 2 10 3 5 2" xfId="12159" xr:uid="{9BEE67D1-F15D-4E0E-8769-F41100EAFDC5}"/>
    <cellStyle name="Comma 2 10 3 5 2 2" xfId="27570" xr:uid="{8DD1DC01-E927-42A0-BC13-644DD5882EF2}"/>
    <cellStyle name="Comma 2 10 3 5 2 2 2" xfId="58394" xr:uid="{1D31C034-5A8F-46EF-B7FF-F5A3578EC468}"/>
    <cellStyle name="Comma 2 10 3 5 2 3" xfId="42984" xr:uid="{9407D8EF-278D-4251-85B1-4DDB88C00A67}"/>
    <cellStyle name="Comma 2 10 3 5 3" xfId="19761" xr:uid="{A9897385-D273-431C-87C1-D45199675028}"/>
    <cellStyle name="Comma 2 10 3 5 3 2" xfId="50585" xr:uid="{A2CF536F-63C7-4527-A32B-20ABDD334D34}"/>
    <cellStyle name="Comma 2 10 3 5 4" xfId="35175" xr:uid="{1EC988AA-4CD9-4891-B647-C535CB6676BC}"/>
    <cellStyle name="Comma 2 10 3 6" xfId="8356" xr:uid="{EB97404F-6563-4C81-AF6A-CFC90D7DEA4B}"/>
    <cellStyle name="Comma 2 10 3 6 2" xfId="23767" xr:uid="{F3C6EAD1-870B-4DA3-9B8D-5EA3CF478320}"/>
    <cellStyle name="Comma 2 10 3 6 2 2" xfId="54591" xr:uid="{B2E14BA8-9160-44F8-94D9-22E8535D76CD}"/>
    <cellStyle name="Comma 2 10 3 6 3" xfId="39181" xr:uid="{C0A0650D-0DA2-44ED-A52A-D7400A9E764F}"/>
    <cellStyle name="Comma 2 10 3 7" xfId="15958" xr:uid="{F4819276-C5A6-4708-B4C1-5A63DA0478D9}"/>
    <cellStyle name="Comma 2 10 3 7 2" xfId="46782" xr:uid="{98921455-12FC-4512-AA47-D8883DB188A5}"/>
    <cellStyle name="Comma 2 10 3 8" xfId="31372" xr:uid="{D2F533B1-D2BB-4570-83A7-204B75938B37}"/>
    <cellStyle name="Comma 2 10 4" xfId="965" xr:uid="{92F23A67-0A99-4449-B9D6-338FC9A90A60}"/>
    <cellStyle name="Comma 2 10 4 2" xfId="2864" xr:uid="{434470D5-C29D-45FC-B732-D1448CB17788}"/>
    <cellStyle name="Comma 2 10 4 2 2" xfId="6667" xr:uid="{EC5CDF08-6017-4512-B0A3-0CDAA774D9B6}"/>
    <cellStyle name="Comma 2 10 4 2 2 2" xfId="14478" xr:uid="{8D4343CC-8B15-43DC-A58F-14DA2E1B44EF}"/>
    <cellStyle name="Comma 2 10 4 2 2 2 2" xfId="29889" xr:uid="{42620A54-EE46-498C-8ED3-2BB2606A072D}"/>
    <cellStyle name="Comma 2 10 4 2 2 2 2 2" xfId="60713" xr:uid="{6D5DB697-FBE8-45C7-B7BD-CFBD8CC1EFB1}"/>
    <cellStyle name="Comma 2 10 4 2 2 2 3" xfId="45303" xr:uid="{E8146F96-90E0-497D-A026-CBB5A865885B}"/>
    <cellStyle name="Comma 2 10 4 2 2 3" xfId="22080" xr:uid="{822BE94A-9159-4405-B38C-6987B01E5BF8}"/>
    <cellStyle name="Comma 2 10 4 2 2 3 2" xfId="52904" xr:uid="{C9D9A5AA-128E-4B8B-91F0-2448B097B5D4}"/>
    <cellStyle name="Comma 2 10 4 2 2 4" xfId="37494" xr:uid="{A0565233-BC0A-479D-BDCE-2A75ED32D88C}"/>
    <cellStyle name="Comma 2 10 4 2 3" xfId="10675" xr:uid="{863E313A-8E93-4560-9A95-FC0946682ACE}"/>
    <cellStyle name="Comma 2 10 4 2 3 2" xfId="26086" xr:uid="{1D738AA0-6AA7-447C-BB00-B1BC8E92BC10}"/>
    <cellStyle name="Comma 2 10 4 2 3 2 2" xfId="56910" xr:uid="{4ADA689E-4ED1-4BB4-A3B5-38AA59DEB980}"/>
    <cellStyle name="Comma 2 10 4 2 3 3" xfId="41500" xr:uid="{A643248C-4688-4CFA-96E6-E67F58DE8333}"/>
    <cellStyle name="Comma 2 10 4 2 4" xfId="18277" xr:uid="{C530801F-70C0-42ED-A96F-898F2C1ACE80}"/>
    <cellStyle name="Comma 2 10 4 2 4 2" xfId="49101" xr:uid="{8DB6A218-B474-40FF-8529-CAEA56F46A19}"/>
    <cellStyle name="Comma 2 10 4 2 5" xfId="33691" xr:uid="{70408486-13EB-45A3-9472-3B71C1754138}"/>
    <cellStyle name="Comma 2 10 4 3" xfId="4768" xr:uid="{51EA4658-A78A-485C-8DA1-6C7433977E57}"/>
    <cellStyle name="Comma 2 10 4 3 2" xfId="12579" xr:uid="{B66B8E68-2E04-46C0-AA88-C4FE52F53632}"/>
    <cellStyle name="Comma 2 10 4 3 2 2" xfId="27990" xr:uid="{CDBC4BA0-8503-4963-933D-9E2B8A65E017}"/>
    <cellStyle name="Comma 2 10 4 3 2 2 2" xfId="58814" xr:uid="{6F09F0C6-1345-4BE9-99C3-AB4EE76BD8DC}"/>
    <cellStyle name="Comma 2 10 4 3 2 3" xfId="43404" xr:uid="{5A83305C-701B-4812-B73C-DD1B63729CAE}"/>
    <cellStyle name="Comma 2 10 4 3 3" xfId="20181" xr:uid="{1ACA8758-A028-4572-9699-FC5596DBFD63}"/>
    <cellStyle name="Comma 2 10 4 3 3 2" xfId="51005" xr:uid="{4E5EE90D-747C-4A2F-9FE5-F660CF79A409}"/>
    <cellStyle name="Comma 2 10 4 3 4" xfId="35595" xr:uid="{C1AEB98C-A99D-42C6-AEAC-4A24AD4AF443}"/>
    <cellStyle name="Comma 2 10 4 4" xfId="8776" xr:uid="{0EFD8A90-51E9-4F46-BC2E-27EB4B69DF60}"/>
    <cellStyle name="Comma 2 10 4 4 2" xfId="24187" xr:uid="{0C6F5419-8007-47A1-AE15-3A2BA79C5E44}"/>
    <cellStyle name="Comma 2 10 4 4 2 2" xfId="55011" xr:uid="{E4F613A6-9EF1-4C7F-B09D-C34F02E50AD6}"/>
    <cellStyle name="Comma 2 10 4 4 3" xfId="39601" xr:uid="{EAAB29B9-C6BC-4A88-A866-6617F1D1CEDC}"/>
    <cellStyle name="Comma 2 10 4 5" xfId="16378" xr:uid="{4B4D3092-7F08-4A71-90B6-A5B9937E2247}"/>
    <cellStyle name="Comma 2 10 4 5 2" xfId="47202" xr:uid="{6E64F109-82DC-4D56-8BC3-B431D8961B20}"/>
    <cellStyle name="Comma 2 10 4 6" xfId="31792" xr:uid="{91AFBB75-FF18-4647-8EF1-1AEC8C9628CE}"/>
    <cellStyle name="Comma 2 10 5" xfId="1598" xr:uid="{6019FE4F-0BB1-4C20-80FE-0E67D7DA6989}"/>
    <cellStyle name="Comma 2 10 5 2" xfId="3497" xr:uid="{306EB3CA-34A8-4481-B610-4E02A1CDBDE2}"/>
    <cellStyle name="Comma 2 10 5 2 2" xfId="7300" xr:uid="{5D7E486B-E0E9-4BF2-8F18-422F62C9EE65}"/>
    <cellStyle name="Comma 2 10 5 2 2 2" xfId="15111" xr:uid="{89C8B43F-1C79-45C2-98D0-C7B950A7568B}"/>
    <cellStyle name="Comma 2 10 5 2 2 2 2" xfId="30522" xr:uid="{4598440C-C384-45CE-933A-901C20E29F2E}"/>
    <cellStyle name="Comma 2 10 5 2 2 2 2 2" xfId="61346" xr:uid="{C96DC4A4-EFA1-4B3F-B39C-34C43B9D6489}"/>
    <cellStyle name="Comma 2 10 5 2 2 2 3" xfId="45936" xr:uid="{CE2F9B75-E9C1-4764-8C10-DFCD7505DA3C}"/>
    <cellStyle name="Comma 2 10 5 2 2 3" xfId="22713" xr:uid="{F76ED5C9-56F4-470F-ABBC-84D537AE222E}"/>
    <cellStyle name="Comma 2 10 5 2 2 3 2" xfId="53537" xr:uid="{BC21F1B2-D969-43EA-9A86-9996AF5C31D5}"/>
    <cellStyle name="Comma 2 10 5 2 2 4" xfId="38127" xr:uid="{460D4AFC-FB8B-4857-B743-3947562DEA35}"/>
    <cellStyle name="Comma 2 10 5 2 3" xfId="11308" xr:uid="{C126D39B-E192-4297-BC44-22D0E4ED35CF}"/>
    <cellStyle name="Comma 2 10 5 2 3 2" xfId="26719" xr:uid="{94763E1C-5FFE-4615-86C4-8211106ABB6B}"/>
    <cellStyle name="Comma 2 10 5 2 3 2 2" xfId="57543" xr:uid="{CA260576-98BE-4323-AA69-DE63A48218F6}"/>
    <cellStyle name="Comma 2 10 5 2 3 3" xfId="42133" xr:uid="{603B09C4-75D3-417C-8DA8-7BDF0C91C2C2}"/>
    <cellStyle name="Comma 2 10 5 2 4" xfId="18910" xr:uid="{06AAF014-1478-4EEB-BFC7-F377988C4944}"/>
    <cellStyle name="Comma 2 10 5 2 4 2" xfId="49734" xr:uid="{5A6DF5B5-9506-49BC-9D3A-8143486998A3}"/>
    <cellStyle name="Comma 2 10 5 2 5" xfId="34324" xr:uid="{BFC5E076-1B45-4640-B74D-63C289C030FF}"/>
    <cellStyle name="Comma 2 10 5 3" xfId="5401" xr:uid="{496F07D5-E186-4993-B310-509ED55129D5}"/>
    <cellStyle name="Comma 2 10 5 3 2" xfId="13212" xr:uid="{809BB15B-2822-4F63-8BCC-5168E5AC8647}"/>
    <cellStyle name="Comma 2 10 5 3 2 2" xfId="28623" xr:uid="{6725D905-5375-4A05-8368-FA92C64197F4}"/>
    <cellStyle name="Comma 2 10 5 3 2 2 2" xfId="59447" xr:uid="{3CDADBC3-E10B-4140-8328-D8344A7D6FC3}"/>
    <cellStyle name="Comma 2 10 5 3 2 3" xfId="44037" xr:uid="{E586DFF4-B3E4-4F31-BD22-9B018F80CDD5}"/>
    <cellStyle name="Comma 2 10 5 3 3" xfId="20814" xr:uid="{DAC2F8CE-8BD6-4233-A8D1-36C28DD831DB}"/>
    <cellStyle name="Comma 2 10 5 3 3 2" xfId="51638" xr:uid="{172990E0-46F4-4BA6-B6E4-39BF6CD643BC}"/>
    <cellStyle name="Comma 2 10 5 3 4" xfId="36228" xr:uid="{25156583-3579-4C33-B0C6-C620449BE2A6}"/>
    <cellStyle name="Comma 2 10 5 4" xfId="9409" xr:uid="{679373AB-5D67-45E3-8625-D2D7283D92AB}"/>
    <cellStyle name="Comma 2 10 5 4 2" xfId="24820" xr:uid="{24E06373-A85E-4A12-A3CD-478927B0B82F}"/>
    <cellStyle name="Comma 2 10 5 4 2 2" xfId="55644" xr:uid="{F02623AA-8F8F-4EB9-ABA4-C34FE572BAE1}"/>
    <cellStyle name="Comma 2 10 5 4 3" xfId="40234" xr:uid="{C863225E-B18A-4426-89C0-939E6781963A}"/>
    <cellStyle name="Comma 2 10 5 5" xfId="17011" xr:uid="{0C239F70-6D0E-4BAF-B6CE-8F17C2B23992}"/>
    <cellStyle name="Comma 2 10 5 5 2" xfId="47835" xr:uid="{010CA8A5-F250-44B7-8125-736ED98C487E}"/>
    <cellStyle name="Comma 2 10 5 6" xfId="32425" xr:uid="{15207E9F-FA5E-419A-936E-CD1E9039B99B}"/>
    <cellStyle name="Comma 2 10 6" xfId="2231" xr:uid="{B0C5DF25-BA5A-4E81-9FA3-E94B5E3CF7B3}"/>
    <cellStyle name="Comma 2 10 6 2" xfId="6034" xr:uid="{B2FC941E-E3D2-4779-856A-CCBC6CF9CB47}"/>
    <cellStyle name="Comma 2 10 6 2 2" xfId="13845" xr:uid="{ED025B61-EFCC-41F9-A96F-BC6B08EBC344}"/>
    <cellStyle name="Comma 2 10 6 2 2 2" xfId="29256" xr:uid="{665D48C9-CF7A-463D-9E8F-5D7ADCE8A266}"/>
    <cellStyle name="Comma 2 10 6 2 2 2 2" xfId="60080" xr:uid="{57E79968-CF3B-4CC5-913F-8C5ED9DA924F}"/>
    <cellStyle name="Comma 2 10 6 2 2 3" xfId="44670" xr:uid="{7BAF3A19-5479-4195-A22D-C04A4F21741B}"/>
    <cellStyle name="Comma 2 10 6 2 3" xfId="21447" xr:uid="{C5DADBD4-2D89-457F-88C1-C52F0F8DC264}"/>
    <cellStyle name="Comma 2 10 6 2 3 2" xfId="52271" xr:uid="{BF0286D8-7084-4FDF-9A62-0B51B5560768}"/>
    <cellStyle name="Comma 2 10 6 2 4" xfId="36861" xr:uid="{750F0513-6C39-4C6B-8071-F1AD085B7EFB}"/>
    <cellStyle name="Comma 2 10 6 3" xfId="10042" xr:uid="{94968D19-DDFC-44A9-A4FD-98799CD74BC3}"/>
    <cellStyle name="Comma 2 10 6 3 2" xfId="25453" xr:uid="{300BADAD-E97A-47C5-AF48-55ECB0ACCAF5}"/>
    <cellStyle name="Comma 2 10 6 3 2 2" xfId="56277" xr:uid="{4E555E0C-7C7F-450B-B4DA-88AE7BC8FFF3}"/>
    <cellStyle name="Comma 2 10 6 3 3" xfId="40867" xr:uid="{DFD3998A-8BEE-4E6E-8BE1-5E05FC9B778A}"/>
    <cellStyle name="Comma 2 10 6 4" xfId="17644" xr:uid="{47BE01C6-76F8-4A88-A829-41C7676D3A0D}"/>
    <cellStyle name="Comma 2 10 6 4 2" xfId="48468" xr:uid="{785D5DE5-721B-4F29-AF2E-FA04EA8F5591}"/>
    <cellStyle name="Comma 2 10 6 5" xfId="33058" xr:uid="{F00BA5FA-245B-4685-960F-64E98D018F92}"/>
    <cellStyle name="Comma 2 10 7" xfId="4135" xr:uid="{E030C851-D43E-42F2-A0C8-8D5FF3A56B75}"/>
    <cellStyle name="Comma 2 10 7 2" xfId="11946" xr:uid="{E0345073-681F-4374-9463-5030E3FA98B5}"/>
    <cellStyle name="Comma 2 10 7 2 2" xfId="27357" xr:uid="{9C976F0A-84C4-4604-AE86-44897FC5F9FD}"/>
    <cellStyle name="Comma 2 10 7 2 2 2" xfId="58181" xr:uid="{3B09B267-0F59-4CFF-AA8B-6E67ECE72111}"/>
    <cellStyle name="Comma 2 10 7 2 3" xfId="42771" xr:uid="{810299DE-B776-472E-87BB-5F178C8CCC64}"/>
    <cellStyle name="Comma 2 10 7 3" xfId="19548" xr:uid="{84D5494F-F0C9-452F-AB8C-1A79740266B1}"/>
    <cellStyle name="Comma 2 10 7 3 2" xfId="50372" xr:uid="{574E1C86-1CAD-47E5-B6F9-5AF6D33F66A7}"/>
    <cellStyle name="Comma 2 10 7 4" xfId="34962" xr:uid="{83C1E69C-B04B-4825-BB4C-A5E551EBD9C5}"/>
    <cellStyle name="Comma 2 10 8" xfId="8143" xr:uid="{934AE92D-9CB1-49C0-BF68-BA477F384C2E}"/>
    <cellStyle name="Comma 2 10 8 2" xfId="23554" xr:uid="{BEA63399-CC72-4A2D-A889-3011691C4A35}"/>
    <cellStyle name="Comma 2 10 8 2 2" xfId="54378" xr:uid="{E1F3FBEB-8ADF-439A-A915-214C6216F925}"/>
    <cellStyle name="Comma 2 10 8 3" xfId="38968" xr:uid="{7D20C3B8-33DB-47B9-909A-EB29FC3CFE4C}"/>
    <cellStyle name="Comma 2 10 9" xfId="7934" xr:uid="{F1A4FF6A-FA7D-4CC5-A6B3-9D32FD4C7E3F}"/>
    <cellStyle name="Comma 2 10 9 2" xfId="23345" xr:uid="{392F6BAB-624F-4007-A4A7-93C18FC057D5}"/>
    <cellStyle name="Comma 2 10 9 2 2" xfId="54169" xr:uid="{DB44CF79-3519-494B-8D25-1FDE711F0D40}"/>
    <cellStyle name="Comma 2 10 9 3" xfId="38759" xr:uid="{CADD601A-5EFE-4717-8646-EA35182C1944}"/>
    <cellStyle name="Comma 2 11" xfId="339" xr:uid="{602D756C-A150-4798-95D0-2940E16FAC67}"/>
    <cellStyle name="Comma 2 11 2" xfId="972" xr:uid="{3048CE73-00F9-4D9D-9C6C-B9B3E5848C2B}"/>
    <cellStyle name="Comma 2 11 2 2" xfId="2871" xr:uid="{34195882-F374-42B7-A1FE-E3B9A711FA00}"/>
    <cellStyle name="Comma 2 11 2 2 2" xfId="6674" xr:uid="{84FB5B00-9491-460C-A85B-186FB78C3C3E}"/>
    <cellStyle name="Comma 2 11 2 2 2 2" xfId="14485" xr:uid="{1952C811-90D2-4218-AA0B-BE74052B5646}"/>
    <cellStyle name="Comma 2 11 2 2 2 2 2" xfId="29896" xr:uid="{42711CC6-2749-4045-BC0D-137609A1D33E}"/>
    <cellStyle name="Comma 2 11 2 2 2 2 2 2" xfId="60720" xr:uid="{92657D17-FD41-4F8F-87CE-A2463677FCFE}"/>
    <cellStyle name="Comma 2 11 2 2 2 2 3" xfId="45310" xr:uid="{5FA33475-2A69-4D42-841D-EC4F8FB1CFF2}"/>
    <cellStyle name="Comma 2 11 2 2 2 3" xfId="22087" xr:uid="{1532D7E8-1A6E-41FD-A439-8FC136FD17D7}"/>
    <cellStyle name="Comma 2 11 2 2 2 3 2" xfId="52911" xr:uid="{3507219A-9159-440C-BBE3-A22C05E38E52}"/>
    <cellStyle name="Comma 2 11 2 2 2 4" xfId="37501" xr:uid="{88F4D6CB-D2ED-4B3C-8B06-6918EB80B3AF}"/>
    <cellStyle name="Comma 2 11 2 2 3" xfId="10682" xr:uid="{CCA974DD-7D7C-46A9-A122-215683BE1BA2}"/>
    <cellStyle name="Comma 2 11 2 2 3 2" xfId="26093" xr:uid="{2BB8108C-0D6B-4CC0-B58A-D1EF31204FD0}"/>
    <cellStyle name="Comma 2 11 2 2 3 2 2" xfId="56917" xr:uid="{6E251F35-CEB1-4AA2-8BA7-A0E2E321178B}"/>
    <cellStyle name="Comma 2 11 2 2 3 3" xfId="41507" xr:uid="{31E5551D-6FA7-4292-8E37-E1592BA238BE}"/>
    <cellStyle name="Comma 2 11 2 2 4" xfId="18284" xr:uid="{E0273509-1B04-40E7-ADDF-558FF297599F}"/>
    <cellStyle name="Comma 2 11 2 2 4 2" xfId="49108" xr:uid="{7C21391E-9634-4E44-BB7D-C5AA8315E2A0}"/>
    <cellStyle name="Comma 2 11 2 2 5" xfId="33698" xr:uid="{F29FCA94-C8E9-476D-BF52-5093556E617E}"/>
    <cellStyle name="Comma 2 11 2 3" xfId="4775" xr:uid="{CF525FA8-D20A-484B-8E01-F736C8712CF1}"/>
    <cellStyle name="Comma 2 11 2 3 2" xfId="12586" xr:uid="{1DEC3BA7-FCEB-4FC5-B24E-C4BBF1525ED2}"/>
    <cellStyle name="Comma 2 11 2 3 2 2" xfId="27997" xr:uid="{79025F00-2C4A-4F5D-96A2-267A37353AD5}"/>
    <cellStyle name="Comma 2 11 2 3 2 2 2" xfId="58821" xr:uid="{67C03667-38AA-461B-B4FF-61AACB227431}"/>
    <cellStyle name="Comma 2 11 2 3 2 3" xfId="43411" xr:uid="{01D76618-49E6-496B-B236-93DD63AAB0CF}"/>
    <cellStyle name="Comma 2 11 2 3 3" xfId="20188" xr:uid="{33CCDE29-B32A-439B-99A2-8B6184B77259}"/>
    <cellStyle name="Comma 2 11 2 3 3 2" xfId="51012" xr:uid="{4F65D606-FC02-4DE9-8942-C7BBE0AB38AE}"/>
    <cellStyle name="Comma 2 11 2 3 4" xfId="35602" xr:uid="{70E1A833-597A-486C-8B5D-32BAF9A1BBFE}"/>
    <cellStyle name="Comma 2 11 2 4" xfId="8783" xr:uid="{DE05ED8C-3EBD-4482-AC46-7145D8C9E131}"/>
    <cellStyle name="Comma 2 11 2 4 2" xfId="24194" xr:uid="{1C7E066C-F1B0-4F80-B0D3-D0662E16FB70}"/>
    <cellStyle name="Comma 2 11 2 4 2 2" xfId="55018" xr:uid="{169DA75A-27D8-4F14-BFC4-59E79717AB91}"/>
    <cellStyle name="Comma 2 11 2 4 3" xfId="39608" xr:uid="{65B6798E-DBAB-4D93-979B-2AB3119A03B0}"/>
    <cellStyle name="Comma 2 11 2 5" xfId="16385" xr:uid="{010F2E56-6936-4947-BD71-D7BB4F2C3C20}"/>
    <cellStyle name="Comma 2 11 2 5 2" xfId="47209" xr:uid="{F537F3D7-CEDC-4053-A564-6E70215F2884}"/>
    <cellStyle name="Comma 2 11 2 6" xfId="31799" xr:uid="{E33B9FD4-B11E-45DA-97D8-19C99FD1F792}"/>
    <cellStyle name="Comma 2 11 3" xfId="1605" xr:uid="{4B2DCA7C-4296-493D-8EC3-58A22D514EDE}"/>
    <cellStyle name="Comma 2 11 3 2" xfId="3504" xr:uid="{7C45E301-E6C1-4216-B057-18CA1CAF8DCD}"/>
    <cellStyle name="Comma 2 11 3 2 2" xfId="7307" xr:uid="{BB86CB21-B589-42CA-9152-EC18434164D8}"/>
    <cellStyle name="Comma 2 11 3 2 2 2" xfId="15118" xr:uid="{435639B7-6749-4F00-87E1-F5C2EB8E9A22}"/>
    <cellStyle name="Comma 2 11 3 2 2 2 2" xfId="30529" xr:uid="{55CC07FA-2DD8-4AA3-BD47-FC7C66C9C979}"/>
    <cellStyle name="Comma 2 11 3 2 2 2 2 2" xfId="61353" xr:uid="{DC12E68C-D4F8-4E8B-9954-37CB60A5453D}"/>
    <cellStyle name="Comma 2 11 3 2 2 2 3" xfId="45943" xr:uid="{30F480D9-AB57-465C-B3FE-121F6ADFC83B}"/>
    <cellStyle name="Comma 2 11 3 2 2 3" xfId="22720" xr:uid="{004E10F8-3938-4B20-A358-F72588E9C9F4}"/>
    <cellStyle name="Comma 2 11 3 2 2 3 2" xfId="53544" xr:uid="{3C49AA12-4F02-4BAE-840C-850606B4C1E1}"/>
    <cellStyle name="Comma 2 11 3 2 2 4" xfId="38134" xr:uid="{F844B32E-3CC0-482D-8A3D-F41BF98B6AD4}"/>
    <cellStyle name="Comma 2 11 3 2 3" xfId="11315" xr:uid="{4C181A7D-C523-4A7F-A58B-3A5FB01A4405}"/>
    <cellStyle name="Comma 2 11 3 2 3 2" xfId="26726" xr:uid="{0DD5703D-C8AD-471A-8EF1-1BE1BC7E8D20}"/>
    <cellStyle name="Comma 2 11 3 2 3 2 2" xfId="57550" xr:uid="{62BBE3F0-3D78-42D1-810A-6A6A249432E7}"/>
    <cellStyle name="Comma 2 11 3 2 3 3" xfId="42140" xr:uid="{7458991E-D7F1-4FAE-9DC9-E421835816CE}"/>
    <cellStyle name="Comma 2 11 3 2 4" xfId="18917" xr:uid="{4BA0C67A-0F97-40B4-A059-B1457A583DBA}"/>
    <cellStyle name="Comma 2 11 3 2 4 2" xfId="49741" xr:uid="{C6EDE7F2-B862-415C-B090-FAF47A4618BB}"/>
    <cellStyle name="Comma 2 11 3 2 5" xfId="34331" xr:uid="{7DED637B-FD4A-443F-BEB0-458DCF7CC95D}"/>
    <cellStyle name="Comma 2 11 3 3" xfId="5408" xr:uid="{079C4083-A21E-46D0-AD1B-7031E336DC92}"/>
    <cellStyle name="Comma 2 11 3 3 2" xfId="13219" xr:uid="{82238ADC-3F02-49A7-A9A8-4C612AC62DAB}"/>
    <cellStyle name="Comma 2 11 3 3 2 2" xfId="28630" xr:uid="{A1D7BFD2-B8D2-4A27-AFE3-11263FB3AA95}"/>
    <cellStyle name="Comma 2 11 3 3 2 2 2" xfId="59454" xr:uid="{C023ABAB-E124-4FDA-998F-49EFED9A222D}"/>
    <cellStyle name="Comma 2 11 3 3 2 3" xfId="44044" xr:uid="{0C3342BB-F31D-42C2-BC4B-452642A9BDBF}"/>
    <cellStyle name="Comma 2 11 3 3 3" xfId="20821" xr:uid="{D6A0E188-62C2-4279-A1B4-E5C5CD8ED771}"/>
    <cellStyle name="Comma 2 11 3 3 3 2" xfId="51645" xr:uid="{6AD16CC0-2C31-48CA-BC94-ECD15290DB4C}"/>
    <cellStyle name="Comma 2 11 3 3 4" xfId="36235" xr:uid="{AE6EA529-00A3-45E2-80FA-3562110DAD9A}"/>
    <cellStyle name="Comma 2 11 3 4" xfId="9416" xr:uid="{3F2DFA51-FB49-4C32-8C26-C78F64C450C8}"/>
    <cellStyle name="Comma 2 11 3 4 2" xfId="24827" xr:uid="{CF533302-AD8F-4888-B5CD-5880D1398DF7}"/>
    <cellStyle name="Comma 2 11 3 4 2 2" xfId="55651" xr:uid="{59C41B00-57D8-4D56-A3A7-1DDDB2B1B665}"/>
    <cellStyle name="Comma 2 11 3 4 3" xfId="40241" xr:uid="{94C550A5-CC39-47C3-A7B6-0FA6341BD02E}"/>
    <cellStyle name="Comma 2 11 3 5" xfId="17018" xr:uid="{24CEBBAE-8B89-4BAD-93E6-E8EE4458C4C9}"/>
    <cellStyle name="Comma 2 11 3 5 2" xfId="47842" xr:uid="{753768F5-B965-48BF-8633-FED461C029F9}"/>
    <cellStyle name="Comma 2 11 3 6" xfId="32432" xr:uid="{BEE44702-02B3-4448-9CC1-F40F4B80C5AF}"/>
    <cellStyle name="Comma 2 11 4" xfId="2238" xr:uid="{1295FD34-9353-45E5-8662-5DA9DC2E6C18}"/>
    <cellStyle name="Comma 2 11 4 2" xfId="6041" xr:uid="{D1843952-CF0A-4A76-9041-F0455B209687}"/>
    <cellStyle name="Comma 2 11 4 2 2" xfId="13852" xr:uid="{402D6F58-08D5-4922-8760-FA376F3CE118}"/>
    <cellStyle name="Comma 2 11 4 2 2 2" xfId="29263" xr:uid="{28C502A7-CD55-46BF-A682-FC56A1AEB63B}"/>
    <cellStyle name="Comma 2 11 4 2 2 2 2" xfId="60087" xr:uid="{C2C1338C-46EC-4A5C-B10D-12055B11C734}"/>
    <cellStyle name="Comma 2 11 4 2 2 3" xfId="44677" xr:uid="{1AAEE9D5-D2E6-4113-885D-223A8583A13B}"/>
    <cellStyle name="Comma 2 11 4 2 3" xfId="21454" xr:uid="{ADE5D0C3-C4CF-4C40-825F-3F288BE4C997}"/>
    <cellStyle name="Comma 2 11 4 2 3 2" xfId="52278" xr:uid="{E44BF044-F147-4377-B79F-F587823B64EF}"/>
    <cellStyle name="Comma 2 11 4 2 4" xfId="36868" xr:uid="{0DDBA0E3-DD4E-4715-9FC8-B144020C219F}"/>
    <cellStyle name="Comma 2 11 4 3" xfId="10049" xr:uid="{3066A48F-935C-4952-B58F-2E5F5CDDBDFA}"/>
    <cellStyle name="Comma 2 11 4 3 2" xfId="25460" xr:uid="{BA350FB3-B53C-4628-A9D9-E4466482107B}"/>
    <cellStyle name="Comma 2 11 4 3 2 2" xfId="56284" xr:uid="{0CBB8297-403D-4EBA-A3C9-284847F5F0E2}"/>
    <cellStyle name="Comma 2 11 4 3 3" xfId="40874" xr:uid="{D303754E-5B57-4429-BAAF-1A28AFA511A1}"/>
    <cellStyle name="Comma 2 11 4 4" xfId="17651" xr:uid="{24B01B36-30F2-4A6E-8574-D4FDBF0C07F6}"/>
    <cellStyle name="Comma 2 11 4 4 2" xfId="48475" xr:uid="{27537407-2E37-4F30-8BDB-D23DE734DE0E}"/>
    <cellStyle name="Comma 2 11 4 5" xfId="33065" xr:uid="{38A49CE2-B22F-4AA0-BD8D-BFCDE1C9B842}"/>
    <cellStyle name="Comma 2 11 5" xfId="4142" xr:uid="{AFD1BB58-B77E-46DB-A7CC-C0C00F8A5792}"/>
    <cellStyle name="Comma 2 11 5 2" xfId="11953" xr:uid="{61930735-8DE0-43FC-BAB6-2899CD3C88DF}"/>
    <cellStyle name="Comma 2 11 5 2 2" xfId="27364" xr:uid="{2401C26A-5227-485B-9B07-A38139168083}"/>
    <cellStyle name="Comma 2 11 5 2 2 2" xfId="58188" xr:uid="{DB7D52E6-E638-42B1-A951-88837C075085}"/>
    <cellStyle name="Comma 2 11 5 2 3" xfId="42778" xr:uid="{41D46E1C-D47A-419E-9FB6-8169CDC8E48A}"/>
    <cellStyle name="Comma 2 11 5 3" xfId="19555" xr:uid="{4776E300-F065-445B-9328-1F83D7084C12}"/>
    <cellStyle name="Comma 2 11 5 3 2" xfId="50379" xr:uid="{33D42A7F-2B6C-4375-B512-7C0D20A58FB5}"/>
    <cellStyle name="Comma 2 11 5 4" xfId="34969" xr:uid="{937AAB8C-4F58-4C3A-AADD-FAE4AA7F1A5F}"/>
    <cellStyle name="Comma 2 11 6" xfId="8150" xr:uid="{B6F3F1C1-4BB6-4755-88E1-D2D75B66C225}"/>
    <cellStyle name="Comma 2 11 6 2" xfId="23561" xr:uid="{7FBCCA5C-A83F-43AF-A038-FF6692FBEC25}"/>
    <cellStyle name="Comma 2 11 6 2 2" xfId="54385" xr:uid="{E2F0B656-1D9E-40C5-B51D-7F5566F9EC6D}"/>
    <cellStyle name="Comma 2 11 6 3" xfId="38975" xr:uid="{014351D0-04AB-4FA7-ACFF-AAF06990834F}"/>
    <cellStyle name="Comma 2 11 7" xfId="15752" xr:uid="{CE1DADE8-6008-4E43-A8B1-4DE9D84BE0AB}"/>
    <cellStyle name="Comma 2 11 7 2" xfId="46576" xr:uid="{FE477D59-EA7F-4EA8-86BE-4D042D76C99B}"/>
    <cellStyle name="Comma 2 11 8" xfId="31166" xr:uid="{F9E696EC-90C3-4B74-817F-FEDE8C086065}"/>
    <cellStyle name="Comma 2 12" xfId="548" xr:uid="{D9AE1EF5-4254-4841-81ED-392E2B037ADA}"/>
    <cellStyle name="Comma 2 12 2" xfId="1181" xr:uid="{8AC36F5C-5204-4760-858A-6502459DEA26}"/>
    <cellStyle name="Comma 2 12 2 2" xfId="3080" xr:uid="{114EFA09-4C34-4FD5-AE89-099C5848D239}"/>
    <cellStyle name="Comma 2 12 2 2 2" xfId="6883" xr:uid="{13549C00-2517-452D-964C-6401668086FA}"/>
    <cellStyle name="Comma 2 12 2 2 2 2" xfId="14694" xr:uid="{7E23E2F1-E171-49F0-ABA3-559ECCE47E83}"/>
    <cellStyle name="Comma 2 12 2 2 2 2 2" xfId="30105" xr:uid="{BF6E7EF5-D867-4A31-A993-B9A110491A88}"/>
    <cellStyle name="Comma 2 12 2 2 2 2 2 2" xfId="60929" xr:uid="{8CE6B5E2-A3A1-40EB-B134-70D470D79D39}"/>
    <cellStyle name="Comma 2 12 2 2 2 2 3" xfId="45519" xr:uid="{74912884-59A9-49AE-8797-54812F377FEF}"/>
    <cellStyle name="Comma 2 12 2 2 2 3" xfId="22296" xr:uid="{86EC5290-9362-4AF0-B32B-5E58E46A4E5B}"/>
    <cellStyle name="Comma 2 12 2 2 2 3 2" xfId="53120" xr:uid="{5FD887E3-A675-48EE-B098-8721A9F303B6}"/>
    <cellStyle name="Comma 2 12 2 2 2 4" xfId="37710" xr:uid="{2C3CEEE8-6FCF-474E-9E81-84EED1EE6FDD}"/>
    <cellStyle name="Comma 2 12 2 2 3" xfId="10891" xr:uid="{166F92B8-ECF0-4155-99BD-35A605669471}"/>
    <cellStyle name="Comma 2 12 2 2 3 2" xfId="26302" xr:uid="{96335FCE-5C67-4ECA-B5A4-ADE9D7390F5C}"/>
    <cellStyle name="Comma 2 12 2 2 3 2 2" xfId="57126" xr:uid="{B579301E-D60D-46DA-A110-D993CA97D6BE}"/>
    <cellStyle name="Comma 2 12 2 2 3 3" xfId="41716" xr:uid="{A3A6B37E-383F-4079-BF40-4E31508AFDDF}"/>
    <cellStyle name="Comma 2 12 2 2 4" xfId="18493" xr:uid="{D1370D72-BB8D-4037-9A09-ADCEE45C1AE7}"/>
    <cellStyle name="Comma 2 12 2 2 4 2" xfId="49317" xr:uid="{E0FBCA05-D9DE-4A21-B801-597DEF4465E3}"/>
    <cellStyle name="Comma 2 12 2 2 5" xfId="33907" xr:uid="{6E94667A-1154-43C1-A0CE-C3B3A01B9A55}"/>
    <cellStyle name="Comma 2 12 2 3" xfId="4984" xr:uid="{78CE4AD1-FDB6-4B12-8ABA-916B117632B9}"/>
    <cellStyle name="Comma 2 12 2 3 2" xfId="12795" xr:uid="{C17508BB-687B-4827-9F08-0C336A43FC47}"/>
    <cellStyle name="Comma 2 12 2 3 2 2" xfId="28206" xr:uid="{55AD8284-19FE-47F3-8571-3F57A322CE02}"/>
    <cellStyle name="Comma 2 12 2 3 2 2 2" xfId="59030" xr:uid="{21F20EA0-A2A2-4C29-9B86-05CD459E2E46}"/>
    <cellStyle name="Comma 2 12 2 3 2 3" xfId="43620" xr:uid="{1E2B0509-4A44-474D-9A5A-E51A79D31458}"/>
    <cellStyle name="Comma 2 12 2 3 3" xfId="20397" xr:uid="{4269F8C7-2ECD-46F8-87CF-2A1E8C3043AA}"/>
    <cellStyle name="Comma 2 12 2 3 3 2" xfId="51221" xr:uid="{6F4ADC7C-F86C-4AB0-9D3E-3231E0F02DC1}"/>
    <cellStyle name="Comma 2 12 2 3 4" xfId="35811" xr:uid="{92F67917-6FA3-46C9-A074-6B3E06C5983B}"/>
    <cellStyle name="Comma 2 12 2 4" xfId="8992" xr:uid="{E513EC08-B9CB-458A-AF70-6B8C43F7F128}"/>
    <cellStyle name="Comma 2 12 2 4 2" xfId="24403" xr:uid="{02014BF8-2282-420D-8935-771E9FD37A4B}"/>
    <cellStyle name="Comma 2 12 2 4 2 2" xfId="55227" xr:uid="{86C8FDE5-28A5-4137-BFF3-4D1B498AA837}"/>
    <cellStyle name="Comma 2 12 2 4 3" xfId="39817" xr:uid="{A1A049B5-8445-4A27-936E-9DB5A086B0B8}"/>
    <cellStyle name="Comma 2 12 2 5" xfId="16594" xr:uid="{B99F32F8-4B26-4C57-A3ED-DC7F115F0DF2}"/>
    <cellStyle name="Comma 2 12 2 5 2" xfId="47418" xr:uid="{4F7EC9E0-909E-4A64-B5BB-EC54DC627B95}"/>
    <cellStyle name="Comma 2 12 2 6" xfId="32008" xr:uid="{4198331E-BFF2-43DF-9E8A-4BA7AD1C271E}"/>
    <cellStyle name="Comma 2 12 3" xfId="1814" xr:uid="{ABE9D49F-7659-498B-B154-AF461C1EBD06}"/>
    <cellStyle name="Comma 2 12 3 2" xfId="3713" xr:uid="{25E29816-F3F8-4599-B957-F148687ADC08}"/>
    <cellStyle name="Comma 2 12 3 2 2" xfId="7516" xr:uid="{D9D885B5-BFA5-4EC4-BC8F-CFFED7EE5259}"/>
    <cellStyle name="Comma 2 12 3 2 2 2" xfId="15327" xr:uid="{7CFFF25F-8DBB-42FD-A313-4EF1A03D8045}"/>
    <cellStyle name="Comma 2 12 3 2 2 2 2" xfId="30738" xr:uid="{99A771C4-BB77-4142-9BF0-DF8097050FDB}"/>
    <cellStyle name="Comma 2 12 3 2 2 2 2 2" xfId="61562" xr:uid="{4CB2D117-ED37-485B-B25C-AD5823096B97}"/>
    <cellStyle name="Comma 2 12 3 2 2 2 3" xfId="46152" xr:uid="{FC0A3EF6-97AB-4F63-83AC-91D5DAEA115D}"/>
    <cellStyle name="Comma 2 12 3 2 2 3" xfId="22929" xr:uid="{59231505-6BE1-4950-ABEC-F1645B769B43}"/>
    <cellStyle name="Comma 2 12 3 2 2 3 2" xfId="53753" xr:uid="{F99CB4C5-610A-49DF-BEE0-DCC3D079C60D}"/>
    <cellStyle name="Comma 2 12 3 2 2 4" xfId="38343" xr:uid="{C9C2AEEF-9A0F-43F6-A3DA-D2662A8B7DCE}"/>
    <cellStyle name="Comma 2 12 3 2 3" xfId="11524" xr:uid="{01BDCC93-1F51-4752-AFE7-5731E271F8F9}"/>
    <cellStyle name="Comma 2 12 3 2 3 2" xfId="26935" xr:uid="{086CAC87-9A98-488E-B367-00F30596D5C6}"/>
    <cellStyle name="Comma 2 12 3 2 3 2 2" xfId="57759" xr:uid="{9836772F-229E-47BC-83DB-8E48073C0A65}"/>
    <cellStyle name="Comma 2 12 3 2 3 3" xfId="42349" xr:uid="{E75D0ABB-C119-4040-B8AA-281D5C67464C}"/>
    <cellStyle name="Comma 2 12 3 2 4" xfId="19126" xr:uid="{F37D8BD7-C35B-4B8E-BE58-05B6579573A1}"/>
    <cellStyle name="Comma 2 12 3 2 4 2" xfId="49950" xr:uid="{D9F534FC-EB42-47C1-BE9F-923ED5C1BCEA}"/>
    <cellStyle name="Comma 2 12 3 2 5" xfId="34540" xr:uid="{537E22B6-D0C4-4D7B-8A09-626067DDF26E}"/>
    <cellStyle name="Comma 2 12 3 3" xfId="5617" xr:uid="{C67055E7-36AD-4D27-A491-382C399A800E}"/>
    <cellStyle name="Comma 2 12 3 3 2" xfId="13428" xr:uid="{6536A92D-D387-4A86-9292-EA801342C4C9}"/>
    <cellStyle name="Comma 2 12 3 3 2 2" xfId="28839" xr:uid="{52AE3CF6-9914-436F-939E-2134BB1761FB}"/>
    <cellStyle name="Comma 2 12 3 3 2 2 2" xfId="59663" xr:uid="{DA3903C1-D669-42D0-8359-75F87B8E985A}"/>
    <cellStyle name="Comma 2 12 3 3 2 3" xfId="44253" xr:uid="{B1C513A8-6E48-49F2-9090-498A5C3CF442}"/>
    <cellStyle name="Comma 2 12 3 3 3" xfId="21030" xr:uid="{81633A04-D7EB-4CE8-9986-6EDAF7F12B12}"/>
    <cellStyle name="Comma 2 12 3 3 3 2" xfId="51854" xr:uid="{B7CE4ECF-3EF3-4FD3-96F6-783FBBE00015}"/>
    <cellStyle name="Comma 2 12 3 3 4" xfId="36444" xr:uid="{B2944544-1CF7-43E2-B6F3-02B817811B26}"/>
    <cellStyle name="Comma 2 12 3 4" xfId="9625" xr:uid="{B5CC1470-02D1-4D0E-893C-42C3B440F271}"/>
    <cellStyle name="Comma 2 12 3 4 2" xfId="25036" xr:uid="{7A600B8D-4D24-4480-85F8-196F46BEB9F4}"/>
    <cellStyle name="Comma 2 12 3 4 2 2" xfId="55860" xr:uid="{CA4A41F4-DCA5-412E-A64E-5925406EBC21}"/>
    <cellStyle name="Comma 2 12 3 4 3" xfId="40450" xr:uid="{8E192942-20A0-49F8-AF22-8D56D657BBC7}"/>
    <cellStyle name="Comma 2 12 3 5" xfId="17227" xr:uid="{CA66D538-057F-4DCC-97A3-3E0727B43736}"/>
    <cellStyle name="Comma 2 12 3 5 2" xfId="48051" xr:uid="{B836459D-85ED-4354-90C6-04E0F80F6474}"/>
    <cellStyle name="Comma 2 12 3 6" xfId="32641" xr:uid="{4A824CC0-A753-4B04-9C54-11B4E1E8F091}"/>
    <cellStyle name="Comma 2 12 4" xfId="2447" xr:uid="{104134C2-DEC5-48D0-8C6B-6294B8A96734}"/>
    <cellStyle name="Comma 2 12 4 2" xfId="6250" xr:uid="{95E57EA2-7EDA-4E94-BB9D-4C06421C0D41}"/>
    <cellStyle name="Comma 2 12 4 2 2" xfId="14061" xr:uid="{8F34C94E-090C-49ED-B3D7-5A0E1C8CDD54}"/>
    <cellStyle name="Comma 2 12 4 2 2 2" xfId="29472" xr:uid="{921BEA86-FCEC-4213-86AB-B054405545A6}"/>
    <cellStyle name="Comma 2 12 4 2 2 2 2" xfId="60296" xr:uid="{316C76E7-25EE-4206-B0FC-223840DDB8A2}"/>
    <cellStyle name="Comma 2 12 4 2 2 3" xfId="44886" xr:uid="{F038BA7D-54D2-49EF-AFD5-779E43E478D2}"/>
    <cellStyle name="Comma 2 12 4 2 3" xfId="21663" xr:uid="{BC32F12D-21E2-4FE3-83B4-B6D527BBF089}"/>
    <cellStyle name="Comma 2 12 4 2 3 2" xfId="52487" xr:uid="{DE6CB480-33D4-4407-AD84-37386D4A1F93}"/>
    <cellStyle name="Comma 2 12 4 2 4" xfId="37077" xr:uid="{30C293ED-9AA3-4F6F-9259-3AC500238555}"/>
    <cellStyle name="Comma 2 12 4 3" xfId="10258" xr:uid="{A35EC51D-AC97-4DD2-8475-3D6C0511F73C}"/>
    <cellStyle name="Comma 2 12 4 3 2" xfId="25669" xr:uid="{7B7BD105-D534-4EED-A174-830F9B2C3430}"/>
    <cellStyle name="Comma 2 12 4 3 2 2" xfId="56493" xr:uid="{166816FD-ABC9-4CED-AA34-D5F9EECCAA95}"/>
    <cellStyle name="Comma 2 12 4 3 3" xfId="41083" xr:uid="{3F01426C-D978-4726-B482-D5674FF5D8F8}"/>
    <cellStyle name="Comma 2 12 4 4" xfId="17860" xr:uid="{4E57B78F-10D9-4854-9E9A-C4FD99A35845}"/>
    <cellStyle name="Comma 2 12 4 4 2" xfId="48684" xr:uid="{E8ECE42F-87A4-4563-945B-F5268011CAA8}"/>
    <cellStyle name="Comma 2 12 4 5" xfId="33274" xr:uid="{47C1D5F0-C27C-4F8D-91B0-179A92057A29}"/>
    <cellStyle name="Comma 2 12 5" xfId="4351" xr:uid="{F1233395-1079-4EFB-AAE8-01E6DFF9CF1E}"/>
    <cellStyle name="Comma 2 12 5 2" xfId="12162" xr:uid="{DC41F1CE-351A-40D4-A00A-AFFFE2B61A26}"/>
    <cellStyle name="Comma 2 12 5 2 2" xfId="27573" xr:uid="{725034E0-3F2A-4F60-9840-6AE91A65E554}"/>
    <cellStyle name="Comma 2 12 5 2 2 2" xfId="58397" xr:uid="{0123F733-6493-41B0-B03E-F60557227335}"/>
    <cellStyle name="Comma 2 12 5 2 3" xfId="42987" xr:uid="{08BB2341-3064-4EFD-857F-3C137FEE1163}"/>
    <cellStyle name="Comma 2 12 5 3" xfId="19764" xr:uid="{07C4788A-4D0B-4CC4-B0C2-F35B986DC178}"/>
    <cellStyle name="Comma 2 12 5 3 2" xfId="50588" xr:uid="{9C073CBB-F141-42BB-9497-6682FE2CA166}"/>
    <cellStyle name="Comma 2 12 5 4" xfId="35178" xr:uid="{83AD22B8-C989-4A3A-8E09-533CB86FA266}"/>
    <cellStyle name="Comma 2 12 6" xfId="8359" xr:uid="{653433CC-D665-4BA5-B0B0-87C14529A8F4}"/>
    <cellStyle name="Comma 2 12 6 2" xfId="23770" xr:uid="{540F8653-5DB3-4709-9C96-565BB5967928}"/>
    <cellStyle name="Comma 2 12 6 2 2" xfId="54594" xr:uid="{FD5C495C-EF1A-4D09-8750-1F4543DBED1C}"/>
    <cellStyle name="Comma 2 12 6 3" xfId="39184" xr:uid="{8A10B111-A96C-4802-8C5B-19E5B482C99B}"/>
    <cellStyle name="Comma 2 12 7" xfId="15961" xr:uid="{D0DC556B-31BC-4751-9FFD-B0D0CBA95D7F}"/>
    <cellStyle name="Comma 2 12 7 2" xfId="46785" xr:uid="{4CC26E52-DC47-4150-B907-BA516B7879EE}"/>
    <cellStyle name="Comma 2 12 8" xfId="31375" xr:uid="{894DC561-67EC-4CCA-9A55-BB52C3C686A1}"/>
    <cellStyle name="Comma 2 13" xfId="334" xr:uid="{6C58D5C4-67C7-48D8-B319-DE548E68F845}"/>
    <cellStyle name="Comma 2 13 2" xfId="968" xr:uid="{0580F89F-2E41-4E9D-875F-3056003191CD}"/>
    <cellStyle name="Comma 2 13 2 2" xfId="2867" xr:uid="{45F1BD5B-C23F-4A2A-91A0-F7C809664EA8}"/>
    <cellStyle name="Comma 2 13 2 2 2" xfId="6670" xr:uid="{F1A71275-E7B5-4D60-8BFF-C79703C06249}"/>
    <cellStyle name="Comma 2 13 2 2 2 2" xfId="14481" xr:uid="{BF31677E-FDFC-46CB-8359-6A6BEA954B8D}"/>
    <cellStyle name="Comma 2 13 2 2 2 2 2" xfId="29892" xr:uid="{54F3E249-57C4-4030-9C89-24B7FA4AAD8E}"/>
    <cellStyle name="Comma 2 13 2 2 2 2 2 2" xfId="60716" xr:uid="{3D62B15B-567E-426D-90D7-A1EEC4B3CB4A}"/>
    <cellStyle name="Comma 2 13 2 2 2 2 3" xfId="45306" xr:uid="{D3D69530-006B-4A58-8C48-90E7A246FD7C}"/>
    <cellStyle name="Comma 2 13 2 2 2 3" xfId="22083" xr:uid="{EAF6D599-9CF2-4336-8270-701A686D85BA}"/>
    <cellStyle name="Comma 2 13 2 2 2 3 2" xfId="52907" xr:uid="{DB8C8E1E-2E8D-4F42-95B8-85184E058E8F}"/>
    <cellStyle name="Comma 2 13 2 2 2 4" xfId="37497" xr:uid="{D7089282-E1FB-4670-BDAB-A6B817AF45AF}"/>
    <cellStyle name="Comma 2 13 2 2 3" xfId="10678" xr:uid="{FF1ADFEF-91A8-4094-85AE-C8A21CFEA887}"/>
    <cellStyle name="Comma 2 13 2 2 3 2" xfId="26089" xr:uid="{808C4BDD-EBC5-4650-AAFF-3564690C5E44}"/>
    <cellStyle name="Comma 2 13 2 2 3 2 2" xfId="56913" xr:uid="{52254A69-7FCF-4B21-A3D0-9AF1BF9155EB}"/>
    <cellStyle name="Comma 2 13 2 2 3 3" xfId="41503" xr:uid="{B3C7578E-1293-4CEA-BE6B-04486D6F4C80}"/>
    <cellStyle name="Comma 2 13 2 2 4" xfId="18280" xr:uid="{7A96F549-0520-4857-BEFE-6AA50DF85F59}"/>
    <cellStyle name="Comma 2 13 2 2 4 2" xfId="49104" xr:uid="{680C66A5-2628-4B34-9F8C-E595DCC6F742}"/>
    <cellStyle name="Comma 2 13 2 2 5" xfId="33694" xr:uid="{C4E5526B-6A23-47E1-B948-A7E05F3FEA82}"/>
    <cellStyle name="Comma 2 13 2 3" xfId="4771" xr:uid="{CEF870FA-2619-4DCD-A098-32C2D71F703E}"/>
    <cellStyle name="Comma 2 13 2 3 2" xfId="12582" xr:uid="{2C8BABE9-CC5F-4862-8DF3-82898B4CBA5A}"/>
    <cellStyle name="Comma 2 13 2 3 2 2" xfId="27993" xr:uid="{F59D6A74-B3FB-4E9C-94F1-0188DAA7402B}"/>
    <cellStyle name="Comma 2 13 2 3 2 2 2" xfId="58817" xr:uid="{3238CE9F-3668-4FBC-A418-D298D2A33451}"/>
    <cellStyle name="Comma 2 13 2 3 2 3" xfId="43407" xr:uid="{19E947DD-26FC-46B0-AD67-44931A45CD46}"/>
    <cellStyle name="Comma 2 13 2 3 3" xfId="20184" xr:uid="{6C3D179F-3E11-4326-9D60-B2DBDA199791}"/>
    <cellStyle name="Comma 2 13 2 3 3 2" xfId="51008" xr:uid="{50302346-7564-4B3F-97AE-7E77C51EB236}"/>
    <cellStyle name="Comma 2 13 2 3 4" xfId="35598" xr:uid="{ED0F604E-E850-440A-8C44-0D926EECB3E4}"/>
    <cellStyle name="Comma 2 13 2 4" xfId="8779" xr:uid="{63B137CC-86D3-4AA6-BBC4-3BD79D4D047F}"/>
    <cellStyle name="Comma 2 13 2 4 2" xfId="24190" xr:uid="{4EDAB441-6CAE-406B-BAE3-EBECC215FDFA}"/>
    <cellStyle name="Comma 2 13 2 4 2 2" xfId="55014" xr:uid="{80C39F76-B3AE-4891-ACB2-A49BDE519EA9}"/>
    <cellStyle name="Comma 2 13 2 4 3" xfId="39604" xr:uid="{E11F537B-EFD2-4700-A350-0E84DDEF1B4C}"/>
    <cellStyle name="Comma 2 13 2 5" xfId="16381" xr:uid="{4C77AA6E-897F-4066-9F67-87338D481CD1}"/>
    <cellStyle name="Comma 2 13 2 5 2" xfId="47205" xr:uid="{230EB771-7F64-4403-A6F2-CE9E773B165B}"/>
    <cellStyle name="Comma 2 13 2 6" xfId="31795" xr:uid="{19DB5BED-CFEE-45F4-A126-345DFB252EF8}"/>
    <cellStyle name="Comma 2 13 3" xfId="1601" xr:uid="{AE479F51-E8FA-4E33-9ABE-5FAE29A8490D}"/>
    <cellStyle name="Comma 2 13 3 2" xfId="3500" xr:uid="{96E2531C-35B9-4FBF-9ABD-983098C8ECCB}"/>
    <cellStyle name="Comma 2 13 3 2 2" xfId="7303" xr:uid="{F96C800E-4DD0-4A31-8857-C8316D1F4564}"/>
    <cellStyle name="Comma 2 13 3 2 2 2" xfId="15114" xr:uid="{B5567BA8-8025-4F91-8578-393CFBBA8A9E}"/>
    <cellStyle name="Comma 2 13 3 2 2 2 2" xfId="30525" xr:uid="{0D233DD0-73E8-437B-BBBC-78F65D5982AD}"/>
    <cellStyle name="Comma 2 13 3 2 2 2 2 2" xfId="61349" xr:uid="{FF58E99C-9BFC-4938-9800-D4635CC7E8F1}"/>
    <cellStyle name="Comma 2 13 3 2 2 2 3" xfId="45939" xr:uid="{1DB8809B-48FD-4ACF-AC98-3373C45305A0}"/>
    <cellStyle name="Comma 2 13 3 2 2 3" xfId="22716" xr:uid="{497DD2CA-1BC5-40F5-9573-507F60C9264C}"/>
    <cellStyle name="Comma 2 13 3 2 2 3 2" xfId="53540" xr:uid="{05E013C8-CC1F-453C-846B-C2E9CF8C8103}"/>
    <cellStyle name="Comma 2 13 3 2 2 4" xfId="38130" xr:uid="{AEA0F751-0566-469B-89E6-FEFFF3A874BC}"/>
    <cellStyle name="Comma 2 13 3 2 3" xfId="11311" xr:uid="{9E3D6640-87B2-4804-A079-3D7EF1563F3D}"/>
    <cellStyle name="Comma 2 13 3 2 3 2" xfId="26722" xr:uid="{69FC56FB-B31C-427A-B870-7877B6D96C8A}"/>
    <cellStyle name="Comma 2 13 3 2 3 2 2" xfId="57546" xr:uid="{BB90C7B2-1B4C-4511-A378-BAEBA36A3406}"/>
    <cellStyle name="Comma 2 13 3 2 3 3" xfId="42136" xr:uid="{4ECA642F-49C0-41A7-97BD-D3CC9D3984BE}"/>
    <cellStyle name="Comma 2 13 3 2 4" xfId="18913" xr:uid="{1F31759F-22E9-4EB0-92F0-9D40FFDE8B2C}"/>
    <cellStyle name="Comma 2 13 3 2 4 2" xfId="49737" xr:uid="{0AC08FEA-C420-47F2-ADB4-82732E2A2605}"/>
    <cellStyle name="Comma 2 13 3 2 5" xfId="34327" xr:uid="{9C4DD2CA-1A6F-4C00-851C-F85B30762753}"/>
    <cellStyle name="Comma 2 13 3 3" xfId="5404" xr:uid="{3FD507BF-3FB1-4D24-9590-D31A294E8C2E}"/>
    <cellStyle name="Comma 2 13 3 3 2" xfId="13215" xr:uid="{5E8E4365-6660-449B-9C15-36A1C3260D8B}"/>
    <cellStyle name="Comma 2 13 3 3 2 2" xfId="28626" xr:uid="{5D4FD782-4EE5-4775-8E27-93FADEE45A6D}"/>
    <cellStyle name="Comma 2 13 3 3 2 2 2" xfId="59450" xr:uid="{29D471F1-07B6-47EA-A44B-23C9DEFACADB}"/>
    <cellStyle name="Comma 2 13 3 3 2 3" xfId="44040" xr:uid="{728EC852-3A51-4EEB-9F7D-60E67F4342D9}"/>
    <cellStyle name="Comma 2 13 3 3 3" xfId="20817" xr:uid="{4B8DC007-50D9-405F-8854-833EC61166F9}"/>
    <cellStyle name="Comma 2 13 3 3 3 2" xfId="51641" xr:uid="{253751F3-7DAF-4369-9974-90562CD74B14}"/>
    <cellStyle name="Comma 2 13 3 3 4" xfId="36231" xr:uid="{D6E93993-4086-4CB3-AE82-AB31019A0ECE}"/>
    <cellStyle name="Comma 2 13 3 4" xfId="9412" xr:uid="{15451B14-9A42-48B6-AF2A-E81F0EC3D5A4}"/>
    <cellStyle name="Comma 2 13 3 4 2" xfId="24823" xr:uid="{7A2C581D-350A-4679-938A-7C18F50B9BB1}"/>
    <cellStyle name="Comma 2 13 3 4 2 2" xfId="55647" xr:uid="{95B5299C-6459-46B7-AB4C-4D611E2F9AE6}"/>
    <cellStyle name="Comma 2 13 3 4 3" xfId="40237" xr:uid="{7D223C5B-7FD0-4790-BC70-C7E70DA57E00}"/>
    <cellStyle name="Comma 2 13 3 5" xfId="17014" xr:uid="{D19B9E37-ACB9-4024-93F6-601144F9857A}"/>
    <cellStyle name="Comma 2 13 3 5 2" xfId="47838" xr:uid="{9F15A78D-16D3-4695-B6F5-8E35E7680D32}"/>
    <cellStyle name="Comma 2 13 3 6" xfId="32428" xr:uid="{2E04A58B-C7C7-4213-B106-15DD181FC61D}"/>
    <cellStyle name="Comma 2 13 4" xfId="2234" xr:uid="{444850C2-9DB9-46A3-910C-34581DD92761}"/>
    <cellStyle name="Comma 2 13 4 2" xfId="6037" xr:uid="{A5308D22-4E76-433A-848E-A834BDE75532}"/>
    <cellStyle name="Comma 2 13 4 2 2" xfId="13848" xr:uid="{AAE7E615-E91D-48DE-B578-967108025CDD}"/>
    <cellStyle name="Comma 2 13 4 2 2 2" xfId="29259" xr:uid="{59A71A99-910A-4156-B67F-9E9BB42EBADC}"/>
    <cellStyle name="Comma 2 13 4 2 2 2 2" xfId="60083" xr:uid="{40AF2AC6-9F99-4BAA-9B4D-B24D23D6D119}"/>
    <cellStyle name="Comma 2 13 4 2 2 3" xfId="44673" xr:uid="{96F27283-D93A-4124-8BCC-35F6AF14C32C}"/>
    <cellStyle name="Comma 2 13 4 2 3" xfId="21450" xr:uid="{721E9979-2512-410F-A554-94781422032C}"/>
    <cellStyle name="Comma 2 13 4 2 3 2" xfId="52274" xr:uid="{6D20A4DD-3B14-4119-B4CC-18794794E747}"/>
    <cellStyle name="Comma 2 13 4 2 4" xfId="36864" xr:uid="{FC516281-DBB8-4156-BBB4-1BACA7937A62}"/>
    <cellStyle name="Comma 2 13 4 3" xfId="10045" xr:uid="{3F23C30E-33EA-41AF-AF66-88EA1BF55500}"/>
    <cellStyle name="Comma 2 13 4 3 2" xfId="25456" xr:uid="{8B98EE40-5395-4D6F-AF2C-280ED581547F}"/>
    <cellStyle name="Comma 2 13 4 3 2 2" xfId="56280" xr:uid="{4D38E39A-92D7-4DF5-BCAC-8A0AC71153B7}"/>
    <cellStyle name="Comma 2 13 4 3 3" xfId="40870" xr:uid="{D7FACBF8-29A8-44A3-B0B1-6146B1A7C558}"/>
    <cellStyle name="Comma 2 13 4 4" xfId="17647" xr:uid="{AFAE477F-668D-4D6E-9657-14C04DBC7598}"/>
    <cellStyle name="Comma 2 13 4 4 2" xfId="48471" xr:uid="{D58EDE58-DCF5-4956-A6E4-6E1FEFAE8AB3}"/>
    <cellStyle name="Comma 2 13 4 5" xfId="33061" xr:uid="{AC3BC5EA-AD6F-47E6-8584-C1A60A541653}"/>
    <cellStyle name="Comma 2 13 5" xfId="4138" xr:uid="{7102A593-E68C-409F-BB67-F718F9B86195}"/>
    <cellStyle name="Comma 2 13 5 2" xfId="11949" xr:uid="{468E1FFA-A647-4913-A1C6-50E8E8CE97EA}"/>
    <cellStyle name="Comma 2 13 5 2 2" xfId="27360" xr:uid="{F2F83259-CB15-4B0D-B19F-4E223336AB5E}"/>
    <cellStyle name="Comma 2 13 5 2 2 2" xfId="58184" xr:uid="{26CC4804-FEF4-4BF5-A49D-9A6CD9558376}"/>
    <cellStyle name="Comma 2 13 5 2 3" xfId="42774" xr:uid="{BB1071FF-8425-4DC3-B7FE-EDD32C86A0C0}"/>
    <cellStyle name="Comma 2 13 5 3" xfId="19551" xr:uid="{C6856F1A-458D-4700-8269-182D8A0F84E0}"/>
    <cellStyle name="Comma 2 13 5 3 2" xfId="50375" xr:uid="{30064456-ABB5-4D7D-B3BA-71CF4AE85685}"/>
    <cellStyle name="Comma 2 13 5 4" xfId="34965" xr:uid="{AE679F36-6DB4-4246-B018-AFB3C67920C1}"/>
    <cellStyle name="Comma 2 13 6" xfId="8146" xr:uid="{6C46F04F-9A0D-450E-86C8-F4ED04AEA455}"/>
    <cellStyle name="Comma 2 13 6 2" xfId="23557" xr:uid="{CD64B406-9367-42D2-A35F-4B8E3DEE17B1}"/>
    <cellStyle name="Comma 2 13 6 2 2" xfId="54381" xr:uid="{ADB6687F-E5B2-4E86-B14C-041B5E7A6CAC}"/>
    <cellStyle name="Comma 2 13 6 3" xfId="38971" xr:uid="{8C14785B-BA04-4CD6-86BD-DA00AC89187A}"/>
    <cellStyle name="Comma 2 13 7" xfId="15748" xr:uid="{8FD41B4C-7235-4997-8559-CA86268E6697}"/>
    <cellStyle name="Comma 2 13 7 2" xfId="46572" xr:uid="{7E89711A-DC92-46C8-BE84-9AEFE11CB794}"/>
    <cellStyle name="Comma 2 13 8" xfId="31162" xr:uid="{FBC2030C-EBB6-4052-A399-B8A97FC3FA28}"/>
    <cellStyle name="Comma 2 14" xfId="759" xr:uid="{C9A0094D-6CC3-4036-80AD-897597FFAB3E}"/>
    <cellStyle name="Comma 2 14 2" xfId="2658" xr:uid="{B0C83159-4ACC-42B9-8B2E-C7E7342F44F4}"/>
    <cellStyle name="Comma 2 14 2 2" xfId="6461" xr:uid="{BEB22CDE-DC68-43FE-9634-553DFA0B308C}"/>
    <cellStyle name="Comma 2 14 2 2 2" xfId="14272" xr:uid="{979646AC-862E-43D5-9E59-A1B03D359C81}"/>
    <cellStyle name="Comma 2 14 2 2 2 2" xfId="29683" xr:uid="{51390114-739D-4746-9545-AA746070B507}"/>
    <cellStyle name="Comma 2 14 2 2 2 2 2" xfId="60507" xr:uid="{8AACDECD-F2ED-4334-B586-0E959BD31F0C}"/>
    <cellStyle name="Comma 2 14 2 2 2 3" xfId="45097" xr:uid="{58DC9BDE-C9BE-44CF-8D8B-C0EB2969F810}"/>
    <cellStyle name="Comma 2 14 2 2 3" xfId="21874" xr:uid="{4CA1C8F8-AC30-48EC-A90F-E94738E7135D}"/>
    <cellStyle name="Comma 2 14 2 2 3 2" xfId="52698" xr:uid="{E2995F36-87DF-40F0-AEC9-03E08E908E2D}"/>
    <cellStyle name="Comma 2 14 2 2 4" xfId="37288" xr:uid="{90C14122-CF30-434F-8397-86191BFDF92A}"/>
    <cellStyle name="Comma 2 14 2 3" xfId="10469" xr:uid="{BCB48BAD-3668-4EB4-B817-8D4A447E6A7E}"/>
    <cellStyle name="Comma 2 14 2 3 2" xfId="25880" xr:uid="{56359F86-3379-43EF-866C-AA840D14C514}"/>
    <cellStyle name="Comma 2 14 2 3 2 2" xfId="56704" xr:uid="{BD603FF2-8B1D-4B46-B3BF-459C682B72FF}"/>
    <cellStyle name="Comma 2 14 2 3 3" xfId="41294" xr:uid="{1261673F-D3A2-4E10-AED4-BED6729DA606}"/>
    <cellStyle name="Comma 2 14 2 4" xfId="18071" xr:uid="{10C0DDC8-741B-42ED-BB0B-AC896CEADC6C}"/>
    <cellStyle name="Comma 2 14 2 4 2" xfId="48895" xr:uid="{4E7583A2-5CA1-4B64-86B4-0F3A93EA38D4}"/>
    <cellStyle name="Comma 2 14 2 5" xfId="33485" xr:uid="{DACEDB4F-FD21-4742-9C31-58A656BE5F6F}"/>
    <cellStyle name="Comma 2 14 3" xfId="4562" xr:uid="{AFF73336-EB56-42D3-9578-0F59B219CA3A}"/>
    <cellStyle name="Comma 2 14 3 2" xfId="12373" xr:uid="{6180A45C-CF59-471C-879D-E197807FCCCF}"/>
    <cellStyle name="Comma 2 14 3 2 2" xfId="27784" xr:uid="{ECA292F2-B1BB-4CDD-8856-D8485BEC7330}"/>
    <cellStyle name="Comma 2 14 3 2 2 2" xfId="58608" xr:uid="{6BFEA20F-9AB3-4C18-A578-C4BB85DD5A14}"/>
    <cellStyle name="Comma 2 14 3 2 3" xfId="43198" xr:uid="{68D5670B-5067-483F-87B5-2D51E2D59DE6}"/>
    <cellStyle name="Comma 2 14 3 3" xfId="19975" xr:uid="{2E27A6FA-2F4F-4745-B900-8587EB2DED2B}"/>
    <cellStyle name="Comma 2 14 3 3 2" xfId="50799" xr:uid="{CAB78057-0703-4D42-AD2A-5A5ADBFA9448}"/>
    <cellStyle name="Comma 2 14 3 4" xfId="35389" xr:uid="{551A8BD5-DB9E-4BE5-935C-57ADF234F248}"/>
    <cellStyle name="Comma 2 14 4" xfId="8570" xr:uid="{B12F17B3-F0B6-4B42-ACE0-49FC0CF668C6}"/>
    <cellStyle name="Comma 2 14 4 2" xfId="23981" xr:uid="{6C835EA5-D9BE-4640-9918-C6A890FD9E91}"/>
    <cellStyle name="Comma 2 14 4 2 2" xfId="54805" xr:uid="{30935ABD-CC3E-419D-92C5-0F6BD427853E}"/>
    <cellStyle name="Comma 2 14 4 3" xfId="39395" xr:uid="{C34B3C62-8DC6-443B-8228-C0235EB8852E}"/>
    <cellStyle name="Comma 2 14 5" xfId="16172" xr:uid="{E988CD61-976E-4CC4-B4C2-7A142E25E9AE}"/>
    <cellStyle name="Comma 2 14 5 2" xfId="46996" xr:uid="{29C5A926-6ACD-4E1C-84A9-AAD55212F6BE}"/>
    <cellStyle name="Comma 2 14 6" xfId="31586" xr:uid="{564C7CBC-FD2B-4F70-BB5C-A86EFECA4E00}"/>
    <cellStyle name="Comma 2 15" xfId="1391" xr:uid="{E79FCD0E-F8F2-408E-99DF-FF997DD36D34}"/>
    <cellStyle name="Comma 2 15 2" xfId="3290" xr:uid="{22C97746-D4BC-416C-9274-4B719A5BB0D1}"/>
    <cellStyle name="Comma 2 15 2 2" xfId="7093" xr:uid="{A9319EE3-3D6A-4D6E-9060-94FA46EEDAAE}"/>
    <cellStyle name="Comma 2 15 2 2 2" xfId="14904" xr:uid="{A4DC4051-4367-4D89-A4F9-FF42848A771B}"/>
    <cellStyle name="Comma 2 15 2 2 2 2" xfId="30315" xr:uid="{37419F43-2B70-4EBF-94C1-6002073C4ADD}"/>
    <cellStyle name="Comma 2 15 2 2 2 2 2" xfId="61139" xr:uid="{2AE51DB8-52CD-4E8D-9213-4B8EAD66FF63}"/>
    <cellStyle name="Comma 2 15 2 2 2 3" xfId="45729" xr:uid="{D1AFA062-17D3-4926-AE50-D9D4E2647BE6}"/>
    <cellStyle name="Comma 2 15 2 2 3" xfId="22506" xr:uid="{8033EB32-7839-4A33-B15D-7C67E41AA84E}"/>
    <cellStyle name="Comma 2 15 2 2 3 2" xfId="53330" xr:uid="{BFF2BD45-8493-4273-AA8F-E15D9F63F3C3}"/>
    <cellStyle name="Comma 2 15 2 2 4" xfId="37920" xr:uid="{0140C449-090B-4122-B6FE-CDB75E344D6C}"/>
    <cellStyle name="Comma 2 15 2 3" xfId="11101" xr:uid="{FFAA23EB-18FA-480C-917D-1FECDE650631}"/>
    <cellStyle name="Comma 2 15 2 3 2" xfId="26512" xr:uid="{FDE0E708-FCE7-4D5F-82AB-B184462E28C9}"/>
    <cellStyle name="Comma 2 15 2 3 2 2" xfId="57336" xr:uid="{91BE5C36-721F-474E-9D8C-B1952E17AFF2}"/>
    <cellStyle name="Comma 2 15 2 3 3" xfId="41926" xr:uid="{F2DA5EBE-F61E-4E20-90D0-7CE5D441DCC9}"/>
    <cellStyle name="Comma 2 15 2 4" xfId="18703" xr:uid="{E49D7DD1-5B93-464B-8744-84AD96C205C2}"/>
    <cellStyle name="Comma 2 15 2 4 2" xfId="49527" xr:uid="{EA780055-706C-49F0-A53D-3F9285A3882F}"/>
    <cellStyle name="Comma 2 15 2 5" xfId="34117" xr:uid="{8F2BFB89-99BB-4441-ABDB-6E9DDF51BCB1}"/>
    <cellStyle name="Comma 2 15 3" xfId="5194" xr:uid="{2DB474BB-A705-4CF1-917D-AA6280178B75}"/>
    <cellStyle name="Comma 2 15 3 2" xfId="13005" xr:uid="{28BFEBEC-7E8B-4036-B4E7-DA25953EA3BD}"/>
    <cellStyle name="Comma 2 15 3 2 2" xfId="28416" xr:uid="{B685A6A5-88F3-4E85-BF71-96FE85464229}"/>
    <cellStyle name="Comma 2 15 3 2 2 2" xfId="59240" xr:uid="{6512A68A-7242-40C9-9CB5-1231A82B61B9}"/>
    <cellStyle name="Comma 2 15 3 2 3" xfId="43830" xr:uid="{2A323687-1AD2-48C3-9B2A-E3A863A856C6}"/>
    <cellStyle name="Comma 2 15 3 3" xfId="20607" xr:uid="{E58F8B69-8E0B-463D-BE2E-CD22CA407517}"/>
    <cellStyle name="Comma 2 15 3 3 2" xfId="51431" xr:uid="{0A5D6829-7DAE-4F05-AE68-D59344FE3869}"/>
    <cellStyle name="Comma 2 15 3 4" xfId="36021" xr:uid="{F0040F19-E79E-406F-8855-CB5D9FBDFA49}"/>
    <cellStyle name="Comma 2 15 4" xfId="9202" xr:uid="{CEA0DA51-83A0-41DD-8917-AD5A3158B3AA}"/>
    <cellStyle name="Comma 2 15 4 2" xfId="24613" xr:uid="{777AD63B-6F86-4E46-B9E1-69D7740E41BC}"/>
    <cellStyle name="Comma 2 15 4 2 2" xfId="55437" xr:uid="{88BFE911-EF23-4C4E-9717-B45C773FBFBA}"/>
    <cellStyle name="Comma 2 15 4 3" xfId="40027" xr:uid="{622C0B18-2815-4080-8CFC-9FBC30C115FA}"/>
    <cellStyle name="Comma 2 15 5" xfId="16804" xr:uid="{A6C26C40-5E22-4CFC-AB94-79E293E0A70D}"/>
    <cellStyle name="Comma 2 15 5 2" xfId="47628" xr:uid="{5BF3578C-93E1-4F1C-B8FB-B3946E4FD645}"/>
    <cellStyle name="Comma 2 15 6" xfId="32218" xr:uid="{C9266E28-A1A2-4BBA-B6C0-4143E1641272}"/>
    <cellStyle name="Comma 2 16" xfId="2025" xr:uid="{838D65E5-824B-44DD-A56A-CFEBC416CB78}"/>
    <cellStyle name="Comma 2 16 2" xfId="5828" xr:uid="{8EF2D7CF-F6B4-40A5-AF44-19FA22E6A59A}"/>
    <cellStyle name="Comma 2 16 2 2" xfId="13639" xr:uid="{69E72770-0870-470F-9460-34B26A750B4D}"/>
    <cellStyle name="Comma 2 16 2 2 2" xfId="29050" xr:uid="{002E75AB-BB73-4578-BCB9-5CBFC988F26C}"/>
    <cellStyle name="Comma 2 16 2 2 2 2" xfId="59874" xr:uid="{860C3E1F-FB32-433D-8032-ADE3B4474731}"/>
    <cellStyle name="Comma 2 16 2 2 3" xfId="44464" xr:uid="{53AEFFA5-CEB1-4818-B023-D21A5DA7C243}"/>
    <cellStyle name="Comma 2 16 2 3" xfId="21241" xr:uid="{ADF79DC2-87AD-46B8-BEFD-4D090F1529A8}"/>
    <cellStyle name="Comma 2 16 2 3 2" xfId="52065" xr:uid="{57C01C31-9E0E-4619-A2D2-D4C8558766C5}"/>
    <cellStyle name="Comma 2 16 2 4" xfId="36655" xr:uid="{AD78658A-27E6-4049-A4B3-DC9F114EBC1E}"/>
    <cellStyle name="Comma 2 16 3" xfId="9836" xr:uid="{7F042490-114A-4611-82EB-9F0066193312}"/>
    <cellStyle name="Comma 2 16 3 2" xfId="25247" xr:uid="{F578A9AF-5AE3-415D-9787-65566540711F}"/>
    <cellStyle name="Comma 2 16 3 2 2" xfId="56071" xr:uid="{F067B706-36BC-4D5D-B8C9-FDCC2EA6C817}"/>
    <cellStyle name="Comma 2 16 3 3" xfId="40661" xr:uid="{FB005361-A34A-43B9-81AA-17E8FEC0C5AE}"/>
    <cellStyle name="Comma 2 16 4" xfId="17438" xr:uid="{8D7A3FE2-F619-4631-8FBF-68E2BA5B98BE}"/>
    <cellStyle name="Comma 2 16 4 2" xfId="48262" xr:uid="{B64FFEE3-98D7-4166-9281-2800E9376EEC}"/>
    <cellStyle name="Comma 2 16 5" xfId="32852" xr:uid="{70F6DD20-CB72-448B-A690-C9C9C32CA09B}"/>
    <cellStyle name="Comma 2 17" xfId="3924" xr:uid="{422657AA-8518-4A65-B709-10F286E262E6}"/>
    <cellStyle name="Comma 2 17 2" xfId="11735" xr:uid="{9C463B05-6568-43FA-8B29-C1C31E24ACE9}"/>
    <cellStyle name="Comma 2 17 2 2" xfId="27146" xr:uid="{87C40E2D-F8BA-4709-8673-A4ABD3B9CCF9}"/>
    <cellStyle name="Comma 2 17 2 2 2" xfId="57970" xr:uid="{599669DB-F099-4268-81B4-8FD7418ABFC9}"/>
    <cellStyle name="Comma 2 17 2 3" xfId="42560" xr:uid="{54F53571-7AF2-4B3E-81B0-9A83AE8A9B94}"/>
    <cellStyle name="Comma 2 17 3" xfId="19337" xr:uid="{29441A9B-1DB4-4B2B-B712-9118325908B0}"/>
    <cellStyle name="Comma 2 17 3 2" xfId="50161" xr:uid="{5508A962-F92D-4D2A-9A17-FD709F2D8BC5}"/>
    <cellStyle name="Comma 2 17 4" xfId="34751" xr:uid="{B3C87545-95A3-48B4-BC19-D96C2AF9336A}"/>
    <cellStyle name="Comma 2 18" xfId="3930" xr:uid="{D1258644-8939-47FB-B34F-459BAD0A769E}"/>
    <cellStyle name="Comma 2 18 2" xfId="11741" xr:uid="{DB39356D-DDEC-42C9-B2CF-F00D642F8BDF}"/>
    <cellStyle name="Comma 2 18 2 2" xfId="27152" xr:uid="{A203C978-5801-4237-BABE-A170C66C7158}"/>
    <cellStyle name="Comma 2 18 2 2 2" xfId="57976" xr:uid="{BC6B29B6-B84F-4791-8749-C350BF26E50E}"/>
    <cellStyle name="Comma 2 18 2 3" xfId="42566" xr:uid="{E26683A5-CA4D-48C6-9542-7672E2A62B12}"/>
    <cellStyle name="Comma 2 18 3" xfId="19343" xr:uid="{26F26236-C5E1-4421-BE89-084043FF618D}"/>
    <cellStyle name="Comma 2 18 3 2" xfId="50167" xr:uid="{7CEC6142-7E99-4763-A09A-0F1A5E4F386D}"/>
    <cellStyle name="Comma 2 18 4" xfId="34757" xr:uid="{FBDFF85B-87A1-42F1-9C8C-B7B3136E3AB2}"/>
    <cellStyle name="Comma 2 19" xfId="7937" xr:uid="{87619DEF-967B-47CF-8DB7-DCFD6F3E1386}"/>
    <cellStyle name="Comma 2 19 2" xfId="23348" xr:uid="{4E3AD5A0-3910-418D-9F04-F5A94170DF04}"/>
    <cellStyle name="Comma 2 19 2 2" xfId="54172" xr:uid="{750A8C8F-84BF-4C4D-B323-984F4C612459}"/>
    <cellStyle name="Comma 2 19 3" xfId="38762" xr:uid="{0ADE431F-883A-47F0-A92D-2D8BEFBEC5F7}"/>
    <cellStyle name="Comma 2 2" xfId="87" xr:uid="{9E179841-B379-4BDD-97B3-CDECA3554BD4}"/>
    <cellStyle name="Comma 2 2 10" xfId="2036" xr:uid="{99E60BB8-F742-4F57-991E-F1D23C72A18B}"/>
    <cellStyle name="Comma 2 2 10 2" xfId="5839" xr:uid="{91B608E3-642C-40A5-BB80-93AA1B5A74D4}"/>
    <cellStyle name="Comma 2 2 10 2 2" xfId="13650" xr:uid="{C72C3299-F0E2-412F-A4B5-25B92E41D6A9}"/>
    <cellStyle name="Comma 2 2 10 2 2 2" xfId="29061" xr:uid="{99B72F1B-BC1E-497F-803F-E6C57101C931}"/>
    <cellStyle name="Comma 2 2 10 2 2 2 2" xfId="59885" xr:uid="{25A05ECD-9437-4709-A08B-C5D0E45C0BAA}"/>
    <cellStyle name="Comma 2 2 10 2 2 3" xfId="44475" xr:uid="{2F08D77A-9628-411C-815D-21D75437B162}"/>
    <cellStyle name="Comma 2 2 10 2 3" xfId="21252" xr:uid="{2300B431-E77C-423B-BCC0-8CA98C526664}"/>
    <cellStyle name="Comma 2 2 10 2 3 2" xfId="52076" xr:uid="{E45E1D6F-C485-45DF-B8B2-50BAB515C09B}"/>
    <cellStyle name="Comma 2 2 10 2 4" xfId="36666" xr:uid="{63CCDB41-A43B-4F1B-9EA1-90AD5CF1D17C}"/>
    <cellStyle name="Comma 2 2 10 3" xfId="9847" xr:uid="{B2542714-68EF-4259-9E5C-A4E9E08934A2}"/>
    <cellStyle name="Comma 2 2 10 3 2" xfId="25258" xr:uid="{422A90E4-992D-4826-BFAC-1E6412003198}"/>
    <cellStyle name="Comma 2 2 10 3 2 2" xfId="56082" xr:uid="{B320CBC4-50D1-4C51-BD26-D6F6AD8600DE}"/>
    <cellStyle name="Comma 2 2 10 3 3" xfId="40672" xr:uid="{2E222EE3-1070-427F-8123-87DBA9077976}"/>
    <cellStyle name="Comma 2 2 10 4" xfId="17449" xr:uid="{950FB3BD-1BD8-4CDD-9993-E0FECD330E05}"/>
    <cellStyle name="Comma 2 2 10 4 2" xfId="48273" xr:uid="{C4178B47-D237-47E7-84B6-0ACD7A1CA571}"/>
    <cellStyle name="Comma 2 2 10 5" xfId="32863" xr:uid="{C3D2145D-AA5B-47A2-80DC-5FC7D9E1F346}"/>
    <cellStyle name="Comma 2 2 11" xfId="3940" xr:uid="{8D2EB24F-47D0-481C-8687-E75B0AEC36F9}"/>
    <cellStyle name="Comma 2 2 11 2" xfId="11751" xr:uid="{CEF56EF7-9D96-44F0-9E3B-B6AE8B6A1CBC}"/>
    <cellStyle name="Comma 2 2 11 2 2" xfId="27162" xr:uid="{2293F87E-D6EE-4A5A-9B66-2F0AB178DBFC}"/>
    <cellStyle name="Comma 2 2 11 2 2 2" xfId="57986" xr:uid="{65A6638E-2431-40BB-9E4B-ACB3CF067B7C}"/>
    <cellStyle name="Comma 2 2 11 2 3" xfId="42576" xr:uid="{685792AB-6A48-4AC0-9747-68F45B33F0CF}"/>
    <cellStyle name="Comma 2 2 11 3" xfId="19353" xr:uid="{F1E6C123-9431-42AD-84B6-858E698AEA24}"/>
    <cellStyle name="Comma 2 2 11 3 2" xfId="50177" xr:uid="{868699FE-91E8-4DA6-853C-9930E0B9CE55}"/>
    <cellStyle name="Comma 2 2 11 4" xfId="34767" xr:uid="{347BFD45-7817-43D6-8BEA-3C9FE36D2C49}"/>
    <cellStyle name="Comma 2 2 12" xfId="7948" xr:uid="{0A16FCE9-7C5B-4B00-A183-DDEAAF5FA0AF}"/>
    <cellStyle name="Comma 2 2 12 2" xfId="23359" xr:uid="{F01AD72E-FB60-446F-96D1-BB710F154749}"/>
    <cellStyle name="Comma 2 2 12 2 2" xfId="54183" xr:uid="{D7B750A1-A85A-492D-A909-DDE9BFC9FF3B}"/>
    <cellStyle name="Comma 2 2 12 3" xfId="38773" xr:uid="{0CA37D1E-6145-46A8-98D7-78A2F9375915}"/>
    <cellStyle name="Comma 2 2 13" xfId="7739" xr:uid="{FDE26A35-C71D-449C-B126-2C07752720CD}"/>
    <cellStyle name="Comma 2 2 13 2" xfId="23150" xr:uid="{00D34F77-FDED-4577-957C-D1B7BA17A4A1}"/>
    <cellStyle name="Comma 2 2 13 2 2" xfId="53974" xr:uid="{4C51FDEF-13B9-4AA7-BA49-893D73A8E7E3}"/>
    <cellStyle name="Comma 2 2 13 3" xfId="38564" xr:uid="{6CD1F632-97BB-4EB4-8FF5-951591F927AA}"/>
    <cellStyle name="Comma 2 2 14" xfId="15550" xr:uid="{5E942F54-2736-4C53-A7A4-F4374F7A660B}"/>
    <cellStyle name="Comma 2 2 14 2" xfId="46374" xr:uid="{375BC871-08AC-49E6-99AF-CFB710FE96E5}"/>
    <cellStyle name="Comma 2 2 15" xfId="30964" xr:uid="{14F3247E-6952-4F6D-A28E-612A6F772DF9}"/>
    <cellStyle name="Comma 2 2 2" xfId="148" xr:uid="{1AD1B747-A320-4249-BED0-F3823C8182CA}"/>
    <cellStyle name="Comma 2 2 2 10" xfId="3960" xr:uid="{28C7F2FD-9288-49B7-93EC-2D89D78AA853}"/>
    <cellStyle name="Comma 2 2 2 10 2" xfId="11771" xr:uid="{631721B3-1421-45C1-A08B-90B7AD6D4D6D}"/>
    <cellStyle name="Comma 2 2 2 10 2 2" xfId="27182" xr:uid="{99805190-FFD6-4E81-85D4-D442A2A972EA}"/>
    <cellStyle name="Comma 2 2 2 10 2 2 2" xfId="58006" xr:uid="{27F81EC1-D112-4994-AB3A-9DB2DF179E2F}"/>
    <cellStyle name="Comma 2 2 2 10 2 3" xfId="42596" xr:uid="{659D1968-9BCE-4959-B33F-2EC6496A4C74}"/>
    <cellStyle name="Comma 2 2 2 10 3" xfId="19373" xr:uid="{2DA33B67-3EEF-41BD-97B9-8304CC7468B9}"/>
    <cellStyle name="Comma 2 2 2 10 3 2" xfId="50197" xr:uid="{EB62107B-B017-4E66-AD16-8570BC0DC044}"/>
    <cellStyle name="Comma 2 2 2 10 4" xfId="34787" xr:uid="{05EFCE27-2011-4CD6-9A56-91F64FD2DD1F}"/>
    <cellStyle name="Comma 2 2 2 11" xfId="7968" xr:uid="{8FC02434-D236-4BAA-B60A-A10DDFB89BD3}"/>
    <cellStyle name="Comma 2 2 2 11 2" xfId="23379" xr:uid="{07853E06-A5D1-4B3E-828E-01293E00A745}"/>
    <cellStyle name="Comma 2 2 2 11 2 2" xfId="54203" xr:uid="{0EFA6236-6C37-459E-ADEB-1F2BA542A2F9}"/>
    <cellStyle name="Comma 2 2 2 11 3" xfId="38793" xr:uid="{1A8E9494-5111-4F67-921D-67C8511A89B1}"/>
    <cellStyle name="Comma 2 2 2 12" xfId="7759" xr:uid="{83CB0B6D-7B08-4420-89A4-4AA5DEA7E697}"/>
    <cellStyle name="Comma 2 2 2 12 2" xfId="23170" xr:uid="{C004CBCA-0ED6-4D0A-8958-83C5B7724501}"/>
    <cellStyle name="Comma 2 2 2 12 2 2" xfId="53994" xr:uid="{EF7CBC72-BFD4-4151-ADEF-B65078C582D8}"/>
    <cellStyle name="Comma 2 2 2 12 3" xfId="38584" xr:uid="{3ADE36E8-EE48-45A3-8C31-0A1B0ECA5088}"/>
    <cellStyle name="Comma 2 2 2 13" xfId="15570" xr:uid="{08F86F53-5641-4F2B-9AF8-96297F6DE29B}"/>
    <cellStyle name="Comma 2 2 2 13 2" xfId="46394" xr:uid="{BA62273E-FF7F-469A-8251-5EFEFE60901A}"/>
    <cellStyle name="Comma 2 2 2 14" xfId="30984" xr:uid="{30D4B8E6-51A4-4600-A223-2F0E109FEDEC}"/>
    <cellStyle name="Comma 2 2 2 2" xfId="233" xr:uid="{69985F3F-4C4F-4703-90CA-F8D2DB701988}"/>
    <cellStyle name="Comma 2 2 2 2 10" xfId="7844" xr:uid="{D5CD4A4E-3B99-4CCA-8A80-9D1ADA9DD7CA}"/>
    <cellStyle name="Comma 2 2 2 2 10 2" xfId="23255" xr:uid="{C7BEB37E-AE2A-47C4-870C-96485B7D9091}"/>
    <cellStyle name="Comma 2 2 2 2 10 2 2" xfId="54079" xr:uid="{0DFECA5A-971F-4E94-878E-BEE5A5DF9E53}"/>
    <cellStyle name="Comma 2 2 2 2 10 3" xfId="38669" xr:uid="{B9506C86-21EF-4640-825A-829C294E0860}"/>
    <cellStyle name="Comma 2 2 2 2 11" xfId="15655" xr:uid="{11E00FFC-46B1-42D1-8B75-69B9F1500994}"/>
    <cellStyle name="Comma 2 2 2 2 11 2" xfId="46479" xr:uid="{CDF2B352-3B2B-45BB-8F81-380C20E776A6}"/>
    <cellStyle name="Comma 2 2 2 2 12" xfId="31069" xr:uid="{216A60E1-2B3E-43B5-8834-75228316F779}"/>
    <cellStyle name="Comma 2 2 2 2 2" xfId="315" xr:uid="{F3E4CA2C-BBC6-4730-B219-D7CB93F544D0}"/>
    <cellStyle name="Comma 2 2 2 2 2 10" xfId="15737" xr:uid="{2953D4C7-4C2A-4A2F-9B11-1918EEC5CD43}"/>
    <cellStyle name="Comma 2 2 2 2 2 10 2" xfId="46561" xr:uid="{6E64FE4C-7812-4553-BC2E-862E3CAFBAF8}"/>
    <cellStyle name="Comma 2 2 2 2 2 11" xfId="31151" xr:uid="{2D990A19-E18C-4D43-BCEE-1FAEB6E997B0}"/>
    <cellStyle name="Comma 2 2 2 2 2 2" xfId="746" xr:uid="{D233DA25-0055-423D-A31F-513AB52A210B}"/>
    <cellStyle name="Comma 2 2 2 2 2 2 2" xfId="1379" xr:uid="{40F5D21E-BE27-4B0B-89BD-161D851A0E81}"/>
    <cellStyle name="Comma 2 2 2 2 2 2 2 2" xfId="3278" xr:uid="{C31A0ED7-12EE-4FD7-9324-D5DCA68EDC13}"/>
    <cellStyle name="Comma 2 2 2 2 2 2 2 2 2" xfId="7081" xr:uid="{3876BFEA-D483-4FAE-A4B4-3133E89DAE73}"/>
    <cellStyle name="Comma 2 2 2 2 2 2 2 2 2 2" xfId="14892" xr:uid="{C804B7BA-B707-4636-B0B4-4EC95319D9D1}"/>
    <cellStyle name="Comma 2 2 2 2 2 2 2 2 2 2 2" xfId="30303" xr:uid="{38FAA562-732F-4C17-9A76-D3C66387BD72}"/>
    <cellStyle name="Comma 2 2 2 2 2 2 2 2 2 2 2 2" xfId="61127" xr:uid="{A97D1037-0AB7-40FE-A949-AB6653AF9DE5}"/>
    <cellStyle name="Comma 2 2 2 2 2 2 2 2 2 2 3" xfId="45717" xr:uid="{40301999-5148-4BA3-A9EB-823B1C1F27AF}"/>
    <cellStyle name="Comma 2 2 2 2 2 2 2 2 2 3" xfId="22494" xr:uid="{BD5F3135-36E6-4875-8DC4-14D685523010}"/>
    <cellStyle name="Comma 2 2 2 2 2 2 2 2 2 3 2" xfId="53318" xr:uid="{F7B99103-F71D-4DBE-B167-BBC4A1D21493}"/>
    <cellStyle name="Comma 2 2 2 2 2 2 2 2 2 4" xfId="37908" xr:uid="{8709B4DC-8B93-46F9-AF84-5020B33C7C96}"/>
    <cellStyle name="Comma 2 2 2 2 2 2 2 2 3" xfId="11089" xr:uid="{10735A5D-7483-4DB5-96CD-E7810326901D}"/>
    <cellStyle name="Comma 2 2 2 2 2 2 2 2 3 2" xfId="26500" xr:uid="{968BFD1C-D11A-46D6-8A26-B7C55CE90609}"/>
    <cellStyle name="Comma 2 2 2 2 2 2 2 2 3 2 2" xfId="57324" xr:uid="{E254CE55-B7FC-463A-AE6B-904BA6862022}"/>
    <cellStyle name="Comma 2 2 2 2 2 2 2 2 3 3" xfId="41914" xr:uid="{E012B057-7F06-46D4-8807-99E5FAAAE818}"/>
    <cellStyle name="Comma 2 2 2 2 2 2 2 2 4" xfId="18691" xr:uid="{3241F4BB-25C5-45CA-9DE6-19EEB326BF1F}"/>
    <cellStyle name="Comma 2 2 2 2 2 2 2 2 4 2" xfId="49515" xr:uid="{F5B4EC57-15AF-4573-BEFD-9D0C63C9F612}"/>
    <cellStyle name="Comma 2 2 2 2 2 2 2 2 5" xfId="34105" xr:uid="{5339704E-8E28-483F-A931-424E8C464534}"/>
    <cellStyle name="Comma 2 2 2 2 2 2 2 3" xfId="5182" xr:uid="{97DFC505-8163-4DD2-9A44-5925F681FA26}"/>
    <cellStyle name="Comma 2 2 2 2 2 2 2 3 2" xfId="12993" xr:uid="{3F4BF080-5FFA-41BF-9907-3A0AB7069530}"/>
    <cellStyle name="Comma 2 2 2 2 2 2 2 3 2 2" xfId="28404" xr:uid="{6455F444-0ABB-40C3-A775-BBD35AB7BD51}"/>
    <cellStyle name="Comma 2 2 2 2 2 2 2 3 2 2 2" xfId="59228" xr:uid="{FA7040D6-B95F-4686-99BF-C45BC31DD9DD}"/>
    <cellStyle name="Comma 2 2 2 2 2 2 2 3 2 3" xfId="43818" xr:uid="{FA73F4A8-FE41-452B-A2C4-3870C46A4344}"/>
    <cellStyle name="Comma 2 2 2 2 2 2 2 3 3" xfId="20595" xr:uid="{3D870B78-B72C-4C8F-BE0A-A385375DB6CF}"/>
    <cellStyle name="Comma 2 2 2 2 2 2 2 3 3 2" xfId="51419" xr:uid="{EC39C531-F766-43A5-B38A-1D3D6AD5CE4E}"/>
    <cellStyle name="Comma 2 2 2 2 2 2 2 3 4" xfId="36009" xr:uid="{9DE8E554-CA5D-43A6-BFF0-D13FE339A75F}"/>
    <cellStyle name="Comma 2 2 2 2 2 2 2 4" xfId="9190" xr:uid="{F523E9CB-C99C-4EE6-87D2-67C6BC912521}"/>
    <cellStyle name="Comma 2 2 2 2 2 2 2 4 2" xfId="24601" xr:uid="{B8343395-F930-4D43-85BB-BEB754A804F4}"/>
    <cellStyle name="Comma 2 2 2 2 2 2 2 4 2 2" xfId="55425" xr:uid="{046B9972-EB01-4DE7-A77B-3DD261ABCF31}"/>
    <cellStyle name="Comma 2 2 2 2 2 2 2 4 3" xfId="40015" xr:uid="{8F214F3B-DA23-4210-A89E-9A56F93A50A3}"/>
    <cellStyle name="Comma 2 2 2 2 2 2 2 5" xfId="16792" xr:uid="{C02E9396-70F4-436B-9862-8F2218C46578}"/>
    <cellStyle name="Comma 2 2 2 2 2 2 2 5 2" xfId="47616" xr:uid="{BD84F01F-DF28-4503-AA19-28EE6ED8F57B}"/>
    <cellStyle name="Comma 2 2 2 2 2 2 2 6" xfId="32206" xr:uid="{7F4C3CEB-8616-4449-8C27-B3AD7F824C9C}"/>
    <cellStyle name="Comma 2 2 2 2 2 2 3" xfId="2012" xr:uid="{7DF865F2-719D-4FD7-B799-DE6C2C1E7A96}"/>
    <cellStyle name="Comma 2 2 2 2 2 2 3 2" xfId="3911" xr:uid="{196E55A1-01A7-4BD9-9A2D-34DF4D10AAB4}"/>
    <cellStyle name="Comma 2 2 2 2 2 2 3 2 2" xfId="7714" xr:uid="{20D43DC8-9254-44C4-905E-5496B19F625C}"/>
    <cellStyle name="Comma 2 2 2 2 2 2 3 2 2 2" xfId="15525" xr:uid="{E94765D7-7F30-48EC-B800-FA95CB3C9296}"/>
    <cellStyle name="Comma 2 2 2 2 2 2 3 2 2 2 2" xfId="30936" xr:uid="{2C9DA4DA-B3C3-4F4D-A41F-DD7037E2DC24}"/>
    <cellStyle name="Comma 2 2 2 2 2 2 3 2 2 2 2 2" xfId="61760" xr:uid="{D5611A12-F749-4BBB-9129-B069934DE5FF}"/>
    <cellStyle name="Comma 2 2 2 2 2 2 3 2 2 2 3" xfId="46350" xr:uid="{3C0FA817-E4A5-480E-A567-DB64B97C2617}"/>
    <cellStyle name="Comma 2 2 2 2 2 2 3 2 2 3" xfId="23127" xr:uid="{F73C7C27-AED9-4E62-9CD4-568E1FD1697D}"/>
    <cellStyle name="Comma 2 2 2 2 2 2 3 2 2 3 2" xfId="53951" xr:uid="{E37C5B03-7EA0-4BB2-B7A9-5CE619C1D6D3}"/>
    <cellStyle name="Comma 2 2 2 2 2 2 3 2 2 4" xfId="38541" xr:uid="{004BE2D7-CD9A-4696-A95A-ACEBA50071B3}"/>
    <cellStyle name="Comma 2 2 2 2 2 2 3 2 3" xfId="11722" xr:uid="{45347F94-984F-4058-B330-407599C0CB97}"/>
    <cellStyle name="Comma 2 2 2 2 2 2 3 2 3 2" xfId="27133" xr:uid="{F82CBAF9-694C-426E-82C6-4964589A7427}"/>
    <cellStyle name="Comma 2 2 2 2 2 2 3 2 3 2 2" xfId="57957" xr:uid="{D42335BE-7105-4138-9C7B-D93E04BAD242}"/>
    <cellStyle name="Comma 2 2 2 2 2 2 3 2 3 3" xfId="42547" xr:uid="{50324066-3D7F-4AE6-936B-BC70ADE2996B}"/>
    <cellStyle name="Comma 2 2 2 2 2 2 3 2 4" xfId="19324" xr:uid="{EEF7A991-99F0-49AD-A1DE-A03C1D452C29}"/>
    <cellStyle name="Comma 2 2 2 2 2 2 3 2 4 2" xfId="50148" xr:uid="{BA486D18-B0A7-48E8-AAB7-C87D3CDDB133}"/>
    <cellStyle name="Comma 2 2 2 2 2 2 3 2 5" xfId="34738" xr:uid="{66D7497C-DD17-445B-93C1-A4178AF58ECC}"/>
    <cellStyle name="Comma 2 2 2 2 2 2 3 3" xfId="5815" xr:uid="{A2437769-5CED-4C56-AB53-652DF47AB71D}"/>
    <cellStyle name="Comma 2 2 2 2 2 2 3 3 2" xfId="13626" xr:uid="{60CA8F34-D805-4516-A46E-D73C85A04E71}"/>
    <cellStyle name="Comma 2 2 2 2 2 2 3 3 2 2" xfId="29037" xr:uid="{F6931355-D992-439C-AF62-6A8A8D2E17D2}"/>
    <cellStyle name="Comma 2 2 2 2 2 2 3 3 2 2 2" xfId="59861" xr:uid="{09605D86-705E-430E-8C6A-609CBBFDDC01}"/>
    <cellStyle name="Comma 2 2 2 2 2 2 3 3 2 3" xfId="44451" xr:uid="{AF8F4991-CBDD-41CC-BAC5-22ABA89042E7}"/>
    <cellStyle name="Comma 2 2 2 2 2 2 3 3 3" xfId="21228" xr:uid="{5A819581-403E-4EFA-A939-CFC317E0B13A}"/>
    <cellStyle name="Comma 2 2 2 2 2 2 3 3 3 2" xfId="52052" xr:uid="{5865B91B-D7B2-45FC-8D7D-4797F328D3F7}"/>
    <cellStyle name="Comma 2 2 2 2 2 2 3 3 4" xfId="36642" xr:uid="{8CC6A1D3-AA34-4F08-8652-BD3974F9A801}"/>
    <cellStyle name="Comma 2 2 2 2 2 2 3 4" xfId="9823" xr:uid="{40A75AB4-6BA6-4CA1-8EA7-E1A708E6EA4B}"/>
    <cellStyle name="Comma 2 2 2 2 2 2 3 4 2" xfId="25234" xr:uid="{767FE564-DBF7-4ACB-9D1E-200AF752FACC}"/>
    <cellStyle name="Comma 2 2 2 2 2 2 3 4 2 2" xfId="56058" xr:uid="{371C47FD-64B5-416C-B9C1-764F203F04C2}"/>
    <cellStyle name="Comma 2 2 2 2 2 2 3 4 3" xfId="40648" xr:uid="{87EA3EAC-2982-4588-9DA9-1D9419842AD5}"/>
    <cellStyle name="Comma 2 2 2 2 2 2 3 5" xfId="17425" xr:uid="{9026D298-9273-4892-B6E8-910A2B7CF83D}"/>
    <cellStyle name="Comma 2 2 2 2 2 2 3 5 2" xfId="48249" xr:uid="{EA8146C3-C2BA-4D70-B6F6-33951F8464D8}"/>
    <cellStyle name="Comma 2 2 2 2 2 2 3 6" xfId="32839" xr:uid="{2DC70F93-1C39-47C0-8447-CAC8AC650F13}"/>
    <cellStyle name="Comma 2 2 2 2 2 2 4" xfId="2645" xr:uid="{74EA05F1-ED75-4BFD-BC69-26B695D00CE0}"/>
    <cellStyle name="Comma 2 2 2 2 2 2 4 2" xfId="6448" xr:uid="{A07A1D1C-BCEA-4286-A0F0-A0F9FC53A668}"/>
    <cellStyle name="Comma 2 2 2 2 2 2 4 2 2" xfId="14259" xr:uid="{EE0F1798-A14A-4F46-A769-B8ACF5C9CFB3}"/>
    <cellStyle name="Comma 2 2 2 2 2 2 4 2 2 2" xfId="29670" xr:uid="{73357C1F-16F3-4028-B43D-089D1AEF4BB7}"/>
    <cellStyle name="Comma 2 2 2 2 2 2 4 2 2 2 2" xfId="60494" xr:uid="{63ACA9E3-7229-4759-AE1D-500032B0340B}"/>
    <cellStyle name="Comma 2 2 2 2 2 2 4 2 2 3" xfId="45084" xr:uid="{55AB7701-B253-499B-B964-E32D174CFB30}"/>
    <cellStyle name="Comma 2 2 2 2 2 2 4 2 3" xfId="21861" xr:uid="{E9320980-F4DD-4147-9272-044E000B70D7}"/>
    <cellStyle name="Comma 2 2 2 2 2 2 4 2 3 2" xfId="52685" xr:uid="{83D57AFC-7CAC-4999-86B7-840400153C4D}"/>
    <cellStyle name="Comma 2 2 2 2 2 2 4 2 4" xfId="37275" xr:uid="{EEAF8F49-0219-4FD3-80C3-A0AC0DD73B07}"/>
    <cellStyle name="Comma 2 2 2 2 2 2 4 3" xfId="10456" xr:uid="{654C4206-646E-434E-9B01-7875524076BB}"/>
    <cellStyle name="Comma 2 2 2 2 2 2 4 3 2" xfId="25867" xr:uid="{9F29C888-59FC-492B-BAF7-90E9D32065C2}"/>
    <cellStyle name="Comma 2 2 2 2 2 2 4 3 2 2" xfId="56691" xr:uid="{E8388C7A-AEBF-4C00-9914-A3F0649530F4}"/>
    <cellStyle name="Comma 2 2 2 2 2 2 4 3 3" xfId="41281" xr:uid="{09BF06AE-4D0A-45AB-9227-AA0505B03569}"/>
    <cellStyle name="Comma 2 2 2 2 2 2 4 4" xfId="18058" xr:uid="{D55AA644-8788-4BE9-982D-3A1C46619B37}"/>
    <cellStyle name="Comma 2 2 2 2 2 2 4 4 2" xfId="48882" xr:uid="{503B0012-AEEC-4618-920A-877C61403637}"/>
    <cellStyle name="Comma 2 2 2 2 2 2 4 5" xfId="33472" xr:uid="{A6895011-9E19-44DE-942D-3F2EF2FCB679}"/>
    <cellStyle name="Comma 2 2 2 2 2 2 5" xfId="4549" xr:uid="{6FBFE56A-556C-4D75-A40B-72C1DDE29EA6}"/>
    <cellStyle name="Comma 2 2 2 2 2 2 5 2" xfId="12360" xr:uid="{06E092CA-C8D6-4D72-9605-939B7513875F}"/>
    <cellStyle name="Comma 2 2 2 2 2 2 5 2 2" xfId="27771" xr:uid="{A7D51E71-BA62-4155-9E96-6D063EEFF8B5}"/>
    <cellStyle name="Comma 2 2 2 2 2 2 5 2 2 2" xfId="58595" xr:uid="{52384990-986F-42D7-8849-E16C43D453CC}"/>
    <cellStyle name="Comma 2 2 2 2 2 2 5 2 3" xfId="43185" xr:uid="{9E03B046-1C6E-4D85-B8C7-A3F1FAB1FB70}"/>
    <cellStyle name="Comma 2 2 2 2 2 2 5 3" xfId="19962" xr:uid="{C658E983-B9EB-4CF8-8D35-EBC298070BDB}"/>
    <cellStyle name="Comma 2 2 2 2 2 2 5 3 2" xfId="50786" xr:uid="{9E6F33E8-7A75-4204-97F9-A8D934071654}"/>
    <cellStyle name="Comma 2 2 2 2 2 2 5 4" xfId="35376" xr:uid="{93561B57-1904-46B4-92D4-8C9FF35A22F7}"/>
    <cellStyle name="Comma 2 2 2 2 2 2 6" xfId="8557" xr:uid="{E634999D-1FBD-4E29-9F5D-7647D29CAF63}"/>
    <cellStyle name="Comma 2 2 2 2 2 2 6 2" xfId="23968" xr:uid="{9E269C65-3EC1-4775-B68F-2C0778EBB024}"/>
    <cellStyle name="Comma 2 2 2 2 2 2 6 2 2" xfId="54792" xr:uid="{A3DD4D9D-85B3-4F6E-A748-574A48FB912E}"/>
    <cellStyle name="Comma 2 2 2 2 2 2 6 3" xfId="39382" xr:uid="{ECED582B-9211-49AD-982D-3168ADF0F2C6}"/>
    <cellStyle name="Comma 2 2 2 2 2 2 7" xfId="16159" xr:uid="{43ED1C33-4F63-4E00-8047-6A10A8489191}"/>
    <cellStyle name="Comma 2 2 2 2 2 2 7 2" xfId="46983" xr:uid="{2D12B936-C9C7-4AF4-A4D1-27EB183C890D}"/>
    <cellStyle name="Comma 2 2 2 2 2 2 8" xfId="31573" xr:uid="{823F7145-787D-4912-A2BF-965645134834}"/>
    <cellStyle name="Comma 2 2 2 2 2 3" xfId="537" xr:uid="{7DF9C2A6-CC45-4070-BB08-3D9065E8C65E}"/>
    <cellStyle name="Comma 2 2 2 2 2 3 2" xfId="1170" xr:uid="{FB9EDA48-C106-4CEE-94F7-17E6AA9648EE}"/>
    <cellStyle name="Comma 2 2 2 2 2 3 2 2" xfId="3069" xr:uid="{0310A1EB-358D-48D3-9107-AE3F8677AE16}"/>
    <cellStyle name="Comma 2 2 2 2 2 3 2 2 2" xfId="6872" xr:uid="{6CAFE650-7C0C-4BD3-86BE-9A53C6296AB3}"/>
    <cellStyle name="Comma 2 2 2 2 2 3 2 2 2 2" xfId="14683" xr:uid="{57F4918C-DD35-4268-BBCD-1ADEE6C606B1}"/>
    <cellStyle name="Comma 2 2 2 2 2 3 2 2 2 2 2" xfId="30094" xr:uid="{AD97EE31-25F5-4CAD-8FC2-36248D5D8505}"/>
    <cellStyle name="Comma 2 2 2 2 2 3 2 2 2 2 2 2" xfId="60918" xr:uid="{B66D2682-920F-4D03-9426-5E3BA09E67EC}"/>
    <cellStyle name="Comma 2 2 2 2 2 3 2 2 2 2 3" xfId="45508" xr:uid="{5258FBDB-DC07-4168-A46C-812A53B18FFC}"/>
    <cellStyle name="Comma 2 2 2 2 2 3 2 2 2 3" xfId="22285" xr:uid="{D86936F8-35B2-4FB3-8C49-E07BD19099D5}"/>
    <cellStyle name="Comma 2 2 2 2 2 3 2 2 2 3 2" xfId="53109" xr:uid="{C444EF9C-C96F-4FAF-B958-B3E8A432204A}"/>
    <cellStyle name="Comma 2 2 2 2 2 3 2 2 2 4" xfId="37699" xr:uid="{78B146D5-DE3D-44AB-8C64-E2F23C6BE744}"/>
    <cellStyle name="Comma 2 2 2 2 2 3 2 2 3" xfId="10880" xr:uid="{6A632FBC-F979-4834-99F6-514FF673B4D0}"/>
    <cellStyle name="Comma 2 2 2 2 2 3 2 2 3 2" xfId="26291" xr:uid="{B3D0D340-EE77-4E26-B6C5-7E423AE3BF81}"/>
    <cellStyle name="Comma 2 2 2 2 2 3 2 2 3 2 2" xfId="57115" xr:uid="{BF37700C-78F1-4A5F-9A9E-4FA3F211BA0A}"/>
    <cellStyle name="Comma 2 2 2 2 2 3 2 2 3 3" xfId="41705" xr:uid="{F93E6971-434F-4B6A-99C7-9108F4EF6B90}"/>
    <cellStyle name="Comma 2 2 2 2 2 3 2 2 4" xfId="18482" xr:uid="{53A0674D-2106-435C-9486-F29B42C7256F}"/>
    <cellStyle name="Comma 2 2 2 2 2 3 2 2 4 2" xfId="49306" xr:uid="{F3743F85-DEE9-4DFF-9ABE-1B0F64C76FE0}"/>
    <cellStyle name="Comma 2 2 2 2 2 3 2 2 5" xfId="33896" xr:uid="{EF8F2632-8FAE-4867-B095-16C4A274E4A2}"/>
    <cellStyle name="Comma 2 2 2 2 2 3 2 3" xfId="4973" xr:uid="{40DB476B-FA1C-4D98-9A24-28316711B01E}"/>
    <cellStyle name="Comma 2 2 2 2 2 3 2 3 2" xfId="12784" xr:uid="{BA4A6C8B-A299-40F8-9348-93B79D4A206E}"/>
    <cellStyle name="Comma 2 2 2 2 2 3 2 3 2 2" xfId="28195" xr:uid="{4E0BD304-AE9F-49F0-803A-05EFB186656D}"/>
    <cellStyle name="Comma 2 2 2 2 2 3 2 3 2 2 2" xfId="59019" xr:uid="{4C948BA0-01C9-437C-8556-FE75DB93AC47}"/>
    <cellStyle name="Comma 2 2 2 2 2 3 2 3 2 3" xfId="43609" xr:uid="{80BD6E7F-F6C9-490D-991B-65A1D377B375}"/>
    <cellStyle name="Comma 2 2 2 2 2 3 2 3 3" xfId="20386" xr:uid="{37701F5C-77A7-4819-8C85-DEDA05611455}"/>
    <cellStyle name="Comma 2 2 2 2 2 3 2 3 3 2" xfId="51210" xr:uid="{3B4FD696-C71B-4CE8-A708-A7A21AD8DF3E}"/>
    <cellStyle name="Comma 2 2 2 2 2 3 2 3 4" xfId="35800" xr:uid="{4389943F-F15E-4556-BF64-C6D9B79ABBA2}"/>
    <cellStyle name="Comma 2 2 2 2 2 3 2 4" xfId="8981" xr:uid="{84899661-203A-4E42-92DB-7096DADC5F39}"/>
    <cellStyle name="Comma 2 2 2 2 2 3 2 4 2" xfId="24392" xr:uid="{CD758CD3-EAF2-4932-B8D3-77D63BD3CE3B}"/>
    <cellStyle name="Comma 2 2 2 2 2 3 2 4 2 2" xfId="55216" xr:uid="{1DA5C264-72D9-4613-8B86-F6ADAC13DD8F}"/>
    <cellStyle name="Comma 2 2 2 2 2 3 2 4 3" xfId="39806" xr:uid="{86FE225A-8240-4E8E-9C41-39E46EDBA855}"/>
    <cellStyle name="Comma 2 2 2 2 2 3 2 5" xfId="16583" xr:uid="{BEFB848E-3004-4632-AAEE-308302478C27}"/>
    <cellStyle name="Comma 2 2 2 2 2 3 2 5 2" xfId="47407" xr:uid="{0B44C69A-80A4-468E-ADFA-FEEA2D3552EA}"/>
    <cellStyle name="Comma 2 2 2 2 2 3 2 6" xfId="31997" xr:uid="{85ECD0CE-8928-4B32-A65C-14E8BB907CF2}"/>
    <cellStyle name="Comma 2 2 2 2 2 3 3" xfId="1803" xr:uid="{5A1C0013-6773-4454-8063-44B8D5AF08AC}"/>
    <cellStyle name="Comma 2 2 2 2 2 3 3 2" xfId="3702" xr:uid="{AF0C560F-9802-4CBF-BC24-BBC0074A207F}"/>
    <cellStyle name="Comma 2 2 2 2 2 3 3 2 2" xfId="7505" xr:uid="{C5765339-5769-49D8-AD14-08CCB72D9916}"/>
    <cellStyle name="Comma 2 2 2 2 2 3 3 2 2 2" xfId="15316" xr:uid="{EC28BFBF-67EB-427D-B5D6-F8A2E68A5DFC}"/>
    <cellStyle name="Comma 2 2 2 2 2 3 3 2 2 2 2" xfId="30727" xr:uid="{12F2774F-689E-44D3-975E-E105BC1F3E39}"/>
    <cellStyle name="Comma 2 2 2 2 2 3 3 2 2 2 2 2" xfId="61551" xr:uid="{6D1872AF-6F8B-4AD1-A574-0DE13953EC70}"/>
    <cellStyle name="Comma 2 2 2 2 2 3 3 2 2 2 3" xfId="46141" xr:uid="{D0E70A90-3DA2-4264-A772-00C4D27EC32A}"/>
    <cellStyle name="Comma 2 2 2 2 2 3 3 2 2 3" xfId="22918" xr:uid="{88149686-4A61-40CA-8B88-B0A6A10F50B1}"/>
    <cellStyle name="Comma 2 2 2 2 2 3 3 2 2 3 2" xfId="53742" xr:uid="{EB148F3F-C0A0-4888-9171-DA619569BD1E}"/>
    <cellStyle name="Comma 2 2 2 2 2 3 3 2 2 4" xfId="38332" xr:uid="{B119C1E9-18FE-464A-877A-893CAACBE689}"/>
    <cellStyle name="Comma 2 2 2 2 2 3 3 2 3" xfId="11513" xr:uid="{8F5F0850-0834-4D34-8424-CCC565667003}"/>
    <cellStyle name="Comma 2 2 2 2 2 3 3 2 3 2" xfId="26924" xr:uid="{D64B89FC-83FF-48F6-B48B-9606CF7312B4}"/>
    <cellStyle name="Comma 2 2 2 2 2 3 3 2 3 2 2" xfId="57748" xr:uid="{6C301D01-3027-4793-A6C8-3801266FA380}"/>
    <cellStyle name="Comma 2 2 2 2 2 3 3 2 3 3" xfId="42338" xr:uid="{F14C071F-CCA1-4B39-A420-2E58FD15D774}"/>
    <cellStyle name="Comma 2 2 2 2 2 3 3 2 4" xfId="19115" xr:uid="{9BA17640-A6B5-42A5-A112-D784CD44E619}"/>
    <cellStyle name="Comma 2 2 2 2 2 3 3 2 4 2" xfId="49939" xr:uid="{B906638C-0076-46B6-A6B7-B74084E1BFD6}"/>
    <cellStyle name="Comma 2 2 2 2 2 3 3 2 5" xfId="34529" xr:uid="{C5D3966C-98C3-4DDC-9759-B141A929EA10}"/>
    <cellStyle name="Comma 2 2 2 2 2 3 3 3" xfId="5606" xr:uid="{BDA9BACF-36A9-4172-81D5-4719CABE9AE6}"/>
    <cellStyle name="Comma 2 2 2 2 2 3 3 3 2" xfId="13417" xr:uid="{2F6CCA8A-82A6-4CA0-8DCA-39546022B0BD}"/>
    <cellStyle name="Comma 2 2 2 2 2 3 3 3 2 2" xfId="28828" xr:uid="{DF0A296E-9E79-47FA-A857-30987EC4A51C}"/>
    <cellStyle name="Comma 2 2 2 2 2 3 3 3 2 2 2" xfId="59652" xr:uid="{79E04BDA-2B21-4CDD-BEC8-7DCAEF1BE1E9}"/>
    <cellStyle name="Comma 2 2 2 2 2 3 3 3 2 3" xfId="44242" xr:uid="{055F55A9-BA29-4FCC-9582-ED0C5591A672}"/>
    <cellStyle name="Comma 2 2 2 2 2 3 3 3 3" xfId="21019" xr:uid="{99298B9B-1C2C-485E-A4B1-4FB43F27DFE8}"/>
    <cellStyle name="Comma 2 2 2 2 2 3 3 3 3 2" xfId="51843" xr:uid="{D56AF667-EDAE-4364-B6B6-52A96E36E44E}"/>
    <cellStyle name="Comma 2 2 2 2 2 3 3 3 4" xfId="36433" xr:uid="{12B5290C-2CFF-4ED0-8E6A-06532AE513BC}"/>
    <cellStyle name="Comma 2 2 2 2 2 3 3 4" xfId="9614" xr:uid="{E78AC1C3-42A2-4A95-B600-6E859F6C7888}"/>
    <cellStyle name="Comma 2 2 2 2 2 3 3 4 2" xfId="25025" xr:uid="{5DEE2422-7354-4362-B958-ACCD49C4173C}"/>
    <cellStyle name="Comma 2 2 2 2 2 3 3 4 2 2" xfId="55849" xr:uid="{0F363BD5-ABD8-4234-93D9-B0BFCB15A4AC}"/>
    <cellStyle name="Comma 2 2 2 2 2 3 3 4 3" xfId="40439" xr:uid="{5BF53A14-BE54-4756-8634-15EF3DB562A6}"/>
    <cellStyle name="Comma 2 2 2 2 2 3 3 5" xfId="17216" xr:uid="{5C06AF70-B0E6-42A4-B979-202F932B6CBE}"/>
    <cellStyle name="Comma 2 2 2 2 2 3 3 5 2" xfId="48040" xr:uid="{D3C71B5F-10FA-4930-B404-235689FC85E8}"/>
    <cellStyle name="Comma 2 2 2 2 2 3 3 6" xfId="32630" xr:uid="{995727AD-4A86-4ADE-B2A4-4133BBD276B9}"/>
    <cellStyle name="Comma 2 2 2 2 2 3 4" xfId="2436" xr:uid="{9BCC7F3A-E7A1-43EB-8C4E-9F4D36A6BDB5}"/>
    <cellStyle name="Comma 2 2 2 2 2 3 4 2" xfId="6239" xr:uid="{1A1A4F3A-8B20-49F9-9B2B-E5E2204AF51C}"/>
    <cellStyle name="Comma 2 2 2 2 2 3 4 2 2" xfId="14050" xr:uid="{7FD8D1DD-0E2D-4DA0-AE32-850AD6AA2561}"/>
    <cellStyle name="Comma 2 2 2 2 2 3 4 2 2 2" xfId="29461" xr:uid="{EE909DA1-B4ED-421B-8060-7231A1359B8A}"/>
    <cellStyle name="Comma 2 2 2 2 2 3 4 2 2 2 2" xfId="60285" xr:uid="{7038E265-1DC6-40FD-BB1D-DA7607A34DE2}"/>
    <cellStyle name="Comma 2 2 2 2 2 3 4 2 2 3" xfId="44875" xr:uid="{E1499776-31BB-4D4D-AC1F-185F659A711C}"/>
    <cellStyle name="Comma 2 2 2 2 2 3 4 2 3" xfId="21652" xr:uid="{99FAD980-0175-436B-BB00-AD26CEDCF928}"/>
    <cellStyle name="Comma 2 2 2 2 2 3 4 2 3 2" xfId="52476" xr:uid="{6EAC2AD0-AD55-4219-B704-278514CD4CEB}"/>
    <cellStyle name="Comma 2 2 2 2 2 3 4 2 4" xfId="37066" xr:uid="{06A1D6DD-4272-4437-8C79-A7916F4518D4}"/>
    <cellStyle name="Comma 2 2 2 2 2 3 4 3" xfId="10247" xr:uid="{D63532E7-CFD9-4223-84EA-A5927249C4F3}"/>
    <cellStyle name="Comma 2 2 2 2 2 3 4 3 2" xfId="25658" xr:uid="{B4A8F57F-F80C-4A2D-9CB0-A152D78F3A2C}"/>
    <cellStyle name="Comma 2 2 2 2 2 3 4 3 2 2" xfId="56482" xr:uid="{8D386C08-74CC-40D0-9EF9-E9B32B606015}"/>
    <cellStyle name="Comma 2 2 2 2 2 3 4 3 3" xfId="41072" xr:uid="{4F1D6A55-9E00-48CF-A4ED-FEA17651EB06}"/>
    <cellStyle name="Comma 2 2 2 2 2 3 4 4" xfId="17849" xr:uid="{0432F919-BFB2-4814-9006-7918CAC5DABF}"/>
    <cellStyle name="Comma 2 2 2 2 2 3 4 4 2" xfId="48673" xr:uid="{C1C85E01-8D5F-4299-93DA-B992293D607D}"/>
    <cellStyle name="Comma 2 2 2 2 2 3 4 5" xfId="33263" xr:uid="{4A393F9F-33B8-4F14-917E-95E18447642E}"/>
    <cellStyle name="Comma 2 2 2 2 2 3 5" xfId="4340" xr:uid="{F1E499B1-AB5C-4266-A861-21118AD43DA4}"/>
    <cellStyle name="Comma 2 2 2 2 2 3 5 2" xfId="12151" xr:uid="{F1E24673-69B6-4B6D-95A3-9F32FB77010E}"/>
    <cellStyle name="Comma 2 2 2 2 2 3 5 2 2" xfId="27562" xr:uid="{929F4369-DE69-48BE-998F-9F60FD162DDB}"/>
    <cellStyle name="Comma 2 2 2 2 2 3 5 2 2 2" xfId="58386" xr:uid="{6178702B-AEBC-4C6D-B75A-AB77127BBF5F}"/>
    <cellStyle name="Comma 2 2 2 2 2 3 5 2 3" xfId="42976" xr:uid="{8111A78A-D4B6-4736-931A-A6956DB0044F}"/>
    <cellStyle name="Comma 2 2 2 2 2 3 5 3" xfId="19753" xr:uid="{72826F11-A357-44B8-9E61-0DFE50E9D526}"/>
    <cellStyle name="Comma 2 2 2 2 2 3 5 3 2" xfId="50577" xr:uid="{0E3F5C0D-E240-4916-9227-C494370C7082}"/>
    <cellStyle name="Comma 2 2 2 2 2 3 5 4" xfId="35167" xr:uid="{3AC2D49D-B8C8-4081-B8C1-AAF74A4EB693}"/>
    <cellStyle name="Comma 2 2 2 2 2 3 6" xfId="8348" xr:uid="{CD90A1E5-6C71-4713-8D17-5D22E8F8A81B}"/>
    <cellStyle name="Comma 2 2 2 2 2 3 6 2" xfId="23759" xr:uid="{6A75F850-233A-4377-A1AF-1008B7881006}"/>
    <cellStyle name="Comma 2 2 2 2 2 3 6 2 2" xfId="54583" xr:uid="{62AF990B-6878-44D4-9745-907261D589AD}"/>
    <cellStyle name="Comma 2 2 2 2 2 3 6 3" xfId="39173" xr:uid="{8A16FB34-D551-459E-AB70-C0F1636D2ACB}"/>
    <cellStyle name="Comma 2 2 2 2 2 3 7" xfId="15950" xr:uid="{C0F9312F-12AA-4EBF-92FD-1D39DC927A14}"/>
    <cellStyle name="Comma 2 2 2 2 2 3 7 2" xfId="46774" xr:uid="{8DCB8C70-8EAF-4F16-AE5E-BF0F9CDA0F21}"/>
    <cellStyle name="Comma 2 2 2 2 2 3 8" xfId="31364" xr:uid="{B543E55E-1159-4139-9FB9-7D2CA654A03E}"/>
    <cellStyle name="Comma 2 2 2 2 2 4" xfId="957" xr:uid="{720C7B31-AEA2-4BFA-82C7-DE2317190377}"/>
    <cellStyle name="Comma 2 2 2 2 2 4 2" xfId="2856" xr:uid="{9E322795-F1A9-48F9-A2C0-407399179D9E}"/>
    <cellStyle name="Comma 2 2 2 2 2 4 2 2" xfId="6659" xr:uid="{33578995-A892-4C47-88D4-94AFB24E96A5}"/>
    <cellStyle name="Comma 2 2 2 2 2 4 2 2 2" xfId="14470" xr:uid="{414AF451-CBF1-4E8B-9442-D8B6B9F08260}"/>
    <cellStyle name="Comma 2 2 2 2 2 4 2 2 2 2" xfId="29881" xr:uid="{6C945315-447F-4A43-96FA-54B2845B549C}"/>
    <cellStyle name="Comma 2 2 2 2 2 4 2 2 2 2 2" xfId="60705" xr:uid="{B2FE3B58-32B7-452A-BC03-043DCADD1681}"/>
    <cellStyle name="Comma 2 2 2 2 2 4 2 2 2 3" xfId="45295" xr:uid="{0FF71296-E251-4596-B6BF-DD95CE49F7C7}"/>
    <cellStyle name="Comma 2 2 2 2 2 4 2 2 3" xfId="22072" xr:uid="{2E2C5608-233F-4C4B-B634-4C46691C745E}"/>
    <cellStyle name="Comma 2 2 2 2 2 4 2 2 3 2" xfId="52896" xr:uid="{81E8A1E8-A6CB-4964-9C51-4B175A9A4D6D}"/>
    <cellStyle name="Comma 2 2 2 2 2 4 2 2 4" xfId="37486" xr:uid="{17A2EAB9-087A-4A69-9EE2-790251C919D2}"/>
    <cellStyle name="Comma 2 2 2 2 2 4 2 3" xfId="10667" xr:uid="{C9B6BEA7-413F-4094-B0C1-0E8682470E32}"/>
    <cellStyle name="Comma 2 2 2 2 2 4 2 3 2" xfId="26078" xr:uid="{50CC8C0B-8E4D-4FBF-B894-521C4065CDBD}"/>
    <cellStyle name="Comma 2 2 2 2 2 4 2 3 2 2" xfId="56902" xr:uid="{15694D1E-AE89-4F61-B39C-F1D389D4A5CB}"/>
    <cellStyle name="Comma 2 2 2 2 2 4 2 3 3" xfId="41492" xr:uid="{6198C2A9-5E6A-4911-9415-394706BC11F3}"/>
    <cellStyle name="Comma 2 2 2 2 2 4 2 4" xfId="18269" xr:uid="{75666290-BDC5-49E0-8AB1-96223507FAD7}"/>
    <cellStyle name="Comma 2 2 2 2 2 4 2 4 2" xfId="49093" xr:uid="{2AE9B130-A90B-40E6-A068-8EAFCDDDA660}"/>
    <cellStyle name="Comma 2 2 2 2 2 4 2 5" xfId="33683" xr:uid="{670B1A65-B4E7-4068-9367-68651DB08BDA}"/>
    <cellStyle name="Comma 2 2 2 2 2 4 3" xfId="4760" xr:uid="{A822EC02-C549-4D30-BFED-EE8E82B1E4E6}"/>
    <cellStyle name="Comma 2 2 2 2 2 4 3 2" xfId="12571" xr:uid="{4980379F-53CD-43EB-9CB3-B3CCAE1BCBAF}"/>
    <cellStyle name="Comma 2 2 2 2 2 4 3 2 2" xfId="27982" xr:uid="{EA6160E1-2FE6-45FC-B0DE-1B4583EBA74E}"/>
    <cellStyle name="Comma 2 2 2 2 2 4 3 2 2 2" xfId="58806" xr:uid="{1744D604-F46F-4E15-A47E-FFF4CD7C52FC}"/>
    <cellStyle name="Comma 2 2 2 2 2 4 3 2 3" xfId="43396" xr:uid="{3F4A29CA-E86A-4F94-9F42-5B669AD64F1E}"/>
    <cellStyle name="Comma 2 2 2 2 2 4 3 3" xfId="20173" xr:uid="{4CD65EF8-16CD-4076-9DBF-BED741F226AA}"/>
    <cellStyle name="Comma 2 2 2 2 2 4 3 3 2" xfId="50997" xr:uid="{EADFFBC6-23B3-4F42-BE46-6907A039DCF6}"/>
    <cellStyle name="Comma 2 2 2 2 2 4 3 4" xfId="35587" xr:uid="{5972BBF2-CAD7-4CB7-9284-2819BFA90460}"/>
    <cellStyle name="Comma 2 2 2 2 2 4 4" xfId="8768" xr:uid="{0EFDC7BB-7381-484D-A5EC-903362865C72}"/>
    <cellStyle name="Comma 2 2 2 2 2 4 4 2" xfId="24179" xr:uid="{FDA57EBB-CC5C-453F-8C92-061BAE159209}"/>
    <cellStyle name="Comma 2 2 2 2 2 4 4 2 2" xfId="55003" xr:uid="{FBBE74A5-2B02-4C5C-BBD1-AA354355AC1D}"/>
    <cellStyle name="Comma 2 2 2 2 2 4 4 3" xfId="39593" xr:uid="{54D9BE51-4A8A-4F25-95F8-0DF6D0F1BCAA}"/>
    <cellStyle name="Comma 2 2 2 2 2 4 5" xfId="16370" xr:uid="{7647D3B4-49B7-43FB-9D9E-BDDDD98C5DE9}"/>
    <cellStyle name="Comma 2 2 2 2 2 4 5 2" xfId="47194" xr:uid="{3DB0450A-F966-4B08-B71F-3DF58C768577}"/>
    <cellStyle name="Comma 2 2 2 2 2 4 6" xfId="31784" xr:uid="{1FDC696E-69AB-41AF-8D8E-57855ADB89CB}"/>
    <cellStyle name="Comma 2 2 2 2 2 5" xfId="1590" xr:uid="{A59CE505-5212-4B77-A9A5-A63FA22D562A}"/>
    <cellStyle name="Comma 2 2 2 2 2 5 2" xfId="3489" xr:uid="{C0DB0EED-CE21-4953-9FA4-A1315364E684}"/>
    <cellStyle name="Comma 2 2 2 2 2 5 2 2" xfId="7292" xr:uid="{B62C8464-F95F-449B-BF97-5EA2E035CA6E}"/>
    <cellStyle name="Comma 2 2 2 2 2 5 2 2 2" xfId="15103" xr:uid="{C48682B1-425C-4C29-AEEB-BD834D5F4F4B}"/>
    <cellStyle name="Comma 2 2 2 2 2 5 2 2 2 2" xfId="30514" xr:uid="{F950BE82-6BB5-479D-A7CE-F670BFC12FC0}"/>
    <cellStyle name="Comma 2 2 2 2 2 5 2 2 2 2 2" xfId="61338" xr:uid="{17E7CE1D-66AE-4A59-AE62-2313AB8F9962}"/>
    <cellStyle name="Comma 2 2 2 2 2 5 2 2 2 3" xfId="45928" xr:uid="{A3E526A5-243E-41CC-89B4-DE92220F5FFB}"/>
    <cellStyle name="Comma 2 2 2 2 2 5 2 2 3" xfId="22705" xr:uid="{5A0CF6B2-F2FF-454C-B35A-1C46661A7589}"/>
    <cellStyle name="Comma 2 2 2 2 2 5 2 2 3 2" xfId="53529" xr:uid="{B3393403-9876-44DA-8BD1-9B47EDD0A9DF}"/>
    <cellStyle name="Comma 2 2 2 2 2 5 2 2 4" xfId="38119" xr:uid="{9DED6537-4873-415E-92DB-8ECAEF038AA7}"/>
    <cellStyle name="Comma 2 2 2 2 2 5 2 3" xfId="11300" xr:uid="{1E7E5FAF-957A-4501-97E9-50412BA0EF9B}"/>
    <cellStyle name="Comma 2 2 2 2 2 5 2 3 2" xfId="26711" xr:uid="{E409B03F-8BC8-4BAF-8464-B291127CEABC}"/>
    <cellStyle name="Comma 2 2 2 2 2 5 2 3 2 2" xfId="57535" xr:uid="{C20C0FAB-322B-4AD2-A0AA-5117F3AC4A36}"/>
    <cellStyle name="Comma 2 2 2 2 2 5 2 3 3" xfId="42125" xr:uid="{981C3A90-F84C-4894-8A8D-1638AB41CE35}"/>
    <cellStyle name="Comma 2 2 2 2 2 5 2 4" xfId="18902" xr:uid="{7A38CF69-F3E8-4277-B59D-F89D936597C9}"/>
    <cellStyle name="Comma 2 2 2 2 2 5 2 4 2" xfId="49726" xr:uid="{E11C8624-BCD5-45AA-BB3B-5BFEDB845089}"/>
    <cellStyle name="Comma 2 2 2 2 2 5 2 5" xfId="34316" xr:uid="{FDA167CF-D811-4ADC-A755-28222D83FE6E}"/>
    <cellStyle name="Comma 2 2 2 2 2 5 3" xfId="5393" xr:uid="{08EF20F1-B3BC-4D2C-9F76-0E1F0C217FFB}"/>
    <cellStyle name="Comma 2 2 2 2 2 5 3 2" xfId="13204" xr:uid="{A90DB0C6-EB72-4C30-93C8-267B83165E84}"/>
    <cellStyle name="Comma 2 2 2 2 2 5 3 2 2" xfId="28615" xr:uid="{E8285410-8005-4DED-B7F9-A26CB75CA850}"/>
    <cellStyle name="Comma 2 2 2 2 2 5 3 2 2 2" xfId="59439" xr:uid="{B8CBAB86-A57C-4E8C-A290-838579B7E895}"/>
    <cellStyle name="Comma 2 2 2 2 2 5 3 2 3" xfId="44029" xr:uid="{5BA5FED9-E6B8-4CBC-97E4-4B97BBDDB515}"/>
    <cellStyle name="Comma 2 2 2 2 2 5 3 3" xfId="20806" xr:uid="{58E7BA76-03D4-43AC-B982-D8109721046D}"/>
    <cellStyle name="Comma 2 2 2 2 2 5 3 3 2" xfId="51630" xr:uid="{44389D82-24B1-4AAA-981E-A6FCE57935DE}"/>
    <cellStyle name="Comma 2 2 2 2 2 5 3 4" xfId="36220" xr:uid="{7F6D234C-4AB4-4952-91EF-2550B0F599DD}"/>
    <cellStyle name="Comma 2 2 2 2 2 5 4" xfId="9401" xr:uid="{6C9ECD9D-B8E1-4C99-B4CE-A807BE285CD0}"/>
    <cellStyle name="Comma 2 2 2 2 2 5 4 2" xfId="24812" xr:uid="{DE33DA42-2597-466D-AF6C-9F33AB90463F}"/>
    <cellStyle name="Comma 2 2 2 2 2 5 4 2 2" xfId="55636" xr:uid="{80B2EAF1-AE40-4734-9D8E-7F7A90DFF918}"/>
    <cellStyle name="Comma 2 2 2 2 2 5 4 3" xfId="40226" xr:uid="{806F00CD-75E3-4C6A-9AA0-72622A6A1C41}"/>
    <cellStyle name="Comma 2 2 2 2 2 5 5" xfId="17003" xr:uid="{4AA3CE6D-D02F-4710-9D80-B9BEDB209268}"/>
    <cellStyle name="Comma 2 2 2 2 2 5 5 2" xfId="47827" xr:uid="{BB16FB10-7507-4DDB-8E52-DDA485C157D8}"/>
    <cellStyle name="Comma 2 2 2 2 2 5 6" xfId="32417" xr:uid="{3D546689-184B-441D-9C74-FDB7DA3D8FC2}"/>
    <cellStyle name="Comma 2 2 2 2 2 6" xfId="2223" xr:uid="{5CE69797-D18E-4405-BBCB-DF90BA0EF89A}"/>
    <cellStyle name="Comma 2 2 2 2 2 6 2" xfId="6026" xr:uid="{B192F571-1726-47BD-B56F-D82CBC4E6D66}"/>
    <cellStyle name="Comma 2 2 2 2 2 6 2 2" xfId="13837" xr:uid="{3A4D93C3-99A1-4F7D-8226-1175D1D2D626}"/>
    <cellStyle name="Comma 2 2 2 2 2 6 2 2 2" xfId="29248" xr:uid="{3475665E-50EA-4737-964F-EA4F43CE755A}"/>
    <cellStyle name="Comma 2 2 2 2 2 6 2 2 2 2" xfId="60072" xr:uid="{460A398A-4CE5-450B-BAC4-8207D196EB3B}"/>
    <cellStyle name="Comma 2 2 2 2 2 6 2 2 3" xfId="44662" xr:uid="{7C552DC1-DEE1-4494-900A-35C77CAC7B28}"/>
    <cellStyle name="Comma 2 2 2 2 2 6 2 3" xfId="21439" xr:uid="{46CE00AE-6EB5-44D2-87A4-F6E57EFE4F3D}"/>
    <cellStyle name="Comma 2 2 2 2 2 6 2 3 2" xfId="52263" xr:uid="{B1A671BE-2535-40B8-A91F-42CAA75D0C9D}"/>
    <cellStyle name="Comma 2 2 2 2 2 6 2 4" xfId="36853" xr:uid="{FDD03440-C738-4320-9CED-414F49FFAC61}"/>
    <cellStyle name="Comma 2 2 2 2 2 6 3" xfId="10034" xr:uid="{FC3571A0-82A9-403A-8292-6CA58CD62083}"/>
    <cellStyle name="Comma 2 2 2 2 2 6 3 2" xfId="25445" xr:uid="{83AA8753-EEAF-4553-85D9-8013CC0ED2AD}"/>
    <cellStyle name="Comma 2 2 2 2 2 6 3 2 2" xfId="56269" xr:uid="{8B9E638A-8665-40D8-8817-AE8C3A0D4B1A}"/>
    <cellStyle name="Comma 2 2 2 2 2 6 3 3" xfId="40859" xr:uid="{3DF71425-316F-49C8-9088-C402890878C5}"/>
    <cellStyle name="Comma 2 2 2 2 2 6 4" xfId="17636" xr:uid="{E67F72B9-C100-413E-88B2-AF7AD46B4DA7}"/>
    <cellStyle name="Comma 2 2 2 2 2 6 4 2" xfId="48460" xr:uid="{5A106082-B88E-4E9E-915D-44899C271128}"/>
    <cellStyle name="Comma 2 2 2 2 2 6 5" xfId="33050" xr:uid="{3152FFF6-13A5-456A-AACA-891F8A447502}"/>
    <cellStyle name="Comma 2 2 2 2 2 7" xfId="4127" xr:uid="{111C3752-9A11-48E7-AA75-F1D42B0DF092}"/>
    <cellStyle name="Comma 2 2 2 2 2 7 2" xfId="11938" xr:uid="{895D374A-DEDF-438C-AA3B-1B9DC88CAAF6}"/>
    <cellStyle name="Comma 2 2 2 2 2 7 2 2" xfId="27349" xr:uid="{751C42C6-5227-407E-AEE1-843554A2B219}"/>
    <cellStyle name="Comma 2 2 2 2 2 7 2 2 2" xfId="58173" xr:uid="{A26F5C47-DAC2-4797-BCEF-DDFD82046F77}"/>
    <cellStyle name="Comma 2 2 2 2 2 7 2 3" xfId="42763" xr:uid="{97B5F3EB-10B4-43F1-8124-1F9BB80E941D}"/>
    <cellStyle name="Comma 2 2 2 2 2 7 3" xfId="19540" xr:uid="{227789A1-AA62-4F87-8EB3-FB2B7AE40C44}"/>
    <cellStyle name="Comma 2 2 2 2 2 7 3 2" xfId="50364" xr:uid="{B0778142-9613-4B34-88E3-2AA07C61A019}"/>
    <cellStyle name="Comma 2 2 2 2 2 7 4" xfId="34954" xr:uid="{9A70935F-034C-4CD0-92CD-0624D6946F9A}"/>
    <cellStyle name="Comma 2 2 2 2 2 8" xfId="8135" xr:uid="{84B182B4-8320-4169-B4DE-FAD8D00ABF76}"/>
    <cellStyle name="Comma 2 2 2 2 2 8 2" xfId="23546" xr:uid="{56AF3E79-7DDB-4914-86B7-2489BF4C7FC0}"/>
    <cellStyle name="Comma 2 2 2 2 2 8 2 2" xfId="54370" xr:uid="{CE3AB759-3047-46EA-972F-5B0BD608FBDC}"/>
    <cellStyle name="Comma 2 2 2 2 2 8 3" xfId="38960" xr:uid="{01FB424C-F88F-463B-96EC-6476144F6CCC}"/>
    <cellStyle name="Comma 2 2 2 2 2 9" xfId="7926" xr:uid="{68D19EDB-A9F6-48B8-9906-061823F7CFF7}"/>
    <cellStyle name="Comma 2 2 2 2 2 9 2" xfId="23337" xr:uid="{FD31C2AA-2D10-47D9-ADF6-D6576617138E}"/>
    <cellStyle name="Comma 2 2 2 2 2 9 2 2" xfId="54161" xr:uid="{45FEF839-724E-4631-AB9C-104E6BA0D98C}"/>
    <cellStyle name="Comma 2 2 2 2 2 9 3" xfId="38751" xr:uid="{03B797EB-B4AC-44BE-B5AE-853F6BD3F2F6}"/>
    <cellStyle name="Comma 2 2 2 2 3" xfId="664" xr:uid="{A98BD7AF-4B76-4230-934C-6768E767106A}"/>
    <cellStyle name="Comma 2 2 2 2 3 2" xfId="1297" xr:uid="{83CDAE61-E697-4F64-888A-53DE64A83E61}"/>
    <cellStyle name="Comma 2 2 2 2 3 2 2" xfId="3196" xr:uid="{07CE2FE8-285F-4D7E-BF60-E66BE459A807}"/>
    <cellStyle name="Comma 2 2 2 2 3 2 2 2" xfId="6999" xr:uid="{2BBEB757-2AC6-4BBB-B6A2-7152684AE84C}"/>
    <cellStyle name="Comma 2 2 2 2 3 2 2 2 2" xfId="14810" xr:uid="{ED548DC8-7D72-47B5-871B-981392972C79}"/>
    <cellStyle name="Comma 2 2 2 2 3 2 2 2 2 2" xfId="30221" xr:uid="{1BAB7CD0-6BF9-45A0-AEA5-BE59AD204CB9}"/>
    <cellStyle name="Comma 2 2 2 2 3 2 2 2 2 2 2" xfId="61045" xr:uid="{D6BF86CE-BA1F-4DC1-BE57-F3C8B7CB1D29}"/>
    <cellStyle name="Comma 2 2 2 2 3 2 2 2 2 3" xfId="45635" xr:uid="{BF8ED722-E0C5-47F4-B956-D2182F4ABA30}"/>
    <cellStyle name="Comma 2 2 2 2 3 2 2 2 3" xfId="22412" xr:uid="{64FC2925-846A-46C5-8EF9-8803750DDB0A}"/>
    <cellStyle name="Comma 2 2 2 2 3 2 2 2 3 2" xfId="53236" xr:uid="{E9767C44-412B-48D0-B02B-7936B583C70E}"/>
    <cellStyle name="Comma 2 2 2 2 3 2 2 2 4" xfId="37826" xr:uid="{7CAE3FF7-6458-4220-A4DC-44209E57625D}"/>
    <cellStyle name="Comma 2 2 2 2 3 2 2 3" xfId="11007" xr:uid="{03DB4B28-F305-4809-9D12-E9A7AD1B24D4}"/>
    <cellStyle name="Comma 2 2 2 2 3 2 2 3 2" xfId="26418" xr:uid="{F6D26E34-CF94-4874-B40B-40E39DA13564}"/>
    <cellStyle name="Comma 2 2 2 2 3 2 2 3 2 2" xfId="57242" xr:uid="{A5BBA0C4-68EA-40A6-A33B-139CE85EBB06}"/>
    <cellStyle name="Comma 2 2 2 2 3 2 2 3 3" xfId="41832" xr:uid="{BD1DECCB-68BA-4881-8E29-A71696AD2444}"/>
    <cellStyle name="Comma 2 2 2 2 3 2 2 4" xfId="18609" xr:uid="{FB1FD4F5-19EB-46B8-8711-7B3941BDEDAC}"/>
    <cellStyle name="Comma 2 2 2 2 3 2 2 4 2" xfId="49433" xr:uid="{1BD38FA2-0A39-429E-B376-B02C631117A9}"/>
    <cellStyle name="Comma 2 2 2 2 3 2 2 5" xfId="34023" xr:uid="{244B57AD-CF1C-4BD7-8F9A-9E8D071AD3BF}"/>
    <cellStyle name="Comma 2 2 2 2 3 2 3" xfId="5100" xr:uid="{5122D2CC-C6BF-438F-89EF-152B05510F65}"/>
    <cellStyle name="Comma 2 2 2 2 3 2 3 2" xfId="12911" xr:uid="{FF5DDEE0-9F15-46CD-9A62-5DD0A31E32CE}"/>
    <cellStyle name="Comma 2 2 2 2 3 2 3 2 2" xfId="28322" xr:uid="{2B2C039B-D4EB-4FCE-9DEA-E968B86FFD88}"/>
    <cellStyle name="Comma 2 2 2 2 3 2 3 2 2 2" xfId="59146" xr:uid="{7079454F-4C62-40DE-8E59-22DAF8D541B8}"/>
    <cellStyle name="Comma 2 2 2 2 3 2 3 2 3" xfId="43736" xr:uid="{6BE38F61-49D0-4E6E-BDA5-57FCE87A9D92}"/>
    <cellStyle name="Comma 2 2 2 2 3 2 3 3" xfId="20513" xr:uid="{22AB7558-DE51-4A85-95FE-358DE777C5F0}"/>
    <cellStyle name="Comma 2 2 2 2 3 2 3 3 2" xfId="51337" xr:uid="{7E4235E4-B912-4B6C-B180-781CDDDCF1BD}"/>
    <cellStyle name="Comma 2 2 2 2 3 2 3 4" xfId="35927" xr:uid="{A58BB9B9-BB0E-47EF-AD7A-290A79866774}"/>
    <cellStyle name="Comma 2 2 2 2 3 2 4" xfId="9108" xr:uid="{1A0D13C2-7FF3-4BB2-A7AA-415DDD144426}"/>
    <cellStyle name="Comma 2 2 2 2 3 2 4 2" xfId="24519" xr:uid="{64E30EBD-4165-4BE4-AD13-F682071B1B69}"/>
    <cellStyle name="Comma 2 2 2 2 3 2 4 2 2" xfId="55343" xr:uid="{C8F3A03E-3BC6-4F7C-BE3A-DE685B2C7A13}"/>
    <cellStyle name="Comma 2 2 2 2 3 2 4 3" xfId="39933" xr:uid="{E40F72D9-2167-4159-96D6-0DA255532D96}"/>
    <cellStyle name="Comma 2 2 2 2 3 2 5" xfId="16710" xr:uid="{28FBC199-923A-49CC-9E09-4C873021598B}"/>
    <cellStyle name="Comma 2 2 2 2 3 2 5 2" xfId="47534" xr:uid="{3119F0F3-8095-4F63-9DE1-CCD0EF8F81F4}"/>
    <cellStyle name="Comma 2 2 2 2 3 2 6" xfId="32124" xr:uid="{B075FCF6-957C-4940-9A38-D1093946AE8F}"/>
    <cellStyle name="Comma 2 2 2 2 3 3" xfId="1930" xr:uid="{EEDDC473-C737-4EFF-A66A-0951A0611082}"/>
    <cellStyle name="Comma 2 2 2 2 3 3 2" xfId="3829" xr:uid="{8E90061A-117C-40DA-84D8-D1640471203F}"/>
    <cellStyle name="Comma 2 2 2 2 3 3 2 2" xfId="7632" xr:uid="{DEC814AE-BC33-476F-B777-20507F69AAC6}"/>
    <cellStyle name="Comma 2 2 2 2 3 3 2 2 2" xfId="15443" xr:uid="{2F4E3AEE-2A44-4618-B746-E113D0ABB384}"/>
    <cellStyle name="Comma 2 2 2 2 3 3 2 2 2 2" xfId="30854" xr:uid="{B19D56E9-988D-4078-8850-A6FEC7A59161}"/>
    <cellStyle name="Comma 2 2 2 2 3 3 2 2 2 2 2" xfId="61678" xr:uid="{226872F9-05A8-4AC6-82C1-6976050D86AD}"/>
    <cellStyle name="Comma 2 2 2 2 3 3 2 2 2 3" xfId="46268" xr:uid="{2B455944-F130-4A8E-B562-0D18D7C18F33}"/>
    <cellStyle name="Comma 2 2 2 2 3 3 2 2 3" xfId="23045" xr:uid="{A026C583-23AB-43CF-B743-31329172083D}"/>
    <cellStyle name="Comma 2 2 2 2 3 3 2 2 3 2" xfId="53869" xr:uid="{FDAC98EF-851B-4643-AA0D-9698F4E7D450}"/>
    <cellStyle name="Comma 2 2 2 2 3 3 2 2 4" xfId="38459" xr:uid="{64B99CAA-7B7F-4581-9735-03CB090B3319}"/>
    <cellStyle name="Comma 2 2 2 2 3 3 2 3" xfId="11640" xr:uid="{12407633-D27C-41B8-B1FD-DB7F5C4E31A3}"/>
    <cellStyle name="Comma 2 2 2 2 3 3 2 3 2" xfId="27051" xr:uid="{28E19E3D-7325-4967-8A72-1C2EADBAA03E}"/>
    <cellStyle name="Comma 2 2 2 2 3 3 2 3 2 2" xfId="57875" xr:uid="{518E872F-F7BA-4CDF-8C8C-1F3F2660ED35}"/>
    <cellStyle name="Comma 2 2 2 2 3 3 2 3 3" xfId="42465" xr:uid="{B6D146DE-AA68-4F09-8D05-9BC725387DDA}"/>
    <cellStyle name="Comma 2 2 2 2 3 3 2 4" xfId="19242" xr:uid="{6F320A5D-F18E-403B-9E53-37CD5FFE81C1}"/>
    <cellStyle name="Comma 2 2 2 2 3 3 2 4 2" xfId="50066" xr:uid="{72358DCC-1710-453F-8B8F-5A6992CCFF9F}"/>
    <cellStyle name="Comma 2 2 2 2 3 3 2 5" xfId="34656" xr:uid="{2FE48793-3B2D-449A-B9C3-620CDA673034}"/>
    <cellStyle name="Comma 2 2 2 2 3 3 3" xfId="5733" xr:uid="{0A784873-D479-4C4A-92DA-5BA6846BAA66}"/>
    <cellStyle name="Comma 2 2 2 2 3 3 3 2" xfId="13544" xr:uid="{5592C450-A108-4C0D-9F0B-52D01CF1FD5E}"/>
    <cellStyle name="Comma 2 2 2 2 3 3 3 2 2" xfId="28955" xr:uid="{B683B54F-1068-4B27-AEC7-7271A47690F1}"/>
    <cellStyle name="Comma 2 2 2 2 3 3 3 2 2 2" xfId="59779" xr:uid="{5ED33F4D-BC9A-459B-8F76-BA190F3824AC}"/>
    <cellStyle name="Comma 2 2 2 2 3 3 3 2 3" xfId="44369" xr:uid="{5F9411D2-81C5-4A44-9971-6FC48A2552AB}"/>
    <cellStyle name="Comma 2 2 2 2 3 3 3 3" xfId="21146" xr:uid="{9F405EF5-155A-460F-9CD6-A32050C1597C}"/>
    <cellStyle name="Comma 2 2 2 2 3 3 3 3 2" xfId="51970" xr:uid="{8FAF2E32-030C-44F6-87C5-99CFF17C869D}"/>
    <cellStyle name="Comma 2 2 2 2 3 3 3 4" xfId="36560" xr:uid="{CD000782-0445-447E-839D-EF96A1962A32}"/>
    <cellStyle name="Comma 2 2 2 2 3 3 4" xfId="9741" xr:uid="{91DCD948-5CA2-4749-B288-D2154C9DDBDC}"/>
    <cellStyle name="Comma 2 2 2 2 3 3 4 2" xfId="25152" xr:uid="{55AB580D-A106-4B54-968B-12DF269B63FE}"/>
    <cellStyle name="Comma 2 2 2 2 3 3 4 2 2" xfId="55976" xr:uid="{AD6A2C0D-245E-46FA-B2F0-717BCB8D7B4F}"/>
    <cellStyle name="Comma 2 2 2 2 3 3 4 3" xfId="40566" xr:uid="{46CD1D53-E5BC-42C6-A03C-2DFAF4C2AA5E}"/>
    <cellStyle name="Comma 2 2 2 2 3 3 5" xfId="17343" xr:uid="{4B01D43F-8911-4EF8-9214-B9D7225F5F60}"/>
    <cellStyle name="Comma 2 2 2 2 3 3 5 2" xfId="48167" xr:uid="{927CE7CA-7917-447E-B5BF-9CE71510D0BC}"/>
    <cellStyle name="Comma 2 2 2 2 3 3 6" xfId="32757" xr:uid="{DF494E01-D889-4D06-9F21-17154A269F4A}"/>
    <cellStyle name="Comma 2 2 2 2 3 4" xfId="2563" xr:uid="{222271FE-CDAE-4256-9910-9E8AF51A2CFF}"/>
    <cellStyle name="Comma 2 2 2 2 3 4 2" xfId="6366" xr:uid="{FECAB997-DD76-4DBC-9FA3-B869E4AD7395}"/>
    <cellStyle name="Comma 2 2 2 2 3 4 2 2" xfId="14177" xr:uid="{96BEC0C7-BD52-4270-9941-D6E0C0D77AD6}"/>
    <cellStyle name="Comma 2 2 2 2 3 4 2 2 2" xfId="29588" xr:uid="{AB888D3D-136C-4EA0-B4DD-55CBE4C8079A}"/>
    <cellStyle name="Comma 2 2 2 2 3 4 2 2 2 2" xfId="60412" xr:uid="{DEB6CCB1-5175-4F7B-9141-F88450395294}"/>
    <cellStyle name="Comma 2 2 2 2 3 4 2 2 3" xfId="45002" xr:uid="{239C64AA-C2D3-49AE-AEC8-2A689BB8F106}"/>
    <cellStyle name="Comma 2 2 2 2 3 4 2 3" xfId="21779" xr:uid="{953678F4-FF71-4102-A6CA-A606608110DF}"/>
    <cellStyle name="Comma 2 2 2 2 3 4 2 3 2" xfId="52603" xr:uid="{11496679-C699-4F7E-B65A-3E270BD73A40}"/>
    <cellStyle name="Comma 2 2 2 2 3 4 2 4" xfId="37193" xr:uid="{D8659A19-1149-4444-BC59-544FD6DA52F6}"/>
    <cellStyle name="Comma 2 2 2 2 3 4 3" xfId="10374" xr:uid="{A6DDCA74-63A6-4A93-911B-46BD6D81394E}"/>
    <cellStyle name="Comma 2 2 2 2 3 4 3 2" xfId="25785" xr:uid="{230476D3-AB5E-41A9-A47F-B769E8063AEC}"/>
    <cellStyle name="Comma 2 2 2 2 3 4 3 2 2" xfId="56609" xr:uid="{D58C74C6-57C1-4A30-8F47-C3C171D681E0}"/>
    <cellStyle name="Comma 2 2 2 2 3 4 3 3" xfId="41199" xr:uid="{B6E956F6-0EF9-40E1-8725-7A02064BF4FA}"/>
    <cellStyle name="Comma 2 2 2 2 3 4 4" xfId="17976" xr:uid="{455CD60F-1DE6-49A5-8988-E72BCD82C1D4}"/>
    <cellStyle name="Comma 2 2 2 2 3 4 4 2" xfId="48800" xr:uid="{43DE1AF6-59F4-4517-A504-CA26D23BE92A}"/>
    <cellStyle name="Comma 2 2 2 2 3 4 5" xfId="33390" xr:uid="{628F010F-29A5-4928-B453-2CBCD852A333}"/>
    <cellStyle name="Comma 2 2 2 2 3 5" xfId="4467" xr:uid="{393C2A69-122F-4744-98A1-4ABAEEB946E9}"/>
    <cellStyle name="Comma 2 2 2 2 3 5 2" xfId="12278" xr:uid="{FDFEC733-6131-467F-AAC5-605588CACB3C}"/>
    <cellStyle name="Comma 2 2 2 2 3 5 2 2" xfId="27689" xr:uid="{2EA9464D-364A-490A-910B-13C3CBD23ADB}"/>
    <cellStyle name="Comma 2 2 2 2 3 5 2 2 2" xfId="58513" xr:uid="{48CCBB7E-7927-422F-9AD5-9CDB4126CA71}"/>
    <cellStyle name="Comma 2 2 2 2 3 5 2 3" xfId="43103" xr:uid="{155E996E-5E2C-49A0-B684-DFBADABD9178}"/>
    <cellStyle name="Comma 2 2 2 2 3 5 3" xfId="19880" xr:uid="{24977EDD-6AED-45E4-9B8B-81BECB8B163F}"/>
    <cellStyle name="Comma 2 2 2 2 3 5 3 2" xfId="50704" xr:uid="{4A105B57-9406-4B87-BF8A-59DC30D89E7A}"/>
    <cellStyle name="Comma 2 2 2 2 3 5 4" xfId="35294" xr:uid="{B78E57CD-7B3A-4A42-9E36-CF4CEAEF6A3B}"/>
    <cellStyle name="Comma 2 2 2 2 3 6" xfId="8475" xr:uid="{65070C8E-EF85-451D-966F-1CAC85E32464}"/>
    <cellStyle name="Comma 2 2 2 2 3 6 2" xfId="23886" xr:uid="{53B8AEA1-D261-44D0-8D48-12D12041D2FD}"/>
    <cellStyle name="Comma 2 2 2 2 3 6 2 2" xfId="54710" xr:uid="{9FF8F253-712C-41E7-8CBF-3E32420971B5}"/>
    <cellStyle name="Comma 2 2 2 2 3 6 3" xfId="39300" xr:uid="{FEA3AF90-DF96-4B5E-A5AF-028FE9C9B1D6}"/>
    <cellStyle name="Comma 2 2 2 2 3 7" xfId="16077" xr:uid="{0AB4443B-135D-4A56-B76A-082FA957FAE0}"/>
    <cellStyle name="Comma 2 2 2 2 3 7 2" xfId="46901" xr:uid="{B8734B09-5499-44C6-BBBD-9E2B3BA129E0}"/>
    <cellStyle name="Comma 2 2 2 2 3 8" xfId="31491" xr:uid="{F3C25E81-8BDC-45D6-B06B-8DB00FC3C5FE}"/>
    <cellStyle name="Comma 2 2 2 2 4" xfId="455" xr:uid="{1E70E308-AB7B-42AC-9A8F-CE0769476A9D}"/>
    <cellStyle name="Comma 2 2 2 2 4 2" xfId="1088" xr:uid="{0455C82B-9F21-4936-B85A-D0DB8DC03D7D}"/>
    <cellStyle name="Comma 2 2 2 2 4 2 2" xfId="2987" xr:uid="{BAC1CCC1-8193-43E9-AE29-3F927342AF02}"/>
    <cellStyle name="Comma 2 2 2 2 4 2 2 2" xfId="6790" xr:uid="{87C828BA-63C5-46C2-9F36-8EDA4C025035}"/>
    <cellStyle name="Comma 2 2 2 2 4 2 2 2 2" xfId="14601" xr:uid="{64B7413E-DF58-41E6-B27F-7CA2FB614BF4}"/>
    <cellStyle name="Comma 2 2 2 2 4 2 2 2 2 2" xfId="30012" xr:uid="{46070B56-F63D-4859-B17D-59FB8F039A59}"/>
    <cellStyle name="Comma 2 2 2 2 4 2 2 2 2 2 2" xfId="60836" xr:uid="{DEDA13A6-6B1F-4F39-9D04-1C3FB543F512}"/>
    <cellStyle name="Comma 2 2 2 2 4 2 2 2 2 3" xfId="45426" xr:uid="{4358B716-3EC2-4EF6-A59D-7E3770189F6F}"/>
    <cellStyle name="Comma 2 2 2 2 4 2 2 2 3" xfId="22203" xr:uid="{463007D3-D02F-40BA-ADCE-A97BE0753B51}"/>
    <cellStyle name="Comma 2 2 2 2 4 2 2 2 3 2" xfId="53027" xr:uid="{3298CCD8-CF7C-4999-BCC0-DAD581999D53}"/>
    <cellStyle name="Comma 2 2 2 2 4 2 2 2 4" xfId="37617" xr:uid="{B57A4488-C3E3-42C1-AA19-81E315809D28}"/>
    <cellStyle name="Comma 2 2 2 2 4 2 2 3" xfId="10798" xr:uid="{F63BA2D7-69ED-4377-8099-75B12F35ACF1}"/>
    <cellStyle name="Comma 2 2 2 2 4 2 2 3 2" xfId="26209" xr:uid="{DC7C19EC-749D-4A47-986A-53E23BBAECFE}"/>
    <cellStyle name="Comma 2 2 2 2 4 2 2 3 2 2" xfId="57033" xr:uid="{1EC43555-A92E-43E6-AA13-E2A888879B5D}"/>
    <cellStyle name="Comma 2 2 2 2 4 2 2 3 3" xfId="41623" xr:uid="{120D5F73-69B7-401A-8C2C-31E8E74F7BB6}"/>
    <cellStyle name="Comma 2 2 2 2 4 2 2 4" xfId="18400" xr:uid="{58CC1E2A-E529-4CFE-A2F2-41AD5BB4229D}"/>
    <cellStyle name="Comma 2 2 2 2 4 2 2 4 2" xfId="49224" xr:uid="{01DF745D-3BC9-454F-9640-65A1426E855F}"/>
    <cellStyle name="Comma 2 2 2 2 4 2 2 5" xfId="33814" xr:uid="{92D968D6-ACCD-45B8-9CEE-EC8E0B6735EA}"/>
    <cellStyle name="Comma 2 2 2 2 4 2 3" xfId="4891" xr:uid="{4584E901-8F55-4DFA-8F30-9550BB0C67B9}"/>
    <cellStyle name="Comma 2 2 2 2 4 2 3 2" xfId="12702" xr:uid="{AE5B2FCC-A415-41C3-9D21-451B254CDE8A}"/>
    <cellStyle name="Comma 2 2 2 2 4 2 3 2 2" xfId="28113" xr:uid="{F39C07F7-62A4-4B48-8636-D44DAEBA471D}"/>
    <cellStyle name="Comma 2 2 2 2 4 2 3 2 2 2" xfId="58937" xr:uid="{5393C197-6CE7-43D0-8705-8FFEAC662E49}"/>
    <cellStyle name="Comma 2 2 2 2 4 2 3 2 3" xfId="43527" xr:uid="{01566C24-EC11-4594-A2E1-9B318866C2F7}"/>
    <cellStyle name="Comma 2 2 2 2 4 2 3 3" xfId="20304" xr:uid="{0B3FDA17-807E-4835-B9AE-C475C12D02EB}"/>
    <cellStyle name="Comma 2 2 2 2 4 2 3 3 2" xfId="51128" xr:uid="{D1398FB2-FA8D-4649-9343-1E8B8CA054D0}"/>
    <cellStyle name="Comma 2 2 2 2 4 2 3 4" xfId="35718" xr:uid="{D641A656-1DB9-4388-8C4E-99586FBBE0F1}"/>
    <cellStyle name="Comma 2 2 2 2 4 2 4" xfId="8899" xr:uid="{D72D6B74-2E78-43D6-96D5-ECCC9B78CD42}"/>
    <cellStyle name="Comma 2 2 2 2 4 2 4 2" xfId="24310" xr:uid="{448303BA-31D0-49C7-8973-1555A2B959EF}"/>
    <cellStyle name="Comma 2 2 2 2 4 2 4 2 2" xfId="55134" xr:uid="{8998EBC2-21D4-4D7B-93AB-E8A31751E086}"/>
    <cellStyle name="Comma 2 2 2 2 4 2 4 3" xfId="39724" xr:uid="{15CFBEFE-EB20-4046-9E80-DD1A2F9EE319}"/>
    <cellStyle name="Comma 2 2 2 2 4 2 5" xfId="16501" xr:uid="{DBDA9D1D-EAFA-4FBC-BE15-6F3F089C92EE}"/>
    <cellStyle name="Comma 2 2 2 2 4 2 5 2" xfId="47325" xr:uid="{B2D1DBFE-4EBD-4778-B1FF-110854D8FFA3}"/>
    <cellStyle name="Comma 2 2 2 2 4 2 6" xfId="31915" xr:uid="{AA57BEF2-EFBF-4F0A-B265-116EC7D2840D}"/>
    <cellStyle name="Comma 2 2 2 2 4 3" xfId="1721" xr:uid="{1A123571-E0D6-422D-92B9-2AB83526F133}"/>
    <cellStyle name="Comma 2 2 2 2 4 3 2" xfId="3620" xr:uid="{616AFB9E-D064-4CDC-ACA0-5F945135BC2F}"/>
    <cellStyle name="Comma 2 2 2 2 4 3 2 2" xfId="7423" xr:uid="{C5209FE1-D498-4C74-8881-243F28AC41EB}"/>
    <cellStyle name="Comma 2 2 2 2 4 3 2 2 2" xfId="15234" xr:uid="{A42E02DC-AA48-46E3-A157-BF9EA07B7B9B}"/>
    <cellStyle name="Comma 2 2 2 2 4 3 2 2 2 2" xfId="30645" xr:uid="{F4E89A86-A763-4B95-83CB-F0B68A7E7AD9}"/>
    <cellStyle name="Comma 2 2 2 2 4 3 2 2 2 2 2" xfId="61469" xr:uid="{CF072B5A-F53C-48BE-9B53-A44278C7FEB4}"/>
    <cellStyle name="Comma 2 2 2 2 4 3 2 2 2 3" xfId="46059" xr:uid="{26E096BE-4138-4392-888F-FC97EE2C3CD2}"/>
    <cellStyle name="Comma 2 2 2 2 4 3 2 2 3" xfId="22836" xr:uid="{608B9C94-E1C1-47B7-AEBA-8BB90F955B87}"/>
    <cellStyle name="Comma 2 2 2 2 4 3 2 2 3 2" xfId="53660" xr:uid="{E02F7D8D-6C08-4420-A39F-BC84E5BBE662}"/>
    <cellStyle name="Comma 2 2 2 2 4 3 2 2 4" xfId="38250" xr:uid="{EFEEF3EC-2CCF-4FE0-B163-E80B24E06E34}"/>
    <cellStyle name="Comma 2 2 2 2 4 3 2 3" xfId="11431" xr:uid="{A6C64CE6-4733-4A11-B4B8-F0A392541413}"/>
    <cellStyle name="Comma 2 2 2 2 4 3 2 3 2" xfId="26842" xr:uid="{6B94BCAE-B26D-4D01-A5C5-67D818B7A0C5}"/>
    <cellStyle name="Comma 2 2 2 2 4 3 2 3 2 2" xfId="57666" xr:uid="{398BDAEA-0102-4485-9FC2-EC0F4946284B}"/>
    <cellStyle name="Comma 2 2 2 2 4 3 2 3 3" xfId="42256" xr:uid="{7FE38059-8147-463B-9C9B-E33804736A56}"/>
    <cellStyle name="Comma 2 2 2 2 4 3 2 4" xfId="19033" xr:uid="{F8EA462E-5AFD-4E8E-90AD-5759BC69262E}"/>
    <cellStyle name="Comma 2 2 2 2 4 3 2 4 2" xfId="49857" xr:uid="{5443D337-A499-4BD0-97D9-246917E5300C}"/>
    <cellStyle name="Comma 2 2 2 2 4 3 2 5" xfId="34447" xr:uid="{BF1B459C-B974-40F2-8E8A-AB6746DDA662}"/>
    <cellStyle name="Comma 2 2 2 2 4 3 3" xfId="5524" xr:uid="{26C75F5E-A84F-4C34-8CDB-918C59D342A2}"/>
    <cellStyle name="Comma 2 2 2 2 4 3 3 2" xfId="13335" xr:uid="{CF31BA1A-842B-4DB8-9A1D-0EF7F0FF39C4}"/>
    <cellStyle name="Comma 2 2 2 2 4 3 3 2 2" xfId="28746" xr:uid="{7B7443AE-C192-4032-ADC9-923B69ECA745}"/>
    <cellStyle name="Comma 2 2 2 2 4 3 3 2 2 2" xfId="59570" xr:uid="{D8D4452C-DEBD-465E-8C41-E7C0DBC5E24C}"/>
    <cellStyle name="Comma 2 2 2 2 4 3 3 2 3" xfId="44160" xr:uid="{105FF087-8081-454B-9345-D2848EBB3272}"/>
    <cellStyle name="Comma 2 2 2 2 4 3 3 3" xfId="20937" xr:uid="{1AE43579-26F8-4077-901D-A08532A3B8FB}"/>
    <cellStyle name="Comma 2 2 2 2 4 3 3 3 2" xfId="51761" xr:uid="{91E87F79-2A74-4757-8414-3FB7513ED7DE}"/>
    <cellStyle name="Comma 2 2 2 2 4 3 3 4" xfId="36351" xr:uid="{A84CB01A-C406-461A-BEF6-D6F2AFC2914B}"/>
    <cellStyle name="Comma 2 2 2 2 4 3 4" xfId="9532" xr:uid="{FC643443-CF87-4E35-95ED-D33C38C0B491}"/>
    <cellStyle name="Comma 2 2 2 2 4 3 4 2" xfId="24943" xr:uid="{BA643188-BF89-4814-96A8-D935A38BABD6}"/>
    <cellStyle name="Comma 2 2 2 2 4 3 4 2 2" xfId="55767" xr:uid="{0F473A07-9A30-4A93-8576-AA4D1A14BB4E}"/>
    <cellStyle name="Comma 2 2 2 2 4 3 4 3" xfId="40357" xr:uid="{BB2AD7B8-A115-4A28-9125-5AD966D27C03}"/>
    <cellStyle name="Comma 2 2 2 2 4 3 5" xfId="17134" xr:uid="{E92782B6-249B-4566-8B61-FD7CFEAD156A}"/>
    <cellStyle name="Comma 2 2 2 2 4 3 5 2" xfId="47958" xr:uid="{5A32AB79-4806-47D5-B1D0-57C7DBB6565C}"/>
    <cellStyle name="Comma 2 2 2 2 4 3 6" xfId="32548" xr:uid="{316A4693-85DA-4CF9-AA2E-1C35FB06F856}"/>
    <cellStyle name="Comma 2 2 2 2 4 4" xfId="2354" xr:uid="{81E91EC2-BBAD-4DFE-9B6B-40A8D2662AAF}"/>
    <cellStyle name="Comma 2 2 2 2 4 4 2" xfId="6157" xr:uid="{92EEA2BB-A194-4813-A8A8-1EC69C9924FC}"/>
    <cellStyle name="Comma 2 2 2 2 4 4 2 2" xfId="13968" xr:uid="{F53C51DC-E5E8-4E7C-BC10-A738967E3C16}"/>
    <cellStyle name="Comma 2 2 2 2 4 4 2 2 2" xfId="29379" xr:uid="{19B766F1-4D77-4A75-94D1-86EB78E6008A}"/>
    <cellStyle name="Comma 2 2 2 2 4 4 2 2 2 2" xfId="60203" xr:uid="{78753110-AB58-47A8-BA90-DB4499C0445E}"/>
    <cellStyle name="Comma 2 2 2 2 4 4 2 2 3" xfId="44793" xr:uid="{F3A58EAE-C0DB-456E-A266-468DCC23C59F}"/>
    <cellStyle name="Comma 2 2 2 2 4 4 2 3" xfId="21570" xr:uid="{10722BB3-E5E4-4FD8-A8B1-1C648C8018B1}"/>
    <cellStyle name="Comma 2 2 2 2 4 4 2 3 2" xfId="52394" xr:uid="{84CE8C90-B8AD-4D35-ADEC-2459B5E5B5A7}"/>
    <cellStyle name="Comma 2 2 2 2 4 4 2 4" xfId="36984" xr:uid="{BE67650A-70C4-4217-8B7E-AAB16C5EE70D}"/>
    <cellStyle name="Comma 2 2 2 2 4 4 3" xfId="10165" xr:uid="{E07E6B88-876B-49A4-B1CF-50ED3D522F98}"/>
    <cellStyle name="Comma 2 2 2 2 4 4 3 2" xfId="25576" xr:uid="{E55BBF83-49C5-4019-8775-D530AEE8E459}"/>
    <cellStyle name="Comma 2 2 2 2 4 4 3 2 2" xfId="56400" xr:uid="{92F65491-FD7F-4BF4-B107-59F558244824}"/>
    <cellStyle name="Comma 2 2 2 2 4 4 3 3" xfId="40990" xr:uid="{F1C04CA6-6B27-43DC-8F08-561EA1D05242}"/>
    <cellStyle name="Comma 2 2 2 2 4 4 4" xfId="17767" xr:uid="{A7792754-E00C-4434-A3B7-DBB7359DE1EE}"/>
    <cellStyle name="Comma 2 2 2 2 4 4 4 2" xfId="48591" xr:uid="{C444279D-29E3-4E2E-8571-4C6C1BA74F0E}"/>
    <cellStyle name="Comma 2 2 2 2 4 4 5" xfId="33181" xr:uid="{DACB28A3-E9B0-42EF-B43A-F999D02D98C9}"/>
    <cellStyle name="Comma 2 2 2 2 4 5" xfId="4258" xr:uid="{DF24943E-8F90-4BA4-B5A2-083B7A211696}"/>
    <cellStyle name="Comma 2 2 2 2 4 5 2" xfId="12069" xr:uid="{9185802B-9FD1-4010-96D9-E3A61C0EA343}"/>
    <cellStyle name="Comma 2 2 2 2 4 5 2 2" xfId="27480" xr:uid="{DA466D7F-42A6-413F-A2B4-40A7B403348D}"/>
    <cellStyle name="Comma 2 2 2 2 4 5 2 2 2" xfId="58304" xr:uid="{1D6AFCDF-A777-4D30-AF85-D07E9282DE2C}"/>
    <cellStyle name="Comma 2 2 2 2 4 5 2 3" xfId="42894" xr:uid="{F20D7773-8A4B-40AA-B22B-36E337A10AD2}"/>
    <cellStyle name="Comma 2 2 2 2 4 5 3" xfId="19671" xr:uid="{BDF248A8-E1B8-4E6A-9351-20AB48DA1916}"/>
    <cellStyle name="Comma 2 2 2 2 4 5 3 2" xfId="50495" xr:uid="{A47B1EA9-C378-45D6-8C2B-0B4AB1468803}"/>
    <cellStyle name="Comma 2 2 2 2 4 5 4" xfId="35085" xr:uid="{D246780D-7FFF-4BBA-BA72-675A8ED133B9}"/>
    <cellStyle name="Comma 2 2 2 2 4 6" xfId="8266" xr:uid="{1459D58F-A679-4533-A9BF-9E53880CAC57}"/>
    <cellStyle name="Comma 2 2 2 2 4 6 2" xfId="23677" xr:uid="{0C3A03B4-D65A-419A-9D07-85A183478211}"/>
    <cellStyle name="Comma 2 2 2 2 4 6 2 2" xfId="54501" xr:uid="{E67104BC-7FD7-4325-98AB-9A013E7D8327}"/>
    <cellStyle name="Comma 2 2 2 2 4 6 3" xfId="39091" xr:uid="{EC41957E-F462-4964-A4C3-5FB199CF1F2B}"/>
    <cellStyle name="Comma 2 2 2 2 4 7" xfId="15868" xr:uid="{276691F5-D806-4805-8252-55D2697273CB}"/>
    <cellStyle name="Comma 2 2 2 2 4 7 2" xfId="46692" xr:uid="{DE8F6E3F-1B55-4C07-ADE9-B098C79270E4}"/>
    <cellStyle name="Comma 2 2 2 2 4 8" xfId="31282" xr:uid="{7AC091E9-3C0D-4C13-9A8D-0CE019A40B77}"/>
    <cellStyle name="Comma 2 2 2 2 5" xfId="875" xr:uid="{F09C867C-2E1D-4143-A7D9-5FCB470405FC}"/>
    <cellStyle name="Comma 2 2 2 2 5 2" xfId="2774" xr:uid="{DD4485C2-0FD8-458C-B1EB-BD929FED449A}"/>
    <cellStyle name="Comma 2 2 2 2 5 2 2" xfId="6577" xr:uid="{AEAE9ABF-881B-4FC7-B6CC-8F72DA1832E2}"/>
    <cellStyle name="Comma 2 2 2 2 5 2 2 2" xfId="14388" xr:uid="{5AC9D919-F9D5-46BF-BABB-6D6E1B4223F3}"/>
    <cellStyle name="Comma 2 2 2 2 5 2 2 2 2" xfId="29799" xr:uid="{18E52944-8367-4C44-867C-BBA817C2DF27}"/>
    <cellStyle name="Comma 2 2 2 2 5 2 2 2 2 2" xfId="60623" xr:uid="{861D8CD6-0810-4ED5-9C12-0137AF3FC3B4}"/>
    <cellStyle name="Comma 2 2 2 2 5 2 2 2 3" xfId="45213" xr:uid="{B9D218DB-90FD-49AA-813E-0A40503B4545}"/>
    <cellStyle name="Comma 2 2 2 2 5 2 2 3" xfId="21990" xr:uid="{16BBA5F3-2357-48E8-A260-327C576386AF}"/>
    <cellStyle name="Comma 2 2 2 2 5 2 2 3 2" xfId="52814" xr:uid="{82CF29E5-BFBF-4400-BC32-2DD507BAA9A9}"/>
    <cellStyle name="Comma 2 2 2 2 5 2 2 4" xfId="37404" xr:uid="{4F4F7168-83AD-44F6-B819-A68466E323C7}"/>
    <cellStyle name="Comma 2 2 2 2 5 2 3" xfId="10585" xr:uid="{95B70447-2AC9-496A-B9DC-6249D0FB2ABA}"/>
    <cellStyle name="Comma 2 2 2 2 5 2 3 2" xfId="25996" xr:uid="{FF3B3A36-40AE-4A4B-958E-29655F386FF4}"/>
    <cellStyle name="Comma 2 2 2 2 5 2 3 2 2" xfId="56820" xr:uid="{0AB7F989-D67B-485F-8C5B-75FE2CD88362}"/>
    <cellStyle name="Comma 2 2 2 2 5 2 3 3" xfId="41410" xr:uid="{2199702F-CD78-447F-98F0-85A6CE6E17AC}"/>
    <cellStyle name="Comma 2 2 2 2 5 2 4" xfId="18187" xr:uid="{A14E6C97-E27D-4D0A-B908-0B1788CEA23B}"/>
    <cellStyle name="Comma 2 2 2 2 5 2 4 2" xfId="49011" xr:uid="{E8D59815-E17B-440C-8C35-E6E3220446C3}"/>
    <cellStyle name="Comma 2 2 2 2 5 2 5" xfId="33601" xr:uid="{A7536678-32C1-43C2-917B-F240F0C3A775}"/>
    <cellStyle name="Comma 2 2 2 2 5 3" xfId="4678" xr:uid="{86ADC5EC-B3E4-455B-9A84-3FDFB55BAAD7}"/>
    <cellStyle name="Comma 2 2 2 2 5 3 2" xfId="12489" xr:uid="{452ED482-F34B-41D9-9A7A-886FD9F5E896}"/>
    <cellStyle name="Comma 2 2 2 2 5 3 2 2" xfId="27900" xr:uid="{C59C37BE-2446-4367-B489-B2242AAFE835}"/>
    <cellStyle name="Comma 2 2 2 2 5 3 2 2 2" xfId="58724" xr:uid="{0812A37D-6BA1-4237-8EDE-F214D67FB639}"/>
    <cellStyle name="Comma 2 2 2 2 5 3 2 3" xfId="43314" xr:uid="{AD59A492-48D9-4742-ADED-8A1E702FAB80}"/>
    <cellStyle name="Comma 2 2 2 2 5 3 3" xfId="20091" xr:uid="{96DF2911-AA16-49D9-B62F-37DF984E33F1}"/>
    <cellStyle name="Comma 2 2 2 2 5 3 3 2" xfId="50915" xr:uid="{8C1F7704-12B8-4539-886E-A38FC5E760E3}"/>
    <cellStyle name="Comma 2 2 2 2 5 3 4" xfId="35505" xr:uid="{689DEC1A-6474-475A-986F-AB9B72AE6F2E}"/>
    <cellStyle name="Comma 2 2 2 2 5 4" xfId="8686" xr:uid="{5813E1FF-B38D-40D1-AE23-D597EE8B147D}"/>
    <cellStyle name="Comma 2 2 2 2 5 4 2" xfId="24097" xr:uid="{30401EE5-1553-44EC-93B7-B7068A595613}"/>
    <cellStyle name="Comma 2 2 2 2 5 4 2 2" xfId="54921" xr:uid="{156EDEB5-0A7E-434F-8A61-C82BA737C80E}"/>
    <cellStyle name="Comma 2 2 2 2 5 4 3" xfId="39511" xr:uid="{36A14158-F56A-4A26-A96F-B4FDECCFA883}"/>
    <cellStyle name="Comma 2 2 2 2 5 5" xfId="16288" xr:uid="{80EEF03A-6B66-45D9-91C9-18652FC7D0E0}"/>
    <cellStyle name="Comma 2 2 2 2 5 5 2" xfId="47112" xr:uid="{75AAF1E3-6E70-4ACF-945D-5F3B2FE5ECB3}"/>
    <cellStyle name="Comma 2 2 2 2 5 6" xfId="31702" xr:uid="{FD98E071-8675-4B14-A4C0-6D3A1B5A61B3}"/>
    <cellStyle name="Comma 2 2 2 2 6" xfId="1508" xr:uid="{4F3C379D-4805-40D2-B757-42969A43A46A}"/>
    <cellStyle name="Comma 2 2 2 2 6 2" xfId="3407" xr:uid="{A2FA2FF8-0372-461B-8214-678C2E7CC88A}"/>
    <cellStyle name="Comma 2 2 2 2 6 2 2" xfId="7210" xr:uid="{AB144835-0115-4207-849F-2BC96B37FC40}"/>
    <cellStyle name="Comma 2 2 2 2 6 2 2 2" xfId="15021" xr:uid="{012C51D3-28B3-4A48-AC7F-BE60A76AB3B7}"/>
    <cellStyle name="Comma 2 2 2 2 6 2 2 2 2" xfId="30432" xr:uid="{587C87EE-EB4D-44AD-BC2E-F7FCC4433DBC}"/>
    <cellStyle name="Comma 2 2 2 2 6 2 2 2 2 2" xfId="61256" xr:uid="{DE1A9E3F-09AA-4A8A-A09F-5235F9187328}"/>
    <cellStyle name="Comma 2 2 2 2 6 2 2 2 3" xfId="45846" xr:uid="{8317E673-15DC-47E4-B110-4F91A506B550}"/>
    <cellStyle name="Comma 2 2 2 2 6 2 2 3" xfId="22623" xr:uid="{94A703EE-07B6-49DA-ACA6-E6FFD7221AA5}"/>
    <cellStyle name="Comma 2 2 2 2 6 2 2 3 2" xfId="53447" xr:uid="{0A847051-14B6-4639-B46F-B05ED8AF7713}"/>
    <cellStyle name="Comma 2 2 2 2 6 2 2 4" xfId="38037" xr:uid="{5FDA8232-778D-4165-AE23-73E3CC0BF01C}"/>
    <cellStyle name="Comma 2 2 2 2 6 2 3" xfId="11218" xr:uid="{A0E7EA17-1F6D-421E-A2E7-7314BB925DF9}"/>
    <cellStyle name="Comma 2 2 2 2 6 2 3 2" xfId="26629" xr:uid="{DA7CBEC5-4FA4-48C6-9AB1-D35DBE9B7249}"/>
    <cellStyle name="Comma 2 2 2 2 6 2 3 2 2" xfId="57453" xr:uid="{D770BE5C-E7B0-47C8-A497-3128077A8836}"/>
    <cellStyle name="Comma 2 2 2 2 6 2 3 3" xfId="42043" xr:uid="{9777174C-B4F5-45B0-A7EB-BDB804965862}"/>
    <cellStyle name="Comma 2 2 2 2 6 2 4" xfId="18820" xr:uid="{08BFAACB-3D72-40CC-935A-051710B1CEDC}"/>
    <cellStyle name="Comma 2 2 2 2 6 2 4 2" xfId="49644" xr:uid="{C6DEEEA0-D024-4955-B162-D6FF6CD80039}"/>
    <cellStyle name="Comma 2 2 2 2 6 2 5" xfId="34234" xr:uid="{92FCDDAB-6037-46E7-844F-008CFF36DE7E}"/>
    <cellStyle name="Comma 2 2 2 2 6 3" xfId="5311" xr:uid="{CBBCB388-2DDD-4806-9026-6C5BDA2AC843}"/>
    <cellStyle name="Comma 2 2 2 2 6 3 2" xfId="13122" xr:uid="{B731E1C8-962A-452F-891E-C1AA9CD664DA}"/>
    <cellStyle name="Comma 2 2 2 2 6 3 2 2" xfId="28533" xr:uid="{9308FE30-2846-4D79-9198-4A55FFA9DC55}"/>
    <cellStyle name="Comma 2 2 2 2 6 3 2 2 2" xfId="59357" xr:uid="{B81EB8D9-DC4A-48FE-A09E-8F716ABC57A4}"/>
    <cellStyle name="Comma 2 2 2 2 6 3 2 3" xfId="43947" xr:uid="{A408062C-0060-4CA6-8510-7314A4321792}"/>
    <cellStyle name="Comma 2 2 2 2 6 3 3" xfId="20724" xr:uid="{AABF4A79-1E8F-4EB4-A2C7-EAAD6763DBF5}"/>
    <cellStyle name="Comma 2 2 2 2 6 3 3 2" xfId="51548" xr:uid="{81940C97-985B-4E65-88D7-608694E76BC0}"/>
    <cellStyle name="Comma 2 2 2 2 6 3 4" xfId="36138" xr:uid="{0BBDD962-D947-483D-97D0-D0BCC1EABED4}"/>
    <cellStyle name="Comma 2 2 2 2 6 4" xfId="9319" xr:uid="{BC744514-BFF3-42C8-8C76-4C44D71DC671}"/>
    <cellStyle name="Comma 2 2 2 2 6 4 2" xfId="24730" xr:uid="{E0DB2D5F-4E04-4DAF-BDFC-E0B6222359F0}"/>
    <cellStyle name="Comma 2 2 2 2 6 4 2 2" xfId="55554" xr:uid="{BA664E6E-3A00-4584-9A04-2BEAC4FFD99C}"/>
    <cellStyle name="Comma 2 2 2 2 6 4 3" xfId="40144" xr:uid="{57055232-7280-4A0F-B0CF-9DDF7E2AE8B0}"/>
    <cellStyle name="Comma 2 2 2 2 6 5" xfId="16921" xr:uid="{0E29156C-BF7D-4BC5-AE8A-9E52C40E1262}"/>
    <cellStyle name="Comma 2 2 2 2 6 5 2" xfId="47745" xr:uid="{38B2AC1D-43B4-4F2D-897C-10BA2B537F17}"/>
    <cellStyle name="Comma 2 2 2 2 6 6" xfId="32335" xr:uid="{230AD9EE-B33A-43C1-8C73-2719FB34590F}"/>
    <cellStyle name="Comma 2 2 2 2 7" xfId="2141" xr:uid="{0DA3CFC6-C42E-4331-A6DF-D2C8F05E8E18}"/>
    <cellStyle name="Comma 2 2 2 2 7 2" xfId="5944" xr:uid="{98F6DF56-C033-49C0-B700-9E3A80F1D27B}"/>
    <cellStyle name="Comma 2 2 2 2 7 2 2" xfId="13755" xr:uid="{A3D252C1-E660-4734-AE3C-8BE1D2332FE9}"/>
    <cellStyle name="Comma 2 2 2 2 7 2 2 2" xfId="29166" xr:uid="{DFBC947D-8474-4465-B701-0485059A72F7}"/>
    <cellStyle name="Comma 2 2 2 2 7 2 2 2 2" xfId="59990" xr:uid="{32006157-CC89-4F67-9455-F6A2A831C788}"/>
    <cellStyle name="Comma 2 2 2 2 7 2 2 3" xfId="44580" xr:uid="{FBADEF4E-8992-45EE-A2F4-BA6C2E8A4169}"/>
    <cellStyle name="Comma 2 2 2 2 7 2 3" xfId="21357" xr:uid="{BC5A34A1-F34B-422F-8A64-2ADECF27B22D}"/>
    <cellStyle name="Comma 2 2 2 2 7 2 3 2" xfId="52181" xr:uid="{C9ACC2B7-A2BB-4F85-8184-1896BA5D7BFD}"/>
    <cellStyle name="Comma 2 2 2 2 7 2 4" xfId="36771" xr:uid="{2D07791E-A86E-4B23-90C8-88981C36D881}"/>
    <cellStyle name="Comma 2 2 2 2 7 3" xfId="9952" xr:uid="{36AD843A-4C8D-41E5-AA63-9219AACB67E8}"/>
    <cellStyle name="Comma 2 2 2 2 7 3 2" xfId="25363" xr:uid="{ED58EFE5-30C5-4575-B95B-49E6328E4940}"/>
    <cellStyle name="Comma 2 2 2 2 7 3 2 2" xfId="56187" xr:uid="{50B2EDF8-8869-4292-BD56-A9A406DC1FB9}"/>
    <cellStyle name="Comma 2 2 2 2 7 3 3" xfId="40777" xr:uid="{FE34D0E0-B237-4555-9DF7-98B802E71850}"/>
    <cellStyle name="Comma 2 2 2 2 7 4" xfId="17554" xr:uid="{1EF3108C-5810-4528-B21E-8F39FD1CA251}"/>
    <cellStyle name="Comma 2 2 2 2 7 4 2" xfId="48378" xr:uid="{D019CA3F-A5EB-4322-820C-1624D2CDA7F4}"/>
    <cellStyle name="Comma 2 2 2 2 7 5" xfId="32968" xr:uid="{D35146A1-5356-4ED3-8C24-55130BB6DC48}"/>
    <cellStyle name="Comma 2 2 2 2 8" xfId="4045" xr:uid="{D2EDE6B3-3E6E-480D-96B8-0A6A48941242}"/>
    <cellStyle name="Comma 2 2 2 2 8 2" xfId="11856" xr:uid="{BA816979-F02F-4BE6-AD9F-DE52EA77C8D5}"/>
    <cellStyle name="Comma 2 2 2 2 8 2 2" xfId="27267" xr:uid="{B9F17FFC-8DAA-4F4E-9E30-11BE158D7823}"/>
    <cellStyle name="Comma 2 2 2 2 8 2 2 2" xfId="58091" xr:uid="{341851CF-C333-420D-AAD1-35AD43C130C0}"/>
    <cellStyle name="Comma 2 2 2 2 8 2 3" xfId="42681" xr:uid="{8B83FD2D-CB7F-4CA1-BD6A-D3FAB9C44882}"/>
    <cellStyle name="Comma 2 2 2 2 8 3" xfId="19458" xr:uid="{404606AB-DCC6-4F89-9597-29B75B14CC45}"/>
    <cellStyle name="Comma 2 2 2 2 8 3 2" xfId="50282" xr:uid="{9CF157A4-20F5-4F8B-B474-5EAE72BFBF47}"/>
    <cellStyle name="Comma 2 2 2 2 8 4" xfId="34872" xr:uid="{D7A2C0E6-2D56-416A-B148-F306E33B7A84}"/>
    <cellStyle name="Comma 2 2 2 2 9" xfId="8053" xr:uid="{234D95E6-C34E-4DE5-8BBF-1D324361CCB0}"/>
    <cellStyle name="Comma 2 2 2 2 9 2" xfId="23464" xr:uid="{D8AD9A42-350B-4B1A-89C2-1DA6084718A9}"/>
    <cellStyle name="Comma 2 2 2 2 9 2 2" xfId="54288" xr:uid="{6A124AAC-DD6B-4EB7-8C81-4DCF07440D7E}"/>
    <cellStyle name="Comma 2 2 2 2 9 3" xfId="38878" xr:uid="{83F1A9E5-3CA3-4B53-8970-CA134CC9B95B}"/>
    <cellStyle name="Comma 2 2 2 3" xfId="273" xr:uid="{D6CC11D6-2C39-443B-9438-CC08372E3C92}"/>
    <cellStyle name="Comma 2 2 2 3 10" xfId="15695" xr:uid="{CD90C00C-6DE1-4DD3-A663-A321D982A0C6}"/>
    <cellStyle name="Comma 2 2 2 3 10 2" xfId="46519" xr:uid="{54F23D83-85F1-408D-B081-023F99336AE1}"/>
    <cellStyle name="Comma 2 2 2 3 11" xfId="31109" xr:uid="{34F8C869-EAC2-4D69-8048-7603659B7EE5}"/>
    <cellStyle name="Comma 2 2 2 3 2" xfId="704" xr:uid="{2DC1E76E-F025-4FC8-8134-16BB7D816705}"/>
    <cellStyle name="Comma 2 2 2 3 2 2" xfId="1337" xr:uid="{AC2C27D5-2B37-46F4-8308-F4ED1D965091}"/>
    <cellStyle name="Comma 2 2 2 3 2 2 2" xfId="3236" xr:uid="{159BEFE9-6BA9-4077-A066-624BDE2E7429}"/>
    <cellStyle name="Comma 2 2 2 3 2 2 2 2" xfId="7039" xr:uid="{927DB9F9-A9F2-4436-8F43-1A6AA1178A91}"/>
    <cellStyle name="Comma 2 2 2 3 2 2 2 2 2" xfId="14850" xr:uid="{477498EB-1A0D-4121-8342-D98932D0FB7F}"/>
    <cellStyle name="Comma 2 2 2 3 2 2 2 2 2 2" xfId="30261" xr:uid="{A0257DAB-53A1-40CB-A48A-485EEBB6311E}"/>
    <cellStyle name="Comma 2 2 2 3 2 2 2 2 2 2 2" xfId="61085" xr:uid="{0027EA45-D6BA-4740-857B-8DCDE609A0D6}"/>
    <cellStyle name="Comma 2 2 2 3 2 2 2 2 2 3" xfId="45675" xr:uid="{2740510F-91D7-43FA-A314-3E591E06AFDE}"/>
    <cellStyle name="Comma 2 2 2 3 2 2 2 2 3" xfId="22452" xr:uid="{C75D0DE2-FBFE-4E47-81BA-8D8413D72911}"/>
    <cellStyle name="Comma 2 2 2 3 2 2 2 2 3 2" xfId="53276" xr:uid="{E697A162-9CE6-4437-A5A8-4A3CE4F7479C}"/>
    <cellStyle name="Comma 2 2 2 3 2 2 2 2 4" xfId="37866" xr:uid="{C8903280-570F-4B8A-B0C5-A33F4C0DC090}"/>
    <cellStyle name="Comma 2 2 2 3 2 2 2 3" xfId="11047" xr:uid="{EE92B2C6-0FE1-4197-BE3F-5F182F818629}"/>
    <cellStyle name="Comma 2 2 2 3 2 2 2 3 2" xfId="26458" xr:uid="{32DCF111-FA29-4DD9-A07E-F4DE75DB3424}"/>
    <cellStyle name="Comma 2 2 2 3 2 2 2 3 2 2" xfId="57282" xr:uid="{41EE3575-BB0C-4392-90AA-1F79AEBA7F07}"/>
    <cellStyle name="Comma 2 2 2 3 2 2 2 3 3" xfId="41872" xr:uid="{5460E644-DAD9-4450-ABED-2B86F28509FF}"/>
    <cellStyle name="Comma 2 2 2 3 2 2 2 4" xfId="18649" xr:uid="{F060170E-EFCA-4B69-951B-E6EB1CD5A488}"/>
    <cellStyle name="Comma 2 2 2 3 2 2 2 4 2" xfId="49473" xr:uid="{F523797E-F36F-4C7E-BC07-EFD9CF24E120}"/>
    <cellStyle name="Comma 2 2 2 3 2 2 2 5" xfId="34063" xr:uid="{2A90C72A-D807-4044-BF1F-AF9EDBFD54E1}"/>
    <cellStyle name="Comma 2 2 2 3 2 2 3" xfId="5140" xr:uid="{AFA09613-C66A-4825-B9BD-C8005D8496FC}"/>
    <cellStyle name="Comma 2 2 2 3 2 2 3 2" xfId="12951" xr:uid="{C6C9C2BB-8637-4C63-B2C7-4252A86A29D8}"/>
    <cellStyle name="Comma 2 2 2 3 2 2 3 2 2" xfId="28362" xr:uid="{AF015DDE-A718-472A-B1C3-A5168FE4F7C7}"/>
    <cellStyle name="Comma 2 2 2 3 2 2 3 2 2 2" xfId="59186" xr:uid="{8EBEC3B5-5B9A-472D-AAF1-E8C87C1CD672}"/>
    <cellStyle name="Comma 2 2 2 3 2 2 3 2 3" xfId="43776" xr:uid="{ADF575EF-F7FA-493C-B975-A340667EB387}"/>
    <cellStyle name="Comma 2 2 2 3 2 2 3 3" xfId="20553" xr:uid="{0BA633EC-6D24-427A-BC12-3F4419CA59F2}"/>
    <cellStyle name="Comma 2 2 2 3 2 2 3 3 2" xfId="51377" xr:uid="{83A8A8E0-FC91-4EB7-8955-12DC4340A252}"/>
    <cellStyle name="Comma 2 2 2 3 2 2 3 4" xfId="35967" xr:uid="{AD8B7CBD-12F7-4E70-B185-D5A991437799}"/>
    <cellStyle name="Comma 2 2 2 3 2 2 4" xfId="9148" xr:uid="{FBD98BD8-EAED-4745-8040-BC8C90EE3EA4}"/>
    <cellStyle name="Comma 2 2 2 3 2 2 4 2" xfId="24559" xr:uid="{A4FBFFA0-AA8F-476B-A964-3D853A0135D2}"/>
    <cellStyle name="Comma 2 2 2 3 2 2 4 2 2" xfId="55383" xr:uid="{F286035B-119C-4244-B9F3-5D2D56148B34}"/>
    <cellStyle name="Comma 2 2 2 3 2 2 4 3" xfId="39973" xr:uid="{C4E0E076-BBCD-4849-9044-93902A17004D}"/>
    <cellStyle name="Comma 2 2 2 3 2 2 5" xfId="16750" xr:uid="{ED48C40E-5FC6-4B1E-9274-0AB9682F6261}"/>
    <cellStyle name="Comma 2 2 2 3 2 2 5 2" xfId="47574" xr:uid="{E8557A80-A964-4C6A-9FDA-DB0EA4AB1746}"/>
    <cellStyle name="Comma 2 2 2 3 2 2 6" xfId="32164" xr:uid="{80F01224-EFC5-4A3F-A122-8FAB2667B075}"/>
    <cellStyle name="Comma 2 2 2 3 2 3" xfId="1970" xr:uid="{5C9BC5DA-EEAC-46B2-A264-9124F0EE6372}"/>
    <cellStyle name="Comma 2 2 2 3 2 3 2" xfId="3869" xr:uid="{91813BDB-E708-4F39-B8F3-A44CA253E85F}"/>
    <cellStyle name="Comma 2 2 2 3 2 3 2 2" xfId="7672" xr:uid="{E54ABA2F-5F33-4090-B764-3C7DF8E5DB4D}"/>
    <cellStyle name="Comma 2 2 2 3 2 3 2 2 2" xfId="15483" xr:uid="{7A669696-6069-4D8A-97F9-B87C28C21FDA}"/>
    <cellStyle name="Comma 2 2 2 3 2 3 2 2 2 2" xfId="30894" xr:uid="{48683D49-8512-4FD0-A18C-AD956817D833}"/>
    <cellStyle name="Comma 2 2 2 3 2 3 2 2 2 2 2" xfId="61718" xr:uid="{0D791908-8A9E-45E0-A368-483A98C0BCEF}"/>
    <cellStyle name="Comma 2 2 2 3 2 3 2 2 2 3" xfId="46308" xr:uid="{BC58ED24-0579-4202-8775-307976906050}"/>
    <cellStyle name="Comma 2 2 2 3 2 3 2 2 3" xfId="23085" xr:uid="{3C0A246E-F51D-4CFD-9645-692D2E301FA5}"/>
    <cellStyle name="Comma 2 2 2 3 2 3 2 2 3 2" xfId="53909" xr:uid="{7E2F3E4B-DABA-492F-BC3C-F4A710406EC1}"/>
    <cellStyle name="Comma 2 2 2 3 2 3 2 2 4" xfId="38499" xr:uid="{592BAEEA-9EC1-4722-8A31-8C2E83F06705}"/>
    <cellStyle name="Comma 2 2 2 3 2 3 2 3" xfId="11680" xr:uid="{CE49B3D4-329E-43DC-87F5-411989ADC80D}"/>
    <cellStyle name="Comma 2 2 2 3 2 3 2 3 2" xfId="27091" xr:uid="{A9694D01-DAD8-4F28-9DF6-FF756B841B34}"/>
    <cellStyle name="Comma 2 2 2 3 2 3 2 3 2 2" xfId="57915" xr:uid="{B57DBA3B-7D98-4ED1-AC6B-96F25D552F65}"/>
    <cellStyle name="Comma 2 2 2 3 2 3 2 3 3" xfId="42505" xr:uid="{7659C9CD-8395-4FE2-86CF-A8CFCAB779C1}"/>
    <cellStyle name="Comma 2 2 2 3 2 3 2 4" xfId="19282" xr:uid="{2D926040-248E-4CBC-9F78-81FA25C6F470}"/>
    <cellStyle name="Comma 2 2 2 3 2 3 2 4 2" xfId="50106" xr:uid="{C3142A1D-B219-4E25-AD29-8E8FDBC0C217}"/>
    <cellStyle name="Comma 2 2 2 3 2 3 2 5" xfId="34696" xr:uid="{438B1DF4-2859-4D0C-ADF3-DDF57BE44CB8}"/>
    <cellStyle name="Comma 2 2 2 3 2 3 3" xfId="5773" xr:uid="{D1349C04-69EC-40F8-B8E4-803A353F7478}"/>
    <cellStyle name="Comma 2 2 2 3 2 3 3 2" xfId="13584" xr:uid="{BAD17F9B-F077-48E4-BB80-480E63DC76CA}"/>
    <cellStyle name="Comma 2 2 2 3 2 3 3 2 2" xfId="28995" xr:uid="{4EE9D17D-D085-434F-9F5A-58C95BADAE33}"/>
    <cellStyle name="Comma 2 2 2 3 2 3 3 2 2 2" xfId="59819" xr:uid="{72EF04E9-5A01-4587-9CF0-13A07944AABA}"/>
    <cellStyle name="Comma 2 2 2 3 2 3 3 2 3" xfId="44409" xr:uid="{47FDD6A1-A7BB-4B2C-A120-1288B3F1EAED}"/>
    <cellStyle name="Comma 2 2 2 3 2 3 3 3" xfId="21186" xr:uid="{096F53AF-27A5-4383-B2C1-CC957F40C07A}"/>
    <cellStyle name="Comma 2 2 2 3 2 3 3 3 2" xfId="52010" xr:uid="{D47B596C-86F5-45A5-9C2C-81658A22BB24}"/>
    <cellStyle name="Comma 2 2 2 3 2 3 3 4" xfId="36600" xr:uid="{8C21E32D-E372-4564-92D5-B110EC17587A}"/>
    <cellStyle name="Comma 2 2 2 3 2 3 4" xfId="9781" xr:uid="{289CFE1C-F595-42E5-A630-89155495AC57}"/>
    <cellStyle name="Comma 2 2 2 3 2 3 4 2" xfId="25192" xr:uid="{38A62EB2-35DB-49B5-85BC-34773D404954}"/>
    <cellStyle name="Comma 2 2 2 3 2 3 4 2 2" xfId="56016" xr:uid="{C41AF60B-527A-483F-B744-85D6CD6E06AF}"/>
    <cellStyle name="Comma 2 2 2 3 2 3 4 3" xfId="40606" xr:uid="{53B67ECC-60FA-4EE4-B0DD-FDB79ABFBF6D}"/>
    <cellStyle name="Comma 2 2 2 3 2 3 5" xfId="17383" xr:uid="{E8A36D7B-52C0-4AF2-8D35-A452F70EAB88}"/>
    <cellStyle name="Comma 2 2 2 3 2 3 5 2" xfId="48207" xr:uid="{0B97BED2-E1A9-4D56-9B1E-9484F912053B}"/>
    <cellStyle name="Comma 2 2 2 3 2 3 6" xfId="32797" xr:uid="{92A6252F-BF47-4AD5-979E-6C28EF41DB72}"/>
    <cellStyle name="Comma 2 2 2 3 2 4" xfId="2603" xr:uid="{2203B5B8-DACA-4802-82B4-DF896B9EE560}"/>
    <cellStyle name="Comma 2 2 2 3 2 4 2" xfId="6406" xr:uid="{BD257D10-1A6C-4483-89AF-B822AA662CDD}"/>
    <cellStyle name="Comma 2 2 2 3 2 4 2 2" xfId="14217" xr:uid="{D82A6F89-0BE5-40E3-BB46-655F79E9D2CB}"/>
    <cellStyle name="Comma 2 2 2 3 2 4 2 2 2" xfId="29628" xr:uid="{8C411302-A910-4E89-99A0-6607DEFB8328}"/>
    <cellStyle name="Comma 2 2 2 3 2 4 2 2 2 2" xfId="60452" xr:uid="{DD443C40-96CC-4139-8FC5-A3F26E7E2A04}"/>
    <cellStyle name="Comma 2 2 2 3 2 4 2 2 3" xfId="45042" xr:uid="{B0F8D4AF-D27D-4E45-AAAA-459288B55C7D}"/>
    <cellStyle name="Comma 2 2 2 3 2 4 2 3" xfId="21819" xr:uid="{E6D8E41D-9D7C-4F4D-BA2B-67D0C2DC2971}"/>
    <cellStyle name="Comma 2 2 2 3 2 4 2 3 2" xfId="52643" xr:uid="{BA2147AB-B898-424B-B187-B1125974B98F}"/>
    <cellStyle name="Comma 2 2 2 3 2 4 2 4" xfId="37233" xr:uid="{C4A5A12E-3D05-4514-B3F7-4D64E02CF82D}"/>
    <cellStyle name="Comma 2 2 2 3 2 4 3" xfId="10414" xr:uid="{D1D4AE04-55FA-435E-B271-CADA05DFB7EB}"/>
    <cellStyle name="Comma 2 2 2 3 2 4 3 2" xfId="25825" xr:uid="{9428E3D3-363C-48F3-9202-44DC87D45599}"/>
    <cellStyle name="Comma 2 2 2 3 2 4 3 2 2" xfId="56649" xr:uid="{FD2B2860-3782-421D-B680-ED9BAF062BFD}"/>
    <cellStyle name="Comma 2 2 2 3 2 4 3 3" xfId="41239" xr:uid="{37908AF3-3E0D-4AC3-B446-A3D6E7844363}"/>
    <cellStyle name="Comma 2 2 2 3 2 4 4" xfId="18016" xr:uid="{03CE31DA-3741-40C8-BBFC-B9421A5838F4}"/>
    <cellStyle name="Comma 2 2 2 3 2 4 4 2" xfId="48840" xr:uid="{AA57142A-959F-41C7-AF06-8558A93C956F}"/>
    <cellStyle name="Comma 2 2 2 3 2 4 5" xfId="33430" xr:uid="{6B293D1A-1D93-462F-9D3D-3FE92B43B1E6}"/>
    <cellStyle name="Comma 2 2 2 3 2 5" xfId="4507" xr:uid="{DC37E290-37A8-4FE3-9EA4-C8E204085367}"/>
    <cellStyle name="Comma 2 2 2 3 2 5 2" xfId="12318" xr:uid="{2B20E259-CC99-413F-A332-6AAC61238CA4}"/>
    <cellStyle name="Comma 2 2 2 3 2 5 2 2" xfId="27729" xr:uid="{4DCBC5A1-8036-40D7-843C-6E55D5C728C0}"/>
    <cellStyle name="Comma 2 2 2 3 2 5 2 2 2" xfId="58553" xr:uid="{366A5CAD-2F1B-4E6C-981C-3120D3E4298E}"/>
    <cellStyle name="Comma 2 2 2 3 2 5 2 3" xfId="43143" xr:uid="{1B6CE341-25C1-4DA5-AA9E-50196FE1948F}"/>
    <cellStyle name="Comma 2 2 2 3 2 5 3" xfId="19920" xr:uid="{C7D3747F-A77B-4B9D-8A85-E43AE22F97A1}"/>
    <cellStyle name="Comma 2 2 2 3 2 5 3 2" xfId="50744" xr:uid="{5F44F5CF-C975-4431-B954-9ECFD9A711E4}"/>
    <cellStyle name="Comma 2 2 2 3 2 5 4" xfId="35334" xr:uid="{63A80FAD-35A7-47A1-AF90-467105EDEFBD}"/>
    <cellStyle name="Comma 2 2 2 3 2 6" xfId="8515" xr:uid="{A6C20E1F-8E87-4C66-BDFB-732E69E16049}"/>
    <cellStyle name="Comma 2 2 2 3 2 6 2" xfId="23926" xr:uid="{2C624102-7534-4B54-856D-88E457FA0671}"/>
    <cellStyle name="Comma 2 2 2 3 2 6 2 2" xfId="54750" xr:uid="{BA6B052B-81C0-4B17-9355-FF8DD580A626}"/>
    <cellStyle name="Comma 2 2 2 3 2 6 3" xfId="39340" xr:uid="{354C1E9B-C137-4CBC-AEAB-79AB9CB5A84B}"/>
    <cellStyle name="Comma 2 2 2 3 2 7" xfId="16117" xr:uid="{4464A42A-603A-4CCF-9115-F000CBE7E9AB}"/>
    <cellStyle name="Comma 2 2 2 3 2 7 2" xfId="46941" xr:uid="{3E329F2D-0B22-4219-BB84-32DDBF2ADFCC}"/>
    <cellStyle name="Comma 2 2 2 3 2 8" xfId="31531" xr:uid="{9E10AD04-963C-45F2-8AED-622C5118FCCB}"/>
    <cellStyle name="Comma 2 2 2 3 3" xfId="495" xr:uid="{55CDAD5D-6C2C-46DC-96F6-EBE0E797B242}"/>
    <cellStyle name="Comma 2 2 2 3 3 2" xfId="1128" xr:uid="{1E7BD957-0D88-4FB1-B6CC-681AE66F731C}"/>
    <cellStyle name="Comma 2 2 2 3 3 2 2" xfId="3027" xr:uid="{E5541DD7-671B-42B3-AFD8-C7099DD9D43F}"/>
    <cellStyle name="Comma 2 2 2 3 3 2 2 2" xfId="6830" xr:uid="{5FCDC6C1-D5E6-4AAD-8777-27FB2BACC739}"/>
    <cellStyle name="Comma 2 2 2 3 3 2 2 2 2" xfId="14641" xr:uid="{F185066D-947B-4761-8BB9-C64C8449AD3E}"/>
    <cellStyle name="Comma 2 2 2 3 3 2 2 2 2 2" xfId="30052" xr:uid="{F4F850D6-6195-4AC6-8D70-CD07E0AC5007}"/>
    <cellStyle name="Comma 2 2 2 3 3 2 2 2 2 2 2" xfId="60876" xr:uid="{D410E479-D728-4410-9259-38319BB0AB68}"/>
    <cellStyle name="Comma 2 2 2 3 3 2 2 2 2 3" xfId="45466" xr:uid="{AE46B028-001C-4EF3-BE73-0144410A466A}"/>
    <cellStyle name="Comma 2 2 2 3 3 2 2 2 3" xfId="22243" xr:uid="{F64340D0-7779-489C-91DA-5F05CF034EC3}"/>
    <cellStyle name="Comma 2 2 2 3 3 2 2 2 3 2" xfId="53067" xr:uid="{60311382-FF3D-4CC9-B45B-E5600E68EE95}"/>
    <cellStyle name="Comma 2 2 2 3 3 2 2 2 4" xfId="37657" xr:uid="{4F8956B1-6415-44B1-8696-819F2AC4B9D7}"/>
    <cellStyle name="Comma 2 2 2 3 3 2 2 3" xfId="10838" xr:uid="{3200E968-B6ED-4B36-8A6A-4BD735DC5ECA}"/>
    <cellStyle name="Comma 2 2 2 3 3 2 2 3 2" xfId="26249" xr:uid="{AE72FA50-33DB-4672-9AF4-D4D75FD5150B}"/>
    <cellStyle name="Comma 2 2 2 3 3 2 2 3 2 2" xfId="57073" xr:uid="{7D8A85D0-38CF-4570-8A7B-257BDCC8760A}"/>
    <cellStyle name="Comma 2 2 2 3 3 2 2 3 3" xfId="41663" xr:uid="{C6228550-2976-4064-92E2-2A7028903966}"/>
    <cellStyle name="Comma 2 2 2 3 3 2 2 4" xfId="18440" xr:uid="{13D97AFF-1DF1-4861-A670-6327335B5179}"/>
    <cellStyle name="Comma 2 2 2 3 3 2 2 4 2" xfId="49264" xr:uid="{F9DBC318-0F8E-447C-9871-1EED2E9645FC}"/>
    <cellStyle name="Comma 2 2 2 3 3 2 2 5" xfId="33854" xr:uid="{0B3A38FF-ECE9-4510-A716-56D550F472D8}"/>
    <cellStyle name="Comma 2 2 2 3 3 2 3" xfId="4931" xr:uid="{58F221EA-0461-4536-B3D1-4BF64D32B4F4}"/>
    <cellStyle name="Comma 2 2 2 3 3 2 3 2" xfId="12742" xr:uid="{3BFAC4AD-83BF-4356-98D0-58F30EF346E3}"/>
    <cellStyle name="Comma 2 2 2 3 3 2 3 2 2" xfId="28153" xr:uid="{01E23E36-5A50-43D4-A96D-585AB2E9FF49}"/>
    <cellStyle name="Comma 2 2 2 3 3 2 3 2 2 2" xfId="58977" xr:uid="{C0E7855E-384A-4A04-91F3-68801AE38169}"/>
    <cellStyle name="Comma 2 2 2 3 3 2 3 2 3" xfId="43567" xr:uid="{F4B295A0-DB28-4CE2-8F13-CCD6A88437E5}"/>
    <cellStyle name="Comma 2 2 2 3 3 2 3 3" xfId="20344" xr:uid="{2B3CAB9B-B202-42C0-AF48-70E6ABCE3816}"/>
    <cellStyle name="Comma 2 2 2 3 3 2 3 3 2" xfId="51168" xr:uid="{61BE8E06-1CF9-4E4C-B43D-DBC6F06302A7}"/>
    <cellStyle name="Comma 2 2 2 3 3 2 3 4" xfId="35758" xr:uid="{FB7FC1E3-71C3-4DEA-AAAE-3B21217C650F}"/>
    <cellStyle name="Comma 2 2 2 3 3 2 4" xfId="8939" xr:uid="{C491F6D2-2CFB-4BD1-A0D8-26FA9E8BC178}"/>
    <cellStyle name="Comma 2 2 2 3 3 2 4 2" xfId="24350" xr:uid="{993013E4-053D-4376-9A62-D685B57B0BA4}"/>
    <cellStyle name="Comma 2 2 2 3 3 2 4 2 2" xfId="55174" xr:uid="{D27F391A-A567-4FAF-9C78-03FD8291714D}"/>
    <cellStyle name="Comma 2 2 2 3 3 2 4 3" xfId="39764" xr:uid="{0BF2D816-4E97-4624-9492-4DEA2CB32370}"/>
    <cellStyle name="Comma 2 2 2 3 3 2 5" xfId="16541" xr:uid="{2B65862C-ED5E-44DA-93DB-09EA753B137A}"/>
    <cellStyle name="Comma 2 2 2 3 3 2 5 2" xfId="47365" xr:uid="{9A7E8F0A-9EBD-466C-B266-B61B7BFCDE0E}"/>
    <cellStyle name="Comma 2 2 2 3 3 2 6" xfId="31955" xr:uid="{77B475BE-6B64-48CC-8304-D14467A79BBB}"/>
    <cellStyle name="Comma 2 2 2 3 3 3" xfId="1761" xr:uid="{FFB194BA-8FCE-4DEE-885B-D3A27000AB61}"/>
    <cellStyle name="Comma 2 2 2 3 3 3 2" xfId="3660" xr:uid="{1A6DBADC-CA6B-4532-A496-FE0E300A4F01}"/>
    <cellStyle name="Comma 2 2 2 3 3 3 2 2" xfId="7463" xr:uid="{B665B196-8BEE-438A-B630-9202A333C71C}"/>
    <cellStyle name="Comma 2 2 2 3 3 3 2 2 2" xfId="15274" xr:uid="{494F4751-56AA-4F64-8CCF-D206BDAB0656}"/>
    <cellStyle name="Comma 2 2 2 3 3 3 2 2 2 2" xfId="30685" xr:uid="{8C3BCE48-4E2E-4B12-96EA-FF19450D7C38}"/>
    <cellStyle name="Comma 2 2 2 3 3 3 2 2 2 2 2" xfId="61509" xr:uid="{85CC4938-D740-4021-8DFD-5F83E6EF03A4}"/>
    <cellStyle name="Comma 2 2 2 3 3 3 2 2 2 3" xfId="46099" xr:uid="{06BFD11B-8798-49D8-8340-68B04D31BC41}"/>
    <cellStyle name="Comma 2 2 2 3 3 3 2 2 3" xfId="22876" xr:uid="{BBF6FEBD-1E3A-4D19-8A1F-F6369FB89B61}"/>
    <cellStyle name="Comma 2 2 2 3 3 3 2 2 3 2" xfId="53700" xr:uid="{7D088D5F-DF6F-4596-8284-3DFFBAFB2F8F}"/>
    <cellStyle name="Comma 2 2 2 3 3 3 2 2 4" xfId="38290" xr:uid="{77C3E29E-31A2-4045-A95A-EBE66E8318AC}"/>
    <cellStyle name="Comma 2 2 2 3 3 3 2 3" xfId="11471" xr:uid="{DBCCD73C-B17E-435C-8085-08523D068605}"/>
    <cellStyle name="Comma 2 2 2 3 3 3 2 3 2" xfId="26882" xr:uid="{2D750197-8820-45A1-9218-7DC8F3FEAA96}"/>
    <cellStyle name="Comma 2 2 2 3 3 3 2 3 2 2" xfId="57706" xr:uid="{B6AF0FDD-2BFB-48B8-8D23-E80271C4DD98}"/>
    <cellStyle name="Comma 2 2 2 3 3 3 2 3 3" xfId="42296" xr:uid="{E4807482-7A2E-4A61-87FB-7132D03F788D}"/>
    <cellStyle name="Comma 2 2 2 3 3 3 2 4" xfId="19073" xr:uid="{B6C6B969-C4EF-4251-A270-0EE69F2B8D2B}"/>
    <cellStyle name="Comma 2 2 2 3 3 3 2 4 2" xfId="49897" xr:uid="{085485F9-A21B-493F-9CA2-E02B44BAE021}"/>
    <cellStyle name="Comma 2 2 2 3 3 3 2 5" xfId="34487" xr:uid="{335D3209-CF98-46D8-A6E9-00414677A288}"/>
    <cellStyle name="Comma 2 2 2 3 3 3 3" xfId="5564" xr:uid="{AF381D25-4483-4A5D-9625-2D0118DDC03F}"/>
    <cellStyle name="Comma 2 2 2 3 3 3 3 2" xfId="13375" xr:uid="{D1E41331-CE93-4781-8B89-68316A07A07D}"/>
    <cellStyle name="Comma 2 2 2 3 3 3 3 2 2" xfId="28786" xr:uid="{BEE14934-D1BE-40DF-8E9D-A05C882A0E95}"/>
    <cellStyle name="Comma 2 2 2 3 3 3 3 2 2 2" xfId="59610" xr:uid="{502AC9FA-856B-4B9F-A5E3-29E55113497C}"/>
    <cellStyle name="Comma 2 2 2 3 3 3 3 2 3" xfId="44200" xr:uid="{A9F5021A-7C4F-4316-84DB-225A7E1E56A9}"/>
    <cellStyle name="Comma 2 2 2 3 3 3 3 3" xfId="20977" xr:uid="{666EC7BC-9620-433E-979C-8FD7834FFB0E}"/>
    <cellStyle name="Comma 2 2 2 3 3 3 3 3 2" xfId="51801" xr:uid="{FBF15097-3D55-4E40-8A34-6B202C875E00}"/>
    <cellStyle name="Comma 2 2 2 3 3 3 3 4" xfId="36391" xr:uid="{EE77F9F8-3307-42C2-9BC1-892ACDC83DE3}"/>
    <cellStyle name="Comma 2 2 2 3 3 3 4" xfId="9572" xr:uid="{50957F7C-02FB-4F71-B431-0A9D7F2B16B0}"/>
    <cellStyle name="Comma 2 2 2 3 3 3 4 2" xfId="24983" xr:uid="{3BF0BEF3-4C56-4B2F-AF25-52267E405763}"/>
    <cellStyle name="Comma 2 2 2 3 3 3 4 2 2" xfId="55807" xr:uid="{68D4B97D-6FF7-417D-9649-CC20570A4460}"/>
    <cellStyle name="Comma 2 2 2 3 3 3 4 3" xfId="40397" xr:uid="{55E7F889-8B5C-46BB-9DAE-051EA87766D6}"/>
    <cellStyle name="Comma 2 2 2 3 3 3 5" xfId="17174" xr:uid="{67F43D85-F7C4-4B88-969C-BBEDCC31C0AA}"/>
    <cellStyle name="Comma 2 2 2 3 3 3 5 2" xfId="47998" xr:uid="{02204FEE-E1A5-43FE-B9E3-16882E8C33E6}"/>
    <cellStyle name="Comma 2 2 2 3 3 3 6" xfId="32588" xr:uid="{FADA478B-6AEC-447D-82ED-9E2BD1F2846D}"/>
    <cellStyle name="Comma 2 2 2 3 3 4" xfId="2394" xr:uid="{DF78F213-25F4-4C93-8B60-7105A8C37991}"/>
    <cellStyle name="Comma 2 2 2 3 3 4 2" xfId="6197" xr:uid="{446949B7-421E-4AAA-9FD1-FC5544B498CB}"/>
    <cellStyle name="Comma 2 2 2 3 3 4 2 2" xfId="14008" xr:uid="{5E6A6BD1-F650-46E4-A98D-9EDF06594D33}"/>
    <cellStyle name="Comma 2 2 2 3 3 4 2 2 2" xfId="29419" xr:uid="{4FB411D1-52CA-467C-AB30-E36C20CBE67C}"/>
    <cellStyle name="Comma 2 2 2 3 3 4 2 2 2 2" xfId="60243" xr:uid="{8380857B-44B3-4343-A051-B270E8166BBD}"/>
    <cellStyle name="Comma 2 2 2 3 3 4 2 2 3" xfId="44833" xr:uid="{6D86B0CF-03B9-41B0-8FC8-9828CE91519C}"/>
    <cellStyle name="Comma 2 2 2 3 3 4 2 3" xfId="21610" xr:uid="{6E5F8463-E8DC-403B-9428-8D7588656071}"/>
    <cellStyle name="Comma 2 2 2 3 3 4 2 3 2" xfId="52434" xr:uid="{71D8F94B-EF0C-4C53-8517-2A936A13D002}"/>
    <cellStyle name="Comma 2 2 2 3 3 4 2 4" xfId="37024" xr:uid="{9128EF18-D076-47AB-82FF-1189BA4DF922}"/>
    <cellStyle name="Comma 2 2 2 3 3 4 3" xfId="10205" xr:uid="{E509AC11-3C23-4A69-91F0-C3C05B577088}"/>
    <cellStyle name="Comma 2 2 2 3 3 4 3 2" xfId="25616" xr:uid="{DA386FCF-4228-4031-99B8-74503847E484}"/>
    <cellStyle name="Comma 2 2 2 3 3 4 3 2 2" xfId="56440" xr:uid="{FF62A19D-41E9-4D67-9743-2A5C345153C7}"/>
    <cellStyle name="Comma 2 2 2 3 3 4 3 3" xfId="41030" xr:uid="{872B4B38-A95D-4B21-AF4D-8D5161E0E0F0}"/>
    <cellStyle name="Comma 2 2 2 3 3 4 4" xfId="17807" xr:uid="{CB9D87E1-5411-4D1E-A3E9-7C57AC4C8CBD}"/>
    <cellStyle name="Comma 2 2 2 3 3 4 4 2" xfId="48631" xr:uid="{BC66D347-0903-448E-86BD-B55E2BA6B92F}"/>
    <cellStyle name="Comma 2 2 2 3 3 4 5" xfId="33221" xr:uid="{AC31880D-D41F-41A6-8023-4476FA590AFD}"/>
    <cellStyle name="Comma 2 2 2 3 3 5" xfId="4298" xr:uid="{2EA1494D-7331-4CDB-9F17-4E2F7C8D82BA}"/>
    <cellStyle name="Comma 2 2 2 3 3 5 2" xfId="12109" xr:uid="{8EC22697-2111-4F59-B6E0-EFD94B4C3354}"/>
    <cellStyle name="Comma 2 2 2 3 3 5 2 2" xfId="27520" xr:uid="{0BC885EA-9723-43F8-8A46-4EC54BFAF5C1}"/>
    <cellStyle name="Comma 2 2 2 3 3 5 2 2 2" xfId="58344" xr:uid="{76896417-4007-42B9-8E9E-35B60AB706A6}"/>
    <cellStyle name="Comma 2 2 2 3 3 5 2 3" xfId="42934" xr:uid="{E2D5F7CD-A86F-4A97-B381-B7859B04DC36}"/>
    <cellStyle name="Comma 2 2 2 3 3 5 3" xfId="19711" xr:uid="{2A946EBB-F879-4940-85CB-7B358943F454}"/>
    <cellStyle name="Comma 2 2 2 3 3 5 3 2" xfId="50535" xr:uid="{B0E660E8-8B83-4848-9B21-A53856361227}"/>
    <cellStyle name="Comma 2 2 2 3 3 5 4" xfId="35125" xr:uid="{34CAADDA-9D3E-47E6-A9F3-844E7358CEBE}"/>
    <cellStyle name="Comma 2 2 2 3 3 6" xfId="8306" xr:uid="{6152CE20-CCE0-403D-A284-C0253F45D163}"/>
    <cellStyle name="Comma 2 2 2 3 3 6 2" xfId="23717" xr:uid="{76405BA5-A14D-4C89-81A4-1679ABC8E71F}"/>
    <cellStyle name="Comma 2 2 2 3 3 6 2 2" xfId="54541" xr:uid="{897FDAAB-E967-4AD5-A9FC-62BDBD4F4E87}"/>
    <cellStyle name="Comma 2 2 2 3 3 6 3" xfId="39131" xr:uid="{0E989C23-4A48-4A13-B9B3-6108E9BE448C}"/>
    <cellStyle name="Comma 2 2 2 3 3 7" xfId="15908" xr:uid="{63B66EC8-017C-4001-A261-4558F1C3EA48}"/>
    <cellStyle name="Comma 2 2 2 3 3 7 2" xfId="46732" xr:uid="{5FC29D63-363E-4E18-B2BB-A4C89793A9CF}"/>
    <cellStyle name="Comma 2 2 2 3 3 8" xfId="31322" xr:uid="{55438417-36C8-48B6-BF25-462619FE7B75}"/>
    <cellStyle name="Comma 2 2 2 3 4" xfId="915" xr:uid="{144C94B0-FF8A-4D05-9A7D-E125E7B332AB}"/>
    <cellStyle name="Comma 2 2 2 3 4 2" xfId="2814" xr:uid="{D6BA4102-C531-44A7-AB3F-1D6251EE7FF9}"/>
    <cellStyle name="Comma 2 2 2 3 4 2 2" xfId="6617" xr:uid="{E891F437-699E-4FE5-A703-FF7DFE0EBB4D}"/>
    <cellStyle name="Comma 2 2 2 3 4 2 2 2" xfId="14428" xr:uid="{E98F0228-0DCF-4156-9FED-79779300D55B}"/>
    <cellStyle name="Comma 2 2 2 3 4 2 2 2 2" xfId="29839" xr:uid="{A22E6767-60DF-48D2-A443-27BB7E86B3DA}"/>
    <cellStyle name="Comma 2 2 2 3 4 2 2 2 2 2" xfId="60663" xr:uid="{7FA91D36-3F64-47B9-980F-438CDC9EBFB3}"/>
    <cellStyle name="Comma 2 2 2 3 4 2 2 2 3" xfId="45253" xr:uid="{4FA079F0-629D-4EC2-8DAA-D8E4C921BEF8}"/>
    <cellStyle name="Comma 2 2 2 3 4 2 2 3" xfId="22030" xr:uid="{D99D4E69-C2C8-4C37-AEFE-62CBBBD72EA9}"/>
    <cellStyle name="Comma 2 2 2 3 4 2 2 3 2" xfId="52854" xr:uid="{FE223C64-5D54-4DF0-A5F9-2F384F024900}"/>
    <cellStyle name="Comma 2 2 2 3 4 2 2 4" xfId="37444" xr:uid="{B55A0719-0758-4048-A5A0-D5FCC2FDDDB6}"/>
    <cellStyle name="Comma 2 2 2 3 4 2 3" xfId="10625" xr:uid="{ED8DF636-9254-4350-ADD9-0A833DF44B44}"/>
    <cellStyle name="Comma 2 2 2 3 4 2 3 2" xfId="26036" xr:uid="{0F943730-1F01-4945-8617-289A40D7CA98}"/>
    <cellStyle name="Comma 2 2 2 3 4 2 3 2 2" xfId="56860" xr:uid="{EF3BFA98-AA96-4A28-9E84-87A60C823CB3}"/>
    <cellStyle name="Comma 2 2 2 3 4 2 3 3" xfId="41450" xr:uid="{D4300B59-E77B-45D3-A4E0-CC0DF15CD14B}"/>
    <cellStyle name="Comma 2 2 2 3 4 2 4" xfId="18227" xr:uid="{27B9FAFF-839B-4F5C-95A0-736BA117FDF7}"/>
    <cellStyle name="Comma 2 2 2 3 4 2 4 2" xfId="49051" xr:uid="{997B0FB4-31BC-4985-9474-7447FFEB39C0}"/>
    <cellStyle name="Comma 2 2 2 3 4 2 5" xfId="33641" xr:uid="{56EFA337-8412-4226-8AEA-2FF3D96348B4}"/>
    <cellStyle name="Comma 2 2 2 3 4 3" xfId="4718" xr:uid="{46BA9C83-1212-4DAA-8F4B-CD1E40A3CD2A}"/>
    <cellStyle name="Comma 2 2 2 3 4 3 2" xfId="12529" xr:uid="{649D1F89-C3A2-4E12-A900-31A2CFA8946A}"/>
    <cellStyle name="Comma 2 2 2 3 4 3 2 2" xfId="27940" xr:uid="{E8872272-C7D8-46B1-8A1F-8C21A6C4D445}"/>
    <cellStyle name="Comma 2 2 2 3 4 3 2 2 2" xfId="58764" xr:uid="{F3139BA5-BBB1-41DF-9680-95F58F017AC3}"/>
    <cellStyle name="Comma 2 2 2 3 4 3 2 3" xfId="43354" xr:uid="{B4B3B3E1-81CF-43C4-8ED2-92C665505BE4}"/>
    <cellStyle name="Comma 2 2 2 3 4 3 3" xfId="20131" xr:uid="{548E84EC-CDB2-496B-86B5-C23B9230D011}"/>
    <cellStyle name="Comma 2 2 2 3 4 3 3 2" xfId="50955" xr:uid="{3F0F0B14-F7F9-4FFC-87BF-6D9948BB9DFA}"/>
    <cellStyle name="Comma 2 2 2 3 4 3 4" xfId="35545" xr:uid="{C5295792-1D57-4D81-9BD8-B98B4D90E6A2}"/>
    <cellStyle name="Comma 2 2 2 3 4 4" xfId="8726" xr:uid="{328F881F-09A9-4DB5-A9A1-A798DF30626E}"/>
    <cellStyle name="Comma 2 2 2 3 4 4 2" xfId="24137" xr:uid="{A6427BD9-BEE8-4694-B89B-2D78426E0D4C}"/>
    <cellStyle name="Comma 2 2 2 3 4 4 2 2" xfId="54961" xr:uid="{69C846DB-12DD-4454-A0DE-0CAF8129AB31}"/>
    <cellStyle name="Comma 2 2 2 3 4 4 3" xfId="39551" xr:uid="{989A8F9C-36BA-4E33-AFC6-D1E9DB585744}"/>
    <cellStyle name="Comma 2 2 2 3 4 5" xfId="16328" xr:uid="{414BB173-0281-47DA-9527-2886461A7274}"/>
    <cellStyle name="Comma 2 2 2 3 4 5 2" xfId="47152" xr:uid="{D9730DC3-B315-4053-8DE5-D6D6550C9D83}"/>
    <cellStyle name="Comma 2 2 2 3 4 6" xfId="31742" xr:uid="{6120A807-2468-4B5C-9045-F50E663F19CD}"/>
    <cellStyle name="Comma 2 2 2 3 5" xfId="1548" xr:uid="{0E4429C3-F92A-4A77-87D0-E2CCD601140E}"/>
    <cellStyle name="Comma 2 2 2 3 5 2" xfId="3447" xr:uid="{7C6454DB-FEC9-4F02-AA07-BB1216C60CE6}"/>
    <cellStyle name="Comma 2 2 2 3 5 2 2" xfId="7250" xr:uid="{CAE470D6-10A1-461C-9B77-5093760C1FDF}"/>
    <cellStyle name="Comma 2 2 2 3 5 2 2 2" xfId="15061" xr:uid="{33C70805-214E-4D0C-AB24-7C40D5CB8100}"/>
    <cellStyle name="Comma 2 2 2 3 5 2 2 2 2" xfId="30472" xr:uid="{7BB8B760-9ED4-4CF3-9D7C-7FADE7E25869}"/>
    <cellStyle name="Comma 2 2 2 3 5 2 2 2 2 2" xfId="61296" xr:uid="{D4F9CC50-1ED0-49D2-9655-58303BBFA5F8}"/>
    <cellStyle name="Comma 2 2 2 3 5 2 2 2 3" xfId="45886" xr:uid="{B448A4D3-C1A5-4572-8E15-E3A59EE770F0}"/>
    <cellStyle name="Comma 2 2 2 3 5 2 2 3" xfId="22663" xr:uid="{8CC17006-D318-4960-898B-2DD7A62A44BA}"/>
    <cellStyle name="Comma 2 2 2 3 5 2 2 3 2" xfId="53487" xr:uid="{677A6641-8F3B-419A-85EE-9E01B1C24C59}"/>
    <cellStyle name="Comma 2 2 2 3 5 2 2 4" xfId="38077" xr:uid="{91F805B4-A15A-499F-81CD-1A97945FDBF9}"/>
    <cellStyle name="Comma 2 2 2 3 5 2 3" xfId="11258" xr:uid="{F120CA45-0642-4852-8769-BA1CBABD4E28}"/>
    <cellStyle name="Comma 2 2 2 3 5 2 3 2" xfId="26669" xr:uid="{598EDEAD-60E7-4099-8B07-1BDA87FEE125}"/>
    <cellStyle name="Comma 2 2 2 3 5 2 3 2 2" xfId="57493" xr:uid="{C938340B-8836-429C-AE52-709223899398}"/>
    <cellStyle name="Comma 2 2 2 3 5 2 3 3" xfId="42083" xr:uid="{BE893887-AD79-4D91-8EEE-2295097D2B92}"/>
    <cellStyle name="Comma 2 2 2 3 5 2 4" xfId="18860" xr:uid="{E8ADEBB2-5601-478C-BD2A-8BE35FF09015}"/>
    <cellStyle name="Comma 2 2 2 3 5 2 4 2" xfId="49684" xr:uid="{774EC3B9-106B-4C2B-A105-607AD12C595E}"/>
    <cellStyle name="Comma 2 2 2 3 5 2 5" xfId="34274" xr:uid="{7C3F4A76-8E9F-41CF-A32C-29ABA7B2DA92}"/>
    <cellStyle name="Comma 2 2 2 3 5 3" xfId="5351" xr:uid="{7ABD7156-2A1F-448D-BDFE-D864FA2B967B}"/>
    <cellStyle name="Comma 2 2 2 3 5 3 2" xfId="13162" xr:uid="{893B4D9B-9DFD-45AA-8E27-10857179245F}"/>
    <cellStyle name="Comma 2 2 2 3 5 3 2 2" xfId="28573" xr:uid="{EA2B3A91-90B5-4409-A89E-1FD16010E8D1}"/>
    <cellStyle name="Comma 2 2 2 3 5 3 2 2 2" xfId="59397" xr:uid="{39D4D536-2D4C-4BD1-BBED-34C8B809CDCC}"/>
    <cellStyle name="Comma 2 2 2 3 5 3 2 3" xfId="43987" xr:uid="{800DEC12-CC07-4A6B-A47C-B0F14838CE13}"/>
    <cellStyle name="Comma 2 2 2 3 5 3 3" xfId="20764" xr:uid="{CF09A046-A5EC-4413-9584-A4479806A319}"/>
    <cellStyle name="Comma 2 2 2 3 5 3 3 2" xfId="51588" xr:uid="{392421F2-9C7A-4F5F-927E-0F39CEE9A796}"/>
    <cellStyle name="Comma 2 2 2 3 5 3 4" xfId="36178" xr:uid="{3CD448F5-1740-4CB7-AD78-7BD939E1BABB}"/>
    <cellStyle name="Comma 2 2 2 3 5 4" xfId="9359" xr:uid="{E11154F7-6CF2-48C0-B071-27C705159F69}"/>
    <cellStyle name="Comma 2 2 2 3 5 4 2" xfId="24770" xr:uid="{143C9269-6157-4266-8FC4-9CA613F58404}"/>
    <cellStyle name="Comma 2 2 2 3 5 4 2 2" xfId="55594" xr:uid="{AC18DF26-4CA2-46A0-B4C7-3724F8FF2844}"/>
    <cellStyle name="Comma 2 2 2 3 5 4 3" xfId="40184" xr:uid="{82CB8D16-8425-41F0-AA9E-3C6ABF058E4A}"/>
    <cellStyle name="Comma 2 2 2 3 5 5" xfId="16961" xr:uid="{719A4523-8223-44DA-BB7A-13D10C129FE9}"/>
    <cellStyle name="Comma 2 2 2 3 5 5 2" xfId="47785" xr:uid="{D65AF52D-AD41-47B0-B5FB-EAA70F95D355}"/>
    <cellStyle name="Comma 2 2 2 3 5 6" xfId="32375" xr:uid="{970160F0-ED9E-4FFB-85EE-5A77BC3EADD3}"/>
    <cellStyle name="Comma 2 2 2 3 6" xfId="2181" xr:uid="{635D8C73-B61B-4EA5-9BBD-4E82D88DFDAA}"/>
    <cellStyle name="Comma 2 2 2 3 6 2" xfId="5984" xr:uid="{06E89576-914A-4ABA-BD2E-93E256C611E8}"/>
    <cellStyle name="Comma 2 2 2 3 6 2 2" xfId="13795" xr:uid="{5E60311B-0EAC-43C0-8037-5F85EBBB69A5}"/>
    <cellStyle name="Comma 2 2 2 3 6 2 2 2" xfId="29206" xr:uid="{B9BC80B6-A1BA-46C4-9BA0-16E8005B643E}"/>
    <cellStyle name="Comma 2 2 2 3 6 2 2 2 2" xfId="60030" xr:uid="{5DB64F7D-D6B3-41DC-9DD3-C5C9641E08E8}"/>
    <cellStyle name="Comma 2 2 2 3 6 2 2 3" xfId="44620" xr:uid="{BD67A843-5A24-470E-8C54-64DFD14A08B2}"/>
    <cellStyle name="Comma 2 2 2 3 6 2 3" xfId="21397" xr:uid="{CC35D62F-B020-4E3A-A855-0E7E469E9DEB}"/>
    <cellStyle name="Comma 2 2 2 3 6 2 3 2" xfId="52221" xr:uid="{8E7A8A08-DE9A-4E83-ABF3-B04EB461E69F}"/>
    <cellStyle name="Comma 2 2 2 3 6 2 4" xfId="36811" xr:uid="{91ECAB09-5ED0-4E4C-AFF5-E10AF949A7C0}"/>
    <cellStyle name="Comma 2 2 2 3 6 3" xfId="9992" xr:uid="{DA0347B8-1F6C-497F-95E4-A41890D2BA75}"/>
    <cellStyle name="Comma 2 2 2 3 6 3 2" xfId="25403" xr:uid="{DB5E71C2-5359-45E8-9DE4-4BF89BFA2F7E}"/>
    <cellStyle name="Comma 2 2 2 3 6 3 2 2" xfId="56227" xr:uid="{9AA38D25-0430-4EB0-B0E0-A054C439A315}"/>
    <cellStyle name="Comma 2 2 2 3 6 3 3" xfId="40817" xr:uid="{1D254450-2EE5-4A51-A810-F1718EDC5A13}"/>
    <cellStyle name="Comma 2 2 2 3 6 4" xfId="17594" xr:uid="{CA598FE6-4FBE-4F85-BC36-3E0A8425651F}"/>
    <cellStyle name="Comma 2 2 2 3 6 4 2" xfId="48418" xr:uid="{7BFBA751-D420-45DF-B7E8-2CD98AF89AD5}"/>
    <cellStyle name="Comma 2 2 2 3 6 5" xfId="33008" xr:uid="{E17FE51C-12B7-4CF2-B847-22367E2B68B2}"/>
    <cellStyle name="Comma 2 2 2 3 7" xfId="4085" xr:uid="{82225D8B-A5EF-4332-B94A-5A517B4BB6C7}"/>
    <cellStyle name="Comma 2 2 2 3 7 2" xfId="11896" xr:uid="{4936CF98-E471-470A-93AA-2509F245D430}"/>
    <cellStyle name="Comma 2 2 2 3 7 2 2" xfId="27307" xr:uid="{35D16FFE-4DCC-4B3B-B938-8F40EE0906FC}"/>
    <cellStyle name="Comma 2 2 2 3 7 2 2 2" xfId="58131" xr:uid="{242B8A01-1958-48E3-BB95-C0EC89B3C7DD}"/>
    <cellStyle name="Comma 2 2 2 3 7 2 3" xfId="42721" xr:uid="{6D752047-DC77-44F5-B8D6-2A1BA31D308D}"/>
    <cellStyle name="Comma 2 2 2 3 7 3" xfId="19498" xr:uid="{F9436089-C868-45A8-9871-187F6DF191AF}"/>
    <cellStyle name="Comma 2 2 2 3 7 3 2" xfId="50322" xr:uid="{3A6A460B-F663-416A-8D6F-1B12140F8999}"/>
    <cellStyle name="Comma 2 2 2 3 7 4" xfId="34912" xr:uid="{9B7FC98E-8FBE-43E3-8E14-CCE198D15745}"/>
    <cellStyle name="Comma 2 2 2 3 8" xfId="8093" xr:uid="{03A07634-0FE1-4C6D-B2FF-4A1B45979456}"/>
    <cellStyle name="Comma 2 2 2 3 8 2" xfId="23504" xr:uid="{EAA7C226-C5F8-47AC-A797-16C4FAA7F4F1}"/>
    <cellStyle name="Comma 2 2 2 3 8 2 2" xfId="54328" xr:uid="{89451F54-CD2F-49CA-A42E-050A14BC60EC}"/>
    <cellStyle name="Comma 2 2 2 3 8 3" xfId="38918" xr:uid="{F7FB69DF-4FEE-4EBE-AE1E-B5F3E3DA18AB}"/>
    <cellStyle name="Comma 2 2 2 3 9" xfId="7884" xr:uid="{3EF7E72D-316B-44CD-91BD-76C9D2CE9364}"/>
    <cellStyle name="Comma 2 2 2 3 9 2" xfId="23295" xr:uid="{74D243DF-041F-4636-85ED-D16D90F6D6DA}"/>
    <cellStyle name="Comma 2 2 2 3 9 2 2" xfId="54119" xr:uid="{13B66388-3F52-4EDC-9841-CFAC08912378}"/>
    <cellStyle name="Comma 2 2 2 3 9 3" xfId="38709" xr:uid="{C0ACC479-2403-445E-A42A-CEEA4B042A86}"/>
    <cellStyle name="Comma 2 2 2 4" xfId="193" xr:uid="{E64FB4B4-7911-47E7-B410-7DB03AD46663}"/>
    <cellStyle name="Comma 2 2 2 4 10" xfId="15615" xr:uid="{C12241BC-69F4-4371-8FA0-0D242236A7E5}"/>
    <cellStyle name="Comma 2 2 2 4 10 2" xfId="46439" xr:uid="{CCACFC5D-2269-48D4-B15A-ABC39BB7CB08}"/>
    <cellStyle name="Comma 2 2 2 4 11" xfId="31029" xr:uid="{01C2E83F-3F23-4D85-90B5-A26980746F54}"/>
    <cellStyle name="Comma 2 2 2 4 2" xfId="624" xr:uid="{89FE50B0-7C57-4A79-A15D-06D314A6DEBD}"/>
    <cellStyle name="Comma 2 2 2 4 2 2" xfId="1257" xr:uid="{E6C83C6D-D7B0-4A2B-86CD-BF4833765BB2}"/>
    <cellStyle name="Comma 2 2 2 4 2 2 2" xfId="3156" xr:uid="{E7BADE33-3917-4CFF-A270-9DE64BB2447E}"/>
    <cellStyle name="Comma 2 2 2 4 2 2 2 2" xfId="6959" xr:uid="{E735AB2F-E823-4630-8D56-5D463BFFC924}"/>
    <cellStyle name="Comma 2 2 2 4 2 2 2 2 2" xfId="14770" xr:uid="{44B1A863-7BA4-408C-A298-803BE1366580}"/>
    <cellStyle name="Comma 2 2 2 4 2 2 2 2 2 2" xfId="30181" xr:uid="{FE1BBBBC-953C-479C-987C-50C3E5578422}"/>
    <cellStyle name="Comma 2 2 2 4 2 2 2 2 2 2 2" xfId="61005" xr:uid="{13760D9E-CFB2-4E1F-954B-2829D405F6A3}"/>
    <cellStyle name="Comma 2 2 2 4 2 2 2 2 2 3" xfId="45595" xr:uid="{7272BA74-D468-43D1-8569-4D8DB9054C22}"/>
    <cellStyle name="Comma 2 2 2 4 2 2 2 2 3" xfId="22372" xr:uid="{7779ABBE-0B8A-4021-A7B1-4796606057AA}"/>
    <cellStyle name="Comma 2 2 2 4 2 2 2 2 3 2" xfId="53196" xr:uid="{E444E25A-F7D2-4310-A780-F6028ED2BED6}"/>
    <cellStyle name="Comma 2 2 2 4 2 2 2 2 4" xfId="37786" xr:uid="{23C31049-33AA-4ED3-ACF8-5CC38A582113}"/>
    <cellStyle name="Comma 2 2 2 4 2 2 2 3" xfId="10967" xr:uid="{F3079280-5F30-4A7D-845D-0EB9AAE970A2}"/>
    <cellStyle name="Comma 2 2 2 4 2 2 2 3 2" xfId="26378" xr:uid="{192D41F7-0A81-4519-ACEE-60407CC00613}"/>
    <cellStyle name="Comma 2 2 2 4 2 2 2 3 2 2" xfId="57202" xr:uid="{17409CF6-7935-49D7-8998-885F21D65041}"/>
    <cellStyle name="Comma 2 2 2 4 2 2 2 3 3" xfId="41792" xr:uid="{3D839A33-9DCA-44A7-97BE-34D56E87893F}"/>
    <cellStyle name="Comma 2 2 2 4 2 2 2 4" xfId="18569" xr:uid="{034CE923-7F55-496A-BE83-7277CD1659E0}"/>
    <cellStyle name="Comma 2 2 2 4 2 2 2 4 2" xfId="49393" xr:uid="{D7CE80C0-AC3B-41FC-8D73-2ECDF00FF73E}"/>
    <cellStyle name="Comma 2 2 2 4 2 2 2 5" xfId="33983" xr:uid="{01C0D92F-D33C-4A42-8B60-E2B5FE851BCD}"/>
    <cellStyle name="Comma 2 2 2 4 2 2 3" xfId="5060" xr:uid="{46F65EBF-23C8-47E6-A262-77611C7B50B5}"/>
    <cellStyle name="Comma 2 2 2 4 2 2 3 2" xfId="12871" xr:uid="{4DE6D5AA-E1C4-47A9-89A9-65884FCCCA56}"/>
    <cellStyle name="Comma 2 2 2 4 2 2 3 2 2" xfId="28282" xr:uid="{5A7A15EB-454D-4568-A4F1-A6AA2E9A2A18}"/>
    <cellStyle name="Comma 2 2 2 4 2 2 3 2 2 2" xfId="59106" xr:uid="{7F6BBAE6-234F-44D3-A597-19B3312648F0}"/>
    <cellStyle name="Comma 2 2 2 4 2 2 3 2 3" xfId="43696" xr:uid="{3FD552D9-D85C-4C07-A80F-1B928DA469D4}"/>
    <cellStyle name="Comma 2 2 2 4 2 2 3 3" xfId="20473" xr:uid="{9DD6E69A-8CEC-4A4A-877E-C7CE13AB07E7}"/>
    <cellStyle name="Comma 2 2 2 4 2 2 3 3 2" xfId="51297" xr:uid="{3A36264E-11FB-41B1-BDC1-8521E1357BD9}"/>
    <cellStyle name="Comma 2 2 2 4 2 2 3 4" xfId="35887" xr:uid="{E67FF6DB-B65E-4D60-8BFB-393903869130}"/>
    <cellStyle name="Comma 2 2 2 4 2 2 4" xfId="9068" xr:uid="{0C1CB517-5886-4BD8-A160-2C4F62E571BD}"/>
    <cellStyle name="Comma 2 2 2 4 2 2 4 2" xfId="24479" xr:uid="{2A2B056B-9476-490C-B9F1-B4404FBB7F3A}"/>
    <cellStyle name="Comma 2 2 2 4 2 2 4 2 2" xfId="55303" xr:uid="{C75541AA-F99E-4480-B7AF-AEA13A7F1DCD}"/>
    <cellStyle name="Comma 2 2 2 4 2 2 4 3" xfId="39893" xr:uid="{87A37ECA-98AD-46EA-85FC-9326C9CB5B23}"/>
    <cellStyle name="Comma 2 2 2 4 2 2 5" xfId="16670" xr:uid="{7FECE813-B868-4783-BB3D-C4E9692961E6}"/>
    <cellStyle name="Comma 2 2 2 4 2 2 5 2" xfId="47494" xr:uid="{16C4162F-7603-465D-A545-03CFFBF55B1C}"/>
    <cellStyle name="Comma 2 2 2 4 2 2 6" xfId="32084" xr:uid="{E4FA930E-C287-42C4-B436-AE11BF80E742}"/>
    <cellStyle name="Comma 2 2 2 4 2 3" xfId="1890" xr:uid="{DFC39988-AD00-4057-BC48-C3D3D72C87E7}"/>
    <cellStyle name="Comma 2 2 2 4 2 3 2" xfId="3789" xr:uid="{C8A9391A-1790-4B3C-8B09-FE6DD1FEE755}"/>
    <cellStyle name="Comma 2 2 2 4 2 3 2 2" xfId="7592" xr:uid="{3786EE34-FDF1-45C6-AB17-F3B27C7F1431}"/>
    <cellStyle name="Comma 2 2 2 4 2 3 2 2 2" xfId="15403" xr:uid="{4E47702C-2017-46E7-9598-61BB8DC7F2F3}"/>
    <cellStyle name="Comma 2 2 2 4 2 3 2 2 2 2" xfId="30814" xr:uid="{CA1EF554-6B28-4B6B-BD2A-CE747883109F}"/>
    <cellStyle name="Comma 2 2 2 4 2 3 2 2 2 2 2" xfId="61638" xr:uid="{2AAFCF5B-D5BD-4AB2-90B8-0EBC5BCE1B8F}"/>
    <cellStyle name="Comma 2 2 2 4 2 3 2 2 2 3" xfId="46228" xr:uid="{665763C4-46B4-43AB-8EC1-3D69EE65110A}"/>
    <cellStyle name="Comma 2 2 2 4 2 3 2 2 3" xfId="23005" xr:uid="{43377279-8B1F-4266-BB2E-60CCA1D74CE9}"/>
    <cellStyle name="Comma 2 2 2 4 2 3 2 2 3 2" xfId="53829" xr:uid="{ACB95981-5DB9-4CA2-A1D3-873A1E3DD7AA}"/>
    <cellStyle name="Comma 2 2 2 4 2 3 2 2 4" xfId="38419" xr:uid="{57E502F8-20AD-4C37-98FE-06AC1CFA719C}"/>
    <cellStyle name="Comma 2 2 2 4 2 3 2 3" xfId="11600" xr:uid="{1DE36BB0-B5C5-4A07-A1CD-6D164A08F0F3}"/>
    <cellStyle name="Comma 2 2 2 4 2 3 2 3 2" xfId="27011" xr:uid="{F8E93DE2-9ACF-4CBA-88BE-AE4EA83A99A3}"/>
    <cellStyle name="Comma 2 2 2 4 2 3 2 3 2 2" xfId="57835" xr:uid="{1A6340CB-A3A1-43B4-B153-D84F228C5427}"/>
    <cellStyle name="Comma 2 2 2 4 2 3 2 3 3" xfId="42425" xr:uid="{D882A49A-365D-45CA-93D4-45B4D8F34C84}"/>
    <cellStyle name="Comma 2 2 2 4 2 3 2 4" xfId="19202" xr:uid="{9EDC1C6E-9486-4125-AA62-70FC0377C124}"/>
    <cellStyle name="Comma 2 2 2 4 2 3 2 4 2" xfId="50026" xr:uid="{EA00D63A-13AB-424A-B242-BE4F4996A760}"/>
    <cellStyle name="Comma 2 2 2 4 2 3 2 5" xfId="34616" xr:uid="{DD9FB64B-0844-4BFD-A0C5-5F8D24023531}"/>
    <cellStyle name="Comma 2 2 2 4 2 3 3" xfId="5693" xr:uid="{415BE2D0-988B-4067-B656-1B55C66B83A0}"/>
    <cellStyle name="Comma 2 2 2 4 2 3 3 2" xfId="13504" xr:uid="{DAD07E13-3AAA-4B1A-984B-DBDC9A67D51F}"/>
    <cellStyle name="Comma 2 2 2 4 2 3 3 2 2" xfId="28915" xr:uid="{9D0AC773-D508-4C6D-A86B-F88B62D91162}"/>
    <cellStyle name="Comma 2 2 2 4 2 3 3 2 2 2" xfId="59739" xr:uid="{32DAAD8C-F6A7-4183-B9B0-6C199CF3C379}"/>
    <cellStyle name="Comma 2 2 2 4 2 3 3 2 3" xfId="44329" xr:uid="{999DA52A-A37E-42A2-B1D0-C26D92DAF98C}"/>
    <cellStyle name="Comma 2 2 2 4 2 3 3 3" xfId="21106" xr:uid="{7F4655DC-3F94-411D-8FEE-4CBA80CA7CA3}"/>
    <cellStyle name="Comma 2 2 2 4 2 3 3 3 2" xfId="51930" xr:uid="{C629A4C1-8A52-49C1-9B66-210187CF32F1}"/>
    <cellStyle name="Comma 2 2 2 4 2 3 3 4" xfId="36520" xr:uid="{8A0B58F9-FA00-4472-AF2A-C2254DD7AD56}"/>
    <cellStyle name="Comma 2 2 2 4 2 3 4" xfId="9701" xr:uid="{0CF3CF1B-7F36-46E3-95AC-30EE3AC2CC4F}"/>
    <cellStyle name="Comma 2 2 2 4 2 3 4 2" xfId="25112" xr:uid="{FF6FABC9-4073-4391-A60E-7EFE3B83D407}"/>
    <cellStyle name="Comma 2 2 2 4 2 3 4 2 2" xfId="55936" xr:uid="{52FC2453-6655-47EE-8D4A-11822DF8ACE6}"/>
    <cellStyle name="Comma 2 2 2 4 2 3 4 3" xfId="40526" xr:uid="{925D27D3-04E5-4E9C-83CD-23BEE139CB5B}"/>
    <cellStyle name="Comma 2 2 2 4 2 3 5" xfId="17303" xr:uid="{7684F9EC-2BA5-49C9-8C9B-6DAF67C139DC}"/>
    <cellStyle name="Comma 2 2 2 4 2 3 5 2" xfId="48127" xr:uid="{0028FAB2-3335-44E2-BCC7-458ACA91BC0A}"/>
    <cellStyle name="Comma 2 2 2 4 2 3 6" xfId="32717" xr:uid="{71D1EF63-4272-4083-AB96-C4EE4BB9F42B}"/>
    <cellStyle name="Comma 2 2 2 4 2 4" xfId="2523" xr:uid="{2E007A31-9480-4E82-B366-72AB37AA1FA9}"/>
    <cellStyle name="Comma 2 2 2 4 2 4 2" xfId="6326" xr:uid="{D66130A8-627E-4C0A-8F56-77135DA86CB4}"/>
    <cellStyle name="Comma 2 2 2 4 2 4 2 2" xfId="14137" xr:uid="{809114E3-5053-4D50-AF3B-9FCACCC1BE66}"/>
    <cellStyle name="Comma 2 2 2 4 2 4 2 2 2" xfId="29548" xr:uid="{F99ED47E-C511-4910-BAFA-CA55AB0FCBB6}"/>
    <cellStyle name="Comma 2 2 2 4 2 4 2 2 2 2" xfId="60372" xr:uid="{461E9ACB-1A31-4502-B61C-BB49196DF2D4}"/>
    <cellStyle name="Comma 2 2 2 4 2 4 2 2 3" xfId="44962" xr:uid="{E06A4B4A-FFDD-49BE-99CB-A5D740F0120A}"/>
    <cellStyle name="Comma 2 2 2 4 2 4 2 3" xfId="21739" xr:uid="{9F83759F-FDD9-4AD3-8A3F-388C15F17380}"/>
    <cellStyle name="Comma 2 2 2 4 2 4 2 3 2" xfId="52563" xr:uid="{E9AB5A51-0C74-4EFD-949C-D87C60085549}"/>
    <cellStyle name="Comma 2 2 2 4 2 4 2 4" xfId="37153" xr:uid="{3399026C-EDC6-4866-9E44-36886D8B0C7E}"/>
    <cellStyle name="Comma 2 2 2 4 2 4 3" xfId="10334" xr:uid="{7FA2366E-F46E-41F9-A9A5-D775E44F33A4}"/>
    <cellStyle name="Comma 2 2 2 4 2 4 3 2" xfId="25745" xr:uid="{2C3974A1-3589-4605-AED2-FBC643DA30ED}"/>
    <cellStyle name="Comma 2 2 2 4 2 4 3 2 2" xfId="56569" xr:uid="{3BC49CFA-3B23-4E9A-B2BF-7D357F89D58B}"/>
    <cellStyle name="Comma 2 2 2 4 2 4 3 3" xfId="41159" xr:uid="{9457B627-BDAA-4248-8E70-EA2C7191D8B4}"/>
    <cellStyle name="Comma 2 2 2 4 2 4 4" xfId="17936" xr:uid="{2F80E7F2-5886-414C-8532-1DCB20CAD248}"/>
    <cellStyle name="Comma 2 2 2 4 2 4 4 2" xfId="48760" xr:uid="{AC91E039-6F82-4649-8FD1-4513705D668C}"/>
    <cellStyle name="Comma 2 2 2 4 2 4 5" xfId="33350" xr:uid="{AC6934A1-62CB-4CE7-BD8E-2501F5F0CFB3}"/>
    <cellStyle name="Comma 2 2 2 4 2 5" xfId="4427" xr:uid="{9A2514F8-F364-4470-B221-18B0237F9A7B}"/>
    <cellStyle name="Comma 2 2 2 4 2 5 2" xfId="12238" xr:uid="{FCB1A5FF-C35F-4A4E-BAFA-C131B6CC060B}"/>
    <cellStyle name="Comma 2 2 2 4 2 5 2 2" xfId="27649" xr:uid="{CEB88C02-32E4-47D7-8ADD-1CF19F4F6DB4}"/>
    <cellStyle name="Comma 2 2 2 4 2 5 2 2 2" xfId="58473" xr:uid="{FAC75516-EC53-45B2-BC29-6D638253FCC7}"/>
    <cellStyle name="Comma 2 2 2 4 2 5 2 3" xfId="43063" xr:uid="{8097EF9A-7C7E-46C2-BAFB-C876E23825CE}"/>
    <cellStyle name="Comma 2 2 2 4 2 5 3" xfId="19840" xr:uid="{8A072721-BF54-43CD-885C-4D6FD9EA6019}"/>
    <cellStyle name="Comma 2 2 2 4 2 5 3 2" xfId="50664" xr:uid="{374145CE-F165-4D58-B087-3C8B4F39381C}"/>
    <cellStyle name="Comma 2 2 2 4 2 5 4" xfId="35254" xr:uid="{C97D86B8-6167-4CE6-9E6B-683678AFCAC9}"/>
    <cellStyle name="Comma 2 2 2 4 2 6" xfId="8435" xr:uid="{6D1B429E-35CC-43E7-AA67-A30BB4212F0C}"/>
    <cellStyle name="Comma 2 2 2 4 2 6 2" xfId="23846" xr:uid="{6858580E-0B57-4BB0-8045-8830B128B8B9}"/>
    <cellStyle name="Comma 2 2 2 4 2 6 2 2" xfId="54670" xr:uid="{FFDA56DD-AA71-42C0-9FC3-77DF5531CAF7}"/>
    <cellStyle name="Comma 2 2 2 4 2 6 3" xfId="39260" xr:uid="{DBA33FAA-09EC-4939-BA0C-CBC3D86509C4}"/>
    <cellStyle name="Comma 2 2 2 4 2 7" xfId="16037" xr:uid="{D38CEF56-2B35-425B-AD44-A5B63F29CEC7}"/>
    <cellStyle name="Comma 2 2 2 4 2 7 2" xfId="46861" xr:uid="{8BD34AFA-1528-47CC-8F44-C4D3671D3D71}"/>
    <cellStyle name="Comma 2 2 2 4 2 8" xfId="31451" xr:uid="{967A6B67-34E9-40E8-93BA-C7E2DD6B613E}"/>
    <cellStyle name="Comma 2 2 2 4 3" xfId="415" xr:uid="{A6BD73D9-D49D-4CF5-B3F2-C1557E62E3FA}"/>
    <cellStyle name="Comma 2 2 2 4 3 2" xfId="1048" xr:uid="{9F91E7CF-9847-49D6-BFF4-E644FDEDC4DD}"/>
    <cellStyle name="Comma 2 2 2 4 3 2 2" xfId="2947" xr:uid="{DB6FE8A8-1118-49BF-80B7-C0EB16F81096}"/>
    <cellStyle name="Comma 2 2 2 4 3 2 2 2" xfId="6750" xr:uid="{345E561B-4ABD-4B09-8EE4-ED3912716F2C}"/>
    <cellStyle name="Comma 2 2 2 4 3 2 2 2 2" xfId="14561" xr:uid="{0F9787D2-3F53-4424-9094-E8BFFA9FC467}"/>
    <cellStyle name="Comma 2 2 2 4 3 2 2 2 2 2" xfId="29972" xr:uid="{79FD8670-DC30-4DA2-99DE-407598B7E905}"/>
    <cellStyle name="Comma 2 2 2 4 3 2 2 2 2 2 2" xfId="60796" xr:uid="{DC5E7D86-0EA4-4593-979D-377C6BB339C5}"/>
    <cellStyle name="Comma 2 2 2 4 3 2 2 2 2 3" xfId="45386" xr:uid="{DEA3BA9D-2D14-4A8D-AC17-631BFE9B3076}"/>
    <cellStyle name="Comma 2 2 2 4 3 2 2 2 3" xfId="22163" xr:uid="{DA2D4621-9C72-4C68-8082-90FFBC357BEF}"/>
    <cellStyle name="Comma 2 2 2 4 3 2 2 2 3 2" xfId="52987" xr:uid="{315917C1-8A21-4A27-AE1B-A228EBC5EBD2}"/>
    <cellStyle name="Comma 2 2 2 4 3 2 2 2 4" xfId="37577" xr:uid="{1D819F82-B1E2-43F6-BF74-769B5E49422B}"/>
    <cellStyle name="Comma 2 2 2 4 3 2 2 3" xfId="10758" xr:uid="{83F6811E-3ABF-4C90-B992-2C336495159A}"/>
    <cellStyle name="Comma 2 2 2 4 3 2 2 3 2" xfId="26169" xr:uid="{77B3BD16-07E2-4BA0-8F10-C733454ACB08}"/>
    <cellStyle name="Comma 2 2 2 4 3 2 2 3 2 2" xfId="56993" xr:uid="{A611A708-E51C-42AD-A78B-4FBECA1AB0C5}"/>
    <cellStyle name="Comma 2 2 2 4 3 2 2 3 3" xfId="41583" xr:uid="{B43DC573-062D-4CD6-8E2C-99A5B11CCE10}"/>
    <cellStyle name="Comma 2 2 2 4 3 2 2 4" xfId="18360" xr:uid="{23289F82-F483-461A-AB61-3DEFB0DDFDB6}"/>
    <cellStyle name="Comma 2 2 2 4 3 2 2 4 2" xfId="49184" xr:uid="{DFD54478-E1AE-48E1-BC57-CB023CC36E51}"/>
    <cellStyle name="Comma 2 2 2 4 3 2 2 5" xfId="33774" xr:uid="{84EAF8EC-4DBA-422C-B83F-9A096889F48B}"/>
    <cellStyle name="Comma 2 2 2 4 3 2 3" xfId="4851" xr:uid="{AE47994F-E972-42C8-BD49-2F891BC88976}"/>
    <cellStyle name="Comma 2 2 2 4 3 2 3 2" xfId="12662" xr:uid="{6C31719C-770A-4D2B-836F-9C862A0F533D}"/>
    <cellStyle name="Comma 2 2 2 4 3 2 3 2 2" xfId="28073" xr:uid="{E7980CB3-BCEC-484A-B919-F9C2E8D6511A}"/>
    <cellStyle name="Comma 2 2 2 4 3 2 3 2 2 2" xfId="58897" xr:uid="{FFAEA787-3DF0-4A2A-8054-A9C92FA70340}"/>
    <cellStyle name="Comma 2 2 2 4 3 2 3 2 3" xfId="43487" xr:uid="{C4155711-7DEE-4078-9D8F-DBF5C8045D3B}"/>
    <cellStyle name="Comma 2 2 2 4 3 2 3 3" xfId="20264" xr:uid="{B0C01AE9-1B94-4515-987D-8597283ED257}"/>
    <cellStyle name="Comma 2 2 2 4 3 2 3 3 2" xfId="51088" xr:uid="{C8E889DF-FA72-491F-9A30-E33D47530ED4}"/>
    <cellStyle name="Comma 2 2 2 4 3 2 3 4" xfId="35678" xr:uid="{A4D83384-0E6F-4606-BCD4-FED4263265C9}"/>
    <cellStyle name="Comma 2 2 2 4 3 2 4" xfId="8859" xr:uid="{713B8210-C698-4194-82B1-60BFDE2E657C}"/>
    <cellStyle name="Comma 2 2 2 4 3 2 4 2" xfId="24270" xr:uid="{622B2F7B-6961-4F14-BB6A-C0746ECB9DA3}"/>
    <cellStyle name="Comma 2 2 2 4 3 2 4 2 2" xfId="55094" xr:uid="{71E8A1CD-EF8D-400A-9AC8-786A6815AD6B}"/>
    <cellStyle name="Comma 2 2 2 4 3 2 4 3" xfId="39684" xr:uid="{6D6BC63A-0F72-457D-9039-2581A71B1ADD}"/>
    <cellStyle name="Comma 2 2 2 4 3 2 5" xfId="16461" xr:uid="{461AD95D-50C4-48A3-9892-39121B15959C}"/>
    <cellStyle name="Comma 2 2 2 4 3 2 5 2" xfId="47285" xr:uid="{1665B530-E928-4DBC-9F47-CC01184C56CE}"/>
    <cellStyle name="Comma 2 2 2 4 3 2 6" xfId="31875" xr:uid="{ABB3E0C2-0B8D-4766-A92E-FEC1F5CE1D07}"/>
    <cellStyle name="Comma 2 2 2 4 3 3" xfId="1681" xr:uid="{47221E98-B9A8-422D-8E6C-6242BC0AF5E8}"/>
    <cellStyle name="Comma 2 2 2 4 3 3 2" xfId="3580" xr:uid="{739271F6-868A-41CA-B6B2-0D72D2B44A6A}"/>
    <cellStyle name="Comma 2 2 2 4 3 3 2 2" xfId="7383" xr:uid="{83C2ABF9-5463-43D4-B1D0-98A15BB3C58B}"/>
    <cellStyle name="Comma 2 2 2 4 3 3 2 2 2" xfId="15194" xr:uid="{93D03522-71CF-4B8C-A841-D5FF79F4977E}"/>
    <cellStyle name="Comma 2 2 2 4 3 3 2 2 2 2" xfId="30605" xr:uid="{9C99F49F-13EA-4B63-B53E-74AAAE58CA36}"/>
    <cellStyle name="Comma 2 2 2 4 3 3 2 2 2 2 2" xfId="61429" xr:uid="{17D5F228-C7A3-494D-9608-65B0759B87C0}"/>
    <cellStyle name="Comma 2 2 2 4 3 3 2 2 2 3" xfId="46019" xr:uid="{B8D439E3-5ABD-44E2-B7B8-70D771B2416F}"/>
    <cellStyle name="Comma 2 2 2 4 3 3 2 2 3" xfId="22796" xr:uid="{2FE46CC0-255F-4AFE-B7B0-F3053E74B8FA}"/>
    <cellStyle name="Comma 2 2 2 4 3 3 2 2 3 2" xfId="53620" xr:uid="{9E5850B0-C8C0-4C20-9046-C30EC7300B93}"/>
    <cellStyle name="Comma 2 2 2 4 3 3 2 2 4" xfId="38210" xr:uid="{26BB7D88-61A2-4998-B57A-D9854DE5341B}"/>
    <cellStyle name="Comma 2 2 2 4 3 3 2 3" xfId="11391" xr:uid="{B61C71C4-BCE2-4B30-AC41-495BD13FAA11}"/>
    <cellStyle name="Comma 2 2 2 4 3 3 2 3 2" xfId="26802" xr:uid="{4262E079-B83D-47A7-8B29-043CDEFA7910}"/>
    <cellStyle name="Comma 2 2 2 4 3 3 2 3 2 2" xfId="57626" xr:uid="{09F4E48B-DF0B-405A-BF3C-426A3DF7495D}"/>
    <cellStyle name="Comma 2 2 2 4 3 3 2 3 3" xfId="42216" xr:uid="{CE101FCE-8360-4B61-8849-6004FE70A534}"/>
    <cellStyle name="Comma 2 2 2 4 3 3 2 4" xfId="18993" xr:uid="{7F68E9DE-1506-46B9-AFF4-2322A4D3E3B3}"/>
    <cellStyle name="Comma 2 2 2 4 3 3 2 4 2" xfId="49817" xr:uid="{93417AAC-EC44-4D3E-9935-4C3019433B7E}"/>
    <cellStyle name="Comma 2 2 2 4 3 3 2 5" xfId="34407" xr:uid="{2E3B4B6B-A0AD-4F9D-BA59-33E0A23B697D}"/>
    <cellStyle name="Comma 2 2 2 4 3 3 3" xfId="5484" xr:uid="{A9F64671-3BDB-479C-98EE-2F6FDEC3D3CA}"/>
    <cellStyle name="Comma 2 2 2 4 3 3 3 2" xfId="13295" xr:uid="{9BE70CFC-8BEC-4121-AAD4-ECF4EC074734}"/>
    <cellStyle name="Comma 2 2 2 4 3 3 3 2 2" xfId="28706" xr:uid="{DC02A1EB-8915-427E-86B9-109931750FCF}"/>
    <cellStyle name="Comma 2 2 2 4 3 3 3 2 2 2" xfId="59530" xr:uid="{025ADFFC-761F-41F0-A68E-AF45530110ED}"/>
    <cellStyle name="Comma 2 2 2 4 3 3 3 2 3" xfId="44120" xr:uid="{B025B579-8244-4AEE-A693-80E08CF4F3C3}"/>
    <cellStyle name="Comma 2 2 2 4 3 3 3 3" xfId="20897" xr:uid="{78DBAF94-31E1-4A45-8FBA-2970AC52CAF0}"/>
    <cellStyle name="Comma 2 2 2 4 3 3 3 3 2" xfId="51721" xr:uid="{BB205814-ADD2-47AB-8F81-5C87DE0B5CB8}"/>
    <cellStyle name="Comma 2 2 2 4 3 3 3 4" xfId="36311" xr:uid="{B30D6BCF-522D-4FEA-A896-31644F5B3496}"/>
    <cellStyle name="Comma 2 2 2 4 3 3 4" xfId="9492" xr:uid="{7BB3A94A-4E3B-4A69-B5C5-807E320C9DCC}"/>
    <cellStyle name="Comma 2 2 2 4 3 3 4 2" xfId="24903" xr:uid="{2B9C9FF0-84E7-4A65-B5D4-5A33B2A9C030}"/>
    <cellStyle name="Comma 2 2 2 4 3 3 4 2 2" xfId="55727" xr:uid="{0A7F3B4D-35C0-4922-B9B8-B4CA215EB064}"/>
    <cellStyle name="Comma 2 2 2 4 3 3 4 3" xfId="40317" xr:uid="{F19DE849-5F49-4FA2-BEB3-6FAD9248C4A2}"/>
    <cellStyle name="Comma 2 2 2 4 3 3 5" xfId="17094" xr:uid="{8A23D3D7-C57E-46E1-95B2-A00696ADA592}"/>
    <cellStyle name="Comma 2 2 2 4 3 3 5 2" xfId="47918" xr:uid="{E867B9C3-5C71-4004-8846-5CBC8E293FEC}"/>
    <cellStyle name="Comma 2 2 2 4 3 3 6" xfId="32508" xr:uid="{5169256C-5D9F-4C39-878B-D07966A1F9D4}"/>
    <cellStyle name="Comma 2 2 2 4 3 4" xfId="2314" xr:uid="{3749733D-131D-4B9E-B113-14732F9E606A}"/>
    <cellStyle name="Comma 2 2 2 4 3 4 2" xfId="6117" xr:uid="{9182598C-B232-4A9B-ACE4-ABE031D3A2A7}"/>
    <cellStyle name="Comma 2 2 2 4 3 4 2 2" xfId="13928" xr:uid="{0CAFBA20-9BF0-4AE2-8AF5-FF9E1B54710C}"/>
    <cellStyle name="Comma 2 2 2 4 3 4 2 2 2" xfId="29339" xr:uid="{1FA5A9EC-2330-4939-9D5B-7609F0D9671C}"/>
    <cellStyle name="Comma 2 2 2 4 3 4 2 2 2 2" xfId="60163" xr:uid="{622446EE-CE11-45E1-AE72-9A5077155C62}"/>
    <cellStyle name="Comma 2 2 2 4 3 4 2 2 3" xfId="44753" xr:uid="{ED15B378-A051-44A6-B5BF-55423BC2546B}"/>
    <cellStyle name="Comma 2 2 2 4 3 4 2 3" xfId="21530" xr:uid="{3C1F6429-A443-41F0-AC0D-70C5C6C8532F}"/>
    <cellStyle name="Comma 2 2 2 4 3 4 2 3 2" xfId="52354" xr:uid="{85AB6556-4290-4DCE-8E03-EDF2762455E6}"/>
    <cellStyle name="Comma 2 2 2 4 3 4 2 4" xfId="36944" xr:uid="{EBD9B7D6-8E4E-4C57-A54E-6897564506BE}"/>
    <cellStyle name="Comma 2 2 2 4 3 4 3" xfId="10125" xr:uid="{89DCDF91-81DC-4F38-A9E5-F15D7D1AE943}"/>
    <cellStyle name="Comma 2 2 2 4 3 4 3 2" xfId="25536" xr:uid="{C5C8D50A-B4B6-46C8-B13D-842E0C13A014}"/>
    <cellStyle name="Comma 2 2 2 4 3 4 3 2 2" xfId="56360" xr:uid="{5CCEEF0B-978D-4152-9AE4-795EC4CD2624}"/>
    <cellStyle name="Comma 2 2 2 4 3 4 3 3" xfId="40950" xr:uid="{4582AE0F-C27F-4D31-A71A-89B9B830989E}"/>
    <cellStyle name="Comma 2 2 2 4 3 4 4" xfId="17727" xr:uid="{AA7CF1C2-324F-4699-AA26-82E7E3076C7E}"/>
    <cellStyle name="Comma 2 2 2 4 3 4 4 2" xfId="48551" xr:uid="{DBFCA82B-513F-4B04-A697-9E9B49D54015}"/>
    <cellStyle name="Comma 2 2 2 4 3 4 5" xfId="33141" xr:uid="{2AAF823E-8D66-4190-BF15-690F16B39B5E}"/>
    <cellStyle name="Comma 2 2 2 4 3 5" xfId="4218" xr:uid="{586A1478-84D2-43CF-B98C-441E71AA7990}"/>
    <cellStyle name="Comma 2 2 2 4 3 5 2" xfId="12029" xr:uid="{D78FAA98-1E1F-4EEF-AEF6-B3E6DDC60C19}"/>
    <cellStyle name="Comma 2 2 2 4 3 5 2 2" xfId="27440" xr:uid="{88DE7B7A-C316-47C1-9069-19F4814AC55E}"/>
    <cellStyle name="Comma 2 2 2 4 3 5 2 2 2" xfId="58264" xr:uid="{47832AF9-FC61-46E7-A1F9-752229A29FF4}"/>
    <cellStyle name="Comma 2 2 2 4 3 5 2 3" xfId="42854" xr:uid="{1951930A-5646-4B53-82D5-5F979C9E2E47}"/>
    <cellStyle name="Comma 2 2 2 4 3 5 3" xfId="19631" xr:uid="{DA929158-3837-4CFD-8A85-CB2CAD6F049D}"/>
    <cellStyle name="Comma 2 2 2 4 3 5 3 2" xfId="50455" xr:uid="{3D7963DA-68F1-415B-8126-E13B75D26BC2}"/>
    <cellStyle name="Comma 2 2 2 4 3 5 4" xfId="35045" xr:uid="{AB54F410-CA43-4896-BBD3-5797F009AE78}"/>
    <cellStyle name="Comma 2 2 2 4 3 6" xfId="8226" xr:uid="{C29A7697-D85C-4163-B051-5E9473CD263E}"/>
    <cellStyle name="Comma 2 2 2 4 3 6 2" xfId="23637" xr:uid="{0CC32964-C848-4668-B6F4-C36FDC195378}"/>
    <cellStyle name="Comma 2 2 2 4 3 6 2 2" xfId="54461" xr:uid="{CC7A1F82-3FA7-4E87-8CD2-64CD648DB765}"/>
    <cellStyle name="Comma 2 2 2 4 3 6 3" xfId="39051" xr:uid="{B2F56EEC-F8F2-492B-83B7-431AC89FE60C}"/>
    <cellStyle name="Comma 2 2 2 4 3 7" xfId="15828" xr:uid="{0B7429C2-A39D-49D9-A725-5DBC36EEBEF2}"/>
    <cellStyle name="Comma 2 2 2 4 3 7 2" xfId="46652" xr:uid="{01E46438-E6BC-4090-9C42-E9DC312DF325}"/>
    <cellStyle name="Comma 2 2 2 4 3 8" xfId="31242" xr:uid="{9C752441-41FC-4829-B5A7-1B51CD1D98F4}"/>
    <cellStyle name="Comma 2 2 2 4 4" xfId="835" xr:uid="{DA852CCC-0E9B-4CE1-9C9D-595B9CA3CDE0}"/>
    <cellStyle name="Comma 2 2 2 4 4 2" xfId="2734" xr:uid="{2C548CA8-B6D9-478E-9786-33C2A0504729}"/>
    <cellStyle name="Comma 2 2 2 4 4 2 2" xfId="6537" xr:uid="{0023FB4E-4F3B-40AB-B758-FB47E75E30CB}"/>
    <cellStyle name="Comma 2 2 2 4 4 2 2 2" xfId="14348" xr:uid="{80C119E3-22A3-49B0-97CC-07A7EDF3797B}"/>
    <cellStyle name="Comma 2 2 2 4 4 2 2 2 2" xfId="29759" xr:uid="{8DDCBD9A-B976-4F4A-8CED-D68AD2920306}"/>
    <cellStyle name="Comma 2 2 2 4 4 2 2 2 2 2" xfId="60583" xr:uid="{71FB5440-2E02-4C7E-B20D-9485280D52FC}"/>
    <cellStyle name="Comma 2 2 2 4 4 2 2 2 3" xfId="45173" xr:uid="{25B037F8-D708-456C-B096-B5FC1BF4F47A}"/>
    <cellStyle name="Comma 2 2 2 4 4 2 2 3" xfId="21950" xr:uid="{48D19E44-CC81-47A1-9668-E58AF7ED4D7D}"/>
    <cellStyle name="Comma 2 2 2 4 4 2 2 3 2" xfId="52774" xr:uid="{00CAC494-676F-49DB-AE64-239371CDBD5A}"/>
    <cellStyle name="Comma 2 2 2 4 4 2 2 4" xfId="37364" xr:uid="{2175260C-8083-44AB-AD2D-B4476E7AA86E}"/>
    <cellStyle name="Comma 2 2 2 4 4 2 3" xfId="10545" xr:uid="{1A8118E5-B074-4FD3-A5AE-46BD66AC5493}"/>
    <cellStyle name="Comma 2 2 2 4 4 2 3 2" xfId="25956" xr:uid="{86C16A1C-3026-4F82-9DEE-47600CD038CC}"/>
    <cellStyle name="Comma 2 2 2 4 4 2 3 2 2" xfId="56780" xr:uid="{F3399AF5-EA99-404D-8037-A15761F34C7A}"/>
    <cellStyle name="Comma 2 2 2 4 4 2 3 3" xfId="41370" xr:uid="{4800C4CC-E3C1-4346-9296-7A568C51413B}"/>
    <cellStyle name="Comma 2 2 2 4 4 2 4" xfId="18147" xr:uid="{19BAC936-3885-41E6-A2B2-2832061BD277}"/>
    <cellStyle name="Comma 2 2 2 4 4 2 4 2" xfId="48971" xr:uid="{133D71D5-A57B-4012-8737-F255F26F3FB3}"/>
    <cellStyle name="Comma 2 2 2 4 4 2 5" xfId="33561" xr:uid="{DDEEBE5C-A10B-4E2E-9B71-CA4314495C83}"/>
    <cellStyle name="Comma 2 2 2 4 4 3" xfId="4638" xr:uid="{A9158EA6-189C-4EB8-8C82-27DDF4BA21F7}"/>
    <cellStyle name="Comma 2 2 2 4 4 3 2" xfId="12449" xr:uid="{7606E294-E155-44F9-BF4B-7B06E895B056}"/>
    <cellStyle name="Comma 2 2 2 4 4 3 2 2" xfId="27860" xr:uid="{EEC3AF8A-264A-46C1-B33D-76CE41C565B3}"/>
    <cellStyle name="Comma 2 2 2 4 4 3 2 2 2" xfId="58684" xr:uid="{F9EB1E51-A470-468E-B060-5159151D5244}"/>
    <cellStyle name="Comma 2 2 2 4 4 3 2 3" xfId="43274" xr:uid="{B4BFB342-0AA0-40B3-A22D-22FB29F0B776}"/>
    <cellStyle name="Comma 2 2 2 4 4 3 3" xfId="20051" xr:uid="{11A062ED-7A7D-46D7-9EA5-63A8E5A29530}"/>
    <cellStyle name="Comma 2 2 2 4 4 3 3 2" xfId="50875" xr:uid="{9C874F8F-8253-4359-92EE-814855A04D2F}"/>
    <cellStyle name="Comma 2 2 2 4 4 3 4" xfId="35465" xr:uid="{94230DFF-4C58-4F3D-8A5D-6C5EF2DA9801}"/>
    <cellStyle name="Comma 2 2 2 4 4 4" xfId="8646" xr:uid="{1351784D-D2A7-458B-97A2-6DAA8AA804B4}"/>
    <cellStyle name="Comma 2 2 2 4 4 4 2" xfId="24057" xr:uid="{AC7952A7-1DA0-4A67-BDF4-8DF90DADD3DB}"/>
    <cellStyle name="Comma 2 2 2 4 4 4 2 2" xfId="54881" xr:uid="{5A323AC6-BB7C-47B2-8E53-5E865C87DD37}"/>
    <cellStyle name="Comma 2 2 2 4 4 4 3" xfId="39471" xr:uid="{C2FBD0BE-0741-4930-A3A4-190EB8158090}"/>
    <cellStyle name="Comma 2 2 2 4 4 5" xfId="16248" xr:uid="{9D611097-129B-4422-BCEE-773F26AC55C9}"/>
    <cellStyle name="Comma 2 2 2 4 4 5 2" xfId="47072" xr:uid="{F3153442-85FC-47ED-9448-1D6D28CDC5B1}"/>
    <cellStyle name="Comma 2 2 2 4 4 6" xfId="31662" xr:uid="{2493B8D1-C7F8-415F-9BE2-D02AFDE0F916}"/>
    <cellStyle name="Comma 2 2 2 4 5" xfId="1468" xr:uid="{71109A07-1D52-48E7-BCBA-375221745DAB}"/>
    <cellStyle name="Comma 2 2 2 4 5 2" xfId="3367" xr:uid="{AB84CEBD-D937-4C39-A5C5-E5F5788C5A4A}"/>
    <cellStyle name="Comma 2 2 2 4 5 2 2" xfId="7170" xr:uid="{9E03BB10-106D-48A0-9119-9E15B7E7DB2C}"/>
    <cellStyle name="Comma 2 2 2 4 5 2 2 2" xfId="14981" xr:uid="{02480C56-A383-4C98-86EB-CB1DC55F9735}"/>
    <cellStyle name="Comma 2 2 2 4 5 2 2 2 2" xfId="30392" xr:uid="{0752F297-D289-4DF2-8908-C0254BEC6DF3}"/>
    <cellStyle name="Comma 2 2 2 4 5 2 2 2 2 2" xfId="61216" xr:uid="{DB374AEA-E350-484A-B61E-7802B38F6C43}"/>
    <cellStyle name="Comma 2 2 2 4 5 2 2 2 3" xfId="45806" xr:uid="{F5CC5553-058C-4459-8645-985E53AFB7F3}"/>
    <cellStyle name="Comma 2 2 2 4 5 2 2 3" xfId="22583" xr:uid="{BC82E1DF-AC3A-4352-BFBA-D6239AA9BA0D}"/>
    <cellStyle name="Comma 2 2 2 4 5 2 2 3 2" xfId="53407" xr:uid="{D9B8943B-2EEC-49D9-89D4-921691C0E387}"/>
    <cellStyle name="Comma 2 2 2 4 5 2 2 4" xfId="37997" xr:uid="{8A8971F9-B719-479F-9FD7-C8D2BC836AE0}"/>
    <cellStyle name="Comma 2 2 2 4 5 2 3" xfId="11178" xr:uid="{57BB823F-4C2E-4707-998E-21680939C64F}"/>
    <cellStyle name="Comma 2 2 2 4 5 2 3 2" xfId="26589" xr:uid="{3FC27508-D405-415A-8085-D9820BAB7C64}"/>
    <cellStyle name="Comma 2 2 2 4 5 2 3 2 2" xfId="57413" xr:uid="{74926B07-25B7-4318-95CF-0F4190826981}"/>
    <cellStyle name="Comma 2 2 2 4 5 2 3 3" xfId="42003" xr:uid="{17E77DA5-FF32-427A-924F-354F40AFBA5C}"/>
    <cellStyle name="Comma 2 2 2 4 5 2 4" xfId="18780" xr:uid="{534196DC-71A3-49EB-B9FC-CF80CC56F839}"/>
    <cellStyle name="Comma 2 2 2 4 5 2 4 2" xfId="49604" xr:uid="{55FA9E21-5DE0-475A-B5A7-BAB8099C2413}"/>
    <cellStyle name="Comma 2 2 2 4 5 2 5" xfId="34194" xr:uid="{19D0C662-91E8-4A18-8111-079D96AB68C6}"/>
    <cellStyle name="Comma 2 2 2 4 5 3" xfId="5271" xr:uid="{49F2475D-2953-4159-8092-E227BAB6C723}"/>
    <cellStyle name="Comma 2 2 2 4 5 3 2" xfId="13082" xr:uid="{57455D39-E745-4253-89EB-D5966EC4ECC1}"/>
    <cellStyle name="Comma 2 2 2 4 5 3 2 2" xfId="28493" xr:uid="{5EEAFAB3-0FB9-42E8-8533-E684E10C02DE}"/>
    <cellStyle name="Comma 2 2 2 4 5 3 2 2 2" xfId="59317" xr:uid="{B35E054D-C204-45C7-AD79-A32D54D227F0}"/>
    <cellStyle name="Comma 2 2 2 4 5 3 2 3" xfId="43907" xr:uid="{587A9F62-D590-4A5D-8A64-178B5FF5D749}"/>
    <cellStyle name="Comma 2 2 2 4 5 3 3" xfId="20684" xr:uid="{DAC50140-5696-456E-98FA-7D524E9F3BB4}"/>
    <cellStyle name="Comma 2 2 2 4 5 3 3 2" xfId="51508" xr:uid="{CC8F142B-2980-4EBF-8002-AB1A0E2DE845}"/>
    <cellStyle name="Comma 2 2 2 4 5 3 4" xfId="36098" xr:uid="{94FDE513-11CB-4089-BE7E-6501B7A20ABA}"/>
    <cellStyle name="Comma 2 2 2 4 5 4" xfId="9279" xr:uid="{95DA5480-A483-434E-82FB-A8CD6C220426}"/>
    <cellStyle name="Comma 2 2 2 4 5 4 2" xfId="24690" xr:uid="{B7950039-AACC-48F8-97F8-3CFE5BB7B440}"/>
    <cellStyle name="Comma 2 2 2 4 5 4 2 2" xfId="55514" xr:uid="{830CE78E-00B8-4EAF-8F1E-CE8B18B60E83}"/>
    <cellStyle name="Comma 2 2 2 4 5 4 3" xfId="40104" xr:uid="{ADBD52A1-E5C3-4F84-ADFF-7020D5ECA7E3}"/>
    <cellStyle name="Comma 2 2 2 4 5 5" xfId="16881" xr:uid="{26E42E9E-252A-412C-8913-0D50AADC252A}"/>
    <cellStyle name="Comma 2 2 2 4 5 5 2" xfId="47705" xr:uid="{4D7F1219-9074-4C22-94FB-168C8FEB71AE}"/>
    <cellStyle name="Comma 2 2 2 4 5 6" xfId="32295" xr:uid="{FC764FBE-1769-41E2-83ED-2F834A8023F6}"/>
    <cellStyle name="Comma 2 2 2 4 6" xfId="2101" xr:uid="{5B9C4715-F0EA-4CA1-9CC3-D431BB5EF6B5}"/>
    <cellStyle name="Comma 2 2 2 4 6 2" xfId="5904" xr:uid="{3466782D-9573-4E6D-97A6-B4B507A8A577}"/>
    <cellStyle name="Comma 2 2 2 4 6 2 2" xfId="13715" xr:uid="{B81F2209-274E-41F4-AB15-8B12F15BC681}"/>
    <cellStyle name="Comma 2 2 2 4 6 2 2 2" xfId="29126" xr:uid="{741E13B0-B5DD-4AC0-B25C-B572FC1A93AF}"/>
    <cellStyle name="Comma 2 2 2 4 6 2 2 2 2" xfId="59950" xr:uid="{36836CB9-FCE7-4389-81A3-AA2E0C7FAEE0}"/>
    <cellStyle name="Comma 2 2 2 4 6 2 2 3" xfId="44540" xr:uid="{D06D73C4-8376-467C-A6E0-EBF2D6B49E81}"/>
    <cellStyle name="Comma 2 2 2 4 6 2 3" xfId="21317" xr:uid="{80B22606-7264-4D59-B4A3-6469550A5D3F}"/>
    <cellStyle name="Comma 2 2 2 4 6 2 3 2" xfId="52141" xr:uid="{7DC6A93C-5895-407E-A4CE-43E3CA912109}"/>
    <cellStyle name="Comma 2 2 2 4 6 2 4" xfId="36731" xr:uid="{2D3E6481-2A83-43DD-9FA5-8FAE37C13E5E}"/>
    <cellStyle name="Comma 2 2 2 4 6 3" xfId="9912" xr:uid="{19A8B197-2062-425F-A2D5-9515452F33B7}"/>
    <cellStyle name="Comma 2 2 2 4 6 3 2" xfId="25323" xr:uid="{6907DBA3-BD80-4A9F-9969-3FFD3D324A9A}"/>
    <cellStyle name="Comma 2 2 2 4 6 3 2 2" xfId="56147" xr:uid="{88B30C87-D457-43A4-8B42-9B9CA97D461A}"/>
    <cellStyle name="Comma 2 2 2 4 6 3 3" xfId="40737" xr:uid="{F86BBC87-D614-48BD-AFB2-85D029224637}"/>
    <cellStyle name="Comma 2 2 2 4 6 4" xfId="17514" xr:uid="{2E56D229-86C8-4889-AAF6-5A66D44583AF}"/>
    <cellStyle name="Comma 2 2 2 4 6 4 2" xfId="48338" xr:uid="{F02B0CBC-4F63-483A-A8BE-23DF528EF00B}"/>
    <cellStyle name="Comma 2 2 2 4 6 5" xfId="32928" xr:uid="{EEE7F5C2-258B-43FD-80BC-08E08585514C}"/>
    <cellStyle name="Comma 2 2 2 4 7" xfId="4005" xr:uid="{07F40F8A-B78A-4519-8E89-2A3B24D80429}"/>
    <cellStyle name="Comma 2 2 2 4 7 2" xfId="11816" xr:uid="{327B894E-9F1A-406D-AD31-D0FE8DAE4E3D}"/>
    <cellStyle name="Comma 2 2 2 4 7 2 2" xfId="27227" xr:uid="{FE087E4F-B0E7-4B32-919D-3A2735C6337B}"/>
    <cellStyle name="Comma 2 2 2 4 7 2 2 2" xfId="58051" xr:uid="{AE4FCB08-0F29-4E83-9E00-348B072C8A22}"/>
    <cellStyle name="Comma 2 2 2 4 7 2 3" xfId="42641" xr:uid="{43E81C13-48E9-4B31-87A6-E9917CBF6C13}"/>
    <cellStyle name="Comma 2 2 2 4 7 3" xfId="19418" xr:uid="{FE90CE93-B32F-4C62-BE16-A3D4A2296F9A}"/>
    <cellStyle name="Comma 2 2 2 4 7 3 2" xfId="50242" xr:uid="{635623DA-7148-4CBA-BE6A-0EF8DA43BDD4}"/>
    <cellStyle name="Comma 2 2 2 4 7 4" xfId="34832" xr:uid="{A71476CE-5D2E-4E7B-90CA-E54DB19F6020}"/>
    <cellStyle name="Comma 2 2 2 4 8" xfId="8013" xr:uid="{BF072807-0CDF-4BD5-867A-762A32F05D5D}"/>
    <cellStyle name="Comma 2 2 2 4 8 2" xfId="23424" xr:uid="{C4855D41-BCEA-4445-A7F7-0910E9760610}"/>
    <cellStyle name="Comma 2 2 2 4 8 2 2" xfId="54248" xr:uid="{16FF0C69-3BA2-485C-BCF4-72C1793625DC}"/>
    <cellStyle name="Comma 2 2 2 4 8 3" xfId="38838" xr:uid="{BD6546AD-3EA8-4382-BB9D-2BBE94EF6E54}"/>
    <cellStyle name="Comma 2 2 2 4 9" xfId="7804" xr:uid="{232FF739-A331-4168-ABE1-7A8F0001127C}"/>
    <cellStyle name="Comma 2 2 2 4 9 2" xfId="23215" xr:uid="{6D7D5838-E873-416C-8AF4-8EAF2B841059}"/>
    <cellStyle name="Comma 2 2 2 4 9 2 2" xfId="54039" xr:uid="{3DF0B236-46A3-4552-BBCE-7D8352611CC9}"/>
    <cellStyle name="Comma 2 2 2 4 9 3" xfId="38629" xr:uid="{D66DCC7B-6AB0-49C4-AC5D-F5D9866C09E9}"/>
    <cellStyle name="Comma 2 2 2 5" xfId="579" xr:uid="{C1C58F10-A998-45A7-B828-F2C66981F905}"/>
    <cellStyle name="Comma 2 2 2 5 2" xfId="1212" xr:uid="{58250648-112D-4499-8B8D-957528EBDCD1}"/>
    <cellStyle name="Comma 2 2 2 5 2 2" xfId="3111" xr:uid="{A8FFCDF9-C01E-40B5-9069-4890471B7373}"/>
    <cellStyle name="Comma 2 2 2 5 2 2 2" xfId="6914" xr:uid="{F721D009-AEE9-4E9C-8E89-D3474F2EA478}"/>
    <cellStyle name="Comma 2 2 2 5 2 2 2 2" xfId="14725" xr:uid="{A91273BC-1A36-4969-A048-B991F6DE45CD}"/>
    <cellStyle name="Comma 2 2 2 5 2 2 2 2 2" xfId="30136" xr:uid="{F4B53EAB-2722-4D82-B215-8176A060D452}"/>
    <cellStyle name="Comma 2 2 2 5 2 2 2 2 2 2" xfId="60960" xr:uid="{AF05E4D2-04F7-45FD-8E58-0C272798817F}"/>
    <cellStyle name="Comma 2 2 2 5 2 2 2 2 3" xfId="45550" xr:uid="{8064C7A6-ACBE-4560-B81A-3ACD20A58917}"/>
    <cellStyle name="Comma 2 2 2 5 2 2 2 3" xfId="22327" xr:uid="{A2A76DF7-5AF2-490F-8EE4-8C1F1DBD91D1}"/>
    <cellStyle name="Comma 2 2 2 5 2 2 2 3 2" xfId="53151" xr:uid="{8474CC83-96D6-4263-AD4A-C5E281A0135A}"/>
    <cellStyle name="Comma 2 2 2 5 2 2 2 4" xfId="37741" xr:uid="{FC177B2A-6887-4B1E-9FBF-CC1445028308}"/>
    <cellStyle name="Comma 2 2 2 5 2 2 3" xfId="10922" xr:uid="{77A97B4A-1314-43DD-866E-B9585E2A1921}"/>
    <cellStyle name="Comma 2 2 2 5 2 2 3 2" xfId="26333" xr:uid="{1089F396-5344-4FE1-94F6-454218663325}"/>
    <cellStyle name="Comma 2 2 2 5 2 2 3 2 2" xfId="57157" xr:uid="{4DE943FC-6002-4AA6-8856-C296AFC06F8F}"/>
    <cellStyle name="Comma 2 2 2 5 2 2 3 3" xfId="41747" xr:uid="{AF88A78C-27B1-43FD-9060-2CA033260C1E}"/>
    <cellStyle name="Comma 2 2 2 5 2 2 4" xfId="18524" xr:uid="{330C2A3A-206A-4DC9-B96E-5FD92DEA2DA5}"/>
    <cellStyle name="Comma 2 2 2 5 2 2 4 2" xfId="49348" xr:uid="{A6FF4D7A-979A-4F4A-984D-8DC196077CA6}"/>
    <cellStyle name="Comma 2 2 2 5 2 2 5" xfId="33938" xr:uid="{0F048F4F-EE28-4D6E-B71E-7B78CA873F17}"/>
    <cellStyle name="Comma 2 2 2 5 2 3" xfId="5015" xr:uid="{D291E28C-26DD-4BCE-A961-E81937916285}"/>
    <cellStyle name="Comma 2 2 2 5 2 3 2" xfId="12826" xr:uid="{7F8FEE31-D734-46AB-8F6A-761879DFA690}"/>
    <cellStyle name="Comma 2 2 2 5 2 3 2 2" xfId="28237" xr:uid="{7E965E50-B689-4C6B-9947-8FBD25694077}"/>
    <cellStyle name="Comma 2 2 2 5 2 3 2 2 2" xfId="59061" xr:uid="{447CF004-A5FD-4736-9C5B-6C81C5B633C1}"/>
    <cellStyle name="Comma 2 2 2 5 2 3 2 3" xfId="43651" xr:uid="{F2A87A47-C15C-4B72-9892-F129C8AC3553}"/>
    <cellStyle name="Comma 2 2 2 5 2 3 3" xfId="20428" xr:uid="{FAE9E587-EA1A-422C-8C95-CD8FD64BA205}"/>
    <cellStyle name="Comma 2 2 2 5 2 3 3 2" xfId="51252" xr:uid="{A0E01416-C6AD-414D-9767-89439F313F68}"/>
    <cellStyle name="Comma 2 2 2 5 2 3 4" xfId="35842" xr:uid="{80EA7EF8-EA06-4B85-8AE7-4CA92A3B1EB6}"/>
    <cellStyle name="Comma 2 2 2 5 2 4" xfId="9023" xr:uid="{F5DE847E-C421-404F-BC20-CE8626FED504}"/>
    <cellStyle name="Comma 2 2 2 5 2 4 2" xfId="24434" xr:uid="{24904F38-E636-4036-9B78-D04D1C6F710B}"/>
    <cellStyle name="Comma 2 2 2 5 2 4 2 2" xfId="55258" xr:uid="{2D624439-00CA-4527-A577-F2C9436C174B}"/>
    <cellStyle name="Comma 2 2 2 5 2 4 3" xfId="39848" xr:uid="{6C29258A-CDD5-42AE-B8AF-62D029F4C0A3}"/>
    <cellStyle name="Comma 2 2 2 5 2 5" xfId="16625" xr:uid="{D241320E-509F-4A48-895A-FD7DFBB4DB88}"/>
    <cellStyle name="Comma 2 2 2 5 2 5 2" xfId="47449" xr:uid="{306EB416-A305-4995-BB83-B29C3C7B58B1}"/>
    <cellStyle name="Comma 2 2 2 5 2 6" xfId="32039" xr:uid="{40C58091-BEB0-417E-8E56-98483B4C3C98}"/>
    <cellStyle name="Comma 2 2 2 5 3" xfId="1845" xr:uid="{159D19B4-EA82-47DC-B920-D7D5240220A0}"/>
    <cellStyle name="Comma 2 2 2 5 3 2" xfId="3744" xr:uid="{F04448E4-8FF0-4CA4-96E1-4F447E8DB1AA}"/>
    <cellStyle name="Comma 2 2 2 5 3 2 2" xfId="7547" xr:uid="{A728CEBE-C28C-463A-9E7E-3C4DCB86A6B3}"/>
    <cellStyle name="Comma 2 2 2 5 3 2 2 2" xfId="15358" xr:uid="{1C55DA26-A080-44B4-A94A-C9481DA39BB0}"/>
    <cellStyle name="Comma 2 2 2 5 3 2 2 2 2" xfId="30769" xr:uid="{27B0AD96-E9B5-48DC-8C19-E6F53F6EA30A}"/>
    <cellStyle name="Comma 2 2 2 5 3 2 2 2 2 2" xfId="61593" xr:uid="{92D37991-F882-44AC-B0B0-6E37520ED7A0}"/>
    <cellStyle name="Comma 2 2 2 5 3 2 2 2 3" xfId="46183" xr:uid="{7D2ADAA4-175E-410E-B39B-691AE2B2BE24}"/>
    <cellStyle name="Comma 2 2 2 5 3 2 2 3" xfId="22960" xr:uid="{3DFDE4E5-F8A8-4004-A47C-BD47B0E59CB7}"/>
    <cellStyle name="Comma 2 2 2 5 3 2 2 3 2" xfId="53784" xr:uid="{E3C1B1EC-4E28-49FB-8889-E17D0CD87E90}"/>
    <cellStyle name="Comma 2 2 2 5 3 2 2 4" xfId="38374" xr:uid="{9176B474-E366-4110-A437-AC481CEF45A8}"/>
    <cellStyle name="Comma 2 2 2 5 3 2 3" xfId="11555" xr:uid="{5DBF4A4E-D5EF-4E70-B62F-D509266CD15D}"/>
    <cellStyle name="Comma 2 2 2 5 3 2 3 2" xfId="26966" xr:uid="{BDC1C2F0-774A-44BB-82F2-CDD16DF3F33A}"/>
    <cellStyle name="Comma 2 2 2 5 3 2 3 2 2" xfId="57790" xr:uid="{2A659776-FB08-45C5-8CB0-3A48D6993CB7}"/>
    <cellStyle name="Comma 2 2 2 5 3 2 3 3" xfId="42380" xr:uid="{70F35488-9514-4127-974C-9D3C1F880648}"/>
    <cellStyle name="Comma 2 2 2 5 3 2 4" xfId="19157" xr:uid="{8D2FC781-7D19-4B47-91D7-C981C7A27628}"/>
    <cellStyle name="Comma 2 2 2 5 3 2 4 2" xfId="49981" xr:uid="{CE8E2CD3-65A0-4C26-8EF8-9A946698157F}"/>
    <cellStyle name="Comma 2 2 2 5 3 2 5" xfId="34571" xr:uid="{4DE8207B-B7CC-41E6-80F4-986CE27743B8}"/>
    <cellStyle name="Comma 2 2 2 5 3 3" xfId="5648" xr:uid="{B6749173-5752-485A-9655-6150A4AC0599}"/>
    <cellStyle name="Comma 2 2 2 5 3 3 2" xfId="13459" xr:uid="{F8A701C8-2D0E-4FF6-992C-BC8A3F89F871}"/>
    <cellStyle name="Comma 2 2 2 5 3 3 2 2" xfId="28870" xr:uid="{CE4DAFF0-44A2-46EE-8D3A-FB95DDDC641A}"/>
    <cellStyle name="Comma 2 2 2 5 3 3 2 2 2" xfId="59694" xr:uid="{56B3FE32-5E24-4313-BA57-ED185A82EC63}"/>
    <cellStyle name="Comma 2 2 2 5 3 3 2 3" xfId="44284" xr:uid="{AFF5D286-7C8B-4758-AAA1-AFEC206998F5}"/>
    <cellStyle name="Comma 2 2 2 5 3 3 3" xfId="21061" xr:uid="{911883F8-EC2E-4656-8ED6-13BF144939F3}"/>
    <cellStyle name="Comma 2 2 2 5 3 3 3 2" xfId="51885" xr:uid="{B5E29E48-2C46-45D9-B944-A45DE17EE169}"/>
    <cellStyle name="Comma 2 2 2 5 3 3 4" xfId="36475" xr:uid="{B1F29E39-6638-41C3-A47F-8FAD2F834BD8}"/>
    <cellStyle name="Comma 2 2 2 5 3 4" xfId="9656" xr:uid="{EC1E7C0F-4170-425F-AB43-B8170B077632}"/>
    <cellStyle name="Comma 2 2 2 5 3 4 2" xfId="25067" xr:uid="{ED3013DA-7F69-46A4-8282-560E08CDBACD}"/>
    <cellStyle name="Comma 2 2 2 5 3 4 2 2" xfId="55891" xr:uid="{C87F2420-6508-4D4D-BDDE-25582F5ABB25}"/>
    <cellStyle name="Comma 2 2 2 5 3 4 3" xfId="40481" xr:uid="{4899616F-A120-42F1-87F4-B077006CDD32}"/>
    <cellStyle name="Comma 2 2 2 5 3 5" xfId="17258" xr:uid="{0713ACDB-F5CF-4D01-B9A5-1A3D33D4617F}"/>
    <cellStyle name="Comma 2 2 2 5 3 5 2" xfId="48082" xr:uid="{7AD15484-BF7C-40F4-825B-FFB49A83211A}"/>
    <cellStyle name="Comma 2 2 2 5 3 6" xfId="32672" xr:uid="{D010E072-7AB0-46B4-A307-4C384C788787}"/>
    <cellStyle name="Comma 2 2 2 5 4" xfId="2478" xr:uid="{5CADCDC1-DC9A-49E3-ADDA-BA4CBCF235DE}"/>
    <cellStyle name="Comma 2 2 2 5 4 2" xfId="6281" xr:uid="{49EC51F0-4579-4BE9-9218-EEE9E61068B0}"/>
    <cellStyle name="Comma 2 2 2 5 4 2 2" xfId="14092" xr:uid="{B36ED1A5-3800-4F4F-910B-144ADE4CE021}"/>
    <cellStyle name="Comma 2 2 2 5 4 2 2 2" xfId="29503" xr:uid="{71CC814A-7C98-4754-849A-BBFC3582E3B1}"/>
    <cellStyle name="Comma 2 2 2 5 4 2 2 2 2" xfId="60327" xr:uid="{09DCA8C3-3542-46F6-AB14-C23ED2FB8A9E}"/>
    <cellStyle name="Comma 2 2 2 5 4 2 2 3" xfId="44917" xr:uid="{85BA3C5B-73DE-4B7D-AF39-C704D9887D03}"/>
    <cellStyle name="Comma 2 2 2 5 4 2 3" xfId="21694" xr:uid="{69E2D886-825C-4F13-BC0C-9A9E8DEFACCD}"/>
    <cellStyle name="Comma 2 2 2 5 4 2 3 2" xfId="52518" xr:uid="{8A785779-2A99-436A-99A4-4A57D1B9FAD7}"/>
    <cellStyle name="Comma 2 2 2 5 4 2 4" xfId="37108" xr:uid="{06D435BA-E2EB-48A0-B6C9-12418E6F5A02}"/>
    <cellStyle name="Comma 2 2 2 5 4 3" xfId="10289" xr:uid="{0339AC81-7CC4-4DE5-88CB-BD5436A3F1F1}"/>
    <cellStyle name="Comma 2 2 2 5 4 3 2" xfId="25700" xr:uid="{7087F0EC-EA2A-431C-A7E9-0A8C07C39376}"/>
    <cellStyle name="Comma 2 2 2 5 4 3 2 2" xfId="56524" xr:uid="{328FF4C6-A2D7-410A-8CCF-F8AA44CA33D0}"/>
    <cellStyle name="Comma 2 2 2 5 4 3 3" xfId="41114" xr:uid="{61A847ED-8314-496C-A25D-28290CBD309D}"/>
    <cellStyle name="Comma 2 2 2 5 4 4" xfId="17891" xr:uid="{888DAAB6-629E-4BB7-84CE-935C7A294C7B}"/>
    <cellStyle name="Comma 2 2 2 5 4 4 2" xfId="48715" xr:uid="{1CF2298B-5C2C-4528-BEA2-1250335B8C21}"/>
    <cellStyle name="Comma 2 2 2 5 4 5" xfId="33305" xr:uid="{30C570D8-1DA1-4475-8C0F-17E4763B592A}"/>
    <cellStyle name="Comma 2 2 2 5 5" xfId="4382" xr:uid="{5FE6A910-0C99-4057-8855-DAA5C004F9E2}"/>
    <cellStyle name="Comma 2 2 2 5 5 2" xfId="12193" xr:uid="{A9B8318A-A506-426B-80AC-00B83B943754}"/>
    <cellStyle name="Comma 2 2 2 5 5 2 2" xfId="27604" xr:uid="{5DBAD3F0-18F7-4AD8-ACAD-983599D692D9}"/>
    <cellStyle name="Comma 2 2 2 5 5 2 2 2" xfId="58428" xr:uid="{EF1A363E-78C1-468F-B2B6-C5642FFC9C32}"/>
    <cellStyle name="Comma 2 2 2 5 5 2 3" xfId="43018" xr:uid="{97A61745-ACCD-486F-BAF9-1D70FD4A0D22}"/>
    <cellStyle name="Comma 2 2 2 5 5 3" xfId="19795" xr:uid="{233DD17D-E95A-415C-8E98-21D4F7B58655}"/>
    <cellStyle name="Comma 2 2 2 5 5 3 2" xfId="50619" xr:uid="{A768DA3A-D69A-4DDF-B636-AEE4A57CB39E}"/>
    <cellStyle name="Comma 2 2 2 5 5 4" xfId="35209" xr:uid="{067B8FF0-E102-483A-926E-2095E548EA08}"/>
    <cellStyle name="Comma 2 2 2 5 6" xfId="8390" xr:uid="{16269085-4573-4C73-8C8E-D2B87F8D8901}"/>
    <cellStyle name="Comma 2 2 2 5 6 2" xfId="23801" xr:uid="{18DF7073-1F5E-4572-BFEC-62E6BCCA49DB}"/>
    <cellStyle name="Comma 2 2 2 5 6 2 2" xfId="54625" xr:uid="{4694FA7B-1331-4743-9F69-063353DC2004}"/>
    <cellStyle name="Comma 2 2 2 5 6 3" xfId="39215" xr:uid="{10AAE4CC-F0F2-412E-8A69-3AAC43AC2C9E}"/>
    <cellStyle name="Comma 2 2 2 5 7" xfId="15992" xr:uid="{C5A2A513-BC27-4491-B1ED-73BA5E433AAB}"/>
    <cellStyle name="Comma 2 2 2 5 7 2" xfId="46816" xr:uid="{DE4B68DD-4D8E-4734-AE6F-551CDE2D5A4B}"/>
    <cellStyle name="Comma 2 2 2 5 8" xfId="31406" xr:uid="{420A865F-4BAE-4BF5-AF9B-24301D27F58A}"/>
    <cellStyle name="Comma 2 2 2 6" xfId="370" xr:uid="{8FD87AB3-199C-41F0-90B1-BBE1DAA894AA}"/>
    <cellStyle name="Comma 2 2 2 6 2" xfId="1003" xr:uid="{2EE031AA-FAAD-491D-B42B-4BE0C99476FA}"/>
    <cellStyle name="Comma 2 2 2 6 2 2" xfId="2902" xr:uid="{D4265958-7650-4449-A839-E40D6A4E78D0}"/>
    <cellStyle name="Comma 2 2 2 6 2 2 2" xfId="6705" xr:uid="{45A42A8D-AE81-4F35-B61E-3A3308A5E355}"/>
    <cellStyle name="Comma 2 2 2 6 2 2 2 2" xfId="14516" xr:uid="{62DC271F-7B83-471C-BA1C-4F09E7A839E5}"/>
    <cellStyle name="Comma 2 2 2 6 2 2 2 2 2" xfId="29927" xr:uid="{7D387023-F699-4B71-8A89-F9747D14C72A}"/>
    <cellStyle name="Comma 2 2 2 6 2 2 2 2 2 2" xfId="60751" xr:uid="{E08F795D-2A78-444A-A461-3DD9B427C91F}"/>
    <cellStyle name="Comma 2 2 2 6 2 2 2 2 3" xfId="45341" xr:uid="{573AF533-8C9B-4BA8-AD27-DF3EEB78150D}"/>
    <cellStyle name="Comma 2 2 2 6 2 2 2 3" xfId="22118" xr:uid="{FB30EBFF-6E97-4E67-9F75-1C144CBDD257}"/>
    <cellStyle name="Comma 2 2 2 6 2 2 2 3 2" xfId="52942" xr:uid="{3412B580-4F8E-42C2-BB78-D1B5872E614C}"/>
    <cellStyle name="Comma 2 2 2 6 2 2 2 4" xfId="37532" xr:uid="{360102D2-B9C5-47AA-9EE0-FB0D6137708E}"/>
    <cellStyle name="Comma 2 2 2 6 2 2 3" xfId="10713" xr:uid="{87AC0C97-3B75-4586-AB5A-96A92916B79F}"/>
    <cellStyle name="Comma 2 2 2 6 2 2 3 2" xfId="26124" xr:uid="{9AEA10ED-B098-4B28-BE80-1F4EBC0A1129}"/>
    <cellStyle name="Comma 2 2 2 6 2 2 3 2 2" xfId="56948" xr:uid="{C6B9DF58-3A86-4938-8F75-D57E0FBFF85D}"/>
    <cellStyle name="Comma 2 2 2 6 2 2 3 3" xfId="41538" xr:uid="{23BE8C0F-ABD0-4F6A-8461-E9890E53022D}"/>
    <cellStyle name="Comma 2 2 2 6 2 2 4" xfId="18315" xr:uid="{BE3EEF75-B1C7-4569-8EB2-F176E70D19C6}"/>
    <cellStyle name="Comma 2 2 2 6 2 2 4 2" xfId="49139" xr:uid="{C2487F78-1C3A-4BBD-BE88-681913EE3842}"/>
    <cellStyle name="Comma 2 2 2 6 2 2 5" xfId="33729" xr:uid="{A8B73BBD-A70F-4EC9-87D6-37B311F9FF15}"/>
    <cellStyle name="Comma 2 2 2 6 2 3" xfId="4806" xr:uid="{0C7A4D30-73BD-470D-89BB-9F9B4469D0DD}"/>
    <cellStyle name="Comma 2 2 2 6 2 3 2" xfId="12617" xr:uid="{C0146DB4-172A-4A9E-8D75-40C6483FC7CF}"/>
    <cellStyle name="Comma 2 2 2 6 2 3 2 2" xfId="28028" xr:uid="{1143C927-EA1D-4678-A171-B342C3B1C89B}"/>
    <cellStyle name="Comma 2 2 2 6 2 3 2 2 2" xfId="58852" xr:uid="{A4BDCB4D-E80E-4402-8569-2584A29E54AC}"/>
    <cellStyle name="Comma 2 2 2 6 2 3 2 3" xfId="43442" xr:uid="{2374E9DC-C98C-4885-B634-C799D951D773}"/>
    <cellStyle name="Comma 2 2 2 6 2 3 3" xfId="20219" xr:uid="{BA70D120-71B2-4B89-B191-B5AC312C6042}"/>
    <cellStyle name="Comma 2 2 2 6 2 3 3 2" xfId="51043" xr:uid="{108AB7C4-0BF4-4BE3-BE95-62F7E52D19A1}"/>
    <cellStyle name="Comma 2 2 2 6 2 3 4" xfId="35633" xr:uid="{E41737F0-5534-480B-B6F9-16A7571F6C4D}"/>
    <cellStyle name="Comma 2 2 2 6 2 4" xfId="8814" xr:uid="{FA1FEDB5-799A-4091-8FB5-EC0B6CE1167A}"/>
    <cellStyle name="Comma 2 2 2 6 2 4 2" xfId="24225" xr:uid="{A36D3D7F-6255-477C-9A12-3F896CFD49EB}"/>
    <cellStyle name="Comma 2 2 2 6 2 4 2 2" xfId="55049" xr:uid="{B3789A03-5255-45E0-B4CA-80463DAC3306}"/>
    <cellStyle name="Comma 2 2 2 6 2 4 3" xfId="39639" xr:uid="{6BB590F2-34FF-4D6A-B49F-2DEC506B4F0A}"/>
    <cellStyle name="Comma 2 2 2 6 2 5" xfId="16416" xr:uid="{8D497198-255B-4F64-884E-773CB9E8AE64}"/>
    <cellStyle name="Comma 2 2 2 6 2 5 2" xfId="47240" xr:uid="{74C58817-2160-4505-9D03-CD0B0E2504CC}"/>
    <cellStyle name="Comma 2 2 2 6 2 6" xfId="31830" xr:uid="{EB18DFFF-E9B7-45B8-A948-60D2A3B78776}"/>
    <cellStyle name="Comma 2 2 2 6 3" xfId="1636" xr:uid="{AF3CF1C2-50DC-40CF-9910-D9B6B8805448}"/>
    <cellStyle name="Comma 2 2 2 6 3 2" xfId="3535" xr:uid="{67910BB8-A32B-4739-944D-82C9822FC856}"/>
    <cellStyle name="Comma 2 2 2 6 3 2 2" xfId="7338" xr:uid="{27B033E7-0C6D-4C6C-957E-F8A38B95FFA2}"/>
    <cellStyle name="Comma 2 2 2 6 3 2 2 2" xfId="15149" xr:uid="{C7F78901-8AE7-4B76-9F59-AE93AA85C20A}"/>
    <cellStyle name="Comma 2 2 2 6 3 2 2 2 2" xfId="30560" xr:uid="{58A85593-A79F-4346-A558-3C36D5EA58C6}"/>
    <cellStyle name="Comma 2 2 2 6 3 2 2 2 2 2" xfId="61384" xr:uid="{E9521533-84C9-4E51-82F0-874531567E3D}"/>
    <cellStyle name="Comma 2 2 2 6 3 2 2 2 3" xfId="45974" xr:uid="{1AB79C1E-D03D-49C3-8E36-9866BC69CC9B}"/>
    <cellStyle name="Comma 2 2 2 6 3 2 2 3" xfId="22751" xr:uid="{48CA9767-8090-43FC-A286-C3A0874CEFD0}"/>
    <cellStyle name="Comma 2 2 2 6 3 2 2 3 2" xfId="53575" xr:uid="{17D285C2-83A8-44F1-9388-58FA71FD4014}"/>
    <cellStyle name="Comma 2 2 2 6 3 2 2 4" xfId="38165" xr:uid="{F4EFF17F-DF0E-43EB-BDCA-A2069DE3EE81}"/>
    <cellStyle name="Comma 2 2 2 6 3 2 3" xfId="11346" xr:uid="{B2EB7C4A-B53F-47E6-9DB3-9596EB07FE76}"/>
    <cellStyle name="Comma 2 2 2 6 3 2 3 2" xfId="26757" xr:uid="{BE4C942F-F3C4-4067-A994-4B985867A3D9}"/>
    <cellStyle name="Comma 2 2 2 6 3 2 3 2 2" xfId="57581" xr:uid="{3CFC1BC7-A0E1-4787-937B-C2C957A3FC0E}"/>
    <cellStyle name="Comma 2 2 2 6 3 2 3 3" xfId="42171" xr:uid="{4CC3B302-F199-408F-9145-8B7D585B55FB}"/>
    <cellStyle name="Comma 2 2 2 6 3 2 4" xfId="18948" xr:uid="{1331409C-6367-4A5C-870A-85B4ABEFB91F}"/>
    <cellStyle name="Comma 2 2 2 6 3 2 4 2" xfId="49772" xr:uid="{8451B21B-5485-4DCC-B11F-615E8CF4BB3E}"/>
    <cellStyle name="Comma 2 2 2 6 3 2 5" xfId="34362" xr:uid="{E9C33B9B-17D3-4A46-B188-7A0CB99CD3FB}"/>
    <cellStyle name="Comma 2 2 2 6 3 3" xfId="5439" xr:uid="{4139276E-E188-41D7-809F-ECD33DE19492}"/>
    <cellStyle name="Comma 2 2 2 6 3 3 2" xfId="13250" xr:uid="{892DF45A-B86A-4942-864A-77D1D4BEF3FC}"/>
    <cellStyle name="Comma 2 2 2 6 3 3 2 2" xfId="28661" xr:uid="{C51460FE-6CC1-47D8-B299-BFAB982B7591}"/>
    <cellStyle name="Comma 2 2 2 6 3 3 2 2 2" xfId="59485" xr:uid="{7EAE774E-C3D2-40FE-AC86-34E066ED721B}"/>
    <cellStyle name="Comma 2 2 2 6 3 3 2 3" xfId="44075" xr:uid="{A0C54A63-A644-4373-88CE-5B964999D6B0}"/>
    <cellStyle name="Comma 2 2 2 6 3 3 3" xfId="20852" xr:uid="{18AFE682-612E-42D1-B410-A3BCCBFC3325}"/>
    <cellStyle name="Comma 2 2 2 6 3 3 3 2" xfId="51676" xr:uid="{2A184FC6-767B-455D-A83E-7ECEBF686E2D}"/>
    <cellStyle name="Comma 2 2 2 6 3 3 4" xfId="36266" xr:uid="{A1EC05F2-0187-4B5F-B8B0-F31396E24F51}"/>
    <cellStyle name="Comma 2 2 2 6 3 4" xfId="9447" xr:uid="{5681D94B-D7E8-446E-A60B-C00D84946EFB}"/>
    <cellStyle name="Comma 2 2 2 6 3 4 2" xfId="24858" xr:uid="{4B9412C5-A59D-448B-8A9A-5E8DFCEA70BB}"/>
    <cellStyle name="Comma 2 2 2 6 3 4 2 2" xfId="55682" xr:uid="{F81B936F-7CF1-449E-868F-67028366E767}"/>
    <cellStyle name="Comma 2 2 2 6 3 4 3" xfId="40272" xr:uid="{4C117933-A13A-4882-AA4A-DC94E3245FB7}"/>
    <cellStyle name="Comma 2 2 2 6 3 5" xfId="17049" xr:uid="{9D379298-030A-4261-9974-AB068ADC1A00}"/>
    <cellStyle name="Comma 2 2 2 6 3 5 2" xfId="47873" xr:uid="{20AE9927-6461-4234-A46A-E778C675C916}"/>
    <cellStyle name="Comma 2 2 2 6 3 6" xfId="32463" xr:uid="{79C952F8-ECD8-4A42-A4B0-20B673160555}"/>
    <cellStyle name="Comma 2 2 2 6 4" xfId="2269" xr:uid="{13CEC8BD-5083-4C68-AF88-5CE92CB46F8E}"/>
    <cellStyle name="Comma 2 2 2 6 4 2" xfId="6072" xr:uid="{119CF305-7C59-4429-9B1A-30FBC6B79EF5}"/>
    <cellStyle name="Comma 2 2 2 6 4 2 2" xfId="13883" xr:uid="{2761B71D-930F-4BA4-BA3D-DE0DC8F7D513}"/>
    <cellStyle name="Comma 2 2 2 6 4 2 2 2" xfId="29294" xr:uid="{698F4615-F7EA-4EFF-989B-BED21070D74B}"/>
    <cellStyle name="Comma 2 2 2 6 4 2 2 2 2" xfId="60118" xr:uid="{D54C11FE-A55A-4901-B005-8BEF92FB33D8}"/>
    <cellStyle name="Comma 2 2 2 6 4 2 2 3" xfId="44708" xr:uid="{6C107CEB-F3A1-4E92-8A05-B69CFBC38113}"/>
    <cellStyle name="Comma 2 2 2 6 4 2 3" xfId="21485" xr:uid="{217B3B01-E8BF-4243-A49A-8118BC15623D}"/>
    <cellStyle name="Comma 2 2 2 6 4 2 3 2" xfId="52309" xr:uid="{C16A7D6C-0B4B-4D08-A92A-5604ADBB5E07}"/>
    <cellStyle name="Comma 2 2 2 6 4 2 4" xfId="36899" xr:uid="{CF3A23FB-2E25-4FA8-A1EE-5047AF448B33}"/>
    <cellStyle name="Comma 2 2 2 6 4 3" xfId="10080" xr:uid="{C2A8B023-98E4-4968-B669-DFA20D0A2AFB}"/>
    <cellStyle name="Comma 2 2 2 6 4 3 2" xfId="25491" xr:uid="{87B15BFE-EC4C-425E-9209-6F402782B42D}"/>
    <cellStyle name="Comma 2 2 2 6 4 3 2 2" xfId="56315" xr:uid="{E114EDFD-635D-4A9C-AB96-AB2CDD107C9C}"/>
    <cellStyle name="Comma 2 2 2 6 4 3 3" xfId="40905" xr:uid="{19EB2892-6E13-4725-A9CE-8C3DAB57D1A7}"/>
    <cellStyle name="Comma 2 2 2 6 4 4" xfId="17682" xr:uid="{8E4BB65E-C1AF-4CE2-AAA3-43EADA855F1B}"/>
    <cellStyle name="Comma 2 2 2 6 4 4 2" xfId="48506" xr:uid="{A63071B0-EC14-4907-8AB6-DE7F1D58116C}"/>
    <cellStyle name="Comma 2 2 2 6 4 5" xfId="33096" xr:uid="{5A590033-EDFB-4BE8-BB21-B594DEF285E2}"/>
    <cellStyle name="Comma 2 2 2 6 5" xfId="4173" xr:uid="{234D3EEB-55CE-402E-9EB2-4A5008274379}"/>
    <cellStyle name="Comma 2 2 2 6 5 2" xfId="11984" xr:uid="{C2E1FC8D-4E31-433B-9A9E-F9C70D550B49}"/>
    <cellStyle name="Comma 2 2 2 6 5 2 2" xfId="27395" xr:uid="{91CDAEAF-96B8-4E91-A7BE-F2FE14392E39}"/>
    <cellStyle name="Comma 2 2 2 6 5 2 2 2" xfId="58219" xr:uid="{B5A177EB-710C-4EB3-8A51-65D505A877A3}"/>
    <cellStyle name="Comma 2 2 2 6 5 2 3" xfId="42809" xr:uid="{018B33AB-8D15-4646-AFEA-01826F90251B}"/>
    <cellStyle name="Comma 2 2 2 6 5 3" xfId="19586" xr:uid="{9C3240A7-F45C-428F-93D7-5B64C2E7B5A5}"/>
    <cellStyle name="Comma 2 2 2 6 5 3 2" xfId="50410" xr:uid="{597DEBCF-0F3A-442F-B2F6-D473F57A3037}"/>
    <cellStyle name="Comma 2 2 2 6 5 4" xfId="35000" xr:uid="{D78C87F5-4618-4116-821B-D28DD6949E3B}"/>
    <cellStyle name="Comma 2 2 2 6 6" xfId="8181" xr:uid="{BF187959-CD2C-4365-A3A3-50814763CC85}"/>
    <cellStyle name="Comma 2 2 2 6 6 2" xfId="23592" xr:uid="{72224341-39FA-4660-B07F-3A40BE35CE3B}"/>
    <cellStyle name="Comma 2 2 2 6 6 2 2" xfId="54416" xr:uid="{C4A745BE-A1AC-417C-B30C-B87F26C789B1}"/>
    <cellStyle name="Comma 2 2 2 6 6 3" xfId="39006" xr:uid="{B9FC9798-0E8D-48AA-A4FE-8D94D54DB3D4}"/>
    <cellStyle name="Comma 2 2 2 6 7" xfId="15783" xr:uid="{6597E5B7-A0C9-448F-A2C4-C9B051FA80DB}"/>
    <cellStyle name="Comma 2 2 2 6 7 2" xfId="46607" xr:uid="{825E08C1-AB2E-43C1-8964-485302B06F3F}"/>
    <cellStyle name="Comma 2 2 2 6 8" xfId="31197" xr:uid="{B25E37C0-0D09-4C79-AB50-4346BF2EBE3F}"/>
    <cellStyle name="Comma 2 2 2 7" xfId="790" xr:uid="{2B03C30E-F392-4D62-902D-4E63F207296B}"/>
    <cellStyle name="Comma 2 2 2 7 2" xfId="2689" xr:uid="{1F4A3C8B-B27A-450E-A8E8-9A22EE47A8B9}"/>
    <cellStyle name="Comma 2 2 2 7 2 2" xfId="6492" xr:uid="{800F3883-9986-4144-9B0B-ECD53C6F3440}"/>
    <cellStyle name="Comma 2 2 2 7 2 2 2" xfId="14303" xr:uid="{215B368E-11B9-4B5B-B258-F25F7AC420D4}"/>
    <cellStyle name="Comma 2 2 2 7 2 2 2 2" xfId="29714" xr:uid="{2614D161-5B53-4FC1-9B18-A88C074F9904}"/>
    <cellStyle name="Comma 2 2 2 7 2 2 2 2 2" xfId="60538" xr:uid="{F9234522-445E-47E7-880F-A9A065BFF1B4}"/>
    <cellStyle name="Comma 2 2 2 7 2 2 2 3" xfId="45128" xr:uid="{C51FA8F4-4102-471A-9B22-65A059CC7625}"/>
    <cellStyle name="Comma 2 2 2 7 2 2 3" xfId="21905" xr:uid="{E91C3377-322C-4F6C-8F40-0E5EFD8DEB94}"/>
    <cellStyle name="Comma 2 2 2 7 2 2 3 2" xfId="52729" xr:uid="{436A15FB-B25C-4FB4-B23C-CB8571E4FDF0}"/>
    <cellStyle name="Comma 2 2 2 7 2 2 4" xfId="37319" xr:uid="{0CA5014B-382B-4868-9980-41CEF148580B}"/>
    <cellStyle name="Comma 2 2 2 7 2 3" xfId="10500" xr:uid="{CB3968D1-7E64-4D14-A1FB-01AABC3FF715}"/>
    <cellStyle name="Comma 2 2 2 7 2 3 2" xfId="25911" xr:uid="{05BF6FAB-3C18-4265-BC27-A8D153E5F6CD}"/>
    <cellStyle name="Comma 2 2 2 7 2 3 2 2" xfId="56735" xr:uid="{F2681650-6179-4668-A609-3A2A895A2FA3}"/>
    <cellStyle name="Comma 2 2 2 7 2 3 3" xfId="41325" xr:uid="{D7A9DDF8-E477-4B4E-AB31-524A8A5D37E8}"/>
    <cellStyle name="Comma 2 2 2 7 2 4" xfId="18102" xr:uid="{241F2032-6BDE-4474-86FD-D6772BEC8BDB}"/>
    <cellStyle name="Comma 2 2 2 7 2 4 2" xfId="48926" xr:uid="{10D48B85-7EDC-4912-8CD0-D755F1EC75A0}"/>
    <cellStyle name="Comma 2 2 2 7 2 5" xfId="33516" xr:uid="{6FF41532-E455-4002-B09A-4BEC8269CF14}"/>
    <cellStyle name="Comma 2 2 2 7 3" xfId="4593" xr:uid="{B9BDDC5A-28E4-4B6E-BAEB-C64D1D20DE37}"/>
    <cellStyle name="Comma 2 2 2 7 3 2" xfId="12404" xr:uid="{8EBEFA5F-4A80-4157-B3CA-F23D85F72BCF}"/>
    <cellStyle name="Comma 2 2 2 7 3 2 2" xfId="27815" xr:uid="{0138F6B6-688F-4EDE-92D1-B092E2130A05}"/>
    <cellStyle name="Comma 2 2 2 7 3 2 2 2" xfId="58639" xr:uid="{C8686F2E-116F-4D12-B059-0AD6305C3026}"/>
    <cellStyle name="Comma 2 2 2 7 3 2 3" xfId="43229" xr:uid="{E358381F-37CF-4F75-B264-89D288C79AC4}"/>
    <cellStyle name="Comma 2 2 2 7 3 3" xfId="20006" xr:uid="{5864F053-51B3-4040-B54C-E5AD4D0BA3CE}"/>
    <cellStyle name="Comma 2 2 2 7 3 3 2" xfId="50830" xr:uid="{FE63DA56-C987-41FF-83CC-7577513A858A}"/>
    <cellStyle name="Comma 2 2 2 7 3 4" xfId="35420" xr:uid="{C2B1D291-7468-461C-A0BE-ED4A710A7613}"/>
    <cellStyle name="Comma 2 2 2 7 4" xfId="8601" xr:uid="{BD4FBF22-9849-4A44-BC8F-7602E3864B8C}"/>
    <cellStyle name="Comma 2 2 2 7 4 2" xfId="24012" xr:uid="{43DB2E15-B735-4EEE-A064-854E05B7848B}"/>
    <cellStyle name="Comma 2 2 2 7 4 2 2" xfId="54836" xr:uid="{C5CE7267-E9A3-4B19-B9DC-F803F2CE6600}"/>
    <cellStyle name="Comma 2 2 2 7 4 3" xfId="39426" xr:uid="{6F2AEB7A-4C80-4B46-B727-8C06AD0A40D7}"/>
    <cellStyle name="Comma 2 2 2 7 5" xfId="16203" xr:uid="{DC1A307D-E89B-470F-9C19-C47BA8969F04}"/>
    <cellStyle name="Comma 2 2 2 7 5 2" xfId="47027" xr:uid="{C98B4C63-607B-4A7B-9A18-CDE63E0CD141}"/>
    <cellStyle name="Comma 2 2 2 7 6" xfId="31617" xr:uid="{A88A1A12-F1A3-49EB-9BA3-DC11F761E743}"/>
    <cellStyle name="Comma 2 2 2 8" xfId="1423" xr:uid="{77D433A9-EBB2-4484-87AC-7816A08A2591}"/>
    <cellStyle name="Comma 2 2 2 8 2" xfId="3322" xr:uid="{D6C8002F-211A-4029-A1BD-86341E541DE4}"/>
    <cellStyle name="Comma 2 2 2 8 2 2" xfId="7125" xr:uid="{4FF36BA7-9AAC-48BC-9783-ABC154307940}"/>
    <cellStyle name="Comma 2 2 2 8 2 2 2" xfId="14936" xr:uid="{0930C826-EB5F-4787-AC20-C518D278B676}"/>
    <cellStyle name="Comma 2 2 2 8 2 2 2 2" xfId="30347" xr:uid="{16964B4C-9C67-4CFB-BAAE-0C3A96BCE3EF}"/>
    <cellStyle name="Comma 2 2 2 8 2 2 2 2 2" xfId="61171" xr:uid="{D9EFDB75-3CE2-4969-A9BD-7D90B5690CBD}"/>
    <cellStyle name="Comma 2 2 2 8 2 2 2 3" xfId="45761" xr:uid="{38A6629C-CD8B-41D9-A784-E5819A9DD07E}"/>
    <cellStyle name="Comma 2 2 2 8 2 2 3" xfId="22538" xr:uid="{E7E52326-6E70-48C8-8E66-F384921F191B}"/>
    <cellStyle name="Comma 2 2 2 8 2 2 3 2" xfId="53362" xr:uid="{CD8D7E15-AEC0-42D3-AECA-650AAF0737D2}"/>
    <cellStyle name="Comma 2 2 2 8 2 2 4" xfId="37952" xr:uid="{2C36C71B-0047-4359-B5C7-A847C9E59C11}"/>
    <cellStyle name="Comma 2 2 2 8 2 3" xfId="11133" xr:uid="{C9DA291D-66F4-4387-A29B-BCAA04199BCE}"/>
    <cellStyle name="Comma 2 2 2 8 2 3 2" xfId="26544" xr:uid="{45850826-9588-474B-8D25-C31A00EE9EF4}"/>
    <cellStyle name="Comma 2 2 2 8 2 3 2 2" xfId="57368" xr:uid="{22B2AB1F-D452-4FCE-AD59-54F585B49765}"/>
    <cellStyle name="Comma 2 2 2 8 2 3 3" xfId="41958" xr:uid="{277B5685-E246-4293-9F92-A4E221773DA9}"/>
    <cellStyle name="Comma 2 2 2 8 2 4" xfId="18735" xr:uid="{4BAB4762-E3BA-4D92-BC14-F7C76C1A149E}"/>
    <cellStyle name="Comma 2 2 2 8 2 4 2" xfId="49559" xr:uid="{90927BCC-BE53-4272-88CA-B20148DE2E47}"/>
    <cellStyle name="Comma 2 2 2 8 2 5" xfId="34149" xr:uid="{569D212D-3E75-49DF-9331-F535F6B0B7C0}"/>
    <cellStyle name="Comma 2 2 2 8 3" xfId="5226" xr:uid="{FC28B916-D063-4D37-933C-27337AEC663A}"/>
    <cellStyle name="Comma 2 2 2 8 3 2" xfId="13037" xr:uid="{BD978805-8821-4D86-8634-D447926B3668}"/>
    <cellStyle name="Comma 2 2 2 8 3 2 2" xfId="28448" xr:uid="{0AD3AB86-613D-4A81-BF0B-75CF95AE379E}"/>
    <cellStyle name="Comma 2 2 2 8 3 2 2 2" xfId="59272" xr:uid="{2281D4B3-AD53-4B07-8CF1-6F61C4DD583F}"/>
    <cellStyle name="Comma 2 2 2 8 3 2 3" xfId="43862" xr:uid="{9510B151-CA0A-4576-8EC3-7EB8B05867AF}"/>
    <cellStyle name="Comma 2 2 2 8 3 3" xfId="20639" xr:uid="{651AA82F-1673-4F47-89B5-6876A648983D}"/>
    <cellStyle name="Comma 2 2 2 8 3 3 2" xfId="51463" xr:uid="{DB25199A-51C0-498A-B2B9-484702193115}"/>
    <cellStyle name="Comma 2 2 2 8 3 4" xfId="36053" xr:uid="{3B030427-5841-4065-AA58-D794FA3A26DA}"/>
    <cellStyle name="Comma 2 2 2 8 4" xfId="9234" xr:uid="{49EA8294-90D5-4FD6-95AB-5B98F0472221}"/>
    <cellStyle name="Comma 2 2 2 8 4 2" xfId="24645" xr:uid="{0D4C0A31-39FD-4858-B3C6-B930FF0C5B85}"/>
    <cellStyle name="Comma 2 2 2 8 4 2 2" xfId="55469" xr:uid="{DC01ADA3-3C5F-49FC-9BE9-11FF61B8CE69}"/>
    <cellStyle name="Comma 2 2 2 8 4 3" xfId="40059" xr:uid="{3E7FD938-9EED-4EF4-A448-0615FAD50F36}"/>
    <cellStyle name="Comma 2 2 2 8 5" xfId="16836" xr:uid="{D391A16A-D673-43B7-9477-A9D586F20EBE}"/>
    <cellStyle name="Comma 2 2 2 8 5 2" xfId="47660" xr:uid="{7DCBD6A4-FFF9-404D-8409-5723F6FBF320}"/>
    <cellStyle name="Comma 2 2 2 8 6" xfId="32250" xr:uid="{8FC2AE20-9863-443F-8483-0A2CDC352F6F}"/>
    <cellStyle name="Comma 2 2 2 9" xfId="2056" xr:uid="{A5DACACF-8D4A-4150-B5D6-3A76071FCFD2}"/>
    <cellStyle name="Comma 2 2 2 9 2" xfId="5859" xr:uid="{056243B8-27D0-4809-8873-D7DCCFA37895}"/>
    <cellStyle name="Comma 2 2 2 9 2 2" xfId="13670" xr:uid="{DCB81C1B-563C-41B3-BC34-5889A6E38B40}"/>
    <cellStyle name="Comma 2 2 2 9 2 2 2" xfId="29081" xr:uid="{7522C288-F076-4703-BE06-7D3D5084EDE9}"/>
    <cellStyle name="Comma 2 2 2 9 2 2 2 2" xfId="59905" xr:uid="{B74708E5-8512-4D5A-AF2B-2E5C4CA61671}"/>
    <cellStyle name="Comma 2 2 2 9 2 2 3" xfId="44495" xr:uid="{A511FC30-CA60-491D-BA11-6857D5B84EEA}"/>
    <cellStyle name="Comma 2 2 2 9 2 3" xfId="21272" xr:uid="{5F992D3E-FC24-4ECE-AD67-BC226F53B4DD}"/>
    <cellStyle name="Comma 2 2 2 9 2 3 2" xfId="52096" xr:uid="{33BD053B-FBDF-4EC5-9E36-EA7DE8BE168B}"/>
    <cellStyle name="Comma 2 2 2 9 2 4" xfId="36686" xr:uid="{99B611D2-0862-49D8-9551-F1324C62A6BB}"/>
    <cellStyle name="Comma 2 2 2 9 3" xfId="9867" xr:uid="{2A03EC2A-513B-4DF0-AE7C-B6A5FAA0652D}"/>
    <cellStyle name="Comma 2 2 2 9 3 2" xfId="25278" xr:uid="{57B9C4AC-01F8-41E0-831C-7C63619A82D2}"/>
    <cellStyle name="Comma 2 2 2 9 3 2 2" xfId="56102" xr:uid="{90D4CE21-339F-425A-B22C-877403CBBACC}"/>
    <cellStyle name="Comma 2 2 2 9 3 3" xfId="40692" xr:uid="{BCA14FF7-0483-4A2A-94A5-951DBBF1BCE1}"/>
    <cellStyle name="Comma 2 2 2 9 4" xfId="17469" xr:uid="{0BC3B5D6-7E92-452B-9743-999E258FA2F9}"/>
    <cellStyle name="Comma 2 2 2 9 4 2" xfId="48293" xr:uid="{70553ABD-3F6F-4166-A530-7725EDF3CC7F}"/>
    <cellStyle name="Comma 2 2 2 9 5" xfId="32883" xr:uid="{D3187249-8E33-4823-81A2-FF4E0A35E670}"/>
    <cellStyle name="Comma 2 2 3" xfId="213" xr:uid="{662F5BE3-63F1-4281-B0AA-52659AD1D81C}"/>
    <cellStyle name="Comma 2 2 3 10" xfId="7824" xr:uid="{FC81E597-D328-47DF-BD71-0B18670C34E0}"/>
    <cellStyle name="Comma 2 2 3 10 2" xfId="23235" xr:uid="{7992C61A-19B7-4C9C-9733-1F7022266529}"/>
    <cellStyle name="Comma 2 2 3 10 2 2" xfId="54059" xr:uid="{E00D43C5-C929-4406-92D3-FBB2EBB4F631}"/>
    <cellStyle name="Comma 2 2 3 10 3" xfId="38649" xr:uid="{F3F82273-0252-4499-A50D-2EAAE503E817}"/>
    <cellStyle name="Comma 2 2 3 11" xfId="15635" xr:uid="{5C794136-78E8-4D91-A17A-8F44471C59F9}"/>
    <cellStyle name="Comma 2 2 3 11 2" xfId="46459" xr:uid="{18B91041-EDD5-46FA-A533-F8D3F922E392}"/>
    <cellStyle name="Comma 2 2 3 12" xfId="31049" xr:uid="{0ECD61F3-A2B9-4F28-9B72-415131EACEF3}"/>
    <cellStyle name="Comma 2 2 3 2" xfId="295" xr:uid="{F27D4982-5590-469D-B2A4-AA8059B47E46}"/>
    <cellStyle name="Comma 2 2 3 2 10" xfId="15717" xr:uid="{634B4E7E-F15E-43D0-BD85-30AF5A29323A}"/>
    <cellStyle name="Comma 2 2 3 2 10 2" xfId="46541" xr:uid="{41BF3A74-A64E-4009-82FD-0F92747A3CF7}"/>
    <cellStyle name="Comma 2 2 3 2 11" xfId="31131" xr:uid="{0E7418B8-DA8E-4486-A043-800945DF581E}"/>
    <cellStyle name="Comma 2 2 3 2 2" xfId="726" xr:uid="{D945D86B-E3E4-4F7B-B50C-019AD6734203}"/>
    <cellStyle name="Comma 2 2 3 2 2 2" xfId="1359" xr:uid="{9E449001-B206-4C65-88DE-56D16D1A0BEF}"/>
    <cellStyle name="Comma 2 2 3 2 2 2 2" xfId="3258" xr:uid="{C74EED1C-D6DC-410F-AC5C-6FE23EAE6037}"/>
    <cellStyle name="Comma 2 2 3 2 2 2 2 2" xfId="7061" xr:uid="{D9C48673-905F-4F31-B988-161C9A3E3D11}"/>
    <cellStyle name="Comma 2 2 3 2 2 2 2 2 2" xfId="14872" xr:uid="{6694DFDC-46E7-44BB-B1DC-55246CAD2552}"/>
    <cellStyle name="Comma 2 2 3 2 2 2 2 2 2 2" xfId="30283" xr:uid="{46A49857-4D3B-4468-8E40-EA0CBE7BD862}"/>
    <cellStyle name="Comma 2 2 3 2 2 2 2 2 2 2 2" xfId="61107" xr:uid="{6DA111BE-2093-42E9-8F5D-BE93E845C481}"/>
    <cellStyle name="Comma 2 2 3 2 2 2 2 2 2 3" xfId="45697" xr:uid="{C3C991D0-41F9-41B7-88DC-C6A1A4275378}"/>
    <cellStyle name="Comma 2 2 3 2 2 2 2 2 3" xfId="22474" xr:uid="{B25C10E3-72C7-4E61-8358-0734A08D99C7}"/>
    <cellStyle name="Comma 2 2 3 2 2 2 2 2 3 2" xfId="53298" xr:uid="{3A621187-7161-4181-A9DD-3505F0A55EF0}"/>
    <cellStyle name="Comma 2 2 3 2 2 2 2 2 4" xfId="37888" xr:uid="{6C19E9F3-D328-4E29-B76F-3FA62AFA6AAB}"/>
    <cellStyle name="Comma 2 2 3 2 2 2 2 3" xfId="11069" xr:uid="{1D86730B-22D1-41AC-AB9B-A5A1EA34B1CC}"/>
    <cellStyle name="Comma 2 2 3 2 2 2 2 3 2" xfId="26480" xr:uid="{E285B381-3B7F-4DAA-855F-DD29BC4CAC93}"/>
    <cellStyle name="Comma 2 2 3 2 2 2 2 3 2 2" xfId="57304" xr:uid="{C350DB22-817B-4578-A07C-6C0B9B6CCEE0}"/>
    <cellStyle name="Comma 2 2 3 2 2 2 2 3 3" xfId="41894" xr:uid="{B1305C43-4381-4F1C-8950-24029F582421}"/>
    <cellStyle name="Comma 2 2 3 2 2 2 2 4" xfId="18671" xr:uid="{5FA92E6F-D777-467A-B978-D1DDDA2597BF}"/>
    <cellStyle name="Comma 2 2 3 2 2 2 2 4 2" xfId="49495" xr:uid="{38DEF86D-EDF7-46BD-AEDB-C8BBBAD32551}"/>
    <cellStyle name="Comma 2 2 3 2 2 2 2 5" xfId="34085" xr:uid="{826A3E91-5FC9-42A3-8AE4-74019BF27F60}"/>
    <cellStyle name="Comma 2 2 3 2 2 2 3" xfId="5162" xr:uid="{BE530D49-B302-4B58-A5C2-F1C24E021DDE}"/>
    <cellStyle name="Comma 2 2 3 2 2 2 3 2" xfId="12973" xr:uid="{AB0AB8A2-6D01-4C3D-AAAD-FA4423BDEA52}"/>
    <cellStyle name="Comma 2 2 3 2 2 2 3 2 2" xfId="28384" xr:uid="{EEC4E384-094C-4C50-82E3-0B9C7A7A20B9}"/>
    <cellStyle name="Comma 2 2 3 2 2 2 3 2 2 2" xfId="59208" xr:uid="{50AC135C-B1B4-46E9-BC90-AA2D37BE5C3E}"/>
    <cellStyle name="Comma 2 2 3 2 2 2 3 2 3" xfId="43798" xr:uid="{2B6CA39F-37B2-4E85-ADD5-35514640A161}"/>
    <cellStyle name="Comma 2 2 3 2 2 2 3 3" xfId="20575" xr:uid="{27064145-375B-431D-A90F-85960AB0CB54}"/>
    <cellStyle name="Comma 2 2 3 2 2 2 3 3 2" xfId="51399" xr:uid="{7C253BD4-0D17-4149-BDE7-D9D9C54ABAD7}"/>
    <cellStyle name="Comma 2 2 3 2 2 2 3 4" xfId="35989" xr:uid="{41F5FD1F-C530-4F02-A410-8D7A4050BDA8}"/>
    <cellStyle name="Comma 2 2 3 2 2 2 4" xfId="9170" xr:uid="{54588B30-F949-4377-BAF4-993B225EA065}"/>
    <cellStyle name="Comma 2 2 3 2 2 2 4 2" xfId="24581" xr:uid="{29E139A8-440E-4640-827E-6E0B6F7F3C13}"/>
    <cellStyle name="Comma 2 2 3 2 2 2 4 2 2" xfId="55405" xr:uid="{68981408-CB4A-4D68-BE92-181FC07A93DB}"/>
    <cellStyle name="Comma 2 2 3 2 2 2 4 3" xfId="39995" xr:uid="{713A4B29-4D1A-4897-ABC3-109E80E1FE09}"/>
    <cellStyle name="Comma 2 2 3 2 2 2 5" xfId="16772" xr:uid="{8B69DD22-C466-43A2-8708-55C64F0EEED0}"/>
    <cellStyle name="Comma 2 2 3 2 2 2 5 2" xfId="47596" xr:uid="{FFC3A688-0FB1-4343-B1D4-4C8BF96C7B46}"/>
    <cellStyle name="Comma 2 2 3 2 2 2 6" xfId="32186" xr:uid="{5CC44F57-4BDE-41C0-9735-6F5D628A38A2}"/>
    <cellStyle name="Comma 2 2 3 2 2 3" xfId="1992" xr:uid="{A5520FE5-6639-4EFD-BEBA-E639BC3E7C92}"/>
    <cellStyle name="Comma 2 2 3 2 2 3 2" xfId="3891" xr:uid="{96DBF734-17FB-4998-8C7E-6140F7D87345}"/>
    <cellStyle name="Comma 2 2 3 2 2 3 2 2" xfId="7694" xr:uid="{372EC94B-2FAE-4C1D-8843-98AD66102C90}"/>
    <cellStyle name="Comma 2 2 3 2 2 3 2 2 2" xfId="15505" xr:uid="{D4A28A15-CB2E-4286-9D31-F6953AD49C41}"/>
    <cellStyle name="Comma 2 2 3 2 2 3 2 2 2 2" xfId="30916" xr:uid="{D7CE90A2-EB98-4468-8C0C-88A0351FB59D}"/>
    <cellStyle name="Comma 2 2 3 2 2 3 2 2 2 2 2" xfId="61740" xr:uid="{07C42E6E-4A15-4E24-8165-26A448E7A0C5}"/>
    <cellStyle name="Comma 2 2 3 2 2 3 2 2 2 3" xfId="46330" xr:uid="{43B0F844-7620-4355-8C73-86CD9521581F}"/>
    <cellStyle name="Comma 2 2 3 2 2 3 2 2 3" xfId="23107" xr:uid="{D7080950-B9F0-48FB-A55C-4CC7F01A4AF7}"/>
    <cellStyle name="Comma 2 2 3 2 2 3 2 2 3 2" xfId="53931" xr:uid="{BA396F66-EACF-4A89-8383-AE6984DF98FE}"/>
    <cellStyle name="Comma 2 2 3 2 2 3 2 2 4" xfId="38521" xr:uid="{43CA616C-3964-439F-A9FC-36A2C6CFB579}"/>
    <cellStyle name="Comma 2 2 3 2 2 3 2 3" xfId="11702" xr:uid="{C44ECA6D-A2C8-4E37-BE03-736FA2C59DA3}"/>
    <cellStyle name="Comma 2 2 3 2 2 3 2 3 2" xfId="27113" xr:uid="{E03DE005-D6DE-42EC-B40A-3B8A90AC8499}"/>
    <cellStyle name="Comma 2 2 3 2 2 3 2 3 2 2" xfId="57937" xr:uid="{B30C0052-4190-4520-9263-DC8C98A85ACC}"/>
    <cellStyle name="Comma 2 2 3 2 2 3 2 3 3" xfId="42527" xr:uid="{AB6BE6D8-94E0-4AEF-AA2D-6AFC4F849EBF}"/>
    <cellStyle name="Comma 2 2 3 2 2 3 2 4" xfId="19304" xr:uid="{8065FF07-B09D-45AB-89D2-BFFC2829E2C8}"/>
    <cellStyle name="Comma 2 2 3 2 2 3 2 4 2" xfId="50128" xr:uid="{5AE8621E-B831-470F-907E-B0090200B527}"/>
    <cellStyle name="Comma 2 2 3 2 2 3 2 5" xfId="34718" xr:uid="{0D54C586-D951-4FED-951F-E774C4731F79}"/>
    <cellStyle name="Comma 2 2 3 2 2 3 3" xfId="5795" xr:uid="{1FE55D85-D71F-48C8-B0C7-C58AE00838F5}"/>
    <cellStyle name="Comma 2 2 3 2 2 3 3 2" xfId="13606" xr:uid="{EFDBCE98-5415-4835-8715-DD4A3FF962BC}"/>
    <cellStyle name="Comma 2 2 3 2 2 3 3 2 2" xfId="29017" xr:uid="{1AB96262-F3E0-43FB-B7E3-24065B4BA409}"/>
    <cellStyle name="Comma 2 2 3 2 2 3 3 2 2 2" xfId="59841" xr:uid="{961EC168-C813-434B-933E-B2DF4955045D}"/>
    <cellStyle name="Comma 2 2 3 2 2 3 3 2 3" xfId="44431" xr:uid="{3502EAC0-025D-48F7-BD82-2B16F20A6B33}"/>
    <cellStyle name="Comma 2 2 3 2 2 3 3 3" xfId="21208" xr:uid="{54403621-7D0C-43DE-936A-A17E738589E9}"/>
    <cellStyle name="Comma 2 2 3 2 2 3 3 3 2" xfId="52032" xr:uid="{9B5A436E-14DD-431B-9A3A-27A1D851066D}"/>
    <cellStyle name="Comma 2 2 3 2 2 3 3 4" xfId="36622" xr:uid="{2138FD2A-65A4-44BB-B14D-A3CDE09C0AD1}"/>
    <cellStyle name="Comma 2 2 3 2 2 3 4" xfId="9803" xr:uid="{69A5A4D4-D460-46DD-9743-E97405F6C797}"/>
    <cellStyle name="Comma 2 2 3 2 2 3 4 2" xfId="25214" xr:uid="{2898F3C3-7B9E-46B4-9822-2980AFE75AB8}"/>
    <cellStyle name="Comma 2 2 3 2 2 3 4 2 2" xfId="56038" xr:uid="{FEA793BA-A29E-4E7B-A3A1-504CAA147456}"/>
    <cellStyle name="Comma 2 2 3 2 2 3 4 3" xfId="40628" xr:uid="{1C5B8D1A-0D83-4F4B-82CD-19961AA7528D}"/>
    <cellStyle name="Comma 2 2 3 2 2 3 5" xfId="17405" xr:uid="{B11562DE-F354-4489-8B3A-83F539F49983}"/>
    <cellStyle name="Comma 2 2 3 2 2 3 5 2" xfId="48229" xr:uid="{37CB4D05-5A2C-4EBE-81C5-83D747340521}"/>
    <cellStyle name="Comma 2 2 3 2 2 3 6" xfId="32819" xr:uid="{6DA68069-EDCC-467D-8D98-3BE78301BA5D}"/>
    <cellStyle name="Comma 2 2 3 2 2 4" xfId="2625" xr:uid="{753F870D-1BF0-45C0-9E21-8150F0CAA48E}"/>
    <cellStyle name="Comma 2 2 3 2 2 4 2" xfId="6428" xr:uid="{75BBCCBE-C1DE-4624-9D8C-93949D67C5C5}"/>
    <cellStyle name="Comma 2 2 3 2 2 4 2 2" xfId="14239" xr:uid="{A3508E03-46E6-499F-8066-36EA6381222C}"/>
    <cellStyle name="Comma 2 2 3 2 2 4 2 2 2" xfId="29650" xr:uid="{13A54F85-CE03-4F14-AB48-BA0837E935D6}"/>
    <cellStyle name="Comma 2 2 3 2 2 4 2 2 2 2" xfId="60474" xr:uid="{F4F7E182-7F6D-4C5A-8266-4EF8CB6B5657}"/>
    <cellStyle name="Comma 2 2 3 2 2 4 2 2 3" xfId="45064" xr:uid="{7F90B34F-2227-4ABF-B0C1-434BD562A56A}"/>
    <cellStyle name="Comma 2 2 3 2 2 4 2 3" xfId="21841" xr:uid="{2AC5EB18-121D-4851-A9DF-4A5829702751}"/>
    <cellStyle name="Comma 2 2 3 2 2 4 2 3 2" xfId="52665" xr:uid="{E352CCA6-76F2-4429-B920-CC32816094FE}"/>
    <cellStyle name="Comma 2 2 3 2 2 4 2 4" xfId="37255" xr:uid="{45F5F917-B1DE-48D3-A448-307FB38E93B3}"/>
    <cellStyle name="Comma 2 2 3 2 2 4 3" xfId="10436" xr:uid="{3724C45A-F6ED-4905-ADB7-B737AA2B494A}"/>
    <cellStyle name="Comma 2 2 3 2 2 4 3 2" xfId="25847" xr:uid="{3DEE2F83-708D-4577-9A7F-7FEC3B0AC188}"/>
    <cellStyle name="Comma 2 2 3 2 2 4 3 2 2" xfId="56671" xr:uid="{226647E9-C519-434B-A831-7B89A69BA602}"/>
    <cellStyle name="Comma 2 2 3 2 2 4 3 3" xfId="41261" xr:uid="{CCC85D27-C770-4949-8E17-01177965C39A}"/>
    <cellStyle name="Comma 2 2 3 2 2 4 4" xfId="18038" xr:uid="{80878E8E-99EE-4BB9-944B-C362A8C128CB}"/>
    <cellStyle name="Comma 2 2 3 2 2 4 4 2" xfId="48862" xr:uid="{C9AE6D29-4C7A-49D2-9231-2A6C628523B3}"/>
    <cellStyle name="Comma 2 2 3 2 2 4 5" xfId="33452" xr:uid="{CDCAC40F-BDCA-43CD-8D16-60CD00D8E6A3}"/>
    <cellStyle name="Comma 2 2 3 2 2 5" xfId="4529" xr:uid="{1450AD98-C796-45E0-ADB1-8A882F2CAE6A}"/>
    <cellStyle name="Comma 2 2 3 2 2 5 2" xfId="12340" xr:uid="{B2DBD2C2-AECE-47D4-A6CA-859D2974EB0D}"/>
    <cellStyle name="Comma 2 2 3 2 2 5 2 2" xfId="27751" xr:uid="{008492C2-4C57-47D5-94E5-87863EA7A6F4}"/>
    <cellStyle name="Comma 2 2 3 2 2 5 2 2 2" xfId="58575" xr:uid="{467AA488-66EB-4D75-A23D-0E80C95FB566}"/>
    <cellStyle name="Comma 2 2 3 2 2 5 2 3" xfId="43165" xr:uid="{8BA7B4F2-716F-47ED-A75B-9B9D6767B5FF}"/>
    <cellStyle name="Comma 2 2 3 2 2 5 3" xfId="19942" xr:uid="{FE08714A-2A12-4D71-886F-2A47605432F6}"/>
    <cellStyle name="Comma 2 2 3 2 2 5 3 2" xfId="50766" xr:uid="{C1596028-1160-4126-ABE1-798D9C21CC23}"/>
    <cellStyle name="Comma 2 2 3 2 2 5 4" xfId="35356" xr:uid="{3975D179-E8E3-451F-8584-AFF5FAA3DA17}"/>
    <cellStyle name="Comma 2 2 3 2 2 6" xfId="8537" xr:uid="{8C68DADA-783B-46C9-860F-0FAAC5A31DA8}"/>
    <cellStyle name="Comma 2 2 3 2 2 6 2" xfId="23948" xr:uid="{5D0C461D-6E12-49C8-B949-F86899FD5459}"/>
    <cellStyle name="Comma 2 2 3 2 2 6 2 2" xfId="54772" xr:uid="{73BA1DE9-B2C1-495A-8321-5D290A822A65}"/>
    <cellStyle name="Comma 2 2 3 2 2 6 3" xfId="39362" xr:uid="{EC78F1C3-D7F9-4B88-9B5C-86F54181CDE2}"/>
    <cellStyle name="Comma 2 2 3 2 2 7" xfId="16139" xr:uid="{D193F019-33BD-4436-8660-B600FCA5F256}"/>
    <cellStyle name="Comma 2 2 3 2 2 7 2" xfId="46963" xr:uid="{1A8A15FF-759C-409D-AE41-74D05E9E3A84}"/>
    <cellStyle name="Comma 2 2 3 2 2 8" xfId="31553" xr:uid="{6307308F-04AE-4082-BCAC-4E0D106E3F75}"/>
    <cellStyle name="Comma 2 2 3 2 3" xfId="517" xr:uid="{B12EB796-21F9-4CCC-9B35-B30D9C8ECC90}"/>
    <cellStyle name="Comma 2 2 3 2 3 2" xfId="1150" xr:uid="{B948ACB7-DD11-4E3A-8607-A2F01C680DF3}"/>
    <cellStyle name="Comma 2 2 3 2 3 2 2" xfId="3049" xr:uid="{3E783D55-0F18-4E98-870D-82883E7C03A9}"/>
    <cellStyle name="Comma 2 2 3 2 3 2 2 2" xfId="6852" xr:uid="{389F032C-DFAE-4960-B385-EAB669ACE9CF}"/>
    <cellStyle name="Comma 2 2 3 2 3 2 2 2 2" xfId="14663" xr:uid="{0987998D-0CB8-4DD8-A5DB-7D597F9A4E9B}"/>
    <cellStyle name="Comma 2 2 3 2 3 2 2 2 2 2" xfId="30074" xr:uid="{96346954-7AD0-403E-AF1D-26F93A0D5BB1}"/>
    <cellStyle name="Comma 2 2 3 2 3 2 2 2 2 2 2" xfId="60898" xr:uid="{2C108236-C219-4032-A3DC-E79B5B9805B1}"/>
    <cellStyle name="Comma 2 2 3 2 3 2 2 2 2 3" xfId="45488" xr:uid="{1A1C6563-ADDC-4EA2-9564-E5BCEE3F3963}"/>
    <cellStyle name="Comma 2 2 3 2 3 2 2 2 3" xfId="22265" xr:uid="{D9EA2342-7DBA-4840-AAB1-1AE9AFDCDB07}"/>
    <cellStyle name="Comma 2 2 3 2 3 2 2 2 3 2" xfId="53089" xr:uid="{E29C22DF-3C6C-4AA5-97E3-C984CDFF5D9B}"/>
    <cellStyle name="Comma 2 2 3 2 3 2 2 2 4" xfId="37679" xr:uid="{4EC82594-72FE-47C7-BD5F-601DCC148AD9}"/>
    <cellStyle name="Comma 2 2 3 2 3 2 2 3" xfId="10860" xr:uid="{919815B4-05E2-4DA8-9CF4-F61A817603A5}"/>
    <cellStyle name="Comma 2 2 3 2 3 2 2 3 2" xfId="26271" xr:uid="{53F739DC-FA66-41AD-8BFE-118AFC596705}"/>
    <cellStyle name="Comma 2 2 3 2 3 2 2 3 2 2" xfId="57095" xr:uid="{79310CF6-33F5-428C-8F5B-BD24A8A0A3DA}"/>
    <cellStyle name="Comma 2 2 3 2 3 2 2 3 3" xfId="41685" xr:uid="{2470C547-08AD-4A83-80CB-B9B565D596AE}"/>
    <cellStyle name="Comma 2 2 3 2 3 2 2 4" xfId="18462" xr:uid="{3E34D386-B495-49A1-A784-9CD8F360C480}"/>
    <cellStyle name="Comma 2 2 3 2 3 2 2 4 2" xfId="49286" xr:uid="{4ED55B24-B72E-462F-AD68-C727FEDE0851}"/>
    <cellStyle name="Comma 2 2 3 2 3 2 2 5" xfId="33876" xr:uid="{78615220-6482-4DD4-876A-44B700D53622}"/>
    <cellStyle name="Comma 2 2 3 2 3 2 3" xfId="4953" xr:uid="{EF341691-11EB-4068-92F7-693B4CF79200}"/>
    <cellStyle name="Comma 2 2 3 2 3 2 3 2" xfId="12764" xr:uid="{9DBFECFA-2898-40B4-94E6-AE11B3301963}"/>
    <cellStyle name="Comma 2 2 3 2 3 2 3 2 2" xfId="28175" xr:uid="{42004530-C4E3-4B12-88C5-A08B10E59FD9}"/>
    <cellStyle name="Comma 2 2 3 2 3 2 3 2 2 2" xfId="58999" xr:uid="{1E4A3E51-4A0D-40ED-BAD6-E9D2058347A7}"/>
    <cellStyle name="Comma 2 2 3 2 3 2 3 2 3" xfId="43589" xr:uid="{5797B29C-F0BC-47AB-A3E3-BB16779D0918}"/>
    <cellStyle name="Comma 2 2 3 2 3 2 3 3" xfId="20366" xr:uid="{D2221085-5155-4B8B-AF64-A4CA8DD41718}"/>
    <cellStyle name="Comma 2 2 3 2 3 2 3 3 2" xfId="51190" xr:uid="{762CA415-13D3-47E8-8CB9-D17309233341}"/>
    <cellStyle name="Comma 2 2 3 2 3 2 3 4" xfId="35780" xr:uid="{6BC778F8-0766-4BF3-81CA-7804B90F5FAC}"/>
    <cellStyle name="Comma 2 2 3 2 3 2 4" xfId="8961" xr:uid="{F679051F-D660-44EF-8601-E42353E3F0B2}"/>
    <cellStyle name="Comma 2 2 3 2 3 2 4 2" xfId="24372" xr:uid="{5413552B-0894-4061-A426-67B8AC6C3A85}"/>
    <cellStyle name="Comma 2 2 3 2 3 2 4 2 2" xfId="55196" xr:uid="{74060367-D4DF-4220-8909-16BDC8AD22D1}"/>
    <cellStyle name="Comma 2 2 3 2 3 2 4 3" xfId="39786" xr:uid="{FDD2B7DA-7110-44AF-983C-77FE2A7C9AC9}"/>
    <cellStyle name="Comma 2 2 3 2 3 2 5" xfId="16563" xr:uid="{917689B5-4B60-4C92-B3A4-7E61CD6A0BED}"/>
    <cellStyle name="Comma 2 2 3 2 3 2 5 2" xfId="47387" xr:uid="{439B3B1B-FF2D-48E9-95AE-D47E2467CBBC}"/>
    <cellStyle name="Comma 2 2 3 2 3 2 6" xfId="31977" xr:uid="{7B13702F-5DD0-4726-B486-EC15B2BA9282}"/>
    <cellStyle name="Comma 2 2 3 2 3 3" xfId="1783" xr:uid="{75B69194-4732-4111-A2D7-49D07F40ED4F}"/>
    <cellStyle name="Comma 2 2 3 2 3 3 2" xfId="3682" xr:uid="{EDCA7C72-4553-4BFA-B6DD-CCB7B6EB7E4F}"/>
    <cellStyle name="Comma 2 2 3 2 3 3 2 2" xfId="7485" xr:uid="{90825092-A91E-4BC7-B1A3-D93C6B1CB6E7}"/>
    <cellStyle name="Comma 2 2 3 2 3 3 2 2 2" xfId="15296" xr:uid="{B2333C21-A78B-4079-A2D4-FC24601B0F92}"/>
    <cellStyle name="Comma 2 2 3 2 3 3 2 2 2 2" xfId="30707" xr:uid="{E9C7E58E-1B19-48E2-8B06-25F82F4BCDEE}"/>
    <cellStyle name="Comma 2 2 3 2 3 3 2 2 2 2 2" xfId="61531" xr:uid="{AD71A027-C01C-4DAF-8155-958B03FBB189}"/>
    <cellStyle name="Comma 2 2 3 2 3 3 2 2 2 3" xfId="46121" xr:uid="{ED09FA8B-E258-4AC5-BA3A-CB09BE24FC3C}"/>
    <cellStyle name="Comma 2 2 3 2 3 3 2 2 3" xfId="22898" xr:uid="{2CC3581E-07AE-474D-8F8B-3042FA98950E}"/>
    <cellStyle name="Comma 2 2 3 2 3 3 2 2 3 2" xfId="53722" xr:uid="{BAEE2CB0-7E05-46A7-B552-9B0C39DC728A}"/>
    <cellStyle name="Comma 2 2 3 2 3 3 2 2 4" xfId="38312" xr:uid="{DF23544A-8C71-4D0F-95BA-3ED579C38C91}"/>
    <cellStyle name="Comma 2 2 3 2 3 3 2 3" xfId="11493" xr:uid="{D7148433-26C6-4EC1-9DE6-5FFE50CB6F3D}"/>
    <cellStyle name="Comma 2 2 3 2 3 3 2 3 2" xfId="26904" xr:uid="{F75E8875-72F5-4677-B6D7-4F3D70DC5357}"/>
    <cellStyle name="Comma 2 2 3 2 3 3 2 3 2 2" xfId="57728" xr:uid="{3BE0C59B-F888-4352-B1D4-8FB944113C64}"/>
    <cellStyle name="Comma 2 2 3 2 3 3 2 3 3" xfId="42318" xr:uid="{073E9F9D-EF17-49D1-89EF-BA8F076DB1B5}"/>
    <cellStyle name="Comma 2 2 3 2 3 3 2 4" xfId="19095" xr:uid="{BBF44C67-227F-413E-AF70-A4940DE2BB73}"/>
    <cellStyle name="Comma 2 2 3 2 3 3 2 4 2" xfId="49919" xr:uid="{8E3527A9-2469-4A7E-8663-9C819B74CF33}"/>
    <cellStyle name="Comma 2 2 3 2 3 3 2 5" xfId="34509" xr:uid="{6A39035F-9F71-449E-A714-7A34996DCADB}"/>
    <cellStyle name="Comma 2 2 3 2 3 3 3" xfId="5586" xr:uid="{4A0A7807-73AA-405E-9634-082F4E8E49DC}"/>
    <cellStyle name="Comma 2 2 3 2 3 3 3 2" xfId="13397" xr:uid="{4B5C40A0-9A98-4E3B-AF34-BF12E406CE76}"/>
    <cellStyle name="Comma 2 2 3 2 3 3 3 2 2" xfId="28808" xr:uid="{C5FFCFE8-6740-4836-8FF5-80F4DA5864DF}"/>
    <cellStyle name="Comma 2 2 3 2 3 3 3 2 2 2" xfId="59632" xr:uid="{3E3D7E2A-A0AA-402B-8D5A-8776759C6550}"/>
    <cellStyle name="Comma 2 2 3 2 3 3 3 2 3" xfId="44222" xr:uid="{B3AE6F91-2458-4422-BA13-D533A00A99CB}"/>
    <cellStyle name="Comma 2 2 3 2 3 3 3 3" xfId="20999" xr:uid="{86D74E04-9020-42EB-AFEA-8DF0889C8728}"/>
    <cellStyle name="Comma 2 2 3 2 3 3 3 3 2" xfId="51823" xr:uid="{17ABF8A2-8972-4B51-963C-A3AC0850094C}"/>
    <cellStyle name="Comma 2 2 3 2 3 3 3 4" xfId="36413" xr:uid="{76AEE775-F3CE-42D0-A5C8-69D256098CAC}"/>
    <cellStyle name="Comma 2 2 3 2 3 3 4" xfId="9594" xr:uid="{127D1444-84A5-4A88-A5C2-6F35DB9972E8}"/>
    <cellStyle name="Comma 2 2 3 2 3 3 4 2" xfId="25005" xr:uid="{2E0B6AD8-B3F1-4D7B-A4F8-6460AC49C9EA}"/>
    <cellStyle name="Comma 2 2 3 2 3 3 4 2 2" xfId="55829" xr:uid="{E812EB8E-D205-4500-A778-8FFB1B950D78}"/>
    <cellStyle name="Comma 2 2 3 2 3 3 4 3" xfId="40419" xr:uid="{D4D6F5DF-1706-4490-82CC-E1B48EC0DE17}"/>
    <cellStyle name="Comma 2 2 3 2 3 3 5" xfId="17196" xr:uid="{4D287AED-8DEA-4E64-B9A0-D40FC100DC77}"/>
    <cellStyle name="Comma 2 2 3 2 3 3 5 2" xfId="48020" xr:uid="{1F54FE24-4AEB-43C5-A235-FA36780611D7}"/>
    <cellStyle name="Comma 2 2 3 2 3 3 6" xfId="32610" xr:uid="{6A7BB450-4302-43F1-AF3F-0CFFBC2AA7B7}"/>
    <cellStyle name="Comma 2 2 3 2 3 4" xfId="2416" xr:uid="{97B39434-20BD-486B-993F-B8503BFB42DF}"/>
    <cellStyle name="Comma 2 2 3 2 3 4 2" xfId="6219" xr:uid="{3BEA84B0-2247-449F-BF14-2818E1BEB5C0}"/>
    <cellStyle name="Comma 2 2 3 2 3 4 2 2" xfId="14030" xr:uid="{03B30F63-454D-4D03-A0FD-1BF6EA47B395}"/>
    <cellStyle name="Comma 2 2 3 2 3 4 2 2 2" xfId="29441" xr:uid="{E758D311-300C-4AF5-B755-1C751B37D1FB}"/>
    <cellStyle name="Comma 2 2 3 2 3 4 2 2 2 2" xfId="60265" xr:uid="{BB4A0056-5631-480B-9D17-A52AA3A42E93}"/>
    <cellStyle name="Comma 2 2 3 2 3 4 2 2 3" xfId="44855" xr:uid="{56674524-B422-4D87-A5E6-284BFA1A3CDE}"/>
    <cellStyle name="Comma 2 2 3 2 3 4 2 3" xfId="21632" xr:uid="{6CE58360-2233-4C5D-A73C-366A06A6C76B}"/>
    <cellStyle name="Comma 2 2 3 2 3 4 2 3 2" xfId="52456" xr:uid="{14EF09C0-1A55-406A-B2B8-2DF010014F35}"/>
    <cellStyle name="Comma 2 2 3 2 3 4 2 4" xfId="37046" xr:uid="{9BBA008C-5FDE-4B05-8F9C-7284A7A852B0}"/>
    <cellStyle name="Comma 2 2 3 2 3 4 3" xfId="10227" xr:uid="{432C96B1-630E-4735-81CB-8AA94D7E16C8}"/>
    <cellStyle name="Comma 2 2 3 2 3 4 3 2" xfId="25638" xr:uid="{077DCF01-6577-4ABE-B8A5-87C812C9CAF9}"/>
    <cellStyle name="Comma 2 2 3 2 3 4 3 2 2" xfId="56462" xr:uid="{32972D70-BA0A-462F-9DFD-E8C408A87120}"/>
    <cellStyle name="Comma 2 2 3 2 3 4 3 3" xfId="41052" xr:uid="{617517B9-4230-4136-B19D-104C4424716A}"/>
    <cellStyle name="Comma 2 2 3 2 3 4 4" xfId="17829" xr:uid="{B41AFEAA-41FD-49C1-95AC-B38B505C31EA}"/>
    <cellStyle name="Comma 2 2 3 2 3 4 4 2" xfId="48653" xr:uid="{98D7C7F5-5218-49F3-9349-861A20D20134}"/>
    <cellStyle name="Comma 2 2 3 2 3 4 5" xfId="33243" xr:uid="{EFBF53AD-88CE-42D2-AF8C-89E25D22B9A0}"/>
    <cellStyle name="Comma 2 2 3 2 3 5" xfId="4320" xr:uid="{C74EF17E-2C62-4AC8-B1C8-6979AF34A577}"/>
    <cellStyle name="Comma 2 2 3 2 3 5 2" xfId="12131" xr:uid="{AA90CD81-2D50-4CAE-B6E7-ECB92BDBD7B1}"/>
    <cellStyle name="Comma 2 2 3 2 3 5 2 2" xfId="27542" xr:uid="{BBE3778C-C146-40D1-A37A-F5EB0BA9A7BE}"/>
    <cellStyle name="Comma 2 2 3 2 3 5 2 2 2" xfId="58366" xr:uid="{68B51078-15F8-426F-AF57-49C315868902}"/>
    <cellStyle name="Comma 2 2 3 2 3 5 2 3" xfId="42956" xr:uid="{13739DAC-4F0F-4CDA-88AA-24C4E8DF382E}"/>
    <cellStyle name="Comma 2 2 3 2 3 5 3" xfId="19733" xr:uid="{ED3788AC-C2C7-4EA1-9BE8-E02E476E133C}"/>
    <cellStyle name="Comma 2 2 3 2 3 5 3 2" xfId="50557" xr:uid="{78A29E0F-BA9E-4CDC-938A-8B33757571D5}"/>
    <cellStyle name="Comma 2 2 3 2 3 5 4" xfId="35147" xr:uid="{08E45F35-562E-44B4-881E-75BF0AC58B0F}"/>
    <cellStyle name="Comma 2 2 3 2 3 6" xfId="8328" xr:uid="{66107F59-884F-4015-8416-7E2E4EF6D1DB}"/>
    <cellStyle name="Comma 2 2 3 2 3 6 2" xfId="23739" xr:uid="{775313DB-EA3B-46EC-96E6-27D09896075A}"/>
    <cellStyle name="Comma 2 2 3 2 3 6 2 2" xfId="54563" xr:uid="{27FFF7E9-B2AE-4A99-A580-AC421C8E43B4}"/>
    <cellStyle name="Comma 2 2 3 2 3 6 3" xfId="39153" xr:uid="{2376CB54-62B2-4CE4-B4C8-0938CF478D0F}"/>
    <cellStyle name="Comma 2 2 3 2 3 7" xfId="15930" xr:uid="{FA71E5A8-A400-4168-8F35-51655549CD9C}"/>
    <cellStyle name="Comma 2 2 3 2 3 7 2" xfId="46754" xr:uid="{23806A2B-E31F-4C73-960B-DA0A2BD9ED93}"/>
    <cellStyle name="Comma 2 2 3 2 3 8" xfId="31344" xr:uid="{4AF8175D-EC4E-43FA-A8ED-67DEAFE4169E}"/>
    <cellStyle name="Comma 2 2 3 2 4" xfId="937" xr:uid="{3089FDCC-9898-471C-B4AB-C252A75FA3B8}"/>
    <cellStyle name="Comma 2 2 3 2 4 2" xfId="2836" xr:uid="{39F22499-3ED2-4547-AB1F-F9387E712C03}"/>
    <cellStyle name="Comma 2 2 3 2 4 2 2" xfId="6639" xr:uid="{02AC105E-E8A9-404A-AD53-965B31A8F085}"/>
    <cellStyle name="Comma 2 2 3 2 4 2 2 2" xfId="14450" xr:uid="{D8D38EB5-6AA9-4FA2-9E3E-873C281F9F7C}"/>
    <cellStyle name="Comma 2 2 3 2 4 2 2 2 2" xfId="29861" xr:uid="{DF1281F4-B2C5-4889-96D4-15F6FC73C9B1}"/>
    <cellStyle name="Comma 2 2 3 2 4 2 2 2 2 2" xfId="60685" xr:uid="{24EB6DE4-4449-491B-A3CB-8F3681433C36}"/>
    <cellStyle name="Comma 2 2 3 2 4 2 2 2 3" xfId="45275" xr:uid="{C70AE8E7-A630-416D-951D-0EF26E0AA68E}"/>
    <cellStyle name="Comma 2 2 3 2 4 2 2 3" xfId="22052" xr:uid="{F5470A77-5E07-4DC2-B19C-7D7E4B4FDC92}"/>
    <cellStyle name="Comma 2 2 3 2 4 2 2 3 2" xfId="52876" xr:uid="{9FF03D14-17DB-422A-B32B-2A38AFD63BF4}"/>
    <cellStyle name="Comma 2 2 3 2 4 2 2 4" xfId="37466" xr:uid="{F50560B7-C58B-46CA-94B0-25B28936148E}"/>
    <cellStyle name="Comma 2 2 3 2 4 2 3" xfId="10647" xr:uid="{52612C18-EB31-4D20-924F-DE46B58D5DD6}"/>
    <cellStyle name="Comma 2 2 3 2 4 2 3 2" xfId="26058" xr:uid="{19F1DACF-66A4-421E-BB51-21EA1913D535}"/>
    <cellStyle name="Comma 2 2 3 2 4 2 3 2 2" xfId="56882" xr:uid="{4AFA0FC7-C72C-4407-872D-221E1E39C6CC}"/>
    <cellStyle name="Comma 2 2 3 2 4 2 3 3" xfId="41472" xr:uid="{01B7DA11-6037-4E15-9182-CD9D3147067C}"/>
    <cellStyle name="Comma 2 2 3 2 4 2 4" xfId="18249" xr:uid="{D0FD7C3A-5881-4241-A9E4-DB171B087C73}"/>
    <cellStyle name="Comma 2 2 3 2 4 2 4 2" xfId="49073" xr:uid="{5A8BA91B-0315-4559-AEF7-6451DB3C95FE}"/>
    <cellStyle name="Comma 2 2 3 2 4 2 5" xfId="33663" xr:uid="{BE96F9B5-33C4-48DA-9DAE-A7104B8EED5B}"/>
    <cellStyle name="Comma 2 2 3 2 4 3" xfId="4740" xr:uid="{9A429728-F070-437D-83EF-C5E8DE4FB46C}"/>
    <cellStyle name="Comma 2 2 3 2 4 3 2" xfId="12551" xr:uid="{38C20FE3-0690-4EC3-8469-9166292D769B}"/>
    <cellStyle name="Comma 2 2 3 2 4 3 2 2" xfId="27962" xr:uid="{8E3DC8F0-8320-40B8-9A1D-EC5710E004F9}"/>
    <cellStyle name="Comma 2 2 3 2 4 3 2 2 2" xfId="58786" xr:uid="{2C97479A-C4EE-4CBB-B255-D5263EA68ECF}"/>
    <cellStyle name="Comma 2 2 3 2 4 3 2 3" xfId="43376" xr:uid="{D0FC62B6-3E4A-4E9A-BE80-731C97DCD7A8}"/>
    <cellStyle name="Comma 2 2 3 2 4 3 3" xfId="20153" xr:uid="{C066040D-7EF8-4D6A-9840-BBC5C6D139C3}"/>
    <cellStyle name="Comma 2 2 3 2 4 3 3 2" xfId="50977" xr:uid="{FD0D923A-40DB-453B-AE55-04FA82EC21EB}"/>
    <cellStyle name="Comma 2 2 3 2 4 3 4" xfId="35567" xr:uid="{2A7BDB0A-65C1-44B1-ABB2-F9071C48538F}"/>
    <cellStyle name="Comma 2 2 3 2 4 4" xfId="8748" xr:uid="{E0D86F7F-9989-4FAA-84A6-1AFE8368F442}"/>
    <cellStyle name="Comma 2 2 3 2 4 4 2" xfId="24159" xr:uid="{024CDAD5-6772-475C-A347-6E15C838C1C4}"/>
    <cellStyle name="Comma 2 2 3 2 4 4 2 2" xfId="54983" xr:uid="{800F95B6-B46D-46E3-BAA9-72B0192DC4DF}"/>
    <cellStyle name="Comma 2 2 3 2 4 4 3" xfId="39573" xr:uid="{D8336273-CE39-4987-9349-738495F52F09}"/>
    <cellStyle name="Comma 2 2 3 2 4 5" xfId="16350" xr:uid="{532952D7-0099-4155-9EC0-026593D396B7}"/>
    <cellStyle name="Comma 2 2 3 2 4 5 2" xfId="47174" xr:uid="{94B2618C-5DAE-46E2-8EB9-B7C5ED1A5484}"/>
    <cellStyle name="Comma 2 2 3 2 4 6" xfId="31764" xr:uid="{1291E71E-6153-4220-A3BB-76047464AE8B}"/>
    <cellStyle name="Comma 2 2 3 2 5" xfId="1570" xr:uid="{0DC438BC-16B3-451A-8449-61BF7DFA5F53}"/>
    <cellStyle name="Comma 2 2 3 2 5 2" xfId="3469" xr:uid="{60202C91-0824-45BA-977A-1D219D8C31E5}"/>
    <cellStyle name="Comma 2 2 3 2 5 2 2" xfId="7272" xr:uid="{3525330C-4C06-4200-9848-67FB152EAB1E}"/>
    <cellStyle name="Comma 2 2 3 2 5 2 2 2" xfId="15083" xr:uid="{D5A972DB-2BE3-4229-887C-800DB0543DCA}"/>
    <cellStyle name="Comma 2 2 3 2 5 2 2 2 2" xfId="30494" xr:uid="{B92174FA-2CD5-446F-A78A-B6D9B8C8A7BD}"/>
    <cellStyle name="Comma 2 2 3 2 5 2 2 2 2 2" xfId="61318" xr:uid="{BB65B454-69F1-4D1F-A988-FAA86BA3D9B6}"/>
    <cellStyle name="Comma 2 2 3 2 5 2 2 2 3" xfId="45908" xr:uid="{9A279C9A-7F5F-490E-B2D5-CFAFCD408B6E}"/>
    <cellStyle name="Comma 2 2 3 2 5 2 2 3" xfId="22685" xr:uid="{E3EB7564-DC13-4109-B781-BD32B3757E18}"/>
    <cellStyle name="Comma 2 2 3 2 5 2 2 3 2" xfId="53509" xr:uid="{7D2008B9-6515-447E-B02D-2C0A5DF73300}"/>
    <cellStyle name="Comma 2 2 3 2 5 2 2 4" xfId="38099" xr:uid="{F33E742F-6881-49A7-8A49-9D9CB353F686}"/>
    <cellStyle name="Comma 2 2 3 2 5 2 3" xfId="11280" xr:uid="{7CCE00E3-D380-40ED-B077-EC38CC0BEE3E}"/>
    <cellStyle name="Comma 2 2 3 2 5 2 3 2" xfId="26691" xr:uid="{8967EDAD-6258-44C6-8414-A4B7F6DC21CD}"/>
    <cellStyle name="Comma 2 2 3 2 5 2 3 2 2" xfId="57515" xr:uid="{1D058D4E-2EB5-4201-84F2-6328930091A6}"/>
    <cellStyle name="Comma 2 2 3 2 5 2 3 3" xfId="42105" xr:uid="{63C0FE92-8132-4F6B-9039-A54FDB066A36}"/>
    <cellStyle name="Comma 2 2 3 2 5 2 4" xfId="18882" xr:uid="{DABF7146-CD09-4030-8FA7-EE64A7CCEB2B}"/>
    <cellStyle name="Comma 2 2 3 2 5 2 4 2" xfId="49706" xr:uid="{9103C29F-15DC-4E31-B9EB-30291CD2CEFF}"/>
    <cellStyle name="Comma 2 2 3 2 5 2 5" xfId="34296" xr:uid="{646A17CC-F2C1-4945-8107-B5741A6A70E9}"/>
    <cellStyle name="Comma 2 2 3 2 5 3" xfId="5373" xr:uid="{9516E5FE-C8A2-402D-BACB-16F9968EE8BA}"/>
    <cellStyle name="Comma 2 2 3 2 5 3 2" xfId="13184" xr:uid="{B3C49983-D5F9-44EB-B201-E471F9485D09}"/>
    <cellStyle name="Comma 2 2 3 2 5 3 2 2" xfId="28595" xr:uid="{2BE7B55B-A013-43B9-9C3D-8A1F0931CB1B}"/>
    <cellStyle name="Comma 2 2 3 2 5 3 2 2 2" xfId="59419" xr:uid="{0FE93234-AC11-4745-9819-6C8E8279242F}"/>
    <cellStyle name="Comma 2 2 3 2 5 3 2 3" xfId="44009" xr:uid="{BB93FF1E-B319-4C37-94C1-8F05CD01FCDA}"/>
    <cellStyle name="Comma 2 2 3 2 5 3 3" xfId="20786" xr:uid="{90FB612E-7B1F-452C-8025-377DC9A3D208}"/>
    <cellStyle name="Comma 2 2 3 2 5 3 3 2" xfId="51610" xr:uid="{C61A0AF0-98E6-46BA-A442-3E2DF19329AF}"/>
    <cellStyle name="Comma 2 2 3 2 5 3 4" xfId="36200" xr:uid="{BBDBD919-05EF-440F-9FDE-3BE0715321F2}"/>
    <cellStyle name="Comma 2 2 3 2 5 4" xfId="9381" xr:uid="{A46F76E5-6C31-4798-8AC2-AEB322F926EF}"/>
    <cellStyle name="Comma 2 2 3 2 5 4 2" xfId="24792" xr:uid="{9BE71140-0156-4CAE-A5DE-463F9E79C7D6}"/>
    <cellStyle name="Comma 2 2 3 2 5 4 2 2" xfId="55616" xr:uid="{2F9DF61D-D543-4EB0-8604-25B0874A2BAA}"/>
    <cellStyle name="Comma 2 2 3 2 5 4 3" xfId="40206" xr:uid="{CC4B2CD9-7A2C-44A2-BDD1-2D02062E2D07}"/>
    <cellStyle name="Comma 2 2 3 2 5 5" xfId="16983" xr:uid="{A84E181D-06DF-46D4-8177-626770532D88}"/>
    <cellStyle name="Comma 2 2 3 2 5 5 2" xfId="47807" xr:uid="{1F09D64E-AD9A-4776-9320-B9E1743B1E3D}"/>
    <cellStyle name="Comma 2 2 3 2 5 6" xfId="32397" xr:uid="{E96B02D8-E3E3-417B-AE0A-B10C5A4D03EE}"/>
    <cellStyle name="Comma 2 2 3 2 6" xfId="2203" xr:uid="{7030713D-B657-4026-AE7D-46E53A80E7F2}"/>
    <cellStyle name="Comma 2 2 3 2 6 2" xfId="6006" xr:uid="{689852E6-23F4-4C1D-954E-5AC5BE6AAA82}"/>
    <cellStyle name="Comma 2 2 3 2 6 2 2" xfId="13817" xr:uid="{2C3760A6-538C-4ABC-8D03-2A8881E28086}"/>
    <cellStyle name="Comma 2 2 3 2 6 2 2 2" xfId="29228" xr:uid="{DE116F6F-7F08-4C5A-9FBD-01291699E4C5}"/>
    <cellStyle name="Comma 2 2 3 2 6 2 2 2 2" xfId="60052" xr:uid="{8C06A8C1-F2BA-4F29-BC08-C9A6ADA34C36}"/>
    <cellStyle name="Comma 2 2 3 2 6 2 2 3" xfId="44642" xr:uid="{48B74A77-19A5-48CE-B0E9-793CEDFC5DAB}"/>
    <cellStyle name="Comma 2 2 3 2 6 2 3" xfId="21419" xr:uid="{1C0A36A1-EE80-4D84-A3BA-59EEADC1524D}"/>
    <cellStyle name="Comma 2 2 3 2 6 2 3 2" xfId="52243" xr:uid="{B24DDD42-7B29-4189-AD0B-EFC82AA3958E}"/>
    <cellStyle name="Comma 2 2 3 2 6 2 4" xfId="36833" xr:uid="{A52E1549-8B9B-4855-868A-FA37DDC3FCBE}"/>
    <cellStyle name="Comma 2 2 3 2 6 3" xfId="10014" xr:uid="{E99C6AC1-5C9C-4783-876D-B140692DE1C0}"/>
    <cellStyle name="Comma 2 2 3 2 6 3 2" xfId="25425" xr:uid="{16D4CE47-A183-4978-86B6-8BB15B127A33}"/>
    <cellStyle name="Comma 2 2 3 2 6 3 2 2" xfId="56249" xr:uid="{1AE069A3-D6C7-4D1E-85EC-8D152D19B33D}"/>
    <cellStyle name="Comma 2 2 3 2 6 3 3" xfId="40839" xr:uid="{CEEAE7CF-5700-4712-9464-C2105F2EE105}"/>
    <cellStyle name="Comma 2 2 3 2 6 4" xfId="17616" xr:uid="{E8054282-C2E7-454C-88FB-A76E3FAF98AB}"/>
    <cellStyle name="Comma 2 2 3 2 6 4 2" xfId="48440" xr:uid="{10303746-61C6-48F0-90DB-040CF0873C7D}"/>
    <cellStyle name="Comma 2 2 3 2 6 5" xfId="33030" xr:uid="{674F4B73-EAC1-46C8-A376-F075383BF1C3}"/>
    <cellStyle name="Comma 2 2 3 2 7" xfId="4107" xr:uid="{15C8DB18-7086-4DE7-B08A-2D1A6466350E}"/>
    <cellStyle name="Comma 2 2 3 2 7 2" xfId="11918" xr:uid="{831F8B3A-4A7A-4A5A-9D31-33F5185BA8FD}"/>
    <cellStyle name="Comma 2 2 3 2 7 2 2" xfId="27329" xr:uid="{C36807DA-29B0-4421-BA2B-2F4A58627E06}"/>
    <cellStyle name="Comma 2 2 3 2 7 2 2 2" xfId="58153" xr:uid="{BEC830A1-AC1E-4E11-98E0-88E9B3272AFC}"/>
    <cellStyle name="Comma 2 2 3 2 7 2 3" xfId="42743" xr:uid="{91F5D912-1CEF-4F28-8FC7-964056A9635D}"/>
    <cellStyle name="Comma 2 2 3 2 7 3" xfId="19520" xr:uid="{8396675E-A50B-42C9-8978-26092646ABE1}"/>
    <cellStyle name="Comma 2 2 3 2 7 3 2" xfId="50344" xr:uid="{417A0A3A-3911-44E5-9CEE-746C9EAA186B}"/>
    <cellStyle name="Comma 2 2 3 2 7 4" xfId="34934" xr:uid="{A7799751-0F20-4086-B89A-7E634EDFD926}"/>
    <cellStyle name="Comma 2 2 3 2 8" xfId="8115" xr:uid="{6277397D-51B1-471A-8EE7-228D662B2C93}"/>
    <cellStyle name="Comma 2 2 3 2 8 2" xfId="23526" xr:uid="{57F08E52-F944-4738-AA79-F33E82027759}"/>
    <cellStyle name="Comma 2 2 3 2 8 2 2" xfId="54350" xr:uid="{0BFEEBC4-44DE-4C57-8380-F90EE68E518A}"/>
    <cellStyle name="Comma 2 2 3 2 8 3" xfId="38940" xr:uid="{CC1AD687-50BA-4883-BA36-6F3886A46D2D}"/>
    <cellStyle name="Comma 2 2 3 2 9" xfId="7906" xr:uid="{9F99D171-2753-4C37-AFC4-447E285E7B10}"/>
    <cellStyle name="Comma 2 2 3 2 9 2" xfId="23317" xr:uid="{5E7B651F-8B3A-4915-B288-B05B1D7D1662}"/>
    <cellStyle name="Comma 2 2 3 2 9 2 2" xfId="54141" xr:uid="{5779EA12-373E-4B16-AB79-EF01E251FB59}"/>
    <cellStyle name="Comma 2 2 3 2 9 3" xfId="38731" xr:uid="{DBD05202-9105-406A-8576-39643E29C96E}"/>
    <cellStyle name="Comma 2 2 3 3" xfId="644" xr:uid="{50AA118D-E697-4EE1-BF11-0205298C7FEC}"/>
    <cellStyle name="Comma 2 2 3 3 2" xfId="1277" xr:uid="{4FEA6981-E1E0-42B7-8299-6F51A502505B}"/>
    <cellStyle name="Comma 2 2 3 3 2 2" xfId="3176" xr:uid="{2D77D316-9934-4881-A103-0EE97E1232AC}"/>
    <cellStyle name="Comma 2 2 3 3 2 2 2" xfId="6979" xr:uid="{6DFB724B-2811-4C6C-8824-5F5F61324F52}"/>
    <cellStyle name="Comma 2 2 3 3 2 2 2 2" xfId="14790" xr:uid="{CCD1EE45-9E3D-499B-9E72-5639F596F9D0}"/>
    <cellStyle name="Comma 2 2 3 3 2 2 2 2 2" xfId="30201" xr:uid="{E20C1907-02F3-4A9A-946A-B8A042C81D9A}"/>
    <cellStyle name="Comma 2 2 3 3 2 2 2 2 2 2" xfId="61025" xr:uid="{9575BACA-1489-45FD-8C8D-8DBD06663885}"/>
    <cellStyle name="Comma 2 2 3 3 2 2 2 2 3" xfId="45615" xr:uid="{06035191-3940-4612-9212-07E6322E9A7B}"/>
    <cellStyle name="Comma 2 2 3 3 2 2 2 3" xfId="22392" xr:uid="{B5345AAD-867C-4569-842B-C3BED7BF9FCA}"/>
    <cellStyle name="Comma 2 2 3 3 2 2 2 3 2" xfId="53216" xr:uid="{E915C4A3-7EA6-4A86-988A-565E3F1CEE43}"/>
    <cellStyle name="Comma 2 2 3 3 2 2 2 4" xfId="37806" xr:uid="{8D179E34-BAAC-49A2-8940-B80527F16217}"/>
    <cellStyle name="Comma 2 2 3 3 2 2 3" xfId="10987" xr:uid="{D608174E-10FF-47A9-8A31-E8370B523D83}"/>
    <cellStyle name="Comma 2 2 3 3 2 2 3 2" xfId="26398" xr:uid="{DBF17736-3F9C-47EB-91AD-CF5F0D04C1F7}"/>
    <cellStyle name="Comma 2 2 3 3 2 2 3 2 2" xfId="57222" xr:uid="{74B31250-B6F8-4A68-91D4-8E20538FF539}"/>
    <cellStyle name="Comma 2 2 3 3 2 2 3 3" xfId="41812" xr:uid="{730BABF2-2FE6-47EB-8118-1F5E515069D1}"/>
    <cellStyle name="Comma 2 2 3 3 2 2 4" xfId="18589" xr:uid="{17448DDE-A601-41B0-8E2E-A3CD1D6DE6FC}"/>
    <cellStyle name="Comma 2 2 3 3 2 2 4 2" xfId="49413" xr:uid="{B3C1A268-BEE3-4A07-89AE-97D5A1003622}"/>
    <cellStyle name="Comma 2 2 3 3 2 2 5" xfId="34003" xr:uid="{586F4D2D-1E7C-42D1-B74C-3638A1298351}"/>
    <cellStyle name="Comma 2 2 3 3 2 3" xfId="5080" xr:uid="{8504CF5F-34E4-49F2-B885-F656A4D828AB}"/>
    <cellStyle name="Comma 2 2 3 3 2 3 2" xfId="12891" xr:uid="{1D9AB418-14A3-49AD-9946-E6FAA69AF5DD}"/>
    <cellStyle name="Comma 2 2 3 3 2 3 2 2" xfId="28302" xr:uid="{F054F24A-9628-4731-BB19-177DDC9A54DF}"/>
    <cellStyle name="Comma 2 2 3 3 2 3 2 2 2" xfId="59126" xr:uid="{5C41A845-91A9-4B86-A7AB-7B787D91F15A}"/>
    <cellStyle name="Comma 2 2 3 3 2 3 2 3" xfId="43716" xr:uid="{E6189F30-4208-4C98-A383-9D5EB8E3547C}"/>
    <cellStyle name="Comma 2 2 3 3 2 3 3" xfId="20493" xr:uid="{C5AE0C63-A0F9-4A9C-800E-A391DEE1E349}"/>
    <cellStyle name="Comma 2 2 3 3 2 3 3 2" xfId="51317" xr:uid="{8CF884AB-141A-43B6-8762-1FC84392378C}"/>
    <cellStyle name="Comma 2 2 3 3 2 3 4" xfId="35907" xr:uid="{62723199-B9AD-446A-B316-1027BD0A4BB8}"/>
    <cellStyle name="Comma 2 2 3 3 2 4" xfId="9088" xr:uid="{23ED4A8C-3860-445D-9BF5-8367EA433A72}"/>
    <cellStyle name="Comma 2 2 3 3 2 4 2" xfId="24499" xr:uid="{2109668A-5FC5-4923-B72B-A9B53300BA47}"/>
    <cellStyle name="Comma 2 2 3 3 2 4 2 2" xfId="55323" xr:uid="{8E6370E0-5B98-49A3-BC51-761D7E65DAFC}"/>
    <cellStyle name="Comma 2 2 3 3 2 4 3" xfId="39913" xr:uid="{0C7C42B7-FAE7-4441-B77B-DCB224034124}"/>
    <cellStyle name="Comma 2 2 3 3 2 5" xfId="16690" xr:uid="{165914C1-DD7E-42F0-94F4-B15DE1D7FB26}"/>
    <cellStyle name="Comma 2 2 3 3 2 5 2" xfId="47514" xr:uid="{E419A7AE-DE29-45AE-A44E-55521F915438}"/>
    <cellStyle name="Comma 2 2 3 3 2 6" xfId="32104" xr:uid="{4884BDFE-2F96-4517-891E-B7C5CF641786}"/>
    <cellStyle name="Comma 2 2 3 3 3" xfId="1910" xr:uid="{F095D5E8-613C-40E1-AEAD-8678840904F5}"/>
    <cellStyle name="Comma 2 2 3 3 3 2" xfId="3809" xr:uid="{F3D319BC-7C86-4C70-8BAB-510B4070F090}"/>
    <cellStyle name="Comma 2 2 3 3 3 2 2" xfId="7612" xr:uid="{527993DF-1458-4644-B4AE-C500D9FA993B}"/>
    <cellStyle name="Comma 2 2 3 3 3 2 2 2" xfId="15423" xr:uid="{25E6CCA7-3EE8-407B-88E1-7F9542F959CC}"/>
    <cellStyle name="Comma 2 2 3 3 3 2 2 2 2" xfId="30834" xr:uid="{8CE17428-F8F9-4DBB-B172-2ED578EAF342}"/>
    <cellStyle name="Comma 2 2 3 3 3 2 2 2 2 2" xfId="61658" xr:uid="{242AEA98-B790-4AB5-8431-271625A383DF}"/>
    <cellStyle name="Comma 2 2 3 3 3 2 2 2 3" xfId="46248" xr:uid="{84584B7A-D0EC-4CC7-A8B1-41694338A944}"/>
    <cellStyle name="Comma 2 2 3 3 3 2 2 3" xfId="23025" xr:uid="{617A10B2-31A0-43CC-8CFE-EB7BE29F42B9}"/>
    <cellStyle name="Comma 2 2 3 3 3 2 2 3 2" xfId="53849" xr:uid="{71BB9F87-AAC7-4E0E-84E6-617C3519E5AB}"/>
    <cellStyle name="Comma 2 2 3 3 3 2 2 4" xfId="38439" xr:uid="{A207860C-A1B6-4282-8734-8B425E9B02F2}"/>
    <cellStyle name="Comma 2 2 3 3 3 2 3" xfId="11620" xr:uid="{18501B3E-5EBA-44DB-AF00-86A8F94307CD}"/>
    <cellStyle name="Comma 2 2 3 3 3 2 3 2" xfId="27031" xr:uid="{A52E25CF-19FD-4884-A8A6-583CF38F9EA9}"/>
    <cellStyle name="Comma 2 2 3 3 3 2 3 2 2" xfId="57855" xr:uid="{D5F958B8-CE20-4ACF-805D-F66212990B0F}"/>
    <cellStyle name="Comma 2 2 3 3 3 2 3 3" xfId="42445" xr:uid="{51320CA0-4DC3-49AD-96BA-0A2826962337}"/>
    <cellStyle name="Comma 2 2 3 3 3 2 4" xfId="19222" xr:uid="{5ECEC979-F5A4-4BE9-A187-807729154E74}"/>
    <cellStyle name="Comma 2 2 3 3 3 2 4 2" xfId="50046" xr:uid="{77D59C55-06AB-4A82-896C-4767ADBFE478}"/>
    <cellStyle name="Comma 2 2 3 3 3 2 5" xfId="34636" xr:uid="{B2B529A9-FCDF-476D-92D9-5FE323FFC150}"/>
    <cellStyle name="Comma 2 2 3 3 3 3" xfId="5713" xr:uid="{8CC43BCE-3F9B-4C30-91C1-BA60725D54AB}"/>
    <cellStyle name="Comma 2 2 3 3 3 3 2" xfId="13524" xr:uid="{50480CCC-015F-46DD-8243-0DC52EDA5129}"/>
    <cellStyle name="Comma 2 2 3 3 3 3 2 2" xfId="28935" xr:uid="{767AF1C5-55F5-43EB-8C28-99F60BF732C7}"/>
    <cellStyle name="Comma 2 2 3 3 3 3 2 2 2" xfId="59759" xr:uid="{562FB2E5-46DA-4ED2-9B91-19E43CF55FD1}"/>
    <cellStyle name="Comma 2 2 3 3 3 3 2 3" xfId="44349" xr:uid="{EB4BF50E-2449-4E68-A62A-98E617EBDC06}"/>
    <cellStyle name="Comma 2 2 3 3 3 3 3" xfId="21126" xr:uid="{B6CAE1ED-0FAD-4CB1-86F5-A11B93D0E3F9}"/>
    <cellStyle name="Comma 2 2 3 3 3 3 3 2" xfId="51950" xr:uid="{404BF1BB-561D-4F13-80EC-F3AB192FAE47}"/>
    <cellStyle name="Comma 2 2 3 3 3 3 4" xfId="36540" xr:uid="{56604FFC-7450-4567-9698-F5F1A7BA3134}"/>
    <cellStyle name="Comma 2 2 3 3 3 4" xfId="9721" xr:uid="{0AF912C6-3BBD-4772-94E4-B13A801523F3}"/>
    <cellStyle name="Comma 2 2 3 3 3 4 2" xfId="25132" xr:uid="{B1BB0769-189B-4D1D-B0BB-2A595BDBE766}"/>
    <cellStyle name="Comma 2 2 3 3 3 4 2 2" xfId="55956" xr:uid="{1ECAA87A-F521-4244-A012-70586F5E97D7}"/>
    <cellStyle name="Comma 2 2 3 3 3 4 3" xfId="40546" xr:uid="{36623092-A0FB-413A-B8E1-DB60D4B1FFC9}"/>
    <cellStyle name="Comma 2 2 3 3 3 5" xfId="17323" xr:uid="{04150AC8-B09F-41FA-BFEC-9333A37A4E50}"/>
    <cellStyle name="Comma 2 2 3 3 3 5 2" xfId="48147" xr:uid="{B35FA241-9C4C-4EA3-B13B-403EE85E8646}"/>
    <cellStyle name="Comma 2 2 3 3 3 6" xfId="32737" xr:uid="{149E8B22-0F26-4E24-A430-1A4E581C9A9B}"/>
    <cellStyle name="Comma 2 2 3 3 4" xfId="2543" xr:uid="{0223EBA1-E9B0-403B-9AB9-68FC8DE84554}"/>
    <cellStyle name="Comma 2 2 3 3 4 2" xfId="6346" xr:uid="{53C4B6CD-4DC9-4553-B2ED-1806FDC18582}"/>
    <cellStyle name="Comma 2 2 3 3 4 2 2" xfId="14157" xr:uid="{8432892B-0753-4A60-8FB7-4802C74FD7EE}"/>
    <cellStyle name="Comma 2 2 3 3 4 2 2 2" xfId="29568" xr:uid="{8D68634E-5356-4AB5-BBFB-22D44CD77ED6}"/>
    <cellStyle name="Comma 2 2 3 3 4 2 2 2 2" xfId="60392" xr:uid="{3BB0F205-DCC3-4C87-B0A6-FC4120C8D5BA}"/>
    <cellStyle name="Comma 2 2 3 3 4 2 2 3" xfId="44982" xr:uid="{7735BA0B-C166-4DDA-A763-0F8513E4BA48}"/>
    <cellStyle name="Comma 2 2 3 3 4 2 3" xfId="21759" xr:uid="{13DEE052-5E7D-4A16-8D33-D41BBD01F9FD}"/>
    <cellStyle name="Comma 2 2 3 3 4 2 3 2" xfId="52583" xr:uid="{229308BE-EFA1-4CAE-8115-DDB5D3EBD093}"/>
    <cellStyle name="Comma 2 2 3 3 4 2 4" xfId="37173" xr:uid="{3E36C039-379F-493A-8F75-8957087BE02C}"/>
    <cellStyle name="Comma 2 2 3 3 4 3" xfId="10354" xr:uid="{2A1E0A47-A858-45E0-912B-47767B10F4FC}"/>
    <cellStyle name="Comma 2 2 3 3 4 3 2" xfId="25765" xr:uid="{CD343DAA-9936-4B00-88DB-DBD76671B471}"/>
    <cellStyle name="Comma 2 2 3 3 4 3 2 2" xfId="56589" xr:uid="{7F1BFD6A-83F4-42BF-B11F-29FC01472F23}"/>
    <cellStyle name="Comma 2 2 3 3 4 3 3" xfId="41179" xr:uid="{5B9DCA69-2E02-46AB-9D71-D84E546B9643}"/>
    <cellStyle name="Comma 2 2 3 3 4 4" xfId="17956" xr:uid="{D1CC2E09-5BDE-4EA8-8802-B397E4FD9D52}"/>
    <cellStyle name="Comma 2 2 3 3 4 4 2" xfId="48780" xr:uid="{CF71165E-EEAE-463B-98F9-C15F7F3AED42}"/>
    <cellStyle name="Comma 2 2 3 3 4 5" xfId="33370" xr:uid="{251E2610-D99D-4DF0-A301-D929D0592392}"/>
    <cellStyle name="Comma 2 2 3 3 5" xfId="4447" xr:uid="{63FF8DF0-0B52-49B4-ADD5-DD208950E587}"/>
    <cellStyle name="Comma 2 2 3 3 5 2" xfId="12258" xr:uid="{C3102E50-3CC9-4E43-A714-8E4922F85B52}"/>
    <cellStyle name="Comma 2 2 3 3 5 2 2" xfId="27669" xr:uid="{19CD1173-45F4-47A2-8548-6274ABB5C7E7}"/>
    <cellStyle name="Comma 2 2 3 3 5 2 2 2" xfId="58493" xr:uid="{5BDD4F59-30C6-48B6-A215-F2CB5232B249}"/>
    <cellStyle name="Comma 2 2 3 3 5 2 3" xfId="43083" xr:uid="{127C3593-A2C9-4E92-BAD8-03607ADFDF54}"/>
    <cellStyle name="Comma 2 2 3 3 5 3" xfId="19860" xr:uid="{F9425CFA-C08C-4327-BC95-0AF7FE0ADC1D}"/>
    <cellStyle name="Comma 2 2 3 3 5 3 2" xfId="50684" xr:uid="{6D6A6AF6-45E8-4EC4-B3BD-85361D6EBE20}"/>
    <cellStyle name="Comma 2 2 3 3 5 4" xfId="35274" xr:uid="{B242C33D-754D-4C56-B40E-9E59C9FECDA5}"/>
    <cellStyle name="Comma 2 2 3 3 6" xfId="8455" xr:uid="{4310D735-30E4-4701-927F-4F7F8A51C1FB}"/>
    <cellStyle name="Comma 2 2 3 3 6 2" xfId="23866" xr:uid="{1A601240-BF8C-4A76-AA3E-01C9C28D4CC1}"/>
    <cellStyle name="Comma 2 2 3 3 6 2 2" xfId="54690" xr:uid="{4E7475C4-8DF6-4C0E-BCA1-C5C34F772DC3}"/>
    <cellStyle name="Comma 2 2 3 3 6 3" xfId="39280" xr:uid="{FEDCB55A-3912-4134-B586-9CF79BF19A03}"/>
    <cellStyle name="Comma 2 2 3 3 7" xfId="16057" xr:uid="{AB24571D-6C5F-4822-BB85-46AEB88A8F3F}"/>
    <cellStyle name="Comma 2 2 3 3 7 2" xfId="46881" xr:uid="{CED866BD-5BF9-49F6-89CC-7F5D82BF0594}"/>
    <cellStyle name="Comma 2 2 3 3 8" xfId="31471" xr:uid="{6A729F9A-4713-44C8-848E-E1C84D052AB9}"/>
    <cellStyle name="Comma 2 2 3 4" xfId="435" xr:uid="{91505A82-1513-44E6-9BA4-F017674048A7}"/>
    <cellStyle name="Comma 2 2 3 4 2" xfId="1068" xr:uid="{B2988F52-AAFF-4D7E-82B0-7166C9A97A79}"/>
    <cellStyle name="Comma 2 2 3 4 2 2" xfId="2967" xr:uid="{F003FEB6-3835-40AD-807E-7F65A423B797}"/>
    <cellStyle name="Comma 2 2 3 4 2 2 2" xfId="6770" xr:uid="{3A530111-FCA1-4640-8AF4-29BB7A1CD4BC}"/>
    <cellStyle name="Comma 2 2 3 4 2 2 2 2" xfId="14581" xr:uid="{254EA60E-8E55-4711-896B-D9DB4856D464}"/>
    <cellStyle name="Comma 2 2 3 4 2 2 2 2 2" xfId="29992" xr:uid="{FBD9A5F2-A1EC-4EAB-A5BC-CA69B6295CEA}"/>
    <cellStyle name="Comma 2 2 3 4 2 2 2 2 2 2" xfId="60816" xr:uid="{E9052BDA-CB4A-4F31-8644-2153ADCF0E4B}"/>
    <cellStyle name="Comma 2 2 3 4 2 2 2 2 3" xfId="45406" xr:uid="{059B2EC5-700C-457C-92D3-9752123E7C21}"/>
    <cellStyle name="Comma 2 2 3 4 2 2 2 3" xfId="22183" xr:uid="{E20F57A1-4BCD-48F5-9D63-332DF3D2493D}"/>
    <cellStyle name="Comma 2 2 3 4 2 2 2 3 2" xfId="53007" xr:uid="{99AD21F6-8CD7-49E1-BB9A-38710929A4CB}"/>
    <cellStyle name="Comma 2 2 3 4 2 2 2 4" xfId="37597" xr:uid="{7619F327-9E8B-49EE-9BB2-88ACCCB19EA2}"/>
    <cellStyle name="Comma 2 2 3 4 2 2 3" xfId="10778" xr:uid="{2AFEDDC0-D8F5-4EE5-9728-7676EFECC157}"/>
    <cellStyle name="Comma 2 2 3 4 2 2 3 2" xfId="26189" xr:uid="{B9AA9165-AEB2-4803-BF2E-F7F756D962C7}"/>
    <cellStyle name="Comma 2 2 3 4 2 2 3 2 2" xfId="57013" xr:uid="{680E4C94-E47A-40D1-A4DA-E64E04A1CE04}"/>
    <cellStyle name="Comma 2 2 3 4 2 2 3 3" xfId="41603" xr:uid="{E09D9509-0EBC-4530-9A23-D8CCC06202A7}"/>
    <cellStyle name="Comma 2 2 3 4 2 2 4" xfId="18380" xr:uid="{7A8F5DD9-666C-4A51-8F91-5536FB13665F}"/>
    <cellStyle name="Comma 2 2 3 4 2 2 4 2" xfId="49204" xr:uid="{D63A1501-16E9-491C-A6C6-6D8263E96634}"/>
    <cellStyle name="Comma 2 2 3 4 2 2 5" xfId="33794" xr:uid="{FF67A552-246C-467A-BE12-975DB31449A7}"/>
    <cellStyle name="Comma 2 2 3 4 2 3" xfId="4871" xr:uid="{BDAC39B0-316A-49CE-8A82-7BF568C74A41}"/>
    <cellStyle name="Comma 2 2 3 4 2 3 2" xfId="12682" xr:uid="{42174CBA-1902-45A0-8DEA-0AF612BEBAA4}"/>
    <cellStyle name="Comma 2 2 3 4 2 3 2 2" xfId="28093" xr:uid="{44E23BDB-BECA-4913-A7BB-FDCB3BBB60F8}"/>
    <cellStyle name="Comma 2 2 3 4 2 3 2 2 2" xfId="58917" xr:uid="{A1B802CC-3979-4403-B039-CB749CAA31C5}"/>
    <cellStyle name="Comma 2 2 3 4 2 3 2 3" xfId="43507" xr:uid="{447925BB-D68C-42F4-9607-707BA4661E80}"/>
    <cellStyle name="Comma 2 2 3 4 2 3 3" xfId="20284" xr:uid="{F88D0201-A327-48CF-9AF9-C624BDE80049}"/>
    <cellStyle name="Comma 2 2 3 4 2 3 3 2" xfId="51108" xr:uid="{D44D260E-0EE9-4CBF-959C-CA482BEA97CA}"/>
    <cellStyle name="Comma 2 2 3 4 2 3 4" xfId="35698" xr:uid="{31F30716-2D18-4CCB-990C-125560612E4C}"/>
    <cellStyle name="Comma 2 2 3 4 2 4" xfId="8879" xr:uid="{9CF8A71E-4686-4DCE-94E6-27A5C4A86975}"/>
    <cellStyle name="Comma 2 2 3 4 2 4 2" xfId="24290" xr:uid="{70C9D4AD-5952-4363-B3AF-87893D851DED}"/>
    <cellStyle name="Comma 2 2 3 4 2 4 2 2" xfId="55114" xr:uid="{18CED08D-69B5-492E-8C41-A8B602FF9B40}"/>
    <cellStyle name="Comma 2 2 3 4 2 4 3" xfId="39704" xr:uid="{F9BA0473-6DC2-4B11-9F89-8917AAAF81F7}"/>
    <cellStyle name="Comma 2 2 3 4 2 5" xfId="16481" xr:uid="{DD098E8E-09B2-4458-BFB5-D5D43B34F523}"/>
    <cellStyle name="Comma 2 2 3 4 2 5 2" xfId="47305" xr:uid="{2F6A97F2-C352-4AC7-A814-A0846359450A}"/>
    <cellStyle name="Comma 2 2 3 4 2 6" xfId="31895" xr:uid="{D48D6C95-707D-4BB4-9003-1A93337F211C}"/>
    <cellStyle name="Comma 2 2 3 4 3" xfId="1701" xr:uid="{320C5018-1685-4A6B-9FDA-FB3B1F756078}"/>
    <cellStyle name="Comma 2 2 3 4 3 2" xfId="3600" xr:uid="{6A5DD6A2-C0F2-43DE-966D-7892E53E85AC}"/>
    <cellStyle name="Comma 2 2 3 4 3 2 2" xfId="7403" xr:uid="{9C628B01-DD92-46E8-A62D-A1817768C790}"/>
    <cellStyle name="Comma 2 2 3 4 3 2 2 2" xfId="15214" xr:uid="{545B91B9-7D9E-470A-B37F-D96B466C0DB1}"/>
    <cellStyle name="Comma 2 2 3 4 3 2 2 2 2" xfId="30625" xr:uid="{7BD7C5B3-4991-43C3-ACCF-FC6657C4F668}"/>
    <cellStyle name="Comma 2 2 3 4 3 2 2 2 2 2" xfId="61449" xr:uid="{F42C501A-0F1C-47C3-9FB1-35168F512CE4}"/>
    <cellStyle name="Comma 2 2 3 4 3 2 2 2 3" xfId="46039" xr:uid="{835EA9E9-ED41-4419-885C-B5D9D00DAE1B}"/>
    <cellStyle name="Comma 2 2 3 4 3 2 2 3" xfId="22816" xr:uid="{44918576-3758-48AF-A4FC-11C6D4BD6ECB}"/>
    <cellStyle name="Comma 2 2 3 4 3 2 2 3 2" xfId="53640" xr:uid="{04DE79DE-B172-4547-B2F0-B7226F9F833A}"/>
    <cellStyle name="Comma 2 2 3 4 3 2 2 4" xfId="38230" xr:uid="{26D23811-0B89-49DA-98AD-5C283858DB91}"/>
    <cellStyle name="Comma 2 2 3 4 3 2 3" xfId="11411" xr:uid="{6DD210BA-94AD-41EE-A534-1ED321A8BF49}"/>
    <cellStyle name="Comma 2 2 3 4 3 2 3 2" xfId="26822" xr:uid="{6BFC51C6-88F0-4DEE-B854-E0661580AD0D}"/>
    <cellStyle name="Comma 2 2 3 4 3 2 3 2 2" xfId="57646" xr:uid="{CCE9F663-87B8-48A3-90DC-8EA7F82941CA}"/>
    <cellStyle name="Comma 2 2 3 4 3 2 3 3" xfId="42236" xr:uid="{5D462939-FDAA-4120-AA08-4914DED5E55C}"/>
    <cellStyle name="Comma 2 2 3 4 3 2 4" xfId="19013" xr:uid="{DBF0318A-D4A3-4A7D-A2AD-C336972BE7A0}"/>
    <cellStyle name="Comma 2 2 3 4 3 2 4 2" xfId="49837" xr:uid="{9A12564C-DD70-4768-9044-5FE4BED16F1F}"/>
    <cellStyle name="Comma 2 2 3 4 3 2 5" xfId="34427" xr:uid="{1A230736-F89C-49ED-94F6-F8520AB7F9EF}"/>
    <cellStyle name="Comma 2 2 3 4 3 3" xfId="5504" xr:uid="{D2365DDD-2571-4DFF-931F-E65473705FBF}"/>
    <cellStyle name="Comma 2 2 3 4 3 3 2" xfId="13315" xr:uid="{A5B25666-3F60-42BD-B42A-630A809A602C}"/>
    <cellStyle name="Comma 2 2 3 4 3 3 2 2" xfId="28726" xr:uid="{B3A065E3-90F8-4D0D-A6F1-1AEB2B41A108}"/>
    <cellStyle name="Comma 2 2 3 4 3 3 2 2 2" xfId="59550" xr:uid="{F8968943-A8D5-44EC-9550-E2FF5ECF2767}"/>
    <cellStyle name="Comma 2 2 3 4 3 3 2 3" xfId="44140" xr:uid="{1B72D5EE-435D-4C6C-9C00-E4A227A902A6}"/>
    <cellStyle name="Comma 2 2 3 4 3 3 3" xfId="20917" xr:uid="{31FFB10B-D41D-45BF-97D2-5169FF34EE4E}"/>
    <cellStyle name="Comma 2 2 3 4 3 3 3 2" xfId="51741" xr:uid="{1F6E48FD-8994-455E-885E-E556673B1353}"/>
    <cellStyle name="Comma 2 2 3 4 3 3 4" xfId="36331" xr:uid="{EA3C7D86-14BC-4FF4-B40F-76737FEC3ACB}"/>
    <cellStyle name="Comma 2 2 3 4 3 4" xfId="9512" xr:uid="{2D73166B-3261-4ED9-B25E-1FE14D020B5B}"/>
    <cellStyle name="Comma 2 2 3 4 3 4 2" xfId="24923" xr:uid="{1F362927-9CDC-4DF9-B869-7718F81C3577}"/>
    <cellStyle name="Comma 2 2 3 4 3 4 2 2" xfId="55747" xr:uid="{B6C3CF33-8F9A-4624-96A2-8BC30B60FA51}"/>
    <cellStyle name="Comma 2 2 3 4 3 4 3" xfId="40337" xr:uid="{C25A36C9-3C6C-46F2-A217-6794AE244E32}"/>
    <cellStyle name="Comma 2 2 3 4 3 5" xfId="17114" xr:uid="{E139B1C9-1406-4364-8F28-91F7965D9906}"/>
    <cellStyle name="Comma 2 2 3 4 3 5 2" xfId="47938" xr:uid="{857EC316-5504-41BD-A332-D2C84CFE5B2F}"/>
    <cellStyle name="Comma 2 2 3 4 3 6" xfId="32528" xr:uid="{BCBFE5F3-C5B1-4C75-AF48-FBE903EEE949}"/>
    <cellStyle name="Comma 2 2 3 4 4" xfId="2334" xr:uid="{F58AD8F2-C3DA-4903-BA2D-9344013FDA1B}"/>
    <cellStyle name="Comma 2 2 3 4 4 2" xfId="6137" xr:uid="{3DB8EC4E-5EC7-42C9-8EFA-E753D155CA49}"/>
    <cellStyle name="Comma 2 2 3 4 4 2 2" xfId="13948" xr:uid="{4C4B91AC-E762-4147-94B3-4926ED17781A}"/>
    <cellStyle name="Comma 2 2 3 4 4 2 2 2" xfId="29359" xr:uid="{29B6878F-5162-448A-9478-0F2BAC987393}"/>
    <cellStyle name="Comma 2 2 3 4 4 2 2 2 2" xfId="60183" xr:uid="{4804537C-AA7B-421E-9966-8E88C1D1290A}"/>
    <cellStyle name="Comma 2 2 3 4 4 2 2 3" xfId="44773" xr:uid="{F0AE02C3-85B0-4EAE-AF22-23CB913524BE}"/>
    <cellStyle name="Comma 2 2 3 4 4 2 3" xfId="21550" xr:uid="{B991BA71-D9C6-444E-B0EC-1722D5ECA5B4}"/>
    <cellStyle name="Comma 2 2 3 4 4 2 3 2" xfId="52374" xr:uid="{FE25AFDD-FDFE-45EC-94A6-787C9C092EA1}"/>
    <cellStyle name="Comma 2 2 3 4 4 2 4" xfId="36964" xr:uid="{16ABA380-563E-41BD-8F44-194602450249}"/>
    <cellStyle name="Comma 2 2 3 4 4 3" xfId="10145" xr:uid="{EFC51597-60DC-494D-9BCC-E0A8C2E928D5}"/>
    <cellStyle name="Comma 2 2 3 4 4 3 2" xfId="25556" xr:uid="{9F19B44E-E9BC-4600-9157-FB8E9A935F62}"/>
    <cellStyle name="Comma 2 2 3 4 4 3 2 2" xfId="56380" xr:uid="{7A50EA7E-A035-43B9-9CF7-63563E772BAD}"/>
    <cellStyle name="Comma 2 2 3 4 4 3 3" xfId="40970" xr:uid="{1747A14E-B4FB-4823-A5C0-FB46570E6565}"/>
    <cellStyle name="Comma 2 2 3 4 4 4" xfId="17747" xr:uid="{96D475B9-091C-4AFA-8946-952DDD91C57B}"/>
    <cellStyle name="Comma 2 2 3 4 4 4 2" xfId="48571" xr:uid="{9BAFA81E-92DF-43EA-A71E-D9DDB43A054E}"/>
    <cellStyle name="Comma 2 2 3 4 4 5" xfId="33161" xr:uid="{232EE4E8-7A41-4E06-9B9F-061D9175A41D}"/>
    <cellStyle name="Comma 2 2 3 4 5" xfId="4238" xr:uid="{7037AFAE-201F-4015-A555-29BC8DF1AEFB}"/>
    <cellStyle name="Comma 2 2 3 4 5 2" xfId="12049" xr:uid="{61702A9C-228F-4608-AD89-4D1F75EC1035}"/>
    <cellStyle name="Comma 2 2 3 4 5 2 2" xfId="27460" xr:uid="{74B222B5-4829-45BC-9D1D-B190DF863BC1}"/>
    <cellStyle name="Comma 2 2 3 4 5 2 2 2" xfId="58284" xr:uid="{A7BC922F-98C8-4BA1-9700-6C00F76BCC8C}"/>
    <cellStyle name="Comma 2 2 3 4 5 2 3" xfId="42874" xr:uid="{DF4D68CE-C962-424A-81C7-996E8557D8F5}"/>
    <cellStyle name="Comma 2 2 3 4 5 3" xfId="19651" xr:uid="{15C5D3B1-571B-46CB-BEC3-C8739618C3CC}"/>
    <cellStyle name="Comma 2 2 3 4 5 3 2" xfId="50475" xr:uid="{1F8A6D12-E5FC-4BFD-A4E7-AEFEBEA44428}"/>
    <cellStyle name="Comma 2 2 3 4 5 4" xfId="35065" xr:uid="{E49545F0-763E-478D-9EE5-C87D78D846C5}"/>
    <cellStyle name="Comma 2 2 3 4 6" xfId="8246" xr:uid="{0FBE0EE7-E74E-4497-9871-23849310B624}"/>
    <cellStyle name="Comma 2 2 3 4 6 2" xfId="23657" xr:uid="{C84AFEE2-ECBB-4D4E-B456-490A96E34E93}"/>
    <cellStyle name="Comma 2 2 3 4 6 2 2" xfId="54481" xr:uid="{601DE4EE-7D90-43FE-99D0-791B564AC410}"/>
    <cellStyle name="Comma 2 2 3 4 6 3" xfId="39071" xr:uid="{39A134EE-D4E3-44F4-AB13-C2A0CDFE4C12}"/>
    <cellStyle name="Comma 2 2 3 4 7" xfId="15848" xr:uid="{7B32ADCE-A75A-4854-972A-0049821988E3}"/>
    <cellStyle name="Comma 2 2 3 4 7 2" xfId="46672" xr:uid="{AC330528-B5C3-40CA-918D-28CB579016A6}"/>
    <cellStyle name="Comma 2 2 3 4 8" xfId="31262" xr:uid="{0C6EC08A-EB1B-4AE7-B28E-EEEE8D693299}"/>
    <cellStyle name="Comma 2 2 3 5" xfId="855" xr:uid="{66C59E25-E6D9-46A0-AF84-A8C1C2F07953}"/>
    <cellStyle name="Comma 2 2 3 5 2" xfId="2754" xr:uid="{7D39C04A-58A5-4888-9C31-303627FCE761}"/>
    <cellStyle name="Comma 2 2 3 5 2 2" xfId="6557" xr:uid="{D02AE5EC-5715-461B-8658-50B05EC5B0D5}"/>
    <cellStyle name="Comma 2 2 3 5 2 2 2" xfId="14368" xr:uid="{110D4D90-2685-4B12-8D8D-9D58796F5915}"/>
    <cellStyle name="Comma 2 2 3 5 2 2 2 2" xfId="29779" xr:uid="{6C51666A-6D7C-4E3C-BABA-92F5D80DA673}"/>
    <cellStyle name="Comma 2 2 3 5 2 2 2 2 2" xfId="60603" xr:uid="{E3BF16DD-A0E1-4229-9B80-F484AB0B0B02}"/>
    <cellStyle name="Comma 2 2 3 5 2 2 2 3" xfId="45193" xr:uid="{F3557D25-6BA4-4715-B425-44CCABBEE365}"/>
    <cellStyle name="Comma 2 2 3 5 2 2 3" xfId="21970" xr:uid="{A1FF8156-0CC3-4106-98F8-366C87D14DD4}"/>
    <cellStyle name="Comma 2 2 3 5 2 2 3 2" xfId="52794" xr:uid="{C60B3C76-3B36-4753-AFEF-A4CDE209FF51}"/>
    <cellStyle name="Comma 2 2 3 5 2 2 4" xfId="37384" xr:uid="{E5021C74-F3E3-443F-907E-99451A23CC25}"/>
    <cellStyle name="Comma 2 2 3 5 2 3" xfId="10565" xr:uid="{EB22CFB4-5E0C-4500-AF06-0F7C99ED81AA}"/>
    <cellStyle name="Comma 2 2 3 5 2 3 2" xfId="25976" xr:uid="{6BDAF1D3-D330-4901-8A30-BFCA9AAF116B}"/>
    <cellStyle name="Comma 2 2 3 5 2 3 2 2" xfId="56800" xr:uid="{65D785BB-6B21-4601-9695-E9EC01D975F8}"/>
    <cellStyle name="Comma 2 2 3 5 2 3 3" xfId="41390" xr:uid="{8B82EC24-0A83-48CD-824A-8B899DFF3024}"/>
    <cellStyle name="Comma 2 2 3 5 2 4" xfId="18167" xr:uid="{2000D633-DBFA-499D-A579-B86C9115DC92}"/>
    <cellStyle name="Comma 2 2 3 5 2 4 2" xfId="48991" xr:uid="{7778BC6B-9AAA-4D10-AB00-E5B6451EC639}"/>
    <cellStyle name="Comma 2 2 3 5 2 5" xfId="33581" xr:uid="{EE146260-E7B5-4319-BC3C-C1EA394090DB}"/>
    <cellStyle name="Comma 2 2 3 5 3" xfId="4658" xr:uid="{31D1AF8B-AC5D-4C93-ACBC-CB2A14627B06}"/>
    <cellStyle name="Comma 2 2 3 5 3 2" xfId="12469" xr:uid="{85913AEB-C9C4-4A0E-ADF3-A4CF2B1FD507}"/>
    <cellStyle name="Comma 2 2 3 5 3 2 2" xfId="27880" xr:uid="{C21DA81A-43D4-4A2C-B054-D78DFC784B10}"/>
    <cellStyle name="Comma 2 2 3 5 3 2 2 2" xfId="58704" xr:uid="{50D06526-6417-45F5-A017-FEC7FC74B5B7}"/>
    <cellStyle name="Comma 2 2 3 5 3 2 3" xfId="43294" xr:uid="{C0C20D3B-2C9C-4EDF-8DE7-9A2D1D69270C}"/>
    <cellStyle name="Comma 2 2 3 5 3 3" xfId="20071" xr:uid="{944085EE-BD2F-4503-A132-A903A76F0DCA}"/>
    <cellStyle name="Comma 2 2 3 5 3 3 2" xfId="50895" xr:uid="{E105913C-6714-442A-B9F6-998DA3F0717B}"/>
    <cellStyle name="Comma 2 2 3 5 3 4" xfId="35485" xr:uid="{A9FF3B8D-4AF8-4FCC-B239-6307D26ECCFB}"/>
    <cellStyle name="Comma 2 2 3 5 4" xfId="8666" xr:uid="{AACAF2A1-5046-4E8B-A7CA-1925BBC85C70}"/>
    <cellStyle name="Comma 2 2 3 5 4 2" xfId="24077" xr:uid="{43532DE7-4908-4A04-95E0-62961996DF9E}"/>
    <cellStyle name="Comma 2 2 3 5 4 2 2" xfId="54901" xr:uid="{4AEAE756-1648-4743-AFBB-90363DBDEDB4}"/>
    <cellStyle name="Comma 2 2 3 5 4 3" xfId="39491" xr:uid="{B365E734-D405-42B8-806F-FE4B5FB218AA}"/>
    <cellStyle name="Comma 2 2 3 5 5" xfId="16268" xr:uid="{AE2BF704-1F74-4D15-B56F-D040754AED37}"/>
    <cellStyle name="Comma 2 2 3 5 5 2" xfId="47092" xr:uid="{5CADF009-2487-42CE-963A-3118DD5B986D}"/>
    <cellStyle name="Comma 2 2 3 5 6" xfId="31682" xr:uid="{E449A398-F8C6-4715-9E78-CC921B9AEDDD}"/>
    <cellStyle name="Comma 2 2 3 6" xfId="1488" xr:uid="{88AF3AED-F377-4A78-97B4-1CF8159A5336}"/>
    <cellStyle name="Comma 2 2 3 6 2" xfId="3387" xr:uid="{D19F452B-3E6B-41D4-9F28-48AF2FB38899}"/>
    <cellStyle name="Comma 2 2 3 6 2 2" xfId="7190" xr:uid="{95C022FE-0F80-4E83-9AD8-6B0228FAD9D4}"/>
    <cellStyle name="Comma 2 2 3 6 2 2 2" xfId="15001" xr:uid="{EFD0A5BF-7B25-49FA-9B74-23C0BF01360B}"/>
    <cellStyle name="Comma 2 2 3 6 2 2 2 2" xfId="30412" xr:uid="{C794FB7F-B569-486F-B71B-CA1197D01174}"/>
    <cellStyle name="Comma 2 2 3 6 2 2 2 2 2" xfId="61236" xr:uid="{CBAE47F5-6901-46ED-BF07-5883FD2F1791}"/>
    <cellStyle name="Comma 2 2 3 6 2 2 2 3" xfId="45826" xr:uid="{9020B2FD-C97B-4F5D-8DB0-1383A4E3799E}"/>
    <cellStyle name="Comma 2 2 3 6 2 2 3" xfId="22603" xr:uid="{1B897CD7-10B5-4E22-9261-9B87DCD9919F}"/>
    <cellStyle name="Comma 2 2 3 6 2 2 3 2" xfId="53427" xr:uid="{941915BA-AA96-4AD2-A97F-1FE15D93D879}"/>
    <cellStyle name="Comma 2 2 3 6 2 2 4" xfId="38017" xr:uid="{B860D0B9-80CD-4C41-810E-892B36279379}"/>
    <cellStyle name="Comma 2 2 3 6 2 3" xfId="11198" xr:uid="{AD9ADC54-51D1-4BBE-86FE-86E8353283EE}"/>
    <cellStyle name="Comma 2 2 3 6 2 3 2" xfId="26609" xr:uid="{346AC5BB-8D47-4A7B-99A2-EAD8452EF3B4}"/>
    <cellStyle name="Comma 2 2 3 6 2 3 2 2" xfId="57433" xr:uid="{12764DA0-B27D-43B6-B701-7E9D7C58D82E}"/>
    <cellStyle name="Comma 2 2 3 6 2 3 3" xfId="42023" xr:uid="{75625BB6-8A77-4B01-9675-829D90355A54}"/>
    <cellStyle name="Comma 2 2 3 6 2 4" xfId="18800" xr:uid="{72417386-6A90-4CEF-B49E-E7B7A553FFA7}"/>
    <cellStyle name="Comma 2 2 3 6 2 4 2" xfId="49624" xr:uid="{9AD9AC92-328F-4C48-9812-56A2736FFD0D}"/>
    <cellStyle name="Comma 2 2 3 6 2 5" xfId="34214" xr:uid="{07BBF816-F754-46D7-AE35-E588A8F16450}"/>
    <cellStyle name="Comma 2 2 3 6 3" xfId="5291" xr:uid="{C149B17C-C711-4C1C-BD9F-91234E47F07D}"/>
    <cellStyle name="Comma 2 2 3 6 3 2" xfId="13102" xr:uid="{767748C6-134B-433B-9B17-DE2422DC1949}"/>
    <cellStyle name="Comma 2 2 3 6 3 2 2" xfId="28513" xr:uid="{9EC22DCA-2E7E-41B6-9027-C0092CEFA8FC}"/>
    <cellStyle name="Comma 2 2 3 6 3 2 2 2" xfId="59337" xr:uid="{F1519C52-004D-4240-A645-8E7188AE2666}"/>
    <cellStyle name="Comma 2 2 3 6 3 2 3" xfId="43927" xr:uid="{C625D182-C297-41F7-AC8E-7C617A2278B3}"/>
    <cellStyle name="Comma 2 2 3 6 3 3" xfId="20704" xr:uid="{3175C496-7A94-46D2-A1E7-7D8D48A1A013}"/>
    <cellStyle name="Comma 2 2 3 6 3 3 2" xfId="51528" xr:uid="{369F1F33-20E3-4390-897F-07DAC9F30D35}"/>
    <cellStyle name="Comma 2 2 3 6 3 4" xfId="36118" xr:uid="{D2DF7236-EB2D-4E9D-8730-F51BB0A3BF24}"/>
    <cellStyle name="Comma 2 2 3 6 4" xfId="9299" xr:uid="{EF435FDE-478A-4B35-8A38-4FAB32290831}"/>
    <cellStyle name="Comma 2 2 3 6 4 2" xfId="24710" xr:uid="{6474FEE4-5AC6-42F9-8E50-49C4DDAA557B}"/>
    <cellStyle name="Comma 2 2 3 6 4 2 2" xfId="55534" xr:uid="{EB907463-3004-4393-AB42-43DAB738EA56}"/>
    <cellStyle name="Comma 2 2 3 6 4 3" xfId="40124" xr:uid="{4C04D7D9-F925-4053-9D81-F088584718BB}"/>
    <cellStyle name="Comma 2 2 3 6 5" xfId="16901" xr:uid="{1A4BFFA2-8432-4514-9082-37F6B63C73B4}"/>
    <cellStyle name="Comma 2 2 3 6 5 2" xfId="47725" xr:uid="{E47A067D-FC2B-47F2-822A-9F96BF885DF1}"/>
    <cellStyle name="Comma 2 2 3 6 6" xfId="32315" xr:uid="{63169665-56E3-4C3D-87B9-4964CD8C1945}"/>
    <cellStyle name="Comma 2 2 3 7" xfId="2121" xr:uid="{6A9F14CD-EC9E-4452-AA90-42C8742310F0}"/>
    <cellStyle name="Comma 2 2 3 7 2" xfId="5924" xr:uid="{16D459AB-5474-4619-8E9C-8AAB12F0351D}"/>
    <cellStyle name="Comma 2 2 3 7 2 2" xfId="13735" xr:uid="{C4B21724-F531-48D6-BBB4-FEAA00CD4F70}"/>
    <cellStyle name="Comma 2 2 3 7 2 2 2" xfId="29146" xr:uid="{724F25F5-E966-4A69-AE09-AFDAD62041C6}"/>
    <cellStyle name="Comma 2 2 3 7 2 2 2 2" xfId="59970" xr:uid="{916E44F7-62B6-43CC-BAFE-109165CA33BA}"/>
    <cellStyle name="Comma 2 2 3 7 2 2 3" xfId="44560" xr:uid="{BA1E27FA-6ABE-430A-A71A-AC7B660BD234}"/>
    <cellStyle name="Comma 2 2 3 7 2 3" xfId="21337" xr:uid="{295D5AC2-56B8-4B97-B740-67826C436718}"/>
    <cellStyle name="Comma 2 2 3 7 2 3 2" xfId="52161" xr:uid="{A255CC7E-A4A3-4271-AC2D-2C6FCF53C688}"/>
    <cellStyle name="Comma 2 2 3 7 2 4" xfId="36751" xr:uid="{E2871B1F-066C-40C1-81F5-0F2AC3B91A31}"/>
    <cellStyle name="Comma 2 2 3 7 3" xfId="9932" xr:uid="{FF14DF62-5EAC-49C3-B83A-483354F2A872}"/>
    <cellStyle name="Comma 2 2 3 7 3 2" xfId="25343" xr:uid="{521354C6-D39E-4810-BB11-5F3D7243346E}"/>
    <cellStyle name="Comma 2 2 3 7 3 2 2" xfId="56167" xr:uid="{FB1A9B88-BC28-4527-A461-FB9C3F1E0F09}"/>
    <cellStyle name="Comma 2 2 3 7 3 3" xfId="40757" xr:uid="{E91C33C6-AE13-48B8-A791-A9EE403D11A1}"/>
    <cellStyle name="Comma 2 2 3 7 4" xfId="17534" xr:uid="{8EDF13FC-A113-4A0C-B771-DA0099B0CCA4}"/>
    <cellStyle name="Comma 2 2 3 7 4 2" xfId="48358" xr:uid="{2C3D8FD1-E700-42B7-8CC4-7FC8F8AFC7E1}"/>
    <cellStyle name="Comma 2 2 3 7 5" xfId="32948" xr:uid="{8053601E-8557-407B-9E32-CD3A0CB19296}"/>
    <cellStyle name="Comma 2 2 3 8" xfId="4025" xr:uid="{408C29F6-FD67-486D-8193-5D6F08FBC8CD}"/>
    <cellStyle name="Comma 2 2 3 8 2" xfId="11836" xr:uid="{DCE052AC-BD48-4611-A564-1006C3BD06FD}"/>
    <cellStyle name="Comma 2 2 3 8 2 2" xfId="27247" xr:uid="{8E7576A7-2AB6-4A87-846B-4CDF2FB7F452}"/>
    <cellStyle name="Comma 2 2 3 8 2 2 2" xfId="58071" xr:uid="{42326A66-6446-43A2-8ADE-64E631CB5406}"/>
    <cellStyle name="Comma 2 2 3 8 2 3" xfId="42661" xr:uid="{F064B909-66D9-4972-A4EC-66549E58B6C1}"/>
    <cellStyle name="Comma 2 2 3 8 3" xfId="19438" xr:uid="{FFC34E37-832C-407F-8041-643BF219D9C9}"/>
    <cellStyle name="Comma 2 2 3 8 3 2" xfId="50262" xr:uid="{E0B1F792-A7B7-4499-B6A7-1F916F21D37D}"/>
    <cellStyle name="Comma 2 2 3 8 4" xfId="34852" xr:uid="{65105E9E-C2C4-4A7B-B137-5CB3F62E63D7}"/>
    <cellStyle name="Comma 2 2 3 9" xfId="8033" xr:uid="{95115A18-6B88-4542-BB55-098A24985BA7}"/>
    <cellStyle name="Comma 2 2 3 9 2" xfId="23444" xr:uid="{2D7FEEF1-74B3-4686-B789-FDDF9D190367}"/>
    <cellStyle name="Comma 2 2 3 9 2 2" xfId="54268" xr:uid="{9378C77F-497C-4782-BF50-5ADC395FCE05}"/>
    <cellStyle name="Comma 2 2 3 9 3" xfId="38858" xr:uid="{6D14FCD8-5F7B-45CA-B599-C47453E2CE92}"/>
    <cellStyle name="Comma 2 2 4" xfId="253" xr:uid="{482EF96C-3267-4FDB-9956-49B3F7D06FB4}"/>
    <cellStyle name="Comma 2 2 4 10" xfId="15675" xr:uid="{A5ABF14B-CB07-4E0B-B4E2-CB24CACBDE8C}"/>
    <cellStyle name="Comma 2 2 4 10 2" xfId="46499" xr:uid="{48BD0E13-1F02-4503-A9D8-6238A0E3B184}"/>
    <cellStyle name="Comma 2 2 4 11" xfId="31089" xr:uid="{5B640726-E39B-4C7C-8EFB-3ECBAC2B9004}"/>
    <cellStyle name="Comma 2 2 4 2" xfId="684" xr:uid="{26E72B3E-B94B-4FF6-9C1F-E023EE9D91A7}"/>
    <cellStyle name="Comma 2 2 4 2 2" xfId="1317" xr:uid="{6FBC2D53-D9A9-43BF-84E1-57361EB00C8E}"/>
    <cellStyle name="Comma 2 2 4 2 2 2" xfId="3216" xr:uid="{B68A157E-6D18-4D08-B260-9588B628D4E8}"/>
    <cellStyle name="Comma 2 2 4 2 2 2 2" xfId="7019" xr:uid="{BBADCE15-3F0F-4E84-AB15-EE3E13C1104D}"/>
    <cellStyle name="Comma 2 2 4 2 2 2 2 2" xfId="14830" xr:uid="{FF438248-29F9-4CAB-8506-BAA689AA006C}"/>
    <cellStyle name="Comma 2 2 4 2 2 2 2 2 2" xfId="30241" xr:uid="{1699D3DD-50EB-4EDE-BFDD-B893014BD07E}"/>
    <cellStyle name="Comma 2 2 4 2 2 2 2 2 2 2" xfId="61065" xr:uid="{4E6CB692-36EF-4F36-B923-C006B7FB58C1}"/>
    <cellStyle name="Comma 2 2 4 2 2 2 2 2 3" xfId="45655" xr:uid="{7A371E40-4639-4000-B70A-0DF40B270DE8}"/>
    <cellStyle name="Comma 2 2 4 2 2 2 2 3" xfId="22432" xr:uid="{47A326A7-E16F-4FAF-979A-D0203ACECDEA}"/>
    <cellStyle name="Comma 2 2 4 2 2 2 2 3 2" xfId="53256" xr:uid="{49E14423-1C98-4D11-9649-4F666810F56D}"/>
    <cellStyle name="Comma 2 2 4 2 2 2 2 4" xfId="37846" xr:uid="{920A88D7-C305-43ED-ADF2-48EEDD88E56D}"/>
    <cellStyle name="Comma 2 2 4 2 2 2 3" xfId="11027" xr:uid="{3FE010BB-DE96-459B-B92B-99C75B97D676}"/>
    <cellStyle name="Comma 2 2 4 2 2 2 3 2" xfId="26438" xr:uid="{E5F0208B-6091-4D6B-BE80-6E255DA912F5}"/>
    <cellStyle name="Comma 2 2 4 2 2 2 3 2 2" xfId="57262" xr:uid="{4143B222-60DD-4513-A053-71D0CCF7868E}"/>
    <cellStyle name="Comma 2 2 4 2 2 2 3 3" xfId="41852" xr:uid="{D9FB051A-FA64-4559-8AC4-7C1101631554}"/>
    <cellStyle name="Comma 2 2 4 2 2 2 4" xfId="18629" xr:uid="{E00CFBDF-D027-486C-A838-71C9857BF7FE}"/>
    <cellStyle name="Comma 2 2 4 2 2 2 4 2" xfId="49453" xr:uid="{F0767831-FEBD-473E-A08E-146FDB16D749}"/>
    <cellStyle name="Comma 2 2 4 2 2 2 5" xfId="34043" xr:uid="{A01C3A47-7E60-48E1-A0FD-A0591C5F9AEB}"/>
    <cellStyle name="Comma 2 2 4 2 2 3" xfId="5120" xr:uid="{0D9E40A2-0ABE-4096-8FB9-332FF1361983}"/>
    <cellStyle name="Comma 2 2 4 2 2 3 2" xfId="12931" xr:uid="{CF1A9F61-CBE9-4F97-AB30-0AA1A059C148}"/>
    <cellStyle name="Comma 2 2 4 2 2 3 2 2" xfId="28342" xr:uid="{073D5A4A-1434-464D-B603-B43A08A87267}"/>
    <cellStyle name="Comma 2 2 4 2 2 3 2 2 2" xfId="59166" xr:uid="{D0B6AB2D-C69E-4118-9B5D-5731786DEC60}"/>
    <cellStyle name="Comma 2 2 4 2 2 3 2 3" xfId="43756" xr:uid="{235F66DC-AA11-4208-81E5-B6BAC32963C7}"/>
    <cellStyle name="Comma 2 2 4 2 2 3 3" xfId="20533" xr:uid="{04EA32DF-4C5B-41E4-8792-04D1799526B8}"/>
    <cellStyle name="Comma 2 2 4 2 2 3 3 2" xfId="51357" xr:uid="{F40F8C66-E150-4ADE-836F-0489C876D9D0}"/>
    <cellStyle name="Comma 2 2 4 2 2 3 4" xfId="35947" xr:uid="{B6E7DCF0-E3AE-4422-8467-02E8E472074A}"/>
    <cellStyle name="Comma 2 2 4 2 2 4" xfId="9128" xr:uid="{1964AB27-EDBB-4706-88F4-768F43FA0041}"/>
    <cellStyle name="Comma 2 2 4 2 2 4 2" xfId="24539" xr:uid="{80687DF3-4372-44F0-9B1E-190319FA018A}"/>
    <cellStyle name="Comma 2 2 4 2 2 4 2 2" xfId="55363" xr:uid="{A19F0B7E-7A30-46F6-968A-4BB91B6318E4}"/>
    <cellStyle name="Comma 2 2 4 2 2 4 3" xfId="39953" xr:uid="{3E2CD203-3B95-42C6-B8A4-FAAE37C8DA1B}"/>
    <cellStyle name="Comma 2 2 4 2 2 5" xfId="16730" xr:uid="{55C5DEC9-BB25-463B-AC0C-1236CB8B8808}"/>
    <cellStyle name="Comma 2 2 4 2 2 5 2" xfId="47554" xr:uid="{C6A7EFBD-13B7-41D6-BF0E-316648F7835E}"/>
    <cellStyle name="Comma 2 2 4 2 2 6" xfId="32144" xr:uid="{F8612D45-AD94-40C6-B9C1-DDE77F06BE4A}"/>
    <cellStyle name="Comma 2 2 4 2 3" xfId="1950" xr:uid="{A69B5131-1452-4356-AA8B-1232D355F010}"/>
    <cellStyle name="Comma 2 2 4 2 3 2" xfId="3849" xr:uid="{CFCD3F7C-CFF2-40D4-ADB4-16F7B5F4E448}"/>
    <cellStyle name="Comma 2 2 4 2 3 2 2" xfId="7652" xr:uid="{3B7AF104-EEF8-4D74-8C83-216575131CCE}"/>
    <cellStyle name="Comma 2 2 4 2 3 2 2 2" xfId="15463" xr:uid="{F2B864E0-C8C1-4720-A998-5ACD08FD06BF}"/>
    <cellStyle name="Comma 2 2 4 2 3 2 2 2 2" xfId="30874" xr:uid="{F58E0BA7-FB4B-429F-8687-B875B1EA134B}"/>
    <cellStyle name="Comma 2 2 4 2 3 2 2 2 2 2" xfId="61698" xr:uid="{E208B13B-14CA-4163-B113-66B336A60176}"/>
    <cellStyle name="Comma 2 2 4 2 3 2 2 2 3" xfId="46288" xr:uid="{AFDF62EE-3A0A-4816-8755-D93040A0E2D3}"/>
    <cellStyle name="Comma 2 2 4 2 3 2 2 3" xfId="23065" xr:uid="{9142B8CF-1A85-4852-B700-41F29F545ACA}"/>
    <cellStyle name="Comma 2 2 4 2 3 2 2 3 2" xfId="53889" xr:uid="{E1BD707B-0145-4F14-8DEC-5A6DBAD2A418}"/>
    <cellStyle name="Comma 2 2 4 2 3 2 2 4" xfId="38479" xr:uid="{698A37F6-F094-446E-B96C-1804C629B130}"/>
    <cellStyle name="Comma 2 2 4 2 3 2 3" xfId="11660" xr:uid="{DECAC52E-D2A8-4FAC-BAD2-36AB7D2880F2}"/>
    <cellStyle name="Comma 2 2 4 2 3 2 3 2" xfId="27071" xr:uid="{B6FDB16D-52D9-4196-B831-E2C66DA6076D}"/>
    <cellStyle name="Comma 2 2 4 2 3 2 3 2 2" xfId="57895" xr:uid="{A1029756-1E87-4FB3-99D0-B364D4FB3A22}"/>
    <cellStyle name="Comma 2 2 4 2 3 2 3 3" xfId="42485" xr:uid="{A84967F4-1153-45E3-84B4-C990409F7888}"/>
    <cellStyle name="Comma 2 2 4 2 3 2 4" xfId="19262" xr:uid="{42188328-F0F1-4CB8-B690-138562CC49B8}"/>
    <cellStyle name="Comma 2 2 4 2 3 2 4 2" xfId="50086" xr:uid="{3D87A013-C434-4168-82C4-00135BD8AEEA}"/>
    <cellStyle name="Comma 2 2 4 2 3 2 5" xfId="34676" xr:uid="{D83256D9-5913-48FB-82A9-24D8F34A0535}"/>
    <cellStyle name="Comma 2 2 4 2 3 3" xfId="5753" xr:uid="{98DCEFF2-294C-4DE8-99C9-00A459819D74}"/>
    <cellStyle name="Comma 2 2 4 2 3 3 2" xfId="13564" xr:uid="{062DF2CE-7607-4918-840F-36CEC23C5F6E}"/>
    <cellStyle name="Comma 2 2 4 2 3 3 2 2" xfId="28975" xr:uid="{43F99564-B364-4A3E-B068-5FB831B3556D}"/>
    <cellStyle name="Comma 2 2 4 2 3 3 2 2 2" xfId="59799" xr:uid="{AAD0BB39-AAEA-4052-A395-CAA70CA86B84}"/>
    <cellStyle name="Comma 2 2 4 2 3 3 2 3" xfId="44389" xr:uid="{82AA4C9A-E501-4ABE-8642-AFA1B829F81E}"/>
    <cellStyle name="Comma 2 2 4 2 3 3 3" xfId="21166" xr:uid="{49C3FA2C-9988-4C61-B4A4-6A898E8F2BB4}"/>
    <cellStyle name="Comma 2 2 4 2 3 3 3 2" xfId="51990" xr:uid="{615BF985-F09A-41BF-AEA7-B0161B0FD677}"/>
    <cellStyle name="Comma 2 2 4 2 3 3 4" xfId="36580" xr:uid="{1D288AF6-F2A5-4D6B-9909-CDDC79F6C948}"/>
    <cellStyle name="Comma 2 2 4 2 3 4" xfId="9761" xr:uid="{056E501A-AAA2-4B71-A7BC-9C6576F3E98A}"/>
    <cellStyle name="Comma 2 2 4 2 3 4 2" xfId="25172" xr:uid="{C092B528-918D-42BD-9332-A0073C19A70B}"/>
    <cellStyle name="Comma 2 2 4 2 3 4 2 2" xfId="55996" xr:uid="{0C9D3E07-E624-4708-8A67-7E76AD0EAD37}"/>
    <cellStyle name="Comma 2 2 4 2 3 4 3" xfId="40586" xr:uid="{8F27062A-BEC5-4032-A589-1A293E1B38E1}"/>
    <cellStyle name="Comma 2 2 4 2 3 5" xfId="17363" xr:uid="{479F1291-C3BF-40C1-9111-7B4E5B041705}"/>
    <cellStyle name="Comma 2 2 4 2 3 5 2" xfId="48187" xr:uid="{9979A60B-76EA-4E2A-A7B6-855B275D0B6E}"/>
    <cellStyle name="Comma 2 2 4 2 3 6" xfId="32777" xr:uid="{4A1A658C-13E1-4B1F-950E-3016B41847BC}"/>
    <cellStyle name="Comma 2 2 4 2 4" xfId="2583" xr:uid="{E7006E0B-50FC-4523-B7DA-E219E3F92CE8}"/>
    <cellStyle name="Comma 2 2 4 2 4 2" xfId="6386" xr:uid="{D8B269FC-C2AD-48BE-835E-18EE3CE5013B}"/>
    <cellStyle name="Comma 2 2 4 2 4 2 2" xfId="14197" xr:uid="{148D1A20-4059-402D-9419-4C432C11D155}"/>
    <cellStyle name="Comma 2 2 4 2 4 2 2 2" xfId="29608" xr:uid="{40C0B7F1-C8CF-48CD-8CA7-0C7E0363D7F2}"/>
    <cellStyle name="Comma 2 2 4 2 4 2 2 2 2" xfId="60432" xr:uid="{7285ED51-A6B7-4B60-A2B6-5D3589AFBFA6}"/>
    <cellStyle name="Comma 2 2 4 2 4 2 2 3" xfId="45022" xr:uid="{78E13A0F-B455-407D-8729-2AA39A6BC01F}"/>
    <cellStyle name="Comma 2 2 4 2 4 2 3" xfId="21799" xr:uid="{CD0F8F80-E77C-43B3-854E-B72FD27084AC}"/>
    <cellStyle name="Comma 2 2 4 2 4 2 3 2" xfId="52623" xr:uid="{4A430F4D-CB16-42B5-930C-E347C9305FA9}"/>
    <cellStyle name="Comma 2 2 4 2 4 2 4" xfId="37213" xr:uid="{75F4AEF0-CD1C-4245-91CA-94434C502BD7}"/>
    <cellStyle name="Comma 2 2 4 2 4 3" xfId="10394" xr:uid="{A8D0F735-93B0-4C05-972F-72B8495C67FF}"/>
    <cellStyle name="Comma 2 2 4 2 4 3 2" xfId="25805" xr:uid="{E5B47C7B-F6F6-4FE3-A675-D0B22C9B92E4}"/>
    <cellStyle name="Comma 2 2 4 2 4 3 2 2" xfId="56629" xr:uid="{002AFECE-2C51-47C3-A538-3BF25655D087}"/>
    <cellStyle name="Comma 2 2 4 2 4 3 3" xfId="41219" xr:uid="{771ECC8D-E30F-49DF-8A57-6C5D8E34032B}"/>
    <cellStyle name="Comma 2 2 4 2 4 4" xfId="17996" xr:uid="{523AE8AE-131C-4EC2-9675-892DF316E9B0}"/>
    <cellStyle name="Comma 2 2 4 2 4 4 2" xfId="48820" xr:uid="{26C24971-3961-4669-AE5C-1AAE64C528D2}"/>
    <cellStyle name="Comma 2 2 4 2 4 5" xfId="33410" xr:uid="{88280FAF-1A10-4ED8-9D9E-389EF6C66439}"/>
    <cellStyle name="Comma 2 2 4 2 5" xfId="4487" xr:uid="{B0FAC219-CC21-4B03-B685-8AA53FE589E3}"/>
    <cellStyle name="Comma 2 2 4 2 5 2" xfId="12298" xr:uid="{760CB1B5-4943-4D76-BCDA-AB71269ADD35}"/>
    <cellStyle name="Comma 2 2 4 2 5 2 2" xfId="27709" xr:uid="{3A8BE7F7-FFCD-4125-97B3-E28DCCDAADE7}"/>
    <cellStyle name="Comma 2 2 4 2 5 2 2 2" xfId="58533" xr:uid="{388BD791-3C0C-4D95-9065-03BF07C4A683}"/>
    <cellStyle name="Comma 2 2 4 2 5 2 3" xfId="43123" xr:uid="{6DC31847-A913-489B-AFDE-AF52BE0DD9DD}"/>
    <cellStyle name="Comma 2 2 4 2 5 3" xfId="19900" xr:uid="{5DB3ED8E-3886-489E-800C-810F120474A6}"/>
    <cellStyle name="Comma 2 2 4 2 5 3 2" xfId="50724" xr:uid="{36660E90-282D-4AB7-B9EF-D890B7A0474F}"/>
    <cellStyle name="Comma 2 2 4 2 5 4" xfId="35314" xr:uid="{30F18E71-6903-4225-B426-C0B856E4E8BF}"/>
    <cellStyle name="Comma 2 2 4 2 6" xfId="8495" xr:uid="{99BB5281-8067-447E-B298-3111B538B8E9}"/>
    <cellStyle name="Comma 2 2 4 2 6 2" xfId="23906" xr:uid="{58C23877-27EE-4B84-8C2C-48B9025D249F}"/>
    <cellStyle name="Comma 2 2 4 2 6 2 2" xfId="54730" xr:uid="{D131575B-ED21-4C02-B691-D0EDAECDD916}"/>
    <cellStyle name="Comma 2 2 4 2 6 3" xfId="39320" xr:uid="{9BD35188-0B07-43A4-801C-0827253B866F}"/>
    <cellStyle name="Comma 2 2 4 2 7" xfId="16097" xr:uid="{9CDFB992-74B9-42A5-B076-79A9C759E91D}"/>
    <cellStyle name="Comma 2 2 4 2 7 2" xfId="46921" xr:uid="{33657DF5-157B-46CA-86FC-61EA507D0B39}"/>
    <cellStyle name="Comma 2 2 4 2 8" xfId="31511" xr:uid="{77717028-275E-40CA-AFBC-DA5973017B92}"/>
    <cellStyle name="Comma 2 2 4 3" xfId="475" xr:uid="{2E6A94F3-E1EB-4520-A3CA-70A0F2C80FF7}"/>
    <cellStyle name="Comma 2 2 4 3 2" xfId="1108" xr:uid="{1ABC8F9D-8B50-4213-BDE4-3EF7E11FA21C}"/>
    <cellStyle name="Comma 2 2 4 3 2 2" xfId="3007" xr:uid="{430B5C52-2D5E-4E6B-B249-ED921FB8ACE1}"/>
    <cellStyle name="Comma 2 2 4 3 2 2 2" xfId="6810" xr:uid="{572580EB-BB16-4542-B977-57D0EFE89C40}"/>
    <cellStyle name="Comma 2 2 4 3 2 2 2 2" xfId="14621" xr:uid="{3F6761FB-34DD-4484-9F45-C0BF2BAA5F38}"/>
    <cellStyle name="Comma 2 2 4 3 2 2 2 2 2" xfId="30032" xr:uid="{33A6D6ED-4200-49DD-BD25-B3BEF4EB41BA}"/>
    <cellStyle name="Comma 2 2 4 3 2 2 2 2 2 2" xfId="60856" xr:uid="{6FF1C8FF-4D67-43C8-95FA-363FF3D6ADCB}"/>
    <cellStyle name="Comma 2 2 4 3 2 2 2 2 3" xfId="45446" xr:uid="{711276FA-032A-4C71-9694-D8AE4C475579}"/>
    <cellStyle name="Comma 2 2 4 3 2 2 2 3" xfId="22223" xr:uid="{3A4F3C7E-F04A-41B4-B899-37194A254747}"/>
    <cellStyle name="Comma 2 2 4 3 2 2 2 3 2" xfId="53047" xr:uid="{616C2A94-4B96-42D7-A5A3-8DB238D36A9D}"/>
    <cellStyle name="Comma 2 2 4 3 2 2 2 4" xfId="37637" xr:uid="{6DF8DD46-A5CA-4AAD-9341-8A0040BA79B2}"/>
    <cellStyle name="Comma 2 2 4 3 2 2 3" xfId="10818" xr:uid="{5835F254-14E4-46FE-91F5-57BEDB835314}"/>
    <cellStyle name="Comma 2 2 4 3 2 2 3 2" xfId="26229" xr:uid="{27E1842C-57E7-49A7-9BC7-80E4BB84A8D8}"/>
    <cellStyle name="Comma 2 2 4 3 2 2 3 2 2" xfId="57053" xr:uid="{6B51AD61-71AE-4704-8E99-6F7B4A1FC7B1}"/>
    <cellStyle name="Comma 2 2 4 3 2 2 3 3" xfId="41643" xr:uid="{D92AD6A4-AAC3-488B-B15A-7229B0018432}"/>
    <cellStyle name="Comma 2 2 4 3 2 2 4" xfId="18420" xr:uid="{054CFE13-7A0A-4FCC-A3FA-A35D7777168F}"/>
    <cellStyle name="Comma 2 2 4 3 2 2 4 2" xfId="49244" xr:uid="{13DD28E9-413F-46D9-857A-73B501A7EAC5}"/>
    <cellStyle name="Comma 2 2 4 3 2 2 5" xfId="33834" xr:uid="{1F5A9513-CA9D-46E9-88AA-9CF7991B1415}"/>
    <cellStyle name="Comma 2 2 4 3 2 3" xfId="4911" xr:uid="{8B9C25AD-673C-4D37-8D94-58078DB83791}"/>
    <cellStyle name="Comma 2 2 4 3 2 3 2" xfId="12722" xr:uid="{7E65D429-008F-41C8-BB8E-B953653BC35F}"/>
    <cellStyle name="Comma 2 2 4 3 2 3 2 2" xfId="28133" xr:uid="{7FB81149-F793-4F9C-9317-AA0AE6738A76}"/>
    <cellStyle name="Comma 2 2 4 3 2 3 2 2 2" xfId="58957" xr:uid="{E2E63C22-308A-4B22-8438-94115FCCA770}"/>
    <cellStyle name="Comma 2 2 4 3 2 3 2 3" xfId="43547" xr:uid="{D06BB6D9-0982-49FC-BDD2-FBB3C70DC236}"/>
    <cellStyle name="Comma 2 2 4 3 2 3 3" xfId="20324" xr:uid="{EF7F82C5-681A-4C46-B06B-FC7BF38C8FE5}"/>
    <cellStyle name="Comma 2 2 4 3 2 3 3 2" xfId="51148" xr:uid="{D03BC097-35D7-4BB8-B30B-2C6204309293}"/>
    <cellStyle name="Comma 2 2 4 3 2 3 4" xfId="35738" xr:uid="{997F97F0-39A3-447C-9EAE-73DF91667E04}"/>
    <cellStyle name="Comma 2 2 4 3 2 4" xfId="8919" xr:uid="{18701FFD-A39F-47FE-86B3-AB87BDACB872}"/>
    <cellStyle name="Comma 2 2 4 3 2 4 2" xfId="24330" xr:uid="{F6085C41-A2E7-4222-9D79-266D32E16798}"/>
    <cellStyle name="Comma 2 2 4 3 2 4 2 2" xfId="55154" xr:uid="{53DD7E4C-6794-4C35-8D45-955220443AB3}"/>
    <cellStyle name="Comma 2 2 4 3 2 4 3" xfId="39744" xr:uid="{79F718E7-8343-469F-BFE1-49464E8278EC}"/>
    <cellStyle name="Comma 2 2 4 3 2 5" xfId="16521" xr:uid="{134557EE-AD06-44D3-AF7F-46A6A970B1D8}"/>
    <cellStyle name="Comma 2 2 4 3 2 5 2" xfId="47345" xr:uid="{E4BC9873-082F-437A-9C6A-DAF6D1CD45F7}"/>
    <cellStyle name="Comma 2 2 4 3 2 6" xfId="31935" xr:uid="{39D6AAF3-206B-420D-8D9F-C5DF23251042}"/>
    <cellStyle name="Comma 2 2 4 3 3" xfId="1741" xr:uid="{20D48617-2EF0-4EE5-AC5D-CE646C6BA67B}"/>
    <cellStyle name="Comma 2 2 4 3 3 2" xfId="3640" xr:uid="{37DD6FD0-407F-4A5B-B261-ABD97D4A7242}"/>
    <cellStyle name="Comma 2 2 4 3 3 2 2" xfId="7443" xr:uid="{66339AC3-0A83-48E5-9B3D-1D87504A30D9}"/>
    <cellStyle name="Comma 2 2 4 3 3 2 2 2" xfId="15254" xr:uid="{B5269B5F-197D-4452-80DA-7E0E8291463F}"/>
    <cellStyle name="Comma 2 2 4 3 3 2 2 2 2" xfId="30665" xr:uid="{372C0D2A-FC05-470F-97BF-341F633818D0}"/>
    <cellStyle name="Comma 2 2 4 3 3 2 2 2 2 2" xfId="61489" xr:uid="{1907EDA6-702C-41C1-B3DA-ED83B54A0446}"/>
    <cellStyle name="Comma 2 2 4 3 3 2 2 2 3" xfId="46079" xr:uid="{5459446F-10AF-4707-B9F7-F1024AF462E4}"/>
    <cellStyle name="Comma 2 2 4 3 3 2 2 3" xfId="22856" xr:uid="{87267867-30BA-4F37-BE88-B140EFA2C582}"/>
    <cellStyle name="Comma 2 2 4 3 3 2 2 3 2" xfId="53680" xr:uid="{A430309F-2193-40C9-8025-BF358ECB1A0D}"/>
    <cellStyle name="Comma 2 2 4 3 3 2 2 4" xfId="38270" xr:uid="{D21370BC-3811-44F1-AD1E-0904DA13B09F}"/>
    <cellStyle name="Comma 2 2 4 3 3 2 3" xfId="11451" xr:uid="{B2068148-CD23-46A3-AC74-A13C21ECDC68}"/>
    <cellStyle name="Comma 2 2 4 3 3 2 3 2" xfId="26862" xr:uid="{2B09B029-4DFF-42D7-8AB1-0AE9B9980781}"/>
    <cellStyle name="Comma 2 2 4 3 3 2 3 2 2" xfId="57686" xr:uid="{34CE7F40-0182-4792-BA82-5FA88F34C975}"/>
    <cellStyle name="Comma 2 2 4 3 3 2 3 3" xfId="42276" xr:uid="{677826DD-C281-40F1-945A-D7F974395F5F}"/>
    <cellStyle name="Comma 2 2 4 3 3 2 4" xfId="19053" xr:uid="{E15EFE97-4402-4CA8-9A69-4F77A1D43956}"/>
    <cellStyle name="Comma 2 2 4 3 3 2 4 2" xfId="49877" xr:uid="{9E9E4429-73A2-4675-8031-F6FF2A6573B8}"/>
    <cellStyle name="Comma 2 2 4 3 3 2 5" xfId="34467" xr:uid="{2CE00CAA-A763-4E75-A690-CA43A14E4319}"/>
    <cellStyle name="Comma 2 2 4 3 3 3" xfId="5544" xr:uid="{E0A50D7B-0158-41C0-8F1A-D632615BE93F}"/>
    <cellStyle name="Comma 2 2 4 3 3 3 2" xfId="13355" xr:uid="{EA323218-3537-4704-AF95-44140011C7E1}"/>
    <cellStyle name="Comma 2 2 4 3 3 3 2 2" xfId="28766" xr:uid="{964E7463-8BFC-4144-A9E8-65B3FC67B2D2}"/>
    <cellStyle name="Comma 2 2 4 3 3 3 2 2 2" xfId="59590" xr:uid="{A1316180-9847-40E7-94A6-08F842C0618D}"/>
    <cellStyle name="Comma 2 2 4 3 3 3 2 3" xfId="44180" xr:uid="{1BA6369A-45E2-4585-BAB1-C0EA742EC0F3}"/>
    <cellStyle name="Comma 2 2 4 3 3 3 3" xfId="20957" xr:uid="{BC610CF5-C408-4BEC-B4CB-792FA324A011}"/>
    <cellStyle name="Comma 2 2 4 3 3 3 3 2" xfId="51781" xr:uid="{A417FA67-BFE2-42CA-8888-65A15E8A7DF2}"/>
    <cellStyle name="Comma 2 2 4 3 3 3 4" xfId="36371" xr:uid="{FDBE497B-DD07-478C-9CE5-8F94B37923F9}"/>
    <cellStyle name="Comma 2 2 4 3 3 4" xfId="9552" xr:uid="{7564C28B-0F0B-47CB-95B1-2E5DEDFF2E0D}"/>
    <cellStyle name="Comma 2 2 4 3 3 4 2" xfId="24963" xr:uid="{846F61C9-2ECF-4387-9EB8-9535EFFD5627}"/>
    <cellStyle name="Comma 2 2 4 3 3 4 2 2" xfId="55787" xr:uid="{ABCCAF0A-57C8-44EC-95C7-7FAB45EF3EC2}"/>
    <cellStyle name="Comma 2 2 4 3 3 4 3" xfId="40377" xr:uid="{FED50A83-3423-43EE-BE3A-E625E0383286}"/>
    <cellStyle name="Comma 2 2 4 3 3 5" xfId="17154" xr:uid="{1F3A905F-ACB7-4DE8-A6ED-B789049EB537}"/>
    <cellStyle name="Comma 2 2 4 3 3 5 2" xfId="47978" xr:uid="{75FB73A7-82B1-4A50-B37A-FB1AD9E73A85}"/>
    <cellStyle name="Comma 2 2 4 3 3 6" xfId="32568" xr:uid="{61F695BF-7E39-4864-AB56-5144A94FE0C6}"/>
    <cellStyle name="Comma 2 2 4 3 4" xfId="2374" xr:uid="{46071F5B-0EF0-4256-8E57-8F8EE161C086}"/>
    <cellStyle name="Comma 2 2 4 3 4 2" xfId="6177" xr:uid="{76C1BD88-B0C3-4569-BDA9-CFAEAB0EE313}"/>
    <cellStyle name="Comma 2 2 4 3 4 2 2" xfId="13988" xr:uid="{EB42E127-193E-4511-8262-3093B3CDC5F9}"/>
    <cellStyle name="Comma 2 2 4 3 4 2 2 2" xfId="29399" xr:uid="{84481117-5C18-4322-B71B-D7301195CAE0}"/>
    <cellStyle name="Comma 2 2 4 3 4 2 2 2 2" xfId="60223" xr:uid="{729BBE4B-7692-4491-A340-C31D750F8CCC}"/>
    <cellStyle name="Comma 2 2 4 3 4 2 2 3" xfId="44813" xr:uid="{189C7E94-FBFB-4CA3-91DB-8AE036E62A8D}"/>
    <cellStyle name="Comma 2 2 4 3 4 2 3" xfId="21590" xr:uid="{BC4544A0-ABF8-4317-B782-5B618E082145}"/>
    <cellStyle name="Comma 2 2 4 3 4 2 3 2" xfId="52414" xr:uid="{F6652F46-5303-458B-BE69-360DB474293E}"/>
    <cellStyle name="Comma 2 2 4 3 4 2 4" xfId="37004" xr:uid="{9C0FF1EE-D6E8-4613-81CF-0821EC1A1567}"/>
    <cellStyle name="Comma 2 2 4 3 4 3" xfId="10185" xr:uid="{E334F591-151E-467C-B703-7F36EF18EE10}"/>
    <cellStyle name="Comma 2 2 4 3 4 3 2" xfId="25596" xr:uid="{D4199185-011A-40B0-91BE-C5FA23CDB001}"/>
    <cellStyle name="Comma 2 2 4 3 4 3 2 2" xfId="56420" xr:uid="{2B7D23DD-4981-49A6-A555-C7D12EB48105}"/>
    <cellStyle name="Comma 2 2 4 3 4 3 3" xfId="41010" xr:uid="{C05C1AE4-9544-4B1E-8FAF-F843983DFD00}"/>
    <cellStyle name="Comma 2 2 4 3 4 4" xfId="17787" xr:uid="{D787E2AC-F85C-4D64-8086-A75F3581BACA}"/>
    <cellStyle name="Comma 2 2 4 3 4 4 2" xfId="48611" xr:uid="{05F466C0-6FD1-41ED-975B-F5965E13E598}"/>
    <cellStyle name="Comma 2 2 4 3 4 5" xfId="33201" xr:uid="{53A2B311-86F4-4026-998D-0BB1127EA99D}"/>
    <cellStyle name="Comma 2 2 4 3 5" xfId="4278" xr:uid="{A2C3A541-B6C5-4D96-B96B-F758B7298E1B}"/>
    <cellStyle name="Comma 2 2 4 3 5 2" xfId="12089" xr:uid="{25C59B44-75AF-470A-B36B-F742725FAEA6}"/>
    <cellStyle name="Comma 2 2 4 3 5 2 2" xfId="27500" xr:uid="{C11A01F9-04EF-4F43-ADD1-520869354990}"/>
    <cellStyle name="Comma 2 2 4 3 5 2 2 2" xfId="58324" xr:uid="{A175DA56-51EA-4283-9A3D-432E9F79CA9E}"/>
    <cellStyle name="Comma 2 2 4 3 5 2 3" xfId="42914" xr:uid="{DEBA97D2-88EE-47FB-A635-7118139B526C}"/>
    <cellStyle name="Comma 2 2 4 3 5 3" xfId="19691" xr:uid="{7CEEB378-4886-4806-A4BD-EE51570A187E}"/>
    <cellStyle name="Comma 2 2 4 3 5 3 2" xfId="50515" xr:uid="{6D25DFDC-B7E2-46B4-9783-351DE42EFED9}"/>
    <cellStyle name="Comma 2 2 4 3 5 4" xfId="35105" xr:uid="{EC20DC95-ECE2-4C55-B8B9-9F7F4A4444D3}"/>
    <cellStyle name="Comma 2 2 4 3 6" xfId="8286" xr:uid="{E8B4B940-6948-46FF-97A1-0695D1BDE538}"/>
    <cellStyle name="Comma 2 2 4 3 6 2" xfId="23697" xr:uid="{04DE17FC-2E32-4D7E-82BA-CDDA37572DA8}"/>
    <cellStyle name="Comma 2 2 4 3 6 2 2" xfId="54521" xr:uid="{53AEE9F0-FF5C-4906-A7E2-58DC8E08EA2C}"/>
    <cellStyle name="Comma 2 2 4 3 6 3" xfId="39111" xr:uid="{11CA3ACE-37A8-4411-83CD-BC5103A0788F}"/>
    <cellStyle name="Comma 2 2 4 3 7" xfId="15888" xr:uid="{57DA36A0-CE83-474D-94C4-6E737E830F1F}"/>
    <cellStyle name="Comma 2 2 4 3 7 2" xfId="46712" xr:uid="{FA6D1F1A-454A-4E79-9EB4-D8F854D9C0D4}"/>
    <cellStyle name="Comma 2 2 4 3 8" xfId="31302" xr:uid="{9891EBC0-0077-44DE-B51D-9322ED6862AE}"/>
    <cellStyle name="Comma 2 2 4 4" xfId="895" xr:uid="{F4643418-7754-444B-94AE-FC0FBEDC335F}"/>
    <cellStyle name="Comma 2 2 4 4 2" xfId="2794" xr:uid="{037CACEF-7982-4CD3-8938-5724BAEB1139}"/>
    <cellStyle name="Comma 2 2 4 4 2 2" xfId="6597" xr:uid="{93D01B3C-8057-4205-A26F-49F14AB9412D}"/>
    <cellStyle name="Comma 2 2 4 4 2 2 2" xfId="14408" xr:uid="{BBF2F04B-32BB-4650-8B08-4958EC9DF6B0}"/>
    <cellStyle name="Comma 2 2 4 4 2 2 2 2" xfId="29819" xr:uid="{C13F523F-B53C-467A-9FA9-95EFDAB94C74}"/>
    <cellStyle name="Comma 2 2 4 4 2 2 2 2 2" xfId="60643" xr:uid="{EA34ABA1-2E9D-4557-9AA3-E7E8B21D69C9}"/>
    <cellStyle name="Comma 2 2 4 4 2 2 2 3" xfId="45233" xr:uid="{9942C379-CC6C-4B0F-9EB0-BDE94F27B984}"/>
    <cellStyle name="Comma 2 2 4 4 2 2 3" xfId="22010" xr:uid="{F51F3B23-14A6-4FB1-9CB2-AC5C888F4132}"/>
    <cellStyle name="Comma 2 2 4 4 2 2 3 2" xfId="52834" xr:uid="{2589D1A2-90A1-4234-8C94-C8E5880F1909}"/>
    <cellStyle name="Comma 2 2 4 4 2 2 4" xfId="37424" xr:uid="{CECF0CBE-10AD-42D3-91D7-CB7D50D5759C}"/>
    <cellStyle name="Comma 2 2 4 4 2 3" xfId="10605" xr:uid="{2DF4CB94-B5D9-4224-AA36-0920F6A281BF}"/>
    <cellStyle name="Comma 2 2 4 4 2 3 2" xfId="26016" xr:uid="{64D525C1-5E8C-4381-83A0-CF5C8FA9B6C5}"/>
    <cellStyle name="Comma 2 2 4 4 2 3 2 2" xfId="56840" xr:uid="{2B112402-B3DD-4113-BB48-1604AD943F82}"/>
    <cellStyle name="Comma 2 2 4 4 2 3 3" xfId="41430" xr:uid="{9C2065EC-BEEC-4DCA-959A-DCE81DBA67A8}"/>
    <cellStyle name="Comma 2 2 4 4 2 4" xfId="18207" xr:uid="{76BF1E6F-5EF2-4000-BE25-FBC9F2533745}"/>
    <cellStyle name="Comma 2 2 4 4 2 4 2" xfId="49031" xr:uid="{FB5C0315-6366-4D20-845A-110921132ADC}"/>
    <cellStyle name="Comma 2 2 4 4 2 5" xfId="33621" xr:uid="{47D64404-4BEF-434A-9460-E446686533A8}"/>
    <cellStyle name="Comma 2 2 4 4 3" xfId="4698" xr:uid="{97ED2ADD-54E7-4F7D-8460-503A37927A8B}"/>
    <cellStyle name="Comma 2 2 4 4 3 2" xfId="12509" xr:uid="{F112BB18-F9DD-4A32-969B-120B75791A84}"/>
    <cellStyle name="Comma 2 2 4 4 3 2 2" xfId="27920" xr:uid="{DD523124-844E-4F17-A102-D41C2C196024}"/>
    <cellStyle name="Comma 2 2 4 4 3 2 2 2" xfId="58744" xr:uid="{9CCA65AD-CE40-4D92-95A3-15C3559E5FC7}"/>
    <cellStyle name="Comma 2 2 4 4 3 2 3" xfId="43334" xr:uid="{321AEAE4-C03D-49FE-82F3-3FA8E9142AB3}"/>
    <cellStyle name="Comma 2 2 4 4 3 3" xfId="20111" xr:uid="{6FB90B45-1B00-421D-9325-D7248CE639FA}"/>
    <cellStyle name="Comma 2 2 4 4 3 3 2" xfId="50935" xr:uid="{28C2C0A7-3A7B-4321-A083-09C431AD7491}"/>
    <cellStyle name="Comma 2 2 4 4 3 4" xfId="35525" xr:uid="{D7A5477C-989F-4786-90CC-E5B14E2A53FC}"/>
    <cellStyle name="Comma 2 2 4 4 4" xfId="8706" xr:uid="{06D4E616-18F7-4D7F-AE0A-C6B9144FCF4D}"/>
    <cellStyle name="Comma 2 2 4 4 4 2" xfId="24117" xr:uid="{7DF453A6-B27A-4B0C-B822-8F83D73404F9}"/>
    <cellStyle name="Comma 2 2 4 4 4 2 2" xfId="54941" xr:uid="{36124E65-AB68-474A-9BE6-6CEA99ADF771}"/>
    <cellStyle name="Comma 2 2 4 4 4 3" xfId="39531" xr:uid="{BF9B3E85-AA91-4DA2-9CA3-B39725B2841C}"/>
    <cellStyle name="Comma 2 2 4 4 5" xfId="16308" xr:uid="{0E82C31C-4695-41CC-9F02-30948CBDCB94}"/>
    <cellStyle name="Comma 2 2 4 4 5 2" xfId="47132" xr:uid="{9B14A7CD-EF12-4BBB-8AA0-76C39A1E03B5}"/>
    <cellStyle name="Comma 2 2 4 4 6" xfId="31722" xr:uid="{30D3334D-6261-410B-BDB4-ADDC6A86A64A}"/>
    <cellStyle name="Comma 2 2 4 5" xfId="1528" xr:uid="{81A96E04-3BD5-49A9-82ED-F0AEBFFDBF94}"/>
    <cellStyle name="Comma 2 2 4 5 2" xfId="3427" xr:uid="{63FFA1F4-AD9F-4CEF-A3B1-95C64F2918EB}"/>
    <cellStyle name="Comma 2 2 4 5 2 2" xfId="7230" xr:uid="{42A4EFDC-5BA9-4323-BDF3-E4954E568C3E}"/>
    <cellStyle name="Comma 2 2 4 5 2 2 2" xfId="15041" xr:uid="{FD5AE05E-71F7-40A9-A950-3753A9263564}"/>
    <cellStyle name="Comma 2 2 4 5 2 2 2 2" xfId="30452" xr:uid="{B70F3A84-1AAC-4BC7-A80B-D9C61A2688D0}"/>
    <cellStyle name="Comma 2 2 4 5 2 2 2 2 2" xfId="61276" xr:uid="{19FC7986-6A07-47E0-A3BB-E86EF3932B68}"/>
    <cellStyle name="Comma 2 2 4 5 2 2 2 3" xfId="45866" xr:uid="{27FB3BB5-BB4D-49D2-B6D5-4AE67C15C05F}"/>
    <cellStyle name="Comma 2 2 4 5 2 2 3" xfId="22643" xr:uid="{400460E9-B71C-4500-9EE9-6E3565D804EF}"/>
    <cellStyle name="Comma 2 2 4 5 2 2 3 2" xfId="53467" xr:uid="{F75E78B6-0336-4621-B1DE-34DA26B1757E}"/>
    <cellStyle name="Comma 2 2 4 5 2 2 4" xfId="38057" xr:uid="{DE5E7E20-2F6E-4340-9CC1-E5208D0F7621}"/>
    <cellStyle name="Comma 2 2 4 5 2 3" xfId="11238" xr:uid="{275C81AC-8488-49EA-A985-226E4DE37737}"/>
    <cellStyle name="Comma 2 2 4 5 2 3 2" xfId="26649" xr:uid="{A9AA97BC-0340-4233-B4D2-D3FC66437E5C}"/>
    <cellStyle name="Comma 2 2 4 5 2 3 2 2" xfId="57473" xr:uid="{C046683C-A80F-4E0A-9952-8A666AD51D73}"/>
    <cellStyle name="Comma 2 2 4 5 2 3 3" xfId="42063" xr:uid="{3712B422-9129-424E-AFC9-F53E2006F243}"/>
    <cellStyle name="Comma 2 2 4 5 2 4" xfId="18840" xr:uid="{08D77A2B-6CED-49FA-8567-0A727EB1A169}"/>
    <cellStyle name="Comma 2 2 4 5 2 4 2" xfId="49664" xr:uid="{38DFB2FA-899D-47CE-9854-2C7535359A99}"/>
    <cellStyle name="Comma 2 2 4 5 2 5" xfId="34254" xr:uid="{EA4528D7-CDC5-4D77-9D2B-2ABED79A1E3F}"/>
    <cellStyle name="Comma 2 2 4 5 3" xfId="5331" xr:uid="{1DEB614F-EBCA-466A-AD88-6F87F1CEE479}"/>
    <cellStyle name="Comma 2 2 4 5 3 2" xfId="13142" xr:uid="{8111A3EA-ECC8-4739-B0EE-2077DF1E79F8}"/>
    <cellStyle name="Comma 2 2 4 5 3 2 2" xfId="28553" xr:uid="{112A47D2-D27A-4EDF-ABF0-F040EC26B872}"/>
    <cellStyle name="Comma 2 2 4 5 3 2 2 2" xfId="59377" xr:uid="{3D620453-D45E-49C9-A113-DC9F4F7541E8}"/>
    <cellStyle name="Comma 2 2 4 5 3 2 3" xfId="43967" xr:uid="{A6624804-F1C8-4DD9-B196-0B50328206FC}"/>
    <cellStyle name="Comma 2 2 4 5 3 3" xfId="20744" xr:uid="{A4B43CBE-8BDF-4E77-B607-94E84F3B469A}"/>
    <cellStyle name="Comma 2 2 4 5 3 3 2" xfId="51568" xr:uid="{A750CFD4-425E-42F9-AB4D-353C232B8E26}"/>
    <cellStyle name="Comma 2 2 4 5 3 4" xfId="36158" xr:uid="{24A6C7CD-7B8B-4893-89F8-388E784C5D8E}"/>
    <cellStyle name="Comma 2 2 4 5 4" xfId="9339" xr:uid="{AA3D10D3-3683-4212-8F50-AC33AC8D38E2}"/>
    <cellStyle name="Comma 2 2 4 5 4 2" xfId="24750" xr:uid="{A5660928-168D-4980-8230-AA5D84559D8E}"/>
    <cellStyle name="Comma 2 2 4 5 4 2 2" xfId="55574" xr:uid="{507DCDCC-27A9-483A-B4F5-828DA810691C}"/>
    <cellStyle name="Comma 2 2 4 5 4 3" xfId="40164" xr:uid="{F7BA7003-A772-4B7D-B933-CFCFD11FE9DD}"/>
    <cellStyle name="Comma 2 2 4 5 5" xfId="16941" xr:uid="{4D43FED1-B81B-4E2A-94F1-F56F69C47486}"/>
    <cellStyle name="Comma 2 2 4 5 5 2" xfId="47765" xr:uid="{D2A44D65-4447-4FC4-801F-166BFC9D21F1}"/>
    <cellStyle name="Comma 2 2 4 5 6" xfId="32355" xr:uid="{5EFF2101-62B3-46D3-AAFF-6F41A9D64D67}"/>
    <cellStyle name="Comma 2 2 4 6" xfId="2161" xr:uid="{82C6B3D8-1188-4F1D-AA41-655CBBE7D1EB}"/>
    <cellStyle name="Comma 2 2 4 6 2" xfId="5964" xr:uid="{82756426-D055-48B5-87C0-AEBE2D598AA4}"/>
    <cellStyle name="Comma 2 2 4 6 2 2" xfId="13775" xr:uid="{30C66A2D-D002-4821-9147-FD535EEED190}"/>
    <cellStyle name="Comma 2 2 4 6 2 2 2" xfId="29186" xr:uid="{4BD991AA-EBE5-4A8D-8B4F-5F662327DFD1}"/>
    <cellStyle name="Comma 2 2 4 6 2 2 2 2" xfId="60010" xr:uid="{06C428A3-2D90-458B-81D9-D2AD6E91173E}"/>
    <cellStyle name="Comma 2 2 4 6 2 2 3" xfId="44600" xr:uid="{4F724EAB-81A0-4176-82DD-BA01CA8D390A}"/>
    <cellStyle name="Comma 2 2 4 6 2 3" xfId="21377" xr:uid="{DBC57381-79CB-4181-8A24-0EF20DE18C0C}"/>
    <cellStyle name="Comma 2 2 4 6 2 3 2" xfId="52201" xr:uid="{0A902DDD-92F5-4F46-9BF7-DC70CA73C285}"/>
    <cellStyle name="Comma 2 2 4 6 2 4" xfId="36791" xr:uid="{065C7423-959C-4A40-9A36-991A1DAD5E2E}"/>
    <cellStyle name="Comma 2 2 4 6 3" xfId="9972" xr:uid="{00DDDF77-D387-481D-A1E0-23961CFFC300}"/>
    <cellStyle name="Comma 2 2 4 6 3 2" xfId="25383" xr:uid="{C2CFF827-76F3-4EE0-B80E-18688814AE87}"/>
    <cellStyle name="Comma 2 2 4 6 3 2 2" xfId="56207" xr:uid="{406AB143-D44F-4AEA-9F3F-4EEFAB07D373}"/>
    <cellStyle name="Comma 2 2 4 6 3 3" xfId="40797" xr:uid="{B8D37439-C50D-434B-AA8A-76CE478CE73E}"/>
    <cellStyle name="Comma 2 2 4 6 4" xfId="17574" xr:uid="{065781FD-632D-434A-9475-A9291DC6F172}"/>
    <cellStyle name="Comma 2 2 4 6 4 2" xfId="48398" xr:uid="{D427CBE2-9121-485C-8362-F350ECDC7DE6}"/>
    <cellStyle name="Comma 2 2 4 6 5" xfId="32988" xr:uid="{C84014A8-F437-41DB-B21B-D995DA82F4DC}"/>
    <cellStyle name="Comma 2 2 4 7" xfId="4065" xr:uid="{9C4517DF-C363-483D-AC34-46E839C57A3D}"/>
    <cellStyle name="Comma 2 2 4 7 2" xfId="11876" xr:uid="{9CADB640-1A5D-415D-A4C0-3FF1BC633C21}"/>
    <cellStyle name="Comma 2 2 4 7 2 2" xfId="27287" xr:uid="{18E6C239-140E-4540-A2C7-3470D1014632}"/>
    <cellStyle name="Comma 2 2 4 7 2 2 2" xfId="58111" xr:uid="{3D0CCA22-3B59-418E-B9B9-D8733E9E6C7B}"/>
    <cellStyle name="Comma 2 2 4 7 2 3" xfId="42701" xr:uid="{F685394D-E80F-4511-86A1-99A3DE86F222}"/>
    <cellStyle name="Comma 2 2 4 7 3" xfId="19478" xr:uid="{E037A148-6FC3-4E62-BD38-4C267C054C6D}"/>
    <cellStyle name="Comma 2 2 4 7 3 2" xfId="50302" xr:uid="{B0F3E0F9-D6D9-4418-B029-A5E2225BF537}"/>
    <cellStyle name="Comma 2 2 4 7 4" xfId="34892" xr:uid="{20CEE7E7-B642-48E8-992D-B0BAE35E5F5A}"/>
    <cellStyle name="Comma 2 2 4 8" xfId="8073" xr:uid="{E1523DC7-7965-456C-9659-00C74EFFAB52}"/>
    <cellStyle name="Comma 2 2 4 8 2" xfId="23484" xr:uid="{6C1C0C18-1B5B-4799-B40F-09907183C4C8}"/>
    <cellStyle name="Comma 2 2 4 8 2 2" xfId="54308" xr:uid="{E292A792-8FA9-45C3-B3E9-A8AC87647D57}"/>
    <cellStyle name="Comma 2 2 4 8 3" xfId="38898" xr:uid="{4927A294-EB11-4962-8F61-5A13FABDEA88}"/>
    <cellStyle name="Comma 2 2 4 9" xfId="7864" xr:uid="{636A2A03-B203-4E82-95C2-06022A996E08}"/>
    <cellStyle name="Comma 2 2 4 9 2" xfId="23275" xr:uid="{84F37A2D-C674-494F-955A-008F91036B19}"/>
    <cellStyle name="Comma 2 2 4 9 2 2" xfId="54099" xr:uid="{2D10B05D-1E9E-469B-A3C3-B91A1F76FDB9}"/>
    <cellStyle name="Comma 2 2 4 9 3" xfId="38689" xr:uid="{22426B24-2CF3-44BD-B646-3119A62D270A}"/>
    <cellStyle name="Comma 2 2 5" xfId="173" xr:uid="{2340954C-490B-4BC8-ADD0-1E1A9F0CA02B}"/>
    <cellStyle name="Comma 2 2 5 10" xfId="15595" xr:uid="{B1C2681E-2FE5-49F9-8F99-87DBB2C4B0D8}"/>
    <cellStyle name="Comma 2 2 5 10 2" xfId="46419" xr:uid="{FCDF216D-02EA-4DF1-81AC-08FE33841562}"/>
    <cellStyle name="Comma 2 2 5 11" xfId="31009" xr:uid="{6644262D-9A07-43CE-858D-073F748253CA}"/>
    <cellStyle name="Comma 2 2 5 2" xfId="604" xr:uid="{E589BE05-64B2-49A5-89CB-182709A11352}"/>
    <cellStyle name="Comma 2 2 5 2 2" xfId="1237" xr:uid="{87ECE86F-90C8-4E8D-8189-7328E5CA8F80}"/>
    <cellStyle name="Comma 2 2 5 2 2 2" xfId="3136" xr:uid="{8F6DDFD7-0E18-4A67-802A-7E81EBCBB4BD}"/>
    <cellStyle name="Comma 2 2 5 2 2 2 2" xfId="6939" xr:uid="{B98385BC-FD27-40A8-B5C6-352FAD906030}"/>
    <cellStyle name="Comma 2 2 5 2 2 2 2 2" xfId="14750" xr:uid="{3A60E803-5E49-49B2-A3E2-88682EB5271C}"/>
    <cellStyle name="Comma 2 2 5 2 2 2 2 2 2" xfId="30161" xr:uid="{DA8A839C-B9C0-4925-A3E4-E8B6578C8EAA}"/>
    <cellStyle name="Comma 2 2 5 2 2 2 2 2 2 2" xfId="60985" xr:uid="{D6CE6ED6-5BF2-4EE8-BF5C-47D20C0BB44F}"/>
    <cellStyle name="Comma 2 2 5 2 2 2 2 2 3" xfId="45575" xr:uid="{E3A5C6EC-F9F2-4981-B86B-5EFB163E2C7D}"/>
    <cellStyle name="Comma 2 2 5 2 2 2 2 3" xfId="22352" xr:uid="{D85CFC44-4A82-417A-AD9F-FD10CE31DB43}"/>
    <cellStyle name="Comma 2 2 5 2 2 2 2 3 2" xfId="53176" xr:uid="{47EAF74B-80A2-4BE4-8C04-6B4787479345}"/>
    <cellStyle name="Comma 2 2 5 2 2 2 2 4" xfId="37766" xr:uid="{171E8991-D9D8-48D5-9171-D904778C2B28}"/>
    <cellStyle name="Comma 2 2 5 2 2 2 3" xfId="10947" xr:uid="{E413D75C-3DF3-46AB-9FA2-D9441D9CB754}"/>
    <cellStyle name="Comma 2 2 5 2 2 2 3 2" xfId="26358" xr:uid="{B3D174CA-0972-4B4C-B1E2-8102220F4265}"/>
    <cellStyle name="Comma 2 2 5 2 2 2 3 2 2" xfId="57182" xr:uid="{7DDE9860-1C27-4A5A-B4D3-9F04EFBAD210}"/>
    <cellStyle name="Comma 2 2 5 2 2 2 3 3" xfId="41772" xr:uid="{0F554435-1A6D-420F-82CE-C824FB1186C3}"/>
    <cellStyle name="Comma 2 2 5 2 2 2 4" xfId="18549" xr:uid="{BDB54485-AB40-4F60-B919-AE8B31312777}"/>
    <cellStyle name="Comma 2 2 5 2 2 2 4 2" xfId="49373" xr:uid="{4DB83AED-B0BC-4FC8-9BB4-98E1ECD708E8}"/>
    <cellStyle name="Comma 2 2 5 2 2 2 5" xfId="33963" xr:uid="{85E28942-E665-4CE4-A1AE-C0AAA40EE43D}"/>
    <cellStyle name="Comma 2 2 5 2 2 3" xfId="5040" xr:uid="{23CCC651-7AE8-4227-9EB1-322953FA101C}"/>
    <cellStyle name="Comma 2 2 5 2 2 3 2" xfId="12851" xr:uid="{1DB38F8E-D659-48FA-8F17-5FF2ED8CB844}"/>
    <cellStyle name="Comma 2 2 5 2 2 3 2 2" xfId="28262" xr:uid="{5B843042-63BE-439A-9A5A-4DEBFE6E60C6}"/>
    <cellStyle name="Comma 2 2 5 2 2 3 2 2 2" xfId="59086" xr:uid="{0AA314AD-695F-4F10-930C-8620894BDD24}"/>
    <cellStyle name="Comma 2 2 5 2 2 3 2 3" xfId="43676" xr:uid="{B488AE70-40EF-4832-B3A5-80FDCD82EA51}"/>
    <cellStyle name="Comma 2 2 5 2 2 3 3" xfId="20453" xr:uid="{712AF6EE-DDD5-46FB-9E93-9804F2E09C07}"/>
    <cellStyle name="Comma 2 2 5 2 2 3 3 2" xfId="51277" xr:uid="{E700C064-A9DA-4672-B052-898208027A40}"/>
    <cellStyle name="Comma 2 2 5 2 2 3 4" xfId="35867" xr:uid="{8E19E17D-836B-4351-B0D6-8F1415CA4FE1}"/>
    <cellStyle name="Comma 2 2 5 2 2 4" xfId="9048" xr:uid="{4A370801-5CB2-4F69-94BB-B0E0CC210CCC}"/>
    <cellStyle name="Comma 2 2 5 2 2 4 2" xfId="24459" xr:uid="{563D5EA7-CC34-4D9A-A006-3C04545FAB07}"/>
    <cellStyle name="Comma 2 2 5 2 2 4 2 2" xfId="55283" xr:uid="{E41E9C66-BC48-49E5-A126-E68F7CB01B0F}"/>
    <cellStyle name="Comma 2 2 5 2 2 4 3" xfId="39873" xr:uid="{F70E12E1-02E9-4D37-BFCC-20FC3EDF1188}"/>
    <cellStyle name="Comma 2 2 5 2 2 5" xfId="16650" xr:uid="{7A5FFBD8-1D51-495A-83AD-3D786F230EA9}"/>
    <cellStyle name="Comma 2 2 5 2 2 5 2" xfId="47474" xr:uid="{ACBFE239-039C-4B8D-A647-9822F63F125F}"/>
    <cellStyle name="Comma 2 2 5 2 2 6" xfId="32064" xr:uid="{5AF6FE87-3F5C-4D4B-B60B-2FFC410B45B6}"/>
    <cellStyle name="Comma 2 2 5 2 3" xfId="1870" xr:uid="{DF8BEC92-7EBB-423B-902C-CB022AD85031}"/>
    <cellStyle name="Comma 2 2 5 2 3 2" xfId="3769" xr:uid="{E008DCD7-8B3E-4270-9414-F162134B72CF}"/>
    <cellStyle name="Comma 2 2 5 2 3 2 2" xfId="7572" xr:uid="{76195867-DF3D-4FF7-8470-3C6DD83FFFCF}"/>
    <cellStyle name="Comma 2 2 5 2 3 2 2 2" xfId="15383" xr:uid="{4EFE0A9E-F423-43F3-BBCA-CF4B117E1949}"/>
    <cellStyle name="Comma 2 2 5 2 3 2 2 2 2" xfId="30794" xr:uid="{9C24A137-793C-4922-A1AF-77DE213D1F90}"/>
    <cellStyle name="Comma 2 2 5 2 3 2 2 2 2 2" xfId="61618" xr:uid="{74CDFAE5-6A37-4A2B-846B-8AD3D8216CAE}"/>
    <cellStyle name="Comma 2 2 5 2 3 2 2 2 3" xfId="46208" xr:uid="{2F422B8A-8A4F-4036-8886-1ED3747C1860}"/>
    <cellStyle name="Comma 2 2 5 2 3 2 2 3" xfId="22985" xr:uid="{EA34F0B6-FDC9-44F2-A555-59D3D0728307}"/>
    <cellStyle name="Comma 2 2 5 2 3 2 2 3 2" xfId="53809" xr:uid="{2B657518-1234-4A56-92DB-C63DDDBB2F39}"/>
    <cellStyle name="Comma 2 2 5 2 3 2 2 4" xfId="38399" xr:uid="{1611701D-E0F3-45DC-836A-5B120031F9E5}"/>
    <cellStyle name="Comma 2 2 5 2 3 2 3" xfId="11580" xr:uid="{37CC4307-CF18-41CD-99F1-00558F467026}"/>
    <cellStyle name="Comma 2 2 5 2 3 2 3 2" xfId="26991" xr:uid="{EDFAC18E-2CAC-4749-8598-DE0011B30EC2}"/>
    <cellStyle name="Comma 2 2 5 2 3 2 3 2 2" xfId="57815" xr:uid="{67529032-D704-4711-B7AF-20F10A8CFFAE}"/>
    <cellStyle name="Comma 2 2 5 2 3 2 3 3" xfId="42405" xr:uid="{93154FEE-AA89-40D4-BA38-168089848280}"/>
    <cellStyle name="Comma 2 2 5 2 3 2 4" xfId="19182" xr:uid="{06F9C5EA-0838-4131-9A01-80020112401F}"/>
    <cellStyle name="Comma 2 2 5 2 3 2 4 2" xfId="50006" xr:uid="{1618F825-5C46-4BF7-BF1F-1E231F55B9E4}"/>
    <cellStyle name="Comma 2 2 5 2 3 2 5" xfId="34596" xr:uid="{C4A11EBB-42D9-4FEE-972F-BA6E03142663}"/>
    <cellStyle name="Comma 2 2 5 2 3 3" xfId="5673" xr:uid="{0CC128FC-BA68-4154-9333-07B91BDA2A1E}"/>
    <cellStyle name="Comma 2 2 5 2 3 3 2" xfId="13484" xr:uid="{62DC17E6-2865-489F-91AD-989ED9BA06D2}"/>
    <cellStyle name="Comma 2 2 5 2 3 3 2 2" xfId="28895" xr:uid="{3326071B-7A81-4E3D-B44A-F07501CDB0F2}"/>
    <cellStyle name="Comma 2 2 5 2 3 3 2 2 2" xfId="59719" xr:uid="{AF4324E5-CF96-43E8-B4CE-7867D84D908C}"/>
    <cellStyle name="Comma 2 2 5 2 3 3 2 3" xfId="44309" xr:uid="{C0BC39E2-E326-4AFB-897A-06F2487BBB33}"/>
    <cellStyle name="Comma 2 2 5 2 3 3 3" xfId="21086" xr:uid="{76D60624-7BE5-4182-A220-AF683CA8E075}"/>
    <cellStyle name="Comma 2 2 5 2 3 3 3 2" xfId="51910" xr:uid="{0AF6851F-49F7-449F-99C6-BF3B532C1DC9}"/>
    <cellStyle name="Comma 2 2 5 2 3 3 4" xfId="36500" xr:uid="{304D0389-F1A9-449A-9C14-5963A64A11A5}"/>
    <cellStyle name="Comma 2 2 5 2 3 4" xfId="9681" xr:uid="{34519467-090D-446F-9A58-3E26136DBEDC}"/>
    <cellStyle name="Comma 2 2 5 2 3 4 2" xfId="25092" xr:uid="{02CE1184-263E-4710-9697-41C5F78890CB}"/>
    <cellStyle name="Comma 2 2 5 2 3 4 2 2" xfId="55916" xr:uid="{99C18307-95AE-48E3-882A-6C23560D53CA}"/>
    <cellStyle name="Comma 2 2 5 2 3 4 3" xfId="40506" xr:uid="{5C89EAE2-B869-4A16-8815-4AB5D0651E62}"/>
    <cellStyle name="Comma 2 2 5 2 3 5" xfId="17283" xr:uid="{BFB9EBE1-25A2-4388-A777-F178EB7F0C31}"/>
    <cellStyle name="Comma 2 2 5 2 3 5 2" xfId="48107" xr:uid="{7BE2AB4A-3954-4A32-BF5A-CB9202F90C2A}"/>
    <cellStyle name="Comma 2 2 5 2 3 6" xfId="32697" xr:uid="{7A44AD38-6CA5-48BF-A937-A64533270ACA}"/>
    <cellStyle name="Comma 2 2 5 2 4" xfId="2503" xr:uid="{FDF93889-67DC-4CC1-8CD8-6573AADF2A75}"/>
    <cellStyle name="Comma 2 2 5 2 4 2" xfId="6306" xr:uid="{21F3E00F-4053-422A-A3F3-AB8A955B8AE6}"/>
    <cellStyle name="Comma 2 2 5 2 4 2 2" xfId="14117" xr:uid="{BF7FEFE6-33EF-4A5C-A392-15CFF327B260}"/>
    <cellStyle name="Comma 2 2 5 2 4 2 2 2" xfId="29528" xr:uid="{C05DBA7F-5455-4EF4-9126-8351DF646508}"/>
    <cellStyle name="Comma 2 2 5 2 4 2 2 2 2" xfId="60352" xr:uid="{906F585B-9BB6-4B44-A4D0-F72B2B8174B8}"/>
    <cellStyle name="Comma 2 2 5 2 4 2 2 3" xfId="44942" xr:uid="{B4B2F939-1D1A-4779-883C-C59979164657}"/>
    <cellStyle name="Comma 2 2 5 2 4 2 3" xfId="21719" xr:uid="{4142457E-FF36-4BAA-B57E-22D9EA3B9EDE}"/>
    <cellStyle name="Comma 2 2 5 2 4 2 3 2" xfId="52543" xr:uid="{FDFDB2AD-166F-4E95-97B9-E818A7EE47B2}"/>
    <cellStyle name="Comma 2 2 5 2 4 2 4" xfId="37133" xr:uid="{CD5BC045-D3BA-40C6-9265-142828D42204}"/>
    <cellStyle name="Comma 2 2 5 2 4 3" xfId="10314" xr:uid="{C7016CD2-671C-48C0-809F-62EAAD00F04F}"/>
    <cellStyle name="Comma 2 2 5 2 4 3 2" xfId="25725" xr:uid="{0DA8DDC5-5CAD-4B8B-B92E-9CE8702CAD68}"/>
    <cellStyle name="Comma 2 2 5 2 4 3 2 2" xfId="56549" xr:uid="{A7F44722-0B07-4A74-9871-69C8BE7FBF5C}"/>
    <cellStyle name="Comma 2 2 5 2 4 3 3" xfId="41139" xr:uid="{2B178471-C711-4D03-88B9-171B2766FAA0}"/>
    <cellStyle name="Comma 2 2 5 2 4 4" xfId="17916" xr:uid="{14950A30-77C3-4ABC-BEA8-DAE5684BF8AB}"/>
    <cellStyle name="Comma 2 2 5 2 4 4 2" xfId="48740" xr:uid="{90825057-BFBA-4805-BDD1-C7DA1314E148}"/>
    <cellStyle name="Comma 2 2 5 2 4 5" xfId="33330" xr:uid="{5DC995A7-FEF0-40A4-9A5C-BC24DE85A8EB}"/>
    <cellStyle name="Comma 2 2 5 2 5" xfId="4407" xr:uid="{994B2199-2544-4514-A76B-C87E8545F8F1}"/>
    <cellStyle name="Comma 2 2 5 2 5 2" xfId="12218" xr:uid="{AC8EFB55-72C3-47A9-B86A-7CB618B93541}"/>
    <cellStyle name="Comma 2 2 5 2 5 2 2" xfId="27629" xr:uid="{81B50EC7-2019-43F6-8B99-DFC4509E0493}"/>
    <cellStyle name="Comma 2 2 5 2 5 2 2 2" xfId="58453" xr:uid="{AA293776-6C12-4F79-A3C7-BF98BB591A73}"/>
    <cellStyle name="Comma 2 2 5 2 5 2 3" xfId="43043" xr:uid="{76DBB052-0780-4BBB-B94E-C217837D583E}"/>
    <cellStyle name="Comma 2 2 5 2 5 3" xfId="19820" xr:uid="{C6EC5EB6-BF19-4979-AEC9-3707087B65EF}"/>
    <cellStyle name="Comma 2 2 5 2 5 3 2" xfId="50644" xr:uid="{CB6973E0-05B7-4713-8D23-61793A0E3C04}"/>
    <cellStyle name="Comma 2 2 5 2 5 4" xfId="35234" xr:uid="{675B6F36-ABFF-4410-88EA-9CD32C8ABFB0}"/>
    <cellStyle name="Comma 2 2 5 2 6" xfId="8415" xr:uid="{9AE8955C-06BA-4505-9D30-FE4DD319BCD6}"/>
    <cellStyle name="Comma 2 2 5 2 6 2" xfId="23826" xr:uid="{80DE2E64-895C-4315-806D-73BD8B8FA8CE}"/>
    <cellStyle name="Comma 2 2 5 2 6 2 2" xfId="54650" xr:uid="{940DB00E-46B4-4ABA-94A0-1D99F2C0DC30}"/>
    <cellStyle name="Comma 2 2 5 2 6 3" xfId="39240" xr:uid="{2EA6930C-D24C-4884-AA43-5BBB5AA6E53F}"/>
    <cellStyle name="Comma 2 2 5 2 7" xfId="16017" xr:uid="{581C0D29-1D05-4495-A891-244F552D9847}"/>
    <cellStyle name="Comma 2 2 5 2 7 2" xfId="46841" xr:uid="{8486E0DF-11B5-4163-ACFB-6F454BA62C61}"/>
    <cellStyle name="Comma 2 2 5 2 8" xfId="31431" xr:uid="{256292D1-E0AF-4D34-8C37-4C046D210B94}"/>
    <cellStyle name="Comma 2 2 5 3" xfId="395" xr:uid="{235B56E8-0762-47FE-9013-EA912011E037}"/>
    <cellStyle name="Comma 2 2 5 3 2" xfId="1028" xr:uid="{7CAB4CFA-FCA5-4023-A629-BBD6FC2B359B}"/>
    <cellStyle name="Comma 2 2 5 3 2 2" xfId="2927" xr:uid="{3563AFB2-398B-45A4-96F6-B5E45608AF2A}"/>
    <cellStyle name="Comma 2 2 5 3 2 2 2" xfId="6730" xr:uid="{B08D7FF6-1614-4D50-846C-69DE3461F256}"/>
    <cellStyle name="Comma 2 2 5 3 2 2 2 2" xfId="14541" xr:uid="{5F8E5DBE-2EA0-4840-8A59-8D1644BFBADD}"/>
    <cellStyle name="Comma 2 2 5 3 2 2 2 2 2" xfId="29952" xr:uid="{53719B50-CEB8-4B4C-9DEB-DEC44C9AAE2F}"/>
    <cellStyle name="Comma 2 2 5 3 2 2 2 2 2 2" xfId="60776" xr:uid="{8DE8D2A7-6D06-4CBE-8312-A85B8524B9D8}"/>
    <cellStyle name="Comma 2 2 5 3 2 2 2 2 3" xfId="45366" xr:uid="{483B3868-2F2F-4B65-9122-33468453E858}"/>
    <cellStyle name="Comma 2 2 5 3 2 2 2 3" xfId="22143" xr:uid="{798DAC0F-81D9-4871-9137-3AA170049BB6}"/>
    <cellStyle name="Comma 2 2 5 3 2 2 2 3 2" xfId="52967" xr:uid="{9E4E1D79-B2FD-41FA-AA87-BBE3650377CC}"/>
    <cellStyle name="Comma 2 2 5 3 2 2 2 4" xfId="37557" xr:uid="{EE3EC3E8-CA17-4068-8F8D-E89EFD2BAAF5}"/>
    <cellStyle name="Comma 2 2 5 3 2 2 3" xfId="10738" xr:uid="{D53BC024-4E18-4C12-AF49-E3D95A21B596}"/>
    <cellStyle name="Comma 2 2 5 3 2 2 3 2" xfId="26149" xr:uid="{C1231013-DE34-4B4C-AC28-3816E22992CC}"/>
    <cellStyle name="Comma 2 2 5 3 2 2 3 2 2" xfId="56973" xr:uid="{36E5CBD2-2EED-4F60-8A65-8BD73763009C}"/>
    <cellStyle name="Comma 2 2 5 3 2 2 3 3" xfId="41563" xr:uid="{3BAC630D-F8E4-4000-8B74-D935B639F834}"/>
    <cellStyle name="Comma 2 2 5 3 2 2 4" xfId="18340" xr:uid="{05BC96BC-AD44-4B69-8730-DC36CCDC2CA7}"/>
    <cellStyle name="Comma 2 2 5 3 2 2 4 2" xfId="49164" xr:uid="{6990BF90-CCB2-4B02-A2D6-EAD915551D7D}"/>
    <cellStyle name="Comma 2 2 5 3 2 2 5" xfId="33754" xr:uid="{CB08703E-D478-4571-B305-45E6ACE93C7F}"/>
    <cellStyle name="Comma 2 2 5 3 2 3" xfId="4831" xr:uid="{A0ABD75C-CEA5-4C3A-84D0-CDDEEC7E4D5D}"/>
    <cellStyle name="Comma 2 2 5 3 2 3 2" xfId="12642" xr:uid="{9C112BFC-48F3-4D5E-9BB6-064A7F8631F0}"/>
    <cellStyle name="Comma 2 2 5 3 2 3 2 2" xfId="28053" xr:uid="{1913D6B6-C730-468A-9F78-DE2890875450}"/>
    <cellStyle name="Comma 2 2 5 3 2 3 2 2 2" xfId="58877" xr:uid="{7F00A04C-9CD6-430E-AE93-5744A2C1EE89}"/>
    <cellStyle name="Comma 2 2 5 3 2 3 2 3" xfId="43467" xr:uid="{F1C3075B-EC51-4852-9334-2EE9D1091B4C}"/>
    <cellStyle name="Comma 2 2 5 3 2 3 3" xfId="20244" xr:uid="{085E79D1-EF05-4007-9D9E-6107FF4E7DED}"/>
    <cellStyle name="Comma 2 2 5 3 2 3 3 2" xfId="51068" xr:uid="{785BD26D-5EA1-4478-B044-E344F2019832}"/>
    <cellStyle name="Comma 2 2 5 3 2 3 4" xfId="35658" xr:uid="{0795B670-5A85-44D3-9CE2-4ABAEBA9CA13}"/>
    <cellStyle name="Comma 2 2 5 3 2 4" xfId="8839" xr:uid="{072D922C-BE2C-4124-80B8-26DEF3CFF590}"/>
    <cellStyle name="Comma 2 2 5 3 2 4 2" xfId="24250" xr:uid="{62004533-06ED-4BB5-BD2E-F5E332E721EF}"/>
    <cellStyle name="Comma 2 2 5 3 2 4 2 2" xfId="55074" xr:uid="{9A1D0CD9-5271-46B6-B113-04A209DF847D}"/>
    <cellStyle name="Comma 2 2 5 3 2 4 3" xfId="39664" xr:uid="{8DDB0C93-EE63-4684-88D7-300A9874A02D}"/>
    <cellStyle name="Comma 2 2 5 3 2 5" xfId="16441" xr:uid="{04C33A77-E142-4A3C-BDAE-C9188098A637}"/>
    <cellStyle name="Comma 2 2 5 3 2 5 2" xfId="47265" xr:uid="{6D6081FA-8907-473E-89CD-CB84A524A20C}"/>
    <cellStyle name="Comma 2 2 5 3 2 6" xfId="31855" xr:uid="{F79070F6-C30E-4B1A-B56F-DACA7E0D0029}"/>
    <cellStyle name="Comma 2 2 5 3 3" xfId="1661" xr:uid="{17662D99-EAC6-4F03-8241-684AA86D1CE7}"/>
    <cellStyle name="Comma 2 2 5 3 3 2" xfId="3560" xr:uid="{E47D8884-CD0D-4998-B85E-C88449099169}"/>
    <cellStyle name="Comma 2 2 5 3 3 2 2" xfId="7363" xr:uid="{DEDF9F49-576F-4E4B-A0E3-A233DA991BC3}"/>
    <cellStyle name="Comma 2 2 5 3 3 2 2 2" xfId="15174" xr:uid="{E864735B-2D60-4A2A-B207-A22089B6859D}"/>
    <cellStyle name="Comma 2 2 5 3 3 2 2 2 2" xfId="30585" xr:uid="{C1F9154E-D56A-4057-82D0-4812ADDCC22B}"/>
    <cellStyle name="Comma 2 2 5 3 3 2 2 2 2 2" xfId="61409" xr:uid="{D1918CED-1FC9-4249-AFC7-0FDE83EFF8E9}"/>
    <cellStyle name="Comma 2 2 5 3 3 2 2 2 3" xfId="45999" xr:uid="{563DED80-7627-4F2F-821C-DBA621F9E983}"/>
    <cellStyle name="Comma 2 2 5 3 3 2 2 3" xfId="22776" xr:uid="{9DC7CC7C-BB3C-4994-AA4B-C93CB1E746FB}"/>
    <cellStyle name="Comma 2 2 5 3 3 2 2 3 2" xfId="53600" xr:uid="{32A55ED9-9196-4093-9318-4B571CDD608B}"/>
    <cellStyle name="Comma 2 2 5 3 3 2 2 4" xfId="38190" xr:uid="{5D144EEE-F020-4452-9630-D4E0F7F9DA90}"/>
    <cellStyle name="Comma 2 2 5 3 3 2 3" xfId="11371" xr:uid="{6F3FF0B7-6EBC-411D-9F6B-75016CD73578}"/>
    <cellStyle name="Comma 2 2 5 3 3 2 3 2" xfId="26782" xr:uid="{E9FDBCBF-51C2-4D28-9CD8-74E1FAFA6C6C}"/>
    <cellStyle name="Comma 2 2 5 3 3 2 3 2 2" xfId="57606" xr:uid="{75F1F2EF-0E2A-4E76-BEBB-287BBE1DFD6E}"/>
    <cellStyle name="Comma 2 2 5 3 3 2 3 3" xfId="42196" xr:uid="{E9613F85-68C7-4918-985A-FC7515BBD519}"/>
    <cellStyle name="Comma 2 2 5 3 3 2 4" xfId="18973" xr:uid="{F1A28676-D1D0-41CD-AC25-F8587E84CFD9}"/>
    <cellStyle name="Comma 2 2 5 3 3 2 4 2" xfId="49797" xr:uid="{853E670B-DD6D-4CCF-A985-69AD3EDE3056}"/>
    <cellStyle name="Comma 2 2 5 3 3 2 5" xfId="34387" xr:uid="{4FF44568-0FD5-4F01-B7DE-B1C89EAC96CD}"/>
    <cellStyle name="Comma 2 2 5 3 3 3" xfId="5464" xr:uid="{38D1FF59-FC18-460E-8326-E6BF2B7E8D4B}"/>
    <cellStyle name="Comma 2 2 5 3 3 3 2" xfId="13275" xr:uid="{75A8C37C-AB87-4EBA-B0CD-0CBB8E7895EF}"/>
    <cellStyle name="Comma 2 2 5 3 3 3 2 2" xfId="28686" xr:uid="{1BCAF8E7-086E-495E-8656-EF77A6A16008}"/>
    <cellStyle name="Comma 2 2 5 3 3 3 2 2 2" xfId="59510" xr:uid="{839B5E82-64C8-4BC5-BD40-0D224150572A}"/>
    <cellStyle name="Comma 2 2 5 3 3 3 2 3" xfId="44100" xr:uid="{3284F925-03DF-4FF7-93DB-35E7730B5C3E}"/>
    <cellStyle name="Comma 2 2 5 3 3 3 3" xfId="20877" xr:uid="{FBEA6FCC-FDFE-46A2-A132-B44F458406CB}"/>
    <cellStyle name="Comma 2 2 5 3 3 3 3 2" xfId="51701" xr:uid="{F42CD5C5-D4BC-49AB-AFFC-EA0E5259664E}"/>
    <cellStyle name="Comma 2 2 5 3 3 3 4" xfId="36291" xr:uid="{872071D3-B2E1-4B60-A207-740CA4E41B47}"/>
    <cellStyle name="Comma 2 2 5 3 3 4" xfId="9472" xr:uid="{2055C8F9-7986-410F-9259-45124489B944}"/>
    <cellStyle name="Comma 2 2 5 3 3 4 2" xfId="24883" xr:uid="{13F91513-C76A-4A60-8A6F-79819E1ADADF}"/>
    <cellStyle name="Comma 2 2 5 3 3 4 2 2" xfId="55707" xr:uid="{08403F52-667D-4384-B197-3C6760ACEF31}"/>
    <cellStyle name="Comma 2 2 5 3 3 4 3" xfId="40297" xr:uid="{B0BA6BB1-CA73-443B-B91B-EFACB00A3638}"/>
    <cellStyle name="Comma 2 2 5 3 3 5" xfId="17074" xr:uid="{61EC48C8-2582-498A-8EA9-C29998B0D08B}"/>
    <cellStyle name="Comma 2 2 5 3 3 5 2" xfId="47898" xr:uid="{4786CC3A-031A-46F1-A902-1567D8438F81}"/>
    <cellStyle name="Comma 2 2 5 3 3 6" xfId="32488" xr:uid="{3B6EF291-A4E6-4933-AAFB-AEF5A0E8886D}"/>
    <cellStyle name="Comma 2 2 5 3 4" xfId="2294" xr:uid="{92403DA2-628D-4A09-AB73-054B701BDDC2}"/>
    <cellStyle name="Comma 2 2 5 3 4 2" xfId="6097" xr:uid="{B8CE5F35-1AC0-42CB-941B-F91DFC2F201F}"/>
    <cellStyle name="Comma 2 2 5 3 4 2 2" xfId="13908" xr:uid="{775E11FD-74BC-4F17-B86C-8159734B772F}"/>
    <cellStyle name="Comma 2 2 5 3 4 2 2 2" xfId="29319" xr:uid="{84B150A3-0E8C-447E-86FF-3601E4E5BC2E}"/>
    <cellStyle name="Comma 2 2 5 3 4 2 2 2 2" xfId="60143" xr:uid="{81994D36-97D7-4307-86A4-E4C849319F70}"/>
    <cellStyle name="Comma 2 2 5 3 4 2 2 3" xfId="44733" xr:uid="{13EC5C34-B113-4775-92D7-4A057F990E33}"/>
    <cellStyle name="Comma 2 2 5 3 4 2 3" xfId="21510" xr:uid="{201D1158-15D0-48F0-B36B-542AD4503D8F}"/>
    <cellStyle name="Comma 2 2 5 3 4 2 3 2" xfId="52334" xr:uid="{0118B0EF-EBCC-4331-A8A8-BD78492D7884}"/>
    <cellStyle name="Comma 2 2 5 3 4 2 4" xfId="36924" xr:uid="{21F159BD-1391-4C27-AD30-CA272C372F1C}"/>
    <cellStyle name="Comma 2 2 5 3 4 3" xfId="10105" xr:uid="{1A84D062-6711-4887-AFBB-AD59D4C2E1FB}"/>
    <cellStyle name="Comma 2 2 5 3 4 3 2" xfId="25516" xr:uid="{52988F53-2478-4139-81BC-960378976948}"/>
    <cellStyle name="Comma 2 2 5 3 4 3 2 2" xfId="56340" xr:uid="{607F6196-6CD3-43C8-85C0-593A4606407B}"/>
    <cellStyle name="Comma 2 2 5 3 4 3 3" xfId="40930" xr:uid="{343377B2-95A0-497B-8528-3BE79A530DF3}"/>
    <cellStyle name="Comma 2 2 5 3 4 4" xfId="17707" xr:uid="{7528AE5F-0396-46AF-91A9-7FB50484F3E3}"/>
    <cellStyle name="Comma 2 2 5 3 4 4 2" xfId="48531" xr:uid="{E64CF87F-3288-4AF7-8C15-08B2B28FFEBF}"/>
    <cellStyle name="Comma 2 2 5 3 4 5" xfId="33121" xr:uid="{1C923928-50F7-4A49-AD70-98E68E05A0E1}"/>
    <cellStyle name="Comma 2 2 5 3 5" xfId="4198" xr:uid="{6CEB063B-46CC-4873-BF32-5D47CD2780D8}"/>
    <cellStyle name="Comma 2 2 5 3 5 2" xfId="12009" xr:uid="{C4D8283A-9DAD-410D-AB00-59F0E09436C0}"/>
    <cellStyle name="Comma 2 2 5 3 5 2 2" xfId="27420" xr:uid="{F61AB148-CE97-4144-89FB-836CF170A3E5}"/>
    <cellStyle name="Comma 2 2 5 3 5 2 2 2" xfId="58244" xr:uid="{BBCEB8DF-D7D5-421D-B519-1574DEBFCB52}"/>
    <cellStyle name="Comma 2 2 5 3 5 2 3" xfId="42834" xr:uid="{B66B6E75-B6B2-408B-8A22-E0765971FD70}"/>
    <cellStyle name="Comma 2 2 5 3 5 3" xfId="19611" xr:uid="{F7382156-82D0-439A-B99E-482F4434248B}"/>
    <cellStyle name="Comma 2 2 5 3 5 3 2" xfId="50435" xr:uid="{6A644D52-9EA3-4703-8AE5-CBBD79E9F866}"/>
    <cellStyle name="Comma 2 2 5 3 5 4" xfId="35025" xr:uid="{41E2E6C5-F2FA-42F5-865C-E88E1A182B17}"/>
    <cellStyle name="Comma 2 2 5 3 6" xfId="8206" xr:uid="{338B96BF-6B1A-42B4-A46B-90C536C2D715}"/>
    <cellStyle name="Comma 2 2 5 3 6 2" xfId="23617" xr:uid="{D71474E7-B9BE-43ED-B489-22F920AE6AC1}"/>
    <cellStyle name="Comma 2 2 5 3 6 2 2" xfId="54441" xr:uid="{14A5FB41-E507-4766-9330-A1869106C0D8}"/>
    <cellStyle name="Comma 2 2 5 3 6 3" xfId="39031" xr:uid="{E5165740-22B5-4EF1-B05B-CE65A5EA9055}"/>
    <cellStyle name="Comma 2 2 5 3 7" xfId="15808" xr:uid="{6FD586C6-12EC-4503-A470-256CDAB7FEA6}"/>
    <cellStyle name="Comma 2 2 5 3 7 2" xfId="46632" xr:uid="{3E8496A4-DCB7-467F-8E8A-9BE432B458B1}"/>
    <cellStyle name="Comma 2 2 5 3 8" xfId="31222" xr:uid="{3A668C4D-1931-468A-8447-D6F0AEE0CA6D}"/>
    <cellStyle name="Comma 2 2 5 4" xfId="815" xr:uid="{BDABED8C-5AAF-48B6-B4E1-B2828B13EE47}"/>
    <cellStyle name="Comma 2 2 5 4 2" xfId="2714" xr:uid="{181C5DE1-4309-4146-AD43-E5B0ACE59388}"/>
    <cellStyle name="Comma 2 2 5 4 2 2" xfId="6517" xr:uid="{5C30718B-D14A-4D16-A8D9-16632E642658}"/>
    <cellStyle name="Comma 2 2 5 4 2 2 2" xfId="14328" xr:uid="{CF16FD4C-E8F3-4DF3-B88D-9B13EE624910}"/>
    <cellStyle name="Comma 2 2 5 4 2 2 2 2" xfId="29739" xr:uid="{812768D8-841D-4206-83F6-758C5D8535D8}"/>
    <cellStyle name="Comma 2 2 5 4 2 2 2 2 2" xfId="60563" xr:uid="{8FE47517-36BF-4B20-8DA7-2E01ABE7D243}"/>
    <cellStyle name="Comma 2 2 5 4 2 2 2 3" xfId="45153" xr:uid="{D86309CC-3A87-4EA9-B774-90B9628721C6}"/>
    <cellStyle name="Comma 2 2 5 4 2 2 3" xfId="21930" xr:uid="{CC4C3715-C943-4C08-A8BE-AEF88645AA2E}"/>
    <cellStyle name="Comma 2 2 5 4 2 2 3 2" xfId="52754" xr:uid="{332C57AC-6BA2-4B49-98DC-D4158E87829A}"/>
    <cellStyle name="Comma 2 2 5 4 2 2 4" xfId="37344" xr:uid="{759C45A3-B125-4EA7-A2BF-C01C866307EF}"/>
    <cellStyle name="Comma 2 2 5 4 2 3" xfId="10525" xr:uid="{560FF889-6A99-42EC-AC9B-3A75644A8338}"/>
    <cellStyle name="Comma 2 2 5 4 2 3 2" xfId="25936" xr:uid="{97B1EF23-8D7B-4BA1-96D6-064AB25BA85E}"/>
    <cellStyle name="Comma 2 2 5 4 2 3 2 2" xfId="56760" xr:uid="{90118A69-257F-4007-A6CF-65698CB9D979}"/>
    <cellStyle name="Comma 2 2 5 4 2 3 3" xfId="41350" xr:uid="{7CB63D7F-DD99-4249-BAE7-1180FDC05562}"/>
    <cellStyle name="Comma 2 2 5 4 2 4" xfId="18127" xr:uid="{67E36FD0-B420-4C4F-B995-8A347DD0F56E}"/>
    <cellStyle name="Comma 2 2 5 4 2 4 2" xfId="48951" xr:uid="{2C7597C0-443B-41AE-BBE6-015F39D13907}"/>
    <cellStyle name="Comma 2 2 5 4 2 5" xfId="33541" xr:uid="{2CEC553E-66A8-435F-8FD4-795084A817FA}"/>
    <cellStyle name="Comma 2 2 5 4 3" xfId="4618" xr:uid="{32BC3BC0-6951-4388-B440-E96FDE0E8EC5}"/>
    <cellStyle name="Comma 2 2 5 4 3 2" xfId="12429" xr:uid="{F7A23BD7-8985-40DA-A47A-BBCCC0C04590}"/>
    <cellStyle name="Comma 2 2 5 4 3 2 2" xfId="27840" xr:uid="{98390C65-4FBA-42CC-8341-B5A29FB98DFD}"/>
    <cellStyle name="Comma 2 2 5 4 3 2 2 2" xfId="58664" xr:uid="{E7EA2FDB-6AD8-460A-8315-D786A6C6ABFF}"/>
    <cellStyle name="Comma 2 2 5 4 3 2 3" xfId="43254" xr:uid="{B11CB462-6154-4ED3-977E-A153B38DB67B}"/>
    <cellStyle name="Comma 2 2 5 4 3 3" xfId="20031" xr:uid="{D0EEF299-149F-4363-B8B7-F19DA5592E74}"/>
    <cellStyle name="Comma 2 2 5 4 3 3 2" xfId="50855" xr:uid="{ACC543E8-B17F-437C-B439-06F4AE31F2FD}"/>
    <cellStyle name="Comma 2 2 5 4 3 4" xfId="35445" xr:uid="{888794FA-C46B-44BC-A34D-3504663F5881}"/>
    <cellStyle name="Comma 2 2 5 4 4" xfId="8626" xr:uid="{B6F2CD6E-3283-4C06-8EF4-1F4404CCF3C5}"/>
    <cellStyle name="Comma 2 2 5 4 4 2" xfId="24037" xr:uid="{04F50A8D-916E-4BA8-9915-AD07160093B2}"/>
    <cellStyle name="Comma 2 2 5 4 4 2 2" xfId="54861" xr:uid="{97E09646-B9D9-4450-B625-32624323A896}"/>
    <cellStyle name="Comma 2 2 5 4 4 3" xfId="39451" xr:uid="{4C9EF2AC-EE2C-42C9-8029-A32108C5B174}"/>
    <cellStyle name="Comma 2 2 5 4 5" xfId="16228" xr:uid="{70354005-12AD-4062-9D39-922ADE143892}"/>
    <cellStyle name="Comma 2 2 5 4 5 2" xfId="47052" xr:uid="{AAB76231-498E-478E-B1D2-CA9BB7E448B0}"/>
    <cellStyle name="Comma 2 2 5 4 6" xfId="31642" xr:uid="{BC97DA79-FE01-4208-8F7F-8D3CC1F5293F}"/>
    <cellStyle name="Comma 2 2 5 5" xfId="1448" xr:uid="{91216C8C-4EFA-4C47-BFF4-72BAB9C86B3D}"/>
    <cellStyle name="Comma 2 2 5 5 2" xfId="3347" xr:uid="{871EA214-1919-44AE-8078-8FC9BAC5D5E9}"/>
    <cellStyle name="Comma 2 2 5 5 2 2" xfId="7150" xr:uid="{CC773FD1-E19B-49C0-A86E-D6F0C454E006}"/>
    <cellStyle name="Comma 2 2 5 5 2 2 2" xfId="14961" xr:uid="{A60CF18E-8F60-451D-A12F-33588FF0CE37}"/>
    <cellStyle name="Comma 2 2 5 5 2 2 2 2" xfId="30372" xr:uid="{C6B9F8E1-58A9-4D3E-BFCC-1616FCDD5B30}"/>
    <cellStyle name="Comma 2 2 5 5 2 2 2 2 2" xfId="61196" xr:uid="{64928F51-3048-45BB-96E5-88EA78FA40E5}"/>
    <cellStyle name="Comma 2 2 5 5 2 2 2 3" xfId="45786" xr:uid="{213E1C2B-2B17-4108-83E8-E4FE2C975AB9}"/>
    <cellStyle name="Comma 2 2 5 5 2 2 3" xfId="22563" xr:uid="{128636C5-3005-4232-ACFC-3F8863DA7CDF}"/>
    <cellStyle name="Comma 2 2 5 5 2 2 3 2" xfId="53387" xr:uid="{0F2158E5-F797-4FE3-9DFA-92DF547C81E5}"/>
    <cellStyle name="Comma 2 2 5 5 2 2 4" xfId="37977" xr:uid="{79000196-0827-4503-923E-767529A37B08}"/>
    <cellStyle name="Comma 2 2 5 5 2 3" xfId="11158" xr:uid="{605AB3AC-6D1F-4CD3-9A33-2D5F59090CC3}"/>
    <cellStyle name="Comma 2 2 5 5 2 3 2" xfId="26569" xr:uid="{57BCE2A7-68FD-4560-86DE-54D6C56BE810}"/>
    <cellStyle name="Comma 2 2 5 5 2 3 2 2" xfId="57393" xr:uid="{DFD9F154-9C66-451F-81E4-BD6DE5E163A0}"/>
    <cellStyle name="Comma 2 2 5 5 2 3 3" xfId="41983" xr:uid="{E51B0506-E92D-4E77-BCE8-70B24DC89BA0}"/>
    <cellStyle name="Comma 2 2 5 5 2 4" xfId="18760" xr:uid="{7273CD09-D1C3-427F-AC8B-F8F44C285FCE}"/>
    <cellStyle name="Comma 2 2 5 5 2 4 2" xfId="49584" xr:uid="{B8921285-D520-4D60-A839-81DDE5483F4B}"/>
    <cellStyle name="Comma 2 2 5 5 2 5" xfId="34174" xr:uid="{53DA0B40-C8A4-4393-AAF3-7DF2C1D87865}"/>
    <cellStyle name="Comma 2 2 5 5 3" xfId="5251" xr:uid="{9D1000CC-3455-4FEA-B324-2825546CFD21}"/>
    <cellStyle name="Comma 2 2 5 5 3 2" xfId="13062" xr:uid="{769D1B8A-CCC7-4543-A927-98EF2FC0E04D}"/>
    <cellStyle name="Comma 2 2 5 5 3 2 2" xfId="28473" xr:uid="{3CB7495E-D6CD-42C5-86AF-D1697D537BA1}"/>
    <cellStyle name="Comma 2 2 5 5 3 2 2 2" xfId="59297" xr:uid="{3E9947D3-01CD-48ED-B40D-5B92CEFF6FE6}"/>
    <cellStyle name="Comma 2 2 5 5 3 2 3" xfId="43887" xr:uid="{3D45084B-8519-4B60-83A5-F3EC836CDFA0}"/>
    <cellStyle name="Comma 2 2 5 5 3 3" xfId="20664" xr:uid="{88586980-4791-4770-ADAA-B27DDDE368F6}"/>
    <cellStyle name="Comma 2 2 5 5 3 3 2" xfId="51488" xr:uid="{8E10569A-EF07-4CD8-88F7-B3A99F57013C}"/>
    <cellStyle name="Comma 2 2 5 5 3 4" xfId="36078" xr:uid="{4BBD042F-6045-4F63-8508-C044E6E17B72}"/>
    <cellStyle name="Comma 2 2 5 5 4" xfId="9259" xr:uid="{9A1EF31E-786F-4D27-9EB2-47AD4F17D978}"/>
    <cellStyle name="Comma 2 2 5 5 4 2" xfId="24670" xr:uid="{1864113B-483C-4CDE-A5DA-9B4AB8D5B96D}"/>
    <cellStyle name="Comma 2 2 5 5 4 2 2" xfId="55494" xr:uid="{BD61307E-2C7A-4AFC-A361-643FB6675C21}"/>
    <cellStyle name="Comma 2 2 5 5 4 3" xfId="40084" xr:uid="{FCB31BAC-E384-456A-96B0-4C73F481BD40}"/>
    <cellStyle name="Comma 2 2 5 5 5" xfId="16861" xr:uid="{BE1721D2-094B-4A8C-A5C7-539A3A6740E7}"/>
    <cellStyle name="Comma 2 2 5 5 5 2" xfId="47685" xr:uid="{6253C0A7-24A1-46FE-B831-E3B90CBC08F5}"/>
    <cellStyle name="Comma 2 2 5 5 6" xfId="32275" xr:uid="{2E6BECEA-B1A3-48B9-9DBF-B68956D7C18A}"/>
    <cellStyle name="Comma 2 2 5 6" xfId="2081" xr:uid="{3EDFC1BF-32DF-4EEA-8181-34924863AF3E}"/>
    <cellStyle name="Comma 2 2 5 6 2" xfId="5884" xr:uid="{B633AFD3-E0B0-46EB-81C4-D3C198BD9C2E}"/>
    <cellStyle name="Comma 2 2 5 6 2 2" xfId="13695" xr:uid="{7BBE9477-274E-4E6F-8583-1605466369D8}"/>
    <cellStyle name="Comma 2 2 5 6 2 2 2" xfId="29106" xr:uid="{95BCB293-F926-4C68-8545-D77309B8DAEC}"/>
    <cellStyle name="Comma 2 2 5 6 2 2 2 2" xfId="59930" xr:uid="{C0BBD386-431F-4079-BEF7-76AE46C9EE6E}"/>
    <cellStyle name="Comma 2 2 5 6 2 2 3" xfId="44520" xr:uid="{29D9775E-A39B-4AB5-8861-7F5837B6B9D4}"/>
    <cellStyle name="Comma 2 2 5 6 2 3" xfId="21297" xr:uid="{E52EBD8F-449B-4A95-BAD8-4B18BD4AA992}"/>
    <cellStyle name="Comma 2 2 5 6 2 3 2" xfId="52121" xr:uid="{987F53B1-0866-4D91-A875-BBAF71A75D2D}"/>
    <cellStyle name="Comma 2 2 5 6 2 4" xfId="36711" xr:uid="{D38B64F0-EC6F-4A85-AA0E-0D7EEC22AFFC}"/>
    <cellStyle name="Comma 2 2 5 6 3" xfId="9892" xr:uid="{9FAC0735-8CFA-4A1D-B83D-2A14D8E4E073}"/>
    <cellStyle name="Comma 2 2 5 6 3 2" xfId="25303" xr:uid="{41D09964-84E5-4711-9D96-CC76B4E3E9E1}"/>
    <cellStyle name="Comma 2 2 5 6 3 2 2" xfId="56127" xr:uid="{6EE0BAD5-F2B7-440F-B47A-EE9ECDF0690A}"/>
    <cellStyle name="Comma 2 2 5 6 3 3" xfId="40717" xr:uid="{888BAD58-117A-4D37-8E1A-319CF3C826C4}"/>
    <cellStyle name="Comma 2 2 5 6 4" xfId="17494" xr:uid="{6825A5A3-270F-4752-80D3-0037E68205AB}"/>
    <cellStyle name="Comma 2 2 5 6 4 2" xfId="48318" xr:uid="{872F6439-AB1F-4403-99CF-DE4CD760089A}"/>
    <cellStyle name="Comma 2 2 5 6 5" xfId="32908" xr:uid="{46C64A2E-4DC7-4401-BCB5-38007DA26CE4}"/>
    <cellStyle name="Comma 2 2 5 7" xfId="3985" xr:uid="{1B2B28AB-3DEF-4813-B611-367AEBF50CE6}"/>
    <cellStyle name="Comma 2 2 5 7 2" xfId="11796" xr:uid="{C5ACB004-2E24-4BC6-868B-586F01816324}"/>
    <cellStyle name="Comma 2 2 5 7 2 2" xfId="27207" xr:uid="{2D7D44BA-DFF7-4C89-A2C7-9F4024146E99}"/>
    <cellStyle name="Comma 2 2 5 7 2 2 2" xfId="58031" xr:uid="{E9D82593-7B0E-4DE3-B309-695DC61AF9E8}"/>
    <cellStyle name="Comma 2 2 5 7 2 3" xfId="42621" xr:uid="{A4271FA0-D98B-4984-B6F9-61497AB3917E}"/>
    <cellStyle name="Comma 2 2 5 7 3" xfId="19398" xr:uid="{CCEEF65B-7053-4B2F-94D8-DB99629079E3}"/>
    <cellStyle name="Comma 2 2 5 7 3 2" xfId="50222" xr:uid="{56A45FE6-BF97-4C5F-B148-1829B52FFABC}"/>
    <cellStyle name="Comma 2 2 5 7 4" xfId="34812" xr:uid="{F81E230E-E46D-456C-8E66-89C0E1E25E13}"/>
    <cellStyle name="Comma 2 2 5 8" xfId="7993" xr:uid="{C4B4D087-C249-452A-97A7-ECD74B14104B}"/>
    <cellStyle name="Comma 2 2 5 8 2" xfId="23404" xr:uid="{D1B39BD3-F436-4912-ABB1-46E766E45A2B}"/>
    <cellStyle name="Comma 2 2 5 8 2 2" xfId="54228" xr:uid="{C9400F98-500B-4F29-AB94-C034A3DDE115}"/>
    <cellStyle name="Comma 2 2 5 8 3" xfId="38818" xr:uid="{0604DDED-F9D8-4210-BFF5-CC3435846699}"/>
    <cellStyle name="Comma 2 2 5 9" xfId="7784" xr:uid="{547FB61B-BEC8-41CE-B2B1-05EB930237DA}"/>
    <cellStyle name="Comma 2 2 5 9 2" xfId="23195" xr:uid="{9D285F3C-3A1F-4EBE-9188-634597221E43}"/>
    <cellStyle name="Comma 2 2 5 9 2 2" xfId="54019" xr:uid="{4783775A-882A-4895-A80D-D222B5CE9F71}"/>
    <cellStyle name="Comma 2 2 5 9 3" xfId="38609" xr:uid="{9CBDC0EC-E201-46EE-8805-CF6C402993AC}"/>
    <cellStyle name="Comma 2 2 6" xfId="559" xr:uid="{D52F2F58-F229-4A25-B3AE-0B534E39905C}"/>
    <cellStyle name="Comma 2 2 6 2" xfId="1192" xr:uid="{781A2BCA-2FD4-4458-9FE0-637AD39B02AE}"/>
    <cellStyle name="Comma 2 2 6 2 2" xfId="3091" xr:uid="{F013762D-BC3A-4E7A-9A7A-F1FAB3D6F98B}"/>
    <cellStyle name="Comma 2 2 6 2 2 2" xfId="6894" xr:uid="{162B3969-8ACB-43CE-998D-C2E5B3FD09DB}"/>
    <cellStyle name="Comma 2 2 6 2 2 2 2" xfId="14705" xr:uid="{553786F9-6F94-419D-B7C7-0A53339888D1}"/>
    <cellStyle name="Comma 2 2 6 2 2 2 2 2" xfId="30116" xr:uid="{A7FD4E04-5689-4986-AF7B-90DF5892ABCF}"/>
    <cellStyle name="Comma 2 2 6 2 2 2 2 2 2" xfId="60940" xr:uid="{3197A406-B362-411C-AF3B-5FB9D6604171}"/>
    <cellStyle name="Comma 2 2 6 2 2 2 2 3" xfId="45530" xr:uid="{B2A56796-4BD0-481F-9946-792379F0FED9}"/>
    <cellStyle name="Comma 2 2 6 2 2 2 3" xfId="22307" xr:uid="{579A90EF-ACE2-4D99-ADC8-919566776C81}"/>
    <cellStyle name="Comma 2 2 6 2 2 2 3 2" xfId="53131" xr:uid="{382663AB-F4E1-443D-891A-F456DE548ED2}"/>
    <cellStyle name="Comma 2 2 6 2 2 2 4" xfId="37721" xr:uid="{86FB14A3-37E8-4550-BEA7-4CCA6B9266B8}"/>
    <cellStyle name="Comma 2 2 6 2 2 3" xfId="10902" xr:uid="{2BC3AA77-E293-4907-BCCE-D63953F68599}"/>
    <cellStyle name="Comma 2 2 6 2 2 3 2" xfId="26313" xr:uid="{379A3110-6F1C-490C-9627-D24DFFFEA5E4}"/>
    <cellStyle name="Comma 2 2 6 2 2 3 2 2" xfId="57137" xr:uid="{A01C524F-5766-44BA-BC6E-FD12B656E897}"/>
    <cellStyle name="Comma 2 2 6 2 2 3 3" xfId="41727" xr:uid="{7809AF85-EC41-45B5-881E-E94FC7A265CE}"/>
    <cellStyle name="Comma 2 2 6 2 2 4" xfId="18504" xr:uid="{07338725-A4DD-478D-A465-5F4C3AFBDAB7}"/>
    <cellStyle name="Comma 2 2 6 2 2 4 2" xfId="49328" xr:uid="{6E926140-FB4F-4FDB-8AF6-5D858F92BB15}"/>
    <cellStyle name="Comma 2 2 6 2 2 5" xfId="33918" xr:uid="{5DB50E9C-B6EC-482D-ADB9-F4977E34C673}"/>
    <cellStyle name="Comma 2 2 6 2 3" xfId="4995" xr:uid="{F0B723C5-D7C3-42DF-86B1-FF0260B4B90B}"/>
    <cellStyle name="Comma 2 2 6 2 3 2" xfId="12806" xr:uid="{7C2763CB-8CE0-4139-A3B4-19D498EA2F5D}"/>
    <cellStyle name="Comma 2 2 6 2 3 2 2" xfId="28217" xr:uid="{32FAD89F-61D0-4495-A11C-9C63E5B2B0F3}"/>
    <cellStyle name="Comma 2 2 6 2 3 2 2 2" xfId="59041" xr:uid="{3E3BD724-C334-4452-9DDF-471DA93D4705}"/>
    <cellStyle name="Comma 2 2 6 2 3 2 3" xfId="43631" xr:uid="{6A48A165-C071-4D0F-9495-1AF42160DC7F}"/>
    <cellStyle name="Comma 2 2 6 2 3 3" xfId="20408" xr:uid="{66671829-CABB-4889-9E41-BB809D0E5488}"/>
    <cellStyle name="Comma 2 2 6 2 3 3 2" xfId="51232" xr:uid="{44826118-4367-4497-87F1-A3F3058E104B}"/>
    <cellStyle name="Comma 2 2 6 2 3 4" xfId="35822" xr:uid="{2A573E52-0C85-4ABA-9616-932869527337}"/>
    <cellStyle name="Comma 2 2 6 2 4" xfId="9003" xr:uid="{38FF6B9C-0713-4687-939E-85C49F3DE9AB}"/>
    <cellStyle name="Comma 2 2 6 2 4 2" xfId="24414" xr:uid="{99D5859B-5E4D-444C-BB28-E159DBB621E3}"/>
    <cellStyle name="Comma 2 2 6 2 4 2 2" xfId="55238" xr:uid="{C0969FE9-3D0B-4830-A7D7-15D871721529}"/>
    <cellStyle name="Comma 2 2 6 2 4 3" xfId="39828" xr:uid="{18F7453D-4159-47D0-B728-6FDF0B9AD87E}"/>
    <cellStyle name="Comma 2 2 6 2 5" xfId="16605" xr:uid="{27B6D525-B70B-42B2-A7EB-C73B266A8B81}"/>
    <cellStyle name="Comma 2 2 6 2 5 2" xfId="47429" xr:uid="{4BF6D9F3-58F8-409F-8CD3-582B98068893}"/>
    <cellStyle name="Comma 2 2 6 2 6" xfId="32019" xr:uid="{999FB732-7BD3-43AF-A64F-F44478652034}"/>
    <cellStyle name="Comma 2 2 6 3" xfId="1825" xr:uid="{A5D3F49C-8211-489F-91D8-9468CE25383A}"/>
    <cellStyle name="Comma 2 2 6 3 2" xfId="3724" xr:uid="{9239DBEE-D725-47D6-8783-0FB6A4682DED}"/>
    <cellStyle name="Comma 2 2 6 3 2 2" xfId="7527" xr:uid="{26D5883A-013D-48C1-8F6F-8790910301A7}"/>
    <cellStyle name="Comma 2 2 6 3 2 2 2" xfId="15338" xr:uid="{4B55BCDE-9700-444D-9AE0-188C21DC71AE}"/>
    <cellStyle name="Comma 2 2 6 3 2 2 2 2" xfId="30749" xr:uid="{788E88A1-719B-46CD-B86C-E2BF0075C369}"/>
    <cellStyle name="Comma 2 2 6 3 2 2 2 2 2" xfId="61573" xr:uid="{BFABBADE-1A62-4F39-9881-437166D2FA60}"/>
    <cellStyle name="Comma 2 2 6 3 2 2 2 3" xfId="46163" xr:uid="{7F7DD393-2308-448C-86A2-09C22D830A80}"/>
    <cellStyle name="Comma 2 2 6 3 2 2 3" xfId="22940" xr:uid="{87E845B2-B278-40D3-AE62-AF5C6BF9C8E2}"/>
    <cellStyle name="Comma 2 2 6 3 2 2 3 2" xfId="53764" xr:uid="{A691FA56-A5C3-4B87-AFA4-087BF52E24EC}"/>
    <cellStyle name="Comma 2 2 6 3 2 2 4" xfId="38354" xr:uid="{A6184D5C-439C-4B33-9D47-E461373A0137}"/>
    <cellStyle name="Comma 2 2 6 3 2 3" xfId="11535" xr:uid="{ABD2F9DE-F795-4D7B-865E-AFA7041D6461}"/>
    <cellStyle name="Comma 2 2 6 3 2 3 2" xfId="26946" xr:uid="{4962D0AE-ECCD-4AD2-A8AE-7B80E7D846DA}"/>
    <cellStyle name="Comma 2 2 6 3 2 3 2 2" xfId="57770" xr:uid="{BCD37148-1D52-406E-9F18-78C7E34F18B4}"/>
    <cellStyle name="Comma 2 2 6 3 2 3 3" xfId="42360" xr:uid="{098CC9B3-D471-4BB1-B0C8-902448C010B3}"/>
    <cellStyle name="Comma 2 2 6 3 2 4" xfId="19137" xr:uid="{34254B47-5C1F-4463-ADB9-11E83FA32CC0}"/>
    <cellStyle name="Comma 2 2 6 3 2 4 2" xfId="49961" xr:uid="{19863790-525D-4796-ADF2-021C9D016117}"/>
    <cellStyle name="Comma 2 2 6 3 2 5" xfId="34551" xr:uid="{CF4E6F66-0728-48B4-94FC-D9970B2D3EF9}"/>
    <cellStyle name="Comma 2 2 6 3 3" xfId="5628" xr:uid="{1909B2F7-3BDD-4F26-B041-1920D2334F1A}"/>
    <cellStyle name="Comma 2 2 6 3 3 2" xfId="13439" xr:uid="{6719DAE9-DF61-4FE8-B0CE-A97E981E3F01}"/>
    <cellStyle name="Comma 2 2 6 3 3 2 2" xfId="28850" xr:uid="{8610C324-CAE7-4792-9657-5689D31184AB}"/>
    <cellStyle name="Comma 2 2 6 3 3 2 2 2" xfId="59674" xr:uid="{F4254FE2-91FA-4800-9E80-A1A7E07CD1E5}"/>
    <cellStyle name="Comma 2 2 6 3 3 2 3" xfId="44264" xr:uid="{C9D6801E-2848-4121-ACE7-BB6A9956DAFB}"/>
    <cellStyle name="Comma 2 2 6 3 3 3" xfId="21041" xr:uid="{8EA1015F-F590-4CB4-8C3F-F33509F04802}"/>
    <cellStyle name="Comma 2 2 6 3 3 3 2" xfId="51865" xr:uid="{A8AAFB74-37B4-4551-908C-7B4F303C0AA4}"/>
    <cellStyle name="Comma 2 2 6 3 3 4" xfId="36455" xr:uid="{3CCD0012-FB20-41CF-8B97-8C32EB034726}"/>
    <cellStyle name="Comma 2 2 6 3 4" xfId="9636" xr:uid="{CA5C1092-B13A-4CAE-9534-49343F851150}"/>
    <cellStyle name="Comma 2 2 6 3 4 2" xfId="25047" xr:uid="{50A79EF7-527B-48A0-9D03-7B5794C2913B}"/>
    <cellStyle name="Comma 2 2 6 3 4 2 2" xfId="55871" xr:uid="{2B44A9D6-B255-4315-B999-EA210DAF829D}"/>
    <cellStyle name="Comma 2 2 6 3 4 3" xfId="40461" xr:uid="{FBD7FE01-202E-4CC4-AA52-AFFE3CB899E0}"/>
    <cellStyle name="Comma 2 2 6 3 5" xfId="17238" xr:uid="{71885B18-C81C-48D8-96A6-978C51F88670}"/>
    <cellStyle name="Comma 2 2 6 3 5 2" xfId="48062" xr:uid="{CD7A6952-0051-433D-A7BD-07575BC5C37E}"/>
    <cellStyle name="Comma 2 2 6 3 6" xfId="32652" xr:uid="{2CC0FF69-4334-4AF3-AD0A-4F1A29F1962E}"/>
    <cellStyle name="Comma 2 2 6 4" xfId="2458" xr:uid="{832D81C0-283D-4C68-819E-4DE2C803265F}"/>
    <cellStyle name="Comma 2 2 6 4 2" xfId="6261" xr:uid="{CE0BB22C-10BA-46D0-8A9F-1E78D77B1AD9}"/>
    <cellStyle name="Comma 2 2 6 4 2 2" xfId="14072" xr:uid="{6F9B272F-E142-41A7-A3DE-A0B57E79626F}"/>
    <cellStyle name="Comma 2 2 6 4 2 2 2" xfId="29483" xr:uid="{CB3ECA8A-305D-4C04-A8FF-30F50ECA21D6}"/>
    <cellStyle name="Comma 2 2 6 4 2 2 2 2" xfId="60307" xr:uid="{83163CB3-28A5-4CC2-9CDB-50F0585A3362}"/>
    <cellStyle name="Comma 2 2 6 4 2 2 3" xfId="44897" xr:uid="{65B356D3-7288-4D9C-975C-25C4ACF14593}"/>
    <cellStyle name="Comma 2 2 6 4 2 3" xfId="21674" xr:uid="{124C2A22-1F03-4225-8DFF-33F70453B35C}"/>
    <cellStyle name="Comma 2 2 6 4 2 3 2" xfId="52498" xr:uid="{F9B2BD47-A8BE-4220-A441-1A2F908AC258}"/>
    <cellStyle name="Comma 2 2 6 4 2 4" xfId="37088" xr:uid="{A941CEBC-A93E-44EE-B18F-DDBD0E58D8B0}"/>
    <cellStyle name="Comma 2 2 6 4 3" xfId="10269" xr:uid="{2C79AAE4-9353-441C-A926-E406F313581F}"/>
    <cellStyle name="Comma 2 2 6 4 3 2" xfId="25680" xr:uid="{11ADECEC-78DB-4E70-A427-DD2ACA1FFD5F}"/>
    <cellStyle name="Comma 2 2 6 4 3 2 2" xfId="56504" xr:uid="{FF2D04CD-3D38-4F06-81E3-716F7676728B}"/>
    <cellStyle name="Comma 2 2 6 4 3 3" xfId="41094" xr:uid="{3BA8F573-3EDF-41B3-BD36-9B48495ED68A}"/>
    <cellStyle name="Comma 2 2 6 4 4" xfId="17871" xr:uid="{6BBCF899-72B3-4DEE-8D8D-44F2712F901A}"/>
    <cellStyle name="Comma 2 2 6 4 4 2" xfId="48695" xr:uid="{A0BAE2DC-30B4-406E-A0ED-8BA52497678B}"/>
    <cellStyle name="Comma 2 2 6 4 5" xfId="33285" xr:uid="{14F61E26-B74B-4637-9DBE-4CF00B7733D9}"/>
    <cellStyle name="Comma 2 2 6 5" xfId="4362" xr:uid="{77B28FE9-1ED7-42E4-91F2-DDCE354CAF2F}"/>
    <cellStyle name="Comma 2 2 6 5 2" xfId="12173" xr:uid="{B748665A-7D1F-40EC-BF6B-8629142CC144}"/>
    <cellStyle name="Comma 2 2 6 5 2 2" xfId="27584" xr:uid="{D9177E9D-23F0-46F4-9AF1-4F5B296C011E}"/>
    <cellStyle name="Comma 2 2 6 5 2 2 2" xfId="58408" xr:uid="{9F6C0A20-2F97-4231-A9E1-A9D5365CF1EF}"/>
    <cellStyle name="Comma 2 2 6 5 2 3" xfId="42998" xr:uid="{2B0E34F8-B22D-4BAD-A9ED-EA19C37C042D}"/>
    <cellStyle name="Comma 2 2 6 5 3" xfId="19775" xr:uid="{E08994C5-5910-419F-9819-A34D3F3CA2DF}"/>
    <cellStyle name="Comma 2 2 6 5 3 2" xfId="50599" xr:uid="{C030E726-D242-464E-9221-27F904113797}"/>
    <cellStyle name="Comma 2 2 6 5 4" xfId="35189" xr:uid="{3BDCB292-9639-4991-AEE5-F05C48AAFA0E}"/>
    <cellStyle name="Comma 2 2 6 6" xfId="8370" xr:uid="{B06C878E-0DFA-4909-B018-66816B8BA2BB}"/>
    <cellStyle name="Comma 2 2 6 6 2" xfId="23781" xr:uid="{5895FDFC-20F5-41A3-AEAC-B4A2C132FA35}"/>
    <cellStyle name="Comma 2 2 6 6 2 2" xfId="54605" xr:uid="{8965FB80-D2CF-4967-BE3D-29DE5E4EC47F}"/>
    <cellStyle name="Comma 2 2 6 6 3" xfId="39195" xr:uid="{C49C2606-4743-4B16-9464-393FA55ED578}"/>
    <cellStyle name="Comma 2 2 6 7" xfId="15972" xr:uid="{59FB9E05-1CFC-456F-8804-1FBA1AF9706D}"/>
    <cellStyle name="Comma 2 2 6 7 2" xfId="46796" xr:uid="{7F778AEA-8BB5-4A42-8B02-2B0B564C69D3}"/>
    <cellStyle name="Comma 2 2 6 8" xfId="31386" xr:uid="{EBF7CD9B-E9FA-4B9A-9F13-62F80B96C8FE}"/>
    <cellStyle name="Comma 2 2 7" xfId="350" xr:uid="{E8717294-3FB7-4721-BD14-4628433C8953}"/>
    <cellStyle name="Comma 2 2 7 2" xfId="983" xr:uid="{2FE46DD8-62FF-4D70-A659-ACDDF7C376AD}"/>
    <cellStyle name="Comma 2 2 7 2 2" xfId="2882" xr:uid="{C6164CB4-C595-48E1-BC90-91C1F75C9166}"/>
    <cellStyle name="Comma 2 2 7 2 2 2" xfId="6685" xr:uid="{221EC34B-6DA2-44A1-96F8-2301BABF10B7}"/>
    <cellStyle name="Comma 2 2 7 2 2 2 2" xfId="14496" xr:uid="{653991E2-F22E-43C5-9271-2AA4F9BA685E}"/>
    <cellStyle name="Comma 2 2 7 2 2 2 2 2" xfId="29907" xr:uid="{206F53A6-CC94-4939-BBA2-2C3F5B5D0535}"/>
    <cellStyle name="Comma 2 2 7 2 2 2 2 2 2" xfId="60731" xr:uid="{6C348F1E-9A6E-42CE-B334-5697271F7ADE}"/>
    <cellStyle name="Comma 2 2 7 2 2 2 2 3" xfId="45321" xr:uid="{0947C893-0F71-40F0-941E-64283AB3BCA3}"/>
    <cellStyle name="Comma 2 2 7 2 2 2 3" xfId="22098" xr:uid="{0BA890B8-AE76-42B6-98B9-EF9AADBE563C}"/>
    <cellStyle name="Comma 2 2 7 2 2 2 3 2" xfId="52922" xr:uid="{77BDED0F-2926-4BCE-9783-75BEA82172BE}"/>
    <cellStyle name="Comma 2 2 7 2 2 2 4" xfId="37512" xr:uid="{188256C5-2E31-446C-AD82-036045C7D9DF}"/>
    <cellStyle name="Comma 2 2 7 2 2 3" xfId="10693" xr:uid="{B963BA8F-9700-4B57-8AB4-0213A28D7A6F}"/>
    <cellStyle name="Comma 2 2 7 2 2 3 2" xfId="26104" xr:uid="{9D38C904-7FAD-4432-BB07-8893FD9AF697}"/>
    <cellStyle name="Comma 2 2 7 2 2 3 2 2" xfId="56928" xr:uid="{AF5F2CF3-6EA1-45DF-84D0-9BEFF83719B9}"/>
    <cellStyle name="Comma 2 2 7 2 2 3 3" xfId="41518" xr:uid="{C7C46FE5-D58F-47FA-BE3C-B875333B6A60}"/>
    <cellStyle name="Comma 2 2 7 2 2 4" xfId="18295" xr:uid="{F7DB5EA1-9630-4E65-B47B-E5DB73EF3477}"/>
    <cellStyle name="Comma 2 2 7 2 2 4 2" xfId="49119" xr:uid="{2CB7339C-B52A-48CD-8690-A4F500776194}"/>
    <cellStyle name="Comma 2 2 7 2 2 5" xfId="33709" xr:uid="{976102CC-9D1F-488E-85AE-F2B131394CCE}"/>
    <cellStyle name="Comma 2 2 7 2 3" xfId="4786" xr:uid="{1C5C1841-10CC-4746-936A-32E614E7978A}"/>
    <cellStyle name="Comma 2 2 7 2 3 2" xfId="12597" xr:uid="{2523930D-B606-4777-BDEC-A0B8FDE8638A}"/>
    <cellStyle name="Comma 2 2 7 2 3 2 2" xfId="28008" xr:uid="{7E4EC7B1-4F3D-44C5-8CD8-E725A313D294}"/>
    <cellStyle name="Comma 2 2 7 2 3 2 2 2" xfId="58832" xr:uid="{4F497D98-9868-4E2E-B55F-44C7EF0ED076}"/>
    <cellStyle name="Comma 2 2 7 2 3 2 3" xfId="43422" xr:uid="{32FB9E47-648A-490D-8C7C-D75B99CA640D}"/>
    <cellStyle name="Comma 2 2 7 2 3 3" xfId="20199" xr:uid="{C20309E1-DBA0-4582-A20B-0AB19E4C92C0}"/>
    <cellStyle name="Comma 2 2 7 2 3 3 2" xfId="51023" xr:uid="{BC3C0F77-FC5C-49ED-8E4C-1DB56303A8DC}"/>
    <cellStyle name="Comma 2 2 7 2 3 4" xfId="35613" xr:uid="{59ABEBD3-68A0-4081-AD4A-CA16227C4B6D}"/>
    <cellStyle name="Comma 2 2 7 2 4" xfId="8794" xr:uid="{987E76D3-2900-4E05-B4D5-B3F33996D910}"/>
    <cellStyle name="Comma 2 2 7 2 4 2" xfId="24205" xr:uid="{F819DCC0-FF18-4C2A-A861-9118755BA012}"/>
    <cellStyle name="Comma 2 2 7 2 4 2 2" xfId="55029" xr:uid="{951188BD-B7A7-462E-96D4-D30A36AD002C}"/>
    <cellStyle name="Comma 2 2 7 2 4 3" xfId="39619" xr:uid="{50A1E07A-5BF8-47C1-B1C2-49C8E9AA7C60}"/>
    <cellStyle name="Comma 2 2 7 2 5" xfId="16396" xr:uid="{0DCF9B8B-7228-4FF5-B9A9-049BC8FFC35C}"/>
    <cellStyle name="Comma 2 2 7 2 5 2" xfId="47220" xr:uid="{8DD76314-712A-4F0F-A98D-4DAEFD26087C}"/>
    <cellStyle name="Comma 2 2 7 2 6" xfId="31810" xr:uid="{7A48281B-D04E-42B2-9591-C4AD3FE533D5}"/>
    <cellStyle name="Comma 2 2 7 3" xfId="1616" xr:uid="{248FFD83-7FB4-45D8-9D2D-E2E287363197}"/>
    <cellStyle name="Comma 2 2 7 3 2" xfId="3515" xr:uid="{96371E71-2F77-40AF-A06F-2DE57F58F956}"/>
    <cellStyle name="Comma 2 2 7 3 2 2" xfId="7318" xr:uid="{C3444761-81B4-44F8-A5FA-C06222467906}"/>
    <cellStyle name="Comma 2 2 7 3 2 2 2" xfId="15129" xr:uid="{BA912FC8-CC51-4D12-A5E3-1D5A1E043A3A}"/>
    <cellStyle name="Comma 2 2 7 3 2 2 2 2" xfId="30540" xr:uid="{6E158277-F1D6-44C5-BD7F-F7B8E5389F89}"/>
    <cellStyle name="Comma 2 2 7 3 2 2 2 2 2" xfId="61364" xr:uid="{CBA1412A-4738-4B76-B137-17C91A616858}"/>
    <cellStyle name="Comma 2 2 7 3 2 2 2 3" xfId="45954" xr:uid="{5660FEBE-87CA-4928-B5E3-333BEB19B3A6}"/>
    <cellStyle name="Comma 2 2 7 3 2 2 3" xfId="22731" xr:uid="{F8641A9B-3728-49A1-8030-8D4A2860FEFB}"/>
    <cellStyle name="Comma 2 2 7 3 2 2 3 2" xfId="53555" xr:uid="{E1420190-AC15-47BB-B873-FEE9FE90171A}"/>
    <cellStyle name="Comma 2 2 7 3 2 2 4" xfId="38145" xr:uid="{35A906A1-0F9D-4A75-84D3-80E4DCE56A54}"/>
    <cellStyle name="Comma 2 2 7 3 2 3" xfId="11326" xr:uid="{C1C31EF1-01B4-4F72-ADB8-58D42C588145}"/>
    <cellStyle name="Comma 2 2 7 3 2 3 2" xfId="26737" xr:uid="{C7124172-CC62-4C17-BBEA-47D47E9B53F5}"/>
    <cellStyle name="Comma 2 2 7 3 2 3 2 2" xfId="57561" xr:uid="{B6EDD710-F9A0-46E3-883E-AEF2C14F8791}"/>
    <cellStyle name="Comma 2 2 7 3 2 3 3" xfId="42151" xr:uid="{16EE4D4B-6B7E-444D-95D1-03CE0145DA70}"/>
    <cellStyle name="Comma 2 2 7 3 2 4" xfId="18928" xr:uid="{6DF9000D-D980-4E03-BD75-6C16B612D235}"/>
    <cellStyle name="Comma 2 2 7 3 2 4 2" xfId="49752" xr:uid="{69FD31FE-4889-458C-9A88-39F7507FDC04}"/>
    <cellStyle name="Comma 2 2 7 3 2 5" xfId="34342" xr:uid="{ADC10187-73F5-4EDE-A4E3-86A92F5E5F19}"/>
    <cellStyle name="Comma 2 2 7 3 3" xfId="5419" xr:uid="{C6FC01E9-6F6B-4B1D-B76F-5C7D8A72AFCD}"/>
    <cellStyle name="Comma 2 2 7 3 3 2" xfId="13230" xr:uid="{7D3D2E33-5796-4D8C-9ABB-1F797C391087}"/>
    <cellStyle name="Comma 2 2 7 3 3 2 2" xfId="28641" xr:uid="{B01D3BA6-C2B4-4537-9E91-26FF65E0479A}"/>
    <cellStyle name="Comma 2 2 7 3 3 2 2 2" xfId="59465" xr:uid="{D68AC699-9222-4A21-8E26-09CA1DF87F85}"/>
    <cellStyle name="Comma 2 2 7 3 3 2 3" xfId="44055" xr:uid="{C44C8CEC-4391-4090-BD4B-87B199FE2972}"/>
    <cellStyle name="Comma 2 2 7 3 3 3" xfId="20832" xr:uid="{D1A37904-963A-4E62-B6B4-16E1C19F8E61}"/>
    <cellStyle name="Comma 2 2 7 3 3 3 2" xfId="51656" xr:uid="{4A2D6D7B-FD7C-498B-8B9A-A4AA47CB83E8}"/>
    <cellStyle name="Comma 2 2 7 3 3 4" xfId="36246" xr:uid="{10A2C70B-7CC9-4D2A-82A3-74E5BC2EB1C5}"/>
    <cellStyle name="Comma 2 2 7 3 4" xfId="9427" xr:uid="{E97E0978-867E-40E3-B0AF-2D1567486294}"/>
    <cellStyle name="Comma 2 2 7 3 4 2" xfId="24838" xr:uid="{B8E75C63-2B0A-477D-BCC9-B5F9D2FBC0AA}"/>
    <cellStyle name="Comma 2 2 7 3 4 2 2" xfId="55662" xr:uid="{33838A73-0EFE-40A2-8671-AA2FC5E36EAB}"/>
    <cellStyle name="Comma 2 2 7 3 4 3" xfId="40252" xr:uid="{F6B8FA93-8995-4F87-B944-7D3F844056CA}"/>
    <cellStyle name="Comma 2 2 7 3 5" xfId="17029" xr:uid="{E18D0728-8D81-423F-BA67-FCDC0DA8938D}"/>
    <cellStyle name="Comma 2 2 7 3 5 2" xfId="47853" xr:uid="{F3DE92E8-8F5D-42B5-BD1A-F1C2995B4C8D}"/>
    <cellStyle name="Comma 2 2 7 3 6" xfId="32443" xr:uid="{0F3A98C0-20C3-42F0-8392-FDAB99352919}"/>
    <cellStyle name="Comma 2 2 7 4" xfId="2249" xr:uid="{BBD4067B-2061-45A9-9824-3658110C861D}"/>
    <cellStyle name="Comma 2 2 7 4 2" xfId="6052" xr:uid="{82C212C1-53E2-4F51-AAF3-CAA0F31B933E}"/>
    <cellStyle name="Comma 2 2 7 4 2 2" xfId="13863" xr:uid="{05DF1651-0A2A-4E3A-BF09-712B09746C25}"/>
    <cellStyle name="Comma 2 2 7 4 2 2 2" xfId="29274" xr:uid="{5D6E41FA-8902-4BC4-A089-2DFEC3E18199}"/>
    <cellStyle name="Comma 2 2 7 4 2 2 2 2" xfId="60098" xr:uid="{CDF8D740-E781-47DC-9A56-49983671DDF8}"/>
    <cellStyle name="Comma 2 2 7 4 2 2 3" xfId="44688" xr:uid="{8D540546-8904-441C-B6EF-B2F94AC039D8}"/>
    <cellStyle name="Comma 2 2 7 4 2 3" xfId="21465" xr:uid="{51C355EA-BDFF-4DB5-A1FE-B68A3F04ACBA}"/>
    <cellStyle name="Comma 2 2 7 4 2 3 2" xfId="52289" xr:uid="{BD759464-01D0-4D5D-80DB-A3D756365C48}"/>
    <cellStyle name="Comma 2 2 7 4 2 4" xfId="36879" xr:uid="{29D3A45A-AC9E-463C-AF1A-368539A028A5}"/>
    <cellStyle name="Comma 2 2 7 4 3" xfId="10060" xr:uid="{0BA6D3D3-7E9F-4DB6-AFE1-74539038E2C7}"/>
    <cellStyle name="Comma 2 2 7 4 3 2" xfId="25471" xr:uid="{B44A0B37-3E10-4C57-AAA6-9C7988ABEB95}"/>
    <cellStyle name="Comma 2 2 7 4 3 2 2" xfId="56295" xr:uid="{6A9344C5-6D26-4982-9967-7133B32F0E80}"/>
    <cellStyle name="Comma 2 2 7 4 3 3" xfId="40885" xr:uid="{21F914BF-37D6-4915-9325-60805C63AF92}"/>
    <cellStyle name="Comma 2 2 7 4 4" xfId="17662" xr:uid="{D9F193E4-08A8-4F96-8BBC-95359CE6B012}"/>
    <cellStyle name="Comma 2 2 7 4 4 2" xfId="48486" xr:uid="{42E7656F-AD17-4954-868D-DC93ECE6A81D}"/>
    <cellStyle name="Comma 2 2 7 4 5" xfId="33076" xr:uid="{B6CB08A4-9893-4D0D-8373-810F68699419}"/>
    <cellStyle name="Comma 2 2 7 5" xfId="4153" xr:uid="{88FB894D-65FF-4975-833B-376583F79491}"/>
    <cellStyle name="Comma 2 2 7 5 2" xfId="11964" xr:uid="{E6FA2133-8A7E-4E80-9519-68F4F86F7AB7}"/>
    <cellStyle name="Comma 2 2 7 5 2 2" xfId="27375" xr:uid="{BA41DB9D-0FCC-4C16-8B1A-7D6E6A83850B}"/>
    <cellStyle name="Comma 2 2 7 5 2 2 2" xfId="58199" xr:uid="{6E175D86-880F-4677-88D0-D6BB3DAACC07}"/>
    <cellStyle name="Comma 2 2 7 5 2 3" xfId="42789" xr:uid="{FDEBA9B7-3E21-41D4-B943-3F8C0DCDEC53}"/>
    <cellStyle name="Comma 2 2 7 5 3" xfId="19566" xr:uid="{F7CC751F-4438-4D42-9F83-C9560E9B9C0F}"/>
    <cellStyle name="Comma 2 2 7 5 3 2" xfId="50390" xr:uid="{BB0F5CA6-E7F0-4508-B8F4-C43C2C602EBA}"/>
    <cellStyle name="Comma 2 2 7 5 4" xfId="34980" xr:uid="{683C2CBF-8F3F-4C72-BCF7-8BAF8B0450AE}"/>
    <cellStyle name="Comma 2 2 7 6" xfId="8161" xr:uid="{B35F2260-2A4A-46ED-9043-728A3205BD82}"/>
    <cellStyle name="Comma 2 2 7 6 2" xfId="23572" xr:uid="{9D827BEA-1F4B-4392-9919-A42CBE2BB20B}"/>
    <cellStyle name="Comma 2 2 7 6 2 2" xfId="54396" xr:uid="{9BDB6CA9-B8AF-4788-8083-2F30193B60F2}"/>
    <cellStyle name="Comma 2 2 7 6 3" xfId="38986" xr:uid="{87D9A8C9-21AD-422D-A4B8-1EA4D33FA733}"/>
    <cellStyle name="Comma 2 2 7 7" xfId="15763" xr:uid="{D2C76685-E40A-448D-96EF-88763B46E5FE}"/>
    <cellStyle name="Comma 2 2 7 7 2" xfId="46587" xr:uid="{7A320C35-5349-4763-A295-2C4F534C8715}"/>
    <cellStyle name="Comma 2 2 7 8" xfId="31177" xr:uid="{05953D9D-E01C-4C7A-868D-CDEDEE314628}"/>
    <cellStyle name="Comma 2 2 8" xfId="770" xr:uid="{A45E41E0-C1DD-4100-BBBE-C3A6ADDF2573}"/>
    <cellStyle name="Comma 2 2 8 2" xfId="2669" xr:uid="{F9E036C9-A18F-48C7-B9F9-0B44CE73A986}"/>
    <cellStyle name="Comma 2 2 8 2 2" xfId="6472" xr:uid="{A1E093FA-4165-490C-9B09-DDDBED4AB979}"/>
    <cellStyle name="Comma 2 2 8 2 2 2" xfId="14283" xr:uid="{7C42E28D-8811-4E1C-B382-5547CD38BF7C}"/>
    <cellStyle name="Comma 2 2 8 2 2 2 2" xfId="29694" xr:uid="{3D86A248-2EE7-4254-AAF6-0359623CC43C}"/>
    <cellStyle name="Comma 2 2 8 2 2 2 2 2" xfId="60518" xr:uid="{AE89FB53-C328-4BC2-AA5C-58775347B0F6}"/>
    <cellStyle name="Comma 2 2 8 2 2 2 3" xfId="45108" xr:uid="{05F83D67-8CBC-4899-B77A-B151B15879B5}"/>
    <cellStyle name="Comma 2 2 8 2 2 3" xfId="21885" xr:uid="{CCDFEAD1-A86C-4493-990F-B845011294ED}"/>
    <cellStyle name="Comma 2 2 8 2 2 3 2" xfId="52709" xr:uid="{8F2DE2B3-BE71-4F83-A003-9D564010434F}"/>
    <cellStyle name="Comma 2 2 8 2 2 4" xfId="37299" xr:uid="{50E26F6D-E072-4BC3-BA95-7BE102A29A52}"/>
    <cellStyle name="Comma 2 2 8 2 3" xfId="10480" xr:uid="{933ED388-9CCA-4A43-AFA3-768FCA37E1E1}"/>
    <cellStyle name="Comma 2 2 8 2 3 2" xfId="25891" xr:uid="{CB60790E-D628-453C-B5B0-95B6DED3CF86}"/>
    <cellStyle name="Comma 2 2 8 2 3 2 2" xfId="56715" xr:uid="{842DA509-1A78-4D41-9EA1-528D0F52479E}"/>
    <cellStyle name="Comma 2 2 8 2 3 3" xfId="41305" xr:uid="{6E292389-283F-40B0-A6F7-64F9BAD49B75}"/>
    <cellStyle name="Comma 2 2 8 2 4" xfId="18082" xr:uid="{EAC777C5-717F-424F-97E8-3A56FD143CD0}"/>
    <cellStyle name="Comma 2 2 8 2 4 2" xfId="48906" xr:uid="{C3D51C10-0418-41DC-985C-68EEEF9A9CF8}"/>
    <cellStyle name="Comma 2 2 8 2 5" xfId="33496" xr:uid="{B6F7177F-5901-47C2-B50C-A077A4D77003}"/>
    <cellStyle name="Comma 2 2 8 3" xfId="4573" xr:uid="{BB550940-1C7E-40BB-905A-D7DE6677D698}"/>
    <cellStyle name="Comma 2 2 8 3 2" xfId="12384" xr:uid="{CBFBB001-51A6-4A55-94EC-0CC4E2BF9756}"/>
    <cellStyle name="Comma 2 2 8 3 2 2" xfId="27795" xr:uid="{E7B9655F-43B6-42BB-AAFA-CF9E1FF469B3}"/>
    <cellStyle name="Comma 2 2 8 3 2 2 2" xfId="58619" xr:uid="{0FC18D47-5E14-408E-A219-8EB88A03ADA7}"/>
    <cellStyle name="Comma 2 2 8 3 2 3" xfId="43209" xr:uid="{3CBCD788-F945-4565-A332-82CA07D409EE}"/>
    <cellStyle name="Comma 2 2 8 3 3" xfId="19986" xr:uid="{CC9A05CF-4010-4AB2-977F-45C2F172013D}"/>
    <cellStyle name="Comma 2 2 8 3 3 2" xfId="50810" xr:uid="{730C031B-C36D-469F-80AA-672700C2303E}"/>
    <cellStyle name="Comma 2 2 8 3 4" xfId="35400" xr:uid="{4BCA6C1B-D9BF-4937-A788-E9A138534366}"/>
    <cellStyle name="Comma 2 2 8 4" xfId="8581" xr:uid="{C7F6C8B6-EDFD-4107-B5C6-C8DF804D6D55}"/>
    <cellStyle name="Comma 2 2 8 4 2" xfId="23992" xr:uid="{A01F3906-213B-4EA4-88A6-F08256FAC89C}"/>
    <cellStyle name="Comma 2 2 8 4 2 2" xfId="54816" xr:uid="{28A83650-9513-4AB0-BBE9-CD1D1F31F48D}"/>
    <cellStyle name="Comma 2 2 8 4 3" xfId="39406" xr:uid="{6089CB90-E08E-4851-BD5F-FD41EDB15AB5}"/>
    <cellStyle name="Comma 2 2 8 5" xfId="16183" xr:uid="{B4A8C7AE-34C9-46A4-9B29-78034E807837}"/>
    <cellStyle name="Comma 2 2 8 5 2" xfId="47007" xr:uid="{E9674A5D-5D11-4CBD-BC3F-39DD0BFB373C}"/>
    <cellStyle name="Comma 2 2 8 6" xfId="31597" xr:uid="{74ECB23E-92C4-45FF-BD61-FC15CDFD4748}"/>
    <cellStyle name="Comma 2 2 9" xfId="1403" xr:uid="{A685B035-286B-47F3-84FB-1C2A651809B4}"/>
    <cellStyle name="Comma 2 2 9 2" xfId="3302" xr:uid="{56BB12E4-D031-4503-9583-D2E743D6AE35}"/>
    <cellStyle name="Comma 2 2 9 2 2" xfId="7105" xr:uid="{4CF12AB0-ADA8-409C-A03F-17D1B4917B99}"/>
    <cellStyle name="Comma 2 2 9 2 2 2" xfId="14916" xr:uid="{620F6D64-DE4C-467A-A172-01D79A6E88F7}"/>
    <cellStyle name="Comma 2 2 9 2 2 2 2" xfId="30327" xr:uid="{11B45F45-B773-49C8-AB95-AB3E7D871842}"/>
    <cellStyle name="Comma 2 2 9 2 2 2 2 2" xfId="61151" xr:uid="{3427203D-09FA-43A1-ABB9-361FB0F70327}"/>
    <cellStyle name="Comma 2 2 9 2 2 2 3" xfId="45741" xr:uid="{D2F10BE7-04F7-4FB1-A9B4-79AA67B37D37}"/>
    <cellStyle name="Comma 2 2 9 2 2 3" xfId="22518" xr:uid="{5C94AFDF-363B-43BC-B450-1719D9A42624}"/>
    <cellStyle name="Comma 2 2 9 2 2 3 2" xfId="53342" xr:uid="{3E83F08A-6828-4A52-86BB-56F61D258637}"/>
    <cellStyle name="Comma 2 2 9 2 2 4" xfId="37932" xr:uid="{4F633BAA-3D65-4F9D-A171-47CD846ECF7D}"/>
    <cellStyle name="Comma 2 2 9 2 3" xfId="11113" xr:uid="{FA1FA04E-350A-4DC2-913E-561EDB361290}"/>
    <cellStyle name="Comma 2 2 9 2 3 2" xfId="26524" xr:uid="{AD33D892-91D8-4A82-B742-B63C427A4075}"/>
    <cellStyle name="Comma 2 2 9 2 3 2 2" xfId="57348" xr:uid="{5CD8EC8C-A311-4912-BB77-E4F6792C8C5C}"/>
    <cellStyle name="Comma 2 2 9 2 3 3" xfId="41938" xr:uid="{839D8BF3-2731-423C-A22A-54FD646739BC}"/>
    <cellStyle name="Comma 2 2 9 2 4" xfId="18715" xr:uid="{A5EFF87F-1E7B-4285-8424-41DE991D5C7A}"/>
    <cellStyle name="Comma 2 2 9 2 4 2" xfId="49539" xr:uid="{F4F363A3-76F1-46A4-8693-8074FEFF2954}"/>
    <cellStyle name="Comma 2 2 9 2 5" xfId="34129" xr:uid="{DB0AEFBE-8643-422F-85C4-03266820D303}"/>
    <cellStyle name="Comma 2 2 9 3" xfId="5206" xr:uid="{31EB3F7A-4C90-4179-BBEA-34362525E6B2}"/>
    <cellStyle name="Comma 2 2 9 3 2" xfId="13017" xr:uid="{4BB26DCC-560D-4E4A-AC5C-5212DC6DD269}"/>
    <cellStyle name="Comma 2 2 9 3 2 2" xfId="28428" xr:uid="{C6E5F8CB-1467-42C6-8627-0791AB8738EA}"/>
    <cellStyle name="Comma 2 2 9 3 2 2 2" xfId="59252" xr:uid="{11D06CD5-16A4-4353-A28D-0E23BFC755B4}"/>
    <cellStyle name="Comma 2 2 9 3 2 3" xfId="43842" xr:uid="{96CD360B-E265-41F9-BE06-855B0690DF75}"/>
    <cellStyle name="Comma 2 2 9 3 3" xfId="20619" xr:uid="{8662A3F6-61E4-4B73-B986-C83707B2213E}"/>
    <cellStyle name="Comma 2 2 9 3 3 2" xfId="51443" xr:uid="{EB1F4C45-F522-4760-9A7B-F7029383FE4E}"/>
    <cellStyle name="Comma 2 2 9 3 4" xfId="36033" xr:uid="{7190A0DC-25C0-4C49-8151-2EDEB3D38120}"/>
    <cellStyle name="Comma 2 2 9 4" xfId="9214" xr:uid="{4F364F13-58CF-49AA-A4D7-B332447B967B}"/>
    <cellStyle name="Comma 2 2 9 4 2" xfId="24625" xr:uid="{FFFB4E8B-0D21-4FD4-83DF-06E67AF95C4B}"/>
    <cellStyle name="Comma 2 2 9 4 2 2" xfId="55449" xr:uid="{F5205E80-B93B-43B4-AF7F-BF28AA7782E6}"/>
    <cellStyle name="Comma 2 2 9 4 3" xfId="40039" xr:uid="{D66A87F3-71BE-417A-BCC7-EA4DB3371563}"/>
    <cellStyle name="Comma 2 2 9 5" xfId="16816" xr:uid="{ECCB5B4B-C6BD-4497-B5F6-3D47A41E623F}"/>
    <cellStyle name="Comma 2 2 9 5 2" xfId="47640" xr:uid="{56FCFEF3-9EF1-4F6F-A801-B6B366502215}"/>
    <cellStyle name="Comma 2 2 9 6" xfId="32230" xr:uid="{DA5AFBC7-675C-44BC-8F5F-9A9048AA00A2}"/>
    <cellStyle name="Comma 2 20" xfId="7729" xr:uid="{FB55B372-B174-41E6-BAEE-65910B81B14D}"/>
    <cellStyle name="Comma 2 20 2" xfId="23140" xr:uid="{6DBCF6A2-D7EE-4354-A4D0-2C290739FF26}"/>
    <cellStyle name="Comma 2 20 2 2" xfId="53964" xr:uid="{0E1F1792-5FB6-41ED-8428-127E2846924F}"/>
    <cellStyle name="Comma 2 20 3" xfId="38554" xr:uid="{62D5076C-650A-41F2-869E-2CB6EA7732CF}"/>
    <cellStyle name="Comma 2 21" xfId="15539" xr:uid="{2A8E2DDD-820C-427D-96A6-5C10056CB79E}"/>
    <cellStyle name="Comma 2 21 2" xfId="46363" xr:uid="{EBE07F9C-C340-4832-B352-3EAB56A621C3}"/>
    <cellStyle name="Comma 2 22" xfId="30953" xr:uid="{AE25C866-FB17-40A7-AAF3-7365F462A652}"/>
    <cellStyle name="Comma 2 23" xfId="61778" xr:uid="{17E8DAEB-ED59-4051-8B15-D1F24EEB85C6}"/>
    <cellStyle name="Comma 2 24" xfId="61783" xr:uid="{05DA4462-5B81-4EE4-BF4A-3618AEEA8641}"/>
    <cellStyle name="Comma 2 3" xfId="79" xr:uid="{E9EDD7AE-174F-493A-A824-166610AEC8DE}"/>
    <cellStyle name="Comma 2 3 10" xfId="2030" xr:uid="{F2FC5208-C661-44EF-883C-05366EFE2894}"/>
    <cellStyle name="Comma 2 3 10 2" xfId="5833" xr:uid="{EDB4426E-6BC7-4542-AA6D-13E6260475AB}"/>
    <cellStyle name="Comma 2 3 10 2 2" xfId="13644" xr:uid="{6DD0163D-DFD3-40CC-989B-FC29299E78D9}"/>
    <cellStyle name="Comma 2 3 10 2 2 2" xfId="29055" xr:uid="{93F404EE-38FE-45C6-944E-F4929970F761}"/>
    <cellStyle name="Comma 2 3 10 2 2 2 2" xfId="59879" xr:uid="{0AB8DB6B-976B-44CE-A88D-7D97E615A958}"/>
    <cellStyle name="Comma 2 3 10 2 2 3" xfId="44469" xr:uid="{24CA4BEF-9390-42DA-9C45-8A89131937AE}"/>
    <cellStyle name="Comma 2 3 10 2 3" xfId="21246" xr:uid="{AB1473D5-6CF1-4114-839F-1A949EDF902A}"/>
    <cellStyle name="Comma 2 3 10 2 3 2" xfId="52070" xr:uid="{42D58450-3405-4F3B-B8A9-AA55A38C4C87}"/>
    <cellStyle name="Comma 2 3 10 2 4" xfId="36660" xr:uid="{71C5FF01-BB9F-48DA-A931-A322B6ECC717}"/>
    <cellStyle name="Comma 2 3 10 3" xfId="9841" xr:uid="{4F2DEA57-2C36-4F95-B3FF-BF64F6641389}"/>
    <cellStyle name="Comma 2 3 10 3 2" xfId="25252" xr:uid="{ECE5C243-E4D7-4FA6-B93F-9BC35B2F5B60}"/>
    <cellStyle name="Comma 2 3 10 3 2 2" xfId="56076" xr:uid="{FBF8CF9D-ACEA-4A07-B1B7-B4E4818F657C}"/>
    <cellStyle name="Comma 2 3 10 3 3" xfId="40666" xr:uid="{FA0A36AD-5169-4D31-8811-F2115AA4F512}"/>
    <cellStyle name="Comma 2 3 10 4" xfId="17443" xr:uid="{819B912D-EA25-42A4-8123-A18AA7F5A7D7}"/>
    <cellStyle name="Comma 2 3 10 4 2" xfId="48267" xr:uid="{4D099692-1B1E-4C53-A12B-C326AA9AFCDD}"/>
    <cellStyle name="Comma 2 3 10 5" xfId="32857" xr:uid="{AF9A6419-F6E1-4838-952B-FA8BB69AE2FA}"/>
    <cellStyle name="Comma 2 3 11" xfId="3934" xr:uid="{57D8B942-3727-497B-9DF3-D5F21927245F}"/>
    <cellStyle name="Comma 2 3 11 2" xfId="11745" xr:uid="{2F3DE64A-45D6-4A38-8500-8207ECAE2E74}"/>
    <cellStyle name="Comma 2 3 11 2 2" xfId="27156" xr:uid="{0C29FB57-60F7-4336-BBA3-2020F5B2E26F}"/>
    <cellStyle name="Comma 2 3 11 2 2 2" xfId="57980" xr:uid="{9A9F41D2-4D81-4746-ADB1-8435F623198B}"/>
    <cellStyle name="Comma 2 3 11 2 3" xfId="42570" xr:uid="{779A5D11-47D5-41F5-8069-1F6A3B1120E0}"/>
    <cellStyle name="Comma 2 3 11 3" xfId="19347" xr:uid="{515AD14D-1D9B-459B-AF7F-4EC5EB9F1FFE}"/>
    <cellStyle name="Comma 2 3 11 3 2" xfId="50171" xr:uid="{7F8AD6C0-E321-48B7-955D-438B513E8620}"/>
    <cellStyle name="Comma 2 3 11 4" xfId="34761" xr:uid="{6F4BC9FA-BCA4-4DB0-AF84-300DE23DC934}"/>
    <cellStyle name="Comma 2 3 12" xfId="7942" xr:uid="{3D0C1680-927D-4714-AC43-0F7E7A4DA9B5}"/>
    <cellStyle name="Comma 2 3 12 2" xfId="23353" xr:uid="{741E43D1-9264-4C78-A36B-0447CD9A1E4A}"/>
    <cellStyle name="Comma 2 3 12 2 2" xfId="54177" xr:uid="{31C4D346-A027-4A5B-867B-98EC37273A94}"/>
    <cellStyle name="Comma 2 3 12 3" xfId="38767" xr:uid="{FE036458-7F9C-447E-91FE-A0859E246C88}"/>
    <cellStyle name="Comma 2 3 13" xfId="7733" xr:uid="{E6CD72AD-D11E-41D0-A6E6-D4CFD2842A17}"/>
    <cellStyle name="Comma 2 3 13 2" xfId="23144" xr:uid="{EBBBFEB6-F89B-4A78-922F-823C83B9C179}"/>
    <cellStyle name="Comma 2 3 13 2 2" xfId="53968" xr:uid="{366D50AD-BC27-483B-AB9F-B468FA243E3D}"/>
    <cellStyle name="Comma 2 3 13 3" xfId="38558" xr:uid="{DAC672EF-F9D1-4F5D-8EDA-06228A39119F}"/>
    <cellStyle name="Comma 2 3 14" xfId="15544" xr:uid="{DF5C184C-2926-4C83-B742-F1DD6207AB64}"/>
    <cellStyle name="Comma 2 3 14 2" xfId="46368" xr:uid="{50BEA333-8B2C-4590-9F6B-EAA873C9E7E1}"/>
    <cellStyle name="Comma 2 3 15" xfId="30958" xr:uid="{AC7CB54C-7C69-48B6-995B-A265B25F1F02}"/>
    <cellStyle name="Comma 2 3 2" xfId="142" xr:uid="{34418289-7F24-4A41-96EB-9B80264843CE}"/>
    <cellStyle name="Comma 2 3 2 10" xfId="3954" xr:uid="{E6F1E7AA-95ED-459B-A893-2CD3DB007892}"/>
    <cellStyle name="Comma 2 3 2 10 2" xfId="11765" xr:uid="{1AAEAAEA-5C28-4B27-BE93-02E05CD84318}"/>
    <cellStyle name="Comma 2 3 2 10 2 2" xfId="27176" xr:uid="{C2597060-CBC4-4EBF-88E5-5BA2EE66119C}"/>
    <cellStyle name="Comma 2 3 2 10 2 2 2" xfId="58000" xr:uid="{189FE1E6-B4C3-47EB-9CB6-79B5A19C01C6}"/>
    <cellStyle name="Comma 2 3 2 10 2 3" xfId="42590" xr:uid="{90B890FE-402B-4F89-A2C2-C67E31D6E10D}"/>
    <cellStyle name="Comma 2 3 2 10 3" xfId="19367" xr:uid="{7A0F6814-8048-4F79-9E19-4E9EAF477991}"/>
    <cellStyle name="Comma 2 3 2 10 3 2" xfId="50191" xr:uid="{441A57DB-C9BB-4E4B-BD5D-97CD6A3941B8}"/>
    <cellStyle name="Comma 2 3 2 10 4" xfId="34781" xr:uid="{2E617E34-BB74-4443-8B6E-02EE3F05F77C}"/>
    <cellStyle name="Comma 2 3 2 11" xfId="7962" xr:uid="{6E6FBAA6-4048-4F41-8B6D-C29A608DC4CA}"/>
    <cellStyle name="Comma 2 3 2 11 2" xfId="23373" xr:uid="{D475CC50-0C25-47FD-8753-3510889B02C4}"/>
    <cellStyle name="Comma 2 3 2 11 2 2" xfId="54197" xr:uid="{2EFC213E-16E0-4F92-8AF2-7F8F9B3BD8B3}"/>
    <cellStyle name="Comma 2 3 2 11 3" xfId="38787" xr:uid="{6124F8E9-7C21-4505-A82B-F5E82F99F354}"/>
    <cellStyle name="Comma 2 3 2 12" xfId="7753" xr:uid="{B38F32AB-6B3E-4A55-B0FF-3DDD65A3E966}"/>
    <cellStyle name="Comma 2 3 2 12 2" xfId="23164" xr:uid="{D080ADE4-2781-487B-B7B9-14848101D740}"/>
    <cellStyle name="Comma 2 3 2 12 2 2" xfId="53988" xr:uid="{E942F694-3DFA-4F73-8DDF-4D9FE803FADD}"/>
    <cellStyle name="Comma 2 3 2 12 3" xfId="38578" xr:uid="{1D447652-0095-461F-92A1-A818244A628C}"/>
    <cellStyle name="Comma 2 3 2 13" xfId="15564" xr:uid="{B7E41B9C-4C3B-4CF0-B5B4-BC3381C28DA1}"/>
    <cellStyle name="Comma 2 3 2 13 2" xfId="46388" xr:uid="{7D32DCDE-4033-43C5-86B1-DDC394E9E18E}"/>
    <cellStyle name="Comma 2 3 2 14" xfId="30978" xr:uid="{C1B51E53-942A-4D28-A9E2-0453DB497F39}"/>
    <cellStyle name="Comma 2 3 2 2" xfId="227" xr:uid="{1ED9C9A5-4379-4321-BA2C-3FAE93396A60}"/>
    <cellStyle name="Comma 2 3 2 2 10" xfId="7838" xr:uid="{819CC94F-C7AF-45C0-B54D-D276C3D433E1}"/>
    <cellStyle name="Comma 2 3 2 2 10 2" xfId="23249" xr:uid="{CCD5E3A7-25AE-4485-89D6-1C49AA7C181C}"/>
    <cellStyle name="Comma 2 3 2 2 10 2 2" xfId="54073" xr:uid="{CEB2CBB7-5E2D-423B-873A-417C706E83AE}"/>
    <cellStyle name="Comma 2 3 2 2 10 3" xfId="38663" xr:uid="{5F47D8DE-12D7-4A70-B219-83C7F61CD5A6}"/>
    <cellStyle name="Comma 2 3 2 2 11" xfId="15649" xr:uid="{E82B14FF-7C35-4307-8A04-C24173BDD79A}"/>
    <cellStyle name="Comma 2 3 2 2 11 2" xfId="46473" xr:uid="{795F0174-F75F-41AC-ADC3-1DA0E7FD697D}"/>
    <cellStyle name="Comma 2 3 2 2 12" xfId="31063" xr:uid="{C5175D37-4D62-402D-B70C-A2E72EC4450C}"/>
    <cellStyle name="Comma 2 3 2 2 2" xfId="309" xr:uid="{09D14B41-991A-4FC4-B9F1-62386797FCCB}"/>
    <cellStyle name="Comma 2 3 2 2 2 10" xfId="15731" xr:uid="{55B9CF39-0C14-4D3F-94DD-BADE6A135B82}"/>
    <cellStyle name="Comma 2 3 2 2 2 10 2" xfId="46555" xr:uid="{0EF5610E-37A6-4ECD-B1C7-4945E30BBBF4}"/>
    <cellStyle name="Comma 2 3 2 2 2 11" xfId="31145" xr:uid="{91BBDA7E-9C95-41C9-B2EE-653D8A08ADF1}"/>
    <cellStyle name="Comma 2 3 2 2 2 2" xfId="740" xr:uid="{53225ACE-5E8E-4D32-8226-1A0B70CF6F9A}"/>
    <cellStyle name="Comma 2 3 2 2 2 2 2" xfId="1373" xr:uid="{E7EC90FC-FFE4-4223-AB3C-59E86EAA49F3}"/>
    <cellStyle name="Comma 2 3 2 2 2 2 2 2" xfId="3272" xr:uid="{6FEEB015-F94E-4215-84AF-1E6A94A4AED7}"/>
    <cellStyle name="Comma 2 3 2 2 2 2 2 2 2" xfId="7075" xr:uid="{676C097D-DB5E-467D-8BAE-B4160D70D59F}"/>
    <cellStyle name="Comma 2 3 2 2 2 2 2 2 2 2" xfId="14886" xr:uid="{A0C83036-770A-46C5-8BDF-167251BDABBC}"/>
    <cellStyle name="Comma 2 3 2 2 2 2 2 2 2 2 2" xfId="30297" xr:uid="{A97B95DF-3046-426E-9095-C260C5D54F08}"/>
    <cellStyle name="Comma 2 3 2 2 2 2 2 2 2 2 2 2" xfId="61121" xr:uid="{D514488D-AFD2-4C22-933B-FD875B148498}"/>
    <cellStyle name="Comma 2 3 2 2 2 2 2 2 2 2 3" xfId="45711" xr:uid="{9F41B402-6CFC-46E5-92C8-652BF52C3199}"/>
    <cellStyle name="Comma 2 3 2 2 2 2 2 2 2 3" xfId="22488" xr:uid="{6FDC3E9A-86A7-4F28-A609-F6B255EAD639}"/>
    <cellStyle name="Comma 2 3 2 2 2 2 2 2 2 3 2" xfId="53312" xr:uid="{743C8D77-1133-4835-86BD-9E970BBC287C}"/>
    <cellStyle name="Comma 2 3 2 2 2 2 2 2 2 4" xfId="37902" xr:uid="{ED6F5D02-F14B-40CE-B125-DABE4CC3741A}"/>
    <cellStyle name="Comma 2 3 2 2 2 2 2 2 3" xfId="11083" xr:uid="{70D29D85-3B66-453F-AE90-1844A1A92099}"/>
    <cellStyle name="Comma 2 3 2 2 2 2 2 2 3 2" xfId="26494" xr:uid="{6DDF42A5-487E-46ED-BACE-3B44932F0096}"/>
    <cellStyle name="Comma 2 3 2 2 2 2 2 2 3 2 2" xfId="57318" xr:uid="{21D6D984-3ECA-4A25-8CCA-9018327BFE52}"/>
    <cellStyle name="Comma 2 3 2 2 2 2 2 2 3 3" xfId="41908" xr:uid="{788C91A1-0CC0-45B6-B03B-DF803762A577}"/>
    <cellStyle name="Comma 2 3 2 2 2 2 2 2 4" xfId="18685" xr:uid="{8F47521C-D642-48DE-862F-48C143B8A1C6}"/>
    <cellStyle name="Comma 2 3 2 2 2 2 2 2 4 2" xfId="49509" xr:uid="{636C7E08-5F55-4BC7-AC4E-506FB65B961B}"/>
    <cellStyle name="Comma 2 3 2 2 2 2 2 2 5" xfId="34099" xr:uid="{78704FB5-6F1D-411E-9122-C8BCCA93395A}"/>
    <cellStyle name="Comma 2 3 2 2 2 2 2 3" xfId="5176" xr:uid="{7492EE93-4B07-43D5-AF14-B02DCEEC716C}"/>
    <cellStyle name="Comma 2 3 2 2 2 2 2 3 2" xfId="12987" xr:uid="{22BF6351-94A3-4399-90FE-1BC521E293ED}"/>
    <cellStyle name="Comma 2 3 2 2 2 2 2 3 2 2" xfId="28398" xr:uid="{94BF7101-64D6-4226-AE80-BF10FF2CBA59}"/>
    <cellStyle name="Comma 2 3 2 2 2 2 2 3 2 2 2" xfId="59222" xr:uid="{206C00E3-69E0-4790-AEFF-8E97C0001679}"/>
    <cellStyle name="Comma 2 3 2 2 2 2 2 3 2 3" xfId="43812" xr:uid="{29E3643E-7FC2-4587-8BE7-480922CE8799}"/>
    <cellStyle name="Comma 2 3 2 2 2 2 2 3 3" xfId="20589" xr:uid="{7CB5D893-ED4C-4DBF-A83B-968ECE82BFC2}"/>
    <cellStyle name="Comma 2 3 2 2 2 2 2 3 3 2" xfId="51413" xr:uid="{F7141FD0-7758-4C25-836B-D3007A42C6D9}"/>
    <cellStyle name="Comma 2 3 2 2 2 2 2 3 4" xfId="36003" xr:uid="{1B3377AE-62BD-4E4F-8B83-8B5D32279EA3}"/>
    <cellStyle name="Comma 2 3 2 2 2 2 2 4" xfId="9184" xr:uid="{1F3BDA69-43BC-4B1B-963D-7E4C688B5AE4}"/>
    <cellStyle name="Comma 2 3 2 2 2 2 2 4 2" xfId="24595" xr:uid="{E043DFB8-93AC-4F06-8FA5-3A768F398BFE}"/>
    <cellStyle name="Comma 2 3 2 2 2 2 2 4 2 2" xfId="55419" xr:uid="{42129C11-8778-439E-9A5E-ABF7A150BE23}"/>
    <cellStyle name="Comma 2 3 2 2 2 2 2 4 3" xfId="40009" xr:uid="{EBF742CE-ADF3-4909-A9E8-27A7C75736A1}"/>
    <cellStyle name="Comma 2 3 2 2 2 2 2 5" xfId="16786" xr:uid="{8F89E824-2DEC-4547-831F-098193842DEE}"/>
    <cellStyle name="Comma 2 3 2 2 2 2 2 5 2" xfId="47610" xr:uid="{F11934AD-6817-4A36-AC39-4506EEBE81C1}"/>
    <cellStyle name="Comma 2 3 2 2 2 2 2 6" xfId="32200" xr:uid="{F4884922-1348-480A-8958-A0EDEC8FB614}"/>
    <cellStyle name="Comma 2 3 2 2 2 2 3" xfId="2006" xr:uid="{60517FD8-A56F-431E-A636-3AC264106478}"/>
    <cellStyle name="Comma 2 3 2 2 2 2 3 2" xfId="3905" xr:uid="{220E7E03-FE1D-4868-B96A-D72C1874A897}"/>
    <cellStyle name="Comma 2 3 2 2 2 2 3 2 2" xfId="7708" xr:uid="{700C3E7C-04D9-4B59-8376-61F1039E2CC1}"/>
    <cellStyle name="Comma 2 3 2 2 2 2 3 2 2 2" xfId="15519" xr:uid="{D61CBF93-1BC4-4D88-B367-6E4D193B0CB6}"/>
    <cellStyle name="Comma 2 3 2 2 2 2 3 2 2 2 2" xfId="30930" xr:uid="{81C4E8EA-965E-4DAA-99BE-181A42685158}"/>
    <cellStyle name="Comma 2 3 2 2 2 2 3 2 2 2 2 2" xfId="61754" xr:uid="{507E28A8-66E7-4B06-9FCD-5E898A32153D}"/>
    <cellStyle name="Comma 2 3 2 2 2 2 3 2 2 2 3" xfId="46344" xr:uid="{5C58EEDD-C85F-4DB2-ABB1-3DA17AF5FFD7}"/>
    <cellStyle name="Comma 2 3 2 2 2 2 3 2 2 3" xfId="23121" xr:uid="{EE900DA1-0C2B-4775-A47F-1C51DA0023A6}"/>
    <cellStyle name="Comma 2 3 2 2 2 2 3 2 2 3 2" xfId="53945" xr:uid="{0F2B6588-6298-45EA-B684-CF0B7625FC09}"/>
    <cellStyle name="Comma 2 3 2 2 2 2 3 2 2 4" xfId="38535" xr:uid="{60BF7C5D-52F3-4A7C-AE0C-B6092A3E0C49}"/>
    <cellStyle name="Comma 2 3 2 2 2 2 3 2 3" xfId="11716" xr:uid="{5C7D21FA-FAD3-4F0B-99C2-D458146648A5}"/>
    <cellStyle name="Comma 2 3 2 2 2 2 3 2 3 2" xfId="27127" xr:uid="{DDD0DB31-4ACE-44F7-AB88-566C78AA62AB}"/>
    <cellStyle name="Comma 2 3 2 2 2 2 3 2 3 2 2" xfId="57951" xr:uid="{BC9E06FE-56F2-4669-93CB-AFFB6C9C0A88}"/>
    <cellStyle name="Comma 2 3 2 2 2 2 3 2 3 3" xfId="42541" xr:uid="{1D9A1947-142B-4B76-B8A9-1E1425ACB80A}"/>
    <cellStyle name="Comma 2 3 2 2 2 2 3 2 4" xfId="19318" xr:uid="{87070E0F-D526-481C-8D26-C184BDF8336D}"/>
    <cellStyle name="Comma 2 3 2 2 2 2 3 2 4 2" xfId="50142" xr:uid="{095DBF52-61D5-4B84-A177-5B1D4807B7C4}"/>
    <cellStyle name="Comma 2 3 2 2 2 2 3 2 5" xfId="34732" xr:uid="{43BBCC72-DFCF-49C1-905A-EA3EFB8A6804}"/>
    <cellStyle name="Comma 2 3 2 2 2 2 3 3" xfId="5809" xr:uid="{1D8AECD3-1A43-45C3-A3E0-CAADD73851EF}"/>
    <cellStyle name="Comma 2 3 2 2 2 2 3 3 2" xfId="13620" xr:uid="{CCB945F8-D609-4F40-9DE6-6AD12BA34AB2}"/>
    <cellStyle name="Comma 2 3 2 2 2 2 3 3 2 2" xfId="29031" xr:uid="{3FE49A4C-87F4-46BD-9FD4-9AB99CB54F88}"/>
    <cellStyle name="Comma 2 3 2 2 2 2 3 3 2 2 2" xfId="59855" xr:uid="{24F178D7-9EF6-4D12-B112-BEE67788791A}"/>
    <cellStyle name="Comma 2 3 2 2 2 2 3 3 2 3" xfId="44445" xr:uid="{F39473D5-A163-436E-ACA4-EED81CC6904D}"/>
    <cellStyle name="Comma 2 3 2 2 2 2 3 3 3" xfId="21222" xr:uid="{2BD3FAA5-540C-4046-AA06-FFE65DA9E475}"/>
    <cellStyle name="Comma 2 3 2 2 2 2 3 3 3 2" xfId="52046" xr:uid="{5D684CD7-8BA6-4335-9DFF-34771460DDBD}"/>
    <cellStyle name="Comma 2 3 2 2 2 2 3 3 4" xfId="36636" xr:uid="{F562F63E-6E5B-4527-B651-D8B81A1D0555}"/>
    <cellStyle name="Comma 2 3 2 2 2 2 3 4" xfId="9817" xr:uid="{66EAFC6A-F06C-467C-B210-4278C9E868F4}"/>
    <cellStyle name="Comma 2 3 2 2 2 2 3 4 2" xfId="25228" xr:uid="{783C5BDD-4A2A-4D35-BC8D-C4ACE21775FA}"/>
    <cellStyle name="Comma 2 3 2 2 2 2 3 4 2 2" xfId="56052" xr:uid="{581F5F49-FE6E-48BE-97D3-6B336CB609CB}"/>
    <cellStyle name="Comma 2 3 2 2 2 2 3 4 3" xfId="40642" xr:uid="{313391F1-33B1-4791-9212-F30E55B93743}"/>
    <cellStyle name="Comma 2 3 2 2 2 2 3 5" xfId="17419" xr:uid="{30C8BC7A-FE28-4CD0-AC16-848D74F9CDBA}"/>
    <cellStyle name="Comma 2 3 2 2 2 2 3 5 2" xfId="48243" xr:uid="{1129A193-BE26-4D6A-9A2A-6F505DDD67EE}"/>
    <cellStyle name="Comma 2 3 2 2 2 2 3 6" xfId="32833" xr:uid="{9B3F9E6E-9CC0-4984-8D78-761CACFE77BA}"/>
    <cellStyle name="Comma 2 3 2 2 2 2 4" xfId="2639" xr:uid="{A457069D-79FB-4ABD-B3AC-943A0CD3AFCF}"/>
    <cellStyle name="Comma 2 3 2 2 2 2 4 2" xfId="6442" xr:uid="{75FA759C-261E-4190-B15F-BF49EE280A24}"/>
    <cellStyle name="Comma 2 3 2 2 2 2 4 2 2" xfId="14253" xr:uid="{820FAA70-4DED-4FEA-8AC0-AB31F06A4725}"/>
    <cellStyle name="Comma 2 3 2 2 2 2 4 2 2 2" xfId="29664" xr:uid="{8E155DE1-6BE4-440A-B4AF-EA4AAEA2426E}"/>
    <cellStyle name="Comma 2 3 2 2 2 2 4 2 2 2 2" xfId="60488" xr:uid="{118EE100-807F-43C3-BEF5-4525C05D5874}"/>
    <cellStyle name="Comma 2 3 2 2 2 2 4 2 2 3" xfId="45078" xr:uid="{099C5352-B903-4434-B549-68167C49EE89}"/>
    <cellStyle name="Comma 2 3 2 2 2 2 4 2 3" xfId="21855" xr:uid="{F6A6424C-07E5-4A44-9142-46F145797201}"/>
    <cellStyle name="Comma 2 3 2 2 2 2 4 2 3 2" xfId="52679" xr:uid="{4651DE10-227E-4FA1-8022-D6B9A59682A9}"/>
    <cellStyle name="Comma 2 3 2 2 2 2 4 2 4" xfId="37269" xr:uid="{4D46273C-C369-4BC3-9C6C-C2B5612E66E4}"/>
    <cellStyle name="Comma 2 3 2 2 2 2 4 3" xfId="10450" xr:uid="{CF26A5D0-6ECF-47E4-A337-43A665F57B4A}"/>
    <cellStyle name="Comma 2 3 2 2 2 2 4 3 2" xfId="25861" xr:uid="{FF33494F-280D-4A51-BE7E-4C0A16B7265D}"/>
    <cellStyle name="Comma 2 3 2 2 2 2 4 3 2 2" xfId="56685" xr:uid="{0E703295-51C4-41B7-BD8F-C5CD100E01F2}"/>
    <cellStyle name="Comma 2 3 2 2 2 2 4 3 3" xfId="41275" xr:uid="{4CD6EAF6-3E39-4C84-8777-1DC7B1DDA3EC}"/>
    <cellStyle name="Comma 2 3 2 2 2 2 4 4" xfId="18052" xr:uid="{2392ECEE-C268-49F5-A607-F024BE324B92}"/>
    <cellStyle name="Comma 2 3 2 2 2 2 4 4 2" xfId="48876" xr:uid="{E92D370A-9151-4658-A16B-B92C9560866A}"/>
    <cellStyle name="Comma 2 3 2 2 2 2 4 5" xfId="33466" xr:uid="{DC4747B4-78DE-49CC-A273-1465CCBB5D8A}"/>
    <cellStyle name="Comma 2 3 2 2 2 2 5" xfId="4543" xr:uid="{0730908C-1C47-4319-BCD7-DDA512911C98}"/>
    <cellStyle name="Comma 2 3 2 2 2 2 5 2" xfId="12354" xr:uid="{B4AC3512-CB14-4694-9B9D-6477A53F13A2}"/>
    <cellStyle name="Comma 2 3 2 2 2 2 5 2 2" xfId="27765" xr:uid="{58EE244F-9354-4F53-8035-07BA3E4679B0}"/>
    <cellStyle name="Comma 2 3 2 2 2 2 5 2 2 2" xfId="58589" xr:uid="{C8977A74-313D-4D03-9FD6-8A5C18AA4980}"/>
    <cellStyle name="Comma 2 3 2 2 2 2 5 2 3" xfId="43179" xr:uid="{F1B9728B-4EB9-4A82-A7A0-0768827671C5}"/>
    <cellStyle name="Comma 2 3 2 2 2 2 5 3" xfId="19956" xr:uid="{8EB5800A-9DF6-4130-99CA-2052A598DA0C}"/>
    <cellStyle name="Comma 2 3 2 2 2 2 5 3 2" xfId="50780" xr:uid="{6449F6F4-306C-4B52-B724-64EBC401D414}"/>
    <cellStyle name="Comma 2 3 2 2 2 2 5 4" xfId="35370" xr:uid="{A9895BA6-7EF3-49E5-989E-2E637EA76816}"/>
    <cellStyle name="Comma 2 3 2 2 2 2 6" xfId="8551" xr:uid="{E5B44406-5543-4CD4-8144-D3EBA4C8700C}"/>
    <cellStyle name="Comma 2 3 2 2 2 2 6 2" xfId="23962" xr:uid="{88C11199-9B44-4BCE-AE8D-A0865CE6FE77}"/>
    <cellStyle name="Comma 2 3 2 2 2 2 6 2 2" xfId="54786" xr:uid="{56E56A04-AE1F-4BF8-9359-0656C30DAE80}"/>
    <cellStyle name="Comma 2 3 2 2 2 2 6 3" xfId="39376" xr:uid="{4162AB5E-9ECD-489F-9901-B7B4C614CEC0}"/>
    <cellStyle name="Comma 2 3 2 2 2 2 7" xfId="16153" xr:uid="{A31AFA87-1EFD-4C4C-8291-340933D2A469}"/>
    <cellStyle name="Comma 2 3 2 2 2 2 7 2" xfId="46977" xr:uid="{C95F0467-AC4C-41BB-A721-805912083A30}"/>
    <cellStyle name="Comma 2 3 2 2 2 2 8" xfId="31567" xr:uid="{283596E9-8EAC-454B-9F31-BBBEB84F2FE8}"/>
    <cellStyle name="Comma 2 3 2 2 2 3" xfId="531" xr:uid="{668A3D0D-7188-48AD-AC38-FE6A99125F42}"/>
    <cellStyle name="Comma 2 3 2 2 2 3 2" xfId="1164" xr:uid="{05B38C73-7AEF-46CD-9B97-B2B407A2AD3C}"/>
    <cellStyle name="Comma 2 3 2 2 2 3 2 2" xfId="3063" xr:uid="{7182C19E-7F01-43AC-A4FC-A420FAC3679B}"/>
    <cellStyle name="Comma 2 3 2 2 2 3 2 2 2" xfId="6866" xr:uid="{7458F1FB-94F7-4796-9076-9E8AF1B91F56}"/>
    <cellStyle name="Comma 2 3 2 2 2 3 2 2 2 2" xfId="14677" xr:uid="{A8C8609E-CCEB-4A12-87F5-E01FBCF192D8}"/>
    <cellStyle name="Comma 2 3 2 2 2 3 2 2 2 2 2" xfId="30088" xr:uid="{36D88C8E-48AA-4538-8876-CA0C71BB9A6D}"/>
    <cellStyle name="Comma 2 3 2 2 2 3 2 2 2 2 2 2" xfId="60912" xr:uid="{181D3535-F865-4CE6-B138-D28560C432BC}"/>
    <cellStyle name="Comma 2 3 2 2 2 3 2 2 2 2 3" xfId="45502" xr:uid="{C1FB39CB-AC13-4B15-A820-C29F2E9DDC4B}"/>
    <cellStyle name="Comma 2 3 2 2 2 3 2 2 2 3" xfId="22279" xr:uid="{6F3A3617-7051-4EA8-B0FA-68444D979E6A}"/>
    <cellStyle name="Comma 2 3 2 2 2 3 2 2 2 3 2" xfId="53103" xr:uid="{71632C5F-E7D5-4CB7-A27E-4D4D1CAD9A9A}"/>
    <cellStyle name="Comma 2 3 2 2 2 3 2 2 2 4" xfId="37693" xr:uid="{1B7FC67C-5346-4863-A58E-149B22E56F0B}"/>
    <cellStyle name="Comma 2 3 2 2 2 3 2 2 3" xfId="10874" xr:uid="{BC0E3C0C-35ED-4BE3-A5C5-DCA387C73EB1}"/>
    <cellStyle name="Comma 2 3 2 2 2 3 2 2 3 2" xfId="26285" xr:uid="{A2CBEAC2-9677-4B03-9002-89E155749819}"/>
    <cellStyle name="Comma 2 3 2 2 2 3 2 2 3 2 2" xfId="57109" xr:uid="{4A17D548-F6F6-4C82-8FFC-C67C84B19EBB}"/>
    <cellStyle name="Comma 2 3 2 2 2 3 2 2 3 3" xfId="41699" xr:uid="{9FF69C4D-60C9-4775-A2E1-EA41A10B605E}"/>
    <cellStyle name="Comma 2 3 2 2 2 3 2 2 4" xfId="18476" xr:uid="{8F364626-FAF9-49F0-8CC3-5096BE07A95D}"/>
    <cellStyle name="Comma 2 3 2 2 2 3 2 2 4 2" xfId="49300" xr:uid="{1E553D64-38DA-420D-99CB-B1A55F8887CD}"/>
    <cellStyle name="Comma 2 3 2 2 2 3 2 2 5" xfId="33890" xr:uid="{D67B36D5-FCA2-4C09-A478-CF8F8D4A13AF}"/>
    <cellStyle name="Comma 2 3 2 2 2 3 2 3" xfId="4967" xr:uid="{36B2DA0A-D4C7-4CD4-94D9-C38145EA70D2}"/>
    <cellStyle name="Comma 2 3 2 2 2 3 2 3 2" xfId="12778" xr:uid="{563AEDFA-B9E0-4CA8-84F9-D06701C54284}"/>
    <cellStyle name="Comma 2 3 2 2 2 3 2 3 2 2" xfId="28189" xr:uid="{F5281B77-F42C-426B-BC33-6B11B7CF4DCC}"/>
    <cellStyle name="Comma 2 3 2 2 2 3 2 3 2 2 2" xfId="59013" xr:uid="{CEA25C0F-0BD2-4E1E-88CF-4DB4DC5824E7}"/>
    <cellStyle name="Comma 2 3 2 2 2 3 2 3 2 3" xfId="43603" xr:uid="{CBC6A879-8FE5-4685-87E6-0E538A476DB5}"/>
    <cellStyle name="Comma 2 3 2 2 2 3 2 3 3" xfId="20380" xr:uid="{EDEDFB08-8CDD-4AE0-B7FF-26EB9616F937}"/>
    <cellStyle name="Comma 2 3 2 2 2 3 2 3 3 2" xfId="51204" xr:uid="{B633594C-E6BD-4875-A8E9-CA49F7DA2579}"/>
    <cellStyle name="Comma 2 3 2 2 2 3 2 3 4" xfId="35794" xr:uid="{A2689589-45D5-4963-B986-C6A9BD3DD7E0}"/>
    <cellStyle name="Comma 2 3 2 2 2 3 2 4" xfId="8975" xr:uid="{F06AECAC-05E2-450E-BAC2-0090B0FB1C44}"/>
    <cellStyle name="Comma 2 3 2 2 2 3 2 4 2" xfId="24386" xr:uid="{DA8C1DBE-9DE4-4A6A-8DAF-C5E92FD2502E}"/>
    <cellStyle name="Comma 2 3 2 2 2 3 2 4 2 2" xfId="55210" xr:uid="{C8E7487F-5C87-4645-B311-B60C9E89191A}"/>
    <cellStyle name="Comma 2 3 2 2 2 3 2 4 3" xfId="39800" xr:uid="{8773736E-8DF4-4F84-BBD0-6D163F90098D}"/>
    <cellStyle name="Comma 2 3 2 2 2 3 2 5" xfId="16577" xr:uid="{69659F7A-80F8-4354-9D20-00C6EAFC4BAC}"/>
    <cellStyle name="Comma 2 3 2 2 2 3 2 5 2" xfId="47401" xr:uid="{51CCDBFB-E768-4141-A01A-6BA94772B37E}"/>
    <cellStyle name="Comma 2 3 2 2 2 3 2 6" xfId="31991" xr:uid="{2D3A686D-0F8D-4248-BBE1-31B7E31843D4}"/>
    <cellStyle name="Comma 2 3 2 2 2 3 3" xfId="1797" xr:uid="{B5B11FD3-ED8A-438C-878E-A7938EA542AC}"/>
    <cellStyle name="Comma 2 3 2 2 2 3 3 2" xfId="3696" xr:uid="{FC5F303F-0746-4E72-BDC9-4EC1254E0805}"/>
    <cellStyle name="Comma 2 3 2 2 2 3 3 2 2" xfId="7499" xr:uid="{E9C18302-3DE4-43DE-B6FD-7DA56CE7ED49}"/>
    <cellStyle name="Comma 2 3 2 2 2 3 3 2 2 2" xfId="15310" xr:uid="{ED501E9F-EB42-4935-B571-39F7815CEE1D}"/>
    <cellStyle name="Comma 2 3 2 2 2 3 3 2 2 2 2" xfId="30721" xr:uid="{C689E747-3D4A-4C0B-8D98-ABEA734AE509}"/>
    <cellStyle name="Comma 2 3 2 2 2 3 3 2 2 2 2 2" xfId="61545" xr:uid="{774EBC20-0CDC-46FE-88E9-8BF7E0018D4C}"/>
    <cellStyle name="Comma 2 3 2 2 2 3 3 2 2 2 3" xfId="46135" xr:uid="{ADA6DC58-F93D-472D-B484-F4CA4880D4DB}"/>
    <cellStyle name="Comma 2 3 2 2 2 3 3 2 2 3" xfId="22912" xr:uid="{A8FB96C9-668D-456F-9C9F-D0260306AB58}"/>
    <cellStyle name="Comma 2 3 2 2 2 3 3 2 2 3 2" xfId="53736" xr:uid="{63D604B5-0717-4125-9DF4-9C64CD7AFB6E}"/>
    <cellStyle name="Comma 2 3 2 2 2 3 3 2 2 4" xfId="38326" xr:uid="{8888368C-1D60-4F13-A3CB-73D438841DD5}"/>
    <cellStyle name="Comma 2 3 2 2 2 3 3 2 3" xfId="11507" xr:uid="{4E3F0D70-4D00-437A-98BF-D6757E862D32}"/>
    <cellStyle name="Comma 2 3 2 2 2 3 3 2 3 2" xfId="26918" xr:uid="{A20C8B48-690B-43BF-8DBB-FB5AD0585C88}"/>
    <cellStyle name="Comma 2 3 2 2 2 3 3 2 3 2 2" xfId="57742" xr:uid="{3309796B-B2B0-4220-A58C-985A0BF9C035}"/>
    <cellStyle name="Comma 2 3 2 2 2 3 3 2 3 3" xfId="42332" xr:uid="{865051A7-EF58-4F18-BC1E-DD96D735A770}"/>
    <cellStyle name="Comma 2 3 2 2 2 3 3 2 4" xfId="19109" xr:uid="{901D9F85-C3CF-40BF-A32E-ABE77F497FB3}"/>
    <cellStyle name="Comma 2 3 2 2 2 3 3 2 4 2" xfId="49933" xr:uid="{536AB1F3-1E23-4B95-865B-26A429F02C9C}"/>
    <cellStyle name="Comma 2 3 2 2 2 3 3 2 5" xfId="34523" xr:uid="{441D8749-DB82-4E85-937D-B47F8F8E6E5E}"/>
    <cellStyle name="Comma 2 3 2 2 2 3 3 3" xfId="5600" xr:uid="{2E1F9B83-2ACC-4BF9-BB60-092711C03B5B}"/>
    <cellStyle name="Comma 2 3 2 2 2 3 3 3 2" xfId="13411" xr:uid="{C52A3C75-170E-4725-8D16-73D1D8769453}"/>
    <cellStyle name="Comma 2 3 2 2 2 3 3 3 2 2" xfId="28822" xr:uid="{0C079533-A2B4-43F8-B54A-24D47317A61E}"/>
    <cellStyle name="Comma 2 3 2 2 2 3 3 3 2 2 2" xfId="59646" xr:uid="{E674BCD8-D42B-4773-BE52-78459CF00417}"/>
    <cellStyle name="Comma 2 3 2 2 2 3 3 3 2 3" xfId="44236" xr:uid="{3E5DBCF2-797A-4E6F-A562-973D32DB9BA8}"/>
    <cellStyle name="Comma 2 3 2 2 2 3 3 3 3" xfId="21013" xr:uid="{368D3540-3A72-4AC5-AE7E-545214C60A45}"/>
    <cellStyle name="Comma 2 3 2 2 2 3 3 3 3 2" xfId="51837" xr:uid="{3838CD14-761C-430F-8D19-DA2193155A6C}"/>
    <cellStyle name="Comma 2 3 2 2 2 3 3 3 4" xfId="36427" xr:uid="{D0EB5407-CF1B-42A3-832C-11A5607EDC48}"/>
    <cellStyle name="Comma 2 3 2 2 2 3 3 4" xfId="9608" xr:uid="{B8B2F14E-BDB2-4C81-98B0-AC4FB75D6C80}"/>
    <cellStyle name="Comma 2 3 2 2 2 3 3 4 2" xfId="25019" xr:uid="{43DB5BB4-E0DE-437C-AF49-367DEFFDA032}"/>
    <cellStyle name="Comma 2 3 2 2 2 3 3 4 2 2" xfId="55843" xr:uid="{A57F0F2F-D250-40EB-A571-60532C066B51}"/>
    <cellStyle name="Comma 2 3 2 2 2 3 3 4 3" xfId="40433" xr:uid="{A6F9D4CB-CACC-40F7-A9CE-FE0A0DCE615A}"/>
    <cellStyle name="Comma 2 3 2 2 2 3 3 5" xfId="17210" xr:uid="{5DDB6A00-2CED-4A1D-9512-6E754691D0B7}"/>
    <cellStyle name="Comma 2 3 2 2 2 3 3 5 2" xfId="48034" xr:uid="{9621DB2A-92F8-4364-AE28-C18DC064B679}"/>
    <cellStyle name="Comma 2 3 2 2 2 3 3 6" xfId="32624" xr:uid="{5D292F99-5232-47F5-91C4-D74DC1F67803}"/>
    <cellStyle name="Comma 2 3 2 2 2 3 4" xfId="2430" xr:uid="{BE2E7617-1DD0-4468-999C-E3CBC7FDAA71}"/>
    <cellStyle name="Comma 2 3 2 2 2 3 4 2" xfId="6233" xr:uid="{6EA2CF11-C1A2-4733-98FE-97E44EED2138}"/>
    <cellStyle name="Comma 2 3 2 2 2 3 4 2 2" xfId="14044" xr:uid="{1CD63732-8EB7-4800-A088-A09287AE4521}"/>
    <cellStyle name="Comma 2 3 2 2 2 3 4 2 2 2" xfId="29455" xr:uid="{07B68D33-D19E-4F6E-9039-A58242F7F472}"/>
    <cellStyle name="Comma 2 3 2 2 2 3 4 2 2 2 2" xfId="60279" xr:uid="{0DADDC3B-8AE0-4BC4-B22C-50C3EDF864F3}"/>
    <cellStyle name="Comma 2 3 2 2 2 3 4 2 2 3" xfId="44869" xr:uid="{8EFDDDE1-F596-43D0-940C-E966533613BB}"/>
    <cellStyle name="Comma 2 3 2 2 2 3 4 2 3" xfId="21646" xr:uid="{FC69C4DF-9941-47B8-BE3C-76D1EC0F1F55}"/>
    <cellStyle name="Comma 2 3 2 2 2 3 4 2 3 2" xfId="52470" xr:uid="{25970272-E455-490C-B143-CD0F1C4C69F0}"/>
    <cellStyle name="Comma 2 3 2 2 2 3 4 2 4" xfId="37060" xr:uid="{53CF8F99-F3F2-4095-AD67-603FD6506867}"/>
    <cellStyle name="Comma 2 3 2 2 2 3 4 3" xfId="10241" xr:uid="{3F5489E0-EF45-463F-8D0D-A4B555DBE929}"/>
    <cellStyle name="Comma 2 3 2 2 2 3 4 3 2" xfId="25652" xr:uid="{E9B9A47B-0E71-4CE5-879D-9590558FCCC0}"/>
    <cellStyle name="Comma 2 3 2 2 2 3 4 3 2 2" xfId="56476" xr:uid="{4DD53965-DD18-4895-9D2E-A979957AC551}"/>
    <cellStyle name="Comma 2 3 2 2 2 3 4 3 3" xfId="41066" xr:uid="{9CEB83FB-ABCF-4B19-B63C-DFF9A5636441}"/>
    <cellStyle name="Comma 2 3 2 2 2 3 4 4" xfId="17843" xr:uid="{9ABA972D-DAF4-4B33-8665-C6532E60D335}"/>
    <cellStyle name="Comma 2 3 2 2 2 3 4 4 2" xfId="48667" xr:uid="{9FEAFA97-DB8C-4B07-8162-6084CE386835}"/>
    <cellStyle name="Comma 2 3 2 2 2 3 4 5" xfId="33257" xr:uid="{4BE22713-F7F1-42B4-A6B0-6C5D3A7079E5}"/>
    <cellStyle name="Comma 2 3 2 2 2 3 5" xfId="4334" xr:uid="{1176CFAD-AC40-4554-BBB3-C5311E94C722}"/>
    <cellStyle name="Comma 2 3 2 2 2 3 5 2" xfId="12145" xr:uid="{066942F1-534C-491A-AF99-116DFBE28D86}"/>
    <cellStyle name="Comma 2 3 2 2 2 3 5 2 2" xfId="27556" xr:uid="{079ED352-7C02-4E10-AD66-73BDA3F1A62C}"/>
    <cellStyle name="Comma 2 3 2 2 2 3 5 2 2 2" xfId="58380" xr:uid="{36731092-5ABE-48E8-BEFD-20EAD45C0830}"/>
    <cellStyle name="Comma 2 3 2 2 2 3 5 2 3" xfId="42970" xr:uid="{3C20B700-359D-406D-B5AC-BFFE015AE395}"/>
    <cellStyle name="Comma 2 3 2 2 2 3 5 3" xfId="19747" xr:uid="{F457517A-8B58-4666-AF06-3149DA4C2FDD}"/>
    <cellStyle name="Comma 2 3 2 2 2 3 5 3 2" xfId="50571" xr:uid="{E2DF37C4-9429-43E4-BA15-9DAEC1F42B07}"/>
    <cellStyle name="Comma 2 3 2 2 2 3 5 4" xfId="35161" xr:uid="{AAC49DC9-59C2-4947-86B5-EDC62A24289E}"/>
    <cellStyle name="Comma 2 3 2 2 2 3 6" xfId="8342" xr:uid="{4F0DC980-945A-4501-A724-1D64AF5DD7AC}"/>
    <cellStyle name="Comma 2 3 2 2 2 3 6 2" xfId="23753" xr:uid="{F8A1FF1E-A0CD-4803-A024-785271DF24C8}"/>
    <cellStyle name="Comma 2 3 2 2 2 3 6 2 2" xfId="54577" xr:uid="{7D6730D5-5DAE-406C-8217-74BBFBDC3B98}"/>
    <cellStyle name="Comma 2 3 2 2 2 3 6 3" xfId="39167" xr:uid="{4D37E53F-F483-4402-9D42-EA7031665B18}"/>
    <cellStyle name="Comma 2 3 2 2 2 3 7" xfId="15944" xr:uid="{F8FA9C66-2C57-4EB7-ACEF-C706773E95A3}"/>
    <cellStyle name="Comma 2 3 2 2 2 3 7 2" xfId="46768" xr:uid="{E4F02F3A-1864-4940-B6B5-FC062116FAE6}"/>
    <cellStyle name="Comma 2 3 2 2 2 3 8" xfId="31358" xr:uid="{B8F1C569-919C-4D4B-A0CE-06C6CFFFBF53}"/>
    <cellStyle name="Comma 2 3 2 2 2 4" xfId="951" xr:uid="{B8BA6CF2-198D-44C0-80B3-19A8E9CEB2F3}"/>
    <cellStyle name="Comma 2 3 2 2 2 4 2" xfId="2850" xr:uid="{A65B3ECD-3EB2-47E7-A340-FD05D379169D}"/>
    <cellStyle name="Comma 2 3 2 2 2 4 2 2" xfId="6653" xr:uid="{8350AD53-1303-406C-8C19-7CA525A81600}"/>
    <cellStyle name="Comma 2 3 2 2 2 4 2 2 2" xfId="14464" xr:uid="{C354DA37-31D1-462F-A34C-3A979A2DD14C}"/>
    <cellStyle name="Comma 2 3 2 2 2 4 2 2 2 2" xfId="29875" xr:uid="{B8CD6B66-126C-4E40-9EE4-8EA08D4A820F}"/>
    <cellStyle name="Comma 2 3 2 2 2 4 2 2 2 2 2" xfId="60699" xr:uid="{E90EF5CD-91F9-4A2E-86F5-AFEE34A40D4A}"/>
    <cellStyle name="Comma 2 3 2 2 2 4 2 2 2 3" xfId="45289" xr:uid="{06FED252-439B-4616-8729-3925761908E0}"/>
    <cellStyle name="Comma 2 3 2 2 2 4 2 2 3" xfId="22066" xr:uid="{2A7B37C7-1A93-4724-BBEC-1E4550783191}"/>
    <cellStyle name="Comma 2 3 2 2 2 4 2 2 3 2" xfId="52890" xr:uid="{5CBD036C-84C1-4511-858D-315BBBF80CE6}"/>
    <cellStyle name="Comma 2 3 2 2 2 4 2 2 4" xfId="37480" xr:uid="{E8F581C5-66C7-42D7-810B-A317BD785AC7}"/>
    <cellStyle name="Comma 2 3 2 2 2 4 2 3" xfId="10661" xr:uid="{F856D8EC-94F0-4C39-862A-219E0ECE80D8}"/>
    <cellStyle name="Comma 2 3 2 2 2 4 2 3 2" xfId="26072" xr:uid="{65530671-E815-4014-B30A-3DFAF7BEB63E}"/>
    <cellStyle name="Comma 2 3 2 2 2 4 2 3 2 2" xfId="56896" xr:uid="{8E56DF36-1845-4F1A-8F05-6652D6EA081A}"/>
    <cellStyle name="Comma 2 3 2 2 2 4 2 3 3" xfId="41486" xr:uid="{5F0F9CF2-B5FF-47CD-B2F6-6423EFAD3237}"/>
    <cellStyle name="Comma 2 3 2 2 2 4 2 4" xfId="18263" xr:uid="{3F57D529-B4E9-413C-9601-4C80E3D2FE41}"/>
    <cellStyle name="Comma 2 3 2 2 2 4 2 4 2" xfId="49087" xr:uid="{FFC1CCEE-A73E-4835-A7A6-E55868E4CB03}"/>
    <cellStyle name="Comma 2 3 2 2 2 4 2 5" xfId="33677" xr:uid="{7F417A3C-7513-448C-A2E4-98416BF2F258}"/>
    <cellStyle name="Comma 2 3 2 2 2 4 3" xfId="4754" xr:uid="{AEFA7312-1AA7-4AB0-B53D-2392153BA808}"/>
    <cellStyle name="Comma 2 3 2 2 2 4 3 2" xfId="12565" xr:uid="{DF5D39F5-5D3A-4686-B3CC-E787F00E9347}"/>
    <cellStyle name="Comma 2 3 2 2 2 4 3 2 2" xfId="27976" xr:uid="{3F72F917-73B8-45EA-8666-A85B56BF438C}"/>
    <cellStyle name="Comma 2 3 2 2 2 4 3 2 2 2" xfId="58800" xr:uid="{260C486B-AAF6-415F-90C8-9140A94CEEC0}"/>
    <cellStyle name="Comma 2 3 2 2 2 4 3 2 3" xfId="43390" xr:uid="{3B4E3E4F-975C-42CB-9E45-21FA45A9F8BD}"/>
    <cellStyle name="Comma 2 3 2 2 2 4 3 3" xfId="20167" xr:uid="{C1D93E81-C154-4E97-BF79-1E28040F87F2}"/>
    <cellStyle name="Comma 2 3 2 2 2 4 3 3 2" xfId="50991" xr:uid="{FDD4DFDA-4501-4F06-B52E-934B7BE1FBE2}"/>
    <cellStyle name="Comma 2 3 2 2 2 4 3 4" xfId="35581" xr:uid="{F12451DD-EB97-448D-B660-23A95FB78A11}"/>
    <cellStyle name="Comma 2 3 2 2 2 4 4" xfId="8762" xr:uid="{1C8BFE11-285B-4B1B-BFB5-E5988EC4093F}"/>
    <cellStyle name="Comma 2 3 2 2 2 4 4 2" xfId="24173" xr:uid="{3E7BDB7B-0DF3-46EA-9B4F-644768A7787F}"/>
    <cellStyle name="Comma 2 3 2 2 2 4 4 2 2" xfId="54997" xr:uid="{FF1B217A-040D-4654-A972-51346AB1292F}"/>
    <cellStyle name="Comma 2 3 2 2 2 4 4 3" xfId="39587" xr:uid="{A4B97906-03D8-444A-B2B8-2AF2094955EC}"/>
    <cellStyle name="Comma 2 3 2 2 2 4 5" xfId="16364" xr:uid="{9B38696F-32C0-4F45-85BD-A09A3090BCA3}"/>
    <cellStyle name="Comma 2 3 2 2 2 4 5 2" xfId="47188" xr:uid="{06D5AE41-52FC-464B-BA4F-D7EE34821B52}"/>
    <cellStyle name="Comma 2 3 2 2 2 4 6" xfId="31778" xr:uid="{515BB7BD-D4E8-4D58-AFD5-6723978A7C4F}"/>
    <cellStyle name="Comma 2 3 2 2 2 5" xfId="1584" xr:uid="{6C0A265F-619A-4E19-9E48-CD507A6C19A8}"/>
    <cellStyle name="Comma 2 3 2 2 2 5 2" xfId="3483" xr:uid="{92A16531-7FCD-4C44-B1AC-69A8292AF1AF}"/>
    <cellStyle name="Comma 2 3 2 2 2 5 2 2" xfId="7286" xr:uid="{0A5904FB-F565-4571-AE01-2345152ACEE3}"/>
    <cellStyle name="Comma 2 3 2 2 2 5 2 2 2" xfId="15097" xr:uid="{FBBDE3EB-1FB4-4804-952B-EC562D06932E}"/>
    <cellStyle name="Comma 2 3 2 2 2 5 2 2 2 2" xfId="30508" xr:uid="{FC381F94-A335-4886-8949-50902BAD436B}"/>
    <cellStyle name="Comma 2 3 2 2 2 5 2 2 2 2 2" xfId="61332" xr:uid="{093B2F3A-D4B7-4DF8-B798-2B708C22C267}"/>
    <cellStyle name="Comma 2 3 2 2 2 5 2 2 2 3" xfId="45922" xr:uid="{03706A08-CB19-4C94-B6E3-3908B763E3A9}"/>
    <cellStyle name="Comma 2 3 2 2 2 5 2 2 3" xfId="22699" xr:uid="{52003090-3868-4954-8308-3429EE9E54EF}"/>
    <cellStyle name="Comma 2 3 2 2 2 5 2 2 3 2" xfId="53523" xr:uid="{C84B5599-CCD1-41E5-BCA9-6AAF2859E2A8}"/>
    <cellStyle name="Comma 2 3 2 2 2 5 2 2 4" xfId="38113" xr:uid="{FEB6C05A-6DA4-4434-B429-733AB5323699}"/>
    <cellStyle name="Comma 2 3 2 2 2 5 2 3" xfId="11294" xr:uid="{E28645E8-487D-4AA6-B8E6-390904E3969B}"/>
    <cellStyle name="Comma 2 3 2 2 2 5 2 3 2" xfId="26705" xr:uid="{3E5F6119-CA6D-4917-A4DA-F3F445AD3658}"/>
    <cellStyle name="Comma 2 3 2 2 2 5 2 3 2 2" xfId="57529" xr:uid="{E210A800-607E-404A-9BC9-A4986558490C}"/>
    <cellStyle name="Comma 2 3 2 2 2 5 2 3 3" xfId="42119" xr:uid="{E3541782-BA31-48A4-BD0D-F0BA52B8D5C8}"/>
    <cellStyle name="Comma 2 3 2 2 2 5 2 4" xfId="18896" xr:uid="{72A62DA6-AC26-4C45-9B02-88CA40C9ADF1}"/>
    <cellStyle name="Comma 2 3 2 2 2 5 2 4 2" xfId="49720" xr:uid="{ABF3226F-6228-49B3-8507-6A9C197F1596}"/>
    <cellStyle name="Comma 2 3 2 2 2 5 2 5" xfId="34310" xr:uid="{059D5D4E-A1F2-4A3D-8597-75232B50E3EF}"/>
    <cellStyle name="Comma 2 3 2 2 2 5 3" xfId="5387" xr:uid="{C8B1694D-95E6-434F-9129-8D6E969D9C81}"/>
    <cellStyle name="Comma 2 3 2 2 2 5 3 2" xfId="13198" xr:uid="{C119540F-17C7-461A-BC02-2F198A08BB7D}"/>
    <cellStyle name="Comma 2 3 2 2 2 5 3 2 2" xfId="28609" xr:uid="{8C74B3A5-40F5-401B-8AFD-C22EA36CC52F}"/>
    <cellStyle name="Comma 2 3 2 2 2 5 3 2 2 2" xfId="59433" xr:uid="{C43CCEDA-82C4-4A29-B8FE-48803B1416A9}"/>
    <cellStyle name="Comma 2 3 2 2 2 5 3 2 3" xfId="44023" xr:uid="{60D6F314-D536-4E0E-8C7C-3427BC5B8275}"/>
    <cellStyle name="Comma 2 3 2 2 2 5 3 3" xfId="20800" xr:uid="{B6771766-D1C8-4FCC-8618-3A2B4A07BF7C}"/>
    <cellStyle name="Comma 2 3 2 2 2 5 3 3 2" xfId="51624" xr:uid="{BF3000A0-4BEC-403F-88A0-7194F91722F9}"/>
    <cellStyle name="Comma 2 3 2 2 2 5 3 4" xfId="36214" xr:uid="{F42AD7D9-E8F3-4FEE-B401-7C469D1EA9A9}"/>
    <cellStyle name="Comma 2 3 2 2 2 5 4" xfId="9395" xr:uid="{0CD394D7-DD64-40A5-9A54-20B3C6A820BD}"/>
    <cellStyle name="Comma 2 3 2 2 2 5 4 2" xfId="24806" xr:uid="{89FC1158-22A6-4046-8111-73A5986320D2}"/>
    <cellStyle name="Comma 2 3 2 2 2 5 4 2 2" xfId="55630" xr:uid="{45AA5686-1909-4089-9590-DF370EE94C21}"/>
    <cellStyle name="Comma 2 3 2 2 2 5 4 3" xfId="40220" xr:uid="{5746BD2B-7E74-4A40-8BD4-257EA0F0DF9C}"/>
    <cellStyle name="Comma 2 3 2 2 2 5 5" xfId="16997" xr:uid="{61A1E68E-6204-4A5F-BB92-0B4832D1EF25}"/>
    <cellStyle name="Comma 2 3 2 2 2 5 5 2" xfId="47821" xr:uid="{A649F57B-DD04-4399-94B1-C503C065577B}"/>
    <cellStyle name="Comma 2 3 2 2 2 5 6" xfId="32411" xr:uid="{0E931D22-B8B4-4A5D-8BF9-04ED9AF5A7B9}"/>
    <cellStyle name="Comma 2 3 2 2 2 6" xfId="2217" xr:uid="{9AAAB3AE-43B6-47CB-B67E-BF20F7984879}"/>
    <cellStyle name="Comma 2 3 2 2 2 6 2" xfId="6020" xr:uid="{5E930673-0579-4D09-9900-CB3FBEBAE5FF}"/>
    <cellStyle name="Comma 2 3 2 2 2 6 2 2" xfId="13831" xr:uid="{033016C4-D080-4DC1-8C1C-10C7C775A556}"/>
    <cellStyle name="Comma 2 3 2 2 2 6 2 2 2" xfId="29242" xr:uid="{C92C70C1-8794-4CF1-8989-25BAF2AF0CF5}"/>
    <cellStyle name="Comma 2 3 2 2 2 6 2 2 2 2" xfId="60066" xr:uid="{19753A60-99C4-4EBE-A57F-B3B8AB2C3796}"/>
    <cellStyle name="Comma 2 3 2 2 2 6 2 2 3" xfId="44656" xr:uid="{5EC05DE9-7345-4F75-8C1B-8BDC70B6F159}"/>
    <cellStyle name="Comma 2 3 2 2 2 6 2 3" xfId="21433" xr:uid="{847C994D-C5E8-4F16-AC99-67B5481216E9}"/>
    <cellStyle name="Comma 2 3 2 2 2 6 2 3 2" xfId="52257" xr:uid="{140C9C48-C940-4EF8-93E9-47A300A9D6C5}"/>
    <cellStyle name="Comma 2 3 2 2 2 6 2 4" xfId="36847" xr:uid="{3875B4F4-CA4D-44E0-995D-C8BE1AB319DB}"/>
    <cellStyle name="Comma 2 3 2 2 2 6 3" xfId="10028" xr:uid="{3920BC03-8E76-4318-B320-EC674B424E6E}"/>
    <cellStyle name="Comma 2 3 2 2 2 6 3 2" xfId="25439" xr:uid="{3F22077A-E5B2-41ED-935F-3FB2C562FE08}"/>
    <cellStyle name="Comma 2 3 2 2 2 6 3 2 2" xfId="56263" xr:uid="{15E8EBD6-50D9-4B2C-941B-4777244A034F}"/>
    <cellStyle name="Comma 2 3 2 2 2 6 3 3" xfId="40853" xr:uid="{8A3FC476-D16C-4C45-B85F-CA916001DA7E}"/>
    <cellStyle name="Comma 2 3 2 2 2 6 4" xfId="17630" xr:uid="{BE516F3E-7743-477A-AFC2-78488D2318E6}"/>
    <cellStyle name="Comma 2 3 2 2 2 6 4 2" xfId="48454" xr:uid="{037F435B-A34E-465A-9DA7-2FFD5D9EA89F}"/>
    <cellStyle name="Comma 2 3 2 2 2 6 5" xfId="33044" xr:uid="{EEB61789-745B-4320-A0E7-86E4F94E4639}"/>
    <cellStyle name="Comma 2 3 2 2 2 7" xfId="4121" xr:uid="{E65A9262-2D1D-4AE6-AC3C-D23B724AA7AC}"/>
    <cellStyle name="Comma 2 3 2 2 2 7 2" xfId="11932" xr:uid="{880312DF-EEEC-4269-A997-C7F86E5EBC22}"/>
    <cellStyle name="Comma 2 3 2 2 2 7 2 2" xfId="27343" xr:uid="{C47BCD04-C1CB-43D4-9283-C087A8650005}"/>
    <cellStyle name="Comma 2 3 2 2 2 7 2 2 2" xfId="58167" xr:uid="{3654FA4B-0B9E-47CB-8C9B-8799F240D091}"/>
    <cellStyle name="Comma 2 3 2 2 2 7 2 3" xfId="42757" xr:uid="{EBE2CA27-531B-4709-8266-C8F27F933C51}"/>
    <cellStyle name="Comma 2 3 2 2 2 7 3" xfId="19534" xr:uid="{A68AEEEF-09D5-4FC3-8B3A-5ABB5BB97598}"/>
    <cellStyle name="Comma 2 3 2 2 2 7 3 2" xfId="50358" xr:uid="{7AB79E44-3297-4DEB-A3B1-BD29028C4695}"/>
    <cellStyle name="Comma 2 3 2 2 2 7 4" xfId="34948" xr:uid="{285141AD-390C-4D27-8EA0-2CD346D6B38E}"/>
    <cellStyle name="Comma 2 3 2 2 2 8" xfId="8129" xr:uid="{F81F6DE2-8B16-4764-845A-180B07FFD8F7}"/>
    <cellStyle name="Comma 2 3 2 2 2 8 2" xfId="23540" xr:uid="{9FEBE833-FFA7-4050-A024-68FDFC62DB53}"/>
    <cellStyle name="Comma 2 3 2 2 2 8 2 2" xfId="54364" xr:uid="{421417A6-671E-491C-89F3-B09ADA9C6B51}"/>
    <cellStyle name="Comma 2 3 2 2 2 8 3" xfId="38954" xr:uid="{49FFDA55-132C-40B0-B772-88F6CD631106}"/>
    <cellStyle name="Comma 2 3 2 2 2 9" xfId="7920" xr:uid="{B4A45C03-BBA0-44D4-A7AF-B3B3F2AD8332}"/>
    <cellStyle name="Comma 2 3 2 2 2 9 2" xfId="23331" xr:uid="{CCE15494-FB16-4C46-9E27-22A8603CF167}"/>
    <cellStyle name="Comma 2 3 2 2 2 9 2 2" xfId="54155" xr:uid="{8823E569-4C9D-4365-93E1-F44DD13BC55E}"/>
    <cellStyle name="Comma 2 3 2 2 2 9 3" xfId="38745" xr:uid="{AEB5DE30-76BF-4C6D-A7DF-F847E6F909F5}"/>
    <cellStyle name="Comma 2 3 2 2 3" xfId="658" xr:uid="{E9A19816-A25B-4202-A8C2-74189B0B5228}"/>
    <cellStyle name="Comma 2 3 2 2 3 2" xfId="1291" xr:uid="{93ABA7DF-7F16-48E5-82CF-F47C353ADC9F}"/>
    <cellStyle name="Comma 2 3 2 2 3 2 2" xfId="3190" xr:uid="{DE121314-FEFF-46EA-A998-458A376AD2CE}"/>
    <cellStyle name="Comma 2 3 2 2 3 2 2 2" xfId="6993" xr:uid="{8672D6C9-FBD9-43F7-90BD-47440D56E5E7}"/>
    <cellStyle name="Comma 2 3 2 2 3 2 2 2 2" xfId="14804" xr:uid="{DABA6996-DCD9-4758-AFA2-B15DB83C48DF}"/>
    <cellStyle name="Comma 2 3 2 2 3 2 2 2 2 2" xfId="30215" xr:uid="{C009BFDF-14DB-4ECE-B346-D97722BA1582}"/>
    <cellStyle name="Comma 2 3 2 2 3 2 2 2 2 2 2" xfId="61039" xr:uid="{6F8AA96C-1727-4DF1-8597-866294E17A92}"/>
    <cellStyle name="Comma 2 3 2 2 3 2 2 2 2 3" xfId="45629" xr:uid="{2D419F49-0412-4915-8DCB-A53D4CC1C334}"/>
    <cellStyle name="Comma 2 3 2 2 3 2 2 2 3" xfId="22406" xr:uid="{B4B11254-8505-464B-969B-0C997E9A28A6}"/>
    <cellStyle name="Comma 2 3 2 2 3 2 2 2 3 2" xfId="53230" xr:uid="{9865EA5D-4260-4A29-AD07-816A355F22DC}"/>
    <cellStyle name="Comma 2 3 2 2 3 2 2 2 4" xfId="37820" xr:uid="{1A55493C-1F67-4EBD-9CB5-9C3B5AB663B3}"/>
    <cellStyle name="Comma 2 3 2 2 3 2 2 3" xfId="11001" xr:uid="{1C4A193A-9429-455D-B9AE-A624AD0FDAF9}"/>
    <cellStyle name="Comma 2 3 2 2 3 2 2 3 2" xfId="26412" xr:uid="{8B869481-92F4-476F-81F8-6192D2FE4318}"/>
    <cellStyle name="Comma 2 3 2 2 3 2 2 3 2 2" xfId="57236" xr:uid="{5A199C42-9D01-4568-88BE-6149512B290F}"/>
    <cellStyle name="Comma 2 3 2 2 3 2 2 3 3" xfId="41826" xr:uid="{4A9AF573-C1EF-4163-90AD-A88F770E2C6C}"/>
    <cellStyle name="Comma 2 3 2 2 3 2 2 4" xfId="18603" xr:uid="{3957671A-B227-45B9-94B0-E2F3D13F18E2}"/>
    <cellStyle name="Comma 2 3 2 2 3 2 2 4 2" xfId="49427" xr:uid="{DB9BE7F3-0A4B-417B-B00C-00F2E58FE81C}"/>
    <cellStyle name="Comma 2 3 2 2 3 2 2 5" xfId="34017" xr:uid="{2AED4CA5-4D2D-44E1-855F-65D56523A888}"/>
    <cellStyle name="Comma 2 3 2 2 3 2 3" xfId="5094" xr:uid="{95CDDFBD-3B61-4FD4-8197-0671AD7A406E}"/>
    <cellStyle name="Comma 2 3 2 2 3 2 3 2" xfId="12905" xr:uid="{A7071BD0-B8FD-4F64-84C7-9DCE575F4B1D}"/>
    <cellStyle name="Comma 2 3 2 2 3 2 3 2 2" xfId="28316" xr:uid="{AA0F7E54-B7D1-4E8C-A24C-0378DA7614CE}"/>
    <cellStyle name="Comma 2 3 2 2 3 2 3 2 2 2" xfId="59140" xr:uid="{9B90F5CF-2A8A-4A61-BC4C-DA1F48802802}"/>
    <cellStyle name="Comma 2 3 2 2 3 2 3 2 3" xfId="43730" xr:uid="{CF8A2248-4201-40E6-A275-2B398DC9F8F7}"/>
    <cellStyle name="Comma 2 3 2 2 3 2 3 3" xfId="20507" xr:uid="{B7462DE7-6983-43A4-8F1F-290F4E41C6EE}"/>
    <cellStyle name="Comma 2 3 2 2 3 2 3 3 2" xfId="51331" xr:uid="{D9CD1511-382A-42E2-A03B-A84A122B10C5}"/>
    <cellStyle name="Comma 2 3 2 2 3 2 3 4" xfId="35921" xr:uid="{9694193A-E93F-47BA-917C-D4F228233EB0}"/>
    <cellStyle name="Comma 2 3 2 2 3 2 4" xfId="9102" xr:uid="{41A9E053-BA18-4B69-BD32-311D155627B4}"/>
    <cellStyle name="Comma 2 3 2 2 3 2 4 2" xfId="24513" xr:uid="{DA0034DA-CBE0-4105-8932-1C9C78F44830}"/>
    <cellStyle name="Comma 2 3 2 2 3 2 4 2 2" xfId="55337" xr:uid="{7827A2F7-FBF7-438E-BA41-7DAB05442483}"/>
    <cellStyle name="Comma 2 3 2 2 3 2 4 3" xfId="39927" xr:uid="{70A3B9A1-639A-4B49-938B-825F140FC663}"/>
    <cellStyle name="Comma 2 3 2 2 3 2 5" xfId="16704" xr:uid="{5396C01C-3C94-4468-9A09-C4733F86BB28}"/>
    <cellStyle name="Comma 2 3 2 2 3 2 5 2" xfId="47528" xr:uid="{46F17365-AF64-447B-9661-BD5B498ACB11}"/>
    <cellStyle name="Comma 2 3 2 2 3 2 6" xfId="32118" xr:uid="{4DDCAFE0-2923-41F0-85C4-BDD1BD7C88F9}"/>
    <cellStyle name="Comma 2 3 2 2 3 3" xfId="1924" xr:uid="{174506BB-6D4E-438B-8209-0BA7231FCB58}"/>
    <cellStyle name="Comma 2 3 2 2 3 3 2" xfId="3823" xr:uid="{3431C00C-117D-4AFA-A93D-B0D3EE205DCA}"/>
    <cellStyle name="Comma 2 3 2 2 3 3 2 2" xfId="7626" xr:uid="{05B62C08-E0D1-488B-AADD-84360ED96DDF}"/>
    <cellStyle name="Comma 2 3 2 2 3 3 2 2 2" xfId="15437" xr:uid="{C62D80F2-24A1-4CD3-A763-61D3885EB9B8}"/>
    <cellStyle name="Comma 2 3 2 2 3 3 2 2 2 2" xfId="30848" xr:uid="{84E0B1AF-5676-4D25-A5EA-92F1877444A7}"/>
    <cellStyle name="Comma 2 3 2 2 3 3 2 2 2 2 2" xfId="61672" xr:uid="{79BB2252-BEF4-4435-AC4B-741C2C0CE8E2}"/>
    <cellStyle name="Comma 2 3 2 2 3 3 2 2 2 3" xfId="46262" xr:uid="{0CE5C712-580A-4668-82BD-026BC4445160}"/>
    <cellStyle name="Comma 2 3 2 2 3 3 2 2 3" xfId="23039" xr:uid="{0E5ED62F-8D84-4D8E-8591-9964551FCCC5}"/>
    <cellStyle name="Comma 2 3 2 2 3 3 2 2 3 2" xfId="53863" xr:uid="{AE8CFAD4-501C-4B78-8FE9-12BD7B8F4D81}"/>
    <cellStyle name="Comma 2 3 2 2 3 3 2 2 4" xfId="38453" xr:uid="{72830654-963F-44F8-BD6B-59AB627FF7E2}"/>
    <cellStyle name="Comma 2 3 2 2 3 3 2 3" xfId="11634" xr:uid="{D846A1C9-1AA1-45A3-BCE4-9DF74E90DAE7}"/>
    <cellStyle name="Comma 2 3 2 2 3 3 2 3 2" xfId="27045" xr:uid="{332DDD04-56FC-4CE7-A44D-FE77CFDBEAAB}"/>
    <cellStyle name="Comma 2 3 2 2 3 3 2 3 2 2" xfId="57869" xr:uid="{AA678475-CB05-4942-A3CC-81A4FDC967A1}"/>
    <cellStyle name="Comma 2 3 2 2 3 3 2 3 3" xfId="42459" xr:uid="{63489812-5D1E-41F4-ABE3-7720CA210103}"/>
    <cellStyle name="Comma 2 3 2 2 3 3 2 4" xfId="19236" xr:uid="{06414F42-407C-4D74-9F6D-0CC1353E3CEB}"/>
    <cellStyle name="Comma 2 3 2 2 3 3 2 4 2" xfId="50060" xr:uid="{5C55E33E-ABCC-45DD-8C16-D536307ACAE4}"/>
    <cellStyle name="Comma 2 3 2 2 3 3 2 5" xfId="34650" xr:uid="{CBC7E8D8-F00B-41C1-A8C9-51AFB4816F97}"/>
    <cellStyle name="Comma 2 3 2 2 3 3 3" xfId="5727" xr:uid="{F62C2E1F-CDFF-452F-AF15-74CB61F78CA0}"/>
    <cellStyle name="Comma 2 3 2 2 3 3 3 2" xfId="13538" xr:uid="{3FE15C79-0FD6-4CB7-B330-56E5BE6B1A91}"/>
    <cellStyle name="Comma 2 3 2 2 3 3 3 2 2" xfId="28949" xr:uid="{0621F6CD-B49A-4463-A953-B3ABFAF90C90}"/>
    <cellStyle name="Comma 2 3 2 2 3 3 3 2 2 2" xfId="59773" xr:uid="{03B910BC-70CF-4A85-8C76-25C7C4AFD3E4}"/>
    <cellStyle name="Comma 2 3 2 2 3 3 3 2 3" xfId="44363" xr:uid="{51E2BF61-90D8-479F-BCAA-85EF0173C73C}"/>
    <cellStyle name="Comma 2 3 2 2 3 3 3 3" xfId="21140" xr:uid="{614FD4B4-569C-4122-AF23-EC50A280387F}"/>
    <cellStyle name="Comma 2 3 2 2 3 3 3 3 2" xfId="51964" xr:uid="{58F713B8-B309-4B6E-9312-D480F915412C}"/>
    <cellStyle name="Comma 2 3 2 2 3 3 3 4" xfId="36554" xr:uid="{E6E6696C-B492-456D-B422-B06BC053D871}"/>
    <cellStyle name="Comma 2 3 2 2 3 3 4" xfId="9735" xr:uid="{3F7596ED-DEF4-48F8-BE58-D10C34A54CAA}"/>
    <cellStyle name="Comma 2 3 2 2 3 3 4 2" xfId="25146" xr:uid="{BE97CB87-9C78-4BEE-8891-A3F65668D274}"/>
    <cellStyle name="Comma 2 3 2 2 3 3 4 2 2" xfId="55970" xr:uid="{9ABB15CE-060E-4B93-9C7D-16E1930C772E}"/>
    <cellStyle name="Comma 2 3 2 2 3 3 4 3" xfId="40560" xr:uid="{A7B90D5E-2220-421A-972E-56CFD18CEE35}"/>
    <cellStyle name="Comma 2 3 2 2 3 3 5" xfId="17337" xr:uid="{3FF33D19-FDB0-46CB-B79E-84EF8653656F}"/>
    <cellStyle name="Comma 2 3 2 2 3 3 5 2" xfId="48161" xr:uid="{68C7A773-ACAA-4A46-AEB1-686DC71E47BA}"/>
    <cellStyle name="Comma 2 3 2 2 3 3 6" xfId="32751" xr:uid="{01AB7216-EBDC-4417-A74D-F0D0DA345A28}"/>
    <cellStyle name="Comma 2 3 2 2 3 4" xfId="2557" xr:uid="{70F4C039-4250-446B-A66D-1B1C9E17CA80}"/>
    <cellStyle name="Comma 2 3 2 2 3 4 2" xfId="6360" xr:uid="{47165650-8E13-4DB1-9C2B-71F0E8D85A28}"/>
    <cellStyle name="Comma 2 3 2 2 3 4 2 2" xfId="14171" xr:uid="{83727309-3DA1-4BA5-B3D1-0CFC525A677F}"/>
    <cellStyle name="Comma 2 3 2 2 3 4 2 2 2" xfId="29582" xr:uid="{E0B8B4E0-8AC7-4F77-AD7B-86EB51CFE78E}"/>
    <cellStyle name="Comma 2 3 2 2 3 4 2 2 2 2" xfId="60406" xr:uid="{A27DC1EB-36A9-46A3-94A6-283BA8B483D5}"/>
    <cellStyle name="Comma 2 3 2 2 3 4 2 2 3" xfId="44996" xr:uid="{EDEEC0C4-7F2C-4A68-8EC1-02A7640738F9}"/>
    <cellStyle name="Comma 2 3 2 2 3 4 2 3" xfId="21773" xr:uid="{63CB9194-D709-4C75-A445-BD03C3088B4C}"/>
    <cellStyle name="Comma 2 3 2 2 3 4 2 3 2" xfId="52597" xr:uid="{98CF401B-8E0B-4A89-80EA-8A8BF56C0D55}"/>
    <cellStyle name="Comma 2 3 2 2 3 4 2 4" xfId="37187" xr:uid="{71DEF8C8-718C-4504-B80A-1B4231C57040}"/>
    <cellStyle name="Comma 2 3 2 2 3 4 3" xfId="10368" xr:uid="{A2AB5636-A792-46EE-894F-0FBCAC03657C}"/>
    <cellStyle name="Comma 2 3 2 2 3 4 3 2" xfId="25779" xr:uid="{2BCE8A8B-2889-44BA-82B1-69A6C61D7F2A}"/>
    <cellStyle name="Comma 2 3 2 2 3 4 3 2 2" xfId="56603" xr:uid="{6D6B6019-18CC-4D6D-8D0D-941505C44F3A}"/>
    <cellStyle name="Comma 2 3 2 2 3 4 3 3" xfId="41193" xr:uid="{50B0F9EA-2CFC-4910-8130-6572271E3583}"/>
    <cellStyle name="Comma 2 3 2 2 3 4 4" xfId="17970" xr:uid="{6ED2D60E-4300-40DB-B795-EBB35BE643F8}"/>
    <cellStyle name="Comma 2 3 2 2 3 4 4 2" xfId="48794" xr:uid="{4C1B9B52-5477-4E24-BE14-0AF0D38238B6}"/>
    <cellStyle name="Comma 2 3 2 2 3 4 5" xfId="33384" xr:uid="{10F1FA39-666C-4692-AACB-F76B89FE866B}"/>
    <cellStyle name="Comma 2 3 2 2 3 5" xfId="4461" xr:uid="{C053C1C5-0E3F-4DDF-AF07-40060A025989}"/>
    <cellStyle name="Comma 2 3 2 2 3 5 2" xfId="12272" xr:uid="{24F79FCB-1415-44D5-B273-F9C6AEAE279D}"/>
    <cellStyle name="Comma 2 3 2 2 3 5 2 2" xfId="27683" xr:uid="{C055013C-538E-4BFC-834E-5435F9AF38F6}"/>
    <cellStyle name="Comma 2 3 2 2 3 5 2 2 2" xfId="58507" xr:uid="{5E1270B1-6612-4086-A5BB-B80425FFCFE5}"/>
    <cellStyle name="Comma 2 3 2 2 3 5 2 3" xfId="43097" xr:uid="{98FF07C4-CD50-4C07-B9B9-9C9BFF01635B}"/>
    <cellStyle name="Comma 2 3 2 2 3 5 3" xfId="19874" xr:uid="{50B1922D-8F00-4C7E-9138-DCD433C66476}"/>
    <cellStyle name="Comma 2 3 2 2 3 5 3 2" xfId="50698" xr:uid="{5E92133A-4003-47B1-9A0C-68FD99CB2000}"/>
    <cellStyle name="Comma 2 3 2 2 3 5 4" xfId="35288" xr:uid="{F2645234-DF61-4CD8-90C6-1B12760ED30E}"/>
    <cellStyle name="Comma 2 3 2 2 3 6" xfId="8469" xr:uid="{B2FAF99A-F16A-4ED2-A47A-5A053DD3E2EA}"/>
    <cellStyle name="Comma 2 3 2 2 3 6 2" xfId="23880" xr:uid="{F6497DBD-0325-42DE-AFBB-F0E5E7ECFB90}"/>
    <cellStyle name="Comma 2 3 2 2 3 6 2 2" xfId="54704" xr:uid="{D47FA557-097D-4173-A799-CBFE2476D271}"/>
    <cellStyle name="Comma 2 3 2 2 3 6 3" xfId="39294" xr:uid="{507656FA-9DCB-4711-AF11-7B3EF9CAEC7E}"/>
    <cellStyle name="Comma 2 3 2 2 3 7" xfId="16071" xr:uid="{78C039A3-564F-4D35-AE07-0EADC0596FA4}"/>
    <cellStyle name="Comma 2 3 2 2 3 7 2" xfId="46895" xr:uid="{89ACF807-B7D7-489D-A92A-748840FC6F03}"/>
    <cellStyle name="Comma 2 3 2 2 3 8" xfId="31485" xr:uid="{6352053F-E9ED-44E3-802F-58355F9D2D72}"/>
    <cellStyle name="Comma 2 3 2 2 4" xfId="449" xr:uid="{053268FE-BD3E-46B9-ABE1-095CDE3959DA}"/>
    <cellStyle name="Comma 2 3 2 2 4 2" xfId="1082" xr:uid="{E983700B-4DCC-4ADA-AC48-1C6A6D2A6579}"/>
    <cellStyle name="Comma 2 3 2 2 4 2 2" xfId="2981" xr:uid="{5B7506DD-FC84-4DEE-B00C-70DE167EFE57}"/>
    <cellStyle name="Comma 2 3 2 2 4 2 2 2" xfId="6784" xr:uid="{16D4DC01-2874-47F7-AC0E-A416CB50ED3A}"/>
    <cellStyle name="Comma 2 3 2 2 4 2 2 2 2" xfId="14595" xr:uid="{B9CEA74A-9F01-42AB-AD6D-57A9214A4669}"/>
    <cellStyle name="Comma 2 3 2 2 4 2 2 2 2 2" xfId="30006" xr:uid="{7F0197AD-B820-4F3A-8ECA-06CC41B817AB}"/>
    <cellStyle name="Comma 2 3 2 2 4 2 2 2 2 2 2" xfId="60830" xr:uid="{F8857A0D-9E40-42A8-90D3-4D05AB41B4C8}"/>
    <cellStyle name="Comma 2 3 2 2 4 2 2 2 2 3" xfId="45420" xr:uid="{F93BA911-34AE-4C05-B2A7-16282DF2A0A1}"/>
    <cellStyle name="Comma 2 3 2 2 4 2 2 2 3" xfId="22197" xr:uid="{EC8FC305-2340-4033-9F78-6A77EE543111}"/>
    <cellStyle name="Comma 2 3 2 2 4 2 2 2 3 2" xfId="53021" xr:uid="{3163756B-D158-467A-B76E-30DF8CE38E0A}"/>
    <cellStyle name="Comma 2 3 2 2 4 2 2 2 4" xfId="37611" xr:uid="{8E1FAE62-2B87-4670-AF6A-87BB9E2787F4}"/>
    <cellStyle name="Comma 2 3 2 2 4 2 2 3" xfId="10792" xr:uid="{D50511F6-5C39-419B-B02C-2EF0B8888F4E}"/>
    <cellStyle name="Comma 2 3 2 2 4 2 2 3 2" xfId="26203" xr:uid="{23A4E1E0-1A60-4843-AB4E-68031FD84272}"/>
    <cellStyle name="Comma 2 3 2 2 4 2 2 3 2 2" xfId="57027" xr:uid="{112983A2-1EBC-4009-9B11-21C7AF1DFBDF}"/>
    <cellStyle name="Comma 2 3 2 2 4 2 2 3 3" xfId="41617" xr:uid="{6192B996-3448-4B9F-8253-1951A4AC3587}"/>
    <cellStyle name="Comma 2 3 2 2 4 2 2 4" xfId="18394" xr:uid="{9A89493D-8EBF-407D-989C-13E62F303F68}"/>
    <cellStyle name="Comma 2 3 2 2 4 2 2 4 2" xfId="49218" xr:uid="{02DE3517-D13D-4523-83AE-7A7302F51C15}"/>
    <cellStyle name="Comma 2 3 2 2 4 2 2 5" xfId="33808" xr:uid="{AEBE3384-220C-4C97-9BDC-4095C7ED478B}"/>
    <cellStyle name="Comma 2 3 2 2 4 2 3" xfId="4885" xr:uid="{662A6C16-9715-4AD7-A429-96DB7916A9C9}"/>
    <cellStyle name="Comma 2 3 2 2 4 2 3 2" xfId="12696" xr:uid="{68E34138-E41A-49B4-A76C-5703460B37B6}"/>
    <cellStyle name="Comma 2 3 2 2 4 2 3 2 2" xfId="28107" xr:uid="{082E61D8-07AA-40C6-8E64-D994A8792693}"/>
    <cellStyle name="Comma 2 3 2 2 4 2 3 2 2 2" xfId="58931" xr:uid="{A5E39565-C208-41A5-8F5B-55AA07508139}"/>
    <cellStyle name="Comma 2 3 2 2 4 2 3 2 3" xfId="43521" xr:uid="{D20FC020-0DF4-4726-918F-A0DB1756D5D0}"/>
    <cellStyle name="Comma 2 3 2 2 4 2 3 3" xfId="20298" xr:uid="{277FEA35-9FED-472E-BA86-18B8CF89BA18}"/>
    <cellStyle name="Comma 2 3 2 2 4 2 3 3 2" xfId="51122" xr:uid="{471F37E6-D727-4290-B4CB-89DB3D650AE0}"/>
    <cellStyle name="Comma 2 3 2 2 4 2 3 4" xfId="35712" xr:uid="{475B29D5-71B2-4421-B143-9B5EE9B49431}"/>
    <cellStyle name="Comma 2 3 2 2 4 2 4" xfId="8893" xr:uid="{ECA433FA-B1D9-4AA4-AB19-955EC7A4BBAB}"/>
    <cellStyle name="Comma 2 3 2 2 4 2 4 2" xfId="24304" xr:uid="{DC80DB31-5F2B-4DA7-A816-02C8F2D9E134}"/>
    <cellStyle name="Comma 2 3 2 2 4 2 4 2 2" xfId="55128" xr:uid="{812CE3C0-C34F-4ED0-9B80-9E732FAE47CC}"/>
    <cellStyle name="Comma 2 3 2 2 4 2 4 3" xfId="39718" xr:uid="{CD1A90C3-4C3D-4BA5-BE1A-21B1E98CC40E}"/>
    <cellStyle name="Comma 2 3 2 2 4 2 5" xfId="16495" xr:uid="{87EF8808-83A5-469E-BDFA-B67785281FE8}"/>
    <cellStyle name="Comma 2 3 2 2 4 2 5 2" xfId="47319" xr:uid="{2E14E38D-996B-41B8-99F8-E4C66A1E599C}"/>
    <cellStyle name="Comma 2 3 2 2 4 2 6" xfId="31909" xr:uid="{0A64DD42-C426-4079-86FE-F2D935B45C9E}"/>
    <cellStyle name="Comma 2 3 2 2 4 3" xfId="1715" xr:uid="{9FF0194F-0A3A-492E-8211-A2DEB85490C2}"/>
    <cellStyle name="Comma 2 3 2 2 4 3 2" xfId="3614" xr:uid="{0FA9D2A1-C6F9-4A97-9572-C82A62DB0A99}"/>
    <cellStyle name="Comma 2 3 2 2 4 3 2 2" xfId="7417" xr:uid="{E69F50C3-3237-4A9D-BFB8-DA33F896E631}"/>
    <cellStyle name="Comma 2 3 2 2 4 3 2 2 2" xfId="15228" xr:uid="{A59F0C55-DCAA-44F0-A1E6-1BCE81C67735}"/>
    <cellStyle name="Comma 2 3 2 2 4 3 2 2 2 2" xfId="30639" xr:uid="{8FB85900-B044-4ABF-ACEC-E2A436A44895}"/>
    <cellStyle name="Comma 2 3 2 2 4 3 2 2 2 2 2" xfId="61463" xr:uid="{1D0D9F79-2164-4E1D-9639-6CE5595CDAED}"/>
    <cellStyle name="Comma 2 3 2 2 4 3 2 2 2 3" xfId="46053" xr:uid="{11D8125D-D13F-4E05-9E78-CD64F0EF8117}"/>
    <cellStyle name="Comma 2 3 2 2 4 3 2 2 3" xfId="22830" xr:uid="{EA822476-5DC9-48D9-9B09-FAB98AF51A85}"/>
    <cellStyle name="Comma 2 3 2 2 4 3 2 2 3 2" xfId="53654" xr:uid="{E6FFDD5F-0E52-4FD5-91A3-129A7A92D893}"/>
    <cellStyle name="Comma 2 3 2 2 4 3 2 2 4" xfId="38244" xr:uid="{4674DA6A-BC57-408C-81D0-AF9B056BCE7E}"/>
    <cellStyle name="Comma 2 3 2 2 4 3 2 3" xfId="11425" xr:uid="{FA769635-3C44-42F7-81F4-3957B44CB5CA}"/>
    <cellStyle name="Comma 2 3 2 2 4 3 2 3 2" xfId="26836" xr:uid="{C84FD1BB-F303-43AE-89DF-A12F9065083B}"/>
    <cellStyle name="Comma 2 3 2 2 4 3 2 3 2 2" xfId="57660" xr:uid="{85E7B126-B396-43BA-8926-9DF35E179DEA}"/>
    <cellStyle name="Comma 2 3 2 2 4 3 2 3 3" xfId="42250" xr:uid="{E1E81E78-452E-4A02-A921-843B61D032D1}"/>
    <cellStyle name="Comma 2 3 2 2 4 3 2 4" xfId="19027" xr:uid="{D31A4789-730A-4287-9C7F-A2B514B427DF}"/>
    <cellStyle name="Comma 2 3 2 2 4 3 2 4 2" xfId="49851" xr:uid="{BD3EC006-96A5-48DD-8938-49B6E47F0928}"/>
    <cellStyle name="Comma 2 3 2 2 4 3 2 5" xfId="34441" xr:uid="{A48081A8-1947-4773-9352-0227F1BAF8C7}"/>
    <cellStyle name="Comma 2 3 2 2 4 3 3" xfId="5518" xr:uid="{0823AEBF-15AE-4625-A31B-916DC0370499}"/>
    <cellStyle name="Comma 2 3 2 2 4 3 3 2" xfId="13329" xr:uid="{BBBF8A12-420B-4EA7-ACC3-E07B3823E298}"/>
    <cellStyle name="Comma 2 3 2 2 4 3 3 2 2" xfId="28740" xr:uid="{AA5D6F4B-977C-49B8-92BC-E4362C7C4106}"/>
    <cellStyle name="Comma 2 3 2 2 4 3 3 2 2 2" xfId="59564" xr:uid="{F46BFCB3-E5E8-4A9A-B7A1-56098CA4CDA8}"/>
    <cellStyle name="Comma 2 3 2 2 4 3 3 2 3" xfId="44154" xr:uid="{51BCEC30-5786-4713-9843-C24B24458640}"/>
    <cellStyle name="Comma 2 3 2 2 4 3 3 3" xfId="20931" xr:uid="{EAE0C8FD-E515-41FE-9B16-7FABBED6409B}"/>
    <cellStyle name="Comma 2 3 2 2 4 3 3 3 2" xfId="51755" xr:uid="{A66CF873-EE36-4AF9-8484-CF37A536EC44}"/>
    <cellStyle name="Comma 2 3 2 2 4 3 3 4" xfId="36345" xr:uid="{2EC48719-DC8A-4458-A198-165CAAEA7E6E}"/>
    <cellStyle name="Comma 2 3 2 2 4 3 4" xfId="9526" xr:uid="{B3C77B4E-8B62-4027-A1ED-650EFA3C9F9A}"/>
    <cellStyle name="Comma 2 3 2 2 4 3 4 2" xfId="24937" xr:uid="{918BBC30-2556-4A26-AD8B-A6F3F36D895B}"/>
    <cellStyle name="Comma 2 3 2 2 4 3 4 2 2" xfId="55761" xr:uid="{84D64713-14C2-493C-A493-1262D9151B9C}"/>
    <cellStyle name="Comma 2 3 2 2 4 3 4 3" xfId="40351" xr:uid="{D5FFA0B7-22B3-4F12-AD6A-5C0CD21CD507}"/>
    <cellStyle name="Comma 2 3 2 2 4 3 5" xfId="17128" xr:uid="{374DF68F-7B83-4058-89D6-FB806487A500}"/>
    <cellStyle name="Comma 2 3 2 2 4 3 5 2" xfId="47952" xr:uid="{5128FFA5-FEC1-4E2B-9BD7-C812D9DBA180}"/>
    <cellStyle name="Comma 2 3 2 2 4 3 6" xfId="32542" xr:uid="{68FF2F9F-DC86-4E4C-83D1-3FFE806DEACA}"/>
    <cellStyle name="Comma 2 3 2 2 4 4" xfId="2348" xr:uid="{67EA8F35-B1F4-4B6C-B7D6-C208F974B751}"/>
    <cellStyle name="Comma 2 3 2 2 4 4 2" xfId="6151" xr:uid="{6C5ED4B4-7449-4FBD-B3A4-3E6EF50A2676}"/>
    <cellStyle name="Comma 2 3 2 2 4 4 2 2" xfId="13962" xr:uid="{D4A59C99-D0F9-4C54-9FE3-DD0A762DED6D}"/>
    <cellStyle name="Comma 2 3 2 2 4 4 2 2 2" xfId="29373" xr:uid="{EA311B2F-4B28-4DF9-B8E9-9A7C11A9803A}"/>
    <cellStyle name="Comma 2 3 2 2 4 4 2 2 2 2" xfId="60197" xr:uid="{B3C077E3-F4B3-4D81-A4C9-8FC0975960ED}"/>
    <cellStyle name="Comma 2 3 2 2 4 4 2 2 3" xfId="44787" xr:uid="{A884C627-000A-44E1-A73A-A16C6D511946}"/>
    <cellStyle name="Comma 2 3 2 2 4 4 2 3" xfId="21564" xr:uid="{C122C217-C3D8-4170-855E-0EB9E6B1811C}"/>
    <cellStyle name="Comma 2 3 2 2 4 4 2 3 2" xfId="52388" xr:uid="{473669B0-E034-427D-8DA4-2226A13EE3D6}"/>
    <cellStyle name="Comma 2 3 2 2 4 4 2 4" xfId="36978" xr:uid="{5149A61E-288E-4F17-B449-FC954D7AA5E4}"/>
    <cellStyle name="Comma 2 3 2 2 4 4 3" xfId="10159" xr:uid="{440044D7-CFA2-4E24-8FA3-9CA49ACCDCA8}"/>
    <cellStyle name="Comma 2 3 2 2 4 4 3 2" xfId="25570" xr:uid="{B938A79F-7D1B-4DAE-9CD4-6479A0A85B9E}"/>
    <cellStyle name="Comma 2 3 2 2 4 4 3 2 2" xfId="56394" xr:uid="{906560E3-F862-4E46-A555-5BD8C7E68805}"/>
    <cellStyle name="Comma 2 3 2 2 4 4 3 3" xfId="40984" xr:uid="{102DF877-B087-4C22-8D78-325E477C5A4D}"/>
    <cellStyle name="Comma 2 3 2 2 4 4 4" xfId="17761" xr:uid="{141E4FDF-3AEB-4992-ABE1-250118261806}"/>
    <cellStyle name="Comma 2 3 2 2 4 4 4 2" xfId="48585" xr:uid="{2839C132-6E4B-43D6-A1EE-DA5288E5BC00}"/>
    <cellStyle name="Comma 2 3 2 2 4 4 5" xfId="33175" xr:uid="{46207FA9-E7C5-4C90-9637-5D987F468B94}"/>
    <cellStyle name="Comma 2 3 2 2 4 5" xfId="4252" xr:uid="{B0490BA6-2009-4F70-974F-481864DCAA77}"/>
    <cellStyle name="Comma 2 3 2 2 4 5 2" xfId="12063" xr:uid="{B618AD49-28A8-4E73-A4DC-EEDEC9B2C910}"/>
    <cellStyle name="Comma 2 3 2 2 4 5 2 2" xfId="27474" xr:uid="{369655D4-DB82-431E-8631-75E0FE157DC2}"/>
    <cellStyle name="Comma 2 3 2 2 4 5 2 2 2" xfId="58298" xr:uid="{3D40A20E-E2CC-4639-A6B6-0FB8DA724A3A}"/>
    <cellStyle name="Comma 2 3 2 2 4 5 2 3" xfId="42888" xr:uid="{7013C3E7-C8A8-43D0-9AEE-69F97D02FA60}"/>
    <cellStyle name="Comma 2 3 2 2 4 5 3" xfId="19665" xr:uid="{9D6C6356-56C3-4FD7-A330-60FF11A97693}"/>
    <cellStyle name="Comma 2 3 2 2 4 5 3 2" xfId="50489" xr:uid="{776E6E94-72E3-4C52-8FF8-5995E04BFAB6}"/>
    <cellStyle name="Comma 2 3 2 2 4 5 4" xfId="35079" xr:uid="{B212BE43-0E59-49A2-AB15-800CFF2CC832}"/>
    <cellStyle name="Comma 2 3 2 2 4 6" xfId="8260" xr:uid="{A0CF1FC9-CAED-4FA3-AA66-708D0C610545}"/>
    <cellStyle name="Comma 2 3 2 2 4 6 2" xfId="23671" xr:uid="{7C689EF3-8C78-411B-ACF3-E4104CE5E726}"/>
    <cellStyle name="Comma 2 3 2 2 4 6 2 2" xfId="54495" xr:uid="{D16F7AD8-2958-42AE-A07B-C28DF645D73A}"/>
    <cellStyle name="Comma 2 3 2 2 4 6 3" xfId="39085" xr:uid="{A081C3B6-115A-4E1A-A64B-811BF7323247}"/>
    <cellStyle name="Comma 2 3 2 2 4 7" xfId="15862" xr:uid="{AD8CEA44-179F-4E47-AD21-4B77AB2C17C3}"/>
    <cellStyle name="Comma 2 3 2 2 4 7 2" xfId="46686" xr:uid="{AE2F9F16-9F6E-434A-8728-0B7C788A89F8}"/>
    <cellStyle name="Comma 2 3 2 2 4 8" xfId="31276" xr:uid="{BBE0F7EF-3973-471F-BDFC-B2871A9AA891}"/>
    <cellStyle name="Comma 2 3 2 2 5" xfId="869" xr:uid="{B3ABE5B5-1D2A-4C4A-9514-BB90F38EE21D}"/>
    <cellStyle name="Comma 2 3 2 2 5 2" xfId="2768" xr:uid="{57CBA700-4079-414F-AC26-58B5A527FA78}"/>
    <cellStyle name="Comma 2 3 2 2 5 2 2" xfId="6571" xr:uid="{5CCB9034-943F-4755-87DE-02884869C34F}"/>
    <cellStyle name="Comma 2 3 2 2 5 2 2 2" xfId="14382" xr:uid="{D1A2A477-72F2-49D5-8B98-33350D19AD0E}"/>
    <cellStyle name="Comma 2 3 2 2 5 2 2 2 2" xfId="29793" xr:uid="{1B67366E-07F9-4028-B40A-92D39F1E0665}"/>
    <cellStyle name="Comma 2 3 2 2 5 2 2 2 2 2" xfId="60617" xr:uid="{22522CD6-3D6C-4676-9BEF-2710C9470B01}"/>
    <cellStyle name="Comma 2 3 2 2 5 2 2 2 3" xfId="45207" xr:uid="{68830E35-EA86-4BC6-9F48-CC95E0C85AD0}"/>
    <cellStyle name="Comma 2 3 2 2 5 2 2 3" xfId="21984" xr:uid="{7E3FDC7C-7AC3-4B78-A5F6-8C2319BDD1D6}"/>
    <cellStyle name="Comma 2 3 2 2 5 2 2 3 2" xfId="52808" xr:uid="{985D5897-EDF8-413C-AAC1-FD364F76ED6F}"/>
    <cellStyle name="Comma 2 3 2 2 5 2 2 4" xfId="37398" xr:uid="{21D8B397-4D71-4722-8F89-A5E65A3F696B}"/>
    <cellStyle name="Comma 2 3 2 2 5 2 3" xfId="10579" xr:uid="{4819D4DC-BBD3-43FB-87C6-A562FBF9BE1A}"/>
    <cellStyle name="Comma 2 3 2 2 5 2 3 2" xfId="25990" xr:uid="{44E299E3-E9AF-4208-A1CB-7CC30699262C}"/>
    <cellStyle name="Comma 2 3 2 2 5 2 3 2 2" xfId="56814" xr:uid="{91B0C94F-B498-48D5-9190-25F417FC3247}"/>
    <cellStyle name="Comma 2 3 2 2 5 2 3 3" xfId="41404" xr:uid="{3055DEFC-AA2B-470C-8F4B-BBBE2D163F52}"/>
    <cellStyle name="Comma 2 3 2 2 5 2 4" xfId="18181" xr:uid="{DB0BB4DC-2CC0-4C3E-BCAA-8071BA292FC3}"/>
    <cellStyle name="Comma 2 3 2 2 5 2 4 2" xfId="49005" xr:uid="{72CF56A2-A84F-49ED-9CAB-47AD74CAE85A}"/>
    <cellStyle name="Comma 2 3 2 2 5 2 5" xfId="33595" xr:uid="{758B671C-8C94-4682-A3D5-54B206B9F951}"/>
    <cellStyle name="Comma 2 3 2 2 5 3" xfId="4672" xr:uid="{ADD2DBA0-8389-468C-B2D4-92E0D4E676BD}"/>
    <cellStyle name="Comma 2 3 2 2 5 3 2" xfId="12483" xr:uid="{88CA2CB7-0754-479F-AF83-DE9C852AD88A}"/>
    <cellStyle name="Comma 2 3 2 2 5 3 2 2" xfId="27894" xr:uid="{CFC18837-A5DA-4153-B541-18EBE36C9A3D}"/>
    <cellStyle name="Comma 2 3 2 2 5 3 2 2 2" xfId="58718" xr:uid="{E929EB83-4720-448B-9748-EF3034A762BE}"/>
    <cellStyle name="Comma 2 3 2 2 5 3 2 3" xfId="43308" xr:uid="{FC4E08C5-29FA-4BF5-A12F-1DB5202A1763}"/>
    <cellStyle name="Comma 2 3 2 2 5 3 3" xfId="20085" xr:uid="{FABA1FA1-4844-4457-89A0-D21DAFAE9EE7}"/>
    <cellStyle name="Comma 2 3 2 2 5 3 3 2" xfId="50909" xr:uid="{B6C99EC5-E6CC-4183-B9F2-6BFA9066F545}"/>
    <cellStyle name="Comma 2 3 2 2 5 3 4" xfId="35499" xr:uid="{037D39F1-B8E3-41BC-B87F-FBC5DDDC4628}"/>
    <cellStyle name="Comma 2 3 2 2 5 4" xfId="8680" xr:uid="{5BAD110D-5525-4802-B665-8BDA5FEA44FD}"/>
    <cellStyle name="Comma 2 3 2 2 5 4 2" xfId="24091" xr:uid="{DA533D5C-7312-4AF7-962B-F6D9FD5219A8}"/>
    <cellStyle name="Comma 2 3 2 2 5 4 2 2" xfId="54915" xr:uid="{92CAA1F1-AE24-4E00-B018-8B9998CD3DDC}"/>
    <cellStyle name="Comma 2 3 2 2 5 4 3" xfId="39505" xr:uid="{36474ECC-2346-4D32-9B07-4CF17196DD56}"/>
    <cellStyle name="Comma 2 3 2 2 5 5" xfId="16282" xr:uid="{39F39321-C101-4078-B95C-13E966F65D9F}"/>
    <cellStyle name="Comma 2 3 2 2 5 5 2" xfId="47106" xr:uid="{23C8E1AB-A781-4C9F-905E-0237D08B7E6C}"/>
    <cellStyle name="Comma 2 3 2 2 5 6" xfId="31696" xr:uid="{D7501B2D-B7B2-4067-BBB2-9A7B1AB6FC92}"/>
    <cellStyle name="Comma 2 3 2 2 6" xfId="1502" xr:uid="{BE58A1F7-51DE-4CC7-9DC3-8BC46F6224CD}"/>
    <cellStyle name="Comma 2 3 2 2 6 2" xfId="3401" xr:uid="{0FF53F6F-9DB0-428F-94DC-6C03CE8B8B7C}"/>
    <cellStyle name="Comma 2 3 2 2 6 2 2" xfId="7204" xr:uid="{48DC6810-A452-4B64-A498-4E4B24ECA4E2}"/>
    <cellStyle name="Comma 2 3 2 2 6 2 2 2" xfId="15015" xr:uid="{C05571E3-6379-4794-9ABE-596E794D88E1}"/>
    <cellStyle name="Comma 2 3 2 2 6 2 2 2 2" xfId="30426" xr:uid="{F039F41B-AC47-45F6-8B4B-1586790D42B1}"/>
    <cellStyle name="Comma 2 3 2 2 6 2 2 2 2 2" xfId="61250" xr:uid="{B73059E7-5DE1-4A18-8407-79C335AB33EA}"/>
    <cellStyle name="Comma 2 3 2 2 6 2 2 2 3" xfId="45840" xr:uid="{9637D90E-756A-492D-8A02-1454CE82245C}"/>
    <cellStyle name="Comma 2 3 2 2 6 2 2 3" xfId="22617" xr:uid="{238F4604-316F-4449-8E04-EC2D44DBC544}"/>
    <cellStyle name="Comma 2 3 2 2 6 2 2 3 2" xfId="53441" xr:uid="{08F81033-2938-4800-8109-2E759E28A1B8}"/>
    <cellStyle name="Comma 2 3 2 2 6 2 2 4" xfId="38031" xr:uid="{55AF2490-47BE-4B30-B1BF-0E038A430A69}"/>
    <cellStyle name="Comma 2 3 2 2 6 2 3" xfId="11212" xr:uid="{28E68907-2192-4F06-971B-6F7CDE7C9CE3}"/>
    <cellStyle name="Comma 2 3 2 2 6 2 3 2" xfId="26623" xr:uid="{FFE98C0E-5FEC-4463-8A7A-F2CF89C3D120}"/>
    <cellStyle name="Comma 2 3 2 2 6 2 3 2 2" xfId="57447" xr:uid="{A236A736-5B3E-4FC4-8BDF-344C1A83B309}"/>
    <cellStyle name="Comma 2 3 2 2 6 2 3 3" xfId="42037" xr:uid="{98A447D3-3336-4C18-94D2-AF650115C4D4}"/>
    <cellStyle name="Comma 2 3 2 2 6 2 4" xfId="18814" xr:uid="{92020214-9D88-4CF9-8077-6BC2838FE31F}"/>
    <cellStyle name="Comma 2 3 2 2 6 2 4 2" xfId="49638" xr:uid="{D47663A4-E383-4ABC-9DD8-12318073BB3C}"/>
    <cellStyle name="Comma 2 3 2 2 6 2 5" xfId="34228" xr:uid="{C7D33438-189D-4D6A-859E-B6A8FE9E256E}"/>
    <cellStyle name="Comma 2 3 2 2 6 3" xfId="5305" xr:uid="{6AF342A1-147B-4FD7-8DFC-7315485D8B91}"/>
    <cellStyle name="Comma 2 3 2 2 6 3 2" xfId="13116" xr:uid="{CEF95465-5229-4088-BB9B-A8E65A3EC75A}"/>
    <cellStyle name="Comma 2 3 2 2 6 3 2 2" xfId="28527" xr:uid="{3AF9ED39-8E69-416C-9819-81DAEFC999E9}"/>
    <cellStyle name="Comma 2 3 2 2 6 3 2 2 2" xfId="59351" xr:uid="{331D7D84-BA6A-494B-9DDD-E4A444B54341}"/>
    <cellStyle name="Comma 2 3 2 2 6 3 2 3" xfId="43941" xr:uid="{60E42353-A441-4649-AE51-2B4DECF2C17D}"/>
    <cellStyle name="Comma 2 3 2 2 6 3 3" xfId="20718" xr:uid="{ECA5C7C1-CF3C-4033-8313-E88CDEBC7241}"/>
    <cellStyle name="Comma 2 3 2 2 6 3 3 2" xfId="51542" xr:uid="{290BEDA3-BA13-474B-8C37-C1CBD4A9553D}"/>
    <cellStyle name="Comma 2 3 2 2 6 3 4" xfId="36132" xr:uid="{A4DF45F8-7FB4-4B2B-9D73-03B3B2C2C65B}"/>
    <cellStyle name="Comma 2 3 2 2 6 4" xfId="9313" xr:uid="{3D5FDD44-0559-44A6-A94E-28C2389C233B}"/>
    <cellStyle name="Comma 2 3 2 2 6 4 2" xfId="24724" xr:uid="{605045AF-A9D8-4B5C-9B96-F1113BC09250}"/>
    <cellStyle name="Comma 2 3 2 2 6 4 2 2" xfId="55548" xr:uid="{BBF2D51D-8CC7-42CF-B54E-EEE34592D795}"/>
    <cellStyle name="Comma 2 3 2 2 6 4 3" xfId="40138" xr:uid="{44780113-5477-42E2-AFCB-1633ED28CD64}"/>
    <cellStyle name="Comma 2 3 2 2 6 5" xfId="16915" xr:uid="{CAB0AF7B-AF04-4149-B1D4-35EC46165903}"/>
    <cellStyle name="Comma 2 3 2 2 6 5 2" xfId="47739" xr:uid="{ED72F966-5AD5-4D87-9885-4A2C333CF69A}"/>
    <cellStyle name="Comma 2 3 2 2 6 6" xfId="32329" xr:uid="{9C9FB1F1-C953-4E5E-BF3B-81BBA267EA22}"/>
    <cellStyle name="Comma 2 3 2 2 7" xfId="2135" xr:uid="{7074AA96-7EA3-40D6-8C30-329248F2E194}"/>
    <cellStyle name="Comma 2 3 2 2 7 2" xfId="5938" xr:uid="{270C043E-E31C-413D-8C03-106B386F5C8D}"/>
    <cellStyle name="Comma 2 3 2 2 7 2 2" xfId="13749" xr:uid="{A9BF659C-867D-4924-B7AD-681D2C267EC3}"/>
    <cellStyle name="Comma 2 3 2 2 7 2 2 2" xfId="29160" xr:uid="{5306AC03-F9E4-4E6E-B031-0F8FB010E135}"/>
    <cellStyle name="Comma 2 3 2 2 7 2 2 2 2" xfId="59984" xr:uid="{17BB4C07-CAAD-42F5-83C1-AE1285DD3111}"/>
    <cellStyle name="Comma 2 3 2 2 7 2 2 3" xfId="44574" xr:uid="{C922D9E7-3C29-4372-A884-08D68DBAE05A}"/>
    <cellStyle name="Comma 2 3 2 2 7 2 3" xfId="21351" xr:uid="{ABCFDF45-9FB2-47EF-B20E-BB9A08375BA5}"/>
    <cellStyle name="Comma 2 3 2 2 7 2 3 2" xfId="52175" xr:uid="{FC3672BE-7EC7-4DE0-88FF-1C485D4CB260}"/>
    <cellStyle name="Comma 2 3 2 2 7 2 4" xfId="36765" xr:uid="{D3DC8955-5736-4942-8A69-3349CEB94016}"/>
    <cellStyle name="Comma 2 3 2 2 7 3" xfId="9946" xr:uid="{5FFB919C-2BEB-43FA-9932-30F6AD575DE1}"/>
    <cellStyle name="Comma 2 3 2 2 7 3 2" xfId="25357" xr:uid="{5BBD8274-999E-407F-9EE6-3580ED554B63}"/>
    <cellStyle name="Comma 2 3 2 2 7 3 2 2" xfId="56181" xr:uid="{C3675A7C-344F-455D-A2B3-F285A754D270}"/>
    <cellStyle name="Comma 2 3 2 2 7 3 3" xfId="40771" xr:uid="{573CA112-5567-4DB0-B9A7-B0DF521F5E61}"/>
    <cellStyle name="Comma 2 3 2 2 7 4" xfId="17548" xr:uid="{6F8C07C1-F780-43D0-B159-76ADBE105CB6}"/>
    <cellStyle name="Comma 2 3 2 2 7 4 2" xfId="48372" xr:uid="{CD2E1703-F7BD-49D1-BECA-54BB7F921792}"/>
    <cellStyle name="Comma 2 3 2 2 7 5" xfId="32962" xr:uid="{BEADDEA4-6C42-4EB5-941F-234314490FC9}"/>
    <cellStyle name="Comma 2 3 2 2 8" xfId="4039" xr:uid="{FE8EFC33-0A82-49B9-8E5B-E1E06D634FAA}"/>
    <cellStyle name="Comma 2 3 2 2 8 2" xfId="11850" xr:uid="{01D03F19-6E06-4CF8-8A80-2281C184D995}"/>
    <cellStyle name="Comma 2 3 2 2 8 2 2" xfId="27261" xr:uid="{A2C724B1-53B4-47D6-AB39-6AB48CDB9F82}"/>
    <cellStyle name="Comma 2 3 2 2 8 2 2 2" xfId="58085" xr:uid="{C4D5780D-5617-4A23-8107-29865DC23B0C}"/>
    <cellStyle name="Comma 2 3 2 2 8 2 3" xfId="42675" xr:uid="{207ECAE3-FE70-41D1-BA7B-D21D20EC59ED}"/>
    <cellStyle name="Comma 2 3 2 2 8 3" xfId="19452" xr:uid="{DA43B5E1-D533-4249-8C56-6FF093C8B394}"/>
    <cellStyle name="Comma 2 3 2 2 8 3 2" xfId="50276" xr:uid="{F1D6FA59-C19A-42CB-9A6B-E534D68026A5}"/>
    <cellStyle name="Comma 2 3 2 2 8 4" xfId="34866" xr:uid="{5CACB45D-B0E7-48A4-B982-7BE0C5EFAD2D}"/>
    <cellStyle name="Comma 2 3 2 2 9" xfId="8047" xr:uid="{D7907974-3555-4C98-A50B-D178EF51BCE4}"/>
    <cellStyle name="Comma 2 3 2 2 9 2" xfId="23458" xr:uid="{0148A42A-EF39-483C-9D6E-B199C9D36C19}"/>
    <cellStyle name="Comma 2 3 2 2 9 2 2" xfId="54282" xr:uid="{2DCF8705-00A5-4F89-A3D0-C2ADE632A201}"/>
    <cellStyle name="Comma 2 3 2 2 9 3" xfId="38872" xr:uid="{C4777D86-D2A1-406C-BB64-A896893882DB}"/>
    <cellStyle name="Comma 2 3 2 3" xfId="267" xr:uid="{693780B2-C881-4386-B596-D9858FE2CF1F}"/>
    <cellStyle name="Comma 2 3 2 3 10" xfId="15689" xr:uid="{6C067820-E727-4FC6-8847-26EBAA389A93}"/>
    <cellStyle name="Comma 2 3 2 3 10 2" xfId="46513" xr:uid="{22568565-BF07-4281-9883-5E609D69760B}"/>
    <cellStyle name="Comma 2 3 2 3 11" xfId="31103" xr:uid="{C07446C1-0C49-4903-B869-85FA9979EC73}"/>
    <cellStyle name="Comma 2 3 2 3 2" xfId="698" xr:uid="{2B6717AD-D6EC-4D72-AA18-D57591210FCA}"/>
    <cellStyle name="Comma 2 3 2 3 2 2" xfId="1331" xr:uid="{12475149-29DA-444A-9849-04AB3566A3F8}"/>
    <cellStyle name="Comma 2 3 2 3 2 2 2" xfId="3230" xr:uid="{5ABBC51E-C184-4EBA-8F0D-A461F32E69CC}"/>
    <cellStyle name="Comma 2 3 2 3 2 2 2 2" xfId="7033" xr:uid="{2FF4BBF5-51E5-4A87-89C1-E594E066F17C}"/>
    <cellStyle name="Comma 2 3 2 3 2 2 2 2 2" xfId="14844" xr:uid="{9E02F358-5EB6-4311-BA1F-1F6BA483C368}"/>
    <cellStyle name="Comma 2 3 2 3 2 2 2 2 2 2" xfId="30255" xr:uid="{241F8601-033D-42F0-BE6D-05258CE3D11C}"/>
    <cellStyle name="Comma 2 3 2 3 2 2 2 2 2 2 2" xfId="61079" xr:uid="{189D4074-72AF-4185-A592-31F5F75BB598}"/>
    <cellStyle name="Comma 2 3 2 3 2 2 2 2 2 3" xfId="45669" xr:uid="{C177682A-A1DB-48FB-A58D-67A0A1EBCD93}"/>
    <cellStyle name="Comma 2 3 2 3 2 2 2 2 3" xfId="22446" xr:uid="{4687D951-C278-47E4-9E72-F1F72B805762}"/>
    <cellStyle name="Comma 2 3 2 3 2 2 2 2 3 2" xfId="53270" xr:uid="{46E931CA-C1AC-427D-BEB1-E290678DEB4C}"/>
    <cellStyle name="Comma 2 3 2 3 2 2 2 2 4" xfId="37860" xr:uid="{BD81DB50-3460-4112-8800-F3255C09B028}"/>
    <cellStyle name="Comma 2 3 2 3 2 2 2 3" xfId="11041" xr:uid="{D6270ADC-AAAE-4743-8A77-A480AE144AE7}"/>
    <cellStyle name="Comma 2 3 2 3 2 2 2 3 2" xfId="26452" xr:uid="{0950776A-6EBA-4033-BF31-313D11C8772B}"/>
    <cellStyle name="Comma 2 3 2 3 2 2 2 3 2 2" xfId="57276" xr:uid="{881A9AB2-88A1-4440-B289-0D3222DC057D}"/>
    <cellStyle name="Comma 2 3 2 3 2 2 2 3 3" xfId="41866" xr:uid="{2D13BBB8-F349-4D04-B60F-97CD4981468E}"/>
    <cellStyle name="Comma 2 3 2 3 2 2 2 4" xfId="18643" xr:uid="{033E3921-5454-4B0A-AE8E-A913EBCE588B}"/>
    <cellStyle name="Comma 2 3 2 3 2 2 2 4 2" xfId="49467" xr:uid="{D2D604C4-8E93-4D74-A55E-07EAB75212F7}"/>
    <cellStyle name="Comma 2 3 2 3 2 2 2 5" xfId="34057" xr:uid="{973F13C0-4FA0-419C-86AE-686FE5AFFA54}"/>
    <cellStyle name="Comma 2 3 2 3 2 2 3" xfId="5134" xr:uid="{975C42BB-EC24-47C0-9BD5-73C7C9669CD6}"/>
    <cellStyle name="Comma 2 3 2 3 2 2 3 2" xfId="12945" xr:uid="{8CE62633-0034-4B94-B575-ABF3683051D1}"/>
    <cellStyle name="Comma 2 3 2 3 2 2 3 2 2" xfId="28356" xr:uid="{52F74D6F-94CC-4FED-972B-28AEC4F30C8E}"/>
    <cellStyle name="Comma 2 3 2 3 2 2 3 2 2 2" xfId="59180" xr:uid="{FD4EF5A5-3D8C-4C1F-A819-73DAC115535C}"/>
    <cellStyle name="Comma 2 3 2 3 2 2 3 2 3" xfId="43770" xr:uid="{63C83A3B-DA84-466F-8DE0-0FC2A7310B26}"/>
    <cellStyle name="Comma 2 3 2 3 2 2 3 3" xfId="20547" xr:uid="{DCF8CB9F-1FD5-4BE6-9B68-76AC9B0E76E6}"/>
    <cellStyle name="Comma 2 3 2 3 2 2 3 3 2" xfId="51371" xr:uid="{BD9FCF24-4D45-4B0F-A36E-A97AE2C41FAC}"/>
    <cellStyle name="Comma 2 3 2 3 2 2 3 4" xfId="35961" xr:uid="{65D6CE44-2054-4F16-9225-3A235ACCCC3F}"/>
    <cellStyle name="Comma 2 3 2 3 2 2 4" xfId="9142" xr:uid="{66DF5F50-0D82-4DB2-B377-196B6F7B3E88}"/>
    <cellStyle name="Comma 2 3 2 3 2 2 4 2" xfId="24553" xr:uid="{886B113C-7083-4736-8B84-67A925353D7D}"/>
    <cellStyle name="Comma 2 3 2 3 2 2 4 2 2" xfId="55377" xr:uid="{2D28ABB2-409F-4DFA-970F-E1047E5DE119}"/>
    <cellStyle name="Comma 2 3 2 3 2 2 4 3" xfId="39967" xr:uid="{E491B2EB-816B-4B38-AE4F-4806BA887AF1}"/>
    <cellStyle name="Comma 2 3 2 3 2 2 5" xfId="16744" xr:uid="{48B65E12-9C3C-4647-8EC4-B01E29FABC3C}"/>
    <cellStyle name="Comma 2 3 2 3 2 2 5 2" xfId="47568" xr:uid="{34490D74-429D-4888-B88F-0AF6C4EA4485}"/>
    <cellStyle name="Comma 2 3 2 3 2 2 6" xfId="32158" xr:uid="{3858A515-F611-4B7F-AA93-1CBA778981D4}"/>
    <cellStyle name="Comma 2 3 2 3 2 3" xfId="1964" xr:uid="{5158DB8C-C862-4290-93D4-D3BBB109B7E8}"/>
    <cellStyle name="Comma 2 3 2 3 2 3 2" xfId="3863" xr:uid="{084993A0-A52E-40C6-AE25-1ABA772A71D8}"/>
    <cellStyle name="Comma 2 3 2 3 2 3 2 2" xfId="7666" xr:uid="{E87578D5-3775-4D10-ADE3-A15D1E4AA1FB}"/>
    <cellStyle name="Comma 2 3 2 3 2 3 2 2 2" xfId="15477" xr:uid="{3E3E27C0-F369-4A9B-8F89-99FD11351754}"/>
    <cellStyle name="Comma 2 3 2 3 2 3 2 2 2 2" xfId="30888" xr:uid="{357F3839-0E56-44EC-B187-A965188E76E9}"/>
    <cellStyle name="Comma 2 3 2 3 2 3 2 2 2 2 2" xfId="61712" xr:uid="{68306E80-B756-478E-8B4C-D37CB8F2D0D7}"/>
    <cellStyle name="Comma 2 3 2 3 2 3 2 2 2 3" xfId="46302" xr:uid="{2249D80A-CB79-4266-891E-4A23F04F35DF}"/>
    <cellStyle name="Comma 2 3 2 3 2 3 2 2 3" xfId="23079" xr:uid="{8AF29563-1310-4FCE-9153-771F27EFDBCD}"/>
    <cellStyle name="Comma 2 3 2 3 2 3 2 2 3 2" xfId="53903" xr:uid="{4BC61C9B-E15D-4FB5-9B30-9CF92DFE0CBC}"/>
    <cellStyle name="Comma 2 3 2 3 2 3 2 2 4" xfId="38493" xr:uid="{3F79200F-F1D2-4FB1-838F-F8ADEF110BD8}"/>
    <cellStyle name="Comma 2 3 2 3 2 3 2 3" xfId="11674" xr:uid="{7A956742-0FA3-4F83-8817-6708B9F5ECEB}"/>
    <cellStyle name="Comma 2 3 2 3 2 3 2 3 2" xfId="27085" xr:uid="{FFC1E3D3-A736-4432-B9B3-D2E751915D22}"/>
    <cellStyle name="Comma 2 3 2 3 2 3 2 3 2 2" xfId="57909" xr:uid="{275902AB-0C78-4C9F-8833-B6831E79E82A}"/>
    <cellStyle name="Comma 2 3 2 3 2 3 2 3 3" xfId="42499" xr:uid="{5CEA3F39-2544-4D6D-95FC-5F23839963E3}"/>
    <cellStyle name="Comma 2 3 2 3 2 3 2 4" xfId="19276" xr:uid="{D733B271-784D-4E10-9AB4-694E064814B1}"/>
    <cellStyle name="Comma 2 3 2 3 2 3 2 4 2" xfId="50100" xr:uid="{6109A716-5239-4FF2-991E-2A4AF183DC7C}"/>
    <cellStyle name="Comma 2 3 2 3 2 3 2 5" xfId="34690" xr:uid="{500A47F7-B9BB-4F02-9CD6-A930AD467E10}"/>
    <cellStyle name="Comma 2 3 2 3 2 3 3" xfId="5767" xr:uid="{A81EBBA2-A31E-4B44-BCFB-2013EDF12942}"/>
    <cellStyle name="Comma 2 3 2 3 2 3 3 2" xfId="13578" xr:uid="{06B33237-EF04-463A-B360-530D4270843F}"/>
    <cellStyle name="Comma 2 3 2 3 2 3 3 2 2" xfId="28989" xr:uid="{D37C86D4-8949-40B7-A165-35D39EF169B7}"/>
    <cellStyle name="Comma 2 3 2 3 2 3 3 2 2 2" xfId="59813" xr:uid="{98B144AF-D00B-4BC9-A122-BE744D0E509F}"/>
    <cellStyle name="Comma 2 3 2 3 2 3 3 2 3" xfId="44403" xr:uid="{028BFE8E-E208-4720-B696-131E96441679}"/>
    <cellStyle name="Comma 2 3 2 3 2 3 3 3" xfId="21180" xr:uid="{1DC80810-FF18-4856-B94C-470D716C4891}"/>
    <cellStyle name="Comma 2 3 2 3 2 3 3 3 2" xfId="52004" xr:uid="{88A0403F-E74C-4D01-9C60-A8541508A682}"/>
    <cellStyle name="Comma 2 3 2 3 2 3 3 4" xfId="36594" xr:uid="{36CA5A75-878B-4338-B3C5-4B0DF0537B30}"/>
    <cellStyle name="Comma 2 3 2 3 2 3 4" xfId="9775" xr:uid="{9AF5E3E5-F4AF-4B2A-88A3-3C9E5D4128F8}"/>
    <cellStyle name="Comma 2 3 2 3 2 3 4 2" xfId="25186" xr:uid="{D0270925-C1CC-4C9F-8FB2-C8CF50694B58}"/>
    <cellStyle name="Comma 2 3 2 3 2 3 4 2 2" xfId="56010" xr:uid="{C4374570-C555-4E3B-AE7C-0B1D8985477F}"/>
    <cellStyle name="Comma 2 3 2 3 2 3 4 3" xfId="40600" xr:uid="{76976074-3CB3-40DD-94BB-A3DC0806F514}"/>
    <cellStyle name="Comma 2 3 2 3 2 3 5" xfId="17377" xr:uid="{3575E3F5-B456-493E-A163-65ECCC1B0FD5}"/>
    <cellStyle name="Comma 2 3 2 3 2 3 5 2" xfId="48201" xr:uid="{67C3182D-4BC3-4E8C-B730-DA27EFFD20DE}"/>
    <cellStyle name="Comma 2 3 2 3 2 3 6" xfId="32791" xr:uid="{FEC38474-0D0E-4CFB-A77C-F0407911F67A}"/>
    <cellStyle name="Comma 2 3 2 3 2 4" xfId="2597" xr:uid="{9CCD38F6-8C69-46E6-9DE9-3A731B5C2836}"/>
    <cellStyle name="Comma 2 3 2 3 2 4 2" xfId="6400" xr:uid="{EE08DFF7-D5F6-42CB-9B51-AF546AC1AE4C}"/>
    <cellStyle name="Comma 2 3 2 3 2 4 2 2" xfId="14211" xr:uid="{9AADDD0B-E2F8-45F5-A826-1569872D1769}"/>
    <cellStyle name="Comma 2 3 2 3 2 4 2 2 2" xfId="29622" xr:uid="{DFA3554D-D5A7-40E1-B0B8-ED4212144EFC}"/>
    <cellStyle name="Comma 2 3 2 3 2 4 2 2 2 2" xfId="60446" xr:uid="{3A1E6C58-DEE6-402E-B2A4-1185A8118F4D}"/>
    <cellStyle name="Comma 2 3 2 3 2 4 2 2 3" xfId="45036" xr:uid="{38DF0DBC-4B85-4E65-AB6D-6FD152DD4FCF}"/>
    <cellStyle name="Comma 2 3 2 3 2 4 2 3" xfId="21813" xr:uid="{E9904F17-F39A-4F79-8956-DD4E9209545E}"/>
    <cellStyle name="Comma 2 3 2 3 2 4 2 3 2" xfId="52637" xr:uid="{13060724-A2D7-4F16-8E54-45B2EB020FF2}"/>
    <cellStyle name="Comma 2 3 2 3 2 4 2 4" xfId="37227" xr:uid="{BA69B549-AF94-4706-ADA2-E390AE5F01DE}"/>
    <cellStyle name="Comma 2 3 2 3 2 4 3" xfId="10408" xr:uid="{B89C0EAB-A98D-4996-A2B9-B6450B1360D6}"/>
    <cellStyle name="Comma 2 3 2 3 2 4 3 2" xfId="25819" xr:uid="{BA7EFCB3-DA45-4527-8477-8FD462230D6F}"/>
    <cellStyle name="Comma 2 3 2 3 2 4 3 2 2" xfId="56643" xr:uid="{253B4ADD-F4BC-4717-8524-504BAAF587A6}"/>
    <cellStyle name="Comma 2 3 2 3 2 4 3 3" xfId="41233" xr:uid="{97D2857E-7384-47E5-903D-C96B8062B493}"/>
    <cellStyle name="Comma 2 3 2 3 2 4 4" xfId="18010" xr:uid="{337B8DAD-9F4D-40D4-ADE8-452399588493}"/>
    <cellStyle name="Comma 2 3 2 3 2 4 4 2" xfId="48834" xr:uid="{DCEC86D0-A8BB-448C-A3FE-F477893345CF}"/>
    <cellStyle name="Comma 2 3 2 3 2 4 5" xfId="33424" xr:uid="{93C82E43-1FC5-4A44-A4CB-460EEBDE659C}"/>
    <cellStyle name="Comma 2 3 2 3 2 5" xfId="4501" xr:uid="{B85447A4-AF6E-4B7E-AA0C-523DF85B5EE9}"/>
    <cellStyle name="Comma 2 3 2 3 2 5 2" xfId="12312" xr:uid="{8559D109-4F04-4C96-A772-CD9A2C0294E4}"/>
    <cellStyle name="Comma 2 3 2 3 2 5 2 2" xfId="27723" xr:uid="{3EAB5175-52B7-4D07-84C9-B5C8565A7D04}"/>
    <cellStyle name="Comma 2 3 2 3 2 5 2 2 2" xfId="58547" xr:uid="{3CF4C079-15C2-4AFE-9EF7-E8CB885597F1}"/>
    <cellStyle name="Comma 2 3 2 3 2 5 2 3" xfId="43137" xr:uid="{DBA2F096-F1C1-4909-B893-3BB6E9205FC6}"/>
    <cellStyle name="Comma 2 3 2 3 2 5 3" xfId="19914" xr:uid="{7085A813-A5AA-4A37-A31A-4200CCFBC9E8}"/>
    <cellStyle name="Comma 2 3 2 3 2 5 3 2" xfId="50738" xr:uid="{9BE3BE82-5EDC-40CD-82DD-8C4D54B7A81F}"/>
    <cellStyle name="Comma 2 3 2 3 2 5 4" xfId="35328" xr:uid="{E95DE4DA-EC92-42F1-A4EC-A620D146897C}"/>
    <cellStyle name="Comma 2 3 2 3 2 6" xfId="8509" xr:uid="{D037516E-6605-4D07-9ADE-7490ED3AD297}"/>
    <cellStyle name="Comma 2 3 2 3 2 6 2" xfId="23920" xr:uid="{DC702386-5C65-456C-A3D1-4D5A454E5036}"/>
    <cellStyle name="Comma 2 3 2 3 2 6 2 2" xfId="54744" xr:uid="{441003D2-BD8A-45E9-BE28-7DB6B798D0B5}"/>
    <cellStyle name="Comma 2 3 2 3 2 6 3" xfId="39334" xr:uid="{495FD54D-B62B-4DAA-8FFF-9B3691598FB1}"/>
    <cellStyle name="Comma 2 3 2 3 2 7" xfId="16111" xr:uid="{D5A5BC77-44C4-435D-B738-97F1855C29B4}"/>
    <cellStyle name="Comma 2 3 2 3 2 7 2" xfId="46935" xr:uid="{023BC6C9-F861-4488-9795-11DCC79B42C7}"/>
    <cellStyle name="Comma 2 3 2 3 2 8" xfId="31525" xr:uid="{AD37828E-5ABB-4FCD-B4BB-94B2C4E2D52B}"/>
    <cellStyle name="Comma 2 3 2 3 3" xfId="489" xr:uid="{0456AE8C-0062-4648-B857-C726E77049D9}"/>
    <cellStyle name="Comma 2 3 2 3 3 2" xfId="1122" xr:uid="{59E3975D-F240-4A63-ABBF-7F02D4BAB369}"/>
    <cellStyle name="Comma 2 3 2 3 3 2 2" xfId="3021" xr:uid="{E7CBABD4-A818-48D2-8DFC-6EFE73B8753B}"/>
    <cellStyle name="Comma 2 3 2 3 3 2 2 2" xfId="6824" xr:uid="{1DE332A7-1FB9-4F4E-BA52-E80A9E384D24}"/>
    <cellStyle name="Comma 2 3 2 3 3 2 2 2 2" xfId="14635" xr:uid="{534B5015-E2E1-4B0B-939E-87DE39A3DF8F}"/>
    <cellStyle name="Comma 2 3 2 3 3 2 2 2 2 2" xfId="30046" xr:uid="{7B594BCE-E95F-4196-9FDD-A412A89D56A0}"/>
    <cellStyle name="Comma 2 3 2 3 3 2 2 2 2 2 2" xfId="60870" xr:uid="{831502DA-3868-4E75-9586-29A665B45FDC}"/>
    <cellStyle name="Comma 2 3 2 3 3 2 2 2 2 3" xfId="45460" xr:uid="{CE3CEF10-2E45-41C4-880F-614D7AA120F1}"/>
    <cellStyle name="Comma 2 3 2 3 3 2 2 2 3" xfId="22237" xr:uid="{E2FC4156-3F28-4FEF-B835-0CC54F610F04}"/>
    <cellStyle name="Comma 2 3 2 3 3 2 2 2 3 2" xfId="53061" xr:uid="{D39004C4-0203-489A-B7BA-042DC041D494}"/>
    <cellStyle name="Comma 2 3 2 3 3 2 2 2 4" xfId="37651" xr:uid="{DFD8D81A-E83C-4C4D-A4A9-31C44B3E64A3}"/>
    <cellStyle name="Comma 2 3 2 3 3 2 2 3" xfId="10832" xr:uid="{F5144982-D3F4-4B92-BA1A-07334B6373F8}"/>
    <cellStyle name="Comma 2 3 2 3 3 2 2 3 2" xfId="26243" xr:uid="{53BD60F7-0F6E-4897-8924-389BEC225B43}"/>
    <cellStyle name="Comma 2 3 2 3 3 2 2 3 2 2" xfId="57067" xr:uid="{8487ABEA-48AE-4F3F-8A33-42B3589948A9}"/>
    <cellStyle name="Comma 2 3 2 3 3 2 2 3 3" xfId="41657" xr:uid="{ECC57CD6-2ABD-4A97-A263-6E3662AAB458}"/>
    <cellStyle name="Comma 2 3 2 3 3 2 2 4" xfId="18434" xr:uid="{F3E41511-E7DC-4A6C-91FE-A13DF563E906}"/>
    <cellStyle name="Comma 2 3 2 3 3 2 2 4 2" xfId="49258" xr:uid="{6618B5E9-F339-4938-B3C2-55435DEF4FC9}"/>
    <cellStyle name="Comma 2 3 2 3 3 2 2 5" xfId="33848" xr:uid="{A9B2FFEA-5420-4468-9AAD-39FBA7319FB3}"/>
    <cellStyle name="Comma 2 3 2 3 3 2 3" xfId="4925" xr:uid="{CB914EFE-B8F3-415B-A3DB-B4AA77F5D627}"/>
    <cellStyle name="Comma 2 3 2 3 3 2 3 2" xfId="12736" xr:uid="{AA7E3615-83B4-41BE-934D-D515C9FC3B9E}"/>
    <cellStyle name="Comma 2 3 2 3 3 2 3 2 2" xfId="28147" xr:uid="{F4D16E5F-2127-411E-BC55-18459F4601F6}"/>
    <cellStyle name="Comma 2 3 2 3 3 2 3 2 2 2" xfId="58971" xr:uid="{A9F696E6-1204-4E84-94F1-BA8708C968B7}"/>
    <cellStyle name="Comma 2 3 2 3 3 2 3 2 3" xfId="43561" xr:uid="{B7F0C5F0-C3C9-452F-9C52-D2B8155260AC}"/>
    <cellStyle name="Comma 2 3 2 3 3 2 3 3" xfId="20338" xr:uid="{CECCDC19-A074-4746-AFB5-61CA1F1709A3}"/>
    <cellStyle name="Comma 2 3 2 3 3 2 3 3 2" xfId="51162" xr:uid="{43478AC0-E712-46BC-A29A-19324BF73B5B}"/>
    <cellStyle name="Comma 2 3 2 3 3 2 3 4" xfId="35752" xr:uid="{8672FC5B-BE0F-4E48-875A-64C95FE605E0}"/>
    <cellStyle name="Comma 2 3 2 3 3 2 4" xfId="8933" xr:uid="{A9C8FC37-98A1-4E65-BC52-A2B6EB3EBF4B}"/>
    <cellStyle name="Comma 2 3 2 3 3 2 4 2" xfId="24344" xr:uid="{11688CBE-23E9-4EF2-B74E-6C09BA26A31A}"/>
    <cellStyle name="Comma 2 3 2 3 3 2 4 2 2" xfId="55168" xr:uid="{EF45DFCD-67FA-43CA-ABBB-4395361C3808}"/>
    <cellStyle name="Comma 2 3 2 3 3 2 4 3" xfId="39758" xr:uid="{890C33D6-BE6E-4688-91AD-06C8A0EE2EC8}"/>
    <cellStyle name="Comma 2 3 2 3 3 2 5" xfId="16535" xr:uid="{08B9F337-E77A-41F5-A1D7-6AD3E3FC528B}"/>
    <cellStyle name="Comma 2 3 2 3 3 2 5 2" xfId="47359" xr:uid="{FCAC4A46-B931-4668-B515-D08CCB5FF303}"/>
    <cellStyle name="Comma 2 3 2 3 3 2 6" xfId="31949" xr:uid="{7B4E69A7-8AFD-42D3-9D8F-DE3BE72CDB1B}"/>
    <cellStyle name="Comma 2 3 2 3 3 3" xfId="1755" xr:uid="{B713037B-9D2F-4134-8F7E-2D9778FA0C64}"/>
    <cellStyle name="Comma 2 3 2 3 3 3 2" xfId="3654" xr:uid="{590DE3E6-0202-455C-B127-42DC1C26BD2B}"/>
    <cellStyle name="Comma 2 3 2 3 3 3 2 2" xfId="7457" xr:uid="{B09C453E-BBDD-46EE-975F-98B4A311CCFE}"/>
    <cellStyle name="Comma 2 3 2 3 3 3 2 2 2" xfId="15268" xr:uid="{D4D40E93-B84F-4373-90AA-8A2756E4A559}"/>
    <cellStyle name="Comma 2 3 2 3 3 3 2 2 2 2" xfId="30679" xr:uid="{3965095F-2FFD-4BB0-AA0E-232B71A2307C}"/>
    <cellStyle name="Comma 2 3 2 3 3 3 2 2 2 2 2" xfId="61503" xr:uid="{2E28B74B-E6C8-4F30-967F-B00106223865}"/>
    <cellStyle name="Comma 2 3 2 3 3 3 2 2 2 3" xfId="46093" xr:uid="{7137D6B0-32C7-474D-A0B4-6A9AE9E6DE7D}"/>
    <cellStyle name="Comma 2 3 2 3 3 3 2 2 3" xfId="22870" xr:uid="{5B19A90A-961B-4FAF-BFAF-902BA2907838}"/>
    <cellStyle name="Comma 2 3 2 3 3 3 2 2 3 2" xfId="53694" xr:uid="{CB9F809E-959A-4FD3-AEFB-978B842C6428}"/>
    <cellStyle name="Comma 2 3 2 3 3 3 2 2 4" xfId="38284" xr:uid="{4A08C4AA-B1EB-4797-8204-1CA7005821BB}"/>
    <cellStyle name="Comma 2 3 2 3 3 3 2 3" xfId="11465" xr:uid="{7A95083E-64D3-4EB4-AFA7-D2BF0C089537}"/>
    <cellStyle name="Comma 2 3 2 3 3 3 2 3 2" xfId="26876" xr:uid="{1A054E97-9341-4567-A192-F9020F2C9D70}"/>
    <cellStyle name="Comma 2 3 2 3 3 3 2 3 2 2" xfId="57700" xr:uid="{94D9BAB8-7C6C-4B28-987B-DEF4A832B0C4}"/>
    <cellStyle name="Comma 2 3 2 3 3 3 2 3 3" xfId="42290" xr:uid="{B327D167-6E07-4589-B4D1-4A1FBE8C958D}"/>
    <cellStyle name="Comma 2 3 2 3 3 3 2 4" xfId="19067" xr:uid="{1FC45036-634F-41B2-83C0-9256916D02C3}"/>
    <cellStyle name="Comma 2 3 2 3 3 3 2 4 2" xfId="49891" xr:uid="{A6E81C85-8B51-43A9-B41F-9A3547440622}"/>
    <cellStyle name="Comma 2 3 2 3 3 3 2 5" xfId="34481" xr:uid="{940C1715-3F83-4299-8D3A-0F9F6FD32789}"/>
    <cellStyle name="Comma 2 3 2 3 3 3 3" xfId="5558" xr:uid="{2610D067-B17E-442F-B592-48B628911920}"/>
    <cellStyle name="Comma 2 3 2 3 3 3 3 2" xfId="13369" xr:uid="{FEBDC428-E774-440C-98EE-9D7F496DCD41}"/>
    <cellStyle name="Comma 2 3 2 3 3 3 3 2 2" xfId="28780" xr:uid="{84958C22-5A62-4D6E-83E1-2A8A7B2AF999}"/>
    <cellStyle name="Comma 2 3 2 3 3 3 3 2 2 2" xfId="59604" xr:uid="{A0307CFC-64D3-4E97-90C8-99BA91F5D0BA}"/>
    <cellStyle name="Comma 2 3 2 3 3 3 3 2 3" xfId="44194" xr:uid="{AB6CFFC0-B34E-43D0-B846-5E7A84D53650}"/>
    <cellStyle name="Comma 2 3 2 3 3 3 3 3" xfId="20971" xr:uid="{E1B05C07-BD76-45C9-90DB-2AB2C17CE354}"/>
    <cellStyle name="Comma 2 3 2 3 3 3 3 3 2" xfId="51795" xr:uid="{8C2712EF-D628-4D9E-B94D-0D4790166465}"/>
    <cellStyle name="Comma 2 3 2 3 3 3 3 4" xfId="36385" xr:uid="{A4FE80DD-13DF-48B1-830D-35A02E41B1C8}"/>
    <cellStyle name="Comma 2 3 2 3 3 3 4" xfId="9566" xr:uid="{006BA95B-08DB-4288-BA62-BF69FC6FC216}"/>
    <cellStyle name="Comma 2 3 2 3 3 3 4 2" xfId="24977" xr:uid="{841CB1A5-647F-4EA2-8E9B-FED985B59B2D}"/>
    <cellStyle name="Comma 2 3 2 3 3 3 4 2 2" xfId="55801" xr:uid="{EA5EC96F-D4F2-4605-AE8C-FE25126063AD}"/>
    <cellStyle name="Comma 2 3 2 3 3 3 4 3" xfId="40391" xr:uid="{6174B883-1048-4416-8D02-35D3295625E9}"/>
    <cellStyle name="Comma 2 3 2 3 3 3 5" xfId="17168" xr:uid="{2B95A184-4CB6-42CF-84C6-A5F8198C781D}"/>
    <cellStyle name="Comma 2 3 2 3 3 3 5 2" xfId="47992" xr:uid="{C16E39A8-8AB8-4D58-9403-4E75C1A124E1}"/>
    <cellStyle name="Comma 2 3 2 3 3 3 6" xfId="32582" xr:uid="{324106C2-4E5B-4112-AFB8-C1253E285253}"/>
    <cellStyle name="Comma 2 3 2 3 3 4" xfId="2388" xr:uid="{35B60CC4-8D39-408E-96A2-1D352ADF7C28}"/>
    <cellStyle name="Comma 2 3 2 3 3 4 2" xfId="6191" xr:uid="{DFB14475-F73C-43C5-B80F-BD8A24E1B959}"/>
    <cellStyle name="Comma 2 3 2 3 3 4 2 2" xfId="14002" xr:uid="{966C3AFD-DDD5-4CA1-B122-F02E3D027DF7}"/>
    <cellStyle name="Comma 2 3 2 3 3 4 2 2 2" xfId="29413" xr:uid="{5A9B3956-FBF8-4CD0-9CAA-60EFFB6C83E5}"/>
    <cellStyle name="Comma 2 3 2 3 3 4 2 2 2 2" xfId="60237" xr:uid="{9ECD6DC6-5FDE-4D41-B5E9-08DAB92DD6FD}"/>
    <cellStyle name="Comma 2 3 2 3 3 4 2 2 3" xfId="44827" xr:uid="{F69C7298-1342-4965-9A4F-422AA5AF320C}"/>
    <cellStyle name="Comma 2 3 2 3 3 4 2 3" xfId="21604" xr:uid="{89AB0D0B-8320-4A37-801D-3304EE6BDAFC}"/>
    <cellStyle name="Comma 2 3 2 3 3 4 2 3 2" xfId="52428" xr:uid="{DA9E2A86-DB94-412D-AA15-0361538416DC}"/>
    <cellStyle name="Comma 2 3 2 3 3 4 2 4" xfId="37018" xr:uid="{89D3AE07-A4C5-4E59-9A4D-177B2130DE4E}"/>
    <cellStyle name="Comma 2 3 2 3 3 4 3" xfId="10199" xr:uid="{798049FF-A4B6-4EEA-AACC-9C4E466519D7}"/>
    <cellStyle name="Comma 2 3 2 3 3 4 3 2" xfId="25610" xr:uid="{13F1F502-2594-486C-B4C1-86584F9C6BBD}"/>
    <cellStyle name="Comma 2 3 2 3 3 4 3 2 2" xfId="56434" xr:uid="{2E4C1A24-4400-44D5-B817-1DCEAC8AFE0F}"/>
    <cellStyle name="Comma 2 3 2 3 3 4 3 3" xfId="41024" xr:uid="{28BD3CDA-F2B3-4D20-A4AC-CC7B6939BCC1}"/>
    <cellStyle name="Comma 2 3 2 3 3 4 4" xfId="17801" xr:uid="{505781DA-6500-4AAA-91FA-398DB2958B1A}"/>
    <cellStyle name="Comma 2 3 2 3 3 4 4 2" xfId="48625" xr:uid="{10699EFB-AE5E-4000-B832-2EF5EAAA22D3}"/>
    <cellStyle name="Comma 2 3 2 3 3 4 5" xfId="33215" xr:uid="{1B46DA65-1635-480B-ADAF-453C745C56C8}"/>
    <cellStyle name="Comma 2 3 2 3 3 5" xfId="4292" xr:uid="{48AF5FA1-1F58-4D24-B81E-ED478A27CF5C}"/>
    <cellStyle name="Comma 2 3 2 3 3 5 2" xfId="12103" xr:uid="{3A616C60-FC36-4915-B886-DC8449AADDC1}"/>
    <cellStyle name="Comma 2 3 2 3 3 5 2 2" xfId="27514" xr:uid="{E1E18226-88C7-416D-A434-21DE29AC31B0}"/>
    <cellStyle name="Comma 2 3 2 3 3 5 2 2 2" xfId="58338" xr:uid="{1E9074E8-012E-4B70-B2A5-1269A41E2CD8}"/>
    <cellStyle name="Comma 2 3 2 3 3 5 2 3" xfId="42928" xr:uid="{BB98F0A4-3E48-4670-87AA-D91F2311CB1A}"/>
    <cellStyle name="Comma 2 3 2 3 3 5 3" xfId="19705" xr:uid="{18B1D1B0-E49E-420E-9BB0-7AB412C32B7E}"/>
    <cellStyle name="Comma 2 3 2 3 3 5 3 2" xfId="50529" xr:uid="{8F425FC8-CC63-4519-9389-FE3783FB40E1}"/>
    <cellStyle name="Comma 2 3 2 3 3 5 4" xfId="35119" xr:uid="{48DC86F1-FF8D-4C3A-9B49-2D3A68AEE858}"/>
    <cellStyle name="Comma 2 3 2 3 3 6" xfId="8300" xr:uid="{702BDF8D-4BB6-44D6-943B-06FC0571DB20}"/>
    <cellStyle name="Comma 2 3 2 3 3 6 2" xfId="23711" xr:uid="{5F4D6073-C16D-40F8-A071-72FB23D92E57}"/>
    <cellStyle name="Comma 2 3 2 3 3 6 2 2" xfId="54535" xr:uid="{B7DB0EE4-51FF-437A-8F6A-7F55C344C8C0}"/>
    <cellStyle name="Comma 2 3 2 3 3 6 3" xfId="39125" xr:uid="{030863E4-C703-42D3-82F1-E017115B3F50}"/>
    <cellStyle name="Comma 2 3 2 3 3 7" xfId="15902" xr:uid="{0FCF3E2C-FB44-46E4-9A5D-85D4A2ED6662}"/>
    <cellStyle name="Comma 2 3 2 3 3 7 2" xfId="46726" xr:uid="{D62BB2A7-BBAF-4CE2-A704-18AAE2360BAE}"/>
    <cellStyle name="Comma 2 3 2 3 3 8" xfId="31316" xr:uid="{7A484771-7EEE-4A9F-841E-360F2F4954DF}"/>
    <cellStyle name="Comma 2 3 2 3 4" xfId="909" xr:uid="{2D5FDA16-17FE-4DB7-A0E2-C973273A819A}"/>
    <cellStyle name="Comma 2 3 2 3 4 2" xfId="2808" xr:uid="{49160B2E-CCD4-4AD1-ABB7-75CFD312AFCE}"/>
    <cellStyle name="Comma 2 3 2 3 4 2 2" xfId="6611" xr:uid="{F148452F-12C8-4407-959C-97A504EE145A}"/>
    <cellStyle name="Comma 2 3 2 3 4 2 2 2" xfId="14422" xr:uid="{DE6873B1-6DBC-4147-A096-AAE005F85928}"/>
    <cellStyle name="Comma 2 3 2 3 4 2 2 2 2" xfId="29833" xr:uid="{28B4F6D8-AA1F-459D-887D-1ABEA1096DEC}"/>
    <cellStyle name="Comma 2 3 2 3 4 2 2 2 2 2" xfId="60657" xr:uid="{7CF84B88-38B1-473A-AB72-D81736810984}"/>
    <cellStyle name="Comma 2 3 2 3 4 2 2 2 3" xfId="45247" xr:uid="{88753DA3-81D7-4290-BF05-AE1097BCB581}"/>
    <cellStyle name="Comma 2 3 2 3 4 2 2 3" xfId="22024" xr:uid="{EDEA58E2-02FD-44C0-ACA3-CA42B9ACF2A4}"/>
    <cellStyle name="Comma 2 3 2 3 4 2 2 3 2" xfId="52848" xr:uid="{9DACF6CE-F9E9-4C46-A7A5-471989EE95AB}"/>
    <cellStyle name="Comma 2 3 2 3 4 2 2 4" xfId="37438" xr:uid="{ECFB398F-E1DD-4E50-B055-EE301A009A93}"/>
    <cellStyle name="Comma 2 3 2 3 4 2 3" xfId="10619" xr:uid="{B53B1BB8-C7A5-40F8-9125-B8B0A65C85AB}"/>
    <cellStyle name="Comma 2 3 2 3 4 2 3 2" xfId="26030" xr:uid="{176AAFD3-6959-4634-8050-57DB5B858C31}"/>
    <cellStyle name="Comma 2 3 2 3 4 2 3 2 2" xfId="56854" xr:uid="{BC4B3300-B3C0-40DD-8A2E-D05F3FA9A21C}"/>
    <cellStyle name="Comma 2 3 2 3 4 2 3 3" xfId="41444" xr:uid="{FCC58304-DC8A-457C-A30B-F2D62640EE5C}"/>
    <cellStyle name="Comma 2 3 2 3 4 2 4" xfId="18221" xr:uid="{810A5526-A37E-4F44-A118-9149C0E27533}"/>
    <cellStyle name="Comma 2 3 2 3 4 2 4 2" xfId="49045" xr:uid="{5AC735D0-8260-47DF-A34C-D16D7A7F758A}"/>
    <cellStyle name="Comma 2 3 2 3 4 2 5" xfId="33635" xr:uid="{AEFB351E-C9CF-4687-94AB-92CA170F15C8}"/>
    <cellStyle name="Comma 2 3 2 3 4 3" xfId="4712" xr:uid="{A205AED7-1367-4ED8-BF37-B0C4B6E03F71}"/>
    <cellStyle name="Comma 2 3 2 3 4 3 2" xfId="12523" xr:uid="{2DA22295-37FD-49E6-AEAE-55B83CB831E2}"/>
    <cellStyle name="Comma 2 3 2 3 4 3 2 2" xfId="27934" xr:uid="{C359C8B5-19D7-4B80-B102-90840F3DEFED}"/>
    <cellStyle name="Comma 2 3 2 3 4 3 2 2 2" xfId="58758" xr:uid="{92C264C9-4513-49A1-80C5-70608027A4D7}"/>
    <cellStyle name="Comma 2 3 2 3 4 3 2 3" xfId="43348" xr:uid="{B5DF0316-F662-4C58-81AA-3150EF2491D2}"/>
    <cellStyle name="Comma 2 3 2 3 4 3 3" xfId="20125" xr:uid="{4C74F32B-63D4-4C79-8F9B-6F9EEF890C40}"/>
    <cellStyle name="Comma 2 3 2 3 4 3 3 2" xfId="50949" xr:uid="{B981159A-BB13-43B3-BF1A-644E9D0AD397}"/>
    <cellStyle name="Comma 2 3 2 3 4 3 4" xfId="35539" xr:uid="{8098D863-63CB-4B76-8DE1-8CE82358585F}"/>
    <cellStyle name="Comma 2 3 2 3 4 4" xfId="8720" xr:uid="{7BB5E2D5-43BC-4BB0-AF05-9AAE45CE1480}"/>
    <cellStyle name="Comma 2 3 2 3 4 4 2" xfId="24131" xr:uid="{84558CB5-0861-48A7-954A-3060BEC0B08D}"/>
    <cellStyle name="Comma 2 3 2 3 4 4 2 2" xfId="54955" xr:uid="{F8633DDE-E332-4E9B-B749-245F10A20407}"/>
    <cellStyle name="Comma 2 3 2 3 4 4 3" xfId="39545" xr:uid="{6C15E736-0BA8-40F3-848F-6295798E8349}"/>
    <cellStyle name="Comma 2 3 2 3 4 5" xfId="16322" xr:uid="{120669D2-5D95-4C69-A6B3-5F49C5BF6BCA}"/>
    <cellStyle name="Comma 2 3 2 3 4 5 2" xfId="47146" xr:uid="{DB5BB3F2-0965-4F96-AED7-DDF28522B422}"/>
    <cellStyle name="Comma 2 3 2 3 4 6" xfId="31736" xr:uid="{CCE47890-8D0C-45EC-AC08-4AA8423138B1}"/>
    <cellStyle name="Comma 2 3 2 3 5" xfId="1542" xr:uid="{1B1922D9-A239-4FF6-8001-448EAA9EAE0F}"/>
    <cellStyle name="Comma 2 3 2 3 5 2" xfId="3441" xr:uid="{84425E86-270A-4FA0-B237-A14B83C838B1}"/>
    <cellStyle name="Comma 2 3 2 3 5 2 2" xfId="7244" xr:uid="{5DE22268-537E-4658-9D3A-AD048CEFAD43}"/>
    <cellStyle name="Comma 2 3 2 3 5 2 2 2" xfId="15055" xr:uid="{8C2D1E7F-C920-4516-A657-B30ADD92827A}"/>
    <cellStyle name="Comma 2 3 2 3 5 2 2 2 2" xfId="30466" xr:uid="{3316733D-4274-4565-BD69-39BDF845157E}"/>
    <cellStyle name="Comma 2 3 2 3 5 2 2 2 2 2" xfId="61290" xr:uid="{AA84B782-C287-464D-ACE7-C1F7C45C4EB8}"/>
    <cellStyle name="Comma 2 3 2 3 5 2 2 2 3" xfId="45880" xr:uid="{A200D11D-B025-45DF-AB28-276F4B63E196}"/>
    <cellStyle name="Comma 2 3 2 3 5 2 2 3" xfId="22657" xr:uid="{B9A0473C-1C14-49A7-994A-329286C1303B}"/>
    <cellStyle name="Comma 2 3 2 3 5 2 2 3 2" xfId="53481" xr:uid="{25893E2C-9E20-435F-B7DF-49A4003DA222}"/>
    <cellStyle name="Comma 2 3 2 3 5 2 2 4" xfId="38071" xr:uid="{1579934A-18E4-40E5-9DD1-357B5A902990}"/>
    <cellStyle name="Comma 2 3 2 3 5 2 3" xfId="11252" xr:uid="{2B1256F8-7763-44FD-B42C-0FE1FEB86785}"/>
    <cellStyle name="Comma 2 3 2 3 5 2 3 2" xfId="26663" xr:uid="{5D6C246F-69F7-4BC6-8492-496124C38CE3}"/>
    <cellStyle name="Comma 2 3 2 3 5 2 3 2 2" xfId="57487" xr:uid="{20D4FCB5-F29A-469E-8B58-B60EBEC13DF3}"/>
    <cellStyle name="Comma 2 3 2 3 5 2 3 3" xfId="42077" xr:uid="{8DC03FE2-00ED-4FA9-898C-1E0BA8E6199A}"/>
    <cellStyle name="Comma 2 3 2 3 5 2 4" xfId="18854" xr:uid="{1C829AF2-D669-435A-8460-AC28113D48D7}"/>
    <cellStyle name="Comma 2 3 2 3 5 2 4 2" xfId="49678" xr:uid="{7A3CA4C0-DF04-4A09-AA85-D32567A61E4C}"/>
    <cellStyle name="Comma 2 3 2 3 5 2 5" xfId="34268" xr:uid="{36102D2A-6345-4547-89D5-1FB5DA733F9E}"/>
    <cellStyle name="Comma 2 3 2 3 5 3" xfId="5345" xr:uid="{39C5FB33-8B1B-415B-8470-63BA7626D12A}"/>
    <cellStyle name="Comma 2 3 2 3 5 3 2" xfId="13156" xr:uid="{7809F03F-1992-4BA9-9286-80EC39DF94BE}"/>
    <cellStyle name="Comma 2 3 2 3 5 3 2 2" xfId="28567" xr:uid="{F30EAB9C-E67D-4B46-9B2F-046D9DF608BA}"/>
    <cellStyle name="Comma 2 3 2 3 5 3 2 2 2" xfId="59391" xr:uid="{D0629E2F-BD77-4806-A627-52A957F63CD6}"/>
    <cellStyle name="Comma 2 3 2 3 5 3 2 3" xfId="43981" xr:uid="{A0DEACFC-E74D-4B72-B590-68A2B89700D7}"/>
    <cellStyle name="Comma 2 3 2 3 5 3 3" xfId="20758" xr:uid="{BB6C5411-88C6-467C-97C1-697A04479990}"/>
    <cellStyle name="Comma 2 3 2 3 5 3 3 2" xfId="51582" xr:uid="{644F487B-F81A-484C-9BE1-4F74F32107A0}"/>
    <cellStyle name="Comma 2 3 2 3 5 3 4" xfId="36172" xr:uid="{1F9EB185-B03E-4CEA-9247-BC702ED7265B}"/>
    <cellStyle name="Comma 2 3 2 3 5 4" xfId="9353" xr:uid="{29010FBF-9888-4830-BBE1-08CBA197FFDC}"/>
    <cellStyle name="Comma 2 3 2 3 5 4 2" xfId="24764" xr:uid="{C365D3C2-3FDC-4D8A-9140-642F7096E0E3}"/>
    <cellStyle name="Comma 2 3 2 3 5 4 2 2" xfId="55588" xr:uid="{8268F137-8F06-4F9B-88C3-0400F1A37BBD}"/>
    <cellStyle name="Comma 2 3 2 3 5 4 3" xfId="40178" xr:uid="{3582D565-72D1-4F97-8DAE-CC45DD53A507}"/>
    <cellStyle name="Comma 2 3 2 3 5 5" xfId="16955" xr:uid="{138E9DDD-F61E-4709-BE46-1D8EC2BBF3FF}"/>
    <cellStyle name="Comma 2 3 2 3 5 5 2" xfId="47779" xr:uid="{AEC4DB0C-C31C-41E3-8558-F232514D9661}"/>
    <cellStyle name="Comma 2 3 2 3 5 6" xfId="32369" xr:uid="{69BAB5EF-414D-4F11-97FE-D6B187342F4C}"/>
    <cellStyle name="Comma 2 3 2 3 6" xfId="2175" xr:uid="{3BDBCE9A-0032-4F8E-9706-03585D7EF9AE}"/>
    <cellStyle name="Comma 2 3 2 3 6 2" xfId="5978" xr:uid="{A46FF8ED-AED0-49DE-BFB7-9FFBDBC4C433}"/>
    <cellStyle name="Comma 2 3 2 3 6 2 2" xfId="13789" xr:uid="{2B16B3AB-56E6-432B-8BF8-D418F8ADA422}"/>
    <cellStyle name="Comma 2 3 2 3 6 2 2 2" xfId="29200" xr:uid="{E89C86E5-E5AA-490C-BA5D-7AB2D74C6405}"/>
    <cellStyle name="Comma 2 3 2 3 6 2 2 2 2" xfId="60024" xr:uid="{471E6B92-D969-4DFA-9778-40A812A73571}"/>
    <cellStyle name="Comma 2 3 2 3 6 2 2 3" xfId="44614" xr:uid="{2ABD336D-8A57-459F-BC5D-0FBBF6C30125}"/>
    <cellStyle name="Comma 2 3 2 3 6 2 3" xfId="21391" xr:uid="{80DE6717-9D8B-462C-A619-8646FF604AFC}"/>
    <cellStyle name="Comma 2 3 2 3 6 2 3 2" xfId="52215" xr:uid="{DC2FCB57-7F3F-4818-8713-23E91DD430B2}"/>
    <cellStyle name="Comma 2 3 2 3 6 2 4" xfId="36805" xr:uid="{62C466EA-A070-4500-ACC2-EF7FD926E1A5}"/>
    <cellStyle name="Comma 2 3 2 3 6 3" xfId="9986" xr:uid="{6794F8FC-159C-4BEE-8933-EAC5DF3476F0}"/>
    <cellStyle name="Comma 2 3 2 3 6 3 2" xfId="25397" xr:uid="{019DA9B6-C5DE-4621-8570-B09B1750898F}"/>
    <cellStyle name="Comma 2 3 2 3 6 3 2 2" xfId="56221" xr:uid="{F37900F5-8693-4F96-8281-1C73724B4B25}"/>
    <cellStyle name="Comma 2 3 2 3 6 3 3" xfId="40811" xr:uid="{758BA9B8-E1FF-4306-9C0E-B7B976F8F7EF}"/>
    <cellStyle name="Comma 2 3 2 3 6 4" xfId="17588" xr:uid="{2E8E4D89-7B6A-4C7D-A5E8-284393D33F84}"/>
    <cellStyle name="Comma 2 3 2 3 6 4 2" xfId="48412" xr:uid="{0BF9C4EB-F941-4807-BF46-F5A2E2DF0A07}"/>
    <cellStyle name="Comma 2 3 2 3 6 5" xfId="33002" xr:uid="{0202382D-C62B-485C-9FDC-1521B9A9A5F8}"/>
    <cellStyle name="Comma 2 3 2 3 7" xfId="4079" xr:uid="{2BDF9998-772C-4B83-A600-B23F9CF7F53B}"/>
    <cellStyle name="Comma 2 3 2 3 7 2" xfId="11890" xr:uid="{B7A030CF-F2FF-44D0-ACD2-BB9EAD7B2B29}"/>
    <cellStyle name="Comma 2 3 2 3 7 2 2" xfId="27301" xr:uid="{5C119FB2-07A8-40B4-95BD-9F60F6B26213}"/>
    <cellStyle name="Comma 2 3 2 3 7 2 2 2" xfId="58125" xr:uid="{6A60839B-64B9-4478-8637-936E712A7681}"/>
    <cellStyle name="Comma 2 3 2 3 7 2 3" xfId="42715" xr:uid="{272015A7-9024-4E8A-B3F7-F1E0DE841445}"/>
    <cellStyle name="Comma 2 3 2 3 7 3" xfId="19492" xr:uid="{6A825AD8-17A4-47F1-AC4B-01A8AFDD9BBE}"/>
    <cellStyle name="Comma 2 3 2 3 7 3 2" xfId="50316" xr:uid="{0A9A1E6A-636D-4369-8B62-7C07C19C7E55}"/>
    <cellStyle name="Comma 2 3 2 3 7 4" xfId="34906" xr:uid="{BB0045EE-5ACC-4C40-899F-E041251711FE}"/>
    <cellStyle name="Comma 2 3 2 3 8" xfId="8087" xr:uid="{FB963015-63CE-4D1B-800C-9DECD61E9A94}"/>
    <cellStyle name="Comma 2 3 2 3 8 2" xfId="23498" xr:uid="{D4E63878-CED2-4F7F-95FD-87BD9E6DF462}"/>
    <cellStyle name="Comma 2 3 2 3 8 2 2" xfId="54322" xr:uid="{8B549C73-FFE1-4276-9A6C-C4E5D76E895B}"/>
    <cellStyle name="Comma 2 3 2 3 8 3" xfId="38912" xr:uid="{CD8CAD99-5E17-4DE0-9594-B070BBB7C488}"/>
    <cellStyle name="Comma 2 3 2 3 9" xfId="7878" xr:uid="{1D204783-2010-41CD-A629-D71173313CE8}"/>
    <cellStyle name="Comma 2 3 2 3 9 2" xfId="23289" xr:uid="{7750A4BD-D15F-4815-926D-BEF6DAE55131}"/>
    <cellStyle name="Comma 2 3 2 3 9 2 2" xfId="54113" xr:uid="{67EF6A98-34E3-4754-8BD4-882970C61E5B}"/>
    <cellStyle name="Comma 2 3 2 3 9 3" xfId="38703" xr:uid="{A7BD6DF9-D31C-49FD-9240-C559C661C8B1}"/>
    <cellStyle name="Comma 2 3 2 4" xfId="187" xr:uid="{59868637-F036-4305-AA6A-C67617973D10}"/>
    <cellStyle name="Comma 2 3 2 4 10" xfId="15609" xr:uid="{104418F8-35AF-4EBD-94EB-D5CA3097BE3B}"/>
    <cellStyle name="Comma 2 3 2 4 10 2" xfId="46433" xr:uid="{02FB3BC3-7167-40F3-BA13-DBE6D3AAB447}"/>
    <cellStyle name="Comma 2 3 2 4 11" xfId="31023" xr:uid="{011E97E8-6F07-459B-8604-B402F15E56E9}"/>
    <cellStyle name="Comma 2 3 2 4 2" xfId="618" xr:uid="{F6F63871-6FBC-49AC-B181-69767E1C1C7B}"/>
    <cellStyle name="Comma 2 3 2 4 2 2" xfId="1251" xr:uid="{875FBB6C-9CBE-4006-BC0B-4139A666AEE8}"/>
    <cellStyle name="Comma 2 3 2 4 2 2 2" xfId="3150" xr:uid="{88131BF7-413C-4DD0-8994-5E67CACC65E0}"/>
    <cellStyle name="Comma 2 3 2 4 2 2 2 2" xfId="6953" xr:uid="{555FEFE1-7ED0-4337-AF3D-A02856534EB2}"/>
    <cellStyle name="Comma 2 3 2 4 2 2 2 2 2" xfId="14764" xr:uid="{1686F859-FB83-4485-A304-180066B02491}"/>
    <cellStyle name="Comma 2 3 2 4 2 2 2 2 2 2" xfId="30175" xr:uid="{1C955F4D-D747-4606-9161-8D4A1487A5A1}"/>
    <cellStyle name="Comma 2 3 2 4 2 2 2 2 2 2 2" xfId="60999" xr:uid="{E37A85BD-CC7A-4A48-998B-6BFE5744389F}"/>
    <cellStyle name="Comma 2 3 2 4 2 2 2 2 2 3" xfId="45589" xr:uid="{E0CF9EDA-0057-46D0-B9AA-D7A7A3AF5B13}"/>
    <cellStyle name="Comma 2 3 2 4 2 2 2 2 3" xfId="22366" xr:uid="{D4ED0AC7-BF3E-4623-B8B3-79C7BA714A43}"/>
    <cellStyle name="Comma 2 3 2 4 2 2 2 2 3 2" xfId="53190" xr:uid="{43ECB2E6-CCF3-4F6D-8EDA-11D9BFA221F7}"/>
    <cellStyle name="Comma 2 3 2 4 2 2 2 2 4" xfId="37780" xr:uid="{40693E44-D0C4-4D8A-9642-208019CD75CA}"/>
    <cellStyle name="Comma 2 3 2 4 2 2 2 3" xfId="10961" xr:uid="{B705EA5A-2BE5-4480-8863-096BBA52D5AA}"/>
    <cellStyle name="Comma 2 3 2 4 2 2 2 3 2" xfId="26372" xr:uid="{97781DC8-95DD-4138-A980-E223E8212F83}"/>
    <cellStyle name="Comma 2 3 2 4 2 2 2 3 2 2" xfId="57196" xr:uid="{F8468598-5E95-45EA-8F4C-1FCD6BE89966}"/>
    <cellStyle name="Comma 2 3 2 4 2 2 2 3 3" xfId="41786" xr:uid="{83F2E92E-7B91-4EC6-9124-328603136B77}"/>
    <cellStyle name="Comma 2 3 2 4 2 2 2 4" xfId="18563" xr:uid="{CCE373AD-B47E-47FB-AC50-0F0DF8BFB97C}"/>
    <cellStyle name="Comma 2 3 2 4 2 2 2 4 2" xfId="49387" xr:uid="{0165C605-0FAF-4D26-9139-3DDD6434AEB1}"/>
    <cellStyle name="Comma 2 3 2 4 2 2 2 5" xfId="33977" xr:uid="{5576CD1F-1E7F-4BAF-912C-5AEDB7017DCB}"/>
    <cellStyle name="Comma 2 3 2 4 2 2 3" xfId="5054" xr:uid="{4754CA40-E442-436D-AF57-65326D83D50B}"/>
    <cellStyle name="Comma 2 3 2 4 2 2 3 2" xfId="12865" xr:uid="{4364B199-13CB-41C7-8A89-5C6998B421DE}"/>
    <cellStyle name="Comma 2 3 2 4 2 2 3 2 2" xfId="28276" xr:uid="{F1B5CD14-9989-4B63-B9ED-E36D72191730}"/>
    <cellStyle name="Comma 2 3 2 4 2 2 3 2 2 2" xfId="59100" xr:uid="{8A16584E-C0B2-42E1-A29D-6C2D8A066534}"/>
    <cellStyle name="Comma 2 3 2 4 2 2 3 2 3" xfId="43690" xr:uid="{0C432D2F-FC23-47A5-BF97-C4A67662185D}"/>
    <cellStyle name="Comma 2 3 2 4 2 2 3 3" xfId="20467" xr:uid="{D4675E15-4D40-4693-9CF2-DB8D84785B20}"/>
    <cellStyle name="Comma 2 3 2 4 2 2 3 3 2" xfId="51291" xr:uid="{01B14A41-8BCF-4028-9A3C-22E1BF4ABAD6}"/>
    <cellStyle name="Comma 2 3 2 4 2 2 3 4" xfId="35881" xr:uid="{2517BA31-BA37-45E3-B38F-C1FE96461DE2}"/>
    <cellStyle name="Comma 2 3 2 4 2 2 4" xfId="9062" xr:uid="{1DCE512D-793B-4BCA-A6E8-E5B23B024452}"/>
    <cellStyle name="Comma 2 3 2 4 2 2 4 2" xfId="24473" xr:uid="{3C820EB3-2655-4B9D-9530-B2B016BDA350}"/>
    <cellStyle name="Comma 2 3 2 4 2 2 4 2 2" xfId="55297" xr:uid="{C1ACA7B2-DC69-428C-BD7F-687C37A7B7ED}"/>
    <cellStyle name="Comma 2 3 2 4 2 2 4 3" xfId="39887" xr:uid="{8AC80319-D9FB-488A-AA00-5FC090D1B5D6}"/>
    <cellStyle name="Comma 2 3 2 4 2 2 5" xfId="16664" xr:uid="{75AA89A6-B6A4-4C94-AC48-4AD0E572AD74}"/>
    <cellStyle name="Comma 2 3 2 4 2 2 5 2" xfId="47488" xr:uid="{02653D6C-8119-4032-925C-76ACEFBD21F0}"/>
    <cellStyle name="Comma 2 3 2 4 2 2 6" xfId="32078" xr:uid="{75E49EE3-9F2C-4B11-9E26-26B24654B320}"/>
    <cellStyle name="Comma 2 3 2 4 2 3" xfId="1884" xr:uid="{20BEC3B3-4169-4366-BE05-132325E0727E}"/>
    <cellStyle name="Comma 2 3 2 4 2 3 2" xfId="3783" xr:uid="{9E538196-1ADA-467D-9DFF-5F67B219FAD4}"/>
    <cellStyle name="Comma 2 3 2 4 2 3 2 2" xfId="7586" xr:uid="{40BE0EF4-2C92-49D4-A004-7ADFA48EDBD1}"/>
    <cellStyle name="Comma 2 3 2 4 2 3 2 2 2" xfId="15397" xr:uid="{0CAB226B-ED4E-421B-BC10-7E334CEE8121}"/>
    <cellStyle name="Comma 2 3 2 4 2 3 2 2 2 2" xfId="30808" xr:uid="{0DB351CF-A7B2-4BA4-8AEE-F8B9C4F42646}"/>
    <cellStyle name="Comma 2 3 2 4 2 3 2 2 2 2 2" xfId="61632" xr:uid="{C2A3FE56-1B7D-4B4D-889D-5CBD7EFF3E80}"/>
    <cellStyle name="Comma 2 3 2 4 2 3 2 2 2 3" xfId="46222" xr:uid="{1CEE71C9-EE55-4D8F-B88B-C0B43E132E87}"/>
    <cellStyle name="Comma 2 3 2 4 2 3 2 2 3" xfId="22999" xr:uid="{A9A8F0B4-EC5D-4C03-B6C2-A29723F4DA6B}"/>
    <cellStyle name="Comma 2 3 2 4 2 3 2 2 3 2" xfId="53823" xr:uid="{55C1949A-2061-4F38-90FF-E8DC13565F64}"/>
    <cellStyle name="Comma 2 3 2 4 2 3 2 2 4" xfId="38413" xr:uid="{B2F06BE1-9512-441F-9010-49869DB2B851}"/>
    <cellStyle name="Comma 2 3 2 4 2 3 2 3" xfId="11594" xr:uid="{65DC0083-2565-4D8A-8A8A-6C41ADE989B7}"/>
    <cellStyle name="Comma 2 3 2 4 2 3 2 3 2" xfId="27005" xr:uid="{35162A7E-7114-42A4-ADAA-9B419A61817E}"/>
    <cellStyle name="Comma 2 3 2 4 2 3 2 3 2 2" xfId="57829" xr:uid="{FA2CE3EF-8EB6-4EE4-A90C-CA13A93703F5}"/>
    <cellStyle name="Comma 2 3 2 4 2 3 2 3 3" xfId="42419" xr:uid="{AC9A3F82-FDE3-408A-A3A4-40E71F125387}"/>
    <cellStyle name="Comma 2 3 2 4 2 3 2 4" xfId="19196" xr:uid="{387576F9-341F-472C-AADD-BBEED3A6699A}"/>
    <cellStyle name="Comma 2 3 2 4 2 3 2 4 2" xfId="50020" xr:uid="{B3D0E59D-83B7-423D-90D9-D1897E1DDD6B}"/>
    <cellStyle name="Comma 2 3 2 4 2 3 2 5" xfId="34610" xr:uid="{C7956590-1E11-44B0-B4A8-F13C6951EF09}"/>
    <cellStyle name="Comma 2 3 2 4 2 3 3" xfId="5687" xr:uid="{E212E268-F4F6-446D-9135-B230A15A4770}"/>
    <cellStyle name="Comma 2 3 2 4 2 3 3 2" xfId="13498" xr:uid="{8DD59A11-5E9B-4E5F-A197-DDFB37869B16}"/>
    <cellStyle name="Comma 2 3 2 4 2 3 3 2 2" xfId="28909" xr:uid="{D2BAC844-941D-43AA-A66B-F77CFB73C94E}"/>
    <cellStyle name="Comma 2 3 2 4 2 3 3 2 2 2" xfId="59733" xr:uid="{A3A891D1-8FA2-49A3-AB64-3E4BD3B4F516}"/>
    <cellStyle name="Comma 2 3 2 4 2 3 3 2 3" xfId="44323" xr:uid="{D1F2EE15-30BF-4993-97ED-B028EF3D5A15}"/>
    <cellStyle name="Comma 2 3 2 4 2 3 3 3" xfId="21100" xr:uid="{D826B106-40FD-44DA-8B4B-AACF67FF42A9}"/>
    <cellStyle name="Comma 2 3 2 4 2 3 3 3 2" xfId="51924" xr:uid="{01C01B24-4B78-4509-A35C-163667452636}"/>
    <cellStyle name="Comma 2 3 2 4 2 3 3 4" xfId="36514" xr:uid="{530FF2D4-F32F-4129-A21A-F225371F2FF9}"/>
    <cellStyle name="Comma 2 3 2 4 2 3 4" xfId="9695" xr:uid="{AC7585C5-9FD0-4918-A35B-F59FAB4CE269}"/>
    <cellStyle name="Comma 2 3 2 4 2 3 4 2" xfId="25106" xr:uid="{9DE6E85F-31B0-4FFE-9BE1-B45F9FDE1E55}"/>
    <cellStyle name="Comma 2 3 2 4 2 3 4 2 2" xfId="55930" xr:uid="{8BEE255B-9E27-4FE0-882F-76B3C025E6F2}"/>
    <cellStyle name="Comma 2 3 2 4 2 3 4 3" xfId="40520" xr:uid="{08CF74A9-81FE-4B04-87B9-0CBAE4883FDF}"/>
    <cellStyle name="Comma 2 3 2 4 2 3 5" xfId="17297" xr:uid="{451C5445-1717-4A5E-8874-04B82B5015D5}"/>
    <cellStyle name="Comma 2 3 2 4 2 3 5 2" xfId="48121" xr:uid="{72EC365E-38A4-4E8B-939A-91B8027D1F82}"/>
    <cellStyle name="Comma 2 3 2 4 2 3 6" xfId="32711" xr:uid="{99325119-39EE-41BC-8B1A-3E1A54254C17}"/>
    <cellStyle name="Comma 2 3 2 4 2 4" xfId="2517" xr:uid="{CB73B9B8-FE4D-45C1-8099-702C44B4E95D}"/>
    <cellStyle name="Comma 2 3 2 4 2 4 2" xfId="6320" xr:uid="{D946F027-0C0E-4B0E-8E4C-953A9EB01E58}"/>
    <cellStyle name="Comma 2 3 2 4 2 4 2 2" xfId="14131" xr:uid="{508A716E-7B5F-46CD-969D-B545680FF859}"/>
    <cellStyle name="Comma 2 3 2 4 2 4 2 2 2" xfId="29542" xr:uid="{617AB22E-9814-4F7E-A64F-BED3FAB04DC1}"/>
    <cellStyle name="Comma 2 3 2 4 2 4 2 2 2 2" xfId="60366" xr:uid="{53E4D971-F476-4AE9-B0DE-5B1F7B13D866}"/>
    <cellStyle name="Comma 2 3 2 4 2 4 2 2 3" xfId="44956" xr:uid="{E39BED80-068C-403F-8F60-291813DD2F78}"/>
    <cellStyle name="Comma 2 3 2 4 2 4 2 3" xfId="21733" xr:uid="{E8A303EE-C287-4F18-98EE-1691B2202059}"/>
    <cellStyle name="Comma 2 3 2 4 2 4 2 3 2" xfId="52557" xr:uid="{38546DE5-9BB3-4391-B739-4A4640D8F77D}"/>
    <cellStyle name="Comma 2 3 2 4 2 4 2 4" xfId="37147" xr:uid="{8E9BA2AC-5C72-4207-9154-5E961A34D335}"/>
    <cellStyle name="Comma 2 3 2 4 2 4 3" xfId="10328" xr:uid="{6CEF3A69-94FE-44D5-9A93-DF2455FD03A6}"/>
    <cellStyle name="Comma 2 3 2 4 2 4 3 2" xfId="25739" xr:uid="{2844B792-D422-4F38-847A-03E6F9580CF3}"/>
    <cellStyle name="Comma 2 3 2 4 2 4 3 2 2" xfId="56563" xr:uid="{096F75BE-0C14-488C-AE68-E39A799DCB8B}"/>
    <cellStyle name="Comma 2 3 2 4 2 4 3 3" xfId="41153" xr:uid="{A1315BC5-4B5F-4052-89B8-972DB305E78A}"/>
    <cellStyle name="Comma 2 3 2 4 2 4 4" xfId="17930" xr:uid="{CD190F2C-87E2-4614-A623-22E5DBC03670}"/>
    <cellStyle name="Comma 2 3 2 4 2 4 4 2" xfId="48754" xr:uid="{2562C1D9-D3D3-4CAD-A113-5B7A41F43208}"/>
    <cellStyle name="Comma 2 3 2 4 2 4 5" xfId="33344" xr:uid="{93F2CA4F-CA21-4D1E-940E-69E82F8E1C3A}"/>
    <cellStyle name="Comma 2 3 2 4 2 5" xfId="4421" xr:uid="{23A987A3-5D73-446D-A82E-716531484E43}"/>
    <cellStyle name="Comma 2 3 2 4 2 5 2" xfId="12232" xr:uid="{B6744F7F-DB4C-4CC6-A844-79CFAE150014}"/>
    <cellStyle name="Comma 2 3 2 4 2 5 2 2" xfId="27643" xr:uid="{7661D9D1-ED4D-4155-A5DE-75EED25E8A7D}"/>
    <cellStyle name="Comma 2 3 2 4 2 5 2 2 2" xfId="58467" xr:uid="{2DA14DBA-A2C1-4220-A33E-FDF38F8E577A}"/>
    <cellStyle name="Comma 2 3 2 4 2 5 2 3" xfId="43057" xr:uid="{AC0CC2F0-A045-4955-8347-CCCE8F288EC1}"/>
    <cellStyle name="Comma 2 3 2 4 2 5 3" xfId="19834" xr:uid="{28D8761B-C60B-4EC9-85D3-B5BC3D480D3E}"/>
    <cellStyle name="Comma 2 3 2 4 2 5 3 2" xfId="50658" xr:uid="{F4CEA666-9DBA-49A7-88E4-AF562427FE16}"/>
    <cellStyle name="Comma 2 3 2 4 2 5 4" xfId="35248" xr:uid="{88886582-8DB2-4061-A4D6-BEB1548145F8}"/>
    <cellStyle name="Comma 2 3 2 4 2 6" xfId="8429" xr:uid="{57098EA7-85CD-4811-BB96-8642D374B3FF}"/>
    <cellStyle name="Comma 2 3 2 4 2 6 2" xfId="23840" xr:uid="{32C6EFA5-E043-4480-95A1-FF42548C72AC}"/>
    <cellStyle name="Comma 2 3 2 4 2 6 2 2" xfId="54664" xr:uid="{E7DAFE80-2A4D-4578-A505-A630943550F7}"/>
    <cellStyle name="Comma 2 3 2 4 2 6 3" xfId="39254" xr:uid="{2FD54DA7-5762-40C6-B1EF-BF5A7D828138}"/>
    <cellStyle name="Comma 2 3 2 4 2 7" xfId="16031" xr:uid="{09C680F2-C235-4137-A66C-310F41BCB47F}"/>
    <cellStyle name="Comma 2 3 2 4 2 7 2" xfId="46855" xr:uid="{46F44D19-A0E1-4513-8646-64169D2F4C29}"/>
    <cellStyle name="Comma 2 3 2 4 2 8" xfId="31445" xr:uid="{6E8CFC8B-A204-4201-BBB9-23BC64013DFF}"/>
    <cellStyle name="Comma 2 3 2 4 3" xfId="409" xr:uid="{0147A185-7B86-4C79-8F77-B99F1EFFA4BD}"/>
    <cellStyle name="Comma 2 3 2 4 3 2" xfId="1042" xr:uid="{774D9330-4180-48C8-9A14-5BC44F54DF5D}"/>
    <cellStyle name="Comma 2 3 2 4 3 2 2" xfId="2941" xr:uid="{FD18CFC0-4C72-423E-8756-BE4889104164}"/>
    <cellStyle name="Comma 2 3 2 4 3 2 2 2" xfId="6744" xr:uid="{053B6B25-DA44-4266-9CC9-C949A1F97FC5}"/>
    <cellStyle name="Comma 2 3 2 4 3 2 2 2 2" xfId="14555" xr:uid="{68545BF4-4992-4DE9-82DA-A1E7C1168AE2}"/>
    <cellStyle name="Comma 2 3 2 4 3 2 2 2 2 2" xfId="29966" xr:uid="{85FFA03E-151F-4BA3-9DF7-FEBA6D942498}"/>
    <cellStyle name="Comma 2 3 2 4 3 2 2 2 2 2 2" xfId="60790" xr:uid="{3464DDA0-04B1-490E-9D82-524EED44ED4E}"/>
    <cellStyle name="Comma 2 3 2 4 3 2 2 2 2 3" xfId="45380" xr:uid="{F750B1AF-EA72-49E3-A356-D2687CE9FA7B}"/>
    <cellStyle name="Comma 2 3 2 4 3 2 2 2 3" xfId="22157" xr:uid="{27F5906D-51DB-48B1-947C-27CF1471DE30}"/>
    <cellStyle name="Comma 2 3 2 4 3 2 2 2 3 2" xfId="52981" xr:uid="{BBB8E900-7359-43FE-AEBA-B26730CF8D12}"/>
    <cellStyle name="Comma 2 3 2 4 3 2 2 2 4" xfId="37571" xr:uid="{B4A90B40-9404-4829-8B7B-159FBF07E5F7}"/>
    <cellStyle name="Comma 2 3 2 4 3 2 2 3" xfId="10752" xr:uid="{EF2DCA04-1CEC-41F8-B34E-FC196752D48D}"/>
    <cellStyle name="Comma 2 3 2 4 3 2 2 3 2" xfId="26163" xr:uid="{2510C1AB-E5F7-41C4-A3CF-B312B827253B}"/>
    <cellStyle name="Comma 2 3 2 4 3 2 2 3 2 2" xfId="56987" xr:uid="{9C30FB4B-F6CE-4053-A2D7-41DAD3EB1663}"/>
    <cellStyle name="Comma 2 3 2 4 3 2 2 3 3" xfId="41577" xr:uid="{DAAE5240-FD3C-4F76-BFAE-5018A4505E83}"/>
    <cellStyle name="Comma 2 3 2 4 3 2 2 4" xfId="18354" xr:uid="{70E914D6-551F-492A-8048-BBE746B6A4AA}"/>
    <cellStyle name="Comma 2 3 2 4 3 2 2 4 2" xfId="49178" xr:uid="{7D01CFE5-0B00-4203-B938-57D353479AC6}"/>
    <cellStyle name="Comma 2 3 2 4 3 2 2 5" xfId="33768" xr:uid="{620EA802-DB02-45E0-8E27-A39E03AB5D20}"/>
    <cellStyle name="Comma 2 3 2 4 3 2 3" xfId="4845" xr:uid="{E4A04099-997B-4C02-954D-487EA431C33D}"/>
    <cellStyle name="Comma 2 3 2 4 3 2 3 2" xfId="12656" xr:uid="{F22B94F1-19E6-48EB-95EE-EDB22A61FAD9}"/>
    <cellStyle name="Comma 2 3 2 4 3 2 3 2 2" xfId="28067" xr:uid="{FF44B19F-4E5F-4778-AD33-AC9DE05BC353}"/>
    <cellStyle name="Comma 2 3 2 4 3 2 3 2 2 2" xfId="58891" xr:uid="{2346050C-BB3D-4FF2-9E0E-9B523275A783}"/>
    <cellStyle name="Comma 2 3 2 4 3 2 3 2 3" xfId="43481" xr:uid="{832B8C6F-BFC0-46F7-A4EB-0DE8204E620D}"/>
    <cellStyle name="Comma 2 3 2 4 3 2 3 3" xfId="20258" xr:uid="{D7C63172-A750-4768-A4FD-2DC230E85677}"/>
    <cellStyle name="Comma 2 3 2 4 3 2 3 3 2" xfId="51082" xr:uid="{FBBB9E46-D96A-44C0-97BF-2375BA86465C}"/>
    <cellStyle name="Comma 2 3 2 4 3 2 3 4" xfId="35672" xr:uid="{0F82E292-C1C1-40F2-BB66-67DEB9858A15}"/>
    <cellStyle name="Comma 2 3 2 4 3 2 4" xfId="8853" xr:uid="{DE7E37E3-4E4A-4688-86D2-1CB8349E6AF2}"/>
    <cellStyle name="Comma 2 3 2 4 3 2 4 2" xfId="24264" xr:uid="{7DD598D4-119F-4C69-82AF-AA05C74054E8}"/>
    <cellStyle name="Comma 2 3 2 4 3 2 4 2 2" xfId="55088" xr:uid="{A0D69128-D4BE-48A9-9731-BB40EA828BC8}"/>
    <cellStyle name="Comma 2 3 2 4 3 2 4 3" xfId="39678" xr:uid="{66C4E46B-50BA-486B-964C-362A54743AC2}"/>
    <cellStyle name="Comma 2 3 2 4 3 2 5" xfId="16455" xr:uid="{842985DA-3FBA-4F6F-A2AE-F9964D1DBB49}"/>
    <cellStyle name="Comma 2 3 2 4 3 2 5 2" xfId="47279" xr:uid="{20485426-E0B7-44E9-BC4D-59368C5D5E30}"/>
    <cellStyle name="Comma 2 3 2 4 3 2 6" xfId="31869" xr:uid="{C2E964C4-7197-45C9-A526-7B4CDCE84155}"/>
    <cellStyle name="Comma 2 3 2 4 3 3" xfId="1675" xr:uid="{C09E34CC-9F30-47AA-A87E-A7FBAF11A516}"/>
    <cellStyle name="Comma 2 3 2 4 3 3 2" xfId="3574" xr:uid="{6F63812E-1212-4FD6-9AFC-E190DDEEFEF2}"/>
    <cellStyle name="Comma 2 3 2 4 3 3 2 2" xfId="7377" xr:uid="{E71BEDDA-3F89-4F04-A208-B1FD065C2471}"/>
    <cellStyle name="Comma 2 3 2 4 3 3 2 2 2" xfId="15188" xr:uid="{C4BD4613-F32E-44BC-9A19-7F00917ECAD7}"/>
    <cellStyle name="Comma 2 3 2 4 3 3 2 2 2 2" xfId="30599" xr:uid="{39AD0C6D-D0A2-479C-95FE-DE19A0BD8820}"/>
    <cellStyle name="Comma 2 3 2 4 3 3 2 2 2 2 2" xfId="61423" xr:uid="{E91F328F-E9A5-44D6-979A-ED1F9A241A74}"/>
    <cellStyle name="Comma 2 3 2 4 3 3 2 2 2 3" xfId="46013" xr:uid="{A66E4ED0-C41A-4BC0-8DC2-37158413BD3A}"/>
    <cellStyle name="Comma 2 3 2 4 3 3 2 2 3" xfId="22790" xr:uid="{0E78CA3B-EC87-4634-8127-00872F0FD14E}"/>
    <cellStyle name="Comma 2 3 2 4 3 3 2 2 3 2" xfId="53614" xr:uid="{B3673455-6AAD-4EFF-97F1-45C4C6C18054}"/>
    <cellStyle name="Comma 2 3 2 4 3 3 2 2 4" xfId="38204" xr:uid="{F7BB0F30-C4F2-4FE9-8AB5-FB22041EF39A}"/>
    <cellStyle name="Comma 2 3 2 4 3 3 2 3" xfId="11385" xr:uid="{37DA9F22-8411-4A29-A8BB-51FD777CE637}"/>
    <cellStyle name="Comma 2 3 2 4 3 3 2 3 2" xfId="26796" xr:uid="{05EFE68A-F732-47CD-ACBA-CB84299FC585}"/>
    <cellStyle name="Comma 2 3 2 4 3 3 2 3 2 2" xfId="57620" xr:uid="{4AC2A5F5-42E2-4683-A196-AE5D7D47B72A}"/>
    <cellStyle name="Comma 2 3 2 4 3 3 2 3 3" xfId="42210" xr:uid="{44B17131-BE28-45E1-9778-F62D247F94A3}"/>
    <cellStyle name="Comma 2 3 2 4 3 3 2 4" xfId="18987" xr:uid="{1D8B3333-C94B-433B-AAC6-C128B4D2740B}"/>
    <cellStyle name="Comma 2 3 2 4 3 3 2 4 2" xfId="49811" xr:uid="{CB5B5C48-1B35-42C1-9988-FF7EC0466FC8}"/>
    <cellStyle name="Comma 2 3 2 4 3 3 2 5" xfId="34401" xr:uid="{4A8F437A-F772-4D83-A90B-E474862FB619}"/>
    <cellStyle name="Comma 2 3 2 4 3 3 3" xfId="5478" xr:uid="{76F14CC6-AE45-49FF-83E4-66BC9D635827}"/>
    <cellStyle name="Comma 2 3 2 4 3 3 3 2" xfId="13289" xr:uid="{DEE8383B-FBF1-4A38-B95A-BA9355592DAA}"/>
    <cellStyle name="Comma 2 3 2 4 3 3 3 2 2" xfId="28700" xr:uid="{A54A8618-2742-4D81-BC75-B6CEECD6D295}"/>
    <cellStyle name="Comma 2 3 2 4 3 3 3 2 2 2" xfId="59524" xr:uid="{3534D3DE-FEFD-49D4-89E1-F3913F4A2E79}"/>
    <cellStyle name="Comma 2 3 2 4 3 3 3 2 3" xfId="44114" xr:uid="{5FEAFDB3-7BFD-40D6-A1D2-D26DCC44E3A8}"/>
    <cellStyle name="Comma 2 3 2 4 3 3 3 3" xfId="20891" xr:uid="{E8FEC9F3-A345-484F-AA87-56FD10E42385}"/>
    <cellStyle name="Comma 2 3 2 4 3 3 3 3 2" xfId="51715" xr:uid="{C726B923-9604-4EF4-9188-968136ECBCF5}"/>
    <cellStyle name="Comma 2 3 2 4 3 3 3 4" xfId="36305" xr:uid="{5DDA1324-7AFB-41EA-89E6-DAF94FE9EB03}"/>
    <cellStyle name="Comma 2 3 2 4 3 3 4" xfId="9486" xr:uid="{1FC69E00-2443-4C2D-B138-096D8A4FBBAA}"/>
    <cellStyle name="Comma 2 3 2 4 3 3 4 2" xfId="24897" xr:uid="{4BA91CF4-2199-4287-B6DF-D27F810BB4A3}"/>
    <cellStyle name="Comma 2 3 2 4 3 3 4 2 2" xfId="55721" xr:uid="{97AFC2FE-BBD9-45C8-8C2D-96AB80362FA6}"/>
    <cellStyle name="Comma 2 3 2 4 3 3 4 3" xfId="40311" xr:uid="{8B37D49C-05FF-4269-B58B-13172362C309}"/>
    <cellStyle name="Comma 2 3 2 4 3 3 5" xfId="17088" xr:uid="{0970FE47-7A73-43F9-84F3-B114F973424D}"/>
    <cellStyle name="Comma 2 3 2 4 3 3 5 2" xfId="47912" xr:uid="{BE650314-E118-4FD7-B147-7E44AFCEC180}"/>
    <cellStyle name="Comma 2 3 2 4 3 3 6" xfId="32502" xr:uid="{DE3C5D51-DBF0-4DF7-A64C-2793AC69A39D}"/>
    <cellStyle name="Comma 2 3 2 4 3 4" xfId="2308" xr:uid="{1708F20B-80FE-4A86-A658-C6356564B7B5}"/>
    <cellStyle name="Comma 2 3 2 4 3 4 2" xfId="6111" xr:uid="{64C7361C-A1C9-4B4A-A9CE-C008FE6EE117}"/>
    <cellStyle name="Comma 2 3 2 4 3 4 2 2" xfId="13922" xr:uid="{9B71892C-5525-4400-B08A-36C1A45D01B5}"/>
    <cellStyle name="Comma 2 3 2 4 3 4 2 2 2" xfId="29333" xr:uid="{E0C33DC2-026D-4D11-9073-CC1C518CCBF9}"/>
    <cellStyle name="Comma 2 3 2 4 3 4 2 2 2 2" xfId="60157" xr:uid="{94235557-542E-43AE-BA81-4530C9C041E1}"/>
    <cellStyle name="Comma 2 3 2 4 3 4 2 2 3" xfId="44747" xr:uid="{3599E6CF-DD85-47F7-B245-F5C80CCC1917}"/>
    <cellStyle name="Comma 2 3 2 4 3 4 2 3" xfId="21524" xr:uid="{2021169B-B3D8-4C0B-99E5-AAF536D51185}"/>
    <cellStyle name="Comma 2 3 2 4 3 4 2 3 2" xfId="52348" xr:uid="{BAB2EF5B-77CD-427F-8A79-CDB3649E0E95}"/>
    <cellStyle name="Comma 2 3 2 4 3 4 2 4" xfId="36938" xr:uid="{D65D86FE-36C3-4A2F-BBDC-1E38C0D4C600}"/>
    <cellStyle name="Comma 2 3 2 4 3 4 3" xfId="10119" xr:uid="{BCDD2752-093B-4D71-9C14-DCA7004047F9}"/>
    <cellStyle name="Comma 2 3 2 4 3 4 3 2" xfId="25530" xr:uid="{BCE6682A-608D-4807-9309-5C299CC8F52F}"/>
    <cellStyle name="Comma 2 3 2 4 3 4 3 2 2" xfId="56354" xr:uid="{5A696414-E266-41FC-B05B-4BECB093A45C}"/>
    <cellStyle name="Comma 2 3 2 4 3 4 3 3" xfId="40944" xr:uid="{DE9E2B0C-3D88-4FBB-9A38-85A5A8030DA8}"/>
    <cellStyle name="Comma 2 3 2 4 3 4 4" xfId="17721" xr:uid="{BBBC9492-1F91-4B96-BEBE-56DAA3D4770F}"/>
    <cellStyle name="Comma 2 3 2 4 3 4 4 2" xfId="48545" xr:uid="{36BD293C-99E3-49BE-BB46-FA8678415B48}"/>
    <cellStyle name="Comma 2 3 2 4 3 4 5" xfId="33135" xr:uid="{96FB80D2-D8C7-4A12-847B-4CB908EC167C}"/>
    <cellStyle name="Comma 2 3 2 4 3 5" xfId="4212" xr:uid="{05A608CC-CA33-4519-8AA0-8C52A4148F6C}"/>
    <cellStyle name="Comma 2 3 2 4 3 5 2" xfId="12023" xr:uid="{375361E7-A8E6-4996-BFF6-1E5EDC66AF7C}"/>
    <cellStyle name="Comma 2 3 2 4 3 5 2 2" xfId="27434" xr:uid="{DE986E32-CE6F-4B3F-A81C-EE35F33FD1E1}"/>
    <cellStyle name="Comma 2 3 2 4 3 5 2 2 2" xfId="58258" xr:uid="{228D3CB2-B28B-45E0-A9CC-D6890EA72A5E}"/>
    <cellStyle name="Comma 2 3 2 4 3 5 2 3" xfId="42848" xr:uid="{1B3A19D5-EAA2-4825-822A-5A07E00287A8}"/>
    <cellStyle name="Comma 2 3 2 4 3 5 3" xfId="19625" xr:uid="{263E11B7-B9AE-47F9-87D7-53C1FD8BBBA3}"/>
    <cellStyle name="Comma 2 3 2 4 3 5 3 2" xfId="50449" xr:uid="{C5EB6F6D-81AF-4BE8-9B1B-BBC82CF9E3E8}"/>
    <cellStyle name="Comma 2 3 2 4 3 5 4" xfId="35039" xr:uid="{EF751004-FD7D-4451-859F-3C47642375B7}"/>
    <cellStyle name="Comma 2 3 2 4 3 6" xfId="8220" xr:uid="{4CBCA029-A79C-4CCE-9625-51B8C9DECCCE}"/>
    <cellStyle name="Comma 2 3 2 4 3 6 2" xfId="23631" xr:uid="{0BAB63A2-9A93-4148-9FFA-5138870A0B65}"/>
    <cellStyle name="Comma 2 3 2 4 3 6 2 2" xfId="54455" xr:uid="{0D4ED1C8-0A2E-483E-9FD7-FF99F0DE76DC}"/>
    <cellStyle name="Comma 2 3 2 4 3 6 3" xfId="39045" xr:uid="{EA71BD91-4CB1-473E-B29C-30F748E7333E}"/>
    <cellStyle name="Comma 2 3 2 4 3 7" xfId="15822" xr:uid="{E8E1263B-9BAE-43ED-84C6-0064E328F3E1}"/>
    <cellStyle name="Comma 2 3 2 4 3 7 2" xfId="46646" xr:uid="{3214396D-0AF8-4F43-976D-A05A618F63A6}"/>
    <cellStyle name="Comma 2 3 2 4 3 8" xfId="31236" xr:uid="{48972E79-FD16-4E11-8D88-B5D1B7E4AB82}"/>
    <cellStyle name="Comma 2 3 2 4 4" xfId="829" xr:uid="{A36265AF-D3BC-47A4-8285-968811A9EC8E}"/>
    <cellStyle name="Comma 2 3 2 4 4 2" xfId="2728" xr:uid="{085A4A7A-C35E-4F97-AC25-BE421EBB4E76}"/>
    <cellStyle name="Comma 2 3 2 4 4 2 2" xfId="6531" xr:uid="{D9D3644B-AF44-4109-9DB1-0007BAB0B48F}"/>
    <cellStyle name="Comma 2 3 2 4 4 2 2 2" xfId="14342" xr:uid="{322AF2AC-C041-41B5-9E6E-8AA0C696AEDD}"/>
    <cellStyle name="Comma 2 3 2 4 4 2 2 2 2" xfId="29753" xr:uid="{C2A5ECC9-66EE-4B2C-966D-9C162B179FEE}"/>
    <cellStyle name="Comma 2 3 2 4 4 2 2 2 2 2" xfId="60577" xr:uid="{7BD92914-DD61-45EB-BBC3-5D7AB9CF6DB6}"/>
    <cellStyle name="Comma 2 3 2 4 4 2 2 2 3" xfId="45167" xr:uid="{24107A61-D2FB-41B5-8E6E-C5ECE3F44695}"/>
    <cellStyle name="Comma 2 3 2 4 4 2 2 3" xfId="21944" xr:uid="{1A9651C7-45AC-4872-873D-EB09B0BD4761}"/>
    <cellStyle name="Comma 2 3 2 4 4 2 2 3 2" xfId="52768" xr:uid="{C74C57B1-8652-4853-9B77-EC6D42BA3F84}"/>
    <cellStyle name="Comma 2 3 2 4 4 2 2 4" xfId="37358" xr:uid="{8A5BEDBB-486E-41AC-8602-BF348E795294}"/>
    <cellStyle name="Comma 2 3 2 4 4 2 3" xfId="10539" xr:uid="{2FC81536-6BDD-4666-AA75-1317249B7215}"/>
    <cellStyle name="Comma 2 3 2 4 4 2 3 2" xfId="25950" xr:uid="{93C66FDC-8E05-4739-A6DF-920CFFE2CA98}"/>
    <cellStyle name="Comma 2 3 2 4 4 2 3 2 2" xfId="56774" xr:uid="{4531F6CB-625D-41D2-9913-B3716ED1B156}"/>
    <cellStyle name="Comma 2 3 2 4 4 2 3 3" xfId="41364" xr:uid="{C5D248B9-00F8-4354-982D-48966987A5E7}"/>
    <cellStyle name="Comma 2 3 2 4 4 2 4" xfId="18141" xr:uid="{096AF5EC-2414-4211-99C3-F3F87FF49C5C}"/>
    <cellStyle name="Comma 2 3 2 4 4 2 4 2" xfId="48965" xr:uid="{16F85510-B32F-42A3-B40E-C2B078CA2C93}"/>
    <cellStyle name="Comma 2 3 2 4 4 2 5" xfId="33555" xr:uid="{9B6FFA1D-90B8-4B56-982E-2AE931DC2C03}"/>
    <cellStyle name="Comma 2 3 2 4 4 3" xfId="4632" xr:uid="{F1F71DF9-7035-4967-911C-72234427C5AB}"/>
    <cellStyle name="Comma 2 3 2 4 4 3 2" xfId="12443" xr:uid="{1B72C99B-E5D2-4DFC-9FEA-24CF8AA95EC1}"/>
    <cellStyle name="Comma 2 3 2 4 4 3 2 2" xfId="27854" xr:uid="{5844DE32-E473-4903-BC35-AB88D3D21098}"/>
    <cellStyle name="Comma 2 3 2 4 4 3 2 2 2" xfId="58678" xr:uid="{BE135992-0456-43F9-9810-D5D69E94E8D2}"/>
    <cellStyle name="Comma 2 3 2 4 4 3 2 3" xfId="43268" xr:uid="{034844AB-DAE2-47AD-BF7D-2830C20C9D37}"/>
    <cellStyle name="Comma 2 3 2 4 4 3 3" xfId="20045" xr:uid="{507C6EB4-35FE-4FAD-9A56-D43CE94D3519}"/>
    <cellStyle name="Comma 2 3 2 4 4 3 3 2" xfId="50869" xr:uid="{8C43AC3A-02D7-4373-BD06-6F2B72A95C44}"/>
    <cellStyle name="Comma 2 3 2 4 4 3 4" xfId="35459" xr:uid="{AA9FF49C-D37D-4336-9107-8767797539AA}"/>
    <cellStyle name="Comma 2 3 2 4 4 4" xfId="8640" xr:uid="{A6305621-F02B-400F-A6C2-A23FF732CD0C}"/>
    <cellStyle name="Comma 2 3 2 4 4 4 2" xfId="24051" xr:uid="{56D84E85-5026-4658-B73F-B3DEB7154144}"/>
    <cellStyle name="Comma 2 3 2 4 4 4 2 2" xfId="54875" xr:uid="{C0CD7076-B021-4248-AC75-0D4A3F2E4E35}"/>
    <cellStyle name="Comma 2 3 2 4 4 4 3" xfId="39465" xr:uid="{74F341E4-F3E2-4D15-82A6-6551713D9492}"/>
    <cellStyle name="Comma 2 3 2 4 4 5" xfId="16242" xr:uid="{085C49DD-4074-42B8-9CE9-459BDCBA5B55}"/>
    <cellStyle name="Comma 2 3 2 4 4 5 2" xfId="47066" xr:uid="{B5685E8A-1D99-4144-A9EA-A317E44A8145}"/>
    <cellStyle name="Comma 2 3 2 4 4 6" xfId="31656" xr:uid="{914A535B-419C-415B-B162-57C1F5F8C445}"/>
    <cellStyle name="Comma 2 3 2 4 5" xfId="1462" xr:uid="{571BFDB3-F07B-46C2-BB05-D7B09D08A8B1}"/>
    <cellStyle name="Comma 2 3 2 4 5 2" xfId="3361" xr:uid="{71577E58-12B1-4778-93D0-33A98A03EDE0}"/>
    <cellStyle name="Comma 2 3 2 4 5 2 2" xfId="7164" xr:uid="{95CA11E2-75A0-4DBC-A919-77F18C2B0F16}"/>
    <cellStyle name="Comma 2 3 2 4 5 2 2 2" xfId="14975" xr:uid="{23B723C5-C410-4543-94D1-36416A0EC0D0}"/>
    <cellStyle name="Comma 2 3 2 4 5 2 2 2 2" xfId="30386" xr:uid="{8FA730F8-23AA-4096-A9F5-9BC519D767A3}"/>
    <cellStyle name="Comma 2 3 2 4 5 2 2 2 2 2" xfId="61210" xr:uid="{51A190B3-591A-43FB-80B6-6438FB8DB37A}"/>
    <cellStyle name="Comma 2 3 2 4 5 2 2 2 3" xfId="45800" xr:uid="{39CFA18A-EF75-43F4-85BB-9DA746ED3ABC}"/>
    <cellStyle name="Comma 2 3 2 4 5 2 2 3" xfId="22577" xr:uid="{DE54D29C-A02B-4F56-BB92-6C1E0CAFBC04}"/>
    <cellStyle name="Comma 2 3 2 4 5 2 2 3 2" xfId="53401" xr:uid="{572B1C08-96FC-4E61-A75D-4C493C7C2122}"/>
    <cellStyle name="Comma 2 3 2 4 5 2 2 4" xfId="37991" xr:uid="{C66202A2-5599-42DA-927D-92FA866BC52E}"/>
    <cellStyle name="Comma 2 3 2 4 5 2 3" xfId="11172" xr:uid="{6C2FFEBD-989C-4383-80EB-74986512F706}"/>
    <cellStyle name="Comma 2 3 2 4 5 2 3 2" xfId="26583" xr:uid="{B8FC87D7-99CA-4DFB-AF41-379B569F1FDF}"/>
    <cellStyle name="Comma 2 3 2 4 5 2 3 2 2" xfId="57407" xr:uid="{4A1ABD57-C099-47A5-B3D3-B5456CC23053}"/>
    <cellStyle name="Comma 2 3 2 4 5 2 3 3" xfId="41997" xr:uid="{5D9ACEF0-2E2D-4656-8BBD-7390A5A422DA}"/>
    <cellStyle name="Comma 2 3 2 4 5 2 4" xfId="18774" xr:uid="{5E7A7998-C77E-4895-8A45-52B84ED63872}"/>
    <cellStyle name="Comma 2 3 2 4 5 2 4 2" xfId="49598" xr:uid="{DED252F7-B545-44FD-9B84-7D1595BC7A65}"/>
    <cellStyle name="Comma 2 3 2 4 5 2 5" xfId="34188" xr:uid="{854734C2-D5DF-4938-85E6-FB1A687D6E1A}"/>
    <cellStyle name="Comma 2 3 2 4 5 3" xfId="5265" xr:uid="{73D3D1A6-0D8F-4FB2-AAF8-18BBBCE8AD1C}"/>
    <cellStyle name="Comma 2 3 2 4 5 3 2" xfId="13076" xr:uid="{6EAD5DED-6CC1-4947-978F-61E74B3BDBC2}"/>
    <cellStyle name="Comma 2 3 2 4 5 3 2 2" xfId="28487" xr:uid="{45169761-DF43-4B44-BBC1-5F94CBF30487}"/>
    <cellStyle name="Comma 2 3 2 4 5 3 2 2 2" xfId="59311" xr:uid="{6C99BF67-ABDF-442F-8CE8-3C38100881DB}"/>
    <cellStyle name="Comma 2 3 2 4 5 3 2 3" xfId="43901" xr:uid="{98A8668E-A88B-444A-8E4C-92AA6BF6AB73}"/>
    <cellStyle name="Comma 2 3 2 4 5 3 3" xfId="20678" xr:uid="{FE64279E-A287-4827-9B6C-575898F427BD}"/>
    <cellStyle name="Comma 2 3 2 4 5 3 3 2" xfId="51502" xr:uid="{ABC83C11-1018-4DCB-BFE9-614F81D8C4ED}"/>
    <cellStyle name="Comma 2 3 2 4 5 3 4" xfId="36092" xr:uid="{B33CBB95-447B-4589-8025-2ABDB4A382F4}"/>
    <cellStyle name="Comma 2 3 2 4 5 4" xfId="9273" xr:uid="{F9AB5734-F656-43A2-BB92-88A21451824C}"/>
    <cellStyle name="Comma 2 3 2 4 5 4 2" xfId="24684" xr:uid="{1ADDC7C7-CF57-4CA7-AF33-AD582AAD0A0B}"/>
    <cellStyle name="Comma 2 3 2 4 5 4 2 2" xfId="55508" xr:uid="{A5297054-DAB7-45A7-90EE-914E2C4C8C5A}"/>
    <cellStyle name="Comma 2 3 2 4 5 4 3" xfId="40098" xr:uid="{F74BC3F8-E6EF-46D4-A0B1-2AEC699216D6}"/>
    <cellStyle name="Comma 2 3 2 4 5 5" xfId="16875" xr:uid="{4ECC0BC8-5301-4BFE-B1D8-6614AE4200BC}"/>
    <cellStyle name="Comma 2 3 2 4 5 5 2" xfId="47699" xr:uid="{0774E622-01E1-4F36-B075-AB0D85BEB915}"/>
    <cellStyle name="Comma 2 3 2 4 5 6" xfId="32289" xr:uid="{4D175686-B401-403B-95D0-B597FEF37455}"/>
    <cellStyle name="Comma 2 3 2 4 6" xfId="2095" xr:uid="{8A5AB3A2-49E0-44EE-A930-D3A89410A7C2}"/>
    <cellStyle name="Comma 2 3 2 4 6 2" xfId="5898" xr:uid="{55646E79-C9EC-4F6D-B0C1-9B5999446F92}"/>
    <cellStyle name="Comma 2 3 2 4 6 2 2" xfId="13709" xr:uid="{373E3843-5D11-4D4A-B371-17EF6AF703EE}"/>
    <cellStyle name="Comma 2 3 2 4 6 2 2 2" xfId="29120" xr:uid="{0C9E8A11-41AF-455F-88A4-1583120BE44C}"/>
    <cellStyle name="Comma 2 3 2 4 6 2 2 2 2" xfId="59944" xr:uid="{47A9B0AC-0053-44CA-8A74-E5754A256961}"/>
    <cellStyle name="Comma 2 3 2 4 6 2 2 3" xfId="44534" xr:uid="{D5681D7F-A488-4D0F-8DA6-CA60D3F2354C}"/>
    <cellStyle name="Comma 2 3 2 4 6 2 3" xfId="21311" xr:uid="{9320155B-4456-4377-9E37-B96CD36669C1}"/>
    <cellStyle name="Comma 2 3 2 4 6 2 3 2" xfId="52135" xr:uid="{89FBECFA-3A30-4F69-87D7-1AE228578B33}"/>
    <cellStyle name="Comma 2 3 2 4 6 2 4" xfId="36725" xr:uid="{2BA8BEF2-55E9-4BFD-9B93-F59436938601}"/>
    <cellStyle name="Comma 2 3 2 4 6 3" xfId="9906" xr:uid="{EBED75DA-EF43-400A-BC11-C2D5286D8FF3}"/>
    <cellStyle name="Comma 2 3 2 4 6 3 2" xfId="25317" xr:uid="{CE7B7691-D795-47A4-8C31-00D03140592E}"/>
    <cellStyle name="Comma 2 3 2 4 6 3 2 2" xfId="56141" xr:uid="{FF117B56-DAC9-4477-ACCB-38460971ED74}"/>
    <cellStyle name="Comma 2 3 2 4 6 3 3" xfId="40731" xr:uid="{19D472DF-1F0E-4925-86A7-14FF5399EC2D}"/>
    <cellStyle name="Comma 2 3 2 4 6 4" xfId="17508" xr:uid="{32A79998-ED6B-44E1-8197-530A7771B53B}"/>
    <cellStyle name="Comma 2 3 2 4 6 4 2" xfId="48332" xr:uid="{F013CC65-DD13-40C2-AB88-A57E830655CE}"/>
    <cellStyle name="Comma 2 3 2 4 6 5" xfId="32922" xr:uid="{98A0DA4B-FE5D-4AA1-B4DB-A478C4B6AD88}"/>
    <cellStyle name="Comma 2 3 2 4 7" xfId="3999" xr:uid="{659FF28C-6DE3-42FF-ABE8-20071271566D}"/>
    <cellStyle name="Comma 2 3 2 4 7 2" xfId="11810" xr:uid="{022045BD-17DB-40DB-851E-6DFDF4EF6607}"/>
    <cellStyle name="Comma 2 3 2 4 7 2 2" xfId="27221" xr:uid="{228A0C08-7544-470A-A17B-E508959348DC}"/>
    <cellStyle name="Comma 2 3 2 4 7 2 2 2" xfId="58045" xr:uid="{3A3D0126-B9C4-49CC-9F8E-DBEE2550294F}"/>
    <cellStyle name="Comma 2 3 2 4 7 2 3" xfId="42635" xr:uid="{D1DCBEAF-BD96-4946-9FA3-9102F968C287}"/>
    <cellStyle name="Comma 2 3 2 4 7 3" xfId="19412" xr:uid="{CE79C5A0-3995-4AFD-A453-5EE2344C3882}"/>
    <cellStyle name="Comma 2 3 2 4 7 3 2" xfId="50236" xr:uid="{27B322BC-118C-4372-B901-9EB209BEFF03}"/>
    <cellStyle name="Comma 2 3 2 4 7 4" xfId="34826" xr:uid="{3DF5F523-D9C0-4DAA-872E-9F5920380F0E}"/>
    <cellStyle name="Comma 2 3 2 4 8" xfId="8007" xr:uid="{61C72939-0796-43EC-9CF8-EE3D29DBEF1B}"/>
    <cellStyle name="Comma 2 3 2 4 8 2" xfId="23418" xr:uid="{04E068F0-A144-4331-A5F3-7052E702C9AA}"/>
    <cellStyle name="Comma 2 3 2 4 8 2 2" xfId="54242" xr:uid="{CD0D1330-DBAC-4C84-AD39-7ADEDEF41FCB}"/>
    <cellStyle name="Comma 2 3 2 4 8 3" xfId="38832" xr:uid="{3CE6BF6A-43AB-44D7-A48E-81A5FC009A16}"/>
    <cellStyle name="Comma 2 3 2 4 9" xfId="7798" xr:uid="{FF3FE4C5-6DE7-477F-87AF-6509A6CC9DCA}"/>
    <cellStyle name="Comma 2 3 2 4 9 2" xfId="23209" xr:uid="{99C8A81B-8C0E-41B6-80F9-7068E716C76D}"/>
    <cellStyle name="Comma 2 3 2 4 9 2 2" xfId="54033" xr:uid="{F4B9F11E-5043-49A9-B78A-3DB4FE62A7F8}"/>
    <cellStyle name="Comma 2 3 2 4 9 3" xfId="38623" xr:uid="{8318AFD4-B353-4504-85ED-B54ADE6E7B8F}"/>
    <cellStyle name="Comma 2 3 2 5" xfId="573" xr:uid="{0DAAA4CE-394B-4078-9352-E5C4A693124E}"/>
    <cellStyle name="Comma 2 3 2 5 2" xfId="1206" xr:uid="{036992EB-157C-4BA2-B536-3907990B2CDD}"/>
    <cellStyle name="Comma 2 3 2 5 2 2" xfId="3105" xr:uid="{0DB0C77F-47C1-4E46-9513-1217D1D79824}"/>
    <cellStyle name="Comma 2 3 2 5 2 2 2" xfId="6908" xr:uid="{EEF18D76-DEDC-4D91-B641-80794314217E}"/>
    <cellStyle name="Comma 2 3 2 5 2 2 2 2" xfId="14719" xr:uid="{FAE4EB64-5C77-4485-98EC-53488C9428ED}"/>
    <cellStyle name="Comma 2 3 2 5 2 2 2 2 2" xfId="30130" xr:uid="{15794371-28AE-48E3-A428-6889ECE49A5E}"/>
    <cellStyle name="Comma 2 3 2 5 2 2 2 2 2 2" xfId="60954" xr:uid="{0ECAA70F-2E90-4F7F-9B7A-2E474165508F}"/>
    <cellStyle name="Comma 2 3 2 5 2 2 2 2 3" xfId="45544" xr:uid="{E9FFFF38-0B01-449F-994E-77C4D58E8177}"/>
    <cellStyle name="Comma 2 3 2 5 2 2 2 3" xfId="22321" xr:uid="{DD0FFB6A-4E77-47E3-A456-5B22D06D079F}"/>
    <cellStyle name="Comma 2 3 2 5 2 2 2 3 2" xfId="53145" xr:uid="{27A86A3E-CD8C-4B40-BD9D-2EE0A1C9EB47}"/>
    <cellStyle name="Comma 2 3 2 5 2 2 2 4" xfId="37735" xr:uid="{E6F62B65-2435-4855-9C4C-5F34314687EC}"/>
    <cellStyle name="Comma 2 3 2 5 2 2 3" xfId="10916" xr:uid="{96B7BBB0-B9D5-49CE-8717-768F41DC1C64}"/>
    <cellStyle name="Comma 2 3 2 5 2 2 3 2" xfId="26327" xr:uid="{5E5E75CD-5A8B-4DF8-891A-CB021D139F61}"/>
    <cellStyle name="Comma 2 3 2 5 2 2 3 2 2" xfId="57151" xr:uid="{608E6932-8490-4BA9-B91B-B914E1FFE5F5}"/>
    <cellStyle name="Comma 2 3 2 5 2 2 3 3" xfId="41741" xr:uid="{A50B79B6-386E-46D5-ACA1-5E2242AE81B1}"/>
    <cellStyle name="Comma 2 3 2 5 2 2 4" xfId="18518" xr:uid="{72493482-49DD-44BB-8F2F-581A1CAC0CD8}"/>
    <cellStyle name="Comma 2 3 2 5 2 2 4 2" xfId="49342" xr:uid="{C7D87C33-B54B-4E1B-90AB-D26784F5F676}"/>
    <cellStyle name="Comma 2 3 2 5 2 2 5" xfId="33932" xr:uid="{5FBF0EA2-C1EB-4ADC-9AB8-DB41C046939D}"/>
    <cellStyle name="Comma 2 3 2 5 2 3" xfId="5009" xr:uid="{4BE87519-B9AA-48FC-9580-CA4C17564C87}"/>
    <cellStyle name="Comma 2 3 2 5 2 3 2" xfId="12820" xr:uid="{2BD2665C-E583-4472-A9B8-DC593FCBDFCD}"/>
    <cellStyle name="Comma 2 3 2 5 2 3 2 2" xfId="28231" xr:uid="{0503F5BC-65ED-4972-AEB4-DB8CB6BE314F}"/>
    <cellStyle name="Comma 2 3 2 5 2 3 2 2 2" xfId="59055" xr:uid="{B1468D8D-2254-4049-B4EA-08E932095289}"/>
    <cellStyle name="Comma 2 3 2 5 2 3 2 3" xfId="43645" xr:uid="{9BB5502B-2677-4317-BE1A-0A8034226494}"/>
    <cellStyle name="Comma 2 3 2 5 2 3 3" xfId="20422" xr:uid="{CDEFFCC4-15C1-4065-B322-49D52D348AC0}"/>
    <cellStyle name="Comma 2 3 2 5 2 3 3 2" xfId="51246" xr:uid="{0260AEF1-B7EF-41AC-86E8-F5333EBF2E20}"/>
    <cellStyle name="Comma 2 3 2 5 2 3 4" xfId="35836" xr:uid="{CC7E0088-6E77-4502-BCB9-54879D571950}"/>
    <cellStyle name="Comma 2 3 2 5 2 4" xfId="9017" xr:uid="{48347602-2A3B-4CFD-8C68-6D999FBEDBF7}"/>
    <cellStyle name="Comma 2 3 2 5 2 4 2" xfId="24428" xr:uid="{0547EFE5-9412-4A2C-BDCA-B5327563E7D0}"/>
    <cellStyle name="Comma 2 3 2 5 2 4 2 2" xfId="55252" xr:uid="{C0EA0745-E8E1-4439-BCCA-4D36D1B59208}"/>
    <cellStyle name="Comma 2 3 2 5 2 4 3" xfId="39842" xr:uid="{B2AD4A3B-7988-4AC1-9FCC-C633F4CD3484}"/>
    <cellStyle name="Comma 2 3 2 5 2 5" xfId="16619" xr:uid="{0215BC79-BB55-46F6-88C0-20DB8F22822F}"/>
    <cellStyle name="Comma 2 3 2 5 2 5 2" xfId="47443" xr:uid="{FC9322B0-2007-4AF0-AABA-8502CC6F22B0}"/>
    <cellStyle name="Comma 2 3 2 5 2 6" xfId="32033" xr:uid="{EA96BEE2-EEDB-4C13-98B2-2A4AFD96B5E6}"/>
    <cellStyle name="Comma 2 3 2 5 3" xfId="1839" xr:uid="{0F781940-2929-496D-8643-FE5BA8A67E23}"/>
    <cellStyle name="Comma 2 3 2 5 3 2" xfId="3738" xr:uid="{8CCB134B-DFEA-489F-829E-D383EE7E8CBA}"/>
    <cellStyle name="Comma 2 3 2 5 3 2 2" xfId="7541" xr:uid="{A0520F84-75CD-4E28-AED3-C1DF818859B8}"/>
    <cellStyle name="Comma 2 3 2 5 3 2 2 2" xfId="15352" xr:uid="{A2C33FB1-6424-4E7F-8F34-DB22105450AB}"/>
    <cellStyle name="Comma 2 3 2 5 3 2 2 2 2" xfId="30763" xr:uid="{7C23AA2F-F49E-4898-B85B-EA32832B3EA1}"/>
    <cellStyle name="Comma 2 3 2 5 3 2 2 2 2 2" xfId="61587" xr:uid="{11B94933-4082-4E05-8055-B7BB7983DD3D}"/>
    <cellStyle name="Comma 2 3 2 5 3 2 2 2 3" xfId="46177" xr:uid="{3B3F38F8-332B-468A-9716-DF20566CC84E}"/>
    <cellStyle name="Comma 2 3 2 5 3 2 2 3" xfId="22954" xr:uid="{87ABB6B9-2315-4826-BE9B-49FD290E6AD8}"/>
    <cellStyle name="Comma 2 3 2 5 3 2 2 3 2" xfId="53778" xr:uid="{746C6C24-074F-48A8-AA7A-25CFC6C3424B}"/>
    <cellStyle name="Comma 2 3 2 5 3 2 2 4" xfId="38368" xr:uid="{7203AAB7-B90C-43E1-A630-C466223433C1}"/>
    <cellStyle name="Comma 2 3 2 5 3 2 3" xfId="11549" xr:uid="{EDCC7CEA-6608-4B52-8ABC-B6231C0CCE73}"/>
    <cellStyle name="Comma 2 3 2 5 3 2 3 2" xfId="26960" xr:uid="{C1A7EE1D-B211-4053-98E3-9261A04E4575}"/>
    <cellStyle name="Comma 2 3 2 5 3 2 3 2 2" xfId="57784" xr:uid="{BFD41962-8F60-4747-9702-AE41E9BE5962}"/>
    <cellStyle name="Comma 2 3 2 5 3 2 3 3" xfId="42374" xr:uid="{64355706-7C95-49FE-8F12-2B893C95F6C1}"/>
    <cellStyle name="Comma 2 3 2 5 3 2 4" xfId="19151" xr:uid="{F83E46C5-D40E-4AE5-AF72-019F80734DCC}"/>
    <cellStyle name="Comma 2 3 2 5 3 2 4 2" xfId="49975" xr:uid="{0CA977AF-77CA-4E8C-B55F-48E90F18CF8E}"/>
    <cellStyle name="Comma 2 3 2 5 3 2 5" xfId="34565" xr:uid="{EE6427C1-5E54-4CE4-842D-D29718ABED15}"/>
    <cellStyle name="Comma 2 3 2 5 3 3" xfId="5642" xr:uid="{4513C4ED-3682-456F-BA70-636884285DF9}"/>
    <cellStyle name="Comma 2 3 2 5 3 3 2" xfId="13453" xr:uid="{CC6A0E37-5A46-4743-B9E7-95553765CBA1}"/>
    <cellStyle name="Comma 2 3 2 5 3 3 2 2" xfId="28864" xr:uid="{F1CA3E0B-990A-4C37-9113-B5F7D8AE1087}"/>
    <cellStyle name="Comma 2 3 2 5 3 3 2 2 2" xfId="59688" xr:uid="{DCD3AC08-9B17-4517-9BE7-29005465E16C}"/>
    <cellStyle name="Comma 2 3 2 5 3 3 2 3" xfId="44278" xr:uid="{B898DE98-28B5-40A6-82DC-AC64FF309FEA}"/>
    <cellStyle name="Comma 2 3 2 5 3 3 3" xfId="21055" xr:uid="{5DBEC1F6-7EE4-4B76-8700-B6F962E8165A}"/>
    <cellStyle name="Comma 2 3 2 5 3 3 3 2" xfId="51879" xr:uid="{EF1BE166-3239-40E3-8EAC-9EB0A27DE04C}"/>
    <cellStyle name="Comma 2 3 2 5 3 3 4" xfId="36469" xr:uid="{98E434D9-CC56-474F-9AF8-C49A2A5F7D8C}"/>
    <cellStyle name="Comma 2 3 2 5 3 4" xfId="9650" xr:uid="{3BB97CFD-F32C-40DD-9691-82F8ABA3DE98}"/>
    <cellStyle name="Comma 2 3 2 5 3 4 2" xfId="25061" xr:uid="{66201FAC-AD9F-4653-A1D9-D9C456F4A006}"/>
    <cellStyle name="Comma 2 3 2 5 3 4 2 2" xfId="55885" xr:uid="{823CD55C-9243-44E7-ABF4-06BE322852DB}"/>
    <cellStyle name="Comma 2 3 2 5 3 4 3" xfId="40475" xr:uid="{D0BB97DC-DD79-47A4-9A4D-4525C386D4F5}"/>
    <cellStyle name="Comma 2 3 2 5 3 5" xfId="17252" xr:uid="{1E49D124-A7A5-4E38-84EB-54894EA39FC7}"/>
    <cellStyle name="Comma 2 3 2 5 3 5 2" xfId="48076" xr:uid="{19C33ACD-F889-43CC-BFE6-23CF66901286}"/>
    <cellStyle name="Comma 2 3 2 5 3 6" xfId="32666" xr:uid="{BC4E4231-42BB-4BB2-B978-D7B29FD139AD}"/>
    <cellStyle name="Comma 2 3 2 5 4" xfId="2472" xr:uid="{E66A5828-4DDD-4271-9644-77983F0056B1}"/>
    <cellStyle name="Comma 2 3 2 5 4 2" xfId="6275" xr:uid="{902AAEED-9EB6-40D1-B323-77C72A028024}"/>
    <cellStyle name="Comma 2 3 2 5 4 2 2" xfId="14086" xr:uid="{701367EC-F8A4-4BA3-9B3D-AF1ED83686DC}"/>
    <cellStyle name="Comma 2 3 2 5 4 2 2 2" xfId="29497" xr:uid="{1815687D-AD93-461E-AC71-BB6E6085120C}"/>
    <cellStyle name="Comma 2 3 2 5 4 2 2 2 2" xfId="60321" xr:uid="{B66ACDE0-5154-49D8-845E-58928DCE03F9}"/>
    <cellStyle name="Comma 2 3 2 5 4 2 2 3" xfId="44911" xr:uid="{F3DA4D76-9EAB-4110-9228-96D8A80558C6}"/>
    <cellStyle name="Comma 2 3 2 5 4 2 3" xfId="21688" xr:uid="{C335C0A6-9D6F-41F7-B573-F930B2323334}"/>
    <cellStyle name="Comma 2 3 2 5 4 2 3 2" xfId="52512" xr:uid="{9732F9B4-5B81-45E7-9CBD-507E9424EB96}"/>
    <cellStyle name="Comma 2 3 2 5 4 2 4" xfId="37102" xr:uid="{42257579-1E29-484A-AB9E-4729AE5E1704}"/>
    <cellStyle name="Comma 2 3 2 5 4 3" xfId="10283" xr:uid="{30DDCCD7-0A85-4A37-B4E8-F0D5AB4663FB}"/>
    <cellStyle name="Comma 2 3 2 5 4 3 2" xfId="25694" xr:uid="{87AD8402-955E-47B1-A47F-E2D4F646174D}"/>
    <cellStyle name="Comma 2 3 2 5 4 3 2 2" xfId="56518" xr:uid="{2EC1690A-8993-46FA-9EF0-11534DB76453}"/>
    <cellStyle name="Comma 2 3 2 5 4 3 3" xfId="41108" xr:uid="{CB6A4E2E-1CAF-4EF4-86F0-7D2CAAC56B7B}"/>
    <cellStyle name="Comma 2 3 2 5 4 4" xfId="17885" xr:uid="{1275B1D4-9DC7-4268-8C54-7F9133B4758C}"/>
    <cellStyle name="Comma 2 3 2 5 4 4 2" xfId="48709" xr:uid="{98B51363-D780-4C31-B462-140E43473922}"/>
    <cellStyle name="Comma 2 3 2 5 4 5" xfId="33299" xr:uid="{4DE5CDC6-1ADB-4591-8BDD-A1B53CDE7A65}"/>
    <cellStyle name="Comma 2 3 2 5 5" xfId="4376" xr:uid="{D9149593-A12A-47A3-96ED-E37B88FFB362}"/>
    <cellStyle name="Comma 2 3 2 5 5 2" xfId="12187" xr:uid="{0667B21B-D861-4847-8BDB-1516ED0D09DB}"/>
    <cellStyle name="Comma 2 3 2 5 5 2 2" xfId="27598" xr:uid="{50AE7806-5194-4ED6-8687-542BEB2CB7E1}"/>
    <cellStyle name="Comma 2 3 2 5 5 2 2 2" xfId="58422" xr:uid="{EF4BA9ED-E6F3-4494-8E8B-2C652BFE40B5}"/>
    <cellStyle name="Comma 2 3 2 5 5 2 3" xfId="43012" xr:uid="{69FED808-BFD7-4CDF-B6CE-4451355D5EF3}"/>
    <cellStyle name="Comma 2 3 2 5 5 3" xfId="19789" xr:uid="{9404EDD6-A42E-4772-989D-A97174860306}"/>
    <cellStyle name="Comma 2 3 2 5 5 3 2" xfId="50613" xr:uid="{4E751D1E-0572-4FEC-9DE0-1AF11021EDF0}"/>
    <cellStyle name="Comma 2 3 2 5 5 4" xfId="35203" xr:uid="{A4919CE8-CE10-4F71-AAAD-AB9D81601501}"/>
    <cellStyle name="Comma 2 3 2 5 6" xfId="8384" xr:uid="{A2102B43-4F85-4F72-9714-D25D6B4F7903}"/>
    <cellStyle name="Comma 2 3 2 5 6 2" xfId="23795" xr:uid="{56D9AE51-5F70-4B0B-BAEC-98349DB8D6C5}"/>
    <cellStyle name="Comma 2 3 2 5 6 2 2" xfId="54619" xr:uid="{930AAC9B-F8AD-4E17-A780-77A4DB7574EB}"/>
    <cellStyle name="Comma 2 3 2 5 6 3" xfId="39209" xr:uid="{6562D36C-6723-4DC5-A50A-31E14519FD10}"/>
    <cellStyle name="Comma 2 3 2 5 7" xfId="15986" xr:uid="{AE3CCEAC-182E-47B8-B437-9FC8157B3789}"/>
    <cellStyle name="Comma 2 3 2 5 7 2" xfId="46810" xr:uid="{E6E060A3-6500-4F0B-A4A3-D8798215BC33}"/>
    <cellStyle name="Comma 2 3 2 5 8" xfId="31400" xr:uid="{7215ED1F-DDD6-4873-AF99-80518A09DEF9}"/>
    <cellStyle name="Comma 2 3 2 6" xfId="364" xr:uid="{D60265E9-D121-44AA-8EF3-610BB0BF6A65}"/>
    <cellStyle name="Comma 2 3 2 6 2" xfId="997" xr:uid="{F89D6FA0-FAC4-4620-A4D5-53FF8DBDC53D}"/>
    <cellStyle name="Comma 2 3 2 6 2 2" xfId="2896" xr:uid="{AF451CED-8544-4754-994D-3E6E7D8510D9}"/>
    <cellStyle name="Comma 2 3 2 6 2 2 2" xfId="6699" xr:uid="{5BF9D294-C0EB-42ED-B97C-936997E07066}"/>
    <cellStyle name="Comma 2 3 2 6 2 2 2 2" xfId="14510" xr:uid="{473786F2-6CE2-43F0-BD95-0B8EA5A647EB}"/>
    <cellStyle name="Comma 2 3 2 6 2 2 2 2 2" xfId="29921" xr:uid="{838DD49F-C011-42CA-8D68-00BA32419DF0}"/>
    <cellStyle name="Comma 2 3 2 6 2 2 2 2 2 2" xfId="60745" xr:uid="{20149BCA-8AF3-4CA1-ADCE-491F825011C0}"/>
    <cellStyle name="Comma 2 3 2 6 2 2 2 2 3" xfId="45335" xr:uid="{7316CE9A-FEBC-48BC-A900-F45AB6FE258E}"/>
    <cellStyle name="Comma 2 3 2 6 2 2 2 3" xfId="22112" xr:uid="{D3E728D0-17BB-4BB5-93E6-616CAF4790C9}"/>
    <cellStyle name="Comma 2 3 2 6 2 2 2 3 2" xfId="52936" xr:uid="{9E6F4C1B-5EF3-42C3-8BD3-B63DC08F91F5}"/>
    <cellStyle name="Comma 2 3 2 6 2 2 2 4" xfId="37526" xr:uid="{F4326ECE-BA65-4CFB-8EA3-3202FA1963DF}"/>
    <cellStyle name="Comma 2 3 2 6 2 2 3" xfId="10707" xr:uid="{C03B64C2-2DE3-4C86-A008-FAC7B2CE9C59}"/>
    <cellStyle name="Comma 2 3 2 6 2 2 3 2" xfId="26118" xr:uid="{55CBBF00-9C9F-41C7-BD9A-F240F572DA0C}"/>
    <cellStyle name="Comma 2 3 2 6 2 2 3 2 2" xfId="56942" xr:uid="{8EF6E457-C53B-430E-A02F-460CA50882E8}"/>
    <cellStyle name="Comma 2 3 2 6 2 2 3 3" xfId="41532" xr:uid="{4CC4A248-E648-48C4-91C9-948C51154691}"/>
    <cellStyle name="Comma 2 3 2 6 2 2 4" xfId="18309" xr:uid="{471FACE6-35E2-454A-90F9-5BF39901FC05}"/>
    <cellStyle name="Comma 2 3 2 6 2 2 4 2" xfId="49133" xr:uid="{6D5EED40-15CF-41B8-B3B6-16BEF9EB7CEC}"/>
    <cellStyle name="Comma 2 3 2 6 2 2 5" xfId="33723" xr:uid="{BB71FAE0-6ED2-4165-A78C-9086D831A2D5}"/>
    <cellStyle name="Comma 2 3 2 6 2 3" xfId="4800" xr:uid="{378D4BCE-4B22-4FEE-944A-05C2766FBF99}"/>
    <cellStyle name="Comma 2 3 2 6 2 3 2" xfId="12611" xr:uid="{769717C0-A296-4818-839A-262D46486F87}"/>
    <cellStyle name="Comma 2 3 2 6 2 3 2 2" xfId="28022" xr:uid="{0A87247A-1A8F-4869-8B4E-E462D113A982}"/>
    <cellStyle name="Comma 2 3 2 6 2 3 2 2 2" xfId="58846" xr:uid="{790D77B7-51D9-4487-AB27-07C7C32EA75E}"/>
    <cellStyle name="Comma 2 3 2 6 2 3 2 3" xfId="43436" xr:uid="{482D17DD-B7FC-4C04-A1E8-3753806466DD}"/>
    <cellStyle name="Comma 2 3 2 6 2 3 3" xfId="20213" xr:uid="{0A4ED5C0-DE3F-4190-B597-8994F6501D6F}"/>
    <cellStyle name="Comma 2 3 2 6 2 3 3 2" xfId="51037" xr:uid="{9F663454-EBA7-46F9-9189-E6239F10CD6C}"/>
    <cellStyle name="Comma 2 3 2 6 2 3 4" xfId="35627" xr:uid="{DA9258CD-7D79-4290-8E43-30ACCD616A37}"/>
    <cellStyle name="Comma 2 3 2 6 2 4" xfId="8808" xr:uid="{E27646F6-2C28-4B9B-8175-288D5926F3F5}"/>
    <cellStyle name="Comma 2 3 2 6 2 4 2" xfId="24219" xr:uid="{665D1120-A004-4A68-BBD4-F2152896FEE8}"/>
    <cellStyle name="Comma 2 3 2 6 2 4 2 2" xfId="55043" xr:uid="{EF3F2529-7BA1-4ECC-AE74-6BEA4EB5F8CE}"/>
    <cellStyle name="Comma 2 3 2 6 2 4 3" xfId="39633" xr:uid="{0D0ED716-65C0-4151-8B52-731FA493CA39}"/>
    <cellStyle name="Comma 2 3 2 6 2 5" xfId="16410" xr:uid="{C376811F-76CF-4218-B019-DB05EFD537D9}"/>
    <cellStyle name="Comma 2 3 2 6 2 5 2" xfId="47234" xr:uid="{6B97EDF1-8BFC-453A-B4D4-F574CF1257F7}"/>
    <cellStyle name="Comma 2 3 2 6 2 6" xfId="31824" xr:uid="{1976F7E0-E7D1-41DF-9B19-604DC55B12C7}"/>
    <cellStyle name="Comma 2 3 2 6 3" xfId="1630" xr:uid="{EE3F3101-348E-45D3-904C-76C8615DFE0D}"/>
    <cellStyle name="Comma 2 3 2 6 3 2" xfId="3529" xr:uid="{171469CE-E94D-4B0C-9708-9642AB2B033F}"/>
    <cellStyle name="Comma 2 3 2 6 3 2 2" xfId="7332" xr:uid="{C72DDDF2-3A14-44B4-9051-E2B71968139F}"/>
    <cellStyle name="Comma 2 3 2 6 3 2 2 2" xfId="15143" xr:uid="{50942928-34CF-463D-85CF-45FDBECDFA67}"/>
    <cellStyle name="Comma 2 3 2 6 3 2 2 2 2" xfId="30554" xr:uid="{534938C7-12ED-428F-BDFB-AEE32ACAECB2}"/>
    <cellStyle name="Comma 2 3 2 6 3 2 2 2 2 2" xfId="61378" xr:uid="{35109ABA-F222-418B-A1B2-FC6963F57C2E}"/>
    <cellStyle name="Comma 2 3 2 6 3 2 2 2 3" xfId="45968" xr:uid="{E40114EE-A3C7-4909-BB93-AAE3F1BC5307}"/>
    <cellStyle name="Comma 2 3 2 6 3 2 2 3" xfId="22745" xr:uid="{D476E28F-1315-4C9D-BEB4-9A3ACA2AEF61}"/>
    <cellStyle name="Comma 2 3 2 6 3 2 2 3 2" xfId="53569" xr:uid="{2FB26AB3-F9EE-472E-8C73-B7290B66A261}"/>
    <cellStyle name="Comma 2 3 2 6 3 2 2 4" xfId="38159" xr:uid="{24E5EBFA-EE5E-40A8-8A9D-FA3FC0B3EE8D}"/>
    <cellStyle name="Comma 2 3 2 6 3 2 3" xfId="11340" xr:uid="{0C7DE56C-79E9-4927-A400-0E30D2671251}"/>
    <cellStyle name="Comma 2 3 2 6 3 2 3 2" xfId="26751" xr:uid="{54D05B8B-D523-4272-9596-8C596703FF50}"/>
    <cellStyle name="Comma 2 3 2 6 3 2 3 2 2" xfId="57575" xr:uid="{4E3BA91D-BB19-47E8-9A3A-1EC047ABEA44}"/>
    <cellStyle name="Comma 2 3 2 6 3 2 3 3" xfId="42165" xr:uid="{CA9F9A44-ECB6-4A3F-A094-020E6F65665A}"/>
    <cellStyle name="Comma 2 3 2 6 3 2 4" xfId="18942" xr:uid="{85B43869-212B-499F-BCF7-DF78D9035C6B}"/>
    <cellStyle name="Comma 2 3 2 6 3 2 4 2" xfId="49766" xr:uid="{159CA7B0-C9E4-4C65-88F2-E8C75EA72F00}"/>
    <cellStyle name="Comma 2 3 2 6 3 2 5" xfId="34356" xr:uid="{99FD3FB4-7498-40A8-B6A7-047D09554841}"/>
    <cellStyle name="Comma 2 3 2 6 3 3" xfId="5433" xr:uid="{1A39EFE3-B41B-4523-8634-740C64636AFB}"/>
    <cellStyle name="Comma 2 3 2 6 3 3 2" xfId="13244" xr:uid="{BB1F162A-C62D-4E34-90F9-C4E7C84B7288}"/>
    <cellStyle name="Comma 2 3 2 6 3 3 2 2" xfId="28655" xr:uid="{F1D68D8F-5FAB-4E6C-9105-02AEA068B6C6}"/>
    <cellStyle name="Comma 2 3 2 6 3 3 2 2 2" xfId="59479" xr:uid="{7B8BE26C-F4BB-4802-B053-C9DB6D502919}"/>
    <cellStyle name="Comma 2 3 2 6 3 3 2 3" xfId="44069" xr:uid="{67F352E3-CD80-4E7E-8B59-D3531436ABAD}"/>
    <cellStyle name="Comma 2 3 2 6 3 3 3" xfId="20846" xr:uid="{B02B8AC1-1751-4072-AE94-54317A7924C3}"/>
    <cellStyle name="Comma 2 3 2 6 3 3 3 2" xfId="51670" xr:uid="{618867F5-EEB5-41A0-B1DC-3474C3E16E9F}"/>
    <cellStyle name="Comma 2 3 2 6 3 3 4" xfId="36260" xr:uid="{3C4C8B88-EF35-4FE5-9BD3-1F3EF4513293}"/>
    <cellStyle name="Comma 2 3 2 6 3 4" xfId="9441" xr:uid="{8D0A79B7-9F18-48D5-BE5A-BDAD9E8B2424}"/>
    <cellStyle name="Comma 2 3 2 6 3 4 2" xfId="24852" xr:uid="{8D5C71BE-748B-4A12-A17A-711519901190}"/>
    <cellStyle name="Comma 2 3 2 6 3 4 2 2" xfId="55676" xr:uid="{FD9A1D7D-C121-4EBC-A48E-85E0D9D10255}"/>
    <cellStyle name="Comma 2 3 2 6 3 4 3" xfId="40266" xr:uid="{0DB2FBCD-1232-4B8D-91AA-AC7A71D52BC7}"/>
    <cellStyle name="Comma 2 3 2 6 3 5" xfId="17043" xr:uid="{AC4704FB-7729-436A-B71B-6BA13F134F31}"/>
    <cellStyle name="Comma 2 3 2 6 3 5 2" xfId="47867" xr:uid="{7C248C37-5075-4F26-8AE5-D43E20946E43}"/>
    <cellStyle name="Comma 2 3 2 6 3 6" xfId="32457" xr:uid="{3396B6DB-242C-4A16-8BF3-0B1543BFAECF}"/>
    <cellStyle name="Comma 2 3 2 6 4" xfId="2263" xr:uid="{E1F90BF5-0C95-4C8B-98A3-92CF6BCFF9D2}"/>
    <cellStyle name="Comma 2 3 2 6 4 2" xfId="6066" xr:uid="{C71FBAD5-CAB7-43EA-9D9E-7CC48EB9F572}"/>
    <cellStyle name="Comma 2 3 2 6 4 2 2" xfId="13877" xr:uid="{BBE93978-F70B-4AD8-BF6E-4DDE4B77D949}"/>
    <cellStyle name="Comma 2 3 2 6 4 2 2 2" xfId="29288" xr:uid="{61ADD2CC-9851-4217-B174-4F11BAD66F83}"/>
    <cellStyle name="Comma 2 3 2 6 4 2 2 2 2" xfId="60112" xr:uid="{9AE89607-7DA4-4C7C-B318-1E5468CF0F73}"/>
    <cellStyle name="Comma 2 3 2 6 4 2 2 3" xfId="44702" xr:uid="{2EFC4CF0-CC38-41E9-AFD4-F7560420C623}"/>
    <cellStyle name="Comma 2 3 2 6 4 2 3" xfId="21479" xr:uid="{B12A6C6C-E0B8-41CA-A872-54372569FB4C}"/>
    <cellStyle name="Comma 2 3 2 6 4 2 3 2" xfId="52303" xr:uid="{88C46929-3463-41B1-ACD7-A59860BD6D3F}"/>
    <cellStyle name="Comma 2 3 2 6 4 2 4" xfId="36893" xr:uid="{F9DE985F-ED56-41C2-BB16-E00B6490038B}"/>
    <cellStyle name="Comma 2 3 2 6 4 3" xfId="10074" xr:uid="{16164E03-938F-4CFD-A727-D34C5B45A5F5}"/>
    <cellStyle name="Comma 2 3 2 6 4 3 2" xfId="25485" xr:uid="{EA687552-DB32-4539-806F-72C81C337FF3}"/>
    <cellStyle name="Comma 2 3 2 6 4 3 2 2" xfId="56309" xr:uid="{92BA6ED6-A827-4132-8BE6-D77CB63C26A7}"/>
    <cellStyle name="Comma 2 3 2 6 4 3 3" xfId="40899" xr:uid="{DEC5C995-E069-416F-9787-326597272D75}"/>
    <cellStyle name="Comma 2 3 2 6 4 4" xfId="17676" xr:uid="{DBD55087-D0F4-45B4-8F3D-8A781F110F2E}"/>
    <cellStyle name="Comma 2 3 2 6 4 4 2" xfId="48500" xr:uid="{12681AF9-3F65-4BEC-B025-D41681A53014}"/>
    <cellStyle name="Comma 2 3 2 6 4 5" xfId="33090" xr:uid="{B1CB2255-6652-4670-AE0E-8AC6506C0411}"/>
    <cellStyle name="Comma 2 3 2 6 5" xfId="4167" xr:uid="{4A17903D-7FD1-4596-9A72-0D96B817D0A1}"/>
    <cellStyle name="Comma 2 3 2 6 5 2" xfId="11978" xr:uid="{BAD58E7C-857D-4AAA-8F50-781B8C0C6FD2}"/>
    <cellStyle name="Comma 2 3 2 6 5 2 2" xfId="27389" xr:uid="{33A7839F-32D7-45C3-81EA-AC93ECCB871E}"/>
    <cellStyle name="Comma 2 3 2 6 5 2 2 2" xfId="58213" xr:uid="{38EE2F92-9421-44E1-91D7-77C3D849BD1F}"/>
    <cellStyle name="Comma 2 3 2 6 5 2 3" xfId="42803" xr:uid="{865FB071-031B-4317-8F28-C8127CAF7A7B}"/>
    <cellStyle name="Comma 2 3 2 6 5 3" xfId="19580" xr:uid="{7081700D-229F-4DA0-BABE-C2CAD4B0307C}"/>
    <cellStyle name="Comma 2 3 2 6 5 3 2" xfId="50404" xr:uid="{AE08C483-935D-42D8-B29B-C3A642479BD0}"/>
    <cellStyle name="Comma 2 3 2 6 5 4" xfId="34994" xr:uid="{1F1A1B77-377F-4495-9721-2B1A7714C43F}"/>
    <cellStyle name="Comma 2 3 2 6 6" xfId="8175" xr:uid="{2D3CF108-43D1-4420-931D-4ED64B990884}"/>
    <cellStyle name="Comma 2 3 2 6 6 2" xfId="23586" xr:uid="{14ED0CEE-9C44-48FB-A2CA-315D37E89220}"/>
    <cellStyle name="Comma 2 3 2 6 6 2 2" xfId="54410" xr:uid="{957929DD-1ACB-4934-8D06-A3CF2E1568D5}"/>
    <cellStyle name="Comma 2 3 2 6 6 3" xfId="39000" xr:uid="{EAFCDA76-63AC-4744-B23E-CFB9CA63310A}"/>
    <cellStyle name="Comma 2 3 2 6 7" xfId="15777" xr:uid="{265CE940-B544-485F-859F-704D8928A5F1}"/>
    <cellStyle name="Comma 2 3 2 6 7 2" xfId="46601" xr:uid="{6DED3D76-C713-4D9E-833D-2C0A3D644BDD}"/>
    <cellStyle name="Comma 2 3 2 6 8" xfId="31191" xr:uid="{455B1363-15F2-456A-9D0A-58F094C60503}"/>
    <cellStyle name="Comma 2 3 2 7" xfId="784" xr:uid="{798E1C6E-F88D-4CC2-B1AA-AC5634713FA7}"/>
    <cellStyle name="Comma 2 3 2 7 2" xfId="2683" xr:uid="{25149A1C-E89B-42B0-942D-BF05F49EA10D}"/>
    <cellStyle name="Comma 2 3 2 7 2 2" xfId="6486" xr:uid="{08080EEA-F7DC-40D6-B4F1-78E6A436F61C}"/>
    <cellStyle name="Comma 2 3 2 7 2 2 2" xfId="14297" xr:uid="{AF6AC5B3-35E5-4E97-9AD5-AA701498F332}"/>
    <cellStyle name="Comma 2 3 2 7 2 2 2 2" xfId="29708" xr:uid="{59802E0C-BCEA-41BA-9198-D102F8D57A26}"/>
    <cellStyle name="Comma 2 3 2 7 2 2 2 2 2" xfId="60532" xr:uid="{AC6C825B-C250-461A-BF1F-AC73BCBEB38A}"/>
    <cellStyle name="Comma 2 3 2 7 2 2 2 3" xfId="45122" xr:uid="{AD62149D-C877-4EBE-A655-78CC1A6CF8D3}"/>
    <cellStyle name="Comma 2 3 2 7 2 2 3" xfId="21899" xr:uid="{5A01885D-9EEA-40B1-B108-B606BE1D0E9E}"/>
    <cellStyle name="Comma 2 3 2 7 2 2 3 2" xfId="52723" xr:uid="{8467B603-A5BF-472C-8878-44554255FD00}"/>
    <cellStyle name="Comma 2 3 2 7 2 2 4" xfId="37313" xr:uid="{9D680BC6-14BA-4871-B448-28D11B0AEF17}"/>
    <cellStyle name="Comma 2 3 2 7 2 3" xfId="10494" xr:uid="{2EA4E556-407F-468A-82F4-707C1ACE4349}"/>
    <cellStyle name="Comma 2 3 2 7 2 3 2" xfId="25905" xr:uid="{96743E85-73E5-41E4-9164-F103730F90C1}"/>
    <cellStyle name="Comma 2 3 2 7 2 3 2 2" xfId="56729" xr:uid="{B40B8282-8C72-4E14-986B-5C62272F198A}"/>
    <cellStyle name="Comma 2 3 2 7 2 3 3" xfId="41319" xr:uid="{83CA9801-BF69-4668-AB1A-FF2111655F2B}"/>
    <cellStyle name="Comma 2 3 2 7 2 4" xfId="18096" xr:uid="{AA4D676E-A3B5-46A0-B4E2-8407D20DEB92}"/>
    <cellStyle name="Comma 2 3 2 7 2 4 2" xfId="48920" xr:uid="{B1FFECD8-F058-4004-A0DB-B83486E88AE6}"/>
    <cellStyle name="Comma 2 3 2 7 2 5" xfId="33510" xr:uid="{B5C4A134-4825-4FC6-BF32-0C31A83B89BA}"/>
    <cellStyle name="Comma 2 3 2 7 3" xfId="4587" xr:uid="{9E51EA5C-DDC1-4DD8-AA9B-007E1829CB09}"/>
    <cellStyle name="Comma 2 3 2 7 3 2" xfId="12398" xr:uid="{BAC5C04B-D28C-4EEB-8E4B-DCB385462752}"/>
    <cellStyle name="Comma 2 3 2 7 3 2 2" xfId="27809" xr:uid="{62D4CE2E-765C-4D31-841F-2F18D19AA61F}"/>
    <cellStyle name="Comma 2 3 2 7 3 2 2 2" xfId="58633" xr:uid="{FFEF1D0D-FF4E-44BE-9F30-07000457BBEC}"/>
    <cellStyle name="Comma 2 3 2 7 3 2 3" xfId="43223" xr:uid="{AA98F022-F13C-4EF6-A954-0384E5344345}"/>
    <cellStyle name="Comma 2 3 2 7 3 3" xfId="20000" xr:uid="{E6EA6694-16A9-46F0-9405-F05D76170ABE}"/>
    <cellStyle name="Comma 2 3 2 7 3 3 2" xfId="50824" xr:uid="{CBB2832F-A7EA-478C-A9D4-C6ED192DB056}"/>
    <cellStyle name="Comma 2 3 2 7 3 4" xfId="35414" xr:uid="{2DD009AA-40E9-4BAA-9F56-6E9A16C13171}"/>
    <cellStyle name="Comma 2 3 2 7 4" xfId="8595" xr:uid="{F9969966-5FA4-40D4-83E9-4924FC27631B}"/>
    <cellStyle name="Comma 2 3 2 7 4 2" xfId="24006" xr:uid="{3A573EF3-CDBA-46C2-9540-3314EAE36449}"/>
    <cellStyle name="Comma 2 3 2 7 4 2 2" xfId="54830" xr:uid="{67D044D8-7ADC-48A5-B1CE-C1A7B0968287}"/>
    <cellStyle name="Comma 2 3 2 7 4 3" xfId="39420" xr:uid="{F55C8A95-D2A2-43D3-8C29-3F444F7D07A1}"/>
    <cellStyle name="Comma 2 3 2 7 5" xfId="16197" xr:uid="{4AEA5734-CC60-472C-B970-51C874899BE4}"/>
    <cellStyle name="Comma 2 3 2 7 5 2" xfId="47021" xr:uid="{40762A9E-62CA-4A31-A86C-6DE623FAEC33}"/>
    <cellStyle name="Comma 2 3 2 7 6" xfId="31611" xr:uid="{D682A7BB-B8CD-4A3F-88B7-3F173B6991C3}"/>
    <cellStyle name="Comma 2 3 2 8" xfId="1417" xr:uid="{A569D0C8-13F3-46B8-A3DF-4DC81CA70A6E}"/>
    <cellStyle name="Comma 2 3 2 8 2" xfId="3316" xr:uid="{EE92BA4A-23BC-40FF-A182-2DFEB6F604D1}"/>
    <cellStyle name="Comma 2 3 2 8 2 2" xfId="7119" xr:uid="{C195BF58-8455-4AD0-9006-2989CE97A16E}"/>
    <cellStyle name="Comma 2 3 2 8 2 2 2" xfId="14930" xr:uid="{7A4C7613-C9A2-48D2-B820-1ACA47D91032}"/>
    <cellStyle name="Comma 2 3 2 8 2 2 2 2" xfId="30341" xr:uid="{A553C164-C4DA-441C-B169-8AB4093D0DC9}"/>
    <cellStyle name="Comma 2 3 2 8 2 2 2 2 2" xfId="61165" xr:uid="{0C538E30-64C9-4849-A4EF-F43FF0BD4788}"/>
    <cellStyle name="Comma 2 3 2 8 2 2 2 3" xfId="45755" xr:uid="{1B3556FA-6894-494E-A6BB-787FD9683834}"/>
    <cellStyle name="Comma 2 3 2 8 2 2 3" xfId="22532" xr:uid="{079155CB-D934-48F5-B5A7-2AF8B2269D12}"/>
    <cellStyle name="Comma 2 3 2 8 2 2 3 2" xfId="53356" xr:uid="{B2CAE715-4FAC-4075-836D-359C37D0298B}"/>
    <cellStyle name="Comma 2 3 2 8 2 2 4" xfId="37946" xr:uid="{ABF7FD03-E295-4584-90EA-F121A39FC6A1}"/>
    <cellStyle name="Comma 2 3 2 8 2 3" xfId="11127" xr:uid="{2387C58C-EC91-4CB6-8647-6E5BFB6879D3}"/>
    <cellStyle name="Comma 2 3 2 8 2 3 2" xfId="26538" xr:uid="{C03CDADE-8DEB-4649-B0CC-8C2863938915}"/>
    <cellStyle name="Comma 2 3 2 8 2 3 2 2" xfId="57362" xr:uid="{949C4D69-F0D7-44DA-B924-5B429F777EE4}"/>
    <cellStyle name="Comma 2 3 2 8 2 3 3" xfId="41952" xr:uid="{7733E42A-1CFF-41BF-9688-321912A724C7}"/>
    <cellStyle name="Comma 2 3 2 8 2 4" xfId="18729" xr:uid="{D139C81C-3205-459D-8F32-458C9906ED9C}"/>
    <cellStyle name="Comma 2 3 2 8 2 4 2" xfId="49553" xr:uid="{61AA123B-2587-4460-AC6B-18A795B0CB81}"/>
    <cellStyle name="Comma 2 3 2 8 2 5" xfId="34143" xr:uid="{6A677A62-F66A-4B40-8069-17498A5CE8A7}"/>
    <cellStyle name="Comma 2 3 2 8 3" xfId="5220" xr:uid="{74610C6B-933D-4178-8996-CB89199B2BBA}"/>
    <cellStyle name="Comma 2 3 2 8 3 2" xfId="13031" xr:uid="{C9E62A48-6E32-4E0B-9F52-859C8B347D6F}"/>
    <cellStyle name="Comma 2 3 2 8 3 2 2" xfId="28442" xr:uid="{FA465AE9-2021-455E-840F-C71270772DA9}"/>
    <cellStyle name="Comma 2 3 2 8 3 2 2 2" xfId="59266" xr:uid="{A2768508-6A9C-4C05-8302-ED395CAB38DB}"/>
    <cellStyle name="Comma 2 3 2 8 3 2 3" xfId="43856" xr:uid="{7FCB12A8-5338-455D-9243-95C9EE93300E}"/>
    <cellStyle name="Comma 2 3 2 8 3 3" xfId="20633" xr:uid="{B7FACF08-6066-4FEC-9F19-3D3051DA9E43}"/>
    <cellStyle name="Comma 2 3 2 8 3 3 2" xfId="51457" xr:uid="{6839E9E5-37DD-4325-8EB7-76A01B864D8B}"/>
    <cellStyle name="Comma 2 3 2 8 3 4" xfId="36047" xr:uid="{D902FE3B-91C7-4162-8881-3AF7B63EAB32}"/>
    <cellStyle name="Comma 2 3 2 8 4" xfId="9228" xr:uid="{4A39C676-FD15-4835-8B82-305A7B4DC9EB}"/>
    <cellStyle name="Comma 2 3 2 8 4 2" xfId="24639" xr:uid="{4B502337-67FD-4678-B819-88CDB7C40623}"/>
    <cellStyle name="Comma 2 3 2 8 4 2 2" xfId="55463" xr:uid="{369A1F84-EDF2-462F-BB08-EB3DBC6C6B5D}"/>
    <cellStyle name="Comma 2 3 2 8 4 3" xfId="40053" xr:uid="{3CE04450-AC01-4C0B-B7F4-99EF79D2AF11}"/>
    <cellStyle name="Comma 2 3 2 8 5" xfId="16830" xr:uid="{E033B658-187E-4949-8D52-67EECFB30FAB}"/>
    <cellStyle name="Comma 2 3 2 8 5 2" xfId="47654" xr:uid="{60E7A44F-5C85-40D0-BF62-70CFB6E51B36}"/>
    <cellStyle name="Comma 2 3 2 8 6" xfId="32244" xr:uid="{FA1BBDB3-C29E-4903-9D63-B46210BA1932}"/>
    <cellStyle name="Comma 2 3 2 9" xfId="2050" xr:uid="{92439695-D26F-4BA5-8D93-D10EA386A594}"/>
    <cellStyle name="Comma 2 3 2 9 2" xfId="5853" xr:uid="{BB5E323F-DB84-4B52-AA7B-9310C545BCDA}"/>
    <cellStyle name="Comma 2 3 2 9 2 2" xfId="13664" xr:uid="{46524BBE-BBB6-4E78-BE3D-792EFAB19839}"/>
    <cellStyle name="Comma 2 3 2 9 2 2 2" xfId="29075" xr:uid="{0AAC8DB4-AFED-4079-AA69-679BA5D9BB8D}"/>
    <cellStyle name="Comma 2 3 2 9 2 2 2 2" xfId="59899" xr:uid="{66A49ECF-44CB-40A0-9858-4A3E13B25195}"/>
    <cellStyle name="Comma 2 3 2 9 2 2 3" xfId="44489" xr:uid="{4BBF84B9-D5BA-4A26-9CFD-7E4DCD97FBDF}"/>
    <cellStyle name="Comma 2 3 2 9 2 3" xfId="21266" xr:uid="{DC2A3A48-7705-4A7D-8408-448B437BD913}"/>
    <cellStyle name="Comma 2 3 2 9 2 3 2" xfId="52090" xr:uid="{384869E7-7128-484D-AA64-1ECA4C359B13}"/>
    <cellStyle name="Comma 2 3 2 9 2 4" xfId="36680" xr:uid="{C2B7EAB0-1F29-424A-B1C5-D9460FDD9462}"/>
    <cellStyle name="Comma 2 3 2 9 3" xfId="9861" xr:uid="{473C9A8B-C405-4AF3-8409-FDFAFF9C88E1}"/>
    <cellStyle name="Comma 2 3 2 9 3 2" xfId="25272" xr:uid="{1698F205-69F5-45FE-ADE2-5F421769DD20}"/>
    <cellStyle name="Comma 2 3 2 9 3 2 2" xfId="56096" xr:uid="{27DE9D3F-39E6-4654-AB72-03D18C3B4531}"/>
    <cellStyle name="Comma 2 3 2 9 3 3" xfId="40686" xr:uid="{ADC095F4-8710-4A47-9D31-1F40A6F24E01}"/>
    <cellStyle name="Comma 2 3 2 9 4" xfId="17463" xr:uid="{5994B259-446D-4726-B29E-F8EEEDD4DFFE}"/>
    <cellStyle name="Comma 2 3 2 9 4 2" xfId="48287" xr:uid="{9393F4AC-EB8A-471F-B3A7-324AECFE3F8F}"/>
    <cellStyle name="Comma 2 3 2 9 5" xfId="32877" xr:uid="{E094C8ED-569A-4BE8-A62B-B76A1D0D1009}"/>
    <cellStyle name="Comma 2 3 3" xfId="207" xr:uid="{3D0D07C6-5954-417A-8FAF-63AD04BC90D7}"/>
    <cellStyle name="Comma 2 3 3 10" xfId="7818" xr:uid="{894FC123-218C-4983-9AFB-00B1DC101A6F}"/>
    <cellStyle name="Comma 2 3 3 10 2" xfId="23229" xr:uid="{0FA88C6C-FBBC-4797-81C8-37EA1FA44E63}"/>
    <cellStyle name="Comma 2 3 3 10 2 2" xfId="54053" xr:uid="{C168EA23-B001-42B2-85F6-9B453F506817}"/>
    <cellStyle name="Comma 2 3 3 10 3" xfId="38643" xr:uid="{824C9541-E666-4704-B203-5FDB81A46E85}"/>
    <cellStyle name="Comma 2 3 3 11" xfId="15629" xr:uid="{A29CD684-AC07-49F0-9DC9-48D9F148C3E7}"/>
    <cellStyle name="Comma 2 3 3 11 2" xfId="46453" xr:uid="{D0345A49-9AD5-4EBF-9080-610DFFA347E4}"/>
    <cellStyle name="Comma 2 3 3 12" xfId="31043" xr:uid="{698DC89B-9473-4CA0-AE93-5972A4D34C59}"/>
    <cellStyle name="Comma 2 3 3 2" xfId="289" xr:uid="{4CB09FE6-8AC8-40FC-82FA-A4C7EE6722D0}"/>
    <cellStyle name="Comma 2 3 3 2 10" xfId="15711" xr:uid="{ADE0102A-0DC8-4E09-A39E-1CF2E1D4AE59}"/>
    <cellStyle name="Comma 2 3 3 2 10 2" xfId="46535" xr:uid="{742FABEC-765A-43A1-8293-974EBA255D66}"/>
    <cellStyle name="Comma 2 3 3 2 11" xfId="31125" xr:uid="{1AD3B4E7-1B78-42A0-BE3C-423C0405D989}"/>
    <cellStyle name="Comma 2 3 3 2 2" xfId="720" xr:uid="{1AF6EB7D-33FA-47F6-93BF-BCE8BCB658A0}"/>
    <cellStyle name="Comma 2 3 3 2 2 2" xfId="1353" xr:uid="{0332CF16-DA4A-4B45-B728-A69A0573A0F2}"/>
    <cellStyle name="Comma 2 3 3 2 2 2 2" xfId="3252" xr:uid="{7785E0E8-3A3C-4B27-BCCE-FD3D37DDA7C6}"/>
    <cellStyle name="Comma 2 3 3 2 2 2 2 2" xfId="7055" xr:uid="{68FD0BB3-06CC-4D0A-AE27-5B0321FED554}"/>
    <cellStyle name="Comma 2 3 3 2 2 2 2 2 2" xfId="14866" xr:uid="{06200DFD-B9F6-4381-B237-536B1885596B}"/>
    <cellStyle name="Comma 2 3 3 2 2 2 2 2 2 2" xfId="30277" xr:uid="{9F235ED0-E31A-4A6C-93C9-D678B87C7181}"/>
    <cellStyle name="Comma 2 3 3 2 2 2 2 2 2 2 2" xfId="61101" xr:uid="{75A2896B-5060-4E83-9056-27322CD457D1}"/>
    <cellStyle name="Comma 2 3 3 2 2 2 2 2 2 3" xfId="45691" xr:uid="{7296B222-1757-4806-9B88-2157C82F1EC3}"/>
    <cellStyle name="Comma 2 3 3 2 2 2 2 2 3" xfId="22468" xr:uid="{0C55A0BF-C63C-4240-A5F8-2CEE0657E9B3}"/>
    <cellStyle name="Comma 2 3 3 2 2 2 2 2 3 2" xfId="53292" xr:uid="{3338F1BB-7D6D-4A5B-BC52-CF48AA1D638C}"/>
    <cellStyle name="Comma 2 3 3 2 2 2 2 2 4" xfId="37882" xr:uid="{3F93BB25-E6B8-4F04-8372-FB1DF9F9C91D}"/>
    <cellStyle name="Comma 2 3 3 2 2 2 2 3" xfId="11063" xr:uid="{7FE41AC2-8241-41E0-99F6-FEA69CB3A963}"/>
    <cellStyle name="Comma 2 3 3 2 2 2 2 3 2" xfId="26474" xr:uid="{CDBCA8D8-509A-411B-8648-846F484CFE3B}"/>
    <cellStyle name="Comma 2 3 3 2 2 2 2 3 2 2" xfId="57298" xr:uid="{EE388D84-86B3-4B07-BF58-F52C8CFE86A7}"/>
    <cellStyle name="Comma 2 3 3 2 2 2 2 3 3" xfId="41888" xr:uid="{977F5FB8-8FBB-4605-9B1B-3C8C8B2A47F4}"/>
    <cellStyle name="Comma 2 3 3 2 2 2 2 4" xfId="18665" xr:uid="{94463C3B-DE2F-44DF-9595-462963E375B9}"/>
    <cellStyle name="Comma 2 3 3 2 2 2 2 4 2" xfId="49489" xr:uid="{467C551A-9DFB-4793-914B-F2C22E5036FD}"/>
    <cellStyle name="Comma 2 3 3 2 2 2 2 5" xfId="34079" xr:uid="{9BFCAC3F-4A62-411A-912D-9168F6E32361}"/>
    <cellStyle name="Comma 2 3 3 2 2 2 3" xfId="5156" xr:uid="{709A5BA3-9418-4C83-B1FA-0D869BD19245}"/>
    <cellStyle name="Comma 2 3 3 2 2 2 3 2" xfId="12967" xr:uid="{5FB4CBC9-C8AC-4ACF-B3A7-E82C5918EF47}"/>
    <cellStyle name="Comma 2 3 3 2 2 2 3 2 2" xfId="28378" xr:uid="{D135C252-09C7-49AE-B454-5F1DDF6043B9}"/>
    <cellStyle name="Comma 2 3 3 2 2 2 3 2 2 2" xfId="59202" xr:uid="{6CA5FF0B-27C5-4A82-8DEB-A2962CE572E6}"/>
    <cellStyle name="Comma 2 3 3 2 2 2 3 2 3" xfId="43792" xr:uid="{2A97C989-B18E-4A17-B376-C1A01AF441B0}"/>
    <cellStyle name="Comma 2 3 3 2 2 2 3 3" xfId="20569" xr:uid="{472B9764-1FE8-4F50-80AF-BA3C3AD6E584}"/>
    <cellStyle name="Comma 2 3 3 2 2 2 3 3 2" xfId="51393" xr:uid="{DBE5CFC1-8E28-4C00-86E2-86143656638F}"/>
    <cellStyle name="Comma 2 3 3 2 2 2 3 4" xfId="35983" xr:uid="{A6E99F47-1FF2-42F1-8F29-2A686AFA11E9}"/>
    <cellStyle name="Comma 2 3 3 2 2 2 4" xfId="9164" xr:uid="{C2354EF0-8D8A-42B7-961D-85F7FE7D2F0F}"/>
    <cellStyle name="Comma 2 3 3 2 2 2 4 2" xfId="24575" xr:uid="{75FCD538-3C2D-4B4D-8B11-42082B850C94}"/>
    <cellStyle name="Comma 2 3 3 2 2 2 4 2 2" xfId="55399" xr:uid="{A2EAAF0F-D180-4AF2-8CD4-EAFC9190A067}"/>
    <cellStyle name="Comma 2 3 3 2 2 2 4 3" xfId="39989" xr:uid="{DDA08EA2-484C-420F-A7FB-F63408821DF3}"/>
    <cellStyle name="Comma 2 3 3 2 2 2 5" xfId="16766" xr:uid="{ABC73889-3946-4AF0-B0EB-C04182A01B27}"/>
    <cellStyle name="Comma 2 3 3 2 2 2 5 2" xfId="47590" xr:uid="{CC7F977E-076A-45AD-BB24-D4637E4EE484}"/>
    <cellStyle name="Comma 2 3 3 2 2 2 6" xfId="32180" xr:uid="{FE530A5C-7BE8-4EDA-8E45-78311C263BFD}"/>
    <cellStyle name="Comma 2 3 3 2 2 3" xfId="1986" xr:uid="{89266DE1-8947-4D50-A196-154320C7B38E}"/>
    <cellStyle name="Comma 2 3 3 2 2 3 2" xfId="3885" xr:uid="{CE84B414-FF27-46F9-B552-8BE93BD3C56D}"/>
    <cellStyle name="Comma 2 3 3 2 2 3 2 2" xfId="7688" xr:uid="{B07A8CCE-E338-422D-9E76-4AD862C75788}"/>
    <cellStyle name="Comma 2 3 3 2 2 3 2 2 2" xfId="15499" xr:uid="{85633C6B-9F52-4B4F-92B7-EDA3F9D488DB}"/>
    <cellStyle name="Comma 2 3 3 2 2 3 2 2 2 2" xfId="30910" xr:uid="{A6EBA4EE-32BC-4AF2-BB79-0545DE414762}"/>
    <cellStyle name="Comma 2 3 3 2 2 3 2 2 2 2 2" xfId="61734" xr:uid="{EA5D7869-1E3F-4075-8CB1-EBF82A9C1914}"/>
    <cellStyle name="Comma 2 3 3 2 2 3 2 2 2 3" xfId="46324" xr:uid="{C1950203-BC9B-4264-907A-7DAC250FE9F2}"/>
    <cellStyle name="Comma 2 3 3 2 2 3 2 2 3" xfId="23101" xr:uid="{F6C30588-C775-4432-A060-79D6FE3736A2}"/>
    <cellStyle name="Comma 2 3 3 2 2 3 2 2 3 2" xfId="53925" xr:uid="{658D1DF7-3578-401A-95EF-9154FC847F83}"/>
    <cellStyle name="Comma 2 3 3 2 2 3 2 2 4" xfId="38515" xr:uid="{BD166B0C-E11F-4712-9D32-B8F0F00B9C2E}"/>
    <cellStyle name="Comma 2 3 3 2 2 3 2 3" xfId="11696" xr:uid="{42B327E6-5C16-4B4D-B75D-626F4FF0CB77}"/>
    <cellStyle name="Comma 2 3 3 2 2 3 2 3 2" xfId="27107" xr:uid="{9C4A1C4C-81C4-43F2-B089-D5CBF941AE42}"/>
    <cellStyle name="Comma 2 3 3 2 2 3 2 3 2 2" xfId="57931" xr:uid="{5A67F002-BEAC-4FF4-8717-3843F4F6C4DD}"/>
    <cellStyle name="Comma 2 3 3 2 2 3 2 3 3" xfId="42521" xr:uid="{F7DDEAAA-08C5-4C08-A0F3-6525BA965A76}"/>
    <cellStyle name="Comma 2 3 3 2 2 3 2 4" xfId="19298" xr:uid="{222B7BE8-A027-450E-8FD2-E4CFE59D0B72}"/>
    <cellStyle name="Comma 2 3 3 2 2 3 2 4 2" xfId="50122" xr:uid="{41E7FF87-C3CE-48B8-B4ED-AF40E09BD59D}"/>
    <cellStyle name="Comma 2 3 3 2 2 3 2 5" xfId="34712" xr:uid="{26650EA3-9B0A-4911-9C2C-6811B71F935C}"/>
    <cellStyle name="Comma 2 3 3 2 2 3 3" xfId="5789" xr:uid="{DA470261-44BD-4E38-B99E-505E8420FF31}"/>
    <cellStyle name="Comma 2 3 3 2 2 3 3 2" xfId="13600" xr:uid="{32A70986-56FA-43E4-95A4-83BC59FB4CDC}"/>
    <cellStyle name="Comma 2 3 3 2 2 3 3 2 2" xfId="29011" xr:uid="{C23DD374-97D5-409C-BA14-9A8EEE509B29}"/>
    <cellStyle name="Comma 2 3 3 2 2 3 3 2 2 2" xfId="59835" xr:uid="{D23D8069-1176-4B09-B3F2-017D1288AF85}"/>
    <cellStyle name="Comma 2 3 3 2 2 3 3 2 3" xfId="44425" xr:uid="{E03D2280-87FF-4833-B341-1BB3B4449E32}"/>
    <cellStyle name="Comma 2 3 3 2 2 3 3 3" xfId="21202" xr:uid="{EDEEA6C2-2CDC-408B-9DCB-3B0A35891D34}"/>
    <cellStyle name="Comma 2 3 3 2 2 3 3 3 2" xfId="52026" xr:uid="{D2152E12-1DDF-4874-A067-11A907F7462B}"/>
    <cellStyle name="Comma 2 3 3 2 2 3 3 4" xfId="36616" xr:uid="{120AA549-7F94-4C02-B02F-CD02A7A15BFF}"/>
    <cellStyle name="Comma 2 3 3 2 2 3 4" xfId="9797" xr:uid="{A9F50EB9-EEEF-407F-8465-01159764E797}"/>
    <cellStyle name="Comma 2 3 3 2 2 3 4 2" xfId="25208" xr:uid="{D993DB3E-FE39-4DB3-B824-5948440A0249}"/>
    <cellStyle name="Comma 2 3 3 2 2 3 4 2 2" xfId="56032" xr:uid="{E578B290-7C72-4C1A-8E9B-664DCF933442}"/>
    <cellStyle name="Comma 2 3 3 2 2 3 4 3" xfId="40622" xr:uid="{7571E9A5-480A-4843-BE53-F1AC195A7BA0}"/>
    <cellStyle name="Comma 2 3 3 2 2 3 5" xfId="17399" xr:uid="{E0839AB5-8F59-40C3-B4DD-EB8DD8D425B7}"/>
    <cellStyle name="Comma 2 3 3 2 2 3 5 2" xfId="48223" xr:uid="{B8C1C645-0142-4437-843E-C190F196F289}"/>
    <cellStyle name="Comma 2 3 3 2 2 3 6" xfId="32813" xr:uid="{01DA2617-9A8E-4D1B-833A-D9FFDCC27821}"/>
    <cellStyle name="Comma 2 3 3 2 2 4" xfId="2619" xr:uid="{ACDE678C-D8F7-48D7-BFDC-2337818782E6}"/>
    <cellStyle name="Comma 2 3 3 2 2 4 2" xfId="6422" xr:uid="{15C2BE5D-3815-487E-8A7C-A9956CEAFD70}"/>
    <cellStyle name="Comma 2 3 3 2 2 4 2 2" xfId="14233" xr:uid="{0E0C9A65-96D3-4303-966A-34ACFDC88B73}"/>
    <cellStyle name="Comma 2 3 3 2 2 4 2 2 2" xfId="29644" xr:uid="{5D2454E4-8BBC-49ED-892D-081311898B6C}"/>
    <cellStyle name="Comma 2 3 3 2 2 4 2 2 2 2" xfId="60468" xr:uid="{D842094F-C652-4B74-8D94-025C9C6DCDF3}"/>
    <cellStyle name="Comma 2 3 3 2 2 4 2 2 3" xfId="45058" xr:uid="{9B41C735-9676-48AB-8538-DB569CDD4959}"/>
    <cellStyle name="Comma 2 3 3 2 2 4 2 3" xfId="21835" xr:uid="{FDAD7C93-7458-403E-9515-CEC1E2748DAD}"/>
    <cellStyle name="Comma 2 3 3 2 2 4 2 3 2" xfId="52659" xr:uid="{F8C045CD-BF86-4BFB-971E-AA9E38322171}"/>
    <cellStyle name="Comma 2 3 3 2 2 4 2 4" xfId="37249" xr:uid="{044C9B5B-6F2B-4B6F-B28D-EB43D551DEE8}"/>
    <cellStyle name="Comma 2 3 3 2 2 4 3" xfId="10430" xr:uid="{5CCD03BA-5FAF-45AF-A4E9-FDD95EAC6166}"/>
    <cellStyle name="Comma 2 3 3 2 2 4 3 2" xfId="25841" xr:uid="{5EAA55FF-E57D-46C7-B77A-7FC8ED3B493D}"/>
    <cellStyle name="Comma 2 3 3 2 2 4 3 2 2" xfId="56665" xr:uid="{C8D33702-15E0-4FBD-9D22-C6879AF5A2CD}"/>
    <cellStyle name="Comma 2 3 3 2 2 4 3 3" xfId="41255" xr:uid="{63DFEAF7-7F47-435C-920D-1E85CC01BE68}"/>
    <cellStyle name="Comma 2 3 3 2 2 4 4" xfId="18032" xr:uid="{062D37AF-1498-492A-A399-3D6283626555}"/>
    <cellStyle name="Comma 2 3 3 2 2 4 4 2" xfId="48856" xr:uid="{3243D77D-A4A1-4BEC-A376-295C3B466694}"/>
    <cellStyle name="Comma 2 3 3 2 2 4 5" xfId="33446" xr:uid="{D1B610DC-CE14-4DDF-8B2F-0B228ED53737}"/>
    <cellStyle name="Comma 2 3 3 2 2 5" xfId="4523" xr:uid="{B94A4B90-BBA6-401E-9862-E442065B33F1}"/>
    <cellStyle name="Comma 2 3 3 2 2 5 2" xfId="12334" xr:uid="{CB12F952-7CEA-49E7-8303-09C33359C5A9}"/>
    <cellStyle name="Comma 2 3 3 2 2 5 2 2" xfId="27745" xr:uid="{DF2C697E-BD49-4BD4-95CA-0DD6217207AE}"/>
    <cellStyle name="Comma 2 3 3 2 2 5 2 2 2" xfId="58569" xr:uid="{000BCF4F-9211-4923-BEA3-67AF9710372A}"/>
    <cellStyle name="Comma 2 3 3 2 2 5 2 3" xfId="43159" xr:uid="{8B297A85-51A9-4E5D-9B45-F0F9D58EF664}"/>
    <cellStyle name="Comma 2 3 3 2 2 5 3" xfId="19936" xr:uid="{68E28AEE-BD95-4F12-8566-52544C78496E}"/>
    <cellStyle name="Comma 2 3 3 2 2 5 3 2" xfId="50760" xr:uid="{8A127934-6971-4BDE-A089-11FF6FEB28E0}"/>
    <cellStyle name="Comma 2 3 3 2 2 5 4" xfId="35350" xr:uid="{7F44A0CB-F8DB-40BD-A5A7-43EE418702CE}"/>
    <cellStyle name="Comma 2 3 3 2 2 6" xfId="8531" xr:uid="{7053A46F-290E-4B05-A568-58270BA4BE8A}"/>
    <cellStyle name="Comma 2 3 3 2 2 6 2" xfId="23942" xr:uid="{7B8FE678-2B10-45DC-ADC4-048A5CD9DE49}"/>
    <cellStyle name="Comma 2 3 3 2 2 6 2 2" xfId="54766" xr:uid="{7A0452C9-DF39-4237-885A-FDF514076B25}"/>
    <cellStyle name="Comma 2 3 3 2 2 6 3" xfId="39356" xr:uid="{1B5F7300-C2D7-45F0-8156-2CF1D58B7CF0}"/>
    <cellStyle name="Comma 2 3 3 2 2 7" xfId="16133" xr:uid="{A68C1754-1575-4678-B60A-2DDF68D30ACF}"/>
    <cellStyle name="Comma 2 3 3 2 2 7 2" xfId="46957" xr:uid="{28DD4688-D991-4083-8A5E-A00A878CC9EF}"/>
    <cellStyle name="Comma 2 3 3 2 2 8" xfId="31547" xr:uid="{639740FC-158F-469C-B034-F19611D6F186}"/>
    <cellStyle name="Comma 2 3 3 2 3" xfId="511" xr:uid="{D3CE6567-76B8-4A82-991A-17810AEBFFF6}"/>
    <cellStyle name="Comma 2 3 3 2 3 2" xfId="1144" xr:uid="{2359AB4D-F6D3-444A-96A2-3A08998A26F6}"/>
    <cellStyle name="Comma 2 3 3 2 3 2 2" xfId="3043" xr:uid="{7AEA2663-9F3D-477E-8B8E-8E538FBFBAF3}"/>
    <cellStyle name="Comma 2 3 3 2 3 2 2 2" xfId="6846" xr:uid="{FCD861BF-F403-49AE-822C-013F1203886E}"/>
    <cellStyle name="Comma 2 3 3 2 3 2 2 2 2" xfId="14657" xr:uid="{E30329F7-DAB6-4FB8-B69F-A70BBFEEC020}"/>
    <cellStyle name="Comma 2 3 3 2 3 2 2 2 2 2" xfId="30068" xr:uid="{023D28C0-6CCC-40DD-9B7C-9ECB23C036BB}"/>
    <cellStyle name="Comma 2 3 3 2 3 2 2 2 2 2 2" xfId="60892" xr:uid="{9A33C2A7-B94B-451E-97A9-64135F475E2B}"/>
    <cellStyle name="Comma 2 3 3 2 3 2 2 2 2 3" xfId="45482" xr:uid="{9859BB42-1C64-4FBA-8F8F-001C9F4D7097}"/>
    <cellStyle name="Comma 2 3 3 2 3 2 2 2 3" xfId="22259" xr:uid="{AA19D19D-1B6E-4CD5-8989-008955BE3C91}"/>
    <cellStyle name="Comma 2 3 3 2 3 2 2 2 3 2" xfId="53083" xr:uid="{43ABFD77-04C1-49B5-95EE-BA08085EEDC9}"/>
    <cellStyle name="Comma 2 3 3 2 3 2 2 2 4" xfId="37673" xr:uid="{C747F0D1-5443-4307-BB27-295BD3568089}"/>
    <cellStyle name="Comma 2 3 3 2 3 2 2 3" xfId="10854" xr:uid="{A0188234-92F2-4E19-BD8B-33F80B418AA3}"/>
    <cellStyle name="Comma 2 3 3 2 3 2 2 3 2" xfId="26265" xr:uid="{2AED6C59-7FE0-468E-BAA6-829EBBF2D1FF}"/>
    <cellStyle name="Comma 2 3 3 2 3 2 2 3 2 2" xfId="57089" xr:uid="{168E8E95-F69C-4F83-88D8-BB5B5618E307}"/>
    <cellStyle name="Comma 2 3 3 2 3 2 2 3 3" xfId="41679" xr:uid="{D0A8A22F-1C53-4D71-BBBC-1DB7A26F4B4A}"/>
    <cellStyle name="Comma 2 3 3 2 3 2 2 4" xfId="18456" xr:uid="{2F85573B-68C8-48BE-AE8B-EDB01F4E27CF}"/>
    <cellStyle name="Comma 2 3 3 2 3 2 2 4 2" xfId="49280" xr:uid="{4AEAD0FC-8278-4C22-BDE8-4CFA26900A8A}"/>
    <cellStyle name="Comma 2 3 3 2 3 2 2 5" xfId="33870" xr:uid="{C45CDF8C-0E70-4082-8E87-29A349C18BC4}"/>
    <cellStyle name="Comma 2 3 3 2 3 2 3" xfId="4947" xr:uid="{A8817866-BCB8-40FF-ACAF-B5452406B163}"/>
    <cellStyle name="Comma 2 3 3 2 3 2 3 2" xfId="12758" xr:uid="{05F19CB5-5143-4A93-90C5-6E6133C02360}"/>
    <cellStyle name="Comma 2 3 3 2 3 2 3 2 2" xfId="28169" xr:uid="{60A5A6AD-1465-46CF-ABDA-DB5BF3502EB9}"/>
    <cellStyle name="Comma 2 3 3 2 3 2 3 2 2 2" xfId="58993" xr:uid="{DC15649C-5A41-42E1-BE2D-771E01F1527B}"/>
    <cellStyle name="Comma 2 3 3 2 3 2 3 2 3" xfId="43583" xr:uid="{624E04F4-7D26-4C9E-B186-2ADBF1D92FA9}"/>
    <cellStyle name="Comma 2 3 3 2 3 2 3 3" xfId="20360" xr:uid="{E6464368-E5AA-4225-A2F0-0413CA1CE3BA}"/>
    <cellStyle name="Comma 2 3 3 2 3 2 3 3 2" xfId="51184" xr:uid="{7D67E29C-5200-4373-B4FF-959F06624716}"/>
    <cellStyle name="Comma 2 3 3 2 3 2 3 4" xfId="35774" xr:uid="{BB198347-D2A3-44E9-8C72-D3533DC7D4AA}"/>
    <cellStyle name="Comma 2 3 3 2 3 2 4" xfId="8955" xr:uid="{A65802A0-37FA-42ED-9E2F-2F8AE7C26F9D}"/>
    <cellStyle name="Comma 2 3 3 2 3 2 4 2" xfId="24366" xr:uid="{486793DB-516F-44E0-ABCA-2F822B5F9535}"/>
    <cellStyle name="Comma 2 3 3 2 3 2 4 2 2" xfId="55190" xr:uid="{E1D625C3-2169-47C0-9F1D-5CCA8FBCBCDF}"/>
    <cellStyle name="Comma 2 3 3 2 3 2 4 3" xfId="39780" xr:uid="{F350935F-6904-4DEB-B209-1C804A8A38DF}"/>
    <cellStyle name="Comma 2 3 3 2 3 2 5" xfId="16557" xr:uid="{EC833C5C-396B-4921-A22B-413E44FCB1C0}"/>
    <cellStyle name="Comma 2 3 3 2 3 2 5 2" xfId="47381" xr:uid="{92C89C34-15F3-429F-AAD6-964963125D5F}"/>
    <cellStyle name="Comma 2 3 3 2 3 2 6" xfId="31971" xr:uid="{8D768217-53BC-4A89-A0DF-807BE0C26BB9}"/>
    <cellStyle name="Comma 2 3 3 2 3 3" xfId="1777" xr:uid="{4C6CAA8B-58E8-4FB9-8264-3B425286D968}"/>
    <cellStyle name="Comma 2 3 3 2 3 3 2" xfId="3676" xr:uid="{4162CB7D-DA52-4A25-8D12-74559046D8D9}"/>
    <cellStyle name="Comma 2 3 3 2 3 3 2 2" xfId="7479" xr:uid="{5BC2D53B-DC0F-4617-954B-7D1E95BC916C}"/>
    <cellStyle name="Comma 2 3 3 2 3 3 2 2 2" xfId="15290" xr:uid="{92B9038B-9B9C-4EC9-B859-07C58B8034FA}"/>
    <cellStyle name="Comma 2 3 3 2 3 3 2 2 2 2" xfId="30701" xr:uid="{5DD4B8EC-2C46-435F-9B14-41138D9941E5}"/>
    <cellStyle name="Comma 2 3 3 2 3 3 2 2 2 2 2" xfId="61525" xr:uid="{77E76C16-5465-42CA-910B-E4E37DB1B738}"/>
    <cellStyle name="Comma 2 3 3 2 3 3 2 2 2 3" xfId="46115" xr:uid="{249C82F9-6080-448F-9685-2EB5DC4424AD}"/>
    <cellStyle name="Comma 2 3 3 2 3 3 2 2 3" xfId="22892" xr:uid="{B453B648-1990-423C-A3FB-01ED64347604}"/>
    <cellStyle name="Comma 2 3 3 2 3 3 2 2 3 2" xfId="53716" xr:uid="{31F7F374-3155-4EC7-B8CF-4A8DC13B3C6A}"/>
    <cellStyle name="Comma 2 3 3 2 3 3 2 2 4" xfId="38306" xr:uid="{FC3F489F-DA18-4CDE-83E7-F5C2ECC16192}"/>
    <cellStyle name="Comma 2 3 3 2 3 3 2 3" xfId="11487" xr:uid="{8E534B5B-2F9C-4A90-8139-032AB254227A}"/>
    <cellStyle name="Comma 2 3 3 2 3 3 2 3 2" xfId="26898" xr:uid="{FA366495-22F1-439F-94F7-636B19470EFA}"/>
    <cellStyle name="Comma 2 3 3 2 3 3 2 3 2 2" xfId="57722" xr:uid="{80988529-B531-45A6-A0DF-CA5F2DA427CE}"/>
    <cellStyle name="Comma 2 3 3 2 3 3 2 3 3" xfId="42312" xr:uid="{D69E0504-DFFC-4C99-A6C4-05B3E470DE5A}"/>
    <cellStyle name="Comma 2 3 3 2 3 3 2 4" xfId="19089" xr:uid="{1A9F2332-781F-4A21-9D9B-4051D6185F6E}"/>
    <cellStyle name="Comma 2 3 3 2 3 3 2 4 2" xfId="49913" xr:uid="{669A4F4F-C41E-4A22-A728-CBC281AC13B7}"/>
    <cellStyle name="Comma 2 3 3 2 3 3 2 5" xfId="34503" xr:uid="{ECC9A662-F5F7-4B1D-AAAC-F0DD10F50299}"/>
    <cellStyle name="Comma 2 3 3 2 3 3 3" xfId="5580" xr:uid="{41E1C082-8D2F-438E-A3B4-1083E5168212}"/>
    <cellStyle name="Comma 2 3 3 2 3 3 3 2" xfId="13391" xr:uid="{6FC77636-9438-41CB-8DF2-E187EB022FF1}"/>
    <cellStyle name="Comma 2 3 3 2 3 3 3 2 2" xfId="28802" xr:uid="{9345FBEB-10CD-4D32-8E4F-B28ACEC487BF}"/>
    <cellStyle name="Comma 2 3 3 2 3 3 3 2 2 2" xfId="59626" xr:uid="{BDF88DAF-E7C5-4C6B-B773-12EE52288A27}"/>
    <cellStyle name="Comma 2 3 3 2 3 3 3 2 3" xfId="44216" xr:uid="{108A93EE-2064-476C-A500-8D1E8ED7E44E}"/>
    <cellStyle name="Comma 2 3 3 2 3 3 3 3" xfId="20993" xr:uid="{8DB91B94-2A80-4417-8888-BB735A404F95}"/>
    <cellStyle name="Comma 2 3 3 2 3 3 3 3 2" xfId="51817" xr:uid="{FFE5B249-CB46-4904-8D5C-27BC17D54AD6}"/>
    <cellStyle name="Comma 2 3 3 2 3 3 3 4" xfId="36407" xr:uid="{45B52A7B-B283-4C28-B689-E99D67A80B20}"/>
    <cellStyle name="Comma 2 3 3 2 3 3 4" xfId="9588" xr:uid="{2AAD0193-3A3E-440B-AB64-802EFB7FB98D}"/>
    <cellStyle name="Comma 2 3 3 2 3 3 4 2" xfId="24999" xr:uid="{C447AA09-2CC1-4AAD-B63C-2A1896797E79}"/>
    <cellStyle name="Comma 2 3 3 2 3 3 4 2 2" xfId="55823" xr:uid="{99DFE55C-22B6-443D-BF65-FF1873752734}"/>
    <cellStyle name="Comma 2 3 3 2 3 3 4 3" xfId="40413" xr:uid="{B55C3E64-58CE-4328-9582-128D9D3B3C48}"/>
    <cellStyle name="Comma 2 3 3 2 3 3 5" xfId="17190" xr:uid="{8106E8AE-39EB-4065-B76F-74DB985F0E3B}"/>
    <cellStyle name="Comma 2 3 3 2 3 3 5 2" xfId="48014" xr:uid="{BC54339E-7F45-4C0A-975F-95A19633E9DE}"/>
    <cellStyle name="Comma 2 3 3 2 3 3 6" xfId="32604" xr:uid="{D68D1FD1-F725-4FD4-8B5D-257A947382C0}"/>
    <cellStyle name="Comma 2 3 3 2 3 4" xfId="2410" xr:uid="{864FE332-AC44-4C26-A3CC-4F008047B336}"/>
    <cellStyle name="Comma 2 3 3 2 3 4 2" xfId="6213" xr:uid="{BCABD6C5-065C-4604-B881-8B57A30442E3}"/>
    <cellStyle name="Comma 2 3 3 2 3 4 2 2" xfId="14024" xr:uid="{D4129908-311F-49BE-914F-27E35ECFE4B2}"/>
    <cellStyle name="Comma 2 3 3 2 3 4 2 2 2" xfId="29435" xr:uid="{D68D4570-2D60-4610-96D6-89D43D2A5A3D}"/>
    <cellStyle name="Comma 2 3 3 2 3 4 2 2 2 2" xfId="60259" xr:uid="{1BB995A7-1575-43E6-925B-93CA23E9292D}"/>
    <cellStyle name="Comma 2 3 3 2 3 4 2 2 3" xfId="44849" xr:uid="{5D5D2BEB-17C5-4D54-ADA0-AB8444DD313A}"/>
    <cellStyle name="Comma 2 3 3 2 3 4 2 3" xfId="21626" xr:uid="{63D2A510-90EF-4A24-B798-AD7149DAED64}"/>
    <cellStyle name="Comma 2 3 3 2 3 4 2 3 2" xfId="52450" xr:uid="{B7F8F457-D4B5-42CB-8565-7398CF3AFBF7}"/>
    <cellStyle name="Comma 2 3 3 2 3 4 2 4" xfId="37040" xr:uid="{651BE33A-E4C5-451C-818A-08381D928774}"/>
    <cellStyle name="Comma 2 3 3 2 3 4 3" xfId="10221" xr:uid="{F7A4CF61-24DF-4971-91CF-9E40FE961663}"/>
    <cellStyle name="Comma 2 3 3 2 3 4 3 2" xfId="25632" xr:uid="{5168FFD1-8059-4FCE-B30F-D01D0B2C4497}"/>
    <cellStyle name="Comma 2 3 3 2 3 4 3 2 2" xfId="56456" xr:uid="{8C425E47-B677-433D-AECE-B7EC1B17FCC0}"/>
    <cellStyle name="Comma 2 3 3 2 3 4 3 3" xfId="41046" xr:uid="{A4B15E89-D736-498F-82EA-1EFE748C95A9}"/>
    <cellStyle name="Comma 2 3 3 2 3 4 4" xfId="17823" xr:uid="{0E5F0A7B-108C-46DC-BC15-444D9638A105}"/>
    <cellStyle name="Comma 2 3 3 2 3 4 4 2" xfId="48647" xr:uid="{86E4F1E4-4565-4009-B15A-639D3A374D74}"/>
    <cellStyle name="Comma 2 3 3 2 3 4 5" xfId="33237" xr:uid="{6AF36FE1-80BF-4C84-861A-190E6036BD40}"/>
    <cellStyle name="Comma 2 3 3 2 3 5" xfId="4314" xr:uid="{4A6223F5-201A-4B0F-A1A1-D66C0452DC46}"/>
    <cellStyle name="Comma 2 3 3 2 3 5 2" xfId="12125" xr:uid="{081BF1C1-D885-4550-A48A-DB37E0A31EA3}"/>
    <cellStyle name="Comma 2 3 3 2 3 5 2 2" xfId="27536" xr:uid="{4A47F9A4-3E26-4F4F-B595-1833DE501EBD}"/>
    <cellStyle name="Comma 2 3 3 2 3 5 2 2 2" xfId="58360" xr:uid="{A27A17FA-51DA-403B-B8E6-F8EE30B4ADDE}"/>
    <cellStyle name="Comma 2 3 3 2 3 5 2 3" xfId="42950" xr:uid="{070BA779-04DF-4244-ADB2-CF0D08105AE7}"/>
    <cellStyle name="Comma 2 3 3 2 3 5 3" xfId="19727" xr:uid="{83F79971-0FE4-41DE-9997-DF639D204B3A}"/>
    <cellStyle name="Comma 2 3 3 2 3 5 3 2" xfId="50551" xr:uid="{06D75FDC-3587-4E7D-AFBF-2D2C9DDFACB5}"/>
    <cellStyle name="Comma 2 3 3 2 3 5 4" xfId="35141" xr:uid="{2D003EC3-3D31-4F30-BA40-B13AD3DF5122}"/>
    <cellStyle name="Comma 2 3 3 2 3 6" xfId="8322" xr:uid="{E5A8CFF7-F50E-4FCC-95BB-82BEF2B19BBE}"/>
    <cellStyle name="Comma 2 3 3 2 3 6 2" xfId="23733" xr:uid="{39303BC1-2992-460A-90B8-318FF70E96B9}"/>
    <cellStyle name="Comma 2 3 3 2 3 6 2 2" xfId="54557" xr:uid="{BD2DAC9D-17D1-4CBA-B7A0-586EA9117D14}"/>
    <cellStyle name="Comma 2 3 3 2 3 6 3" xfId="39147" xr:uid="{7FFB9AA9-8CD8-46FD-A5CA-0B758E00096D}"/>
    <cellStyle name="Comma 2 3 3 2 3 7" xfId="15924" xr:uid="{C0E77CA0-563B-4B37-9A5A-5778C5576457}"/>
    <cellStyle name="Comma 2 3 3 2 3 7 2" xfId="46748" xr:uid="{EB5F09CE-2593-4ED4-B3E7-B0A47364E295}"/>
    <cellStyle name="Comma 2 3 3 2 3 8" xfId="31338" xr:uid="{0F9890D9-9F88-40CF-8B50-A0E296EB6CFD}"/>
    <cellStyle name="Comma 2 3 3 2 4" xfId="931" xr:uid="{2ADDE985-A55E-4562-ABFE-7ECDE878112B}"/>
    <cellStyle name="Comma 2 3 3 2 4 2" xfId="2830" xr:uid="{9778D6CA-6E76-4420-935F-6A4631A6D547}"/>
    <cellStyle name="Comma 2 3 3 2 4 2 2" xfId="6633" xr:uid="{666FD7B9-A2B0-4347-A7D5-A228F47AFE9C}"/>
    <cellStyle name="Comma 2 3 3 2 4 2 2 2" xfId="14444" xr:uid="{E0AF15E7-8EE8-458C-AE03-D60F45AAC7B0}"/>
    <cellStyle name="Comma 2 3 3 2 4 2 2 2 2" xfId="29855" xr:uid="{34D8C87B-20D9-49EF-B0A0-4BF1C1F2D91F}"/>
    <cellStyle name="Comma 2 3 3 2 4 2 2 2 2 2" xfId="60679" xr:uid="{4055D69A-E03F-4CF3-B941-AB29BC13D1FC}"/>
    <cellStyle name="Comma 2 3 3 2 4 2 2 2 3" xfId="45269" xr:uid="{E7E96626-E066-4773-9FD6-57B21B6B44D1}"/>
    <cellStyle name="Comma 2 3 3 2 4 2 2 3" xfId="22046" xr:uid="{FF413F0B-4DEC-4CA0-B5D5-74D28045B7FA}"/>
    <cellStyle name="Comma 2 3 3 2 4 2 2 3 2" xfId="52870" xr:uid="{0AF35550-F1AF-4888-A447-91278767AB7D}"/>
    <cellStyle name="Comma 2 3 3 2 4 2 2 4" xfId="37460" xr:uid="{32DBF2E5-1101-41C6-A79E-AC4E6CC459DE}"/>
    <cellStyle name="Comma 2 3 3 2 4 2 3" xfId="10641" xr:uid="{31CDA734-72BE-4665-AD4E-DE4D2D8BFDF4}"/>
    <cellStyle name="Comma 2 3 3 2 4 2 3 2" xfId="26052" xr:uid="{B3DC3992-5ADF-4345-B1E5-E75ED722E259}"/>
    <cellStyle name="Comma 2 3 3 2 4 2 3 2 2" xfId="56876" xr:uid="{6C80389E-47CA-4B3C-ACA5-604248DB4520}"/>
    <cellStyle name="Comma 2 3 3 2 4 2 3 3" xfId="41466" xr:uid="{EBC8E121-1576-4661-A74B-7487DF24DD4C}"/>
    <cellStyle name="Comma 2 3 3 2 4 2 4" xfId="18243" xr:uid="{C9D57E41-EE45-4D0B-82E4-3440404FC421}"/>
    <cellStyle name="Comma 2 3 3 2 4 2 4 2" xfId="49067" xr:uid="{F64347C1-D5C9-44CB-A864-1E9D3981A8BB}"/>
    <cellStyle name="Comma 2 3 3 2 4 2 5" xfId="33657" xr:uid="{5B614D8F-8FA0-4B01-BBD8-056D37B70371}"/>
    <cellStyle name="Comma 2 3 3 2 4 3" xfId="4734" xr:uid="{AAFB2597-4407-4E44-B38A-AC7929C238EE}"/>
    <cellStyle name="Comma 2 3 3 2 4 3 2" xfId="12545" xr:uid="{FFBD4049-4B36-40E2-86FA-AFB978A58820}"/>
    <cellStyle name="Comma 2 3 3 2 4 3 2 2" xfId="27956" xr:uid="{16D2BE54-D7DB-4DBB-BA0B-833D61C04B38}"/>
    <cellStyle name="Comma 2 3 3 2 4 3 2 2 2" xfId="58780" xr:uid="{80611A1F-DF00-4F2F-AF4C-644F0F941D03}"/>
    <cellStyle name="Comma 2 3 3 2 4 3 2 3" xfId="43370" xr:uid="{EEB74082-9217-4A99-823B-C7F1578D6D50}"/>
    <cellStyle name="Comma 2 3 3 2 4 3 3" xfId="20147" xr:uid="{E40FCBDB-5DA4-48B3-BE74-5651B904D99F}"/>
    <cellStyle name="Comma 2 3 3 2 4 3 3 2" xfId="50971" xr:uid="{52B309CD-1F93-4C99-A14B-66F21BE5F810}"/>
    <cellStyle name="Comma 2 3 3 2 4 3 4" xfId="35561" xr:uid="{F0832C77-44E6-45AA-ACA3-99272B050977}"/>
    <cellStyle name="Comma 2 3 3 2 4 4" xfId="8742" xr:uid="{107E989C-89BE-448E-8E10-8E698A7D28CE}"/>
    <cellStyle name="Comma 2 3 3 2 4 4 2" xfId="24153" xr:uid="{B83756DB-E6D9-47CA-88F5-09C00510505A}"/>
    <cellStyle name="Comma 2 3 3 2 4 4 2 2" xfId="54977" xr:uid="{EDC97569-F5C6-4186-9F48-50EDB1C9D6CA}"/>
    <cellStyle name="Comma 2 3 3 2 4 4 3" xfId="39567" xr:uid="{F89AC95B-61DB-4057-8760-0119068B32DD}"/>
    <cellStyle name="Comma 2 3 3 2 4 5" xfId="16344" xr:uid="{042C67BF-C098-4EEA-8405-FE90EEA4123B}"/>
    <cellStyle name="Comma 2 3 3 2 4 5 2" xfId="47168" xr:uid="{0B3561CB-3C29-4EEE-A742-B8554B40FB7A}"/>
    <cellStyle name="Comma 2 3 3 2 4 6" xfId="31758" xr:uid="{A7AA6D3B-0BB8-46B7-8E25-F23FFB9DB65F}"/>
    <cellStyle name="Comma 2 3 3 2 5" xfId="1564" xr:uid="{752749EF-7061-479C-9BA7-F17BE2DE30CA}"/>
    <cellStyle name="Comma 2 3 3 2 5 2" xfId="3463" xr:uid="{DDAE3F0F-A196-4D83-B2E7-82D63ABDFB9C}"/>
    <cellStyle name="Comma 2 3 3 2 5 2 2" xfId="7266" xr:uid="{6AF437B5-0CD2-4885-A3C0-7C5766AC13D5}"/>
    <cellStyle name="Comma 2 3 3 2 5 2 2 2" xfId="15077" xr:uid="{308D17DE-DE32-4E42-9C33-ABFE751B4FC1}"/>
    <cellStyle name="Comma 2 3 3 2 5 2 2 2 2" xfId="30488" xr:uid="{EAC19FB6-0E11-42CF-815D-26CBE7D071F7}"/>
    <cellStyle name="Comma 2 3 3 2 5 2 2 2 2 2" xfId="61312" xr:uid="{85E03777-B34E-4911-8AC8-830EC176D29D}"/>
    <cellStyle name="Comma 2 3 3 2 5 2 2 2 3" xfId="45902" xr:uid="{D7A1BEED-9C68-42EB-9CAD-633D5F776FB1}"/>
    <cellStyle name="Comma 2 3 3 2 5 2 2 3" xfId="22679" xr:uid="{FF241EC0-F41B-4BC5-B993-B0026BE7EFEC}"/>
    <cellStyle name="Comma 2 3 3 2 5 2 2 3 2" xfId="53503" xr:uid="{59764356-17CA-419A-A5EC-764C26E9C19E}"/>
    <cellStyle name="Comma 2 3 3 2 5 2 2 4" xfId="38093" xr:uid="{20576378-783C-4C8A-8E47-413222CC4F8C}"/>
    <cellStyle name="Comma 2 3 3 2 5 2 3" xfId="11274" xr:uid="{EE0C0D6F-9F7E-423F-8F79-6A015939651D}"/>
    <cellStyle name="Comma 2 3 3 2 5 2 3 2" xfId="26685" xr:uid="{95EAF271-4219-4CDE-B437-80AC67FA183F}"/>
    <cellStyle name="Comma 2 3 3 2 5 2 3 2 2" xfId="57509" xr:uid="{247C6097-53E3-40C7-96E9-00370D835305}"/>
    <cellStyle name="Comma 2 3 3 2 5 2 3 3" xfId="42099" xr:uid="{06D473EB-1574-4F66-A23D-947EB8E80FCF}"/>
    <cellStyle name="Comma 2 3 3 2 5 2 4" xfId="18876" xr:uid="{8DB086C3-83D0-4B7E-87B8-49E1CA44FEBD}"/>
    <cellStyle name="Comma 2 3 3 2 5 2 4 2" xfId="49700" xr:uid="{7EABF895-12FB-4FE3-AED8-9194E262F8E8}"/>
    <cellStyle name="Comma 2 3 3 2 5 2 5" xfId="34290" xr:uid="{346260B9-C258-482D-B199-1D136D27A549}"/>
    <cellStyle name="Comma 2 3 3 2 5 3" xfId="5367" xr:uid="{00F8487A-CF20-461A-BD26-EC1C73C95CEF}"/>
    <cellStyle name="Comma 2 3 3 2 5 3 2" xfId="13178" xr:uid="{B013BD77-8E01-4D4C-AFF1-98111E68AC29}"/>
    <cellStyle name="Comma 2 3 3 2 5 3 2 2" xfId="28589" xr:uid="{A59876ED-9C0B-4AB6-A73E-01EFA8C4E683}"/>
    <cellStyle name="Comma 2 3 3 2 5 3 2 2 2" xfId="59413" xr:uid="{D2E66ABA-3E69-4FE2-A749-4DDD182B230F}"/>
    <cellStyle name="Comma 2 3 3 2 5 3 2 3" xfId="44003" xr:uid="{2E2E2B86-5F6A-488B-8188-27764B7CD02A}"/>
    <cellStyle name="Comma 2 3 3 2 5 3 3" xfId="20780" xr:uid="{B8F2E104-BF29-4FCC-8886-9407D34E0791}"/>
    <cellStyle name="Comma 2 3 3 2 5 3 3 2" xfId="51604" xr:uid="{A0A92FC2-9D62-47AF-A3AF-E0F725461575}"/>
    <cellStyle name="Comma 2 3 3 2 5 3 4" xfId="36194" xr:uid="{A77D5931-075A-4036-B7AB-756890DCD4B9}"/>
    <cellStyle name="Comma 2 3 3 2 5 4" xfId="9375" xr:uid="{467B3556-4033-4D3D-A3D3-BB0C868B14D8}"/>
    <cellStyle name="Comma 2 3 3 2 5 4 2" xfId="24786" xr:uid="{09474F8F-C1B7-4B58-BC65-6806F07D6C52}"/>
    <cellStyle name="Comma 2 3 3 2 5 4 2 2" xfId="55610" xr:uid="{7D26EF0E-85F3-4488-A0A4-C10A1132BF2F}"/>
    <cellStyle name="Comma 2 3 3 2 5 4 3" xfId="40200" xr:uid="{69128B8E-96EB-4F40-A9CE-4E7783C98ADE}"/>
    <cellStyle name="Comma 2 3 3 2 5 5" xfId="16977" xr:uid="{4EE9A286-46D6-4013-9EE5-DCE57F3B262B}"/>
    <cellStyle name="Comma 2 3 3 2 5 5 2" xfId="47801" xr:uid="{86650DC7-A723-4BD4-9F50-A907BE04B55C}"/>
    <cellStyle name="Comma 2 3 3 2 5 6" xfId="32391" xr:uid="{FB5AC8B0-D11E-442A-AAE7-CF999F25B239}"/>
    <cellStyle name="Comma 2 3 3 2 6" xfId="2197" xr:uid="{27B56D7D-8BAA-40DE-8F98-4242E828BBB8}"/>
    <cellStyle name="Comma 2 3 3 2 6 2" xfId="6000" xr:uid="{CAA078A8-2C11-4E9B-89C2-CB79A5778ECE}"/>
    <cellStyle name="Comma 2 3 3 2 6 2 2" xfId="13811" xr:uid="{CDF2D511-9052-49CE-9C73-C1CD88646B0C}"/>
    <cellStyle name="Comma 2 3 3 2 6 2 2 2" xfId="29222" xr:uid="{E0D22BB9-4F0F-4542-B0D6-7571BA425FD8}"/>
    <cellStyle name="Comma 2 3 3 2 6 2 2 2 2" xfId="60046" xr:uid="{7C8F8C01-092A-4CDE-ACE5-0CB17848C13C}"/>
    <cellStyle name="Comma 2 3 3 2 6 2 2 3" xfId="44636" xr:uid="{0D012321-AFA9-4137-BCA3-531C7FFD8824}"/>
    <cellStyle name="Comma 2 3 3 2 6 2 3" xfId="21413" xr:uid="{26631E58-BCDB-455D-86F1-4680519E26E1}"/>
    <cellStyle name="Comma 2 3 3 2 6 2 3 2" xfId="52237" xr:uid="{420548DA-C79E-4967-AA05-FC53A8A52760}"/>
    <cellStyle name="Comma 2 3 3 2 6 2 4" xfId="36827" xr:uid="{70DC2F6B-262D-4FA6-B4D4-2A29E178639D}"/>
    <cellStyle name="Comma 2 3 3 2 6 3" xfId="10008" xr:uid="{37BA767A-2723-4478-ABA7-15B15011304F}"/>
    <cellStyle name="Comma 2 3 3 2 6 3 2" xfId="25419" xr:uid="{1790F71E-09B2-44A6-9E03-24F1E9332749}"/>
    <cellStyle name="Comma 2 3 3 2 6 3 2 2" xfId="56243" xr:uid="{A6185EF8-2929-40E5-9913-81972342D17E}"/>
    <cellStyle name="Comma 2 3 3 2 6 3 3" xfId="40833" xr:uid="{B61CBFAA-1669-4C95-95E1-D48CE464FDE8}"/>
    <cellStyle name="Comma 2 3 3 2 6 4" xfId="17610" xr:uid="{66C86952-057D-455F-BB52-BF1EE000E290}"/>
    <cellStyle name="Comma 2 3 3 2 6 4 2" xfId="48434" xr:uid="{83960210-E047-4509-BF04-D1ACD8137D63}"/>
    <cellStyle name="Comma 2 3 3 2 6 5" xfId="33024" xr:uid="{A09387FD-F203-47AF-AEF4-082087AAF3C6}"/>
    <cellStyle name="Comma 2 3 3 2 7" xfId="4101" xr:uid="{880F15E5-6F82-4B3A-AD88-8511086C1577}"/>
    <cellStyle name="Comma 2 3 3 2 7 2" xfId="11912" xr:uid="{54DD1641-AB3B-4294-B265-576FD6CB5CB6}"/>
    <cellStyle name="Comma 2 3 3 2 7 2 2" xfId="27323" xr:uid="{AE2F03C3-07B2-49F7-BAF2-3E9CD5227586}"/>
    <cellStyle name="Comma 2 3 3 2 7 2 2 2" xfId="58147" xr:uid="{7AB811A3-D675-4656-858D-7A4C805AE255}"/>
    <cellStyle name="Comma 2 3 3 2 7 2 3" xfId="42737" xr:uid="{D8DED250-1541-4F9C-B104-7F729FB6C9CC}"/>
    <cellStyle name="Comma 2 3 3 2 7 3" xfId="19514" xr:uid="{6A592769-1B47-434D-AD9F-01A0BD5842DA}"/>
    <cellStyle name="Comma 2 3 3 2 7 3 2" xfId="50338" xr:uid="{8E36BC5B-C9AC-4B18-B86D-997E06765E5A}"/>
    <cellStyle name="Comma 2 3 3 2 7 4" xfId="34928" xr:uid="{610B8DEF-F608-4C75-8B6D-8EC5A5B5A2E8}"/>
    <cellStyle name="Comma 2 3 3 2 8" xfId="8109" xr:uid="{667AF0D8-E4D0-46BE-901C-682E36C967E5}"/>
    <cellStyle name="Comma 2 3 3 2 8 2" xfId="23520" xr:uid="{E9DF30F8-B936-4738-AFE4-3A1336E4D2CF}"/>
    <cellStyle name="Comma 2 3 3 2 8 2 2" xfId="54344" xr:uid="{4C021E0C-4ECF-4398-8E3F-9C764E5BF710}"/>
    <cellStyle name="Comma 2 3 3 2 8 3" xfId="38934" xr:uid="{066B8518-DD25-4A5F-9AAA-029ECB3146A5}"/>
    <cellStyle name="Comma 2 3 3 2 9" xfId="7900" xr:uid="{5DEECD13-E135-4486-8F4A-A38F0AA584CE}"/>
    <cellStyle name="Comma 2 3 3 2 9 2" xfId="23311" xr:uid="{E6F5BBB3-BC3B-4EF6-90D8-91118E496348}"/>
    <cellStyle name="Comma 2 3 3 2 9 2 2" xfId="54135" xr:uid="{C95C35C5-38F1-4373-A341-74F4532DA755}"/>
    <cellStyle name="Comma 2 3 3 2 9 3" xfId="38725" xr:uid="{77495B0A-70F5-479E-8DD3-0D6B96A1BAFE}"/>
    <cellStyle name="Comma 2 3 3 3" xfId="638" xr:uid="{6FA10E2A-B245-41BE-886F-DE6BE7945AFF}"/>
    <cellStyle name="Comma 2 3 3 3 2" xfId="1271" xr:uid="{60C5DE29-E137-4E27-A22D-A2AFC9158BDF}"/>
    <cellStyle name="Comma 2 3 3 3 2 2" xfId="3170" xr:uid="{812AC9A3-B9DA-4356-AC4D-2C25081A3959}"/>
    <cellStyle name="Comma 2 3 3 3 2 2 2" xfId="6973" xr:uid="{CAF14CB1-CAFF-4AB9-8E67-0612A7D1C924}"/>
    <cellStyle name="Comma 2 3 3 3 2 2 2 2" xfId="14784" xr:uid="{FCF6445C-D104-4FDC-945C-94D1C75849D2}"/>
    <cellStyle name="Comma 2 3 3 3 2 2 2 2 2" xfId="30195" xr:uid="{98DA89BD-ED1D-4CC5-B11C-CC0247360887}"/>
    <cellStyle name="Comma 2 3 3 3 2 2 2 2 2 2" xfId="61019" xr:uid="{C6FC58C2-2D08-46DC-B4E2-FDC40B405846}"/>
    <cellStyle name="Comma 2 3 3 3 2 2 2 2 3" xfId="45609" xr:uid="{C3699625-20FE-4AD4-A746-74AA06FB9941}"/>
    <cellStyle name="Comma 2 3 3 3 2 2 2 3" xfId="22386" xr:uid="{22F4AE45-64BD-4F2D-8B03-70C3682CDE45}"/>
    <cellStyle name="Comma 2 3 3 3 2 2 2 3 2" xfId="53210" xr:uid="{392B2C6A-EE76-46A0-B86B-176FF0201CEF}"/>
    <cellStyle name="Comma 2 3 3 3 2 2 2 4" xfId="37800" xr:uid="{A7664267-F34D-44D2-9D52-DAAEB5BC6F91}"/>
    <cellStyle name="Comma 2 3 3 3 2 2 3" xfId="10981" xr:uid="{8BF0EC4C-04DC-4E4E-B529-6548F5C7B710}"/>
    <cellStyle name="Comma 2 3 3 3 2 2 3 2" xfId="26392" xr:uid="{1D0B0DCE-B08E-4AEA-AB3E-5D3263E37954}"/>
    <cellStyle name="Comma 2 3 3 3 2 2 3 2 2" xfId="57216" xr:uid="{9D1BEBCF-D144-4425-8BDF-AA4081A84EA8}"/>
    <cellStyle name="Comma 2 3 3 3 2 2 3 3" xfId="41806" xr:uid="{116AD6D8-C416-48E3-B355-18F65E4EE9F0}"/>
    <cellStyle name="Comma 2 3 3 3 2 2 4" xfId="18583" xr:uid="{1A053094-B338-4A67-A0D4-D85D11DC8A01}"/>
    <cellStyle name="Comma 2 3 3 3 2 2 4 2" xfId="49407" xr:uid="{BBB78EDB-2D3D-4A69-87D8-9C0095B8FD30}"/>
    <cellStyle name="Comma 2 3 3 3 2 2 5" xfId="33997" xr:uid="{C671374D-5B9F-40C1-ABBA-14BA00C775EF}"/>
    <cellStyle name="Comma 2 3 3 3 2 3" xfId="5074" xr:uid="{A6DB6C51-E5A1-481D-AA0B-8A6152439E79}"/>
    <cellStyle name="Comma 2 3 3 3 2 3 2" xfId="12885" xr:uid="{B24F2240-CC3D-4074-BB44-0A9C738DD46C}"/>
    <cellStyle name="Comma 2 3 3 3 2 3 2 2" xfId="28296" xr:uid="{45FC5C4F-AE44-4457-93EB-FA9A172A3655}"/>
    <cellStyle name="Comma 2 3 3 3 2 3 2 2 2" xfId="59120" xr:uid="{DA495606-7C6D-4BD4-A8F1-CEA6F2FFBCD5}"/>
    <cellStyle name="Comma 2 3 3 3 2 3 2 3" xfId="43710" xr:uid="{DE4E000F-9A7D-452F-9CEC-17746504B5ED}"/>
    <cellStyle name="Comma 2 3 3 3 2 3 3" xfId="20487" xr:uid="{68E1F157-5807-4513-9A3F-5EBFD4C91D89}"/>
    <cellStyle name="Comma 2 3 3 3 2 3 3 2" xfId="51311" xr:uid="{4369BA5C-E452-4806-8824-4E347CC3B7B9}"/>
    <cellStyle name="Comma 2 3 3 3 2 3 4" xfId="35901" xr:uid="{3F5191F2-62C1-4A5F-B2D1-25F964F2E52C}"/>
    <cellStyle name="Comma 2 3 3 3 2 4" xfId="9082" xr:uid="{AF496071-AD72-45C5-9992-5471F8672DD0}"/>
    <cellStyle name="Comma 2 3 3 3 2 4 2" xfId="24493" xr:uid="{BFFCCE9F-B044-48B5-8D8A-0628AC381F6D}"/>
    <cellStyle name="Comma 2 3 3 3 2 4 2 2" xfId="55317" xr:uid="{17600775-1E6C-4262-B182-014285BF09AA}"/>
    <cellStyle name="Comma 2 3 3 3 2 4 3" xfId="39907" xr:uid="{626F1151-DB8A-4723-B63B-F731F8447200}"/>
    <cellStyle name="Comma 2 3 3 3 2 5" xfId="16684" xr:uid="{C833911D-E370-41CB-8FF2-A64B05997559}"/>
    <cellStyle name="Comma 2 3 3 3 2 5 2" xfId="47508" xr:uid="{906F3049-E226-4419-B04E-4D157FB082EC}"/>
    <cellStyle name="Comma 2 3 3 3 2 6" xfId="32098" xr:uid="{59C37EB4-1714-4A49-B8E3-739D2DC86E81}"/>
    <cellStyle name="Comma 2 3 3 3 3" xfId="1904" xr:uid="{2EB353CC-2B72-45E0-800F-A8089F07F5CA}"/>
    <cellStyle name="Comma 2 3 3 3 3 2" xfId="3803" xr:uid="{1877B426-85B8-46AA-9C46-95EF4ADFC4F8}"/>
    <cellStyle name="Comma 2 3 3 3 3 2 2" xfId="7606" xr:uid="{FB46DC8C-C0CD-4F26-A704-4D58D259376B}"/>
    <cellStyle name="Comma 2 3 3 3 3 2 2 2" xfId="15417" xr:uid="{F761E233-918C-4ABD-BF3E-A0BE17F52789}"/>
    <cellStyle name="Comma 2 3 3 3 3 2 2 2 2" xfId="30828" xr:uid="{6BC6A68F-52A5-4B69-ACBB-3B342DB6FD94}"/>
    <cellStyle name="Comma 2 3 3 3 3 2 2 2 2 2" xfId="61652" xr:uid="{23965B4F-A0B3-460F-98A6-2D0FD9F69969}"/>
    <cellStyle name="Comma 2 3 3 3 3 2 2 2 3" xfId="46242" xr:uid="{3F83E846-DF92-4521-8A4F-1BA9140F4D31}"/>
    <cellStyle name="Comma 2 3 3 3 3 2 2 3" xfId="23019" xr:uid="{18E1101F-10AE-4C3E-8D2C-81C28A163444}"/>
    <cellStyle name="Comma 2 3 3 3 3 2 2 3 2" xfId="53843" xr:uid="{522BE750-5EFA-454B-8E13-3624C9FBF1B7}"/>
    <cellStyle name="Comma 2 3 3 3 3 2 2 4" xfId="38433" xr:uid="{3C736834-F200-4C2E-83DC-F1DA4311BA1C}"/>
    <cellStyle name="Comma 2 3 3 3 3 2 3" xfId="11614" xr:uid="{E7B92E32-4201-40C4-B576-A3CFAC1E089D}"/>
    <cellStyle name="Comma 2 3 3 3 3 2 3 2" xfId="27025" xr:uid="{A2F604EE-D20B-4BC2-A2CE-4ECBD7666A30}"/>
    <cellStyle name="Comma 2 3 3 3 3 2 3 2 2" xfId="57849" xr:uid="{7F9A3A2D-118F-4E37-8A70-3505F7909AD7}"/>
    <cellStyle name="Comma 2 3 3 3 3 2 3 3" xfId="42439" xr:uid="{6FAD9DD5-C579-4A73-823A-5B31DB3F775E}"/>
    <cellStyle name="Comma 2 3 3 3 3 2 4" xfId="19216" xr:uid="{A2EF7538-5B72-49AD-8832-D4DA743D9BB8}"/>
    <cellStyle name="Comma 2 3 3 3 3 2 4 2" xfId="50040" xr:uid="{762EE1D1-88DA-4DFD-828E-29980E56F501}"/>
    <cellStyle name="Comma 2 3 3 3 3 2 5" xfId="34630" xr:uid="{4D50CA13-EAA3-4AA4-B32A-AFC24CDD35EF}"/>
    <cellStyle name="Comma 2 3 3 3 3 3" xfId="5707" xr:uid="{885E55E5-C026-4362-9FA7-2194A21FF578}"/>
    <cellStyle name="Comma 2 3 3 3 3 3 2" xfId="13518" xr:uid="{0F132B0F-4E7B-46DD-8AD1-0A088EAC5EF6}"/>
    <cellStyle name="Comma 2 3 3 3 3 3 2 2" xfId="28929" xr:uid="{4DB029A7-F9E0-4614-BCDE-97B0382F628E}"/>
    <cellStyle name="Comma 2 3 3 3 3 3 2 2 2" xfId="59753" xr:uid="{6D1194A0-F1CB-4189-AD87-F16AF524185A}"/>
    <cellStyle name="Comma 2 3 3 3 3 3 2 3" xfId="44343" xr:uid="{E43EC7E3-063D-4F36-9359-0D82097BE014}"/>
    <cellStyle name="Comma 2 3 3 3 3 3 3" xfId="21120" xr:uid="{895D186D-9874-47B4-89E5-681DB88876D2}"/>
    <cellStyle name="Comma 2 3 3 3 3 3 3 2" xfId="51944" xr:uid="{A52D4843-85B4-417C-AA82-6772196053ED}"/>
    <cellStyle name="Comma 2 3 3 3 3 3 4" xfId="36534" xr:uid="{C42B6397-D5D1-493C-940C-5020ED5D6AE5}"/>
    <cellStyle name="Comma 2 3 3 3 3 4" xfId="9715" xr:uid="{65FC01BE-CA70-4FCA-B5D4-7F858B3B2764}"/>
    <cellStyle name="Comma 2 3 3 3 3 4 2" xfId="25126" xr:uid="{02ED36BB-2A87-4C26-82A2-E61EAD81A806}"/>
    <cellStyle name="Comma 2 3 3 3 3 4 2 2" xfId="55950" xr:uid="{00C25B22-60A6-48D2-85A9-997DEAB3EA27}"/>
    <cellStyle name="Comma 2 3 3 3 3 4 3" xfId="40540" xr:uid="{563BBB48-E0D0-44B8-A7D5-FAC5F5F51617}"/>
    <cellStyle name="Comma 2 3 3 3 3 5" xfId="17317" xr:uid="{0BCC13C2-E351-4E53-9B25-C8486F26E35C}"/>
    <cellStyle name="Comma 2 3 3 3 3 5 2" xfId="48141" xr:uid="{B2C0EF29-9609-4B19-AA05-FD4D6EF6EF90}"/>
    <cellStyle name="Comma 2 3 3 3 3 6" xfId="32731" xr:uid="{3764286B-E21F-43B6-A7C6-1EFFD52F2230}"/>
    <cellStyle name="Comma 2 3 3 3 4" xfId="2537" xr:uid="{2D0E8B8B-5862-4E50-A591-E3B51877F053}"/>
    <cellStyle name="Comma 2 3 3 3 4 2" xfId="6340" xr:uid="{BD2FA25B-026E-404C-8E38-BDEF8D564251}"/>
    <cellStyle name="Comma 2 3 3 3 4 2 2" xfId="14151" xr:uid="{68B30CEE-CEB0-4090-A1C3-FCEEBD64945C}"/>
    <cellStyle name="Comma 2 3 3 3 4 2 2 2" xfId="29562" xr:uid="{C41CEC0D-0487-4271-92F3-FABCF9646083}"/>
    <cellStyle name="Comma 2 3 3 3 4 2 2 2 2" xfId="60386" xr:uid="{B0244D1F-7B90-45F0-917F-9A59F0FB3A74}"/>
    <cellStyle name="Comma 2 3 3 3 4 2 2 3" xfId="44976" xr:uid="{65990047-7112-4280-B6F0-3C32874703A9}"/>
    <cellStyle name="Comma 2 3 3 3 4 2 3" xfId="21753" xr:uid="{69BABAF8-1E4D-4C47-A6D7-5EF126111D5F}"/>
    <cellStyle name="Comma 2 3 3 3 4 2 3 2" xfId="52577" xr:uid="{39686247-B89C-430C-B428-02106EBA5FD4}"/>
    <cellStyle name="Comma 2 3 3 3 4 2 4" xfId="37167" xr:uid="{4B2C52D9-6474-48D7-A1B0-2CB9EF9E70E4}"/>
    <cellStyle name="Comma 2 3 3 3 4 3" xfId="10348" xr:uid="{1D3EB14F-8942-41B3-8567-8CC760F0F5C0}"/>
    <cellStyle name="Comma 2 3 3 3 4 3 2" xfId="25759" xr:uid="{4BDC8EE8-1AD6-4F11-A6B5-FE1DE8D43AE1}"/>
    <cellStyle name="Comma 2 3 3 3 4 3 2 2" xfId="56583" xr:uid="{9A567370-F18D-49B1-9EDA-FC80A438459B}"/>
    <cellStyle name="Comma 2 3 3 3 4 3 3" xfId="41173" xr:uid="{637CCAE3-7DB1-4812-8D46-CD352453925E}"/>
    <cellStyle name="Comma 2 3 3 3 4 4" xfId="17950" xr:uid="{674319B6-73D6-4F76-BFD9-A58103A48AAF}"/>
    <cellStyle name="Comma 2 3 3 3 4 4 2" xfId="48774" xr:uid="{451D77B7-6480-476B-9069-B22C392BAE40}"/>
    <cellStyle name="Comma 2 3 3 3 4 5" xfId="33364" xr:uid="{4A832BDE-DA54-4B66-934A-7017315134AF}"/>
    <cellStyle name="Comma 2 3 3 3 5" xfId="4441" xr:uid="{9B81188B-F0CF-47B5-BC9C-370C507FB398}"/>
    <cellStyle name="Comma 2 3 3 3 5 2" xfId="12252" xr:uid="{A3048874-8CD8-4766-B2A8-44E3E0941E97}"/>
    <cellStyle name="Comma 2 3 3 3 5 2 2" xfId="27663" xr:uid="{822ED980-4537-4BAF-800D-5A974AEFB4E8}"/>
    <cellStyle name="Comma 2 3 3 3 5 2 2 2" xfId="58487" xr:uid="{B665CA87-5127-45C3-9CF4-E7CA4D56498D}"/>
    <cellStyle name="Comma 2 3 3 3 5 2 3" xfId="43077" xr:uid="{D4BAE195-6FF5-4EEF-8399-D451B2352CAD}"/>
    <cellStyle name="Comma 2 3 3 3 5 3" xfId="19854" xr:uid="{3F66F551-4CC4-495F-B317-8015C03C3769}"/>
    <cellStyle name="Comma 2 3 3 3 5 3 2" xfId="50678" xr:uid="{C6899B34-11DA-410C-B477-80EDF05630B2}"/>
    <cellStyle name="Comma 2 3 3 3 5 4" xfId="35268" xr:uid="{929DE014-7E4B-4CBF-A990-BD844AEFBD79}"/>
    <cellStyle name="Comma 2 3 3 3 6" xfId="8449" xr:uid="{222F74B6-1D5C-4408-86F4-AFE0FC5E9F72}"/>
    <cellStyle name="Comma 2 3 3 3 6 2" xfId="23860" xr:uid="{E5F1FFB4-D2A8-442B-87C7-E806FADB5642}"/>
    <cellStyle name="Comma 2 3 3 3 6 2 2" xfId="54684" xr:uid="{5EF36B20-91B8-4EE7-A97F-9283E9437C70}"/>
    <cellStyle name="Comma 2 3 3 3 6 3" xfId="39274" xr:uid="{2E4CF10B-95B0-4822-BA61-4A9BEDEC5E37}"/>
    <cellStyle name="Comma 2 3 3 3 7" xfId="16051" xr:uid="{3ADF8D40-D62F-4E20-B89C-39B8DAA53A47}"/>
    <cellStyle name="Comma 2 3 3 3 7 2" xfId="46875" xr:uid="{1E0C6EE9-BFDC-4C69-A291-B41C92F106CA}"/>
    <cellStyle name="Comma 2 3 3 3 8" xfId="31465" xr:uid="{EC30D214-E44B-483A-A7FB-144ECD744FBD}"/>
    <cellStyle name="Comma 2 3 3 4" xfId="429" xr:uid="{0E135D01-D903-4F7A-908D-41D220EDDF5E}"/>
    <cellStyle name="Comma 2 3 3 4 2" xfId="1062" xr:uid="{79F652B6-7A14-4414-B184-7C5884C2268E}"/>
    <cellStyle name="Comma 2 3 3 4 2 2" xfId="2961" xr:uid="{FDA0C3BC-DAB8-4D69-B939-5F7452AB153C}"/>
    <cellStyle name="Comma 2 3 3 4 2 2 2" xfId="6764" xr:uid="{F3FD81CD-C228-45CF-B9D1-1B1C7C9FB425}"/>
    <cellStyle name="Comma 2 3 3 4 2 2 2 2" xfId="14575" xr:uid="{5C0705A2-A45F-4C33-BDDD-32EDA3BF2A19}"/>
    <cellStyle name="Comma 2 3 3 4 2 2 2 2 2" xfId="29986" xr:uid="{F729C30B-E8FA-48C4-AE58-ABC81B17E2CE}"/>
    <cellStyle name="Comma 2 3 3 4 2 2 2 2 2 2" xfId="60810" xr:uid="{F6B457C6-74CC-418E-8465-4ACA90CBC201}"/>
    <cellStyle name="Comma 2 3 3 4 2 2 2 2 3" xfId="45400" xr:uid="{BE164536-8A1E-4BC1-900B-29CCFC05F3F5}"/>
    <cellStyle name="Comma 2 3 3 4 2 2 2 3" xfId="22177" xr:uid="{AC942628-8CDF-45AB-8203-1641B4484C63}"/>
    <cellStyle name="Comma 2 3 3 4 2 2 2 3 2" xfId="53001" xr:uid="{FEA30214-56D7-4DC6-9DE2-63713675FE52}"/>
    <cellStyle name="Comma 2 3 3 4 2 2 2 4" xfId="37591" xr:uid="{F8E72655-1B21-40EC-A52B-9A351746F08E}"/>
    <cellStyle name="Comma 2 3 3 4 2 2 3" xfId="10772" xr:uid="{0891B39E-F4DF-450F-97E2-4D878F1CFE42}"/>
    <cellStyle name="Comma 2 3 3 4 2 2 3 2" xfId="26183" xr:uid="{DC02C863-4FDD-48DF-9BD9-FDD8289E7991}"/>
    <cellStyle name="Comma 2 3 3 4 2 2 3 2 2" xfId="57007" xr:uid="{32D362B9-77D3-4734-85BD-E2D5261247D3}"/>
    <cellStyle name="Comma 2 3 3 4 2 2 3 3" xfId="41597" xr:uid="{9801D84D-3E74-43EB-BC5A-94EA8BD26EDC}"/>
    <cellStyle name="Comma 2 3 3 4 2 2 4" xfId="18374" xr:uid="{8723A96C-77C5-499F-BE9E-57B36E4205A9}"/>
    <cellStyle name="Comma 2 3 3 4 2 2 4 2" xfId="49198" xr:uid="{119EB9E9-10C2-4E41-B651-41D3F1BA38D0}"/>
    <cellStyle name="Comma 2 3 3 4 2 2 5" xfId="33788" xr:uid="{662E9244-EE4C-42E4-8012-C277AC2B7B66}"/>
    <cellStyle name="Comma 2 3 3 4 2 3" xfId="4865" xr:uid="{AB5498F4-674D-481D-AEB1-3936FB403B55}"/>
    <cellStyle name="Comma 2 3 3 4 2 3 2" xfId="12676" xr:uid="{E7485FBA-949C-4D97-B932-9B12E3A70211}"/>
    <cellStyle name="Comma 2 3 3 4 2 3 2 2" xfId="28087" xr:uid="{B5C40D8B-FB28-4BFF-9194-EA866E68F4A9}"/>
    <cellStyle name="Comma 2 3 3 4 2 3 2 2 2" xfId="58911" xr:uid="{B3607772-18D7-4AAE-9D71-1BE2D5B08421}"/>
    <cellStyle name="Comma 2 3 3 4 2 3 2 3" xfId="43501" xr:uid="{93344B26-C727-46F0-B752-08090EB736C5}"/>
    <cellStyle name="Comma 2 3 3 4 2 3 3" xfId="20278" xr:uid="{D4FB9266-9A04-4BC1-A22B-75862030EC9F}"/>
    <cellStyle name="Comma 2 3 3 4 2 3 3 2" xfId="51102" xr:uid="{EED5575E-CD7B-4921-BB9A-64F7F4651C58}"/>
    <cellStyle name="Comma 2 3 3 4 2 3 4" xfId="35692" xr:uid="{67FEEB3E-E7A3-4142-A7FB-768C83B6DD5C}"/>
    <cellStyle name="Comma 2 3 3 4 2 4" xfId="8873" xr:uid="{4AD26118-399E-4292-AB91-8500C1981454}"/>
    <cellStyle name="Comma 2 3 3 4 2 4 2" xfId="24284" xr:uid="{BF0FE2C5-A63C-4DBC-9A3B-5EC76F9ACE1B}"/>
    <cellStyle name="Comma 2 3 3 4 2 4 2 2" xfId="55108" xr:uid="{2F877556-691F-44DC-BE53-B96146036335}"/>
    <cellStyle name="Comma 2 3 3 4 2 4 3" xfId="39698" xr:uid="{A3759A12-714F-4FEE-8D74-5AE08E024C7C}"/>
    <cellStyle name="Comma 2 3 3 4 2 5" xfId="16475" xr:uid="{D5AB1A8D-0AEC-4394-83D8-695B88F77C96}"/>
    <cellStyle name="Comma 2 3 3 4 2 5 2" xfId="47299" xr:uid="{67CBB3B6-ADB2-4938-9808-2F9C430081E0}"/>
    <cellStyle name="Comma 2 3 3 4 2 6" xfId="31889" xr:uid="{89793D51-E183-4031-8387-B6F959F7F1DA}"/>
    <cellStyle name="Comma 2 3 3 4 3" xfId="1695" xr:uid="{F3180AF7-C4AF-40B6-8B0A-C1C7F44DFB88}"/>
    <cellStyle name="Comma 2 3 3 4 3 2" xfId="3594" xr:uid="{AED865C4-10A9-411A-8696-A4EDA7FCF0CA}"/>
    <cellStyle name="Comma 2 3 3 4 3 2 2" xfId="7397" xr:uid="{F8BE0C84-40D8-4BD7-80D2-6ACCD9ECBF57}"/>
    <cellStyle name="Comma 2 3 3 4 3 2 2 2" xfId="15208" xr:uid="{38035CE8-5827-466E-9D3A-972DC7EB2AFB}"/>
    <cellStyle name="Comma 2 3 3 4 3 2 2 2 2" xfId="30619" xr:uid="{2AC6D172-BEE8-4F9D-A54B-9A0C57208CAB}"/>
    <cellStyle name="Comma 2 3 3 4 3 2 2 2 2 2" xfId="61443" xr:uid="{FE33A795-6C01-411E-A55E-DC4ADBB920CB}"/>
    <cellStyle name="Comma 2 3 3 4 3 2 2 2 3" xfId="46033" xr:uid="{317709ED-44BE-40BD-8F46-063697DEBCA1}"/>
    <cellStyle name="Comma 2 3 3 4 3 2 2 3" xfId="22810" xr:uid="{192A7AA2-8003-4308-8434-8D88E07F2083}"/>
    <cellStyle name="Comma 2 3 3 4 3 2 2 3 2" xfId="53634" xr:uid="{BEC6CBCB-F5AA-4BCE-8DBA-9B98807CEEC3}"/>
    <cellStyle name="Comma 2 3 3 4 3 2 2 4" xfId="38224" xr:uid="{6FC217F1-C0D6-4CEA-845E-2CB3E75D6EB4}"/>
    <cellStyle name="Comma 2 3 3 4 3 2 3" xfId="11405" xr:uid="{72B570E1-C3B4-4D10-8D36-3F08D7068889}"/>
    <cellStyle name="Comma 2 3 3 4 3 2 3 2" xfId="26816" xr:uid="{BEE52337-B2A4-4B03-A26C-E31A6A33B8DF}"/>
    <cellStyle name="Comma 2 3 3 4 3 2 3 2 2" xfId="57640" xr:uid="{0642C623-7A75-4EB1-AA8A-46489CAC1064}"/>
    <cellStyle name="Comma 2 3 3 4 3 2 3 3" xfId="42230" xr:uid="{36ADE7CD-29EC-4901-A9B2-BABF126EFF64}"/>
    <cellStyle name="Comma 2 3 3 4 3 2 4" xfId="19007" xr:uid="{D14B2EA1-3578-42CA-80AA-FF966B99239B}"/>
    <cellStyle name="Comma 2 3 3 4 3 2 4 2" xfId="49831" xr:uid="{171CF192-F6E9-457C-B69E-F143259D6124}"/>
    <cellStyle name="Comma 2 3 3 4 3 2 5" xfId="34421" xr:uid="{792A6DC4-89F0-4510-9C77-2ACC74F99739}"/>
    <cellStyle name="Comma 2 3 3 4 3 3" xfId="5498" xr:uid="{8FF49C5F-E679-45C0-BEBC-FF253C02FE13}"/>
    <cellStyle name="Comma 2 3 3 4 3 3 2" xfId="13309" xr:uid="{2F2AA617-EBC7-4D75-8F1C-A58BF02907AD}"/>
    <cellStyle name="Comma 2 3 3 4 3 3 2 2" xfId="28720" xr:uid="{9D66D0BD-D0D7-443B-B81D-42D3BF4201C0}"/>
    <cellStyle name="Comma 2 3 3 4 3 3 2 2 2" xfId="59544" xr:uid="{C2AB6D36-92B7-4974-BCC2-E8D012374BFA}"/>
    <cellStyle name="Comma 2 3 3 4 3 3 2 3" xfId="44134" xr:uid="{05449571-82A1-4FDB-B1CE-09A50C152540}"/>
    <cellStyle name="Comma 2 3 3 4 3 3 3" xfId="20911" xr:uid="{D746D2EF-8A95-479D-8584-54BF4AAAFD41}"/>
    <cellStyle name="Comma 2 3 3 4 3 3 3 2" xfId="51735" xr:uid="{86DD8CB8-D7ED-4CDC-B141-467420AE07E7}"/>
    <cellStyle name="Comma 2 3 3 4 3 3 4" xfId="36325" xr:uid="{3F2F7C46-A2C4-464E-BF51-0AB35FCA3A13}"/>
    <cellStyle name="Comma 2 3 3 4 3 4" xfId="9506" xr:uid="{23712390-BFCB-4F73-B6A6-8CC69BCD848F}"/>
    <cellStyle name="Comma 2 3 3 4 3 4 2" xfId="24917" xr:uid="{0A5FDDF2-61BD-4900-9880-DA5BC4C52E92}"/>
    <cellStyle name="Comma 2 3 3 4 3 4 2 2" xfId="55741" xr:uid="{22B1AA7A-36C1-4B09-92D7-EEA304873564}"/>
    <cellStyle name="Comma 2 3 3 4 3 4 3" xfId="40331" xr:uid="{9C3ACCA9-3840-433B-B69F-9AA554642CE2}"/>
    <cellStyle name="Comma 2 3 3 4 3 5" xfId="17108" xr:uid="{8C0C4098-A393-431B-B872-1A1A8A1CCC5B}"/>
    <cellStyle name="Comma 2 3 3 4 3 5 2" xfId="47932" xr:uid="{333AF05F-70FC-43E2-B0B5-B6B9FF5AA608}"/>
    <cellStyle name="Comma 2 3 3 4 3 6" xfId="32522" xr:uid="{4C9F539F-9E84-4010-995B-D27BA97FBC92}"/>
    <cellStyle name="Comma 2 3 3 4 4" xfId="2328" xr:uid="{B899F08A-3181-48F6-AE53-F3A438275E04}"/>
    <cellStyle name="Comma 2 3 3 4 4 2" xfId="6131" xr:uid="{58A12C36-AD38-4003-8098-CE6E0372C677}"/>
    <cellStyle name="Comma 2 3 3 4 4 2 2" xfId="13942" xr:uid="{73928377-27E0-489A-A160-AE805F1875BA}"/>
    <cellStyle name="Comma 2 3 3 4 4 2 2 2" xfId="29353" xr:uid="{9DE00D09-85FA-47CC-9306-161685637664}"/>
    <cellStyle name="Comma 2 3 3 4 4 2 2 2 2" xfId="60177" xr:uid="{B8DD17D6-C9BC-4DB4-BF8B-31D2F0540E01}"/>
    <cellStyle name="Comma 2 3 3 4 4 2 2 3" xfId="44767" xr:uid="{A3C56ECA-9EB5-4DF5-80A4-B8371CAC8E42}"/>
    <cellStyle name="Comma 2 3 3 4 4 2 3" xfId="21544" xr:uid="{70A0C5C0-0F68-492E-BA4D-6BA303700D9A}"/>
    <cellStyle name="Comma 2 3 3 4 4 2 3 2" xfId="52368" xr:uid="{23D75DC6-BCD1-4650-8B76-CDD300017B58}"/>
    <cellStyle name="Comma 2 3 3 4 4 2 4" xfId="36958" xr:uid="{B0F21C49-4732-4646-8803-8C373B6ABF7F}"/>
    <cellStyle name="Comma 2 3 3 4 4 3" xfId="10139" xr:uid="{571DC2EA-251C-41A0-9010-893D3751FDDD}"/>
    <cellStyle name="Comma 2 3 3 4 4 3 2" xfId="25550" xr:uid="{C4959F16-6704-4918-9B5A-E019F609C1C7}"/>
    <cellStyle name="Comma 2 3 3 4 4 3 2 2" xfId="56374" xr:uid="{140C0387-283D-414D-9ABE-44CE4EE02D48}"/>
    <cellStyle name="Comma 2 3 3 4 4 3 3" xfId="40964" xr:uid="{22AE9D59-4BB1-48A4-BD57-8E25E1793976}"/>
    <cellStyle name="Comma 2 3 3 4 4 4" xfId="17741" xr:uid="{D72F061A-D1B2-473D-AFD9-7495339181D9}"/>
    <cellStyle name="Comma 2 3 3 4 4 4 2" xfId="48565" xr:uid="{0E584055-2208-484F-A52C-C75D94CFF13E}"/>
    <cellStyle name="Comma 2 3 3 4 4 5" xfId="33155" xr:uid="{0073EF6E-5701-480C-8259-A357EF869947}"/>
    <cellStyle name="Comma 2 3 3 4 5" xfId="4232" xr:uid="{54082B09-4814-4009-A723-56CD93ADA750}"/>
    <cellStyle name="Comma 2 3 3 4 5 2" xfId="12043" xr:uid="{E6DE6BB1-8104-48AE-A557-D7F407B4FB90}"/>
    <cellStyle name="Comma 2 3 3 4 5 2 2" xfId="27454" xr:uid="{E545C57B-7EBE-40BF-A149-A066FEEB2D39}"/>
    <cellStyle name="Comma 2 3 3 4 5 2 2 2" xfId="58278" xr:uid="{8DB0970C-104C-4DE1-A7BE-323E50470660}"/>
    <cellStyle name="Comma 2 3 3 4 5 2 3" xfId="42868" xr:uid="{1A7E9098-8C29-417A-B240-A378313E0826}"/>
    <cellStyle name="Comma 2 3 3 4 5 3" xfId="19645" xr:uid="{92250FB0-A451-4CC7-A85A-4A9FB54676C1}"/>
    <cellStyle name="Comma 2 3 3 4 5 3 2" xfId="50469" xr:uid="{CDCB1BED-2D6A-478C-BBBF-9F9FB4415C25}"/>
    <cellStyle name="Comma 2 3 3 4 5 4" xfId="35059" xr:uid="{8013A6E8-1847-4C97-88A0-71FCAAB4E3F8}"/>
    <cellStyle name="Comma 2 3 3 4 6" xfId="8240" xr:uid="{185CFC8B-336A-49C9-A1D7-A14823AB35AB}"/>
    <cellStyle name="Comma 2 3 3 4 6 2" xfId="23651" xr:uid="{EE86BD26-C4DC-4BD6-BE81-F382807CAA19}"/>
    <cellStyle name="Comma 2 3 3 4 6 2 2" xfId="54475" xr:uid="{97FA5BD7-3F7C-4849-A52D-F1C9CEA543CB}"/>
    <cellStyle name="Comma 2 3 3 4 6 3" xfId="39065" xr:uid="{78FE8F0B-0597-49F8-891B-682AF1B270BD}"/>
    <cellStyle name="Comma 2 3 3 4 7" xfId="15842" xr:uid="{C4DECBC8-E356-4C52-A67D-4EC56C9E0F4F}"/>
    <cellStyle name="Comma 2 3 3 4 7 2" xfId="46666" xr:uid="{6AF7612D-3A3D-40DA-BF4D-75F96C234AC5}"/>
    <cellStyle name="Comma 2 3 3 4 8" xfId="31256" xr:uid="{57343467-793A-4283-817D-175571F13613}"/>
    <cellStyle name="Comma 2 3 3 5" xfId="849" xr:uid="{579FF5FF-0E6F-46C3-9F0F-CCB96FE4DF07}"/>
    <cellStyle name="Comma 2 3 3 5 2" xfId="2748" xr:uid="{9CEFE20D-3957-47B8-87AB-64745F4BD7F5}"/>
    <cellStyle name="Comma 2 3 3 5 2 2" xfId="6551" xr:uid="{2E7491D6-3294-49D7-9AA2-544DD2BC4864}"/>
    <cellStyle name="Comma 2 3 3 5 2 2 2" xfId="14362" xr:uid="{9CDC5DAF-6F97-4857-8313-5131061B8CA1}"/>
    <cellStyle name="Comma 2 3 3 5 2 2 2 2" xfId="29773" xr:uid="{81FA0659-AB29-4DAA-B644-33A266C25D0A}"/>
    <cellStyle name="Comma 2 3 3 5 2 2 2 2 2" xfId="60597" xr:uid="{0FA235FD-0722-42D6-9C7E-E2E7D71FFF27}"/>
    <cellStyle name="Comma 2 3 3 5 2 2 2 3" xfId="45187" xr:uid="{55B4B7D9-0DB2-4FFC-9443-980703955F0A}"/>
    <cellStyle name="Comma 2 3 3 5 2 2 3" xfId="21964" xr:uid="{11C555AD-E015-44BB-A205-EFDAD1E0260E}"/>
    <cellStyle name="Comma 2 3 3 5 2 2 3 2" xfId="52788" xr:uid="{F4DE9AE5-DCE2-42B5-9E1B-073DE9558829}"/>
    <cellStyle name="Comma 2 3 3 5 2 2 4" xfId="37378" xr:uid="{975BAFF0-FD69-47CC-8BBB-E5F6075F63E2}"/>
    <cellStyle name="Comma 2 3 3 5 2 3" xfId="10559" xr:uid="{EA38F5F1-CA02-4B8F-BBC4-ECCCF6177550}"/>
    <cellStyle name="Comma 2 3 3 5 2 3 2" xfId="25970" xr:uid="{6C3276F0-733C-4D18-BF0D-431671068D64}"/>
    <cellStyle name="Comma 2 3 3 5 2 3 2 2" xfId="56794" xr:uid="{801CCC90-CC2F-4B8E-80F9-9AB6EEEBE564}"/>
    <cellStyle name="Comma 2 3 3 5 2 3 3" xfId="41384" xr:uid="{5E99C3EA-DA62-4359-9F8E-E03D11CDEAE7}"/>
    <cellStyle name="Comma 2 3 3 5 2 4" xfId="18161" xr:uid="{46C98D23-11E7-4CE8-AAEA-3A992C3CA4E1}"/>
    <cellStyle name="Comma 2 3 3 5 2 4 2" xfId="48985" xr:uid="{A87DE0CE-2D27-4C6E-8FE4-5C423FCBB520}"/>
    <cellStyle name="Comma 2 3 3 5 2 5" xfId="33575" xr:uid="{044320FE-8A97-4987-87E7-D72C62F6CCC7}"/>
    <cellStyle name="Comma 2 3 3 5 3" xfId="4652" xr:uid="{6D94F013-2653-4242-9B9A-E02CC7E8B2B9}"/>
    <cellStyle name="Comma 2 3 3 5 3 2" xfId="12463" xr:uid="{C3049D69-41FC-4AFD-92EB-2D5EDF70715D}"/>
    <cellStyle name="Comma 2 3 3 5 3 2 2" xfId="27874" xr:uid="{5EFDB87D-E6C3-4671-BC28-1969D41869FE}"/>
    <cellStyle name="Comma 2 3 3 5 3 2 2 2" xfId="58698" xr:uid="{37238B1A-7E3E-4E8D-9527-3AB52244D8B0}"/>
    <cellStyle name="Comma 2 3 3 5 3 2 3" xfId="43288" xr:uid="{DED4E292-6625-42AD-BBCB-D489716B8B83}"/>
    <cellStyle name="Comma 2 3 3 5 3 3" xfId="20065" xr:uid="{16928472-9D17-4F82-A15F-DA0D45AC8386}"/>
    <cellStyle name="Comma 2 3 3 5 3 3 2" xfId="50889" xr:uid="{0ED383B6-06E6-4AA2-8932-BC7AA95101A7}"/>
    <cellStyle name="Comma 2 3 3 5 3 4" xfId="35479" xr:uid="{86000119-2CD8-46AE-971C-084A21825F18}"/>
    <cellStyle name="Comma 2 3 3 5 4" xfId="8660" xr:uid="{7808C4E2-CC93-487D-93F5-CBF4632D91D6}"/>
    <cellStyle name="Comma 2 3 3 5 4 2" xfId="24071" xr:uid="{EABD47B9-1D6B-457F-A294-FE95269FD87E}"/>
    <cellStyle name="Comma 2 3 3 5 4 2 2" xfId="54895" xr:uid="{C7690A52-81E6-4DB9-B8FE-E007C5C58C09}"/>
    <cellStyle name="Comma 2 3 3 5 4 3" xfId="39485" xr:uid="{4FE4583F-D4CE-420C-8A61-5CF58B207669}"/>
    <cellStyle name="Comma 2 3 3 5 5" xfId="16262" xr:uid="{9D395033-A923-44B4-B6B9-6F80AE65BC4F}"/>
    <cellStyle name="Comma 2 3 3 5 5 2" xfId="47086" xr:uid="{62AA43F4-758A-4CAB-B0A5-B9F487473C01}"/>
    <cellStyle name="Comma 2 3 3 5 6" xfId="31676" xr:uid="{2034316F-1AEB-45F9-BAB8-19B86EE677DA}"/>
    <cellStyle name="Comma 2 3 3 6" xfId="1482" xr:uid="{FA1D6D63-B94C-45B4-AADF-82542C512F17}"/>
    <cellStyle name="Comma 2 3 3 6 2" xfId="3381" xr:uid="{5176140C-58EC-48B7-924B-F93E1659C64F}"/>
    <cellStyle name="Comma 2 3 3 6 2 2" xfId="7184" xr:uid="{10F2B4CD-69D3-4318-8BBB-67679783DF09}"/>
    <cellStyle name="Comma 2 3 3 6 2 2 2" xfId="14995" xr:uid="{44F2E385-4B67-42B4-ADA7-DBA37C820567}"/>
    <cellStyle name="Comma 2 3 3 6 2 2 2 2" xfId="30406" xr:uid="{C69A1505-5910-47E9-B089-34E79A1C2F48}"/>
    <cellStyle name="Comma 2 3 3 6 2 2 2 2 2" xfId="61230" xr:uid="{44FF7BA6-298D-4EE5-9058-0CF65F9C761F}"/>
    <cellStyle name="Comma 2 3 3 6 2 2 2 3" xfId="45820" xr:uid="{10FB78B4-B430-48FD-AC88-23A950B80B43}"/>
    <cellStyle name="Comma 2 3 3 6 2 2 3" xfId="22597" xr:uid="{95D58999-AB23-4C14-B691-05694F10839F}"/>
    <cellStyle name="Comma 2 3 3 6 2 2 3 2" xfId="53421" xr:uid="{5FA59AA8-D35D-403B-A91B-236F26AE9950}"/>
    <cellStyle name="Comma 2 3 3 6 2 2 4" xfId="38011" xr:uid="{844CF036-35D3-470B-92F7-2243F946DE9D}"/>
    <cellStyle name="Comma 2 3 3 6 2 3" xfId="11192" xr:uid="{FC769B7E-4129-47C8-8552-5795874BAE5C}"/>
    <cellStyle name="Comma 2 3 3 6 2 3 2" xfId="26603" xr:uid="{46CECCD4-430B-4379-AD93-7F2FF1BA6F9D}"/>
    <cellStyle name="Comma 2 3 3 6 2 3 2 2" xfId="57427" xr:uid="{3678DCB6-92FD-408A-97B6-EF34C82EFDA0}"/>
    <cellStyle name="Comma 2 3 3 6 2 3 3" xfId="42017" xr:uid="{951C1A3F-FD4E-4859-A709-3A22960D8D49}"/>
    <cellStyle name="Comma 2 3 3 6 2 4" xfId="18794" xr:uid="{C6891C3F-24F5-4B6C-878E-C7A54E51C902}"/>
    <cellStyle name="Comma 2 3 3 6 2 4 2" xfId="49618" xr:uid="{CC0695BD-A82E-4B01-8159-09534E98225D}"/>
    <cellStyle name="Comma 2 3 3 6 2 5" xfId="34208" xr:uid="{8E32ADBC-5DFF-4557-8BB7-DE3289656606}"/>
    <cellStyle name="Comma 2 3 3 6 3" xfId="5285" xr:uid="{ED055625-107F-417C-81D6-B2883F5B11FC}"/>
    <cellStyle name="Comma 2 3 3 6 3 2" xfId="13096" xr:uid="{823B9D3C-6E90-42B6-8090-BB575861A1C5}"/>
    <cellStyle name="Comma 2 3 3 6 3 2 2" xfId="28507" xr:uid="{4CB4A5A1-E2C2-423E-9425-E00D719527C8}"/>
    <cellStyle name="Comma 2 3 3 6 3 2 2 2" xfId="59331" xr:uid="{AF0B3F78-B501-4EA3-8A7E-02FF9ADF7A48}"/>
    <cellStyle name="Comma 2 3 3 6 3 2 3" xfId="43921" xr:uid="{5029D435-E34F-40E9-A1DC-04DE01DA969B}"/>
    <cellStyle name="Comma 2 3 3 6 3 3" xfId="20698" xr:uid="{903DDE34-0DCA-4D0E-8754-A9BB10A8982E}"/>
    <cellStyle name="Comma 2 3 3 6 3 3 2" xfId="51522" xr:uid="{8B1CB379-EBA9-48B3-A2CD-7DF40E5B6C70}"/>
    <cellStyle name="Comma 2 3 3 6 3 4" xfId="36112" xr:uid="{92E2D52C-6058-4ACD-993D-C1D35F1F6DB0}"/>
    <cellStyle name="Comma 2 3 3 6 4" xfId="9293" xr:uid="{B5B30580-BA38-4AF4-9473-836CCF582F8F}"/>
    <cellStyle name="Comma 2 3 3 6 4 2" xfId="24704" xr:uid="{0B54A545-8DD9-46B7-A028-0BCF4E5BAD4F}"/>
    <cellStyle name="Comma 2 3 3 6 4 2 2" xfId="55528" xr:uid="{7D1B276F-DD55-4798-BE52-15B68FC1B13D}"/>
    <cellStyle name="Comma 2 3 3 6 4 3" xfId="40118" xr:uid="{3CBC6914-600A-46D1-BFF6-FFD556D8C34F}"/>
    <cellStyle name="Comma 2 3 3 6 5" xfId="16895" xr:uid="{E3ED7BFC-22B3-4F8F-A6E4-8210E5E885F4}"/>
    <cellStyle name="Comma 2 3 3 6 5 2" xfId="47719" xr:uid="{9A26EAAB-B052-4AF0-963F-219F71C1ABCA}"/>
    <cellStyle name="Comma 2 3 3 6 6" xfId="32309" xr:uid="{9EE1CDF0-12BE-4041-A24F-44D3D3DA1476}"/>
    <cellStyle name="Comma 2 3 3 7" xfId="2115" xr:uid="{40206BF7-81F6-45B3-ABDA-66932DC1D512}"/>
    <cellStyle name="Comma 2 3 3 7 2" xfId="5918" xr:uid="{9973EA8F-0EE6-43EA-9379-9066A49CAE2D}"/>
    <cellStyle name="Comma 2 3 3 7 2 2" xfId="13729" xr:uid="{64E151B7-4DF9-4B43-9239-7F8708C14AEB}"/>
    <cellStyle name="Comma 2 3 3 7 2 2 2" xfId="29140" xr:uid="{98F60823-E17B-49E5-907D-94C40E92B8A2}"/>
    <cellStyle name="Comma 2 3 3 7 2 2 2 2" xfId="59964" xr:uid="{BE12EBF7-CC2E-4285-A968-C4F318AD411F}"/>
    <cellStyle name="Comma 2 3 3 7 2 2 3" xfId="44554" xr:uid="{D747F425-D714-497E-A8E8-51E32DF8509D}"/>
    <cellStyle name="Comma 2 3 3 7 2 3" xfId="21331" xr:uid="{166E919B-73B8-4966-8F3D-B76E9616314D}"/>
    <cellStyle name="Comma 2 3 3 7 2 3 2" xfId="52155" xr:uid="{81783644-267D-4A8A-A141-E7812BE8DDF7}"/>
    <cellStyle name="Comma 2 3 3 7 2 4" xfId="36745" xr:uid="{47827CDC-D4E9-418B-A633-8B09167634DA}"/>
    <cellStyle name="Comma 2 3 3 7 3" xfId="9926" xr:uid="{E8BB8799-073A-48A8-A372-E51C2CE39C2E}"/>
    <cellStyle name="Comma 2 3 3 7 3 2" xfId="25337" xr:uid="{B516ADFB-B0CA-4580-9C09-3F30E9B1CD6F}"/>
    <cellStyle name="Comma 2 3 3 7 3 2 2" xfId="56161" xr:uid="{BA191B2C-218A-408A-8F37-EB592F4CF55C}"/>
    <cellStyle name="Comma 2 3 3 7 3 3" xfId="40751" xr:uid="{C951BEB3-7B53-4FB2-BF33-7D4E542E6C28}"/>
    <cellStyle name="Comma 2 3 3 7 4" xfId="17528" xr:uid="{5584A555-3F22-4CA7-BFFD-C6EA15B979CD}"/>
    <cellStyle name="Comma 2 3 3 7 4 2" xfId="48352" xr:uid="{0F6DF90C-C998-4FC3-8DA1-560120012797}"/>
    <cellStyle name="Comma 2 3 3 7 5" xfId="32942" xr:uid="{31FE3334-2FE7-419C-86E5-A11F9F9CD51D}"/>
    <cellStyle name="Comma 2 3 3 8" xfId="4019" xr:uid="{B5488DA2-8354-498B-83CD-D0E3F0CD5894}"/>
    <cellStyle name="Comma 2 3 3 8 2" xfId="11830" xr:uid="{93903629-8AF1-42A8-8242-7F9D5EC5B92F}"/>
    <cellStyle name="Comma 2 3 3 8 2 2" xfId="27241" xr:uid="{556012BF-1B8C-4A82-AFF3-400649C7DC93}"/>
    <cellStyle name="Comma 2 3 3 8 2 2 2" xfId="58065" xr:uid="{FAC6851D-E4A6-46CB-B547-5CC63CBBDB54}"/>
    <cellStyle name="Comma 2 3 3 8 2 3" xfId="42655" xr:uid="{2C37E8F2-ED92-42C0-8F01-ADF39C13F5F3}"/>
    <cellStyle name="Comma 2 3 3 8 3" xfId="19432" xr:uid="{5A842E00-8DA0-4C04-BD36-9A5E868D5D17}"/>
    <cellStyle name="Comma 2 3 3 8 3 2" xfId="50256" xr:uid="{40485F71-AE03-4F92-A1BF-8C4418D1400D}"/>
    <cellStyle name="Comma 2 3 3 8 4" xfId="34846" xr:uid="{E6A64297-EF03-4D73-8A61-71C013C64D58}"/>
    <cellStyle name="Comma 2 3 3 9" xfId="8027" xr:uid="{6D1313B7-A62F-4BC5-AE52-938271F454D3}"/>
    <cellStyle name="Comma 2 3 3 9 2" xfId="23438" xr:uid="{72173136-04D5-43B2-8140-F77AE766E05D}"/>
    <cellStyle name="Comma 2 3 3 9 2 2" xfId="54262" xr:uid="{2AD2B2DC-267C-442D-812F-E5F0EA38BFBA}"/>
    <cellStyle name="Comma 2 3 3 9 3" xfId="38852" xr:uid="{830037C1-BD83-493D-B82C-917ECA4714CC}"/>
    <cellStyle name="Comma 2 3 4" xfId="247" xr:uid="{988D92D7-2610-4B47-B30F-4566F9CC4EA0}"/>
    <cellStyle name="Comma 2 3 4 10" xfId="15669" xr:uid="{1CB2F255-0C3E-491D-A727-2E553038AEA9}"/>
    <cellStyle name="Comma 2 3 4 10 2" xfId="46493" xr:uid="{02855077-82C7-4B10-8E1C-BB95E0806959}"/>
    <cellStyle name="Comma 2 3 4 11" xfId="31083" xr:uid="{FD855EB3-8480-4B06-B094-B89BF911F0F0}"/>
    <cellStyle name="Comma 2 3 4 2" xfId="678" xr:uid="{2D17EB74-E8ED-480D-B62E-A6CE9CF7BDDA}"/>
    <cellStyle name="Comma 2 3 4 2 2" xfId="1311" xr:uid="{B6B923BB-AA84-447C-896F-113BE41F5DE7}"/>
    <cellStyle name="Comma 2 3 4 2 2 2" xfId="3210" xr:uid="{C7A1F5B3-7123-4785-9D7F-2EF73EAA3570}"/>
    <cellStyle name="Comma 2 3 4 2 2 2 2" xfId="7013" xr:uid="{05D1A47A-04E1-4423-A617-C08FE1F61CA2}"/>
    <cellStyle name="Comma 2 3 4 2 2 2 2 2" xfId="14824" xr:uid="{B9695064-AFEB-4C91-98D4-759B23784E70}"/>
    <cellStyle name="Comma 2 3 4 2 2 2 2 2 2" xfId="30235" xr:uid="{7844FF12-C12C-4D8D-9E8A-EDF62AD5CAE1}"/>
    <cellStyle name="Comma 2 3 4 2 2 2 2 2 2 2" xfId="61059" xr:uid="{A55CCF60-3B8C-4E5B-9F55-C9C6AD502E5F}"/>
    <cellStyle name="Comma 2 3 4 2 2 2 2 2 3" xfId="45649" xr:uid="{386E18A8-7D79-43A6-A24C-E4CA3B40C702}"/>
    <cellStyle name="Comma 2 3 4 2 2 2 2 3" xfId="22426" xr:uid="{7CF6D74B-2481-450A-BDDD-23E0B60F498B}"/>
    <cellStyle name="Comma 2 3 4 2 2 2 2 3 2" xfId="53250" xr:uid="{7A1DF7BD-D85C-4023-87EA-62EDDE8BEC9F}"/>
    <cellStyle name="Comma 2 3 4 2 2 2 2 4" xfId="37840" xr:uid="{ABC2F013-886C-43CE-ADFC-501E328A0F72}"/>
    <cellStyle name="Comma 2 3 4 2 2 2 3" xfId="11021" xr:uid="{E85F4E0B-47C0-44CD-B4B5-273076AC7A06}"/>
    <cellStyle name="Comma 2 3 4 2 2 2 3 2" xfId="26432" xr:uid="{DBB5147B-4753-4538-B682-6827109465DD}"/>
    <cellStyle name="Comma 2 3 4 2 2 2 3 2 2" xfId="57256" xr:uid="{6270EC2D-0D56-4E68-86B8-8B851CE89C1C}"/>
    <cellStyle name="Comma 2 3 4 2 2 2 3 3" xfId="41846" xr:uid="{4F171497-4BFE-45E2-B786-D0E00776AE33}"/>
    <cellStyle name="Comma 2 3 4 2 2 2 4" xfId="18623" xr:uid="{B52D3A0E-B25F-4E57-B3E2-E5D1C2C0E448}"/>
    <cellStyle name="Comma 2 3 4 2 2 2 4 2" xfId="49447" xr:uid="{35E4C76C-A553-4C66-8E65-ADB3D28E77CE}"/>
    <cellStyle name="Comma 2 3 4 2 2 2 5" xfId="34037" xr:uid="{18EB6CE3-E5E6-4363-B1D9-A8A344C9A65F}"/>
    <cellStyle name="Comma 2 3 4 2 2 3" xfId="5114" xr:uid="{82FFC850-A3A3-4177-A45D-EE22FCACA64E}"/>
    <cellStyle name="Comma 2 3 4 2 2 3 2" xfId="12925" xr:uid="{E68864A5-A2E2-45A1-857D-DD1264AFDD54}"/>
    <cellStyle name="Comma 2 3 4 2 2 3 2 2" xfId="28336" xr:uid="{97748261-CF3E-4803-B7D1-5DC3F8297949}"/>
    <cellStyle name="Comma 2 3 4 2 2 3 2 2 2" xfId="59160" xr:uid="{E0BFF6CA-726D-4290-B354-3B5F2AF2CDA9}"/>
    <cellStyle name="Comma 2 3 4 2 2 3 2 3" xfId="43750" xr:uid="{EA9FB089-EB4A-419C-BD9B-F7F3F1055537}"/>
    <cellStyle name="Comma 2 3 4 2 2 3 3" xfId="20527" xr:uid="{500C65AC-0322-4FC7-AD35-1105B82D1466}"/>
    <cellStyle name="Comma 2 3 4 2 2 3 3 2" xfId="51351" xr:uid="{674526BC-4A8C-4D81-A53C-5BBE6C55EB2E}"/>
    <cellStyle name="Comma 2 3 4 2 2 3 4" xfId="35941" xr:uid="{7383F360-F82E-4594-8C4D-A5E8C43200BB}"/>
    <cellStyle name="Comma 2 3 4 2 2 4" xfId="9122" xr:uid="{1628B31F-4FA6-42D1-AC39-7A69BE6A5B23}"/>
    <cellStyle name="Comma 2 3 4 2 2 4 2" xfId="24533" xr:uid="{64B17C1C-9682-4EF1-8F95-1719B172F41B}"/>
    <cellStyle name="Comma 2 3 4 2 2 4 2 2" xfId="55357" xr:uid="{60F837E6-454E-466C-8895-B9765D8CE8FB}"/>
    <cellStyle name="Comma 2 3 4 2 2 4 3" xfId="39947" xr:uid="{8E9D1778-9C60-433B-9508-54AD5BB5661D}"/>
    <cellStyle name="Comma 2 3 4 2 2 5" xfId="16724" xr:uid="{88E53EF3-70DD-4338-9309-1938DDCAFFCB}"/>
    <cellStyle name="Comma 2 3 4 2 2 5 2" xfId="47548" xr:uid="{31ABDFB1-3EE7-49F1-B01D-825EEB145706}"/>
    <cellStyle name="Comma 2 3 4 2 2 6" xfId="32138" xr:uid="{D847FA8C-0209-4ADA-AFEC-1CECD97F18F1}"/>
    <cellStyle name="Comma 2 3 4 2 3" xfId="1944" xr:uid="{2C1E613F-8C93-4BF5-9F21-00CB3C803EBD}"/>
    <cellStyle name="Comma 2 3 4 2 3 2" xfId="3843" xr:uid="{EE9E9ACE-CBB0-412E-BDD8-8A86659D6857}"/>
    <cellStyle name="Comma 2 3 4 2 3 2 2" xfId="7646" xr:uid="{690B96C5-A258-44E3-B228-9888CD76AE04}"/>
    <cellStyle name="Comma 2 3 4 2 3 2 2 2" xfId="15457" xr:uid="{BD9192D6-8D0E-4931-9481-D9FC176F324D}"/>
    <cellStyle name="Comma 2 3 4 2 3 2 2 2 2" xfId="30868" xr:uid="{D51F7AC5-230F-47F3-AD45-C9F1380D2BD3}"/>
    <cellStyle name="Comma 2 3 4 2 3 2 2 2 2 2" xfId="61692" xr:uid="{77B8574B-8980-47C6-A698-3C3DD19FF6FD}"/>
    <cellStyle name="Comma 2 3 4 2 3 2 2 2 3" xfId="46282" xr:uid="{C52988A8-7712-45EF-9E8B-0E5D1D18DECD}"/>
    <cellStyle name="Comma 2 3 4 2 3 2 2 3" xfId="23059" xr:uid="{8853C12B-E4A4-4B85-96F8-0F714B48D3B2}"/>
    <cellStyle name="Comma 2 3 4 2 3 2 2 3 2" xfId="53883" xr:uid="{17AA54C5-849E-487D-A7AE-010AB4081B04}"/>
    <cellStyle name="Comma 2 3 4 2 3 2 2 4" xfId="38473" xr:uid="{BB818C88-1E94-4F4C-A192-608FD0C44096}"/>
    <cellStyle name="Comma 2 3 4 2 3 2 3" xfId="11654" xr:uid="{975C7466-75EF-4173-8E00-856EA4AD58B5}"/>
    <cellStyle name="Comma 2 3 4 2 3 2 3 2" xfId="27065" xr:uid="{331AEF67-532E-40C6-8E00-88BE925F73B0}"/>
    <cellStyle name="Comma 2 3 4 2 3 2 3 2 2" xfId="57889" xr:uid="{8540D839-88C6-4808-AEEB-BAEAC7084E8E}"/>
    <cellStyle name="Comma 2 3 4 2 3 2 3 3" xfId="42479" xr:uid="{05AB6466-9B7E-4676-913F-1DA74EC2A12D}"/>
    <cellStyle name="Comma 2 3 4 2 3 2 4" xfId="19256" xr:uid="{DE9DAA75-3F08-4F42-9382-FB4691E4061D}"/>
    <cellStyle name="Comma 2 3 4 2 3 2 4 2" xfId="50080" xr:uid="{2A8F0467-211A-4A07-90D8-D0628CFB6BA5}"/>
    <cellStyle name="Comma 2 3 4 2 3 2 5" xfId="34670" xr:uid="{2C91BA73-BB7A-4CD2-AEB0-22B5F6E673DA}"/>
    <cellStyle name="Comma 2 3 4 2 3 3" xfId="5747" xr:uid="{2F422A56-070A-48C0-A4AD-CA7B58EAA336}"/>
    <cellStyle name="Comma 2 3 4 2 3 3 2" xfId="13558" xr:uid="{79B3F148-7906-49BF-BD7D-CFB309589D26}"/>
    <cellStyle name="Comma 2 3 4 2 3 3 2 2" xfId="28969" xr:uid="{01AA2FF5-5A42-4317-83D4-C52882763142}"/>
    <cellStyle name="Comma 2 3 4 2 3 3 2 2 2" xfId="59793" xr:uid="{14309BBA-09A8-483C-8A17-3727AD168557}"/>
    <cellStyle name="Comma 2 3 4 2 3 3 2 3" xfId="44383" xr:uid="{34A443C1-B777-4DEA-8C46-55E144DC7A1A}"/>
    <cellStyle name="Comma 2 3 4 2 3 3 3" xfId="21160" xr:uid="{E584430A-E597-463F-9F5E-EF47550A0AFA}"/>
    <cellStyle name="Comma 2 3 4 2 3 3 3 2" xfId="51984" xr:uid="{28CAD2FB-51F7-4BDE-BADD-DAB808C033F1}"/>
    <cellStyle name="Comma 2 3 4 2 3 3 4" xfId="36574" xr:uid="{FE59AF6E-3AC7-481E-A30B-0FAF913D97F1}"/>
    <cellStyle name="Comma 2 3 4 2 3 4" xfId="9755" xr:uid="{7F8B89DF-AD4E-4B15-8930-50B3FFB53F72}"/>
    <cellStyle name="Comma 2 3 4 2 3 4 2" xfId="25166" xr:uid="{E52C0B18-C1A8-4B19-8774-9BA458316458}"/>
    <cellStyle name="Comma 2 3 4 2 3 4 2 2" xfId="55990" xr:uid="{2E56BAF9-9AC4-4C04-9C6C-AF9992FD2717}"/>
    <cellStyle name="Comma 2 3 4 2 3 4 3" xfId="40580" xr:uid="{727EDC9E-0FB7-42C4-85BE-3A956EE76A78}"/>
    <cellStyle name="Comma 2 3 4 2 3 5" xfId="17357" xr:uid="{E409942D-62A2-41D3-8444-0942591A9259}"/>
    <cellStyle name="Comma 2 3 4 2 3 5 2" xfId="48181" xr:uid="{BBCAB1DF-D59D-485F-82F4-8A735899E419}"/>
    <cellStyle name="Comma 2 3 4 2 3 6" xfId="32771" xr:uid="{69E99CAC-8558-4B2E-BB94-FCCBDE792F7B}"/>
    <cellStyle name="Comma 2 3 4 2 4" xfId="2577" xr:uid="{A92DCE9A-63D2-4ED5-A8B9-DC8471B1E601}"/>
    <cellStyle name="Comma 2 3 4 2 4 2" xfId="6380" xr:uid="{8D4825C1-BD6F-40DB-A6C3-D6BC27D885CF}"/>
    <cellStyle name="Comma 2 3 4 2 4 2 2" xfId="14191" xr:uid="{8BE60BA1-2B9C-484C-905F-E933CEE5450A}"/>
    <cellStyle name="Comma 2 3 4 2 4 2 2 2" xfId="29602" xr:uid="{2E7BBF40-97E6-4DEF-A05D-FA02AEF64E91}"/>
    <cellStyle name="Comma 2 3 4 2 4 2 2 2 2" xfId="60426" xr:uid="{DACA14E3-65E9-4C3A-9A0B-5DBD6152E1FB}"/>
    <cellStyle name="Comma 2 3 4 2 4 2 2 3" xfId="45016" xr:uid="{ADBE398A-0A81-4922-A254-B2ED77B5A01F}"/>
    <cellStyle name="Comma 2 3 4 2 4 2 3" xfId="21793" xr:uid="{A538B3ED-62D3-4568-8C94-01523C81A2B2}"/>
    <cellStyle name="Comma 2 3 4 2 4 2 3 2" xfId="52617" xr:uid="{AAD19680-3BEE-4C4B-A209-FF9D6F0257F3}"/>
    <cellStyle name="Comma 2 3 4 2 4 2 4" xfId="37207" xr:uid="{4281BE1A-1F5A-4A9B-8DA7-5ED43A936F55}"/>
    <cellStyle name="Comma 2 3 4 2 4 3" xfId="10388" xr:uid="{A19AE0E7-630F-4EFD-8B94-D85A5622F9D4}"/>
    <cellStyle name="Comma 2 3 4 2 4 3 2" xfId="25799" xr:uid="{546E9E14-92C0-4563-977C-81E1A0029834}"/>
    <cellStyle name="Comma 2 3 4 2 4 3 2 2" xfId="56623" xr:uid="{4A87B60E-EDFC-49EA-9BE2-ABF90824C432}"/>
    <cellStyle name="Comma 2 3 4 2 4 3 3" xfId="41213" xr:uid="{88CEC9D5-26F5-46F9-A949-C49891CB7368}"/>
    <cellStyle name="Comma 2 3 4 2 4 4" xfId="17990" xr:uid="{17F5A94B-0745-4B6D-9ECC-8596AF1B5415}"/>
    <cellStyle name="Comma 2 3 4 2 4 4 2" xfId="48814" xr:uid="{733FB78D-5F50-4545-B3BA-FDF9758D4415}"/>
    <cellStyle name="Comma 2 3 4 2 4 5" xfId="33404" xr:uid="{065B8068-27DA-46E1-9EDF-3DB5952E32B4}"/>
    <cellStyle name="Comma 2 3 4 2 5" xfId="4481" xr:uid="{16AD2A59-9C25-4104-99DC-18A4C9A42124}"/>
    <cellStyle name="Comma 2 3 4 2 5 2" xfId="12292" xr:uid="{85C1FFB4-3E83-4DC3-99BE-2625499E0859}"/>
    <cellStyle name="Comma 2 3 4 2 5 2 2" xfId="27703" xr:uid="{12E64B40-6FEB-445C-BB38-AE420D83B288}"/>
    <cellStyle name="Comma 2 3 4 2 5 2 2 2" xfId="58527" xr:uid="{6081C7D0-1FB4-4AB5-B8DB-D7FDF58792E9}"/>
    <cellStyle name="Comma 2 3 4 2 5 2 3" xfId="43117" xr:uid="{B7C93D39-DFB6-40AC-B833-08C01C738731}"/>
    <cellStyle name="Comma 2 3 4 2 5 3" xfId="19894" xr:uid="{B7E4C028-B6C6-464F-B010-2AB55955E92F}"/>
    <cellStyle name="Comma 2 3 4 2 5 3 2" xfId="50718" xr:uid="{F5010046-6AAB-40E3-9042-699B27623708}"/>
    <cellStyle name="Comma 2 3 4 2 5 4" xfId="35308" xr:uid="{83FC7586-429E-4309-B7FF-7BC896922796}"/>
    <cellStyle name="Comma 2 3 4 2 6" xfId="8489" xr:uid="{8FAC9DB9-1EBD-401B-8C0D-7968CFDA10EB}"/>
    <cellStyle name="Comma 2 3 4 2 6 2" xfId="23900" xr:uid="{6ECB683F-010E-4130-90C2-D78A5925F691}"/>
    <cellStyle name="Comma 2 3 4 2 6 2 2" xfId="54724" xr:uid="{187C8294-B167-4019-A8DE-E6AD97AA5B37}"/>
    <cellStyle name="Comma 2 3 4 2 6 3" xfId="39314" xr:uid="{99A2BFEE-95E4-4AB4-A560-67E0C813F145}"/>
    <cellStyle name="Comma 2 3 4 2 7" xfId="16091" xr:uid="{25461CA5-9756-4015-8FB6-D71164CAD7E5}"/>
    <cellStyle name="Comma 2 3 4 2 7 2" xfId="46915" xr:uid="{85EC259C-6CB5-4624-B3C3-9DCCDD1F56FD}"/>
    <cellStyle name="Comma 2 3 4 2 8" xfId="31505" xr:uid="{0425AA72-BECF-434D-B32B-158EB977F4B0}"/>
    <cellStyle name="Comma 2 3 4 3" xfId="469" xr:uid="{04C48E19-E6C6-4733-8EA9-D8A83F761E20}"/>
    <cellStyle name="Comma 2 3 4 3 2" xfId="1102" xr:uid="{261A46DD-6A9A-480F-943E-EA39CF2C1741}"/>
    <cellStyle name="Comma 2 3 4 3 2 2" xfId="3001" xr:uid="{60F4AAD3-B078-4A15-940E-7B552D5E77FC}"/>
    <cellStyle name="Comma 2 3 4 3 2 2 2" xfId="6804" xr:uid="{1C77C7E8-01D5-4C70-BD17-6AC2879F5BA3}"/>
    <cellStyle name="Comma 2 3 4 3 2 2 2 2" xfId="14615" xr:uid="{EA4C14EB-35B2-4B0C-B565-96B3C0193501}"/>
    <cellStyle name="Comma 2 3 4 3 2 2 2 2 2" xfId="30026" xr:uid="{F410C400-265E-417D-9356-01BD54ED7082}"/>
    <cellStyle name="Comma 2 3 4 3 2 2 2 2 2 2" xfId="60850" xr:uid="{731BC47C-F96A-4BC2-A7A1-2B6153448CFB}"/>
    <cellStyle name="Comma 2 3 4 3 2 2 2 2 3" xfId="45440" xr:uid="{94802790-088A-405F-B7AF-52A531E5DCBF}"/>
    <cellStyle name="Comma 2 3 4 3 2 2 2 3" xfId="22217" xr:uid="{9740D5D6-212D-4456-9D69-98DC6907C45D}"/>
    <cellStyle name="Comma 2 3 4 3 2 2 2 3 2" xfId="53041" xr:uid="{6C0EF762-9A79-4481-AB91-9E44220E707F}"/>
    <cellStyle name="Comma 2 3 4 3 2 2 2 4" xfId="37631" xr:uid="{B4746952-2E0B-4C84-899E-460AC43FC5C4}"/>
    <cellStyle name="Comma 2 3 4 3 2 2 3" xfId="10812" xr:uid="{B2B80F72-72FA-433B-9E20-87ABAE8E70D7}"/>
    <cellStyle name="Comma 2 3 4 3 2 2 3 2" xfId="26223" xr:uid="{F249EFCB-8D7A-4834-A2C4-7067962FB32F}"/>
    <cellStyle name="Comma 2 3 4 3 2 2 3 2 2" xfId="57047" xr:uid="{6266AF69-3176-4B77-9761-F841BF18DECF}"/>
    <cellStyle name="Comma 2 3 4 3 2 2 3 3" xfId="41637" xr:uid="{90917920-1DA9-45F3-9394-F0D11988C383}"/>
    <cellStyle name="Comma 2 3 4 3 2 2 4" xfId="18414" xr:uid="{6A05B6E1-9E68-4E77-884F-833BCAE7F2C9}"/>
    <cellStyle name="Comma 2 3 4 3 2 2 4 2" xfId="49238" xr:uid="{2F9D98EC-709A-49F1-9767-B65F63B0769E}"/>
    <cellStyle name="Comma 2 3 4 3 2 2 5" xfId="33828" xr:uid="{131C16A4-7CD5-4953-8232-7A3AFC40C747}"/>
    <cellStyle name="Comma 2 3 4 3 2 3" xfId="4905" xr:uid="{AED02D13-BD16-4BFF-9DAF-55AE6F431085}"/>
    <cellStyle name="Comma 2 3 4 3 2 3 2" xfId="12716" xr:uid="{B5B65C04-9A71-4419-9B5E-589721393418}"/>
    <cellStyle name="Comma 2 3 4 3 2 3 2 2" xfId="28127" xr:uid="{08FCE431-643C-4410-830D-640EA1BFE72D}"/>
    <cellStyle name="Comma 2 3 4 3 2 3 2 2 2" xfId="58951" xr:uid="{4E16EC6F-48B6-4DB1-931F-09A16B6FCA8A}"/>
    <cellStyle name="Comma 2 3 4 3 2 3 2 3" xfId="43541" xr:uid="{4E054AC2-8F07-4566-9CE0-82691818B76E}"/>
    <cellStyle name="Comma 2 3 4 3 2 3 3" xfId="20318" xr:uid="{65314A21-2108-4D6D-A997-630FCEC33E65}"/>
    <cellStyle name="Comma 2 3 4 3 2 3 3 2" xfId="51142" xr:uid="{CF3427D9-7FE3-42E7-9115-80007081C058}"/>
    <cellStyle name="Comma 2 3 4 3 2 3 4" xfId="35732" xr:uid="{43470541-A304-4EF2-BC48-08E0AE3DA6ED}"/>
    <cellStyle name="Comma 2 3 4 3 2 4" xfId="8913" xr:uid="{9BC33A72-8CD5-43D8-AAF4-FE527F603D69}"/>
    <cellStyle name="Comma 2 3 4 3 2 4 2" xfId="24324" xr:uid="{ADB89708-8AD6-448B-94D8-3156C51E5516}"/>
    <cellStyle name="Comma 2 3 4 3 2 4 2 2" xfId="55148" xr:uid="{108FC5FA-8D1C-4416-B1D1-EAB2C771DF1F}"/>
    <cellStyle name="Comma 2 3 4 3 2 4 3" xfId="39738" xr:uid="{C9AD040B-A65C-4227-8B2A-6C32B5297303}"/>
    <cellStyle name="Comma 2 3 4 3 2 5" xfId="16515" xr:uid="{091766D3-4B79-406F-B35A-D0D18D51D27A}"/>
    <cellStyle name="Comma 2 3 4 3 2 5 2" xfId="47339" xr:uid="{9E4ED462-E2D2-4918-A6A5-3A2BFAA5BD43}"/>
    <cellStyle name="Comma 2 3 4 3 2 6" xfId="31929" xr:uid="{F41FADAC-AE15-457E-B66C-1248B06FA487}"/>
    <cellStyle name="Comma 2 3 4 3 3" xfId="1735" xr:uid="{A6C73EB3-8EBD-40F8-A8F3-09B3DEC9BE31}"/>
    <cellStyle name="Comma 2 3 4 3 3 2" xfId="3634" xr:uid="{56DAA75F-7019-4A14-8A87-4E415C4879E9}"/>
    <cellStyle name="Comma 2 3 4 3 3 2 2" xfId="7437" xr:uid="{771F2CB4-E99D-4F72-876D-FDCED74D08FA}"/>
    <cellStyle name="Comma 2 3 4 3 3 2 2 2" xfId="15248" xr:uid="{2469BD18-00BC-4D3C-949B-A283732852C0}"/>
    <cellStyle name="Comma 2 3 4 3 3 2 2 2 2" xfId="30659" xr:uid="{C785D311-5E36-4F85-958E-F0A57AE593B4}"/>
    <cellStyle name="Comma 2 3 4 3 3 2 2 2 2 2" xfId="61483" xr:uid="{F984F5F9-AEED-4904-81A0-E22C76FAFCC7}"/>
    <cellStyle name="Comma 2 3 4 3 3 2 2 2 3" xfId="46073" xr:uid="{14EFAF80-6B2C-488B-ADFF-DED4147D867A}"/>
    <cellStyle name="Comma 2 3 4 3 3 2 2 3" xfId="22850" xr:uid="{83EFED92-A3E2-408D-B4E0-2BA8B4C4A6B2}"/>
    <cellStyle name="Comma 2 3 4 3 3 2 2 3 2" xfId="53674" xr:uid="{BD85396C-D71E-42BC-B1AA-0D7E79B560FF}"/>
    <cellStyle name="Comma 2 3 4 3 3 2 2 4" xfId="38264" xr:uid="{3EB2A039-6C74-4C61-89C5-072C443BDABD}"/>
    <cellStyle name="Comma 2 3 4 3 3 2 3" xfId="11445" xr:uid="{0E020E75-692D-44F8-86C2-5C4E09F9BD0B}"/>
    <cellStyle name="Comma 2 3 4 3 3 2 3 2" xfId="26856" xr:uid="{8B57AEEF-3001-4315-B55D-FB59A325CF21}"/>
    <cellStyle name="Comma 2 3 4 3 3 2 3 2 2" xfId="57680" xr:uid="{0285D284-5D00-4FE4-9E3C-6A1E2DA13CB5}"/>
    <cellStyle name="Comma 2 3 4 3 3 2 3 3" xfId="42270" xr:uid="{A1569CCC-6339-4896-8C90-8161097716F8}"/>
    <cellStyle name="Comma 2 3 4 3 3 2 4" xfId="19047" xr:uid="{5BF9573E-AD24-4382-ACD5-8C629D1F8B85}"/>
    <cellStyle name="Comma 2 3 4 3 3 2 4 2" xfId="49871" xr:uid="{C2E5B627-81EA-464C-90B1-46EA6D7569C4}"/>
    <cellStyle name="Comma 2 3 4 3 3 2 5" xfId="34461" xr:uid="{6A5C6ED6-9E7B-4AC2-AE18-E6261B23A591}"/>
    <cellStyle name="Comma 2 3 4 3 3 3" xfId="5538" xr:uid="{75C995C1-F738-4D59-8151-5A5543F3739C}"/>
    <cellStyle name="Comma 2 3 4 3 3 3 2" xfId="13349" xr:uid="{A207903C-1C4D-429A-A072-AF95CC04F3A8}"/>
    <cellStyle name="Comma 2 3 4 3 3 3 2 2" xfId="28760" xr:uid="{36E5973E-EB75-47AD-8E68-8916DD23D0C3}"/>
    <cellStyle name="Comma 2 3 4 3 3 3 2 2 2" xfId="59584" xr:uid="{CD161131-951B-4A5C-8E50-4F4B37CB59E1}"/>
    <cellStyle name="Comma 2 3 4 3 3 3 2 3" xfId="44174" xr:uid="{E7066900-804B-49FC-8175-8A5DAA40E084}"/>
    <cellStyle name="Comma 2 3 4 3 3 3 3" xfId="20951" xr:uid="{9DDA06AF-4EA9-4479-A232-E2BF98F2EBC5}"/>
    <cellStyle name="Comma 2 3 4 3 3 3 3 2" xfId="51775" xr:uid="{BAB93C72-CAFC-40B2-B9B6-98F5526A3445}"/>
    <cellStyle name="Comma 2 3 4 3 3 3 4" xfId="36365" xr:uid="{5CB1BC54-75CA-4262-B016-AA338823BD34}"/>
    <cellStyle name="Comma 2 3 4 3 3 4" xfId="9546" xr:uid="{3DA2141F-4828-46A1-8011-9D9A839DDF39}"/>
    <cellStyle name="Comma 2 3 4 3 3 4 2" xfId="24957" xr:uid="{AB7E7459-0838-4537-A06C-CCA3C47E9C84}"/>
    <cellStyle name="Comma 2 3 4 3 3 4 2 2" xfId="55781" xr:uid="{70B825D9-425F-4154-A56C-4E2A967F4148}"/>
    <cellStyle name="Comma 2 3 4 3 3 4 3" xfId="40371" xr:uid="{886B4C2E-4C22-4244-9FA0-3D73C53430F0}"/>
    <cellStyle name="Comma 2 3 4 3 3 5" xfId="17148" xr:uid="{5D93C84A-0A2E-471C-BB7D-83032E1B66A0}"/>
    <cellStyle name="Comma 2 3 4 3 3 5 2" xfId="47972" xr:uid="{79068124-D92C-4BA6-B1BF-D0A659222E09}"/>
    <cellStyle name="Comma 2 3 4 3 3 6" xfId="32562" xr:uid="{60DEB76F-BE0D-488D-992C-E94C966A764E}"/>
    <cellStyle name="Comma 2 3 4 3 4" xfId="2368" xr:uid="{C42F4EAA-C330-412C-8697-D0D8245642BD}"/>
    <cellStyle name="Comma 2 3 4 3 4 2" xfId="6171" xr:uid="{95643830-DFCB-47E9-81BB-FC17919ADA4B}"/>
    <cellStyle name="Comma 2 3 4 3 4 2 2" xfId="13982" xr:uid="{A46F1F8B-ABC8-4745-9A03-6F237586D048}"/>
    <cellStyle name="Comma 2 3 4 3 4 2 2 2" xfId="29393" xr:uid="{F8D94389-F73E-4F6E-90D8-B7D833DFF58F}"/>
    <cellStyle name="Comma 2 3 4 3 4 2 2 2 2" xfId="60217" xr:uid="{BE0DC70C-6B3E-41FE-BCC0-F9536ACC720A}"/>
    <cellStyle name="Comma 2 3 4 3 4 2 2 3" xfId="44807" xr:uid="{BAF4AA23-5C12-4EBF-94A9-30DE0E89525D}"/>
    <cellStyle name="Comma 2 3 4 3 4 2 3" xfId="21584" xr:uid="{59F79B70-9581-48F3-81D0-6B1DDD0AD27A}"/>
    <cellStyle name="Comma 2 3 4 3 4 2 3 2" xfId="52408" xr:uid="{54F25722-56A0-4A4E-8858-D3578E5C60A7}"/>
    <cellStyle name="Comma 2 3 4 3 4 2 4" xfId="36998" xr:uid="{4D0B4A74-8DA2-4E64-A10B-9513D6CB654E}"/>
    <cellStyle name="Comma 2 3 4 3 4 3" xfId="10179" xr:uid="{752C9BF6-56EF-4CB3-BB69-F16BF65E90F7}"/>
    <cellStyle name="Comma 2 3 4 3 4 3 2" xfId="25590" xr:uid="{D34E5A3A-F76D-4212-A984-60E15E473839}"/>
    <cellStyle name="Comma 2 3 4 3 4 3 2 2" xfId="56414" xr:uid="{FC1B9EF5-188D-4A34-BF87-5D8A6ED1B664}"/>
    <cellStyle name="Comma 2 3 4 3 4 3 3" xfId="41004" xr:uid="{72895853-F7F8-4853-80E0-61C6FEB7259B}"/>
    <cellStyle name="Comma 2 3 4 3 4 4" xfId="17781" xr:uid="{EA861FC1-9CB9-4496-9874-E0A79265854E}"/>
    <cellStyle name="Comma 2 3 4 3 4 4 2" xfId="48605" xr:uid="{4237ECAA-D17C-41F9-9F2A-A81843EFEBC7}"/>
    <cellStyle name="Comma 2 3 4 3 4 5" xfId="33195" xr:uid="{17913899-4BC1-48F9-A567-A10643A98871}"/>
    <cellStyle name="Comma 2 3 4 3 5" xfId="4272" xr:uid="{D5EEB30F-8F2D-47D7-897B-13A6C638BBCA}"/>
    <cellStyle name="Comma 2 3 4 3 5 2" xfId="12083" xr:uid="{C9824699-BA86-4F55-B3D3-ACD5A9101492}"/>
    <cellStyle name="Comma 2 3 4 3 5 2 2" xfId="27494" xr:uid="{3E13ED5D-6D0C-4F57-AAFB-E28C170CC4C0}"/>
    <cellStyle name="Comma 2 3 4 3 5 2 2 2" xfId="58318" xr:uid="{682DC8C6-6E70-4BDC-A1B1-53ACECD740B4}"/>
    <cellStyle name="Comma 2 3 4 3 5 2 3" xfId="42908" xr:uid="{FCACA39F-0E92-4BFC-8B0B-5C29908888C3}"/>
    <cellStyle name="Comma 2 3 4 3 5 3" xfId="19685" xr:uid="{A1AEDE09-6172-4128-A87B-2995AF465345}"/>
    <cellStyle name="Comma 2 3 4 3 5 3 2" xfId="50509" xr:uid="{18F32E09-2F63-4BF5-A0C3-22EF9F943617}"/>
    <cellStyle name="Comma 2 3 4 3 5 4" xfId="35099" xr:uid="{C490F455-1E17-4E09-90B3-7BCB3011E801}"/>
    <cellStyle name="Comma 2 3 4 3 6" xfId="8280" xr:uid="{7830DD73-1A64-4BD0-9789-D81CD1A655BF}"/>
    <cellStyle name="Comma 2 3 4 3 6 2" xfId="23691" xr:uid="{67DD4F41-4577-4848-939D-3F03C68A4AFF}"/>
    <cellStyle name="Comma 2 3 4 3 6 2 2" xfId="54515" xr:uid="{6DA67642-BF64-4C75-A1FB-A42876174356}"/>
    <cellStyle name="Comma 2 3 4 3 6 3" xfId="39105" xr:uid="{3A5B9855-7EA2-4C44-ABA0-537B78D5DA28}"/>
    <cellStyle name="Comma 2 3 4 3 7" xfId="15882" xr:uid="{CD337B27-FE7E-4AFC-B383-19457A2D9CAA}"/>
    <cellStyle name="Comma 2 3 4 3 7 2" xfId="46706" xr:uid="{6CE7532D-7D72-4E6C-9A73-402370107BCB}"/>
    <cellStyle name="Comma 2 3 4 3 8" xfId="31296" xr:uid="{1C4CDD28-9369-41AE-8572-6E7A7989E2F3}"/>
    <cellStyle name="Comma 2 3 4 4" xfId="889" xr:uid="{1EAB64BF-6608-42F6-A538-E265BD3996C7}"/>
    <cellStyle name="Comma 2 3 4 4 2" xfId="2788" xr:uid="{B4D0AE33-E555-4F13-A241-ACE2E5E8DCF8}"/>
    <cellStyle name="Comma 2 3 4 4 2 2" xfId="6591" xr:uid="{6FF7A9FF-BAA9-45C6-B435-639D0E087348}"/>
    <cellStyle name="Comma 2 3 4 4 2 2 2" xfId="14402" xr:uid="{230DFF2D-ADFE-4E41-94BC-3240C485B392}"/>
    <cellStyle name="Comma 2 3 4 4 2 2 2 2" xfId="29813" xr:uid="{ABDBBE2B-E03C-48CD-AA41-10BAB7E5732C}"/>
    <cellStyle name="Comma 2 3 4 4 2 2 2 2 2" xfId="60637" xr:uid="{3E7ECE5C-D082-40E6-87AE-BCE04C6D4E31}"/>
    <cellStyle name="Comma 2 3 4 4 2 2 2 3" xfId="45227" xr:uid="{07A997EC-EB5D-426C-A080-B86DECB25775}"/>
    <cellStyle name="Comma 2 3 4 4 2 2 3" xfId="22004" xr:uid="{7D081F7C-A893-4EF0-B005-E668C3FBB5B4}"/>
    <cellStyle name="Comma 2 3 4 4 2 2 3 2" xfId="52828" xr:uid="{6D028666-1FCD-403A-B9AF-3556F55B37AE}"/>
    <cellStyle name="Comma 2 3 4 4 2 2 4" xfId="37418" xr:uid="{85A8C4E1-B773-4C6D-8016-8B13AEA9D08B}"/>
    <cellStyle name="Comma 2 3 4 4 2 3" xfId="10599" xr:uid="{F11AE59F-9FD2-4003-BBBD-1292301BDFF1}"/>
    <cellStyle name="Comma 2 3 4 4 2 3 2" xfId="26010" xr:uid="{ADAFC63A-0578-4B2A-BECE-03A8F4B2816A}"/>
    <cellStyle name="Comma 2 3 4 4 2 3 2 2" xfId="56834" xr:uid="{08D03F19-3979-47B6-8F64-A2305D25CAD2}"/>
    <cellStyle name="Comma 2 3 4 4 2 3 3" xfId="41424" xr:uid="{84ADAF58-5C5D-4FBE-B705-9625FB1F1AC0}"/>
    <cellStyle name="Comma 2 3 4 4 2 4" xfId="18201" xr:uid="{85F024B8-319A-417B-9A74-B0143DF1FABD}"/>
    <cellStyle name="Comma 2 3 4 4 2 4 2" xfId="49025" xr:uid="{F0324F32-5534-4259-9FB5-CD39C14A31BC}"/>
    <cellStyle name="Comma 2 3 4 4 2 5" xfId="33615" xr:uid="{E971B571-FBEC-42C2-8ED2-B7E06141F5F4}"/>
    <cellStyle name="Comma 2 3 4 4 3" xfId="4692" xr:uid="{E603B0C3-7F5E-46E3-B941-760E6758A88E}"/>
    <cellStyle name="Comma 2 3 4 4 3 2" xfId="12503" xr:uid="{80C5861F-D168-49EA-9B00-C49D7F5D3F4B}"/>
    <cellStyle name="Comma 2 3 4 4 3 2 2" xfId="27914" xr:uid="{FA58B97B-E00F-4C90-9CA8-B16E5CD6CB83}"/>
    <cellStyle name="Comma 2 3 4 4 3 2 2 2" xfId="58738" xr:uid="{882FFE8D-F4B8-45D1-8631-00A5AF7F90B4}"/>
    <cellStyle name="Comma 2 3 4 4 3 2 3" xfId="43328" xr:uid="{F23E6383-C7D9-43E9-9DE4-63358344AD8F}"/>
    <cellStyle name="Comma 2 3 4 4 3 3" xfId="20105" xr:uid="{C942779D-D449-4A6E-8428-AC3CFB1B7EAC}"/>
    <cellStyle name="Comma 2 3 4 4 3 3 2" xfId="50929" xr:uid="{D18B3D09-B15F-4501-AB07-C67D35CFC392}"/>
    <cellStyle name="Comma 2 3 4 4 3 4" xfId="35519" xr:uid="{09B4A1EC-EEF9-4C14-840B-B854B16A8CAC}"/>
    <cellStyle name="Comma 2 3 4 4 4" xfId="8700" xr:uid="{A40C3FD7-88B8-4DDF-ADD1-C8A5EA0AF088}"/>
    <cellStyle name="Comma 2 3 4 4 4 2" xfId="24111" xr:uid="{846CBDDA-29B1-4AF1-AC32-84171813255B}"/>
    <cellStyle name="Comma 2 3 4 4 4 2 2" xfId="54935" xr:uid="{FA80288B-42AA-43AB-A6C1-39BD4C45BF43}"/>
    <cellStyle name="Comma 2 3 4 4 4 3" xfId="39525" xr:uid="{2CBAD554-EB04-4DB6-8919-276FE778E8CA}"/>
    <cellStyle name="Comma 2 3 4 4 5" xfId="16302" xr:uid="{CF5FF42F-2712-4C33-9245-BE591B2FE452}"/>
    <cellStyle name="Comma 2 3 4 4 5 2" xfId="47126" xr:uid="{8499471B-6CF5-42DA-89E6-3E980ECFD9F8}"/>
    <cellStyle name="Comma 2 3 4 4 6" xfId="31716" xr:uid="{DFEC441C-303C-4827-8D03-7262D6370186}"/>
    <cellStyle name="Comma 2 3 4 5" xfId="1522" xr:uid="{2DBF2257-5E0D-470D-B218-9AC4632011EE}"/>
    <cellStyle name="Comma 2 3 4 5 2" xfId="3421" xr:uid="{C90A3132-8F17-4EA7-9DD2-51E58327541B}"/>
    <cellStyle name="Comma 2 3 4 5 2 2" xfId="7224" xr:uid="{F51C5FDE-C1E3-4133-B138-DCB8A93873BF}"/>
    <cellStyle name="Comma 2 3 4 5 2 2 2" xfId="15035" xr:uid="{5B23D7DB-8793-45E4-9FD6-0EB24246A201}"/>
    <cellStyle name="Comma 2 3 4 5 2 2 2 2" xfId="30446" xr:uid="{D0315CDF-B59A-4A8A-A341-F9461D783EE8}"/>
    <cellStyle name="Comma 2 3 4 5 2 2 2 2 2" xfId="61270" xr:uid="{3A63A32C-E27C-410C-AF46-D2405F2CB0E3}"/>
    <cellStyle name="Comma 2 3 4 5 2 2 2 3" xfId="45860" xr:uid="{3E61A14C-31DA-4FBF-9E19-E038E6C1F835}"/>
    <cellStyle name="Comma 2 3 4 5 2 2 3" xfId="22637" xr:uid="{1C7BEF26-0054-49C2-A16F-3E167C68A21E}"/>
    <cellStyle name="Comma 2 3 4 5 2 2 3 2" xfId="53461" xr:uid="{65D31CE4-B038-48D9-B7CF-18917A7FA756}"/>
    <cellStyle name="Comma 2 3 4 5 2 2 4" xfId="38051" xr:uid="{E8AE0B94-31A0-4F16-8620-A35121B4B4C7}"/>
    <cellStyle name="Comma 2 3 4 5 2 3" xfId="11232" xr:uid="{C8688731-8DAD-43BB-981D-018AC629153C}"/>
    <cellStyle name="Comma 2 3 4 5 2 3 2" xfId="26643" xr:uid="{CEC09686-2B44-4092-A41D-1CDBC92A9AE5}"/>
    <cellStyle name="Comma 2 3 4 5 2 3 2 2" xfId="57467" xr:uid="{82CC7BDA-9F95-4F2A-A162-CEC887BE3A92}"/>
    <cellStyle name="Comma 2 3 4 5 2 3 3" xfId="42057" xr:uid="{887033A2-47EA-40F3-831A-276280BAC926}"/>
    <cellStyle name="Comma 2 3 4 5 2 4" xfId="18834" xr:uid="{86D6B412-A5BC-4F2D-93D5-E974E0F7967D}"/>
    <cellStyle name="Comma 2 3 4 5 2 4 2" xfId="49658" xr:uid="{77859AAB-7F81-438F-8BA2-92B899A2AE7C}"/>
    <cellStyle name="Comma 2 3 4 5 2 5" xfId="34248" xr:uid="{BBECD13C-B690-44CF-96DC-480876F650E7}"/>
    <cellStyle name="Comma 2 3 4 5 3" xfId="5325" xr:uid="{8F56E528-1C57-4174-A6B7-B1FBA4CD613C}"/>
    <cellStyle name="Comma 2 3 4 5 3 2" xfId="13136" xr:uid="{8612654E-1295-4440-982D-7EB8C599B04E}"/>
    <cellStyle name="Comma 2 3 4 5 3 2 2" xfId="28547" xr:uid="{3B4C84FB-ED86-4EF0-A732-71C52605BA05}"/>
    <cellStyle name="Comma 2 3 4 5 3 2 2 2" xfId="59371" xr:uid="{F1465714-3EE1-4424-9B37-7828817B70A4}"/>
    <cellStyle name="Comma 2 3 4 5 3 2 3" xfId="43961" xr:uid="{4B51A904-FF8B-4926-B21A-B5C5C0AD3754}"/>
    <cellStyle name="Comma 2 3 4 5 3 3" xfId="20738" xr:uid="{7A0D9029-FA61-40E0-B323-6F4F08211BD0}"/>
    <cellStyle name="Comma 2 3 4 5 3 3 2" xfId="51562" xr:uid="{EA7E7E42-E250-40D8-AC3B-3F26D961E7E7}"/>
    <cellStyle name="Comma 2 3 4 5 3 4" xfId="36152" xr:uid="{8E1759DE-D4A2-4263-B33F-C19027F0219B}"/>
    <cellStyle name="Comma 2 3 4 5 4" xfId="9333" xr:uid="{40440821-D0E0-4EFB-AEE1-51CBA6DA2D60}"/>
    <cellStyle name="Comma 2 3 4 5 4 2" xfId="24744" xr:uid="{D862DD46-5198-4440-B39A-3A6B273B8191}"/>
    <cellStyle name="Comma 2 3 4 5 4 2 2" xfId="55568" xr:uid="{02547A46-DDD2-4C43-8667-957B62179475}"/>
    <cellStyle name="Comma 2 3 4 5 4 3" xfId="40158" xr:uid="{97BEBFFE-DF21-4414-8F5A-A1CCEA24D7D1}"/>
    <cellStyle name="Comma 2 3 4 5 5" xfId="16935" xr:uid="{FCBF9B83-5CD0-42E9-B851-E669DF17C46C}"/>
    <cellStyle name="Comma 2 3 4 5 5 2" xfId="47759" xr:uid="{76CC9208-6714-4548-9DE2-FA995349509A}"/>
    <cellStyle name="Comma 2 3 4 5 6" xfId="32349" xr:uid="{7E73A3FB-2FCE-46A0-9E9D-60E02127D540}"/>
    <cellStyle name="Comma 2 3 4 6" xfId="2155" xr:uid="{71CE2325-C142-41E1-A923-23A87ED178C1}"/>
    <cellStyle name="Comma 2 3 4 6 2" xfId="5958" xr:uid="{AEECEEE4-7D50-44E2-90A3-D89C06DBE34A}"/>
    <cellStyle name="Comma 2 3 4 6 2 2" xfId="13769" xr:uid="{751F53D5-3EFE-41D9-AF5F-591C43D2CF13}"/>
    <cellStyle name="Comma 2 3 4 6 2 2 2" xfId="29180" xr:uid="{906F7DF6-62A7-402A-9985-90035F0A0AB0}"/>
    <cellStyle name="Comma 2 3 4 6 2 2 2 2" xfId="60004" xr:uid="{27721C7D-9F1A-4921-A067-76402B6D7862}"/>
    <cellStyle name="Comma 2 3 4 6 2 2 3" xfId="44594" xr:uid="{E847D03D-D9C2-450B-BBE0-7283B4BFF7E4}"/>
    <cellStyle name="Comma 2 3 4 6 2 3" xfId="21371" xr:uid="{747FB881-FF84-4CD0-8A1B-BDE676E43139}"/>
    <cellStyle name="Comma 2 3 4 6 2 3 2" xfId="52195" xr:uid="{F1826DD6-CEC9-4A0C-BF0E-40DADBD5BC4B}"/>
    <cellStyle name="Comma 2 3 4 6 2 4" xfId="36785" xr:uid="{50A88326-1038-469A-B5EF-B673F23637AA}"/>
    <cellStyle name="Comma 2 3 4 6 3" xfId="9966" xr:uid="{70CE769B-754B-469F-9322-3D869B9E03A3}"/>
    <cellStyle name="Comma 2 3 4 6 3 2" xfId="25377" xr:uid="{8220AA96-3050-4D56-B434-FEF69E6D155A}"/>
    <cellStyle name="Comma 2 3 4 6 3 2 2" xfId="56201" xr:uid="{43DB1EC6-60CA-4735-89EA-F95BDC6442B0}"/>
    <cellStyle name="Comma 2 3 4 6 3 3" xfId="40791" xr:uid="{506D0DD0-87FA-4558-A217-B302DAA0FD77}"/>
    <cellStyle name="Comma 2 3 4 6 4" xfId="17568" xr:uid="{4E8C2529-F6F9-4AB2-ACC6-3F16389CEEAC}"/>
    <cellStyle name="Comma 2 3 4 6 4 2" xfId="48392" xr:uid="{7552F0B3-8FBF-423D-8A81-16F013481129}"/>
    <cellStyle name="Comma 2 3 4 6 5" xfId="32982" xr:uid="{D09270BA-43FB-47F4-8B9C-4D889BD12F6D}"/>
    <cellStyle name="Comma 2 3 4 7" xfId="4059" xr:uid="{892A0BB2-16FA-466B-9B3B-4ACBAD306194}"/>
    <cellStyle name="Comma 2 3 4 7 2" xfId="11870" xr:uid="{5B413BD6-7A1F-4CCD-A974-615C1317F19A}"/>
    <cellStyle name="Comma 2 3 4 7 2 2" xfId="27281" xr:uid="{76150E57-4755-462E-8ACD-EC77206924C3}"/>
    <cellStyle name="Comma 2 3 4 7 2 2 2" xfId="58105" xr:uid="{B243C382-F6DE-4EF6-A77E-898E26A39365}"/>
    <cellStyle name="Comma 2 3 4 7 2 3" xfId="42695" xr:uid="{A14208DA-141B-457D-96FC-61C04BD84F52}"/>
    <cellStyle name="Comma 2 3 4 7 3" xfId="19472" xr:uid="{2E03A868-A8E2-49C6-910B-F28FCEFFC9CF}"/>
    <cellStyle name="Comma 2 3 4 7 3 2" xfId="50296" xr:uid="{2BA932C6-02D2-4747-8A23-4916FAA51189}"/>
    <cellStyle name="Comma 2 3 4 7 4" xfId="34886" xr:uid="{64BAF009-2821-407F-9F1D-3496BA26CA05}"/>
    <cellStyle name="Comma 2 3 4 8" xfId="8067" xr:uid="{19B6560B-AE6D-4524-8AAF-496F3342DE6A}"/>
    <cellStyle name="Comma 2 3 4 8 2" xfId="23478" xr:uid="{65DEA5C5-315E-4E09-8179-835170D62CEB}"/>
    <cellStyle name="Comma 2 3 4 8 2 2" xfId="54302" xr:uid="{EE90099B-1A83-43D4-BA90-E1148FF12E47}"/>
    <cellStyle name="Comma 2 3 4 8 3" xfId="38892" xr:uid="{395D6107-EBE1-4F52-B995-F224E0EA6BAB}"/>
    <cellStyle name="Comma 2 3 4 9" xfId="7858" xr:uid="{6AFE172B-9D7C-43F7-96BD-57423206EA4F}"/>
    <cellStyle name="Comma 2 3 4 9 2" xfId="23269" xr:uid="{A0D2B767-A421-4A29-BAC2-26DF9B159496}"/>
    <cellStyle name="Comma 2 3 4 9 2 2" xfId="54093" xr:uid="{A4D5ADD1-B916-46BE-BCB7-0A67293ECE7F}"/>
    <cellStyle name="Comma 2 3 4 9 3" xfId="38683" xr:uid="{22DA2B42-7F0F-4C01-AABC-A2875DA0455F}"/>
    <cellStyle name="Comma 2 3 5" xfId="167" xr:uid="{EDE6AE45-393D-4F74-BCEA-D4E1F2631424}"/>
    <cellStyle name="Comma 2 3 5 10" xfId="15589" xr:uid="{7C952FDA-4557-4A2A-B48B-266963E4E822}"/>
    <cellStyle name="Comma 2 3 5 10 2" xfId="46413" xr:uid="{518C21F9-CF75-44EF-9B6E-038E792AF434}"/>
    <cellStyle name="Comma 2 3 5 11" xfId="31003" xr:uid="{050F7434-7288-4568-88BA-A7E77FA8ACF4}"/>
    <cellStyle name="Comma 2 3 5 2" xfId="598" xr:uid="{951E4491-B757-4AE9-AA22-08B985D7F847}"/>
    <cellStyle name="Comma 2 3 5 2 2" xfId="1231" xr:uid="{22276AC2-3483-4386-BA19-DBF0205B4536}"/>
    <cellStyle name="Comma 2 3 5 2 2 2" xfId="3130" xr:uid="{6A626BDE-3355-456C-BDAE-0620C0217FC4}"/>
    <cellStyle name="Comma 2 3 5 2 2 2 2" xfId="6933" xr:uid="{C9D1B857-63E7-4DB6-BF4F-8F00E690EC6A}"/>
    <cellStyle name="Comma 2 3 5 2 2 2 2 2" xfId="14744" xr:uid="{510E0752-D4BD-4E5F-8525-98ED6E54DA64}"/>
    <cellStyle name="Comma 2 3 5 2 2 2 2 2 2" xfId="30155" xr:uid="{32247F8D-3E26-4639-B8AA-5A97910BEDF6}"/>
    <cellStyle name="Comma 2 3 5 2 2 2 2 2 2 2" xfId="60979" xr:uid="{82815EE6-D2E1-4820-B8B9-863844D58469}"/>
    <cellStyle name="Comma 2 3 5 2 2 2 2 2 3" xfId="45569" xr:uid="{DC3E4D3C-536B-4D79-B56B-DBA5F88476E4}"/>
    <cellStyle name="Comma 2 3 5 2 2 2 2 3" xfId="22346" xr:uid="{D44C987A-E4B4-423A-9812-B8CC2CCFA99F}"/>
    <cellStyle name="Comma 2 3 5 2 2 2 2 3 2" xfId="53170" xr:uid="{4EAAAE71-B6BB-4BE9-A8A5-14A00DE8EB4F}"/>
    <cellStyle name="Comma 2 3 5 2 2 2 2 4" xfId="37760" xr:uid="{F165A17C-C090-447B-BB3B-86F38760C7A9}"/>
    <cellStyle name="Comma 2 3 5 2 2 2 3" xfId="10941" xr:uid="{3DE9E767-C0A1-49EE-9EEF-1532A1FDAD74}"/>
    <cellStyle name="Comma 2 3 5 2 2 2 3 2" xfId="26352" xr:uid="{A88962F0-9CE7-4104-ABE7-1573E7B59F45}"/>
    <cellStyle name="Comma 2 3 5 2 2 2 3 2 2" xfId="57176" xr:uid="{596D0837-D686-4CE6-A72A-61B6774913C0}"/>
    <cellStyle name="Comma 2 3 5 2 2 2 3 3" xfId="41766" xr:uid="{18C9F644-BB47-40EA-AD49-0276F4908B8C}"/>
    <cellStyle name="Comma 2 3 5 2 2 2 4" xfId="18543" xr:uid="{67F6ECC0-678C-47AD-A592-07DC5EF45072}"/>
    <cellStyle name="Comma 2 3 5 2 2 2 4 2" xfId="49367" xr:uid="{DFB7B54A-ADE0-49EC-8827-6AD3761F445C}"/>
    <cellStyle name="Comma 2 3 5 2 2 2 5" xfId="33957" xr:uid="{2FFC292D-1E58-4D3B-994B-517E50B0ACE7}"/>
    <cellStyle name="Comma 2 3 5 2 2 3" xfId="5034" xr:uid="{9563BE35-0C8C-4599-A4E6-1C8DC2730C6A}"/>
    <cellStyle name="Comma 2 3 5 2 2 3 2" xfId="12845" xr:uid="{450A1F46-2958-4A77-8DE2-DE6ECE2BACBB}"/>
    <cellStyle name="Comma 2 3 5 2 2 3 2 2" xfId="28256" xr:uid="{13A57747-337D-46D8-98FB-5CB9447C812E}"/>
    <cellStyle name="Comma 2 3 5 2 2 3 2 2 2" xfId="59080" xr:uid="{AE0963D9-A435-42B9-B0BA-A68F141DEB6F}"/>
    <cellStyle name="Comma 2 3 5 2 2 3 2 3" xfId="43670" xr:uid="{32B40CFD-C8C5-4DAE-8215-28563643D0D1}"/>
    <cellStyle name="Comma 2 3 5 2 2 3 3" xfId="20447" xr:uid="{B06FB4E9-64D3-4156-8262-BCE149003008}"/>
    <cellStyle name="Comma 2 3 5 2 2 3 3 2" xfId="51271" xr:uid="{CBEA078D-7E09-4D50-BBE1-3F0384228576}"/>
    <cellStyle name="Comma 2 3 5 2 2 3 4" xfId="35861" xr:uid="{1C0BBA10-4D5D-40E4-8DF7-A9DA2F14BF55}"/>
    <cellStyle name="Comma 2 3 5 2 2 4" xfId="9042" xr:uid="{B66C96ED-8C9C-4D2D-9C11-0A3A85B6F7E6}"/>
    <cellStyle name="Comma 2 3 5 2 2 4 2" xfId="24453" xr:uid="{7868A8E3-95CA-44F2-AA40-B8A1F6048A18}"/>
    <cellStyle name="Comma 2 3 5 2 2 4 2 2" xfId="55277" xr:uid="{19022D57-6908-4097-96C5-B1EE570A86AA}"/>
    <cellStyle name="Comma 2 3 5 2 2 4 3" xfId="39867" xr:uid="{3D6FFDBE-0F52-4435-B1ED-D536F7936B6D}"/>
    <cellStyle name="Comma 2 3 5 2 2 5" xfId="16644" xr:uid="{C262EFAD-FDE0-4D40-9B85-BBAA5DB81066}"/>
    <cellStyle name="Comma 2 3 5 2 2 5 2" xfId="47468" xr:uid="{53FA546D-9F7C-4CE5-A6B1-385AD84F2847}"/>
    <cellStyle name="Comma 2 3 5 2 2 6" xfId="32058" xr:uid="{A0EABF2D-D5C6-42F2-8780-E830E1BE3EC2}"/>
    <cellStyle name="Comma 2 3 5 2 3" xfId="1864" xr:uid="{C0FFB543-2800-4AD0-B836-1E20FCBA0833}"/>
    <cellStyle name="Comma 2 3 5 2 3 2" xfId="3763" xr:uid="{48228CF6-C61D-4D54-AA65-BCA441D4E275}"/>
    <cellStyle name="Comma 2 3 5 2 3 2 2" xfId="7566" xr:uid="{1769AC50-BB93-473F-ADE7-92DABBFFBCF8}"/>
    <cellStyle name="Comma 2 3 5 2 3 2 2 2" xfId="15377" xr:uid="{6D94252A-4D19-4DE8-B013-55F30F83058B}"/>
    <cellStyle name="Comma 2 3 5 2 3 2 2 2 2" xfId="30788" xr:uid="{74947D8B-2EDA-456E-98F8-34C0632BBB50}"/>
    <cellStyle name="Comma 2 3 5 2 3 2 2 2 2 2" xfId="61612" xr:uid="{C4FE91E3-3A72-47E8-AA46-7C7BB79407BD}"/>
    <cellStyle name="Comma 2 3 5 2 3 2 2 2 3" xfId="46202" xr:uid="{0827FBC9-6FF3-46A0-9F5F-99F0799D1B8B}"/>
    <cellStyle name="Comma 2 3 5 2 3 2 2 3" xfId="22979" xr:uid="{A5C635D1-BE6B-407A-9752-E377FD132CC8}"/>
    <cellStyle name="Comma 2 3 5 2 3 2 2 3 2" xfId="53803" xr:uid="{A7521ABB-085B-49C4-81DF-E5060541F322}"/>
    <cellStyle name="Comma 2 3 5 2 3 2 2 4" xfId="38393" xr:uid="{45F5C664-4E55-45E3-AA69-6ADEC1E58B36}"/>
    <cellStyle name="Comma 2 3 5 2 3 2 3" xfId="11574" xr:uid="{C2A1B7A3-A1F9-42DB-A45B-168BD80B5E3E}"/>
    <cellStyle name="Comma 2 3 5 2 3 2 3 2" xfId="26985" xr:uid="{C4076F34-C6CB-4C24-8157-89B053221C57}"/>
    <cellStyle name="Comma 2 3 5 2 3 2 3 2 2" xfId="57809" xr:uid="{9E8EEC73-4C41-49B2-8321-268293A753E5}"/>
    <cellStyle name="Comma 2 3 5 2 3 2 3 3" xfId="42399" xr:uid="{10139F92-C1D8-4267-A278-64F6B6BF8CC7}"/>
    <cellStyle name="Comma 2 3 5 2 3 2 4" xfId="19176" xr:uid="{63481192-80E8-4243-81DD-11514F37416D}"/>
    <cellStyle name="Comma 2 3 5 2 3 2 4 2" xfId="50000" xr:uid="{C8039393-7409-4218-B13E-43A79BC59A8D}"/>
    <cellStyle name="Comma 2 3 5 2 3 2 5" xfId="34590" xr:uid="{A4657D23-7FDB-4F9E-ACCF-EBEF0635FA69}"/>
    <cellStyle name="Comma 2 3 5 2 3 3" xfId="5667" xr:uid="{F4451753-D67B-4250-982A-D59D3397A0A0}"/>
    <cellStyle name="Comma 2 3 5 2 3 3 2" xfId="13478" xr:uid="{F31E96FA-046C-440F-92FA-F9D8E6593035}"/>
    <cellStyle name="Comma 2 3 5 2 3 3 2 2" xfId="28889" xr:uid="{83524E63-EA81-4FE7-9C86-C511E9B8C35B}"/>
    <cellStyle name="Comma 2 3 5 2 3 3 2 2 2" xfId="59713" xr:uid="{5D82F92F-3D81-4F27-A376-93B22352B18D}"/>
    <cellStyle name="Comma 2 3 5 2 3 3 2 3" xfId="44303" xr:uid="{10B1F149-743D-4A33-8E61-FACA1516032A}"/>
    <cellStyle name="Comma 2 3 5 2 3 3 3" xfId="21080" xr:uid="{C9D43ECC-DEC6-437E-ACC9-EE92B971896E}"/>
    <cellStyle name="Comma 2 3 5 2 3 3 3 2" xfId="51904" xr:uid="{D9D0DC4F-FA30-4117-9C60-A9D4F5081302}"/>
    <cellStyle name="Comma 2 3 5 2 3 3 4" xfId="36494" xr:uid="{48A611C8-80CF-466A-8698-143A757A29E9}"/>
    <cellStyle name="Comma 2 3 5 2 3 4" xfId="9675" xr:uid="{A310273D-F5F0-4784-B0C7-C447023D0EAD}"/>
    <cellStyle name="Comma 2 3 5 2 3 4 2" xfId="25086" xr:uid="{DB67581F-579D-47C1-89DB-81C124077350}"/>
    <cellStyle name="Comma 2 3 5 2 3 4 2 2" xfId="55910" xr:uid="{08FBF506-F7F4-43D1-B1E1-0CB488422050}"/>
    <cellStyle name="Comma 2 3 5 2 3 4 3" xfId="40500" xr:uid="{E79C9B6C-CBF0-41A1-8E6E-CAEFB9F826E4}"/>
    <cellStyle name="Comma 2 3 5 2 3 5" xfId="17277" xr:uid="{2E0C572F-B2A9-4110-AB8B-4C98CB7E98E2}"/>
    <cellStyle name="Comma 2 3 5 2 3 5 2" xfId="48101" xr:uid="{45335873-A66D-4F80-A49D-3CD5886421D1}"/>
    <cellStyle name="Comma 2 3 5 2 3 6" xfId="32691" xr:uid="{2AB49971-5AE5-4480-BBAC-EA8E0E7B7713}"/>
    <cellStyle name="Comma 2 3 5 2 4" xfId="2497" xr:uid="{A738F287-8AD9-4CFE-B606-C96DE41E3367}"/>
    <cellStyle name="Comma 2 3 5 2 4 2" xfId="6300" xr:uid="{6E9B86ED-7249-408C-B67D-5C484A5D5492}"/>
    <cellStyle name="Comma 2 3 5 2 4 2 2" xfId="14111" xr:uid="{8591A0D2-D629-4EA8-8008-017E2990C963}"/>
    <cellStyle name="Comma 2 3 5 2 4 2 2 2" xfId="29522" xr:uid="{BD57D87D-92F9-4A7F-B529-96481F200B47}"/>
    <cellStyle name="Comma 2 3 5 2 4 2 2 2 2" xfId="60346" xr:uid="{E5135A4A-898C-426E-9108-DB75F599317D}"/>
    <cellStyle name="Comma 2 3 5 2 4 2 2 3" xfId="44936" xr:uid="{187E20E8-6078-48E7-B4B1-0BE87A293D48}"/>
    <cellStyle name="Comma 2 3 5 2 4 2 3" xfId="21713" xr:uid="{9EDBC54E-0C04-4F8A-AC49-2AC21F705EC3}"/>
    <cellStyle name="Comma 2 3 5 2 4 2 3 2" xfId="52537" xr:uid="{E2A6189B-8BF0-41FC-82D2-3AA5E5209BAD}"/>
    <cellStyle name="Comma 2 3 5 2 4 2 4" xfId="37127" xr:uid="{971639B3-C111-4029-A5E3-DBB67CCDF072}"/>
    <cellStyle name="Comma 2 3 5 2 4 3" xfId="10308" xr:uid="{5B3A8F6A-A820-4A85-8568-8AC91D002443}"/>
    <cellStyle name="Comma 2 3 5 2 4 3 2" xfId="25719" xr:uid="{74193412-E422-416E-B3E5-7AD42E1DC443}"/>
    <cellStyle name="Comma 2 3 5 2 4 3 2 2" xfId="56543" xr:uid="{684C0247-D23C-4F8D-B832-53ED93D1B527}"/>
    <cellStyle name="Comma 2 3 5 2 4 3 3" xfId="41133" xr:uid="{176B51D3-83A7-4A23-B44D-0D69D82F3E19}"/>
    <cellStyle name="Comma 2 3 5 2 4 4" xfId="17910" xr:uid="{B3554E19-264C-4F54-94B1-3B0B58B9D689}"/>
    <cellStyle name="Comma 2 3 5 2 4 4 2" xfId="48734" xr:uid="{97F5FD68-DB81-474F-A7AA-8ECFE76DDE2E}"/>
    <cellStyle name="Comma 2 3 5 2 4 5" xfId="33324" xr:uid="{139F409F-6500-4980-AC37-011A104EAD7D}"/>
    <cellStyle name="Comma 2 3 5 2 5" xfId="4401" xr:uid="{67FC95DD-6414-4BF1-8BDB-97EF66BED8AA}"/>
    <cellStyle name="Comma 2 3 5 2 5 2" xfId="12212" xr:uid="{FE4A560F-EA22-430F-BDE6-DB06A628F2F6}"/>
    <cellStyle name="Comma 2 3 5 2 5 2 2" xfId="27623" xr:uid="{2C743BC7-9FC5-4A9B-BBD7-BB5EC5E80EDB}"/>
    <cellStyle name="Comma 2 3 5 2 5 2 2 2" xfId="58447" xr:uid="{D7F1E572-1B1E-409E-A3EE-6EA514350317}"/>
    <cellStyle name="Comma 2 3 5 2 5 2 3" xfId="43037" xr:uid="{274304A6-2AFE-4B6C-88CF-385F9AE0D9E6}"/>
    <cellStyle name="Comma 2 3 5 2 5 3" xfId="19814" xr:uid="{A68072AC-D59A-4972-ACDD-3071A3C675F4}"/>
    <cellStyle name="Comma 2 3 5 2 5 3 2" xfId="50638" xr:uid="{01AE0F20-4998-4DED-9853-3F2958CFB5C6}"/>
    <cellStyle name="Comma 2 3 5 2 5 4" xfId="35228" xr:uid="{67EA5221-58B0-4F7F-8A66-34994032F6DD}"/>
    <cellStyle name="Comma 2 3 5 2 6" xfId="8409" xr:uid="{8510A9D5-B782-4E59-A98E-424200E295D6}"/>
    <cellStyle name="Comma 2 3 5 2 6 2" xfId="23820" xr:uid="{5DD66787-46BC-4377-909E-1E14C98BC896}"/>
    <cellStyle name="Comma 2 3 5 2 6 2 2" xfId="54644" xr:uid="{11DE1FC6-2137-4AB8-8A1A-0A008D599B53}"/>
    <cellStyle name="Comma 2 3 5 2 6 3" xfId="39234" xr:uid="{EE2F7ABE-958C-4455-874C-627C36FABC9B}"/>
    <cellStyle name="Comma 2 3 5 2 7" xfId="16011" xr:uid="{E8FBD25E-A93E-4EF3-9C70-A8506A4D6134}"/>
    <cellStyle name="Comma 2 3 5 2 7 2" xfId="46835" xr:uid="{0A0CDDA5-6BFB-44FA-BA9D-E008B148BCA0}"/>
    <cellStyle name="Comma 2 3 5 2 8" xfId="31425" xr:uid="{83185955-E273-475B-A339-023160441AF2}"/>
    <cellStyle name="Comma 2 3 5 3" xfId="389" xr:uid="{324AE570-2571-4DF7-801A-14C9DE447359}"/>
    <cellStyle name="Comma 2 3 5 3 2" xfId="1022" xr:uid="{1670EBEF-1DF7-48AF-A7E5-63053742381F}"/>
    <cellStyle name="Comma 2 3 5 3 2 2" xfId="2921" xr:uid="{2424404D-A993-4F43-8546-AFFF39734BCF}"/>
    <cellStyle name="Comma 2 3 5 3 2 2 2" xfId="6724" xr:uid="{BF2254C6-42BF-4BD0-AF66-EBBD75AE1DC8}"/>
    <cellStyle name="Comma 2 3 5 3 2 2 2 2" xfId="14535" xr:uid="{5ABCA9FC-698C-4F21-AEA5-24EFF6AE783B}"/>
    <cellStyle name="Comma 2 3 5 3 2 2 2 2 2" xfId="29946" xr:uid="{4D1E54F1-CD3C-4806-9997-9AE52EB7D338}"/>
    <cellStyle name="Comma 2 3 5 3 2 2 2 2 2 2" xfId="60770" xr:uid="{56FC195C-F779-4B43-B551-A4E95A9DA713}"/>
    <cellStyle name="Comma 2 3 5 3 2 2 2 2 3" xfId="45360" xr:uid="{F0B5EF8F-E445-4092-86B4-91E014454CC4}"/>
    <cellStyle name="Comma 2 3 5 3 2 2 2 3" xfId="22137" xr:uid="{401E6983-BCB3-4873-ACCD-137116CF39CE}"/>
    <cellStyle name="Comma 2 3 5 3 2 2 2 3 2" xfId="52961" xr:uid="{E247C000-FAD3-4DCD-A953-AD0F9E2E28EA}"/>
    <cellStyle name="Comma 2 3 5 3 2 2 2 4" xfId="37551" xr:uid="{B6D17FA8-5808-4297-9E05-DE6C8B6D00C0}"/>
    <cellStyle name="Comma 2 3 5 3 2 2 3" xfId="10732" xr:uid="{6128140D-789A-4A76-998C-ED762C2D3872}"/>
    <cellStyle name="Comma 2 3 5 3 2 2 3 2" xfId="26143" xr:uid="{BF80D875-AEB0-485A-B6F7-DA1640FEB520}"/>
    <cellStyle name="Comma 2 3 5 3 2 2 3 2 2" xfId="56967" xr:uid="{8629E3E0-0397-4CC9-ACDC-68C564B9BA3A}"/>
    <cellStyle name="Comma 2 3 5 3 2 2 3 3" xfId="41557" xr:uid="{3628D80C-27DF-477E-ACC0-E1DE27BCA55D}"/>
    <cellStyle name="Comma 2 3 5 3 2 2 4" xfId="18334" xr:uid="{EB976506-A0E7-40DD-8369-FD41C92EE108}"/>
    <cellStyle name="Comma 2 3 5 3 2 2 4 2" xfId="49158" xr:uid="{43873BF4-CC62-4404-8EFE-7EB547D5B998}"/>
    <cellStyle name="Comma 2 3 5 3 2 2 5" xfId="33748" xr:uid="{BCBDCE68-4371-4D76-A529-518BC41F9D85}"/>
    <cellStyle name="Comma 2 3 5 3 2 3" xfId="4825" xr:uid="{486F7805-009A-4851-8806-AE51D468DECA}"/>
    <cellStyle name="Comma 2 3 5 3 2 3 2" xfId="12636" xr:uid="{F428B61C-4918-4DA0-B251-13453A68C983}"/>
    <cellStyle name="Comma 2 3 5 3 2 3 2 2" xfId="28047" xr:uid="{0DB19CD5-437E-4EA8-B0DC-39027930A148}"/>
    <cellStyle name="Comma 2 3 5 3 2 3 2 2 2" xfId="58871" xr:uid="{1E4B9B03-F8F2-402F-B577-003179F21F61}"/>
    <cellStyle name="Comma 2 3 5 3 2 3 2 3" xfId="43461" xr:uid="{3D7930DA-1758-4191-8BC4-F6BBB083E350}"/>
    <cellStyle name="Comma 2 3 5 3 2 3 3" xfId="20238" xr:uid="{48CEFF44-6C4D-4D97-A142-F47A852B9C4F}"/>
    <cellStyle name="Comma 2 3 5 3 2 3 3 2" xfId="51062" xr:uid="{97ABDD97-BD57-4596-ABB9-3A1F35F239ED}"/>
    <cellStyle name="Comma 2 3 5 3 2 3 4" xfId="35652" xr:uid="{FD70EB6B-8038-404C-B8EA-61B8649DF1E2}"/>
    <cellStyle name="Comma 2 3 5 3 2 4" xfId="8833" xr:uid="{977B5745-E124-4081-90D6-8F6CD6130F29}"/>
    <cellStyle name="Comma 2 3 5 3 2 4 2" xfId="24244" xr:uid="{B15A29CA-E2BE-4D4E-B06A-FF0DF37637F4}"/>
    <cellStyle name="Comma 2 3 5 3 2 4 2 2" xfId="55068" xr:uid="{3FD349BC-404D-4268-BF3F-44D05E8B16B3}"/>
    <cellStyle name="Comma 2 3 5 3 2 4 3" xfId="39658" xr:uid="{7E8EDE9C-4E99-40C1-9EA3-A158856AAF4B}"/>
    <cellStyle name="Comma 2 3 5 3 2 5" xfId="16435" xr:uid="{4B8049D7-6C75-4A89-9B77-0C2516D3B9DB}"/>
    <cellStyle name="Comma 2 3 5 3 2 5 2" xfId="47259" xr:uid="{ECBA1CA3-9D7E-427E-B2CC-4C4560C439BF}"/>
    <cellStyle name="Comma 2 3 5 3 2 6" xfId="31849" xr:uid="{FDC1109A-1AD9-4CF5-AA1D-A3544F5E06A0}"/>
    <cellStyle name="Comma 2 3 5 3 3" xfId="1655" xr:uid="{4127F7DE-F055-40B0-B92C-90501FFCA7CB}"/>
    <cellStyle name="Comma 2 3 5 3 3 2" xfId="3554" xr:uid="{E83C3144-874F-4403-A643-1F4DBFF50D89}"/>
    <cellStyle name="Comma 2 3 5 3 3 2 2" xfId="7357" xr:uid="{5E1AFEC5-333D-4FA6-AFF5-1D80C996B9C8}"/>
    <cellStyle name="Comma 2 3 5 3 3 2 2 2" xfId="15168" xr:uid="{B2174CD0-FECC-4E45-BDEC-7565177485CE}"/>
    <cellStyle name="Comma 2 3 5 3 3 2 2 2 2" xfId="30579" xr:uid="{87340106-1F9C-45CC-A144-5A46BEFB02C4}"/>
    <cellStyle name="Comma 2 3 5 3 3 2 2 2 2 2" xfId="61403" xr:uid="{2F35A481-1F88-4E71-9C7C-1141DAB50740}"/>
    <cellStyle name="Comma 2 3 5 3 3 2 2 2 3" xfId="45993" xr:uid="{B664D4BA-BCC3-4C0D-BAA9-089A506C23DE}"/>
    <cellStyle name="Comma 2 3 5 3 3 2 2 3" xfId="22770" xr:uid="{9BF6E164-BCBE-4736-A360-71EBE1792EFD}"/>
    <cellStyle name="Comma 2 3 5 3 3 2 2 3 2" xfId="53594" xr:uid="{0614A8B1-3AF1-4539-9528-514859B0676F}"/>
    <cellStyle name="Comma 2 3 5 3 3 2 2 4" xfId="38184" xr:uid="{253ABC40-9739-4BDF-8F4C-25E1C5396B25}"/>
    <cellStyle name="Comma 2 3 5 3 3 2 3" xfId="11365" xr:uid="{B3055733-EAC3-4A1E-9A4F-5ADC05CA21A1}"/>
    <cellStyle name="Comma 2 3 5 3 3 2 3 2" xfId="26776" xr:uid="{7A382BB9-28ED-4083-951B-D52B73D8A974}"/>
    <cellStyle name="Comma 2 3 5 3 3 2 3 2 2" xfId="57600" xr:uid="{D4DB2033-8CD3-4CBC-AAE8-147E1D518932}"/>
    <cellStyle name="Comma 2 3 5 3 3 2 3 3" xfId="42190" xr:uid="{ED357560-0B48-4071-8734-F3A9FDCB8DE5}"/>
    <cellStyle name="Comma 2 3 5 3 3 2 4" xfId="18967" xr:uid="{592726EA-D5F7-4DE2-9D18-2FDA42B224BF}"/>
    <cellStyle name="Comma 2 3 5 3 3 2 4 2" xfId="49791" xr:uid="{5D87D1A1-98EE-4A3B-8A53-FE7C84E46CCF}"/>
    <cellStyle name="Comma 2 3 5 3 3 2 5" xfId="34381" xr:uid="{8FFECD84-345E-4438-B5E1-3952CC571505}"/>
    <cellStyle name="Comma 2 3 5 3 3 3" xfId="5458" xr:uid="{EB2B72B0-DC3B-4869-977F-7576F663D7A1}"/>
    <cellStyle name="Comma 2 3 5 3 3 3 2" xfId="13269" xr:uid="{C5E3A42D-1298-493E-96AD-7CC68C5951DB}"/>
    <cellStyle name="Comma 2 3 5 3 3 3 2 2" xfId="28680" xr:uid="{7FE8C080-4B38-4D43-B0F6-C74144F9D19E}"/>
    <cellStyle name="Comma 2 3 5 3 3 3 2 2 2" xfId="59504" xr:uid="{37673897-7365-4552-9FE1-7F9F687C84C7}"/>
    <cellStyle name="Comma 2 3 5 3 3 3 2 3" xfId="44094" xr:uid="{03EE9B21-5990-460C-8E86-F78272365419}"/>
    <cellStyle name="Comma 2 3 5 3 3 3 3" xfId="20871" xr:uid="{42FA76F4-9CBC-4D3A-AC6E-9E937DA888E6}"/>
    <cellStyle name="Comma 2 3 5 3 3 3 3 2" xfId="51695" xr:uid="{68A0A96F-0718-4541-B4A1-01AB9BA1F88F}"/>
    <cellStyle name="Comma 2 3 5 3 3 3 4" xfId="36285" xr:uid="{91F9782A-7B3E-48D8-BCDC-267CC906BEE9}"/>
    <cellStyle name="Comma 2 3 5 3 3 4" xfId="9466" xr:uid="{93228EAE-216F-4F5F-9403-691DBD9304DE}"/>
    <cellStyle name="Comma 2 3 5 3 3 4 2" xfId="24877" xr:uid="{2429CA73-A9D9-41ED-A432-118923C42AEE}"/>
    <cellStyle name="Comma 2 3 5 3 3 4 2 2" xfId="55701" xr:uid="{DDCD0ECA-9923-4196-B1DE-0AF10EF14517}"/>
    <cellStyle name="Comma 2 3 5 3 3 4 3" xfId="40291" xr:uid="{37D5EBD1-BAF4-47FB-A056-9311BF01CB17}"/>
    <cellStyle name="Comma 2 3 5 3 3 5" xfId="17068" xr:uid="{4CAAD86C-F705-456A-BF4B-2C18614344D3}"/>
    <cellStyle name="Comma 2 3 5 3 3 5 2" xfId="47892" xr:uid="{1F3904DD-1C05-48BF-B82C-D630D43B4E0B}"/>
    <cellStyle name="Comma 2 3 5 3 3 6" xfId="32482" xr:uid="{5B03D22B-B4E8-496E-B6E7-544DA8004BCB}"/>
    <cellStyle name="Comma 2 3 5 3 4" xfId="2288" xr:uid="{1065602C-6C33-4390-85D4-55B848BC3D42}"/>
    <cellStyle name="Comma 2 3 5 3 4 2" xfId="6091" xr:uid="{A736E68A-4025-410B-B2ED-DDB13B1F0D9C}"/>
    <cellStyle name="Comma 2 3 5 3 4 2 2" xfId="13902" xr:uid="{71F554E7-14D7-44D7-B18C-3C70E557E316}"/>
    <cellStyle name="Comma 2 3 5 3 4 2 2 2" xfId="29313" xr:uid="{029BD3E7-4923-4A8E-9692-8FDD5EE70EE2}"/>
    <cellStyle name="Comma 2 3 5 3 4 2 2 2 2" xfId="60137" xr:uid="{F1343F5C-2BE9-4C76-AE55-142640E1DFB1}"/>
    <cellStyle name="Comma 2 3 5 3 4 2 2 3" xfId="44727" xr:uid="{B51D9E25-1DCD-4BBE-AC47-A256075E81B3}"/>
    <cellStyle name="Comma 2 3 5 3 4 2 3" xfId="21504" xr:uid="{26615325-F55E-4AE7-8CAA-CFBBAA067397}"/>
    <cellStyle name="Comma 2 3 5 3 4 2 3 2" xfId="52328" xr:uid="{ED6F8074-FFCD-4DC5-B811-51C6FDC9F5EC}"/>
    <cellStyle name="Comma 2 3 5 3 4 2 4" xfId="36918" xr:uid="{0C757CC8-C208-47CC-ADE0-1C91CEDBE592}"/>
    <cellStyle name="Comma 2 3 5 3 4 3" xfId="10099" xr:uid="{04193056-2AEC-499D-93B5-21FF6C7DFA37}"/>
    <cellStyle name="Comma 2 3 5 3 4 3 2" xfId="25510" xr:uid="{7B68F5D7-6525-47C9-86A7-30F6579E001B}"/>
    <cellStyle name="Comma 2 3 5 3 4 3 2 2" xfId="56334" xr:uid="{6B9B2843-C7CB-4959-9058-191289BFE12B}"/>
    <cellStyle name="Comma 2 3 5 3 4 3 3" xfId="40924" xr:uid="{6E0A6468-5294-45FD-B006-86D918C3101A}"/>
    <cellStyle name="Comma 2 3 5 3 4 4" xfId="17701" xr:uid="{30D2B520-317F-4F42-9C49-19CF51984603}"/>
    <cellStyle name="Comma 2 3 5 3 4 4 2" xfId="48525" xr:uid="{87FDD521-E0A5-43DF-9443-A7E95BEE16DF}"/>
    <cellStyle name="Comma 2 3 5 3 4 5" xfId="33115" xr:uid="{545F0374-04E2-4909-8611-A7CFE74C5671}"/>
    <cellStyle name="Comma 2 3 5 3 5" xfId="4192" xr:uid="{13D946ED-ED4A-4D30-A112-63DF10219A9C}"/>
    <cellStyle name="Comma 2 3 5 3 5 2" xfId="12003" xr:uid="{AA5360F7-B2CD-4CEA-99FC-B707D3AB789E}"/>
    <cellStyle name="Comma 2 3 5 3 5 2 2" xfId="27414" xr:uid="{18F3BE9C-21E0-4BB4-88BF-300BCBF043D4}"/>
    <cellStyle name="Comma 2 3 5 3 5 2 2 2" xfId="58238" xr:uid="{066AB40F-D05B-46CB-A64C-7FCDD2F0E498}"/>
    <cellStyle name="Comma 2 3 5 3 5 2 3" xfId="42828" xr:uid="{D7CDC3A3-7DF3-443D-A332-76DDE646BF88}"/>
    <cellStyle name="Comma 2 3 5 3 5 3" xfId="19605" xr:uid="{996B1E79-1531-4B55-B5A2-E58F562FFD22}"/>
    <cellStyle name="Comma 2 3 5 3 5 3 2" xfId="50429" xr:uid="{9289D215-6A96-448A-8322-DB49498E7EE2}"/>
    <cellStyle name="Comma 2 3 5 3 5 4" xfId="35019" xr:uid="{2058FC0F-EEFC-47E7-A8B1-EB432C086AB9}"/>
    <cellStyle name="Comma 2 3 5 3 6" xfId="8200" xr:uid="{2A31F5A5-9DCF-44AE-8195-AD680BE2FA5D}"/>
    <cellStyle name="Comma 2 3 5 3 6 2" xfId="23611" xr:uid="{F3315344-4BDE-4B10-93E1-3D992C3561DF}"/>
    <cellStyle name="Comma 2 3 5 3 6 2 2" xfId="54435" xr:uid="{CB116188-72EE-4E6F-8A6B-ABF0429334F5}"/>
    <cellStyle name="Comma 2 3 5 3 6 3" xfId="39025" xr:uid="{5CF58B98-A99E-4D16-94D5-0AE8217E9BAE}"/>
    <cellStyle name="Comma 2 3 5 3 7" xfId="15802" xr:uid="{5DD605C6-B1DA-4344-95A7-1244A74E422B}"/>
    <cellStyle name="Comma 2 3 5 3 7 2" xfId="46626" xr:uid="{72080951-D0CD-4BD0-A23F-9C11C86983C0}"/>
    <cellStyle name="Comma 2 3 5 3 8" xfId="31216" xr:uid="{FF1A43B9-DFFB-4CB2-8C00-36C4CABB8323}"/>
    <cellStyle name="Comma 2 3 5 4" xfId="809" xr:uid="{5B84372A-7730-45C7-83AA-DF749D6E4A87}"/>
    <cellStyle name="Comma 2 3 5 4 2" xfId="2708" xr:uid="{BAF5F6B1-70F4-4231-9983-99C0504AFD26}"/>
    <cellStyle name="Comma 2 3 5 4 2 2" xfId="6511" xr:uid="{0E492DC4-D73F-484B-B9E2-01108B6043CE}"/>
    <cellStyle name="Comma 2 3 5 4 2 2 2" xfId="14322" xr:uid="{4FD07DF7-4158-4321-970B-24B0CD85DE84}"/>
    <cellStyle name="Comma 2 3 5 4 2 2 2 2" xfId="29733" xr:uid="{C00E4820-286F-4119-83FC-AEFCB7BE4787}"/>
    <cellStyle name="Comma 2 3 5 4 2 2 2 2 2" xfId="60557" xr:uid="{06B94164-D4B5-44C5-994F-613DC2C0F800}"/>
    <cellStyle name="Comma 2 3 5 4 2 2 2 3" xfId="45147" xr:uid="{107ABB5A-65CA-4DB6-A631-51148D68A213}"/>
    <cellStyle name="Comma 2 3 5 4 2 2 3" xfId="21924" xr:uid="{882F09A9-1DD5-49A2-A990-9226C25ADAD1}"/>
    <cellStyle name="Comma 2 3 5 4 2 2 3 2" xfId="52748" xr:uid="{5468389B-3CAD-4029-B83C-18189C7DBC0D}"/>
    <cellStyle name="Comma 2 3 5 4 2 2 4" xfId="37338" xr:uid="{5F09B772-8846-471E-BE17-CCFBDA5B7C74}"/>
    <cellStyle name="Comma 2 3 5 4 2 3" xfId="10519" xr:uid="{A27E412E-8950-4ADB-A324-E58D9BDCBA8C}"/>
    <cellStyle name="Comma 2 3 5 4 2 3 2" xfId="25930" xr:uid="{F8857AC8-68D2-41F3-ADF4-845444EF11E8}"/>
    <cellStyle name="Comma 2 3 5 4 2 3 2 2" xfId="56754" xr:uid="{BC16E2E9-0381-4581-ACB1-5FD7907ABB9E}"/>
    <cellStyle name="Comma 2 3 5 4 2 3 3" xfId="41344" xr:uid="{0EB9FB70-EFEB-4DBF-B7A3-D032B30D3BF0}"/>
    <cellStyle name="Comma 2 3 5 4 2 4" xfId="18121" xr:uid="{A2DE5360-DCDF-4129-8A89-D80ADE626A07}"/>
    <cellStyle name="Comma 2 3 5 4 2 4 2" xfId="48945" xr:uid="{16B24A5B-0458-405E-93A0-5B1297429A5A}"/>
    <cellStyle name="Comma 2 3 5 4 2 5" xfId="33535" xr:uid="{1BC154EB-7ECB-472F-81D8-062E9813327C}"/>
    <cellStyle name="Comma 2 3 5 4 3" xfId="4612" xr:uid="{F65A873B-39B1-41BC-96EC-A475318D39A5}"/>
    <cellStyle name="Comma 2 3 5 4 3 2" xfId="12423" xr:uid="{96F29E1C-58E7-43AF-8F5F-B362C3133B36}"/>
    <cellStyle name="Comma 2 3 5 4 3 2 2" xfId="27834" xr:uid="{6FB351C0-0D52-45B1-9053-CD6E9AE33849}"/>
    <cellStyle name="Comma 2 3 5 4 3 2 2 2" xfId="58658" xr:uid="{318687D0-2EDD-437E-89C5-EEF6315F9EE1}"/>
    <cellStyle name="Comma 2 3 5 4 3 2 3" xfId="43248" xr:uid="{0759D885-0227-48C5-8A46-E763713861E0}"/>
    <cellStyle name="Comma 2 3 5 4 3 3" xfId="20025" xr:uid="{6ED9C9B8-70BB-49E4-9F6D-66163E018BF0}"/>
    <cellStyle name="Comma 2 3 5 4 3 3 2" xfId="50849" xr:uid="{EFD64F96-F285-4A36-B7D9-5CF2F0FC3015}"/>
    <cellStyle name="Comma 2 3 5 4 3 4" xfId="35439" xr:uid="{AE1D80B3-1FDC-465B-A1DB-4590389ECD1F}"/>
    <cellStyle name="Comma 2 3 5 4 4" xfId="8620" xr:uid="{1CAA4847-05E4-4FA8-8CEB-F1AF5AB9CD35}"/>
    <cellStyle name="Comma 2 3 5 4 4 2" xfId="24031" xr:uid="{2BFA3DA5-FA15-4803-B52A-FC86726DCB8C}"/>
    <cellStyle name="Comma 2 3 5 4 4 2 2" xfId="54855" xr:uid="{A7EFF36D-1DA2-4F38-8464-12F4E3FED05F}"/>
    <cellStyle name="Comma 2 3 5 4 4 3" xfId="39445" xr:uid="{60381EBE-97E4-4EB8-8F50-7107740372C1}"/>
    <cellStyle name="Comma 2 3 5 4 5" xfId="16222" xr:uid="{673DB3A8-3CD0-4D80-A6D4-DEF9460CB107}"/>
    <cellStyle name="Comma 2 3 5 4 5 2" xfId="47046" xr:uid="{C2E50669-6130-4495-9519-438A8318D69E}"/>
    <cellStyle name="Comma 2 3 5 4 6" xfId="31636" xr:uid="{2A85F7ED-DCE2-41F2-962C-E0085FDA6320}"/>
    <cellStyle name="Comma 2 3 5 5" xfId="1442" xr:uid="{86B7621E-495E-43C5-8878-8221EDF5BABC}"/>
    <cellStyle name="Comma 2 3 5 5 2" xfId="3341" xr:uid="{F6AA8638-5EBA-4418-987C-09CB3468A7B5}"/>
    <cellStyle name="Comma 2 3 5 5 2 2" xfId="7144" xr:uid="{B7D034E4-9CAB-4E96-9641-20951C206C4D}"/>
    <cellStyle name="Comma 2 3 5 5 2 2 2" xfId="14955" xr:uid="{BA1F91CC-67EB-4082-9328-BB9F6F913A55}"/>
    <cellStyle name="Comma 2 3 5 5 2 2 2 2" xfId="30366" xr:uid="{5ECCC65C-C97C-40FD-8DE7-B2698148BA7D}"/>
    <cellStyle name="Comma 2 3 5 5 2 2 2 2 2" xfId="61190" xr:uid="{09F7E2EE-1903-476F-A66D-C7F9CD424B80}"/>
    <cellStyle name="Comma 2 3 5 5 2 2 2 3" xfId="45780" xr:uid="{9926AB73-8D12-4B65-8590-53EF565A1FD2}"/>
    <cellStyle name="Comma 2 3 5 5 2 2 3" xfId="22557" xr:uid="{8C405A58-D882-4381-B758-F8E9EA968A8E}"/>
    <cellStyle name="Comma 2 3 5 5 2 2 3 2" xfId="53381" xr:uid="{0CB88FD6-C38B-4CD1-9207-EBA24AE759ED}"/>
    <cellStyle name="Comma 2 3 5 5 2 2 4" xfId="37971" xr:uid="{62E65715-5C6A-41E2-A81A-04EA20871726}"/>
    <cellStyle name="Comma 2 3 5 5 2 3" xfId="11152" xr:uid="{16924490-CCC1-4AE0-8BD0-0DAA2EAECDEB}"/>
    <cellStyle name="Comma 2 3 5 5 2 3 2" xfId="26563" xr:uid="{386BDE1F-CEFA-4F3E-84C7-287419DEBD9A}"/>
    <cellStyle name="Comma 2 3 5 5 2 3 2 2" xfId="57387" xr:uid="{A3FFE4D4-F283-4564-9B4A-B1A0DE467A9B}"/>
    <cellStyle name="Comma 2 3 5 5 2 3 3" xfId="41977" xr:uid="{46BFB5F3-3B7F-43B8-9A51-A1F4F07845CF}"/>
    <cellStyle name="Comma 2 3 5 5 2 4" xfId="18754" xr:uid="{E1CCE71E-F93A-4F99-849F-19D488AF8F47}"/>
    <cellStyle name="Comma 2 3 5 5 2 4 2" xfId="49578" xr:uid="{A4EEBED3-69AF-4FC3-B4FA-7BC3C0A92E1F}"/>
    <cellStyle name="Comma 2 3 5 5 2 5" xfId="34168" xr:uid="{648D6A32-9F8F-497E-B43B-14A078739FDA}"/>
    <cellStyle name="Comma 2 3 5 5 3" xfId="5245" xr:uid="{E1673D38-8722-4128-8D60-AE5A63C696D1}"/>
    <cellStyle name="Comma 2 3 5 5 3 2" xfId="13056" xr:uid="{7095E4C1-3A5E-4469-B484-3B5C529906E1}"/>
    <cellStyle name="Comma 2 3 5 5 3 2 2" xfId="28467" xr:uid="{0CB7A404-F625-4E0E-AE59-4FC42BF00740}"/>
    <cellStyle name="Comma 2 3 5 5 3 2 2 2" xfId="59291" xr:uid="{CBAE374C-F501-45CB-9CAD-2BC73BF7DF63}"/>
    <cellStyle name="Comma 2 3 5 5 3 2 3" xfId="43881" xr:uid="{B99DDFB9-C9F0-409A-8925-1F6D0FEF184A}"/>
    <cellStyle name="Comma 2 3 5 5 3 3" xfId="20658" xr:uid="{0A753344-FF89-4C79-8C62-B15DC696B25A}"/>
    <cellStyle name="Comma 2 3 5 5 3 3 2" xfId="51482" xr:uid="{A3AA2794-F2AB-48E1-8CBD-4BF4BFB46868}"/>
    <cellStyle name="Comma 2 3 5 5 3 4" xfId="36072" xr:uid="{92026D09-613F-43E0-83C2-F82422707C19}"/>
    <cellStyle name="Comma 2 3 5 5 4" xfId="9253" xr:uid="{7333DED0-7FC0-4624-87AD-924D27963854}"/>
    <cellStyle name="Comma 2 3 5 5 4 2" xfId="24664" xr:uid="{5847EDBF-BCB1-41BC-9E21-9C1F06DD664D}"/>
    <cellStyle name="Comma 2 3 5 5 4 2 2" xfId="55488" xr:uid="{6464046F-7D23-4FBA-B29B-B13F381F04AB}"/>
    <cellStyle name="Comma 2 3 5 5 4 3" xfId="40078" xr:uid="{5736EEE2-7663-4EB6-9E78-A3468AA74456}"/>
    <cellStyle name="Comma 2 3 5 5 5" xfId="16855" xr:uid="{2D483F52-E57A-496F-A092-33EC6C525D51}"/>
    <cellStyle name="Comma 2 3 5 5 5 2" xfId="47679" xr:uid="{C9A000EE-EA7A-4D0D-8EF0-6F173CF26F6D}"/>
    <cellStyle name="Comma 2 3 5 5 6" xfId="32269" xr:uid="{40126B93-AA4E-431C-B2C3-360746C74F13}"/>
    <cellStyle name="Comma 2 3 5 6" xfId="2075" xr:uid="{774D8C96-9700-4FF0-87D1-11BFFD3887E9}"/>
    <cellStyle name="Comma 2 3 5 6 2" xfId="5878" xr:uid="{EB3DA83A-11B9-4FBD-8666-64D9C2C7A330}"/>
    <cellStyle name="Comma 2 3 5 6 2 2" xfId="13689" xr:uid="{CFEBF7FA-948F-447C-935E-81EB9EB58037}"/>
    <cellStyle name="Comma 2 3 5 6 2 2 2" xfId="29100" xr:uid="{F6CB7952-D435-4CF4-82FA-C9A15B3A316D}"/>
    <cellStyle name="Comma 2 3 5 6 2 2 2 2" xfId="59924" xr:uid="{95AC65E0-71E9-4895-A95D-E7E22A341B04}"/>
    <cellStyle name="Comma 2 3 5 6 2 2 3" xfId="44514" xr:uid="{648149C2-ABB2-49C6-8335-C872574C066F}"/>
    <cellStyle name="Comma 2 3 5 6 2 3" xfId="21291" xr:uid="{4891A01A-6EE8-49C3-9431-BF1510D92D92}"/>
    <cellStyle name="Comma 2 3 5 6 2 3 2" xfId="52115" xr:uid="{2E616EAE-97FB-49F5-8400-394705F3B4AA}"/>
    <cellStyle name="Comma 2 3 5 6 2 4" xfId="36705" xr:uid="{6E7446DF-A26B-4256-BA01-903A5883B8EE}"/>
    <cellStyle name="Comma 2 3 5 6 3" xfId="9886" xr:uid="{69F65E31-8C3C-402C-B96F-ADF7A4E2AF0A}"/>
    <cellStyle name="Comma 2 3 5 6 3 2" xfId="25297" xr:uid="{C577ABF3-E095-4C12-9D6D-D1976F5B0072}"/>
    <cellStyle name="Comma 2 3 5 6 3 2 2" xfId="56121" xr:uid="{E92B9201-159D-4040-A17D-2042B2791125}"/>
    <cellStyle name="Comma 2 3 5 6 3 3" xfId="40711" xr:uid="{AB73D0B7-CD1E-49AD-AEB4-EF53F448A591}"/>
    <cellStyle name="Comma 2 3 5 6 4" xfId="17488" xr:uid="{09677B7F-03A6-43CC-B803-DD20E2A0FA00}"/>
    <cellStyle name="Comma 2 3 5 6 4 2" xfId="48312" xr:uid="{16DD6EEE-295F-4404-9C66-2716FBDB571B}"/>
    <cellStyle name="Comma 2 3 5 6 5" xfId="32902" xr:uid="{FB4635DD-96CE-4075-A542-07FEA342A4F3}"/>
    <cellStyle name="Comma 2 3 5 7" xfId="3979" xr:uid="{F1684D15-FAAE-45D9-AC07-87F51D741401}"/>
    <cellStyle name="Comma 2 3 5 7 2" xfId="11790" xr:uid="{C2A3EC78-ADF2-4E2C-988B-0E902C57BE6D}"/>
    <cellStyle name="Comma 2 3 5 7 2 2" xfId="27201" xr:uid="{56B8E852-6404-44C3-BFDC-4764D315ACA2}"/>
    <cellStyle name="Comma 2 3 5 7 2 2 2" xfId="58025" xr:uid="{FDE86FF1-72A0-4CC4-95A0-DB0816FA5DAC}"/>
    <cellStyle name="Comma 2 3 5 7 2 3" xfId="42615" xr:uid="{5C7B2911-2696-4A75-9A09-160D6584A16A}"/>
    <cellStyle name="Comma 2 3 5 7 3" xfId="19392" xr:uid="{E4D620C5-DAC9-4D82-8CDD-CE721E5ADE98}"/>
    <cellStyle name="Comma 2 3 5 7 3 2" xfId="50216" xr:uid="{8D96C6CD-59D2-471C-A670-82320F6A713E}"/>
    <cellStyle name="Comma 2 3 5 7 4" xfId="34806" xr:uid="{75E0CBC5-0CCA-430C-81BF-77425DD92E18}"/>
    <cellStyle name="Comma 2 3 5 8" xfId="7987" xr:uid="{ED0D6BEE-C777-409A-8005-821CCFABFBCA}"/>
    <cellStyle name="Comma 2 3 5 8 2" xfId="23398" xr:uid="{E38BBF74-A3DD-4ED3-9925-AB7AEF813393}"/>
    <cellStyle name="Comma 2 3 5 8 2 2" xfId="54222" xr:uid="{C3436695-7F1C-494B-A61F-8C3DDE8BD7D0}"/>
    <cellStyle name="Comma 2 3 5 8 3" xfId="38812" xr:uid="{4E859D16-74EC-416E-9F49-77CE8C8502A0}"/>
    <cellStyle name="Comma 2 3 5 9" xfId="7778" xr:uid="{95B6134E-1A0C-4FE0-A6B9-261AE85BC162}"/>
    <cellStyle name="Comma 2 3 5 9 2" xfId="23189" xr:uid="{2951C63A-4420-4F91-8766-D0055D41B869}"/>
    <cellStyle name="Comma 2 3 5 9 2 2" xfId="54013" xr:uid="{BEB09640-25E9-4C06-8454-4A7258E7C8AC}"/>
    <cellStyle name="Comma 2 3 5 9 3" xfId="38603" xr:uid="{0E76A76B-2DA6-4387-BAD0-6DD81DCE168B}"/>
    <cellStyle name="Comma 2 3 6" xfId="553" xr:uid="{C4EF371A-1954-4CD4-B034-E889BB6F635C}"/>
    <cellStyle name="Comma 2 3 6 2" xfId="1186" xr:uid="{5EB49ABF-A919-48CC-B7BE-FA87D9BD172F}"/>
    <cellStyle name="Comma 2 3 6 2 2" xfId="3085" xr:uid="{39B853FE-5A7D-4186-A4CE-BD1B32207B22}"/>
    <cellStyle name="Comma 2 3 6 2 2 2" xfId="6888" xr:uid="{BCFB15E2-7F5F-4D4D-BAF6-A3E91DF1D159}"/>
    <cellStyle name="Comma 2 3 6 2 2 2 2" xfId="14699" xr:uid="{6097DF8E-2D63-40B9-A50D-168E19971D84}"/>
    <cellStyle name="Comma 2 3 6 2 2 2 2 2" xfId="30110" xr:uid="{EBA5DA86-5633-4207-A820-52F2F903FBDE}"/>
    <cellStyle name="Comma 2 3 6 2 2 2 2 2 2" xfId="60934" xr:uid="{29710140-C335-4C49-AF7D-73264F80C288}"/>
    <cellStyle name="Comma 2 3 6 2 2 2 2 3" xfId="45524" xr:uid="{DA0C9357-D851-4F24-A9A9-9E8194020505}"/>
    <cellStyle name="Comma 2 3 6 2 2 2 3" xfId="22301" xr:uid="{87ECF74E-5E27-4A48-9E81-EF93774B4BA5}"/>
    <cellStyle name="Comma 2 3 6 2 2 2 3 2" xfId="53125" xr:uid="{6FAD797C-8F21-4ACF-A32D-37FCF9DC039B}"/>
    <cellStyle name="Comma 2 3 6 2 2 2 4" xfId="37715" xr:uid="{8A3ECA45-9C39-4F38-BF7E-889880EF356F}"/>
    <cellStyle name="Comma 2 3 6 2 2 3" xfId="10896" xr:uid="{2E4012EA-E475-4039-8D7B-DC286FF0A590}"/>
    <cellStyle name="Comma 2 3 6 2 2 3 2" xfId="26307" xr:uid="{EE0D405B-62F8-4EAB-AE52-0403455DC000}"/>
    <cellStyle name="Comma 2 3 6 2 2 3 2 2" xfId="57131" xr:uid="{BBDD310C-B543-4B4C-BFF5-1AA5579CA106}"/>
    <cellStyle name="Comma 2 3 6 2 2 3 3" xfId="41721" xr:uid="{969E7E55-B439-42B7-9994-9FC17054C7D6}"/>
    <cellStyle name="Comma 2 3 6 2 2 4" xfId="18498" xr:uid="{2815757E-154E-4631-9521-0A440E86CDED}"/>
    <cellStyle name="Comma 2 3 6 2 2 4 2" xfId="49322" xr:uid="{A68E73D7-970E-4785-BAE1-638226B43090}"/>
    <cellStyle name="Comma 2 3 6 2 2 5" xfId="33912" xr:uid="{90C30C45-BF48-4471-852C-FEE090E983B3}"/>
    <cellStyle name="Comma 2 3 6 2 3" xfId="4989" xr:uid="{EF7F915E-ACD4-42A2-AFF9-EF4FC4A1431E}"/>
    <cellStyle name="Comma 2 3 6 2 3 2" xfId="12800" xr:uid="{94FB80B0-46D1-4BED-B2E7-2151A74F4BB4}"/>
    <cellStyle name="Comma 2 3 6 2 3 2 2" xfId="28211" xr:uid="{A8403096-6D6E-475E-9121-DE94528D9AC7}"/>
    <cellStyle name="Comma 2 3 6 2 3 2 2 2" xfId="59035" xr:uid="{8E6051D1-50FC-4CD0-AD01-B7945F249842}"/>
    <cellStyle name="Comma 2 3 6 2 3 2 3" xfId="43625" xr:uid="{BA0B3B7C-2A80-48AC-92F6-1B1E43CE3F19}"/>
    <cellStyle name="Comma 2 3 6 2 3 3" xfId="20402" xr:uid="{0BAF488C-3654-4D07-8C48-A0D30E3D3098}"/>
    <cellStyle name="Comma 2 3 6 2 3 3 2" xfId="51226" xr:uid="{9FBBEAE2-3F78-45B3-90E0-5F72F8E2BB17}"/>
    <cellStyle name="Comma 2 3 6 2 3 4" xfId="35816" xr:uid="{C1F5D394-B766-4066-93E8-A533FF46CAC7}"/>
    <cellStyle name="Comma 2 3 6 2 4" xfId="8997" xr:uid="{7A463D39-C8F9-43E6-8498-C16E00A2A4E8}"/>
    <cellStyle name="Comma 2 3 6 2 4 2" xfId="24408" xr:uid="{60F1CEE2-F484-45C7-968C-A4CCAA3769DA}"/>
    <cellStyle name="Comma 2 3 6 2 4 2 2" xfId="55232" xr:uid="{FAB377D3-F5FE-41F7-B957-FCB648DD6AFF}"/>
    <cellStyle name="Comma 2 3 6 2 4 3" xfId="39822" xr:uid="{2809B388-2CF2-4282-AFC0-CFA9617B975A}"/>
    <cellStyle name="Comma 2 3 6 2 5" xfId="16599" xr:uid="{131E703B-DBA7-4358-A25C-C546C73111D5}"/>
    <cellStyle name="Comma 2 3 6 2 5 2" xfId="47423" xr:uid="{9A0B3197-BC61-47E9-8B4A-6108BABD1A83}"/>
    <cellStyle name="Comma 2 3 6 2 6" xfId="32013" xr:uid="{13A6186C-40EE-42D0-B4F1-46C0E45561B9}"/>
    <cellStyle name="Comma 2 3 6 3" xfId="1819" xr:uid="{226F7E79-9387-4D70-8696-60E1B4A7022D}"/>
    <cellStyle name="Comma 2 3 6 3 2" xfId="3718" xr:uid="{290FE2F0-ABB3-45C9-B338-5C4F1E7C8627}"/>
    <cellStyle name="Comma 2 3 6 3 2 2" xfId="7521" xr:uid="{49D2AEA5-CE4D-4543-99D3-5AB60CA16EBC}"/>
    <cellStyle name="Comma 2 3 6 3 2 2 2" xfId="15332" xr:uid="{415BF909-564E-40B6-B103-60BD8D3F70E6}"/>
    <cellStyle name="Comma 2 3 6 3 2 2 2 2" xfId="30743" xr:uid="{90ADE77F-4187-4264-8ECA-ECA77501C6F0}"/>
    <cellStyle name="Comma 2 3 6 3 2 2 2 2 2" xfId="61567" xr:uid="{50CAF74F-1B05-4EEB-BE2C-195CAC8717AF}"/>
    <cellStyle name="Comma 2 3 6 3 2 2 2 3" xfId="46157" xr:uid="{16F452F0-F248-4364-AD98-B46F59F3B96C}"/>
    <cellStyle name="Comma 2 3 6 3 2 2 3" xfId="22934" xr:uid="{7682C013-9D6F-4C32-A507-9A5072967566}"/>
    <cellStyle name="Comma 2 3 6 3 2 2 3 2" xfId="53758" xr:uid="{A6896CB2-4754-4662-8F58-92A8CE747714}"/>
    <cellStyle name="Comma 2 3 6 3 2 2 4" xfId="38348" xr:uid="{1653BD80-A3D5-4D51-BCB9-DF60D44FA2BF}"/>
    <cellStyle name="Comma 2 3 6 3 2 3" xfId="11529" xr:uid="{EF57EE0E-ED4B-4B02-A097-814196883D38}"/>
    <cellStyle name="Comma 2 3 6 3 2 3 2" xfId="26940" xr:uid="{902C8192-F102-406A-94CA-6309CE9C9E00}"/>
    <cellStyle name="Comma 2 3 6 3 2 3 2 2" xfId="57764" xr:uid="{0896E95A-9949-4D3D-A574-55E250A4D452}"/>
    <cellStyle name="Comma 2 3 6 3 2 3 3" xfId="42354" xr:uid="{D57D27B8-4E5A-470D-AE0D-9D61A05E5AC0}"/>
    <cellStyle name="Comma 2 3 6 3 2 4" xfId="19131" xr:uid="{4D906773-B8E9-4721-9C0C-C7439D3C93F4}"/>
    <cellStyle name="Comma 2 3 6 3 2 4 2" xfId="49955" xr:uid="{77F1F6F6-ED95-413C-A9E0-4BEC50B4BD87}"/>
    <cellStyle name="Comma 2 3 6 3 2 5" xfId="34545" xr:uid="{B3170EA9-815C-47AA-BEE2-C2A240E0AB1A}"/>
    <cellStyle name="Comma 2 3 6 3 3" xfId="5622" xr:uid="{BD927659-F3C1-407B-8C6B-B5F566B78B8A}"/>
    <cellStyle name="Comma 2 3 6 3 3 2" xfId="13433" xr:uid="{2A805208-7801-40C0-8E44-F5A0D46BA22F}"/>
    <cellStyle name="Comma 2 3 6 3 3 2 2" xfId="28844" xr:uid="{F6B3D870-6238-447A-BA58-D5F257044437}"/>
    <cellStyle name="Comma 2 3 6 3 3 2 2 2" xfId="59668" xr:uid="{3B011166-B969-445E-A4B8-732E8CFC1477}"/>
    <cellStyle name="Comma 2 3 6 3 3 2 3" xfId="44258" xr:uid="{C8272915-F2EC-4D49-8864-350588EB2B40}"/>
    <cellStyle name="Comma 2 3 6 3 3 3" xfId="21035" xr:uid="{95D2542B-04F2-42B3-BF2F-CA8C2EF82A92}"/>
    <cellStyle name="Comma 2 3 6 3 3 3 2" xfId="51859" xr:uid="{B4424AD6-97BD-465D-8092-5F3F1EAA050F}"/>
    <cellStyle name="Comma 2 3 6 3 3 4" xfId="36449" xr:uid="{8986521C-743E-4AF4-920A-E507747AECE7}"/>
    <cellStyle name="Comma 2 3 6 3 4" xfId="9630" xr:uid="{8551138F-88D4-4D9F-B26A-5AFD1E157169}"/>
    <cellStyle name="Comma 2 3 6 3 4 2" xfId="25041" xr:uid="{C5BF1588-CEE3-4200-B86D-84641D69E0D9}"/>
    <cellStyle name="Comma 2 3 6 3 4 2 2" xfId="55865" xr:uid="{63F32B95-7592-4550-8DCB-467FA8A3156E}"/>
    <cellStyle name="Comma 2 3 6 3 4 3" xfId="40455" xr:uid="{2C40E9ED-1706-4942-A270-A0CA0B0753C0}"/>
    <cellStyle name="Comma 2 3 6 3 5" xfId="17232" xr:uid="{2A1300FE-EB61-48BD-A9EE-306009B464E9}"/>
    <cellStyle name="Comma 2 3 6 3 5 2" xfId="48056" xr:uid="{FA51109C-4F0D-489E-80A0-406D609F07E1}"/>
    <cellStyle name="Comma 2 3 6 3 6" xfId="32646" xr:uid="{B646B725-9BF4-4A54-B76E-37B11B89F0F4}"/>
    <cellStyle name="Comma 2 3 6 4" xfId="2452" xr:uid="{5B41F96F-88FE-4B82-9E1C-662099DFC053}"/>
    <cellStyle name="Comma 2 3 6 4 2" xfId="6255" xr:uid="{6E499CDA-79D7-4A9B-90E5-A44E8628D7C3}"/>
    <cellStyle name="Comma 2 3 6 4 2 2" xfId="14066" xr:uid="{4CF8F928-D85A-429E-8E36-F778D157C6B4}"/>
    <cellStyle name="Comma 2 3 6 4 2 2 2" xfId="29477" xr:uid="{73C72D98-105A-4E7B-AC61-AABC30DE10B8}"/>
    <cellStyle name="Comma 2 3 6 4 2 2 2 2" xfId="60301" xr:uid="{F86C97F1-EAEF-482D-9DA7-A814EF8EEA4A}"/>
    <cellStyle name="Comma 2 3 6 4 2 2 3" xfId="44891" xr:uid="{520681DC-D55B-4A3E-BE00-0745882259E6}"/>
    <cellStyle name="Comma 2 3 6 4 2 3" xfId="21668" xr:uid="{65D2E622-3419-4403-97E7-3FF59ECCA438}"/>
    <cellStyle name="Comma 2 3 6 4 2 3 2" xfId="52492" xr:uid="{2E2AF8D0-22FB-4B71-8192-A57822F24575}"/>
    <cellStyle name="Comma 2 3 6 4 2 4" xfId="37082" xr:uid="{CC696A1B-AE28-4EEE-B7DA-1233EE0D5BD4}"/>
    <cellStyle name="Comma 2 3 6 4 3" xfId="10263" xr:uid="{0462F3C5-C981-4C22-8E5E-30906B13FFBF}"/>
    <cellStyle name="Comma 2 3 6 4 3 2" xfId="25674" xr:uid="{1922DB88-AEE3-451C-8F90-16218339EF6F}"/>
    <cellStyle name="Comma 2 3 6 4 3 2 2" xfId="56498" xr:uid="{858842DF-EAE1-4890-B736-EFFF82C3B6C5}"/>
    <cellStyle name="Comma 2 3 6 4 3 3" xfId="41088" xr:uid="{984E564E-3215-494D-9DDF-C691C67715D3}"/>
    <cellStyle name="Comma 2 3 6 4 4" xfId="17865" xr:uid="{5DD43287-E497-446A-A3C8-8F561EA794DF}"/>
    <cellStyle name="Comma 2 3 6 4 4 2" xfId="48689" xr:uid="{E1EDEC3A-4ED9-4C06-A00D-6CF97BDD1230}"/>
    <cellStyle name="Comma 2 3 6 4 5" xfId="33279" xr:uid="{1BA1BEB1-AA2E-4207-842F-B9F38BA77E1D}"/>
    <cellStyle name="Comma 2 3 6 5" xfId="4356" xr:uid="{633BB290-5652-41B2-BFD9-7F4E1B83A8E5}"/>
    <cellStyle name="Comma 2 3 6 5 2" xfId="12167" xr:uid="{4EA7585B-64D3-4A9D-8B39-B80220E16F8D}"/>
    <cellStyle name="Comma 2 3 6 5 2 2" xfId="27578" xr:uid="{33064943-721B-415A-B435-E913699E0500}"/>
    <cellStyle name="Comma 2 3 6 5 2 2 2" xfId="58402" xr:uid="{62C048D7-1C1A-4D62-AA54-0042BD242DA1}"/>
    <cellStyle name="Comma 2 3 6 5 2 3" xfId="42992" xr:uid="{BC512D2A-647B-492D-976E-893AF5D475F6}"/>
    <cellStyle name="Comma 2 3 6 5 3" xfId="19769" xr:uid="{F04436C3-A299-4467-8785-62BEE6476F9F}"/>
    <cellStyle name="Comma 2 3 6 5 3 2" xfId="50593" xr:uid="{AE786E37-497C-4B76-BA61-5026349FFAC9}"/>
    <cellStyle name="Comma 2 3 6 5 4" xfId="35183" xr:uid="{B8020F48-DEF2-4955-8F42-778969C744B0}"/>
    <cellStyle name="Comma 2 3 6 6" xfId="8364" xr:uid="{A1BBCFB3-DE52-4088-B96C-716CE787E67F}"/>
    <cellStyle name="Comma 2 3 6 6 2" xfId="23775" xr:uid="{B99D9F0F-D98F-4CF9-A5CC-497CBC60E14E}"/>
    <cellStyle name="Comma 2 3 6 6 2 2" xfId="54599" xr:uid="{1B80ED89-16A6-4104-9F73-A23CDD8EF9F4}"/>
    <cellStyle name="Comma 2 3 6 6 3" xfId="39189" xr:uid="{188F6308-7D60-4986-B02B-6984AF30F09F}"/>
    <cellStyle name="Comma 2 3 6 7" xfId="15966" xr:uid="{D1F24BE1-582B-4F19-B6A6-A9B56CC800E5}"/>
    <cellStyle name="Comma 2 3 6 7 2" xfId="46790" xr:uid="{6C9B9ACE-492C-47BD-9A86-B72A6BE766B5}"/>
    <cellStyle name="Comma 2 3 6 8" xfId="31380" xr:uid="{07DBB4DA-42D3-47BB-8AA7-BF53744AD215}"/>
    <cellStyle name="Comma 2 3 7" xfId="344" xr:uid="{D58AFA37-81E9-4EB7-809F-6B55E677C39A}"/>
    <cellStyle name="Comma 2 3 7 2" xfId="977" xr:uid="{2640959A-D12F-424F-AF98-3233E2D52F9F}"/>
    <cellStyle name="Comma 2 3 7 2 2" xfId="2876" xr:uid="{31ABB7DE-F68F-4C76-BC53-579C0855F12D}"/>
    <cellStyle name="Comma 2 3 7 2 2 2" xfId="6679" xr:uid="{8BB332E6-6955-453F-8550-B2F3A2F6D537}"/>
    <cellStyle name="Comma 2 3 7 2 2 2 2" xfId="14490" xr:uid="{5E0E060C-9F4D-4D96-AA5F-FCDD8B5A308D}"/>
    <cellStyle name="Comma 2 3 7 2 2 2 2 2" xfId="29901" xr:uid="{2E88C369-73D8-4DB4-B69D-B0B1B643F811}"/>
    <cellStyle name="Comma 2 3 7 2 2 2 2 2 2" xfId="60725" xr:uid="{17852C70-4FF9-4C68-AEC7-C3AEA02F796B}"/>
    <cellStyle name="Comma 2 3 7 2 2 2 2 3" xfId="45315" xr:uid="{369E1700-A593-453F-A407-3AD628FA6AA9}"/>
    <cellStyle name="Comma 2 3 7 2 2 2 3" xfId="22092" xr:uid="{3DD61001-D821-46B7-A38E-BBE65974F0AA}"/>
    <cellStyle name="Comma 2 3 7 2 2 2 3 2" xfId="52916" xr:uid="{3B330773-8A5F-4C84-8405-81A755B22FE3}"/>
    <cellStyle name="Comma 2 3 7 2 2 2 4" xfId="37506" xr:uid="{5C91196C-C625-4DF6-AE50-64070C678C43}"/>
    <cellStyle name="Comma 2 3 7 2 2 3" xfId="10687" xr:uid="{A9C845DF-F4D0-4191-A29E-1479C36ACCD4}"/>
    <cellStyle name="Comma 2 3 7 2 2 3 2" xfId="26098" xr:uid="{A307495B-EDEB-4B55-A3B1-2C930E53569E}"/>
    <cellStyle name="Comma 2 3 7 2 2 3 2 2" xfId="56922" xr:uid="{CE28F27C-BF44-4D28-A21C-604052B92B87}"/>
    <cellStyle name="Comma 2 3 7 2 2 3 3" xfId="41512" xr:uid="{61C9ABE5-DBA2-4F5B-9F8A-35EFC80CC003}"/>
    <cellStyle name="Comma 2 3 7 2 2 4" xfId="18289" xr:uid="{67A1C293-8D8E-42E5-A6AA-4994D0666BA1}"/>
    <cellStyle name="Comma 2 3 7 2 2 4 2" xfId="49113" xr:uid="{44224609-7E19-41D6-A0D4-B31F0B519282}"/>
    <cellStyle name="Comma 2 3 7 2 2 5" xfId="33703" xr:uid="{8EC04D88-3E59-4DC3-8EE0-2F436530F798}"/>
    <cellStyle name="Comma 2 3 7 2 3" xfId="4780" xr:uid="{342C2E63-D73F-4C4C-A3E7-B2C6B4B2159C}"/>
    <cellStyle name="Comma 2 3 7 2 3 2" xfId="12591" xr:uid="{0D85BAA4-B9D5-472E-8897-EC93CCB3E437}"/>
    <cellStyle name="Comma 2 3 7 2 3 2 2" xfId="28002" xr:uid="{70654451-1BD2-46F1-A76E-BD4218A31F0E}"/>
    <cellStyle name="Comma 2 3 7 2 3 2 2 2" xfId="58826" xr:uid="{D86D75BC-8FAB-40EB-B65E-BD8A315D3E0C}"/>
    <cellStyle name="Comma 2 3 7 2 3 2 3" xfId="43416" xr:uid="{FCCB3503-15A7-4F9C-A8AA-5B2C70D3CC8E}"/>
    <cellStyle name="Comma 2 3 7 2 3 3" xfId="20193" xr:uid="{76AA6908-271B-49F2-82E0-1917938785A5}"/>
    <cellStyle name="Comma 2 3 7 2 3 3 2" xfId="51017" xr:uid="{60F14D32-F383-42EF-8BE8-66517F1DA8D5}"/>
    <cellStyle name="Comma 2 3 7 2 3 4" xfId="35607" xr:uid="{E25776CE-AF7A-4692-8DBE-A0D5329E9737}"/>
    <cellStyle name="Comma 2 3 7 2 4" xfId="8788" xr:uid="{E461C80A-B08C-4DD7-B87E-69C8A224FEC4}"/>
    <cellStyle name="Comma 2 3 7 2 4 2" xfId="24199" xr:uid="{20D30D09-4C45-497E-9AFD-E5E791F8F656}"/>
    <cellStyle name="Comma 2 3 7 2 4 2 2" xfId="55023" xr:uid="{299DA8F2-8770-4BEA-987E-CF6E25668028}"/>
    <cellStyle name="Comma 2 3 7 2 4 3" xfId="39613" xr:uid="{4C5A9736-FFB5-4ABD-A1C7-8CCB789E58FE}"/>
    <cellStyle name="Comma 2 3 7 2 5" xfId="16390" xr:uid="{EBEA7306-B2FE-416E-9F21-06422718B5FE}"/>
    <cellStyle name="Comma 2 3 7 2 5 2" xfId="47214" xr:uid="{03A6CEE0-8FB4-440E-B101-698E81FA95F7}"/>
    <cellStyle name="Comma 2 3 7 2 6" xfId="31804" xr:uid="{EAAA301F-3E24-4D3C-A697-27AE47FC79A7}"/>
    <cellStyle name="Comma 2 3 7 3" xfId="1610" xr:uid="{E523082E-FE20-4A38-9F81-D5568C7C0643}"/>
    <cellStyle name="Comma 2 3 7 3 2" xfId="3509" xr:uid="{985C7609-ECD7-45F9-98A0-049E1F2577F5}"/>
    <cellStyle name="Comma 2 3 7 3 2 2" xfId="7312" xr:uid="{A2C9177A-1CB0-4F70-8D50-BD624C00B154}"/>
    <cellStyle name="Comma 2 3 7 3 2 2 2" xfId="15123" xr:uid="{E649FE28-2B6A-41C9-A2BE-D4ACFCEE9255}"/>
    <cellStyle name="Comma 2 3 7 3 2 2 2 2" xfId="30534" xr:uid="{D50D82FF-8ED9-4F59-8200-5A86FB1D9B11}"/>
    <cellStyle name="Comma 2 3 7 3 2 2 2 2 2" xfId="61358" xr:uid="{83538F80-05B4-400A-BB74-4136D20AEC3C}"/>
    <cellStyle name="Comma 2 3 7 3 2 2 2 3" xfId="45948" xr:uid="{ACCA862D-7F7A-48D0-A5AB-32C255CFDD2D}"/>
    <cellStyle name="Comma 2 3 7 3 2 2 3" xfId="22725" xr:uid="{81445ADF-849B-4013-B722-F12BD2E18B90}"/>
    <cellStyle name="Comma 2 3 7 3 2 2 3 2" xfId="53549" xr:uid="{DF0B4F35-7568-40BF-B5E6-F02D0D6CE59E}"/>
    <cellStyle name="Comma 2 3 7 3 2 2 4" xfId="38139" xr:uid="{F634ACC8-5F3F-415D-BE4A-493B7830D528}"/>
    <cellStyle name="Comma 2 3 7 3 2 3" xfId="11320" xr:uid="{A6641145-F42E-494D-8D70-E13F8FDE6C2A}"/>
    <cellStyle name="Comma 2 3 7 3 2 3 2" xfId="26731" xr:uid="{AF8970E4-9C76-4ADD-94D1-B04BB2CABAB5}"/>
    <cellStyle name="Comma 2 3 7 3 2 3 2 2" xfId="57555" xr:uid="{6922B3E3-CBAB-4890-8F80-F64F047B6469}"/>
    <cellStyle name="Comma 2 3 7 3 2 3 3" xfId="42145" xr:uid="{67AE9FA8-3124-466A-8515-B7027CFDD565}"/>
    <cellStyle name="Comma 2 3 7 3 2 4" xfId="18922" xr:uid="{09DA3D01-CDED-45FA-9533-8C9B63732455}"/>
    <cellStyle name="Comma 2 3 7 3 2 4 2" xfId="49746" xr:uid="{C114B363-49E6-45CC-A06C-4D895435F6C4}"/>
    <cellStyle name="Comma 2 3 7 3 2 5" xfId="34336" xr:uid="{7EB4AAA7-CFEF-4A19-B8DE-BE5FC531510D}"/>
    <cellStyle name="Comma 2 3 7 3 3" xfId="5413" xr:uid="{4FC4017A-00D9-4284-9B14-BF372F20F4B6}"/>
    <cellStyle name="Comma 2 3 7 3 3 2" xfId="13224" xr:uid="{80D01F49-79E5-41ED-9882-C838E99AF460}"/>
    <cellStyle name="Comma 2 3 7 3 3 2 2" xfId="28635" xr:uid="{2EDA52ED-C892-444E-8160-7B533CDEBB46}"/>
    <cellStyle name="Comma 2 3 7 3 3 2 2 2" xfId="59459" xr:uid="{6DAE7C4A-885F-443E-A504-5E604F12CB26}"/>
    <cellStyle name="Comma 2 3 7 3 3 2 3" xfId="44049" xr:uid="{15B74233-150A-4DBC-BB44-B41448E3C298}"/>
    <cellStyle name="Comma 2 3 7 3 3 3" xfId="20826" xr:uid="{B3791182-9CD1-449C-A3B4-FDFF1B97097F}"/>
    <cellStyle name="Comma 2 3 7 3 3 3 2" xfId="51650" xr:uid="{2AE7C80F-89AD-47CC-8EC4-DED60B301CB8}"/>
    <cellStyle name="Comma 2 3 7 3 3 4" xfId="36240" xr:uid="{3F5DD66F-FC8C-40A7-B5C7-EED238840D97}"/>
    <cellStyle name="Comma 2 3 7 3 4" xfId="9421" xr:uid="{7FED15A6-D004-41E0-83B7-72A9B83E25B9}"/>
    <cellStyle name="Comma 2 3 7 3 4 2" xfId="24832" xr:uid="{0D386813-FE2D-4DCC-8E31-7626EEF07FBA}"/>
    <cellStyle name="Comma 2 3 7 3 4 2 2" xfId="55656" xr:uid="{D56D0D38-8917-489E-944F-F8BB01E576AB}"/>
    <cellStyle name="Comma 2 3 7 3 4 3" xfId="40246" xr:uid="{6451BA82-1B9D-4FB1-AD54-606E689A3C97}"/>
    <cellStyle name="Comma 2 3 7 3 5" xfId="17023" xr:uid="{23E70A72-FEA2-4DE5-8270-432090BE9E45}"/>
    <cellStyle name="Comma 2 3 7 3 5 2" xfId="47847" xr:uid="{5DAEF213-83E8-4635-A450-DF4D13F22B81}"/>
    <cellStyle name="Comma 2 3 7 3 6" xfId="32437" xr:uid="{7EFD3190-82E5-43B0-9DE4-5280DF27CE26}"/>
    <cellStyle name="Comma 2 3 7 4" xfId="2243" xr:uid="{5A2BA48C-8011-4B35-B0B7-993792030B4D}"/>
    <cellStyle name="Comma 2 3 7 4 2" xfId="6046" xr:uid="{6B7B1F05-ACAC-4942-A00F-524D693BF4C5}"/>
    <cellStyle name="Comma 2 3 7 4 2 2" xfId="13857" xr:uid="{1E32FCAC-9AF0-4411-BF17-52692D603B9A}"/>
    <cellStyle name="Comma 2 3 7 4 2 2 2" xfId="29268" xr:uid="{D81BF91C-3D06-426D-89D7-6EB53629BAA7}"/>
    <cellStyle name="Comma 2 3 7 4 2 2 2 2" xfId="60092" xr:uid="{98180AEA-E122-4F93-AC3D-5C01D0238070}"/>
    <cellStyle name="Comma 2 3 7 4 2 2 3" xfId="44682" xr:uid="{8BFFEB4C-A55F-4E76-B93D-50154248A9DD}"/>
    <cellStyle name="Comma 2 3 7 4 2 3" xfId="21459" xr:uid="{04ABD500-F373-41BA-89C5-C239DDA708CA}"/>
    <cellStyle name="Comma 2 3 7 4 2 3 2" xfId="52283" xr:uid="{4966733C-A2BF-4666-ABB0-06EA90E1934A}"/>
    <cellStyle name="Comma 2 3 7 4 2 4" xfId="36873" xr:uid="{75720AB9-E178-4625-9D54-BE5612103624}"/>
    <cellStyle name="Comma 2 3 7 4 3" xfId="10054" xr:uid="{DE68C0A9-0A35-4E92-80A9-91132C145A16}"/>
    <cellStyle name="Comma 2 3 7 4 3 2" xfId="25465" xr:uid="{F07838A9-9276-409B-9FF0-456FE107626F}"/>
    <cellStyle name="Comma 2 3 7 4 3 2 2" xfId="56289" xr:uid="{DC5A5445-82C6-42B8-8C0E-B150E158787F}"/>
    <cellStyle name="Comma 2 3 7 4 3 3" xfId="40879" xr:uid="{ED2B1B50-C9E2-4C8D-A80C-FF49833F3ECD}"/>
    <cellStyle name="Comma 2 3 7 4 4" xfId="17656" xr:uid="{04B8BEFB-B69F-4CD4-B93E-EC1DD8B4D7F0}"/>
    <cellStyle name="Comma 2 3 7 4 4 2" xfId="48480" xr:uid="{81AFF309-B84D-49F1-B343-1BC1BEAD05D8}"/>
    <cellStyle name="Comma 2 3 7 4 5" xfId="33070" xr:uid="{3A3408AF-EDD7-48F2-A779-A57CEB106F12}"/>
    <cellStyle name="Comma 2 3 7 5" xfId="4147" xr:uid="{EBD826F7-AB3B-4D2B-A944-DAD6B76A7986}"/>
    <cellStyle name="Comma 2 3 7 5 2" xfId="11958" xr:uid="{444A9B74-F17F-482C-BC96-DD79F35C83E0}"/>
    <cellStyle name="Comma 2 3 7 5 2 2" xfId="27369" xr:uid="{3AA21D00-D283-492E-9168-682443175DED}"/>
    <cellStyle name="Comma 2 3 7 5 2 2 2" xfId="58193" xr:uid="{3B4AEA74-1086-4429-ACDC-8F34072D2265}"/>
    <cellStyle name="Comma 2 3 7 5 2 3" xfId="42783" xr:uid="{3EC6ED3A-66EE-44AA-902C-90DBE06CB8A5}"/>
    <cellStyle name="Comma 2 3 7 5 3" xfId="19560" xr:uid="{66C77FD3-897A-4240-AC4A-6942E736708D}"/>
    <cellStyle name="Comma 2 3 7 5 3 2" xfId="50384" xr:uid="{65EC84E3-B70C-4130-9F99-993E9FE7A4F1}"/>
    <cellStyle name="Comma 2 3 7 5 4" xfId="34974" xr:uid="{F8A9CE37-881C-4976-8E01-917F2D3DDB78}"/>
    <cellStyle name="Comma 2 3 7 6" xfId="8155" xr:uid="{79971890-7D6F-4745-BC40-68A691C19CB6}"/>
    <cellStyle name="Comma 2 3 7 6 2" xfId="23566" xr:uid="{6CB262F1-2826-4E2C-AEFB-F155E18E7962}"/>
    <cellStyle name="Comma 2 3 7 6 2 2" xfId="54390" xr:uid="{7E6C624C-DCBF-4C3E-8C7D-72551C403965}"/>
    <cellStyle name="Comma 2 3 7 6 3" xfId="38980" xr:uid="{47346824-BDAE-43A2-BA94-BA3FECECD02C}"/>
    <cellStyle name="Comma 2 3 7 7" xfId="15757" xr:uid="{FEB8E31E-D1F5-4DF4-8FDB-6E773E444448}"/>
    <cellStyle name="Comma 2 3 7 7 2" xfId="46581" xr:uid="{A6A32EF8-CB0F-43BF-B5F2-1D5079A73AFA}"/>
    <cellStyle name="Comma 2 3 7 8" xfId="31171" xr:uid="{11368AFD-970F-4679-9F9D-B63EB62ED77B}"/>
    <cellStyle name="Comma 2 3 8" xfId="764" xr:uid="{3E167806-BDCE-4208-968D-B301AF3098A5}"/>
    <cellStyle name="Comma 2 3 8 2" xfId="2663" xr:uid="{2BA79D0C-3BE8-4481-A406-CE4EDE08FF31}"/>
    <cellStyle name="Comma 2 3 8 2 2" xfId="6466" xr:uid="{E144C681-B65B-4D36-BABB-F746036636EF}"/>
    <cellStyle name="Comma 2 3 8 2 2 2" xfId="14277" xr:uid="{EC4880FA-E3AE-4811-8C27-524DEF3E0B37}"/>
    <cellStyle name="Comma 2 3 8 2 2 2 2" xfId="29688" xr:uid="{B0D55B53-B2FC-4C36-8928-458EEE65D90B}"/>
    <cellStyle name="Comma 2 3 8 2 2 2 2 2" xfId="60512" xr:uid="{8CDA5C4C-055B-4648-BAAE-DF2DAE363E49}"/>
    <cellStyle name="Comma 2 3 8 2 2 2 3" xfId="45102" xr:uid="{6CD37639-EE45-43EE-A0D0-7E0C20799886}"/>
    <cellStyle name="Comma 2 3 8 2 2 3" xfId="21879" xr:uid="{52FFF702-9635-4B25-BF6F-F2235349EAF9}"/>
    <cellStyle name="Comma 2 3 8 2 2 3 2" xfId="52703" xr:uid="{03A5B0F1-4B10-422A-9226-8CD996EAF656}"/>
    <cellStyle name="Comma 2 3 8 2 2 4" xfId="37293" xr:uid="{E23D3094-7337-4B3A-9089-0F236E1F9652}"/>
    <cellStyle name="Comma 2 3 8 2 3" xfId="10474" xr:uid="{48A7AD52-5529-4628-AA87-4298072754B6}"/>
    <cellStyle name="Comma 2 3 8 2 3 2" xfId="25885" xr:uid="{4D68E199-2D01-4587-9CB2-004665A238B2}"/>
    <cellStyle name="Comma 2 3 8 2 3 2 2" xfId="56709" xr:uid="{48E34B5A-1CD6-43D3-B468-EF7730C94CE3}"/>
    <cellStyle name="Comma 2 3 8 2 3 3" xfId="41299" xr:uid="{C3EF7354-764F-44B3-9D66-4EF19535F984}"/>
    <cellStyle name="Comma 2 3 8 2 4" xfId="18076" xr:uid="{3B954721-8C2C-42C3-9E0E-DA693AF358F8}"/>
    <cellStyle name="Comma 2 3 8 2 4 2" xfId="48900" xr:uid="{A399D6BB-5CF9-49CF-8676-860F53D4A235}"/>
    <cellStyle name="Comma 2 3 8 2 5" xfId="33490" xr:uid="{10B28852-6073-407A-857C-BF5F4544FF9A}"/>
    <cellStyle name="Comma 2 3 8 3" xfId="4567" xr:uid="{04C75B7E-3D8A-44EA-AB36-5D379019D3E3}"/>
    <cellStyle name="Comma 2 3 8 3 2" xfId="12378" xr:uid="{A7EA60B5-88CA-47C9-BB67-619E0FE670C6}"/>
    <cellStyle name="Comma 2 3 8 3 2 2" xfId="27789" xr:uid="{9C35779E-E39F-4DC3-BA50-30E496EE06FD}"/>
    <cellStyle name="Comma 2 3 8 3 2 2 2" xfId="58613" xr:uid="{83F128AF-ECA6-41BA-A019-09C57346C168}"/>
    <cellStyle name="Comma 2 3 8 3 2 3" xfId="43203" xr:uid="{9B65B001-603B-4A78-AFDC-F842791997AA}"/>
    <cellStyle name="Comma 2 3 8 3 3" xfId="19980" xr:uid="{650755E6-3B11-4FDA-A3CE-0BDB08337A71}"/>
    <cellStyle name="Comma 2 3 8 3 3 2" xfId="50804" xr:uid="{378B2DE7-DD3F-4DE9-899F-EF4525E601AB}"/>
    <cellStyle name="Comma 2 3 8 3 4" xfId="35394" xr:uid="{7F51367F-FE7D-4A48-B437-4C5110355641}"/>
    <cellStyle name="Comma 2 3 8 4" xfId="8575" xr:uid="{FE7F99D6-FADB-46BE-9328-D4C4EEAF3906}"/>
    <cellStyle name="Comma 2 3 8 4 2" xfId="23986" xr:uid="{C7BB9376-C1D6-4ED3-9E95-94ECBD5243BE}"/>
    <cellStyle name="Comma 2 3 8 4 2 2" xfId="54810" xr:uid="{39C6E12D-C37D-49C8-9A3C-A58D1C8DE8B9}"/>
    <cellStyle name="Comma 2 3 8 4 3" xfId="39400" xr:uid="{018B7480-D098-4B97-A786-565DC156EDA8}"/>
    <cellStyle name="Comma 2 3 8 5" xfId="16177" xr:uid="{D4A27782-38CB-44D4-B6A7-F93DECDB5232}"/>
    <cellStyle name="Comma 2 3 8 5 2" xfId="47001" xr:uid="{AD933885-EFD6-4CAF-8703-2DFAE0AD1964}"/>
    <cellStyle name="Comma 2 3 8 6" xfId="31591" xr:uid="{A1F9CFBF-FECF-45C6-89BA-B70AE7CFFACA}"/>
    <cellStyle name="Comma 2 3 9" xfId="1397" xr:uid="{A395AAB9-4615-4399-9FFD-C809279AC76D}"/>
    <cellStyle name="Comma 2 3 9 2" xfId="3296" xr:uid="{68E557F3-ED6E-4609-B214-9EBC9487E741}"/>
    <cellStyle name="Comma 2 3 9 2 2" xfId="7099" xr:uid="{CB1A4CBC-24ED-4D0A-8D46-AA31C4069991}"/>
    <cellStyle name="Comma 2 3 9 2 2 2" xfId="14910" xr:uid="{3B8C9758-3054-4628-8244-F928075D5C14}"/>
    <cellStyle name="Comma 2 3 9 2 2 2 2" xfId="30321" xr:uid="{09C363AD-CD97-4098-8F3E-98C2583A8759}"/>
    <cellStyle name="Comma 2 3 9 2 2 2 2 2" xfId="61145" xr:uid="{A3F6186C-D38F-405C-93BF-019253131EA7}"/>
    <cellStyle name="Comma 2 3 9 2 2 2 3" xfId="45735" xr:uid="{5812E6A9-4004-4F05-947B-A08DB1E0B4E8}"/>
    <cellStyle name="Comma 2 3 9 2 2 3" xfId="22512" xr:uid="{5002A917-753C-47F5-99DE-881B9BD5948D}"/>
    <cellStyle name="Comma 2 3 9 2 2 3 2" xfId="53336" xr:uid="{4CFFC089-E153-41F2-BF87-06F9A649BEA2}"/>
    <cellStyle name="Comma 2 3 9 2 2 4" xfId="37926" xr:uid="{4E98CA69-4238-4281-9724-978079F8637A}"/>
    <cellStyle name="Comma 2 3 9 2 3" xfId="11107" xr:uid="{1D9F22BE-F007-42A1-8B4E-C7250F1BEB82}"/>
    <cellStyle name="Comma 2 3 9 2 3 2" xfId="26518" xr:uid="{D5A6EDFD-5BB2-470A-815B-912C8AA5D8FA}"/>
    <cellStyle name="Comma 2 3 9 2 3 2 2" xfId="57342" xr:uid="{E41945AB-910C-4C5A-9765-33B37103E599}"/>
    <cellStyle name="Comma 2 3 9 2 3 3" xfId="41932" xr:uid="{ED2C0619-BDEB-4CB4-BFFF-75AC9C0A8847}"/>
    <cellStyle name="Comma 2 3 9 2 4" xfId="18709" xr:uid="{05EAF3F3-0057-4F82-A279-9D061BC3B1B5}"/>
    <cellStyle name="Comma 2 3 9 2 4 2" xfId="49533" xr:uid="{78A4CCA5-79AD-43E7-986B-8AA70E97D78B}"/>
    <cellStyle name="Comma 2 3 9 2 5" xfId="34123" xr:uid="{07B14F95-A1CD-4CB1-9F48-959C2B60CED0}"/>
    <cellStyle name="Comma 2 3 9 3" xfId="5200" xr:uid="{6B29BB10-E333-4985-9BA9-ACFE04F5527F}"/>
    <cellStyle name="Comma 2 3 9 3 2" xfId="13011" xr:uid="{3C04BB44-327E-405C-A9A8-6D6C47C002CB}"/>
    <cellStyle name="Comma 2 3 9 3 2 2" xfId="28422" xr:uid="{567F661A-07CD-4E58-A788-7D93264A9B07}"/>
    <cellStyle name="Comma 2 3 9 3 2 2 2" xfId="59246" xr:uid="{7E499B36-D2DC-430C-9608-1A60BBD9A570}"/>
    <cellStyle name="Comma 2 3 9 3 2 3" xfId="43836" xr:uid="{A92E443A-A6CF-4B1F-9834-99003BD92E92}"/>
    <cellStyle name="Comma 2 3 9 3 3" xfId="20613" xr:uid="{53DF5472-16C0-4A4C-9818-6A61DD185604}"/>
    <cellStyle name="Comma 2 3 9 3 3 2" xfId="51437" xr:uid="{45C3DD37-C5A7-48A2-B3E4-7DFB91CE395B}"/>
    <cellStyle name="Comma 2 3 9 3 4" xfId="36027" xr:uid="{10C60454-5B29-47BA-8D52-80DF663AA8B8}"/>
    <cellStyle name="Comma 2 3 9 4" xfId="9208" xr:uid="{F0EA4343-C692-4A7E-B60C-6D01C28D3370}"/>
    <cellStyle name="Comma 2 3 9 4 2" xfId="24619" xr:uid="{257AA210-A860-437C-9AE3-9B2A5255332A}"/>
    <cellStyle name="Comma 2 3 9 4 2 2" xfId="55443" xr:uid="{9F843147-CA36-4044-BEA9-B88389CC5E59}"/>
    <cellStyle name="Comma 2 3 9 4 3" xfId="40033" xr:uid="{876128BB-73CE-4A99-BF5F-EB4C8CA6E059}"/>
    <cellStyle name="Comma 2 3 9 5" xfId="16810" xr:uid="{EAE12C87-1095-4078-936E-2C5E63F10EAD}"/>
    <cellStyle name="Comma 2 3 9 5 2" xfId="47634" xr:uid="{3098C200-2FDA-4151-9D68-769CF8D0F421}"/>
    <cellStyle name="Comma 2 3 9 6" xfId="32224" xr:uid="{C71F5031-F3F2-4144-9086-066B80BDC3D3}"/>
    <cellStyle name="Comma 2 4" xfId="96" xr:uid="{D77549F5-5348-4FF0-9F06-1A178D913B83}"/>
    <cellStyle name="Comma 2 4 10" xfId="2041" xr:uid="{3EDB9A97-2E29-484B-87C8-2B9263AFB4C4}"/>
    <cellStyle name="Comma 2 4 10 2" xfId="5844" xr:uid="{E90642E6-7CC7-4A18-B7F5-E50CFA88F293}"/>
    <cellStyle name="Comma 2 4 10 2 2" xfId="13655" xr:uid="{C22413FD-308E-4C31-8E55-7E5D72A972B7}"/>
    <cellStyle name="Comma 2 4 10 2 2 2" xfId="29066" xr:uid="{24BFEEFE-2FF0-4F16-A8E3-525AB46364C8}"/>
    <cellStyle name="Comma 2 4 10 2 2 2 2" xfId="59890" xr:uid="{C309D0EA-8C49-44A0-8C5A-B981C2DCA1E2}"/>
    <cellStyle name="Comma 2 4 10 2 2 3" xfId="44480" xr:uid="{9DAB7DD7-C5C9-498F-AD79-C5638168A812}"/>
    <cellStyle name="Comma 2 4 10 2 3" xfId="21257" xr:uid="{C3B5D805-3CD0-4B2F-B946-84C827B29FBF}"/>
    <cellStyle name="Comma 2 4 10 2 3 2" xfId="52081" xr:uid="{1948BF26-E2A5-4018-A348-789B71EBAF58}"/>
    <cellStyle name="Comma 2 4 10 2 4" xfId="36671" xr:uid="{06ED9B08-10F1-488D-AA78-F54DFA19CAAA}"/>
    <cellStyle name="Comma 2 4 10 3" xfId="9852" xr:uid="{8CE06299-7FFF-4B3B-A620-C8934009ED2C}"/>
    <cellStyle name="Comma 2 4 10 3 2" xfId="25263" xr:uid="{4E6D85FB-FB07-4BA3-84E1-1519DA230A3C}"/>
    <cellStyle name="Comma 2 4 10 3 2 2" xfId="56087" xr:uid="{A2AB1449-27FF-4D4B-A18B-3ECAFFC9D12E}"/>
    <cellStyle name="Comma 2 4 10 3 3" xfId="40677" xr:uid="{8952CF6B-B799-4F82-8EF5-AA1F2E8355D5}"/>
    <cellStyle name="Comma 2 4 10 4" xfId="17454" xr:uid="{A11AD613-A60D-419D-907C-7A6B71D7DDE2}"/>
    <cellStyle name="Comma 2 4 10 4 2" xfId="48278" xr:uid="{C912BFAE-8B03-4A16-9A00-4A27902CAEF8}"/>
    <cellStyle name="Comma 2 4 10 5" xfId="32868" xr:uid="{ADA2EC0C-7AB3-4F5C-8418-F1E880117073}"/>
    <cellStyle name="Comma 2 4 11" xfId="3945" xr:uid="{EDE0A1DE-3D15-4233-AC47-578E44BE6C14}"/>
    <cellStyle name="Comma 2 4 11 2" xfId="11756" xr:uid="{7899113F-8E14-4ABC-9042-9700016D05DA}"/>
    <cellStyle name="Comma 2 4 11 2 2" xfId="27167" xr:uid="{387313F8-D36B-425E-ABF6-5471B582131A}"/>
    <cellStyle name="Comma 2 4 11 2 2 2" xfId="57991" xr:uid="{2AEC537E-CF5B-4F19-8F33-AF585C115A89}"/>
    <cellStyle name="Comma 2 4 11 2 3" xfId="42581" xr:uid="{1119A9CE-6E51-4EC6-B3D5-156C27A61ECD}"/>
    <cellStyle name="Comma 2 4 11 3" xfId="19358" xr:uid="{891C0F18-060B-4723-8805-79364FC12C01}"/>
    <cellStyle name="Comma 2 4 11 3 2" xfId="50182" xr:uid="{F0842F90-24DC-4D29-8490-A036760434CA}"/>
    <cellStyle name="Comma 2 4 11 4" xfId="34772" xr:uid="{0E4F81FC-A9DA-4165-81AB-E59A4D5DE86D}"/>
    <cellStyle name="Comma 2 4 12" xfId="7953" xr:uid="{C087BD97-055D-41D9-8110-019590C1BFDD}"/>
    <cellStyle name="Comma 2 4 12 2" xfId="23364" xr:uid="{0E198BC1-D65F-460F-A51F-EE323C6DD406}"/>
    <cellStyle name="Comma 2 4 12 2 2" xfId="54188" xr:uid="{49890CEA-8DDD-47E3-984D-E16A9DDF3274}"/>
    <cellStyle name="Comma 2 4 12 3" xfId="38778" xr:uid="{B4DD0C78-6E96-479C-9C2B-FB1B98E4BA08}"/>
    <cellStyle name="Comma 2 4 13" xfId="7744" xr:uid="{E67D75C4-0CC9-4148-8359-5B84EBE39965}"/>
    <cellStyle name="Comma 2 4 13 2" xfId="23155" xr:uid="{2C290ADD-990C-4AA0-B7D2-3607E7B2F1C3}"/>
    <cellStyle name="Comma 2 4 13 2 2" xfId="53979" xr:uid="{8C18FAFA-9A68-4DCA-ADB3-9D413999F761}"/>
    <cellStyle name="Comma 2 4 13 3" xfId="38569" xr:uid="{9E60A603-F5E0-47DB-B09F-08BB162ADEE7}"/>
    <cellStyle name="Comma 2 4 14" xfId="15555" xr:uid="{CE844300-F373-4226-977E-49861CAE7E34}"/>
    <cellStyle name="Comma 2 4 14 2" xfId="46379" xr:uid="{353C153A-85A5-4F8C-9D16-D22DCA34B19C}"/>
    <cellStyle name="Comma 2 4 15" xfId="30969" xr:uid="{EB71D4A2-BD8F-4F01-B346-B1CA924EA160}"/>
    <cellStyle name="Comma 2 4 2" xfId="153" xr:uid="{77BA1DD4-E0CE-4B5A-A55B-2F0BA774AFB9}"/>
    <cellStyle name="Comma 2 4 2 10" xfId="3965" xr:uid="{CBE25749-30E5-446D-9604-2EA5A7893D1D}"/>
    <cellStyle name="Comma 2 4 2 10 2" xfId="11776" xr:uid="{F8351D04-602B-4680-A1D8-08C363139DEF}"/>
    <cellStyle name="Comma 2 4 2 10 2 2" xfId="27187" xr:uid="{62415961-595E-46F3-9596-0A5FBCC1608D}"/>
    <cellStyle name="Comma 2 4 2 10 2 2 2" xfId="58011" xr:uid="{0589CF3A-075F-4696-84D9-D4F63D74E59F}"/>
    <cellStyle name="Comma 2 4 2 10 2 3" xfId="42601" xr:uid="{9B05CDD6-5D1A-454D-83F5-877643A3988F}"/>
    <cellStyle name="Comma 2 4 2 10 3" xfId="19378" xr:uid="{6EFC32E4-B35F-4D6A-ADA1-11737B3940CD}"/>
    <cellStyle name="Comma 2 4 2 10 3 2" xfId="50202" xr:uid="{6D62C7E5-C9DE-4707-80A8-2B4BA8C9DD12}"/>
    <cellStyle name="Comma 2 4 2 10 4" xfId="34792" xr:uid="{5C90B213-BF78-45AE-BF05-58F13968CF73}"/>
    <cellStyle name="Comma 2 4 2 11" xfId="7973" xr:uid="{E780B62C-A6D0-4FFF-A225-929D0723A804}"/>
    <cellStyle name="Comma 2 4 2 11 2" xfId="23384" xr:uid="{F9002BB5-E859-4DEC-9989-C165C2BD2C21}"/>
    <cellStyle name="Comma 2 4 2 11 2 2" xfId="54208" xr:uid="{940A60F9-B9C1-432B-AABE-C27C8A8E8EC0}"/>
    <cellStyle name="Comma 2 4 2 11 3" xfId="38798" xr:uid="{E22AC87D-6289-471F-B8CD-C9743DAB6916}"/>
    <cellStyle name="Comma 2 4 2 12" xfId="7764" xr:uid="{3D9EA5B8-82FB-4BE4-BE04-3565766F8823}"/>
    <cellStyle name="Comma 2 4 2 12 2" xfId="23175" xr:uid="{B83389A9-5FC9-46BB-80E8-4475EFBC8B17}"/>
    <cellStyle name="Comma 2 4 2 12 2 2" xfId="53999" xr:uid="{7ACE6505-7CE5-4223-AEED-289EF6030D88}"/>
    <cellStyle name="Comma 2 4 2 12 3" xfId="38589" xr:uid="{4ADAAF9F-41F4-4283-AFC2-AA335294A22D}"/>
    <cellStyle name="Comma 2 4 2 13" xfId="15575" xr:uid="{588A73B8-8399-4E47-B163-2E8F4FC39C48}"/>
    <cellStyle name="Comma 2 4 2 13 2" xfId="46399" xr:uid="{81BD921F-910D-4020-B255-619F24373892}"/>
    <cellStyle name="Comma 2 4 2 14" xfId="30989" xr:uid="{61F46B59-F41E-4336-9A5E-0F04BC1F688C}"/>
    <cellStyle name="Comma 2 4 2 2" xfId="238" xr:uid="{610D84C1-1FC8-4585-9D62-9EFDBE4B1FC2}"/>
    <cellStyle name="Comma 2 4 2 2 10" xfId="7849" xr:uid="{C554C3AC-AD31-488D-AA91-3B91D49F904E}"/>
    <cellStyle name="Comma 2 4 2 2 10 2" xfId="23260" xr:uid="{5DDCA2EC-6261-4968-A95F-D7C4D7852494}"/>
    <cellStyle name="Comma 2 4 2 2 10 2 2" xfId="54084" xr:uid="{21EAD1FE-2498-4F25-9F72-95C89EF94807}"/>
    <cellStyle name="Comma 2 4 2 2 10 3" xfId="38674" xr:uid="{2E9EDF29-5299-4800-86ED-BEC9639817FB}"/>
    <cellStyle name="Comma 2 4 2 2 11" xfId="15660" xr:uid="{0B80D8DB-2572-4A3B-96ED-AFC5D63C0634}"/>
    <cellStyle name="Comma 2 4 2 2 11 2" xfId="46484" xr:uid="{8F7F2B48-3C84-44A1-87E9-C72514FE7AFE}"/>
    <cellStyle name="Comma 2 4 2 2 12" xfId="31074" xr:uid="{B53B91E1-4F8E-41D5-925C-BC7FE31F1F0B}"/>
    <cellStyle name="Comma 2 4 2 2 2" xfId="320" xr:uid="{DF17D848-6DC9-4BF0-B2A9-18FBDE89731B}"/>
    <cellStyle name="Comma 2 4 2 2 2 10" xfId="15742" xr:uid="{688B305E-9AAF-4232-9728-FBAA3880F8CC}"/>
    <cellStyle name="Comma 2 4 2 2 2 10 2" xfId="46566" xr:uid="{90C8EB09-24BF-4A2F-951E-A42564C68BDD}"/>
    <cellStyle name="Comma 2 4 2 2 2 11" xfId="31156" xr:uid="{5BBD1F36-E66B-4BD0-886A-E183FD75A2FF}"/>
    <cellStyle name="Comma 2 4 2 2 2 2" xfId="751" xr:uid="{61F5DA51-F774-4767-8340-7B56DA3664F4}"/>
    <cellStyle name="Comma 2 4 2 2 2 2 2" xfId="1384" xr:uid="{0A460F02-29C7-4314-ABEF-2F1568ABE04D}"/>
    <cellStyle name="Comma 2 4 2 2 2 2 2 2" xfId="3283" xr:uid="{8D4AD276-0333-4911-91E5-5CF37071086E}"/>
    <cellStyle name="Comma 2 4 2 2 2 2 2 2 2" xfId="7086" xr:uid="{46A24A1D-4EB2-480D-AAFC-81E040ABB175}"/>
    <cellStyle name="Comma 2 4 2 2 2 2 2 2 2 2" xfId="14897" xr:uid="{83F4B406-27D7-424A-BFB3-AB566254CF11}"/>
    <cellStyle name="Comma 2 4 2 2 2 2 2 2 2 2 2" xfId="30308" xr:uid="{EA0279E3-70F1-4573-ADDC-C46ED3168642}"/>
    <cellStyle name="Comma 2 4 2 2 2 2 2 2 2 2 2 2" xfId="61132" xr:uid="{4D8BFD30-D16C-44FE-B6B6-093B9CFA6F59}"/>
    <cellStyle name="Comma 2 4 2 2 2 2 2 2 2 2 3" xfId="45722" xr:uid="{DBB8AE6A-DAC9-419D-814A-365B330A262D}"/>
    <cellStyle name="Comma 2 4 2 2 2 2 2 2 2 3" xfId="22499" xr:uid="{95DE471D-7B5D-4542-A306-BE69595461A7}"/>
    <cellStyle name="Comma 2 4 2 2 2 2 2 2 2 3 2" xfId="53323" xr:uid="{6763591C-5E0D-44B5-B4B0-9F2811FD9DDF}"/>
    <cellStyle name="Comma 2 4 2 2 2 2 2 2 2 4" xfId="37913" xr:uid="{DA184B88-651B-4842-A255-A0727ABF4854}"/>
    <cellStyle name="Comma 2 4 2 2 2 2 2 2 3" xfId="11094" xr:uid="{800DB476-ACA3-40A7-84C1-F087A583C5A0}"/>
    <cellStyle name="Comma 2 4 2 2 2 2 2 2 3 2" xfId="26505" xr:uid="{BB888811-EE37-4136-8C86-100DE9748BAD}"/>
    <cellStyle name="Comma 2 4 2 2 2 2 2 2 3 2 2" xfId="57329" xr:uid="{41F647CE-FAC0-4036-990D-C666CBB6A887}"/>
    <cellStyle name="Comma 2 4 2 2 2 2 2 2 3 3" xfId="41919" xr:uid="{A1E5E341-907D-4390-BEA3-D955C1E935CD}"/>
    <cellStyle name="Comma 2 4 2 2 2 2 2 2 4" xfId="18696" xr:uid="{479DB1C9-3302-4BB8-9443-B156418820A0}"/>
    <cellStyle name="Comma 2 4 2 2 2 2 2 2 4 2" xfId="49520" xr:uid="{BD496D53-CFDD-4C9E-9F7D-A2B0BE108529}"/>
    <cellStyle name="Comma 2 4 2 2 2 2 2 2 5" xfId="34110" xr:uid="{F90AEB1F-2FEA-4568-BAA8-E16B6E28BF9B}"/>
    <cellStyle name="Comma 2 4 2 2 2 2 2 3" xfId="5187" xr:uid="{FE021FCD-C97C-41A8-9A1B-C911D795E1FD}"/>
    <cellStyle name="Comma 2 4 2 2 2 2 2 3 2" xfId="12998" xr:uid="{6B0A57BA-9944-4A5E-8D1D-05DED37CCE1F}"/>
    <cellStyle name="Comma 2 4 2 2 2 2 2 3 2 2" xfId="28409" xr:uid="{D5019F34-E836-4209-98C0-8359DB06AF60}"/>
    <cellStyle name="Comma 2 4 2 2 2 2 2 3 2 2 2" xfId="59233" xr:uid="{113D1E3F-F7F7-4511-A816-759BC062C96A}"/>
    <cellStyle name="Comma 2 4 2 2 2 2 2 3 2 3" xfId="43823" xr:uid="{A483BC31-59E0-45FF-AFA4-9952531B5F17}"/>
    <cellStyle name="Comma 2 4 2 2 2 2 2 3 3" xfId="20600" xr:uid="{71ECAF5E-6748-402B-8B17-67D6FAB425D1}"/>
    <cellStyle name="Comma 2 4 2 2 2 2 2 3 3 2" xfId="51424" xr:uid="{B7B99899-3AF9-4650-B2FF-F18D6312FB5B}"/>
    <cellStyle name="Comma 2 4 2 2 2 2 2 3 4" xfId="36014" xr:uid="{2F8AA0B2-3B29-458C-BDA3-068C0E802100}"/>
    <cellStyle name="Comma 2 4 2 2 2 2 2 4" xfId="9195" xr:uid="{09AF087C-0F0D-45E1-AADA-0EC90602A862}"/>
    <cellStyle name="Comma 2 4 2 2 2 2 2 4 2" xfId="24606" xr:uid="{A59EA854-8094-4213-A162-6CE83DD81D46}"/>
    <cellStyle name="Comma 2 4 2 2 2 2 2 4 2 2" xfId="55430" xr:uid="{EE12F9E1-2028-4E41-9436-196E58EF480F}"/>
    <cellStyle name="Comma 2 4 2 2 2 2 2 4 3" xfId="40020" xr:uid="{76CE9BBA-E328-482A-9EDE-C57F96224BA7}"/>
    <cellStyle name="Comma 2 4 2 2 2 2 2 5" xfId="16797" xr:uid="{50DE8050-2EC1-48A6-BE85-0A721D8B1267}"/>
    <cellStyle name="Comma 2 4 2 2 2 2 2 5 2" xfId="47621" xr:uid="{5C6A1E19-DBFD-4F00-A89C-81202783E323}"/>
    <cellStyle name="Comma 2 4 2 2 2 2 2 6" xfId="32211" xr:uid="{6F38D871-9F84-4357-8249-970588845FB1}"/>
    <cellStyle name="Comma 2 4 2 2 2 2 3" xfId="2017" xr:uid="{14D98AC1-652D-49C5-95F6-D8CD11887C25}"/>
    <cellStyle name="Comma 2 4 2 2 2 2 3 2" xfId="3916" xr:uid="{B268484D-AF2F-443D-920F-CCF10DF24C4A}"/>
    <cellStyle name="Comma 2 4 2 2 2 2 3 2 2" xfId="7719" xr:uid="{FC62E5DD-B098-4A9C-9815-98B5865BA2C9}"/>
    <cellStyle name="Comma 2 4 2 2 2 2 3 2 2 2" xfId="15530" xr:uid="{73FFEE48-C6AA-4B31-8425-411A12AD827D}"/>
    <cellStyle name="Comma 2 4 2 2 2 2 3 2 2 2 2" xfId="30941" xr:uid="{EDECAE6A-485D-484C-806D-B5A111C52AB8}"/>
    <cellStyle name="Comma 2 4 2 2 2 2 3 2 2 2 2 2" xfId="61765" xr:uid="{1842628D-93FB-4899-8B77-AF91C5E7F111}"/>
    <cellStyle name="Comma 2 4 2 2 2 2 3 2 2 2 3" xfId="46355" xr:uid="{79562A17-83DB-42EA-B130-DEAB4A3BE291}"/>
    <cellStyle name="Comma 2 4 2 2 2 2 3 2 2 3" xfId="23132" xr:uid="{0D1A5833-02B6-464E-844B-98396481F53C}"/>
    <cellStyle name="Comma 2 4 2 2 2 2 3 2 2 3 2" xfId="53956" xr:uid="{D1564244-E1AE-42DE-9DE5-5CA441280CC9}"/>
    <cellStyle name="Comma 2 4 2 2 2 2 3 2 2 4" xfId="38546" xr:uid="{93F63F7B-C73B-45C8-A8F0-C5DEAACD13D7}"/>
    <cellStyle name="Comma 2 4 2 2 2 2 3 2 3" xfId="11727" xr:uid="{638BC78C-D393-4188-B0A3-E425AD4AE4B4}"/>
    <cellStyle name="Comma 2 4 2 2 2 2 3 2 3 2" xfId="27138" xr:uid="{5F71E768-D00E-4B45-9016-165F3812AE68}"/>
    <cellStyle name="Comma 2 4 2 2 2 2 3 2 3 2 2" xfId="57962" xr:uid="{11F9DF8C-C2E1-4D36-BA17-99B43CD6FC7E}"/>
    <cellStyle name="Comma 2 4 2 2 2 2 3 2 3 3" xfId="42552" xr:uid="{8F7A046A-439D-418F-BBE3-070BACC1182E}"/>
    <cellStyle name="Comma 2 4 2 2 2 2 3 2 4" xfId="19329" xr:uid="{38084683-087B-4229-9FEB-B60BA3414EB7}"/>
    <cellStyle name="Comma 2 4 2 2 2 2 3 2 4 2" xfId="50153" xr:uid="{C93E57B6-4F16-4EB3-82B1-B3B3DD2A42EC}"/>
    <cellStyle name="Comma 2 4 2 2 2 2 3 2 5" xfId="34743" xr:uid="{D2363C75-19EE-4DCF-AEAE-F34B2CCFD746}"/>
    <cellStyle name="Comma 2 4 2 2 2 2 3 3" xfId="5820" xr:uid="{24A9B37A-9CC9-4DFB-9645-DFF9B536F8EF}"/>
    <cellStyle name="Comma 2 4 2 2 2 2 3 3 2" xfId="13631" xr:uid="{AD765B78-8C0F-42C4-8841-80704D0C5C03}"/>
    <cellStyle name="Comma 2 4 2 2 2 2 3 3 2 2" xfId="29042" xr:uid="{5D6DD2FD-D603-4D12-B252-309A409598FF}"/>
    <cellStyle name="Comma 2 4 2 2 2 2 3 3 2 2 2" xfId="59866" xr:uid="{BC7A068A-3ED1-4A22-9C70-3E6AA6E8972C}"/>
    <cellStyle name="Comma 2 4 2 2 2 2 3 3 2 3" xfId="44456" xr:uid="{627CFDA7-6BB5-4B0F-A498-0A6DA49E7D83}"/>
    <cellStyle name="Comma 2 4 2 2 2 2 3 3 3" xfId="21233" xr:uid="{8EAB01E2-937C-40AB-8882-9A962690CACB}"/>
    <cellStyle name="Comma 2 4 2 2 2 2 3 3 3 2" xfId="52057" xr:uid="{39480C3A-5765-40F0-90FC-B1FE0FF3EF82}"/>
    <cellStyle name="Comma 2 4 2 2 2 2 3 3 4" xfId="36647" xr:uid="{266BC21B-068B-4818-91A7-7702F42A71EC}"/>
    <cellStyle name="Comma 2 4 2 2 2 2 3 4" xfId="9828" xr:uid="{6DDDD5D8-0453-4E51-B41F-2D514C09B97E}"/>
    <cellStyle name="Comma 2 4 2 2 2 2 3 4 2" xfId="25239" xr:uid="{8BBA6BC1-96C2-42B2-AD11-9CB8B0C7E97E}"/>
    <cellStyle name="Comma 2 4 2 2 2 2 3 4 2 2" xfId="56063" xr:uid="{CD7BFB49-60EE-4065-BE66-221D7DC5BD07}"/>
    <cellStyle name="Comma 2 4 2 2 2 2 3 4 3" xfId="40653" xr:uid="{A7E5B155-F716-443D-8903-E608600510D7}"/>
    <cellStyle name="Comma 2 4 2 2 2 2 3 5" xfId="17430" xr:uid="{4ABAB839-6576-4519-8000-22E4BCB60163}"/>
    <cellStyle name="Comma 2 4 2 2 2 2 3 5 2" xfId="48254" xr:uid="{23CE8567-310D-4EEC-983F-6E29D8801E37}"/>
    <cellStyle name="Comma 2 4 2 2 2 2 3 6" xfId="32844" xr:uid="{DE906EF4-649C-4B1A-86F7-27F5D786C293}"/>
    <cellStyle name="Comma 2 4 2 2 2 2 4" xfId="2650" xr:uid="{C0B6A446-3CB1-450F-9C49-C37251CC8704}"/>
    <cellStyle name="Comma 2 4 2 2 2 2 4 2" xfId="6453" xr:uid="{B4F41D82-5CEB-43AA-81FB-CC192CB0CF86}"/>
    <cellStyle name="Comma 2 4 2 2 2 2 4 2 2" xfId="14264" xr:uid="{8ED54112-4FD6-4EED-A692-8AE4113B1884}"/>
    <cellStyle name="Comma 2 4 2 2 2 2 4 2 2 2" xfId="29675" xr:uid="{DA347E45-F2E2-490C-85E4-59B5D06D8793}"/>
    <cellStyle name="Comma 2 4 2 2 2 2 4 2 2 2 2" xfId="60499" xr:uid="{39AE76F2-41DF-4CF4-9971-DD7970ED9A4D}"/>
    <cellStyle name="Comma 2 4 2 2 2 2 4 2 2 3" xfId="45089" xr:uid="{BFBEF047-478A-485A-95D2-F5197BEBC767}"/>
    <cellStyle name="Comma 2 4 2 2 2 2 4 2 3" xfId="21866" xr:uid="{10192BD1-3C3E-498D-908F-679370F9780C}"/>
    <cellStyle name="Comma 2 4 2 2 2 2 4 2 3 2" xfId="52690" xr:uid="{09082BCE-8917-43E6-B0C3-C3CCD962E4C2}"/>
    <cellStyle name="Comma 2 4 2 2 2 2 4 2 4" xfId="37280" xr:uid="{948878CE-7535-4110-BFB3-B547C8199045}"/>
    <cellStyle name="Comma 2 4 2 2 2 2 4 3" xfId="10461" xr:uid="{9A9D260D-4561-4235-BCED-A12F5196270E}"/>
    <cellStyle name="Comma 2 4 2 2 2 2 4 3 2" xfId="25872" xr:uid="{FE8F705F-D280-4EA2-9480-61CF9C46B282}"/>
    <cellStyle name="Comma 2 4 2 2 2 2 4 3 2 2" xfId="56696" xr:uid="{81201D93-0B8B-47C1-858A-1AF4B0795499}"/>
    <cellStyle name="Comma 2 4 2 2 2 2 4 3 3" xfId="41286" xr:uid="{0F3172A0-6A07-4DE6-A3D2-699EB9061A01}"/>
    <cellStyle name="Comma 2 4 2 2 2 2 4 4" xfId="18063" xr:uid="{A0100F77-265E-4A9B-BFE0-5D7DAE054A71}"/>
    <cellStyle name="Comma 2 4 2 2 2 2 4 4 2" xfId="48887" xr:uid="{C88D7A29-BD6F-4CB0-B18D-ADE08757C663}"/>
    <cellStyle name="Comma 2 4 2 2 2 2 4 5" xfId="33477" xr:uid="{E7F4D7EC-53B3-48D3-B316-AF66CDD66B11}"/>
    <cellStyle name="Comma 2 4 2 2 2 2 5" xfId="4554" xr:uid="{ABCC3005-AA96-4A04-8876-137D5E297488}"/>
    <cellStyle name="Comma 2 4 2 2 2 2 5 2" xfId="12365" xr:uid="{7C13BEEE-58CD-414B-BFCD-3FB3B2FBFDAC}"/>
    <cellStyle name="Comma 2 4 2 2 2 2 5 2 2" xfId="27776" xr:uid="{2E63A16D-73C0-4C01-AAB2-616813AD157A}"/>
    <cellStyle name="Comma 2 4 2 2 2 2 5 2 2 2" xfId="58600" xr:uid="{51D9FCD3-249D-4C93-9ADF-AF8112333F03}"/>
    <cellStyle name="Comma 2 4 2 2 2 2 5 2 3" xfId="43190" xr:uid="{0E036F61-5E94-4B47-BAC9-E0B75036963C}"/>
    <cellStyle name="Comma 2 4 2 2 2 2 5 3" xfId="19967" xr:uid="{51B7A04B-5C4E-4C0E-8134-EB6E61CDCCC2}"/>
    <cellStyle name="Comma 2 4 2 2 2 2 5 3 2" xfId="50791" xr:uid="{5F4C20DC-7AEF-4D4A-B0A9-6E1CF1CC1872}"/>
    <cellStyle name="Comma 2 4 2 2 2 2 5 4" xfId="35381" xr:uid="{8279F5B5-24D4-49D7-9230-F262C09A7E38}"/>
    <cellStyle name="Comma 2 4 2 2 2 2 6" xfId="8562" xr:uid="{E2C85EC2-A565-49D7-B6E6-21AF0B404CCB}"/>
    <cellStyle name="Comma 2 4 2 2 2 2 6 2" xfId="23973" xr:uid="{A7D25AAF-1BDF-4ED6-A34A-1E09B7388401}"/>
    <cellStyle name="Comma 2 4 2 2 2 2 6 2 2" xfId="54797" xr:uid="{931FAB17-5649-4C6B-ABA0-879922B8AB00}"/>
    <cellStyle name="Comma 2 4 2 2 2 2 6 3" xfId="39387" xr:uid="{E6700E68-14BC-40FF-B3A5-8796F698F398}"/>
    <cellStyle name="Comma 2 4 2 2 2 2 7" xfId="16164" xr:uid="{71B0D549-B12D-4FFF-A14D-A15D41782959}"/>
    <cellStyle name="Comma 2 4 2 2 2 2 7 2" xfId="46988" xr:uid="{AF5B379A-FC85-4D81-8223-1F360BEFED97}"/>
    <cellStyle name="Comma 2 4 2 2 2 2 8" xfId="31578" xr:uid="{AADE8CAE-94A6-4C4F-8CE1-9468F82E79F8}"/>
    <cellStyle name="Comma 2 4 2 2 2 3" xfId="542" xr:uid="{F7047424-61C6-493B-8196-AD74232C44D8}"/>
    <cellStyle name="Comma 2 4 2 2 2 3 2" xfId="1175" xr:uid="{C57340A0-01DD-4B79-868D-EAEA88993852}"/>
    <cellStyle name="Comma 2 4 2 2 2 3 2 2" xfId="3074" xr:uid="{8A979EDF-C9F5-4B19-BC10-7BA8C21DC81A}"/>
    <cellStyle name="Comma 2 4 2 2 2 3 2 2 2" xfId="6877" xr:uid="{177A20D8-FB3A-4CD9-B0F7-17B5CF2DA478}"/>
    <cellStyle name="Comma 2 4 2 2 2 3 2 2 2 2" xfId="14688" xr:uid="{9AF1B838-D468-42AF-994A-CD27768C3BAD}"/>
    <cellStyle name="Comma 2 4 2 2 2 3 2 2 2 2 2" xfId="30099" xr:uid="{790ACB88-9AC7-49BF-9E58-3A2B529CE095}"/>
    <cellStyle name="Comma 2 4 2 2 2 3 2 2 2 2 2 2" xfId="60923" xr:uid="{E6037746-1276-49DD-857C-728E86BBE498}"/>
    <cellStyle name="Comma 2 4 2 2 2 3 2 2 2 2 3" xfId="45513" xr:uid="{C00DBE56-4AE1-4008-A423-C03D43EFAE66}"/>
    <cellStyle name="Comma 2 4 2 2 2 3 2 2 2 3" xfId="22290" xr:uid="{D28F63DE-F191-4E1F-8D21-7149C4F7B4A2}"/>
    <cellStyle name="Comma 2 4 2 2 2 3 2 2 2 3 2" xfId="53114" xr:uid="{CF3F77A0-BE7A-473A-AA26-C340141BE74D}"/>
    <cellStyle name="Comma 2 4 2 2 2 3 2 2 2 4" xfId="37704" xr:uid="{E7818501-C226-4C20-8804-A0FEA713EC66}"/>
    <cellStyle name="Comma 2 4 2 2 2 3 2 2 3" xfId="10885" xr:uid="{2DF3EE7C-1E1D-4A6A-8002-BC6A06DBAC21}"/>
    <cellStyle name="Comma 2 4 2 2 2 3 2 2 3 2" xfId="26296" xr:uid="{4B05C708-07E6-4E44-A3D1-E8E6955E929A}"/>
    <cellStyle name="Comma 2 4 2 2 2 3 2 2 3 2 2" xfId="57120" xr:uid="{11092290-E1AD-4EBA-808A-17CEA7977A81}"/>
    <cellStyle name="Comma 2 4 2 2 2 3 2 2 3 3" xfId="41710" xr:uid="{0C88DEDD-F692-4A36-917A-2E68630436D4}"/>
    <cellStyle name="Comma 2 4 2 2 2 3 2 2 4" xfId="18487" xr:uid="{CE45EB8A-6418-41CC-8852-BD0F14F70DFE}"/>
    <cellStyle name="Comma 2 4 2 2 2 3 2 2 4 2" xfId="49311" xr:uid="{D86337E8-6990-45AB-87CB-5AB7C09397A3}"/>
    <cellStyle name="Comma 2 4 2 2 2 3 2 2 5" xfId="33901" xr:uid="{1E22C0A6-B0CA-4860-B2B6-90185F84C348}"/>
    <cellStyle name="Comma 2 4 2 2 2 3 2 3" xfId="4978" xr:uid="{99D513D5-D89B-4B09-A5BF-1F6107007332}"/>
    <cellStyle name="Comma 2 4 2 2 2 3 2 3 2" xfId="12789" xr:uid="{F169665E-AC5D-4704-A918-B904811EBA02}"/>
    <cellStyle name="Comma 2 4 2 2 2 3 2 3 2 2" xfId="28200" xr:uid="{59E0ACDC-2530-4BFB-80B1-3B3F874D631A}"/>
    <cellStyle name="Comma 2 4 2 2 2 3 2 3 2 2 2" xfId="59024" xr:uid="{B95736E4-9B53-4206-99FB-4AE36D67694F}"/>
    <cellStyle name="Comma 2 4 2 2 2 3 2 3 2 3" xfId="43614" xr:uid="{4D93B039-7200-4734-ACDA-7EBF749F6558}"/>
    <cellStyle name="Comma 2 4 2 2 2 3 2 3 3" xfId="20391" xr:uid="{136BC251-A484-41E6-96EC-5FFBDB9ECBA6}"/>
    <cellStyle name="Comma 2 4 2 2 2 3 2 3 3 2" xfId="51215" xr:uid="{26175A7A-A9A8-4703-A972-3A359B074D03}"/>
    <cellStyle name="Comma 2 4 2 2 2 3 2 3 4" xfId="35805" xr:uid="{667C6003-50C0-425E-97AB-69C407472CB2}"/>
    <cellStyle name="Comma 2 4 2 2 2 3 2 4" xfId="8986" xr:uid="{10A138B4-041F-4C46-8A02-EE5CB9EA9DCD}"/>
    <cellStyle name="Comma 2 4 2 2 2 3 2 4 2" xfId="24397" xr:uid="{6B8F4125-ACC7-4170-8491-DD5F87658AFD}"/>
    <cellStyle name="Comma 2 4 2 2 2 3 2 4 2 2" xfId="55221" xr:uid="{4617C6D3-187E-4B1D-8AD3-92799454CF42}"/>
    <cellStyle name="Comma 2 4 2 2 2 3 2 4 3" xfId="39811" xr:uid="{5F50D5CC-D0C6-4CA5-84F0-82D3A5555AA9}"/>
    <cellStyle name="Comma 2 4 2 2 2 3 2 5" xfId="16588" xr:uid="{8889C81E-8879-4731-BB77-06D8BA4CC02C}"/>
    <cellStyle name="Comma 2 4 2 2 2 3 2 5 2" xfId="47412" xr:uid="{6B53D458-164C-4791-B50C-4827C419FE41}"/>
    <cellStyle name="Comma 2 4 2 2 2 3 2 6" xfId="32002" xr:uid="{A1B027EF-EEA5-4F7E-AA1D-D5CC0327FE5C}"/>
    <cellStyle name="Comma 2 4 2 2 2 3 3" xfId="1808" xr:uid="{D6AEFF8A-7117-49EC-8A55-C2C0E61F39C0}"/>
    <cellStyle name="Comma 2 4 2 2 2 3 3 2" xfId="3707" xr:uid="{90D2018A-C799-47AB-86FF-B1D0981146C5}"/>
    <cellStyle name="Comma 2 4 2 2 2 3 3 2 2" xfId="7510" xr:uid="{514DC3C5-041F-42AC-909C-9DD93B45C390}"/>
    <cellStyle name="Comma 2 4 2 2 2 3 3 2 2 2" xfId="15321" xr:uid="{04418DC5-DD38-4A29-951E-3994B12772D5}"/>
    <cellStyle name="Comma 2 4 2 2 2 3 3 2 2 2 2" xfId="30732" xr:uid="{FB97F167-02EF-464F-90EB-8A746BF14F94}"/>
    <cellStyle name="Comma 2 4 2 2 2 3 3 2 2 2 2 2" xfId="61556" xr:uid="{1D24FB74-C50A-4C2F-A52B-7A448CBD0A27}"/>
    <cellStyle name="Comma 2 4 2 2 2 3 3 2 2 2 3" xfId="46146" xr:uid="{8455E6F9-87B7-4651-B376-5A088D4D20D2}"/>
    <cellStyle name="Comma 2 4 2 2 2 3 3 2 2 3" xfId="22923" xr:uid="{98DCA610-0693-431F-ADFE-A24E9D26CE53}"/>
    <cellStyle name="Comma 2 4 2 2 2 3 3 2 2 3 2" xfId="53747" xr:uid="{EA6C4C92-CAFB-4438-8FE3-4E996BC9E82C}"/>
    <cellStyle name="Comma 2 4 2 2 2 3 3 2 2 4" xfId="38337" xr:uid="{B9DE3BA3-A33C-4356-87A5-66E1813D2AE0}"/>
    <cellStyle name="Comma 2 4 2 2 2 3 3 2 3" xfId="11518" xr:uid="{403BA96B-9D8A-4B1E-B5CD-12F53A718A13}"/>
    <cellStyle name="Comma 2 4 2 2 2 3 3 2 3 2" xfId="26929" xr:uid="{022A9592-ECE0-4D4B-924A-00EE85246E7F}"/>
    <cellStyle name="Comma 2 4 2 2 2 3 3 2 3 2 2" xfId="57753" xr:uid="{D934DF86-FF5F-498A-ACBC-4B83B61E6458}"/>
    <cellStyle name="Comma 2 4 2 2 2 3 3 2 3 3" xfId="42343" xr:uid="{ADB31808-381F-476E-AFB6-AC27489E64E9}"/>
    <cellStyle name="Comma 2 4 2 2 2 3 3 2 4" xfId="19120" xr:uid="{38B5FFF7-58B6-4519-86C3-86D5FDC898E1}"/>
    <cellStyle name="Comma 2 4 2 2 2 3 3 2 4 2" xfId="49944" xr:uid="{2C67892A-CB63-4A53-AB98-ACD6A71FE53F}"/>
    <cellStyle name="Comma 2 4 2 2 2 3 3 2 5" xfId="34534" xr:uid="{2DECEB49-C6E3-4F75-A629-5B5B2A3DF8E5}"/>
    <cellStyle name="Comma 2 4 2 2 2 3 3 3" xfId="5611" xr:uid="{983FA5ED-33F9-4CF7-8122-0A5E2BC88AEC}"/>
    <cellStyle name="Comma 2 4 2 2 2 3 3 3 2" xfId="13422" xr:uid="{DC688843-DB31-47F3-B315-3CD752BE566F}"/>
    <cellStyle name="Comma 2 4 2 2 2 3 3 3 2 2" xfId="28833" xr:uid="{7656F31B-0DE0-4474-850D-C6B852DE208B}"/>
    <cellStyle name="Comma 2 4 2 2 2 3 3 3 2 2 2" xfId="59657" xr:uid="{ADC79D80-A64C-4694-9703-4BB04C9D99C0}"/>
    <cellStyle name="Comma 2 4 2 2 2 3 3 3 2 3" xfId="44247" xr:uid="{313C96A4-4C9B-4D22-91A2-1B23607582E2}"/>
    <cellStyle name="Comma 2 4 2 2 2 3 3 3 3" xfId="21024" xr:uid="{5792C99C-6E0A-4B68-A9E1-F6DC60CEC7E4}"/>
    <cellStyle name="Comma 2 4 2 2 2 3 3 3 3 2" xfId="51848" xr:uid="{3951EB6E-2641-4DDC-8DEB-EC88DAD0DF0F}"/>
    <cellStyle name="Comma 2 4 2 2 2 3 3 3 4" xfId="36438" xr:uid="{20AC0E7F-BCF9-4FF4-9613-2122FF5D9D1A}"/>
    <cellStyle name="Comma 2 4 2 2 2 3 3 4" xfId="9619" xr:uid="{2EAF1BFA-3911-410A-9C4C-D70ED9BC3FB9}"/>
    <cellStyle name="Comma 2 4 2 2 2 3 3 4 2" xfId="25030" xr:uid="{C6FB3E26-2761-49EE-ABE3-1390C9C7B566}"/>
    <cellStyle name="Comma 2 4 2 2 2 3 3 4 2 2" xfId="55854" xr:uid="{EC323CC6-7C88-4586-B50C-BF5AAE6D695A}"/>
    <cellStyle name="Comma 2 4 2 2 2 3 3 4 3" xfId="40444" xr:uid="{F471FB68-26F6-4D6C-8215-8DB571A4650C}"/>
    <cellStyle name="Comma 2 4 2 2 2 3 3 5" xfId="17221" xr:uid="{3EB49B79-585D-408E-A837-3F0B490925B8}"/>
    <cellStyle name="Comma 2 4 2 2 2 3 3 5 2" xfId="48045" xr:uid="{92D3008C-9CA8-4C3F-8D5E-0E3A48D39249}"/>
    <cellStyle name="Comma 2 4 2 2 2 3 3 6" xfId="32635" xr:uid="{8307FA4B-B9EA-4587-A393-B251DE9A57C8}"/>
    <cellStyle name="Comma 2 4 2 2 2 3 4" xfId="2441" xr:uid="{6C5928AD-0E04-492D-999B-78F00B09E35E}"/>
    <cellStyle name="Comma 2 4 2 2 2 3 4 2" xfId="6244" xr:uid="{24D433C4-B39A-42CA-A95F-74A751870615}"/>
    <cellStyle name="Comma 2 4 2 2 2 3 4 2 2" xfId="14055" xr:uid="{6C441335-D6FE-4C56-BEE2-27ED7D0268BE}"/>
    <cellStyle name="Comma 2 4 2 2 2 3 4 2 2 2" xfId="29466" xr:uid="{044A3B1E-AE53-4376-9809-E92953909842}"/>
    <cellStyle name="Comma 2 4 2 2 2 3 4 2 2 2 2" xfId="60290" xr:uid="{246834A7-77BD-49AC-98DB-A75B3F759623}"/>
    <cellStyle name="Comma 2 4 2 2 2 3 4 2 2 3" xfId="44880" xr:uid="{C4B6F459-0492-4973-A3FC-7504FC0CD756}"/>
    <cellStyle name="Comma 2 4 2 2 2 3 4 2 3" xfId="21657" xr:uid="{8B8903C2-9D17-4346-A5A8-435F4C4F4C14}"/>
    <cellStyle name="Comma 2 4 2 2 2 3 4 2 3 2" xfId="52481" xr:uid="{F9199FD2-6F60-475F-8556-0E23A927F16F}"/>
    <cellStyle name="Comma 2 4 2 2 2 3 4 2 4" xfId="37071" xr:uid="{BE8F25E6-C948-4F83-84BB-83FE159E6414}"/>
    <cellStyle name="Comma 2 4 2 2 2 3 4 3" xfId="10252" xr:uid="{ECF6AEFC-9C29-443E-B370-6DA24CAACCB3}"/>
    <cellStyle name="Comma 2 4 2 2 2 3 4 3 2" xfId="25663" xr:uid="{01C3FB7F-5DBC-42E7-96F5-1FD9E3B8E79D}"/>
    <cellStyle name="Comma 2 4 2 2 2 3 4 3 2 2" xfId="56487" xr:uid="{EEB8E50F-2CEF-40D7-A31D-DF1E3F964681}"/>
    <cellStyle name="Comma 2 4 2 2 2 3 4 3 3" xfId="41077" xr:uid="{CD8C9D7F-C616-4C88-BB2D-8D5897589222}"/>
    <cellStyle name="Comma 2 4 2 2 2 3 4 4" xfId="17854" xr:uid="{B482C8CE-6F92-498F-BC14-F7F26501934A}"/>
    <cellStyle name="Comma 2 4 2 2 2 3 4 4 2" xfId="48678" xr:uid="{4E712793-F058-4EAD-80EE-CE2B7F2D95F2}"/>
    <cellStyle name="Comma 2 4 2 2 2 3 4 5" xfId="33268" xr:uid="{AC1A606D-B1FF-4B91-8F44-D7578E879F12}"/>
    <cellStyle name="Comma 2 4 2 2 2 3 5" xfId="4345" xr:uid="{3AC49ED6-548D-4BDA-82F9-89BBF0DAE298}"/>
    <cellStyle name="Comma 2 4 2 2 2 3 5 2" xfId="12156" xr:uid="{706BAA73-3B5B-4744-B5E0-A0AF60080159}"/>
    <cellStyle name="Comma 2 4 2 2 2 3 5 2 2" xfId="27567" xr:uid="{A724DBB9-6DA3-4504-A18E-1CD33D8D6432}"/>
    <cellStyle name="Comma 2 4 2 2 2 3 5 2 2 2" xfId="58391" xr:uid="{56A9B122-365C-4B7E-8195-4B10D28E7D60}"/>
    <cellStyle name="Comma 2 4 2 2 2 3 5 2 3" xfId="42981" xr:uid="{55D972DA-E492-440D-B3CB-A44C1C4DD1E7}"/>
    <cellStyle name="Comma 2 4 2 2 2 3 5 3" xfId="19758" xr:uid="{D090EDCA-3BF8-41D9-BFAB-BA11C5B8CA58}"/>
    <cellStyle name="Comma 2 4 2 2 2 3 5 3 2" xfId="50582" xr:uid="{8DE00066-0593-4261-ACEB-3AD3E828E18C}"/>
    <cellStyle name="Comma 2 4 2 2 2 3 5 4" xfId="35172" xr:uid="{B0E28CE0-2499-48D9-9DEC-65FB1D78396A}"/>
    <cellStyle name="Comma 2 4 2 2 2 3 6" xfId="8353" xr:uid="{930713C5-D2DD-4661-A19D-8211F225A44E}"/>
    <cellStyle name="Comma 2 4 2 2 2 3 6 2" xfId="23764" xr:uid="{B77643D1-DAB9-4333-87BE-FFDB3790044D}"/>
    <cellStyle name="Comma 2 4 2 2 2 3 6 2 2" xfId="54588" xr:uid="{76879B12-C835-4D6D-9D64-369026820912}"/>
    <cellStyle name="Comma 2 4 2 2 2 3 6 3" xfId="39178" xr:uid="{ABA8AC65-9EC5-48C9-8DBF-EE2FC69CEFE5}"/>
    <cellStyle name="Comma 2 4 2 2 2 3 7" xfId="15955" xr:uid="{52FBE12A-176E-4924-86C6-ADBB291C823D}"/>
    <cellStyle name="Comma 2 4 2 2 2 3 7 2" xfId="46779" xr:uid="{B70ABEEE-E433-40D8-B2BD-6B0FAE4F1528}"/>
    <cellStyle name="Comma 2 4 2 2 2 3 8" xfId="31369" xr:uid="{C32A40C8-D4E4-4260-9B0D-1BFF7968D35D}"/>
    <cellStyle name="Comma 2 4 2 2 2 4" xfId="962" xr:uid="{BFCD18A2-D6D9-41B4-918C-C57F06342A08}"/>
    <cellStyle name="Comma 2 4 2 2 2 4 2" xfId="2861" xr:uid="{9011DDCA-8214-4204-B3C4-BF7715B863C7}"/>
    <cellStyle name="Comma 2 4 2 2 2 4 2 2" xfId="6664" xr:uid="{20ECC0AF-876E-45C8-9C72-0B3741CE71E3}"/>
    <cellStyle name="Comma 2 4 2 2 2 4 2 2 2" xfId="14475" xr:uid="{AA9BB230-1EF6-4953-8D30-284283F2516D}"/>
    <cellStyle name="Comma 2 4 2 2 2 4 2 2 2 2" xfId="29886" xr:uid="{07B9E7CD-A394-4CB9-9C61-009F46D0CE0D}"/>
    <cellStyle name="Comma 2 4 2 2 2 4 2 2 2 2 2" xfId="60710" xr:uid="{6039204F-44A4-47A8-B666-775517B66794}"/>
    <cellStyle name="Comma 2 4 2 2 2 4 2 2 2 3" xfId="45300" xr:uid="{CF51338F-957D-49A6-B994-BEB42114D208}"/>
    <cellStyle name="Comma 2 4 2 2 2 4 2 2 3" xfId="22077" xr:uid="{6EF97DA0-7F54-4D0A-B1F9-2880DF99A00B}"/>
    <cellStyle name="Comma 2 4 2 2 2 4 2 2 3 2" xfId="52901" xr:uid="{9792ABC0-9354-490B-8394-CA15BEE66F56}"/>
    <cellStyle name="Comma 2 4 2 2 2 4 2 2 4" xfId="37491" xr:uid="{09781A1C-0769-4770-9C52-4F2136A82431}"/>
    <cellStyle name="Comma 2 4 2 2 2 4 2 3" xfId="10672" xr:uid="{2CABBA0D-6943-412D-9D26-5AF8BBF096EF}"/>
    <cellStyle name="Comma 2 4 2 2 2 4 2 3 2" xfId="26083" xr:uid="{7E8F260F-ED53-4617-AB86-E4F1FD6667AB}"/>
    <cellStyle name="Comma 2 4 2 2 2 4 2 3 2 2" xfId="56907" xr:uid="{96A5B2C4-B976-4AC5-83E4-2AFDC57B42D8}"/>
    <cellStyle name="Comma 2 4 2 2 2 4 2 3 3" xfId="41497" xr:uid="{ACCF4F8F-A0EE-45A4-8746-DB88C960821C}"/>
    <cellStyle name="Comma 2 4 2 2 2 4 2 4" xfId="18274" xr:uid="{03C8F3C3-5BBA-4F22-97AE-4B5E3DCA0BC4}"/>
    <cellStyle name="Comma 2 4 2 2 2 4 2 4 2" xfId="49098" xr:uid="{5E8D7939-F7A2-4154-A8BD-0DB57C45DAD4}"/>
    <cellStyle name="Comma 2 4 2 2 2 4 2 5" xfId="33688" xr:uid="{26ACBBD3-0C8D-4C2C-9DC1-94988BC57F98}"/>
    <cellStyle name="Comma 2 4 2 2 2 4 3" xfId="4765" xr:uid="{2BCED812-8F92-44C6-95EB-C04BB53B237F}"/>
    <cellStyle name="Comma 2 4 2 2 2 4 3 2" xfId="12576" xr:uid="{A876C7C1-6FD6-4CC1-8F82-2D4B50673E18}"/>
    <cellStyle name="Comma 2 4 2 2 2 4 3 2 2" xfId="27987" xr:uid="{1F928C8F-31B1-41A6-9C87-77CB440C4990}"/>
    <cellStyle name="Comma 2 4 2 2 2 4 3 2 2 2" xfId="58811" xr:uid="{CE9E0993-67E9-483E-AD91-B37CE291C45F}"/>
    <cellStyle name="Comma 2 4 2 2 2 4 3 2 3" xfId="43401" xr:uid="{B05A5EBB-152B-44FB-9341-AE09460A4504}"/>
    <cellStyle name="Comma 2 4 2 2 2 4 3 3" xfId="20178" xr:uid="{3BF90317-B87F-4C13-81F5-C475CD0DB659}"/>
    <cellStyle name="Comma 2 4 2 2 2 4 3 3 2" xfId="51002" xr:uid="{D0CAA448-241E-44F1-8650-274558B603F4}"/>
    <cellStyle name="Comma 2 4 2 2 2 4 3 4" xfId="35592" xr:uid="{C2240477-EF69-463E-9C69-E9EE631DC8CA}"/>
    <cellStyle name="Comma 2 4 2 2 2 4 4" xfId="8773" xr:uid="{AEAC0610-ABE6-4236-8FE2-A9E0FBC451A6}"/>
    <cellStyle name="Comma 2 4 2 2 2 4 4 2" xfId="24184" xr:uid="{F416A9B4-1EA8-4054-A10E-67435BB7F9AE}"/>
    <cellStyle name="Comma 2 4 2 2 2 4 4 2 2" xfId="55008" xr:uid="{7C16B794-7763-4BBA-82BB-587DEF59D27F}"/>
    <cellStyle name="Comma 2 4 2 2 2 4 4 3" xfId="39598" xr:uid="{2C4A7E70-0D98-492E-B471-AEC14210A02B}"/>
    <cellStyle name="Comma 2 4 2 2 2 4 5" xfId="16375" xr:uid="{6BC053F0-C684-466E-BBB6-441B807D97D8}"/>
    <cellStyle name="Comma 2 4 2 2 2 4 5 2" xfId="47199" xr:uid="{48640B91-8A46-47E6-8E2C-3A0E36238FFA}"/>
    <cellStyle name="Comma 2 4 2 2 2 4 6" xfId="31789" xr:uid="{396B5454-73C5-4962-9C5C-7BC900B1562A}"/>
    <cellStyle name="Comma 2 4 2 2 2 5" xfId="1595" xr:uid="{29D815ED-E290-460C-A43C-B0F3B31BA2D6}"/>
    <cellStyle name="Comma 2 4 2 2 2 5 2" xfId="3494" xr:uid="{F640B6BF-E248-4DC8-BEDA-8974E014CF5F}"/>
    <cellStyle name="Comma 2 4 2 2 2 5 2 2" xfId="7297" xr:uid="{B9D497C3-B73A-46D7-BFED-58BADCFA46E9}"/>
    <cellStyle name="Comma 2 4 2 2 2 5 2 2 2" xfId="15108" xr:uid="{E7CBD0B1-B31A-4455-B062-8D7C04673B8B}"/>
    <cellStyle name="Comma 2 4 2 2 2 5 2 2 2 2" xfId="30519" xr:uid="{18DDBDF3-E677-4CAD-9A9C-79D2F00B8D2F}"/>
    <cellStyle name="Comma 2 4 2 2 2 5 2 2 2 2 2" xfId="61343" xr:uid="{B073A072-807A-4CB3-BEFB-3C87536BA8C5}"/>
    <cellStyle name="Comma 2 4 2 2 2 5 2 2 2 3" xfId="45933" xr:uid="{7596E2AA-E92D-4E50-A350-59EAA9704B88}"/>
    <cellStyle name="Comma 2 4 2 2 2 5 2 2 3" xfId="22710" xr:uid="{CC46A3DE-5DC7-4F54-AE24-BD0003B6EB53}"/>
    <cellStyle name="Comma 2 4 2 2 2 5 2 2 3 2" xfId="53534" xr:uid="{73F514B9-4041-4FAC-B450-3556E5A328C2}"/>
    <cellStyle name="Comma 2 4 2 2 2 5 2 2 4" xfId="38124" xr:uid="{B0FE69F3-FD88-40C7-811C-79FF04CAC6B5}"/>
    <cellStyle name="Comma 2 4 2 2 2 5 2 3" xfId="11305" xr:uid="{D285EFC5-86B1-4561-AE6C-A0DDA96BCE1C}"/>
    <cellStyle name="Comma 2 4 2 2 2 5 2 3 2" xfId="26716" xr:uid="{E370EF56-F8E2-4E44-9A8B-FBBB67CCBC13}"/>
    <cellStyle name="Comma 2 4 2 2 2 5 2 3 2 2" xfId="57540" xr:uid="{5DCF289E-9FE6-408D-9D5D-E6D668EA80D5}"/>
    <cellStyle name="Comma 2 4 2 2 2 5 2 3 3" xfId="42130" xr:uid="{FF555A5F-04D8-434A-A514-2CFFB0F03238}"/>
    <cellStyle name="Comma 2 4 2 2 2 5 2 4" xfId="18907" xr:uid="{BE8E5766-B1D4-4FB0-8FEE-359D65A84385}"/>
    <cellStyle name="Comma 2 4 2 2 2 5 2 4 2" xfId="49731" xr:uid="{A271FCEA-9F6A-4ECF-B53C-C83450842EC2}"/>
    <cellStyle name="Comma 2 4 2 2 2 5 2 5" xfId="34321" xr:uid="{224FDC69-7B2D-47B7-9AB5-C01D9281D147}"/>
    <cellStyle name="Comma 2 4 2 2 2 5 3" xfId="5398" xr:uid="{72AEDB8F-AB4B-4451-AD06-C8D3815EC725}"/>
    <cellStyle name="Comma 2 4 2 2 2 5 3 2" xfId="13209" xr:uid="{D81BAD3A-224B-494E-966F-736A1223BFED}"/>
    <cellStyle name="Comma 2 4 2 2 2 5 3 2 2" xfId="28620" xr:uid="{2E0C1894-DFB4-40B7-AA0D-4DA2F2F635E3}"/>
    <cellStyle name="Comma 2 4 2 2 2 5 3 2 2 2" xfId="59444" xr:uid="{D0ECADBE-A335-4AB9-8DE5-AE943E01BE20}"/>
    <cellStyle name="Comma 2 4 2 2 2 5 3 2 3" xfId="44034" xr:uid="{E47B0066-FCE7-417A-BB8E-A5EA42CCBF48}"/>
    <cellStyle name="Comma 2 4 2 2 2 5 3 3" xfId="20811" xr:uid="{A15689AC-E542-494A-B8D0-DDC184F89B5A}"/>
    <cellStyle name="Comma 2 4 2 2 2 5 3 3 2" xfId="51635" xr:uid="{DABFA7E7-06E3-423A-B2A7-A40CD75D8DE2}"/>
    <cellStyle name="Comma 2 4 2 2 2 5 3 4" xfId="36225" xr:uid="{4C60638A-C445-4F63-87B6-7C43E937C519}"/>
    <cellStyle name="Comma 2 4 2 2 2 5 4" xfId="9406" xr:uid="{E4848D4E-4355-450B-B9BD-D896DCBE576A}"/>
    <cellStyle name="Comma 2 4 2 2 2 5 4 2" xfId="24817" xr:uid="{CD498EB3-86EF-4BEB-9ED0-67E64EB9A835}"/>
    <cellStyle name="Comma 2 4 2 2 2 5 4 2 2" xfId="55641" xr:uid="{C00E1DE2-A914-43CB-AF16-D1536099CD14}"/>
    <cellStyle name="Comma 2 4 2 2 2 5 4 3" xfId="40231" xr:uid="{A7A6F4C5-CF1D-407D-94C1-54A01AEB40ED}"/>
    <cellStyle name="Comma 2 4 2 2 2 5 5" xfId="17008" xr:uid="{5E1528FF-20E2-4D45-856A-8A7ADDF0CA73}"/>
    <cellStyle name="Comma 2 4 2 2 2 5 5 2" xfId="47832" xr:uid="{62020FB0-7948-45C2-B02D-B96627D9388A}"/>
    <cellStyle name="Comma 2 4 2 2 2 5 6" xfId="32422" xr:uid="{9AE03372-68C7-4E31-8E2B-50FCA887FFE1}"/>
    <cellStyle name="Comma 2 4 2 2 2 6" xfId="2228" xr:uid="{A9BC9B9F-8A0F-4F4D-91DA-07DE67BFCE0E}"/>
    <cellStyle name="Comma 2 4 2 2 2 6 2" xfId="6031" xr:uid="{309D44C5-08F5-4854-9D89-D616F5125667}"/>
    <cellStyle name="Comma 2 4 2 2 2 6 2 2" xfId="13842" xr:uid="{CE8C268E-E7D9-4BAB-A646-CC9B1EA9D7E9}"/>
    <cellStyle name="Comma 2 4 2 2 2 6 2 2 2" xfId="29253" xr:uid="{E4F5505F-B279-461A-B11D-615E24D2CFA4}"/>
    <cellStyle name="Comma 2 4 2 2 2 6 2 2 2 2" xfId="60077" xr:uid="{B419CFBF-7241-4E2E-A99C-D39A87C11EF7}"/>
    <cellStyle name="Comma 2 4 2 2 2 6 2 2 3" xfId="44667" xr:uid="{D0710EB2-E01E-4E6E-B9CD-F2FC8BE1F576}"/>
    <cellStyle name="Comma 2 4 2 2 2 6 2 3" xfId="21444" xr:uid="{D382D6C7-1566-4343-9010-2E0A5ADA452B}"/>
    <cellStyle name="Comma 2 4 2 2 2 6 2 3 2" xfId="52268" xr:uid="{FFF32873-DB8A-4615-B6C9-6107A3D52BC2}"/>
    <cellStyle name="Comma 2 4 2 2 2 6 2 4" xfId="36858" xr:uid="{70AC3EC8-DD12-4E05-8F6A-7D763CD037DC}"/>
    <cellStyle name="Comma 2 4 2 2 2 6 3" xfId="10039" xr:uid="{6254163D-682D-4CA1-8411-77FDE6A626F0}"/>
    <cellStyle name="Comma 2 4 2 2 2 6 3 2" xfId="25450" xr:uid="{653D2E67-A9E3-4EEE-BCB8-B220EDACA80A}"/>
    <cellStyle name="Comma 2 4 2 2 2 6 3 2 2" xfId="56274" xr:uid="{59F734D3-A6EA-4330-81D4-55BA56EA1F7D}"/>
    <cellStyle name="Comma 2 4 2 2 2 6 3 3" xfId="40864" xr:uid="{4061F84B-6826-482F-9E10-F9881F56C15D}"/>
    <cellStyle name="Comma 2 4 2 2 2 6 4" xfId="17641" xr:uid="{EDE0EC76-3F9A-49CA-82E1-33A991BD3790}"/>
    <cellStyle name="Comma 2 4 2 2 2 6 4 2" xfId="48465" xr:uid="{2632F238-3218-4FE5-B5E4-C50DC98CF6AB}"/>
    <cellStyle name="Comma 2 4 2 2 2 6 5" xfId="33055" xr:uid="{028E5989-12AF-4DD6-8520-6B873188FEEB}"/>
    <cellStyle name="Comma 2 4 2 2 2 7" xfId="4132" xr:uid="{B8DA2A5A-807C-4F94-96F7-14BAB27E998F}"/>
    <cellStyle name="Comma 2 4 2 2 2 7 2" xfId="11943" xr:uid="{2A5EE648-B62B-4CA7-AF46-AE1237D0A92A}"/>
    <cellStyle name="Comma 2 4 2 2 2 7 2 2" xfId="27354" xr:uid="{2314269D-D359-451D-A28B-A454317592DE}"/>
    <cellStyle name="Comma 2 4 2 2 2 7 2 2 2" xfId="58178" xr:uid="{D82D07CE-6004-415D-A83B-F5E3F5628028}"/>
    <cellStyle name="Comma 2 4 2 2 2 7 2 3" xfId="42768" xr:uid="{501E6B37-43BF-4FFA-8552-5670997C7516}"/>
    <cellStyle name="Comma 2 4 2 2 2 7 3" xfId="19545" xr:uid="{12676616-12F7-458D-AD50-83D825F5CECB}"/>
    <cellStyle name="Comma 2 4 2 2 2 7 3 2" xfId="50369" xr:uid="{D170DA56-2DF5-4740-AB2C-75C81C1B178E}"/>
    <cellStyle name="Comma 2 4 2 2 2 7 4" xfId="34959" xr:uid="{E45BD1B9-8F0D-4B87-8355-B03E59CB2929}"/>
    <cellStyle name="Comma 2 4 2 2 2 8" xfId="8140" xr:uid="{88741CEC-D897-4FB8-BF92-7B0280381E44}"/>
    <cellStyle name="Comma 2 4 2 2 2 8 2" xfId="23551" xr:uid="{A42A8CFA-BE0E-488C-85A2-01B1A4C43FC0}"/>
    <cellStyle name="Comma 2 4 2 2 2 8 2 2" xfId="54375" xr:uid="{38681BE6-946D-44FF-B4F9-589433A53E26}"/>
    <cellStyle name="Comma 2 4 2 2 2 8 3" xfId="38965" xr:uid="{FD77FB17-1B7E-453A-B55B-A5FD5390F800}"/>
    <cellStyle name="Comma 2 4 2 2 2 9" xfId="7931" xr:uid="{18DB2FED-845A-4832-B56F-38A28658E295}"/>
    <cellStyle name="Comma 2 4 2 2 2 9 2" xfId="23342" xr:uid="{E21C3D6A-1827-4B5C-B8FC-4C7B02046CD4}"/>
    <cellStyle name="Comma 2 4 2 2 2 9 2 2" xfId="54166" xr:uid="{9E5B36F8-7A28-446A-9068-02F354AB1B6D}"/>
    <cellStyle name="Comma 2 4 2 2 2 9 3" xfId="38756" xr:uid="{8BA9DDFD-B77C-4397-839B-30F125C5168F}"/>
    <cellStyle name="Comma 2 4 2 2 3" xfId="669" xr:uid="{D41C6117-ED31-4F5F-B044-561BC0575155}"/>
    <cellStyle name="Comma 2 4 2 2 3 2" xfId="1302" xr:uid="{C514A78C-5516-451B-9CC8-A85FB278F869}"/>
    <cellStyle name="Comma 2 4 2 2 3 2 2" xfId="3201" xr:uid="{3F1BC1D8-7152-4644-9875-8D222BE00653}"/>
    <cellStyle name="Comma 2 4 2 2 3 2 2 2" xfId="7004" xr:uid="{09A0F121-F269-41A1-B13D-98F4D1E07D16}"/>
    <cellStyle name="Comma 2 4 2 2 3 2 2 2 2" xfId="14815" xr:uid="{BF0CAB3F-D58A-4194-90C2-9D967D13B4DA}"/>
    <cellStyle name="Comma 2 4 2 2 3 2 2 2 2 2" xfId="30226" xr:uid="{CFF3FD51-F1BC-4A38-9EBE-16D59D0974FB}"/>
    <cellStyle name="Comma 2 4 2 2 3 2 2 2 2 2 2" xfId="61050" xr:uid="{4B8E9C05-696C-443E-B38F-3A9B657A66AA}"/>
    <cellStyle name="Comma 2 4 2 2 3 2 2 2 2 3" xfId="45640" xr:uid="{96A41979-C27F-4C34-9380-2736B6818CC0}"/>
    <cellStyle name="Comma 2 4 2 2 3 2 2 2 3" xfId="22417" xr:uid="{24100D84-EA65-4F83-BF3B-672897AC45C5}"/>
    <cellStyle name="Comma 2 4 2 2 3 2 2 2 3 2" xfId="53241" xr:uid="{DB1C2671-47BC-4176-AE85-E4E8DE2654FF}"/>
    <cellStyle name="Comma 2 4 2 2 3 2 2 2 4" xfId="37831" xr:uid="{8E9390E0-0CB1-45DC-A3CC-6655C3229068}"/>
    <cellStyle name="Comma 2 4 2 2 3 2 2 3" xfId="11012" xr:uid="{C5943B4E-35A2-4626-B9F6-0E755CB95132}"/>
    <cellStyle name="Comma 2 4 2 2 3 2 2 3 2" xfId="26423" xr:uid="{502F9DA4-4F55-4CC0-A5ED-3F0D441F1190}"/>
    <cellStyle name="Comma 2 4 2 2 3 2 2 3 2 2" xfId="57247" xr:uid="{D44D58F8-0641-46E7-9657-E6549CB33E30}"/>
    <cellStyle name="Comma 2 4 2 2 3 2 2 3 3" xfId="41837" xr:uid="{6A41E9D2-E8A7-4739-8B51-564235B7A22C}"/>
    <cellStyle name="Comma 2 4 2 2 3 2 2 4" xfId="18614" xr:uid="{CF4F873B-99D7-419B-9FCD-604A16AE5FD0}"/>
    <cellStyle name="Comma 2 4 2 2 3 2 2 4 2" xfId="49438" xr:uid="{92C1694F-50A4-4503-B3C4-0CA1FEDD17C8}"/>
    <cellStyle name="Comma 2 4 2 2 3 2 2 5" xfId="34028" xr:uid="{4B92C623-5087-4E99-8B29-32015DC4FD9D}"/>
    <cellStyle name="Comma 2 4 2 2 3 2 3" xfId="5105" xr:uid="{339C7945-CC35-4B45-9171-B8EEF57A8B2B}"/>
    <cellStyle name="Comma 2 4 2 2 3 2 3 2" xfId="12916" xr:uid="{D970A05D-0D99-45EA-BAEF-4E052244FF3B}"/>
    <cellStyle name="Comma 2 4 2 2 3 2 3 2 2" xfId="28327" xr:uid="{EFF49023-B274-4216-BE5B-12F1FB3779B4}"/>
    <cellStyle name="Comma 2 4 2 2 3 2 3 2 2 2" xfId="59151" xr:uid="{68F833F4-5861-4F7E-B00B-C998102FA3FD}"/>
    <cellStyle name="Comma 2 4 2 2 3 2 3 2 3" xfId="43741" xr:uid="{F222B558-5CE7-4E5C-B3F3-9897DF02A29E}"/>
    <cellStyle name="Comma 2 4 2 2 3 2 3 3" xfId="20518" xr:uid="{B839F96D-956E-428D-BA9C-C17FB885AE08}"/>
    <cellStyle name="Comma 2 4 2 2 3 2 3 3 2" xfId="51342" xr:uid="{4A292BD7-20FC-4725-A7E9-419735FE7B56}"/>
    <cellStyle name="Comma 2 4 2 2 3 2 3 4" xfId="35932" xr:uid="{5F67942E-F71C-4329-998B-DC2DA40F01B8}"/>
    <cellStyle name="Comma 2 4 2 2 3 2 4" xfId="9113" xr:uid="{1603744F-4E94-49F4-9BC5-2AF23AE04562}"/>
    <cellStyle name="Comma 2 4 2 2 3 2 4 2" xfId="24524" xr:uid="{3213B9DF-8C9D-4121-8A4D-45144511D45F}"/>
    <cellStyle name="Comma 2 4 2 2 3 2 4 2 2" xfId="55348" xr:uid="{EE903A36-3A64-4A1F-A00A-FEC277EAE378}"/>
    <cellStyle name="Comma 2 4 2 2 3 2 4 3" xfId="39938" xr:uid="{A28A3361-E109-49B6-934E-E32CAC5B5B56}"/>
    <cellStyle name="Comma 2 4 2 2 3 2 5" xfId="16715" xr:uid="{24733027-6D5E-4F5A-8DD7-CC2C2730686C}"/>
    <cellStyle name="Comma 2 4 2 2 3 2 5 2" xfId="47539" xr:uid="{07A043BE-386A-4C14-82A9-4229CA68A0F6}"/>
    <cellStyle name="Comma 2 4 2 2 3 2 6" xfId="32129" xr:uid="{CEBD1DC9-AC84-429E-BD7E-95256D20141E}"/>
    <cellStyle name="Comma 2 4 2 2 3 3" xfId="1935" xr:uid="{3FF601B3-8BAE-4D12-BF99-D564CB038CCB}"/>
    <cellStyle name="Comma 2 4 2 2 3 3 2" xfId="3834" xr:uid="{F2EC3C3D-1AA5-4DBC-A3B3-8258C7A72325}"/>
    <cellStyle name="Comma 2 4 2 2 3 3 2 2" xfId="7637" xr:uid="{D38F2FBA-8BFE-441D-BD0C-F9CDD5BD4DD2}"/>
    <cellStyle name="Comma 2 4 2 2 3 3 2 2 2" xfId="15448" xr:uid="{F2F13FCA-3F7B-4025-B778-9B5202988483}"/>
    <cellStyle name="Comma 2 4 2 2 3 3 2 2 2 2" xfId="30859" xr:uid="{57D70B79-FDAC-4CEA-9E57-73E4152B6AA9}"/>
    <cellStyle name="Comma 2 4 2 2 3 3 2 2 2 2 2" xfId="61683" xr:uid="{690EB510-4E6C-439D-B5C5-FD18E4A37303}"/>
    <cellStyle name="Comma 2 4 2 2 3 3 2 2 2 3" xfId="46273" xr:uid="{33984E0E-398F-4E20-BD41-60FDA1CEA15D}"/>
    <cellStyle name="Comma 2 4 2 2 3 3 2 2 3" xfId="23050" xr:uid="{308F3B2F-4E73-444B-B300-2B0A32FC9DBD}"/>
    <cellStyle name="Comma 2 4 2 2 3 3 2 2 3 2" xfId="53874" xr:uid="{B835FD60-04D4-4745-94D5-043B0D1A6A36}"/>
    <cellStyle name="Comma 2 4 2 2 3 3 2 2 4" xfId="38464" xr:uid="{7C1F21DE-04B8-4A10-89E4-AF4B0AC322DB}"/>
    <cellStyle name="Comma 2 4 2 2 3 3 2 3" xfId="11645" xr:uid="{44482966-5FE8-4F92-8BF1-B959EE731E71}"/>
    <cellStyle name="Comma 2 4 2 2 3 3 2 3 2" xfId="27056" xr:uid="{776CA5C2-F3C0-454B-9CC5-8ABFC0D31F04}"/>
    <cellStyle name="Comma 2 4 2 2 3 3 2 3 2 2" xfId="57880" xr:uid="{0483E394-30AC-46C6-9D47-B9E83567AA2C}"/>
    <cellStyle name="Comma 2 4 2 2 3 3 2 3 3" xfId="42470" xr:uid="{D68BA503-C4B2-4A04-A52A-08CE40B84CF9}"/>
    <cellStyle name="Comma 2 4 2 2 3 3 2 4" xfId="19247" xr:uid="{271D857C-19EA-41D0-AE83-218E202C1EE6}"/>
    <cellStyle name="Comma 2 4 2 2 3 3 2 4 2" xfId="50071" xr:uid="{E33EF09D-6832-40FE-BA41-AB793ECE8ED5}"/>
    <cellStyle name="Comma 2 4 2 2 3 3 2 5" xfId="34661" xr:uid="{FF1024A5-8038-4FCD-926D-3AB34890404C}"/>
    <cellStyle name="Comma 2 4 2 2 3 3 3" xfId="5738" xr:uid="{10ADF902-6368-46E6-A8E5-20EC2965FB14}"/>
    <cellStyle name="Comma 2 4 2 2 3 3 3 2" xfId="13549" xr:uid="{3D2987BC-5A6A-431E-84F4-AF1936AA1D4C}"/>
    <cellStyle name="Comma 2 4 2 2 3 3 3 2 2" xfId="28960" xr:uid="{0E64D81A-4841-428A-81A5-D897CEC3AAA7}"/>
    <cellStyle name="Comma 2 4 2 2 3 3 3 2 2 2" xfId="59784" xr:uid="{688A4031-4462-480D-AC2D-3809C59C259E}"/>
    <cellStyle name="Comma 2 4 2 2 3 3 3 2 3" xfId="44374" xr:uid="{C1ED7424-93B4-49DA-8F36-B58A32202802}"/>
    <cellStyle name="Comma 2 4 2 2 3 3 3 3" xfId="21151" xr:uid="{A85D1B91-26D8-4A84-9341-01828DB364BF}"/>
    <cellStyle name="Comma 2 4 2 2 3 3 3 3 2" xfId="51975" xr:uid="{E74CDA05-CDC2-4B02-9C45-A1A7325F7119}"/>
    <cellStyle name="Comma 2 4 2 2 3 3 3 4" xfId="36565" xr:uid="{28C658DC-1936-494E-86FB-9F3012A3C54F}"/>
    <cellStyle name="Comma 2 4 2 2 3 3 4" xfId="9746" xr:uid="{81DE7EB8-DF69-4AD8-806D-B7FBBBFE98CB}"/>
    <cellStyle name="Comma 2 4 2 2 3 3 4 2" xfId="25157" xr:uid="{AB117E03-F357-4113-A1C4-4094E31FE79E}"/>
    <cellStyle name="Comma 2 4 2 2 3 3 4 2 2" xfId="55981" xr:uid="{6CF1EF0B-2915-4333-B3CB-AB81E2DC7215}"/>
    <cellStyle name="Comma 2 4 2 2 3 3 4 3" xfId="40571" xr:uid="{3153012E-A266-4A70-A877-E9C6FAF8842C}"/>
    <cellStyle name="Comma 2 4 2 2 3 3 5" xfId="17348" xr:uid="{1C73E05A-91DB-4E04-9D00-C1671CA42166}"/>
    <cellStyle name="Comma 2 4 2 2 3 3 5 2" xfId="48172" xr:uid="{0D3870CA-B834-4027-AF6C-7A76BD036809}"/>
    <cellStyle name="Comma 2 4 2 2 3 3 6" xfId="32762" xr:uid="{AD0145F7-3F35-4136-9C85-969B0FCD315D}"/>
    <cellStyle name="Comma 2 4 2 2 3 4" xfId="2568" xr:uid="{8A7F0E12-6446-4B60-BC47-CD9D46BD2354}"/>
    <cellStyle name="Comma 2 4 2 2 3 4 2" xfId="6371" xr:uid="{341F7915-E55A-4374-B46B-B7B015A082FE}"/>
    <cellStyle name="Comma 2 4 2 2 3 4 2 2" xfId="14182" xr:uid="{504B9E4C-568B-4E35-94D0-1A74C22A1117}"/>
    <cellStyle name="Comma 2 4 2 2 3 4 2 2 2" xfId="29593" xr:uid="{0C2FB55A-E5EA-451C-8992-D4E8194B4572}"/>
    <cellStyle name="Comma 2 4 2 2 3 4 2 2 2 2" xfId="60417" xr:uid="{4D67FEC2-8E91-4D00-8CB4-E358C4C2042A}"/>
    <cellStyle name="Comma 2 4 2 2 3 4 2 2 3" xfId="45007" xr:uid="{D59B087A-0461-42A3-868B-41EB5EF372F7}"/>
    <cellStyle name="Comma 2 4 2 2 3 4 2 3" xfId="21784" xr:uid="{1EE4997B-6C64-47DD-A3A0-CD71AD87BAB2}"/>
    <cellStyle name="Comma 2 4 2 2 3 4 2 3 2" xfId="52608" xr:uid="{BFF02B3F-1D80-48FD-908E-FB6D2F5349B9}"/>
    <cellStyle name="Comma 2 4 2 2 3 4 2 4" xfId="37198" xr:uid="{8E08C92D-605B-4EDE-9FA5-638F22BFDA5E}"/>
    <cellStyle name="Comma 2 4 2 2 3 4 3" xfId="10379" xr:uid="{61F13CC0-1599-4BF6-B27F-AA3C0775455B}"/>
    <cellStyle name="Comma 2 4 2 2 3 4 3 2" xfId="25790" xr:uid="{246516A9-A9C1-49B4-B2FA-41765F8D1E59}"/>
    <cellStyle name="Comma 2 4 2 2 3 4 3 2 2" xfId="56614" xr:uid="{42BFA728-7571-4311-9A61-6DB1F4B8FF57}"/>
    <cellStyle name="Comma 2 4 2 2 3 4 3 3" xfId="41204" xr:uid="{2FC71478-8E22-4BE7-8C88-ADEC7785B469}"/>
    <cellStyle name="Comma 2 4 2 2 3 4 4" xfId="17981" xr:uid="{193736AB-FA13-47BB-ACF0-BBAC750DC794}"/>
    <cellStyle name="Comma 2 4 2 2 3 4 4 2" xfId="48805" xr:uid="{274108AC-3558-49DD-9F27-31F65525B66D}"/>
    <cellStyle name="Comma 2 4 2 2 3 4 5" xfId="33395" xr:uid="{139F0802-5766-44B6-8602-47856E42B691}"/>
    <cellStyle name="Comma 2 4 2 2 3 5" xfId="4472" xr:uid="{E012276C-2A81-43A8-AEAB-0C03850ECA0D}"/>
    <cellStyle name="Comma 2 4 2 2 3 5 2" xfId="12283" xr:uid="{B37806B9-F09E-4DEA-8C90-1B398453460D}"/>
    <cellStyle name="Comma 2 4 2 2 3 5 2 2" xfId="27694" xr:uid="{07F8391B-3612-4785-90AB-B9D47A35122E}"/>
    <cellStyle name="Comma 2 4 2 2 3 5 2 2 2" xfId="58518" xr:uid="{53BA5B1C-63D1-45A9-B290-242F981AE25B}"/>
    <cellStyle name="Comma 2 4 2 2 3 5 2 3" xfId="43108" xr:uid="{9C5FD1F4-36A5-4AB1-B9EE-95AD69016FAA}"/>
    <cellStyle name="Comma 2 4 2 2 3 5 3" xfId="19885" xr:uid="{2CA6F119-E06A-4745-B0B4-F8094749E112}"/>
    <cellStyle name="Comma 2 4 2 2 3 5 3 2" xfId="50709" xr:uid="{E565395C-ADCF-4616-A760-6901107DFEBC}"/>
    <cellStyle name="Comma 2 4 2 2 3 5 4" xfId="35299" xr:uid="{AA690428-342C-4F7F-BDFC-5D1E65E9CB43}"/>
    <cellStyle name="Comma 2 4 2 2 3 6" xfId="8480" xr:uid="{D8ECD76D-24D7-443F-B536-0F498515B180}"/>
    <cellStyle name="Comma 2 4 2 2 3 6 2" xfId="23891" xr:uid="{5DECB600-3BA0-47C3-B88D-7400DFC5F07A}"/>
    <cellStyle name="Comma 2 4 2 2 3 6 2 2" xfId="54715" xr:uid="{A94AA914-7C93-42CE-9AF9-A3629E8CB5B7}"/>
    <cellStyle name="Comma 2 4 2 2 3 6 3" xfId="39305" xr:uid="{91928351-BA80-446E-B658-93A82622B948}"/>
    <cellStyle name="Comma 2 4 2 2 3 7" xfId="16082" xr:uid="{51D6C937-D8FB-418A-B3C7-25BFC97D86CB}"/>
    <cellStyle name="Comma 2 4 2 2 3 7 2" xfId="46906" xr:uid="{DD6889FE-E400-42E9-A35F-4DC013C26672}"/>
    <cellStyle name="Comma 2 4 2 2 3 8" xfId="31496" xr:uid="{3168B91A-FC7B-47BB-A34D-06518EF7D514}"/>
    <cellStyle name="Comma 2 4 2 2 4" xfId="460" xr:uid="{567BFCC1-2A49-4D34-AEF1-43090A0DF0C9}"/>
    <cellStyle name="Comma 2 4 2 2 4 2" xfId="1093" xr:uid="{C765B349-D302-4F77-977E-4690B3E98EB6}"/>
    <cellStyle name="Comma 2 4 2 2 4 2 2" xfId="2992" xr:uid="{8C71D5E1-D7BD-49E4-B6BC-68A76E9CB733}"/>
    <cellStyle name="Comma 2 4 2 2 4 2 2 2" xfId="6795" xr:uid="{6D0CC1DD-8F68-492A-96BF-C4617F38C453}"/>
    <cellStyle name="Comma 2 4 2 2 4 2 2 2 2" xfId="14606" xr:uid="{6592B5C4-A49C-42C7-B434-670737E003EF}"/>
    <cellStyle name="Comma 2 4 2 2 4 2 2 2 2 2" xfId="30017" xr:uid="{2C36F5C9-9EF2-427B-8D1B-9C046393841F}"/>
    <cellStyle name="Comma 2 4 2 2 4 2 2 2 2 2 2" xfId="60841" xr:uid="{730E0CDB-7CC7-4867-9CC6-6536EE795945}"/>
    <cellStyle name="Comma 2 4 2 2 4 2 2 2 2 3" xfId="45431" xr:uid="{75E109E1-046F-4529-B9C8-4AB3FC990023}"/>
    <cellStyle name="Comma 2 4 2 2 4 2 2 2 3" xfId="22208" xr:uid="{9E907BD2-9786-4C5D-80B4-FE3AE32E4586}"/>
    <cellStyle name="Comma 2 4 2 2 4 2 2 2 3 2" xfId="53032" xr:uid="{0AF99D45-A7A8-40F8-9339-72B6BDADEEC1}"/>
    <cellStyle name="Comma 2 4 2 2 4 2 2 2 4" xfId="37622" xr:uid="{2A7180DA-107F-4C9A-9799-897F774545A6}"/>
    <cellStyle name="Comma 2 4 2 2 4 2 2 3" xfId="10803" xr:uid="{5C6843D2-A6A7-44F1-BEC0-BD2AC343CB49}"/>
    <cellStyle name="Comma 2 4 2 2 4 2 2 3 2" xfId="26214" xr:uid="{AE56014B-B5F6-4DFF-9E41-1D7CAF8192F3}"/>
    <cellStyle name="Comma 2 4 2 2 4 2 2 3 2 2" xfId="57038" xr:uid="{38E244BA-9304-4F19-AE94-921474495991}"/>
    <cellStyle name="Comma 2 4 2 2 4 2 2 3 3" xfId="41628" xr:uid="{C1F4AF94-BCC4-4C56-BD5C-47ED6BC28898}"/>
    <cellStyle name="Comma 2 4 2 2 4 2 2 4" xfId="18405" xr:uid="{E207C7D3-C820-4C98-A4C4-6FBF87BEE458}"/>
    <cellStyle name="Comma 2 4 2 2 4 2 2 4 2" xfId="49229" xr:uid="{2BEBB2BC-F138-4A4A-A195-E1DA81945799}"/>
    <cellStyle name="Comma 2 4 2 2 4 2 2 5" xfId="33819" xr:uid="{3F5B5D16-44A7-449A-9B01-32C5F6ED4788}"/>
    <cellStyle name="Comma 2 4 2 2 4 2 3" xfId="4896" xr:uid="{90172A2E-2F97-4893-9721-D5591B67545F}"/>
    <cellStyle name="Comma 2 4 2 2 4 2 3 2" xfId="12707" xr:uid="{54EA7B5D-AF9E-4707-95A9-F60958573D46}"/>
    <cellStyle name="Comma 2 4 2 2 4 2 3 2 2" xfId="28118" xr:uid="{3FE8D52A-FA7C-4F49-927B-1E782F651013}"/>
    <cellStyle name="Comma 2 4 2 2 4 2 3 2 2 2" xfId="58942" xr:uid="{6E7BB8E4-C957-4E5C-BC41-22B847819726}"/>
    <cellStyle name="Comma 2 4 2 2 4 2 3 2 3" xfId="43532" xr:uid="{66E1075F-83FD-4C1F-A8A9-7F8D729D0155}"/>
    <cellStyle name="Comma 2 4 2 2 4 2 3 3" xfId="20309" xr:uid="{BDEC61F0-6B2A-4B9E-B7E0-A9808588BB7F}"/>
    <cellStyle name="Comma 2 4 2 2 4 2 3 3 2" xfId="51133" xr:uid="{A7014921-D545-4FB3-A869-416B53A6B82A}"/>
    <cellStyle name="Comma 2 4 2 2 4 2 3 4" xfId="35723" xr:uid="{802D87B0-6D6C-4F6F-9951-AAABFBE1A4DD}"/>
    <cellStyle name="Comma 2 4 2 2 4 2 4" xfId="8904" xr:uid="{E165BDF9-2C51-46B5-B3E3-232A90B4C0DD}"/>
    <cellStyle name="Comma 2 4 2 2 4 2 4 2" xfId="24315" xr:uid="{23DC2D15-967D-411A-8190-7489BFD9935F}"/>
    <cellStyle name="Comma 2 4 2 2 4 2 4 2 2" xfId="55139" xr:uid="{BDD5A1F7-99B2-42BF-BBD8-F75BD35A2401}"/>
    <cellStyle name="Comma 2 4 2 2 4 2 4 3" xfId="39729" xr:uid="{FC293036-2A69-4D4C-BA41-CF0676997476}"/>
    <cellStyle name="Comma 2 4 2 2 4 2 5" xfId="16506" xr:uid="{61794728-C37B-4E2D-9A3D-5F3228949842}"/>
    <cellStyle name="Comma 2 4 2 2 4 2 5 2" xfId="47330" xr:uid="{AEDA8EAD-767A-4563-9E99-4591DA4CC355}"/>
    <cellStyle name="Comma 2 4 2 2 4 2 6" xfId="31920" xr:uid="{F613E0C7-8BC3-4E13-B599-C7355A700544}"/>
    <cellStyle name="Comma 2 4 2 2 4 3" xfId="1726" xr:uid="{92E4453E-AB49-48E6-8005-DA5FF82F530E}"/>
    <cellStyle name="Comma 2 4 2 2 4 3 2" xfId="3625" xr:uid="{0965BBC3-EFF0-46A3-8438-E25A005FFD14}"/>
    <cellStyle name="Comma 2 4 2 2 4 3 2 2" xfId="7428" xr:uid="{700AAECE-BB6F-48ED-B0AE-08105AE0278F}"/>
    <cellStyle name="Comma 2 4 2 2 4 3 2 2 2" xfId="15239" xr:uid="{6ACF3F76-3833-429B-842A-76B62D79AA61}"/>
    <cellStyle name="Comma 2 4 2 2 4 3 2 2 2 2" xfId="30650" xr:uid="{D5191570-8D7C-46A6-B548-83B9E5EE14AE}"/>
    <cellStyle name="Comma 2 4 2 2 4 3 2 2 2 2 2" xfId="61474" xr:uid="{FAD315A9-DF9D-40B3-ABD6-3DD90570C6FC}"/>
    <cellStyle name="Comma 2 4 2 2 4 3 2 2 2 3" xfId="46064" xr:uid="{C1240ED7-4303-4D0F-A2EA-31EB1654E956}"/>
    <cellStyle name="Comma 2 4 2 2 4 3 2 2 3" xfId="22841" xr:uid="{9D2BE4B3-B78D-4D9C-AA0B-2490A9723FE8}"/>
    <cellStyle name="Comma 2 4 2 2 4 3 2 2 3 2" xfId="53665" xr:uid="{911500A8-53FF-4C3D-9C10-181B60480D39}"/>
    <cellStyle name="Comma 2 4 2 2 4 3 2 2 4" xfId="38255" xr:uid="{2C38B754-7133-412F-8EF3-37B9AA507BC1}"/>
    <cellStyle name="Comma 2 4 2 2 4 3 2 3" xfId="11436" xr:uid="{FBD51B17-3193-4A77-A978-14CA649CCAD4}"/>
    <cellStyle name="Comma 2 4 2 2 4 3 2 3 2" xfId="26847" xr:uid="{CC1F09E1-B0DD-4D05-B4D0-9599C5F63BB1}"/>
    <cellStyle name="Comma 2 4 2 2 4 3 2 3 2 2" xfId="57671" xr:uid="{4E4EB489-2F60-4474-8C6D-01CEDAF27F31}"/>
    <cellStyle name="Comma 2 4 2 2 4 3 2 3 3" xfId="42261" xr:uid="{881D967F-43E7-4EDE-AFE3-A2B0DD07111A}"/>
    <cellStyle name="Comma 2 4 2 2 4 3 2 4" xfId="19038" xr:uid="{CABF7D5E-4754-4B5E-BFA4-8166E22638C2}"/>
    <cellStyle name="Comma 2 4 2 2 4 3 2 4 2" xfId="49862" xr:uid="{AA062F3B-1B32-4083-809F-C8026C351686}"/>
    <cellStyle name="Comma 2 4 2 2 4 3 2 5" xfId="34452" xr:uid="{410F8BA4-3C56-4DCF-97C5-8661AD369DD1}"/>
    <cellStyle name="Comma 2 4 2 2 4 3 3" xfId="5529" xr:uid="{5FAB3876-FA19-4A88-89CD-52C8AB1E75A0}"/>
    <cellStyle name="Comma 2 4 2 2 4 3 3 2" xfId="13340" xr:uid="{8B3A28B5-D790-4714-89DA-5ECAE064655B}"/>
    <cellStyle name="Comma 2 4 2 2 4 3 3 2 2" xfId="28751" xr:uid="{360F1A0D-EF5B-4A08-BAE7-49686823DBEA}"/>
    <cellStyle name="Comma 2 4 2 2 4 3 3 2 2 2" xfId="59575" xr:uid="{85824377-8AA4-410D-B170-9F7332C8D12C}"/>
    <cellStyle name="Comma 2 4 2 2 4 3 3 2 3" xfId="44165" xr:uid="{236F7389-9193-4D49-83C9-2365E294FD59}"/>
    <cellStyle name="Comma 2 4 2 2 4 3 3 3" xfId="20942" xr:uid="{0A2D61EC-6CA1-4CB8-801C-29BE477F248D}"/>
    <cellStyle name="Comma 2 4 2 2 4 3 3 3 2" xfId="51766" xr:uid="{A59762C4-B12B-46C1-99D4-38E5FD5A1D4F}"/>
    <cellStyle name="Comma 2 4 2 2 4 3 3 4" xfId="36356" xr:uid="{2ED32692-3EC0-498D-864F-C5250C33EB76}"/>
    <cellStyle name="Comma 2 4 2 2 4 3 4" xfId="9537" xr:uid="{1E6A4C2B-9E18-4845-B818-87A21024F7E5}"/>
    <cellStyle name="Comma 2 4 2 2 4 3 4 2" xfId="24948" xr:uid="{8BB8F92F-C0A5-4E68-9B60-9DA7F6974AF5}"/>
    <cellStyle name="Comma 2 4 2 2 4 3 4 2 2" xfId="55772" xr:uid="{28280707-51CE-46E5-84C5-1827B07DD4EB}"/>
    <cellStyle name="Comma 2 4 2 2 4 3 4 3" xfId="40362" xr:uid="{30E56DFA-6ABD-4D0D-A6D8-1DDD489B45A2}"/>
    <cellStyle name="Comma 2 4 2 2 4 3 5" xfId="17139" xr:uid="{4EF8FE57-A4D0-4227-8047-E81D9EC235F9}"/>
    <cellStyle name="Comma 2 4 2 2 4 3 5 2" xfId="47963" xr:uid="{01323971-0CE5-4BFC-9908-BCC8301721BE}"/>
    <cellStyle name="Comma 2 4 2 2 4 3 6" xfId="32553" xr:uid="{80B532BD-0BAB-4985-9943-EED79D2B2880}"/>
    <cellStyle name="Comma 2 4 2 2 4 4" xfId="2359" xr:uid="{632EAFBC-F153-4374-94A5-9E9C4E2D5761}"/>
    <cellStyle name="Comma 2 4 2 2 4 4 2" xfId="6162" xr:uid="{7BC18BAB-4DBB-4A8B-82A4-62D91FBA527D}"/>
    <cellStyle name="Comma 2 4 2 2 4 4 2 2" xfId="13973" xr:uid="{C6229101-ECE2-46D3-9061-45CBE58BE570}"/>
    <cellStyle name="Comma 2 4 2 2 4 4 2 2 2" xfId="29384" xr:uid="{669545FB-D94C-4B4B-900C-EF6F1FF62012}"/>
    <cellStyle name="Comma 2 4 2 2 4 4 2 2 2 2" xfId="60208" xr:uid="{5CE3FA37-2D60-482E-9518-CB97BDBCF8E6}"/>
    <cellStyle name="Comma 2 4 2 2 4 4 2 2 3" xfId="44798" xr:uid="{F9589DE9-87DD-404D-86D8-0C76584B450C}"/>
    <cellStyle name="Comma 2 4 2 2 4 4 2 3" xfId="21575" xr:uid="{7A1555F9-B8C2-4EBE-8656-7EAFAD35B60C}"/>
    <cellStyle name="Comma 2 4 2 2 4 4 2 3 2" xfId="52399" xr:uid="{59CCBF63-BDD0-48AE-872B-774BC4C38EEF}"/>
    <cellStyle name="Comma 2 4 2 2 4 4 2 4" xfId="36989" xr:uid="{085A0BD5-C98C-4A4E-8B1D-0866323AF87E}"/>
    <cellStyle name="Comma 2 4 2 2 4 4 3" xfId="10170" xr:uid="{A4CACE6A-E684-42AE-A285-7D2244D82468}"/>
    <cellStyle name="Comma 2 4 2 2 4 4 3 2" xfId="25581" xr:uid="{D7186BAC-A429-44A8-8042-00215904716F}"/>
    <cellStyle name="Comma 2 4 2 2 4 4 3 2 2" xfId="56405" xr:uid="{5ABAF30D-7F4D-4CFB-94F1-6A21FDA33AA6}"/>
    <cellStyle name="Comma 2 4 2 2 4 4 3 3" xfId="40995" xr:uid="{8AFFC3A2-70AE-463E-8F98-18B6B7E91C5C}"/>
    <cellStyle name="Comma 2 4 2 2 4 4 4" xfId="17772" xr:uid="{38E6BE65-70CD-4CF1-8A41-77B4E0485F20}"/>
    <cellStyle name="Comma 2 4 2 2 4 4 4 2" xfId="48596" xr:uid="{A6ECDDFB-16B7-4512-BFD6-C86ED6E1BAC8}"/>
    <cellStyle name="Comma 2 4 2 2 4 4 5" xfId="33186" xr:uid="{AAE38C9B-BA98-44E5-801E-66EC20E544C4}"/>
    <cellStyle name="Comma 2 4 2 2 4 5" xfId="4263" xr:uid="{72BB4AB2-90DF-4613-82F8-92B878A711B3}"/>
    <cellStyle name="Comma 2 4 2 2 4 5 2" xfId="12074" xr:uid="{6CD2B7DB-9384-4B3B-B301-439E3067783F}"/>
    <cellStyle name="Comma 2 4 2 2 4 5 2 2" xfId="27485" xr:uid="{AC972757-F3B8-462B-959D-78C832FDB7F7}"/>
    <cellStyle name="Comma 2 4 2 2 4 5 2 2 2" xfId="58309" xr:uid="{DC1C4AB5-018B-4541-B14A-6F4E4C85E2FE}"/>
    <cellStyle name="Comma 2 4 2 2 4 5 2 3" xfId="42899" xr:uid="{BC26CBDA-5248-487E-9DC8-D25D23ED27B3}"/>
    <cellStyle name="Comma 2 4 2 2 4 5 3" xfId="19676" xr:uid="{91D81EC7-6A39-4430-9865-538FA41492E0}"/>
    <cellStyle name="Comma 2 4 2 2 4 5 3 2" xfId="50500" xr:uid="{BE19B606-A1E6-4577-9BC0-7CE31EE41825}"/>
    <cellStyle name="Comma 2 4 2 2 4 5 4" xfId="35090" xr:uid="{5B2FC102-0646-4A82-A222-89254C8577D2}"/>
    <cellStyle name="Comma 2 4 2 2 4 6" xfId="8271" xr:uid="{26B4E8D4-66A5-4DA4-97E8-4A6665B002F5}"/>
    <cellStyle name="Comma 2 4 2 2 4 6 2" xfId="23682" xr:uid="{AC59FEC5-B5C9-4779-B6A8-893BD9D58A1B}"/>
    <cellStyle name="Comma 2 4 2 2 4 6 2 2" xfId="54506" xr:uid="{950CF3F3-B1C2-4FBD-A868-994F475669C0}"/>
    <cellStyle name="Comma 2 4 2 2 4 6 3" xfId="39096" xr:uid="{24B89D86-2A35-4284-8BF2-D8D618CF4B74}"/>
    <cellStyle name="Comma 2 4 2 2 4 7" xfId="15873" xr:uid="{83064189-21EE-44C2-B6DA-29AC2E2B43D0}"/>
    <cellStyle name="Comma 2 4 2 2 4 7 2" xfId="46697" xr:uid="{19DCBDF7-2D4A-4631-8D81-6CAD3315044F}"/>
    <cellStyle name="Comma 2 4 2 2 4 8" xfId="31287" xr:uid="{9D0E5650-7C00-41D8-93EA-42B88232F544}"/>
    <cellStyle name="Comma 2 4 2 2 5" xfId="880" xr:uid="{804437EE-AB0E-47FF-BAAC-BEE692E28995}"/>
    <cellStyle name="Comma 2 4 2 2 5 2" xfId="2779" xr:uid="{598C016F-870B-47E5-BF16-F3665DA2B132}"/>
    <cellStyle name="Comma 2 4 2 2 5 2 2" xfId="6582" xr:uid="{01F4F541-8393-4A5E-B5CC-48A3CD9984B5}"/>
    <cellStyle name="Comma 2 4 2 2 5 2 2 2" xfId="14393" xr:uid="{71E4EB40-2C92-4FFA-AB64-8E890B624C78}"/>
    <cellStyle name="Comma 2 4 2 2 5 2 2 2 2" xfId="29804" xr:uid="{C650796D-41BA-4DDF-8F39-687A90FAC4EA}"/>
    <cellStyle name="Comma 2 4 2 2 5 2 2 2 2 2" xfId="60628" xr:uid="{5C7ABBFC-6639-4E3B-9023-625B7A80BB09}"/>
    <cellStyle name="Comma 2 4 2 2 5 2 2 2 3" xfId="45218" xr:uid="{485C98F1-9D4F-4727-9616-D5B912F3C3DC}"/>
    <cellStyle name="Comma 2 4 2 2 5 2 2 3" xfId="21995" xr:uid="{1A26E87A-7C91-46D1-9E5B-BB74AA1E0C3F}"/>
    <cellStyle name="Comma 2 4 2 2 5 2 2 3 2" xfId="52819" xr:uid="{9738D1EB-5D59-43CE-95A4-3171A09B38B7}"/>
    <cellStyle name="Comma 2 4 2 2 5 2 2 4" xfId="37409" xr:uid="{64D07290-2974-45EB-9B9A-AD2D031A700F}"/>
    <cellStyle name="Comma 2 4 2 2 5 2 3" xfId="10590" xr:uid="{E45BB07C-DF63-4940-BBFE-CC3381080D2C}"/>
    <cellStyle name="Comma 2 4 2 2 5 2 3 2" xfId="26001" xr:uid="{C745F769-CC62-4299-BE25-3C485B424DEF}"/>
    <cellStyle name="Comma 2 4 2 2 5 2 3 2 2" xfId="56825" xr:uid="{00D29026-0754-4618-89F3-ED9CFE3059A1}"/>
    <cellStyle name="Comma 2 4 2 2 5 2 3 3" xfId="41415" xr:uid="{02F507AE-76AD-46FF-9C8C-6E225F2EB3DA}"/>
    <cellStyle name="Comma 2 4 2 2 5 2 4" xfId="18192" xr:uid="{91E6AA52-E1C1-4A57-AF93-4A482D6D2AC7}"/>
    <cellStyle name="Comma 2 4 2 2 5 2 4 2" xfId="49016" xr:uid="{6B577C64-DC84-4537-982C-06BCA6D323A3}"/>
    <cellStyle name="Comma 2 4 2 2 5 2 5" xfId="33606" xr:uid="{43D103CE-90FE-4003-8085-3489740CEF3E}"/>
    <cellStyle name="Comma 2 4 2 2 5 3" xfId="4683" xr:uid="{085DEFBA-950D-404E-B695-321DFD5CC141}"/>
    <cellStyle name="Comma 2 4 2 2 5 3 2" xfId="12494" xr:uid="{1C08DCFD-74F4-4386-9921-65BDE5B13570}"/>
    <cellStyle name="Comma 2 4 2 2 5 3 2 2" xfId="27905" xr:uid="{D49841B1-D870-472C-83F5-FA8F19136CF6}"/>
    <cellStyle name="Comma 2 4 2 2 5 3 2 2 2" xfId="58729" xr:uid="{3C0C8F6A-C2A4-41EA-ACAF-4101E7EE969C}"/>
    <cellStyle name="Comma 2 4 2 2 5 3 2 3" xfId="43319" xr:uid="{B1F06144-9457-4470-8B53-E4E439FC2A3A}"/>
    <cellStyle name="Comma 2 4 2 2 5 3 3" xfId="20096" xr:uid="{055FEF3A-AC1A-48EA-8B08-7FD4183F94CA}"/>
    <cellStyle name="Comma 2 4 2 2 5 3 3 2" xfId="50920" xr:uid="{2CFC0752-DE53-47EF-B7E5-D900FEC7C460}"/>
    <cellStyle name="Comma 2 4 2 2 5 3 4" xfId="35510" xr:uid="{C8DCCF24-2CF9-49F3-A8A8-1ED1DE0A01E8}"/>
    <cellStyle name="Comma 2 4 2 2 5 4" xfId="8691" xr:uid="{5982461D-D7B0-41F8-A7FD-0381262D4210}"/>
    <cellStyle name="Comma 2 4 2 2 5 4 2" xfId="24102" xr:uid="{E9E5D47D-BFD9-49C7-A0C0-7F8A133D54D7}"/>
    <cellStyle name="Comma 2 4 2 2 5 4 2 2" xfId="54926" xr:uid="{44F30B6C-9777-48F0-8C4D-9373408DA43E}"/>
    <cellStyle name="Comma 2 4 2 2 5 4 3" xfId="39516" xr:uid="{E3134614-07B4-41E9-99EB-6B4927F644B2}"/>
    <cellStyle name="Comma 2 4 2 2 5 5" xfId="16293" xr:uid="{2795B079-0F80-4CDD-8A0A-D54A3648963F}"/>
    <cellStyle name="Comma 2 4 2 2 5 5 2" xfId="47117" xr:uid="{81B984D4-F121-4E7E-9C7F-D8BE83C855B9}"/>
    <cellStyle name="Comma 2 4 2 2 5 6" xfId="31707" xr:uid="{8516CFAB-105C-4285-ACAC-0563D5893B57}"/>
    <cellStyle name="Comma 2 4 2 2 6" xfId="1513" xr:uid="{F7CBDA8A-04B2-4D08-92AE-4B7D644A2C8E}"/>
    <cellStyle name="Comma 2 4 2 2 6 2" xfId="3412" xr:uid="{5C7785DA-84E1-4519-B283-38D23BE7D14D}"/>
    <cellStyle name="Comma 2 4 2 2 6 2 2" xfId="7215" xr:uid="{F73953AE-FF30-4301-8752-1261CD601BD2}"/>
    <cellStyle name="Comma 2 4 2 2 6 2 2 2" xfId="15026" xr:uid="{C0697393-9D1C-444B-8633-E6024AE48FDE}"/>
    <cellStyle name="Comma 2 4 2 2 6 2 2 2 2" xfId="30437" xr:uid="{95D5BF7C-CF40-4FC2-8875-805BFEA6ACC1}"/>
    <cellStyle name="Comma 2 4 2 2 6 2 2 2 2 2" xfId="61261" xr:uid="{D07E9081-7A28-4658-A103-77E61412DB8E}"/>
    <cellStyle name="Comma 2 4 2 2 6 2 2 2 3" xfId="45851" xr:uid="{C9BA8402-A856-4800-B22F-76C93826A1E9}"/>
    <cellStyle name="Comma 2 4 2 2 6 2 2 3" xfId="22628" xr:uid="{A39E8F89-E3DF-4B29-910C-B4874DAEA48A}"/>
    <cellStyle name="Comma 2 4 2 2 6 2 2 3 2" xfId="53452" xr:uid="{05143F48-DBAB-461B-BA02-7B72CE062990}"/>
    <cellStyle name="Comma 2 4 2 2 6 2 2 4" xfId="38042" xr:uid="{53C0263C-FCDE-4F73-923F-8CDB0C21746E}"/>
    <cellStyle name="Comma 2 4 2 2 6 2 3" xfId="11223" xr:uid="{01520A02-3873-4D76-8D1C-780352DFAD3F}"/>
    <cellStyle name="Comma 2 4 2 2 6 2 3 2" xfId="26634" xr:uid="{5B8DE210-0B50-43F5-9C12-0B3950256940}"/>
    <cellStyle name="Comma 2 4 2 2 6 2 3 2 2" xfId="57458" xr:uid="{DB7DC97E-4D02-4641-A73D-3EF9889050BA}"/>
    <cellStyle name="Comma 2 4 2 2 6 2 3 3" xfId="42048" xr:uid="{817307D2-EB88-4AE5-A622-EC6000C4EA8D}"/>
    <cellStyle name="Comma 2 4 2 2 6 2 4" xfId="18825" xr:uid="{37B5F08C-986C-4C87-A78C-8E87AFD56461}"/>
    <cellStyle name="Comma 2 4 2 2 6 2 4 2" xfId="49649" xr:uid="{2C517A72-6BEC-4B73-9338-50539599D61E}"/>
    <cellStyle name="Comma 2 4 2 2 6 2 5" xfId="34239" xr:uid="{556E734C-5A0E-4720-8E04-0AAB1A11269B}"/>
    <cellStyle name="Comma 2 4 2 2 6 3" xfId="5316" xr:uid="{D44A3295-BC99-421F-A8E8-FF83283FDB95}"/>
    <cellStyle name="Comma 2 4 2 2 6 3 2" xfId="13127" xr:uid="{19D5486A-F633-483B-889A-5FBAD05EFD2C}"/>
    <cellStyle name="Comma 2 4 2 2 6 3 2 2" xfId="28538" xr:uid="{D469F856-B30B-4DF8-A66D-3B48F5C39104}"/>
    <cellStyle name="Comma 2 4 2 2 6 3 2 2 2" xfId="59362" xr:uid="{C450631F-F379-4137-9E3A-B0369903D696}"/>
    <cellStyle name="Comma 2 4 2 2 6 3 2 3" xfId="43952" xr:uid="{FEE1BF6F-A6BD-48F8-9CBB-65D9B74F21E9}"/>
    <cellStyle name="Comma 2 4 2 2 6 3 3" xfId="20729" xr:uid="{4394B147-2EC9-4B1F-AE8F-FE8D33D241AA}"/>
    <cellStyle name="Comma 2 4 2 2 6 3 3 2" xfId="51553" xr:uid="{A59F0826-4115-4EB5-80E7-9C97504F74CB}"/>
    <cellStyle name="Comma 2 4 2 2 6 3 4" xfId="36143" xr:uid="{3BCDDC6B-BE92-4A4A-8AF0-EC12AA85F741}"/>
    <cellStyle name="Comma 2 4 2 2 6 4" xfId="9324" xr:uid="{DF825758-EA4F-4340-999F-7646CAAC8340}"/>
    <cellStyle name="Comma 2 4 2 2 6 4 2" xfId="24735" xr:uid="{822A2FA1-158E-4B6B-A610-BB70C65024D3}"/>
    <cellStyle name="Comma 2 4 2 2 6 4 2 2" xfId="55559" xr:uid="{01D7606A-7F62-42C1-BE8B-033EDF26D429}"/>
    <cellStyle name="Comma 2 4 2 2 6 4 3" xfId="40149" xr:uid="{BEC828F7-6FAE-4C4D-9886-6D8292AA880D}"/>
    <cellStyle name="Comma 2 4 2 2 6 5" xfId="16926" xr:uid="{93595837-4C47-45E1-AC66-B71C6680B8B8}"/>
    <cellStyle name="Comma 2 4 2 2 6 5 2" xfId="47750" xr:uid="{A02C71FD-0C49-4139-B2FD-71EAE477FF80}"/>
    <cellStyle name="Comma 2 4 2 2 6 6" xfId="32340" xr:uid="{2023359F-FF23-448B-85E1-CF42CD409005}"/>
    <cellStyle name="Comma 2 4 2 2 7" xfId="2146" xr:uid="{31402A96-4DF9-48B7-BE6A-6D40627D2EAC}"/>
    <cellStyle name="Comma 2 4 2 2 7 2" xfId="5949" xr:uid="{D2DCFD6B-984E-45EC-8B74-11A5E251C69B}"/>
    <cellStyle name="Comma 2 4 2 2 7 2 2" xfId="13760" xr:uid="{BA02507D-6353-4D12-A882-83E769F67ECB}"/>
    <cellStyle name="Comma 2 4 2 2 7 2 2 2" xfId="29171" xr:uid="{46A6C1CD-621C-4C88-A193-89124DF7071A}"/>
    <cellStyle name="Comma 2 4 2 2 7 2 2 2 2" xfId="59995" xr:uid="{48E660F1-ECB6-4F2A-A5B7-D216EAF2D3AD}"/>
    <cellStyle name="Comma 2 4 2 2 7 2 2 3" xfId="44585" xr:uid="{19906C96-FB32-4DBB-A89C-ACE0C8B7355F}"/>
    <cellStyle name="Comma 2 4 2 2 7 2 3" xfId="21362" xr:uid="{7DF85CE3-1D54-452E-AA6D-C9A8D0F45954}"/>
    <cellStyle name="Comma 2 4 2 2 7 2 3 2" xfId="52186" xr:uid="{10413834-168A-4034-AF93-3891177B2EAA}"/>
    <cellStyle name="Comma 2 4 2 2 7 2 4" xfId="36776" xr:uid="{9956784C-323D-450F-A349-4CC4E03C89A3}"/>
    <cellStyle name="Comma 2 4 2 2 7 3" xfId="9957" xr:uid="{986DD22E-1DAF-4EF4-97FB-3360676920C5}"/>
    <cellStyle name="Comma 2 4 2 2 7 3 2" xfId="25368" xr:uid="{3A096DF7-C864-4525-90EE-889F36FCFD15}"/>
    <cellStyle name="Comma 2 4 2 2 7 3 2 2" xfId="56192" xr:uid="{34C04653-1DB3-4888-870D-3D8258244140}"/>
    <cellStyle name="Comma 2 4 2 2 7 3 3" xfId="40782" xr:uid="{DEC7AC7E-6939-45BC-87DB-F3825EB739F1}"/>
    <cellStyle name="Comma 2 4 2 2 7 4" xfId="17559" xr:uid="{74DFE975-67A1-4C0D-8068-FC150873BC1F}"/>
    <cellStyle name="Comma 2 4 2 2 7 4 2" xfId="48383" xr:uid="{E771D7FF-5FEF-4318-85CE-205ADBB3B745}"/>
    <cellStyle name="Comma 2 4 2 2 7 5" xfId="32973" xr:uid="{B6F8E3C6-F7C6-4594-9CA7-3487C8F92E5E}"/>
    <cellStyle name="Comma 2 4 2 2 8" xfId="4050" xr:uid="{58EFDE47-E48C-4A96-B5FF-0612F3338B07}"/>
    <cellStyle name="Comma 2 4 2 2 8 2" xfId="11861" xr:uid="{3DA904B4-E292-4CA8-80F9-8C25506BB3F5}"/>
    <cellStyle name="Comma 2 4 2 2 8 2 2" xfId="27272" xr:uid="{E94248A6-3D92-478E-911F-7EED4B1A977B}"/>
    <cellStyle name="Comma 2 4 2 2 8 2 2 2" xfId="58096" xr:uid="{68225EB0-5487-4E10-BDDA-50CF01FD6742}"/>
    <cellStyle name="Comma 2 4 2 2 8 2 3" xfId="42686" xr:uid="{B7088465-C390-43F9-9FC5-5CF44F7C2CF2}"/>
    <cellStyle name="Comma 2 4 2 2 8 3" xfId="19463" xr:uid="{F0C6CEED-6C9A-4F60-8685-3A1E3229857D}"/>
    <cellStyle name="Comma 2 4 2 2 8 3 2" xfId="50287" xr:uid="{B1C41330-4CAD-4038-8883-FB25734EC9D1}"/>
    <cellStyle name="Comma 2 4 2 2 8 4" xfId="34877" xr:uid="{081D735B-00CE-47BA-A253-BE466B4BCF98}"/>
    <cellStyle name="Comma 2 4 2 2 9" xfId="8058" xr:uid="{10092722-955A-44EE-A574-F72EEC73A888}"/>
    <cellStyle name="Comma 2 4 2 2 9 2" xfId="23469" xr:uid="{654E15E3-6C73-428B-9011-32DB5C5C0B59}"/>
    <cellStyle name="Comma 2 4 2 2 9 2 2" xfId="54293" xr:uid="{9FA1C3DE-6E4F-427A-8950-EE4B23C53DBF}"/>
    <cellStyle name="Comma 2 4 2 2 9 3" xfId="38883" xr:uid="{0C993083-B8C1-4C31-8F37-D698E09EDED1}"/>
    <cellStyle name="Comma 2 4 2 3" xfId="278" xr:uid="{45B9FF9F-488F-4183-B8CA-F683916E42DC}"/>
    <cellStyle name="Comma 2 4 2 3 10" xfId="15700" xr:uid="{6A2E95EF-A727-4D0B-8444-9B06490DFC8A}"/>
    <cellStyle name="Comma 2 4 2 3 10 2" xfId="46524" xr:uid="{DA348B31-EC78-498D-A765-7DB4A88379A0}"/>
    <cellStyle name="Comma 2 4 2 3 11" xfId="31114" xr:uid="{2C24A8CC-06CC-4C4F-BF3C-336F7371588D}"/>
    <cellStyle name="Comma 2 4 2 3 2" xfId="709" xr:uid="{3E35F8E9-4FF4-47F9-8099-82B2E08E9D01}"/>
    <cellStyle name="Comma 2 4 2 3 2 2" xfId="1342" xr:uid="{8988D8A7-A2E5-40D6-87BB-C24E93DB8238}"/>
    <cellStyle name="Comma 2 4 2 3 2 2 2" xfId="3241" xr:uid="{101835C0-8265-4023-BD26-638A31C7143C}"/>
    <cellStyle name="Comma 2 4 2 3 2 2 2 2" xfId="7044" xr:uid="{7C5E3E85-3EFF-4F62-901E-67ACC7836694}"/>
    <cellStyle name="Comma 2 4 2 3 2 2 2 2 2" xfId="14855" xr:uid="{15A31C28-02C1-4E86-977B-2B6E0CC47951}"/>
    <cellStyle name="Comma 2 4 2 3 2 2 2 2 2 2" xfId="30266" xr:uid="{D25C18FD-09EF-45CF-B82A-C2E9E64E6237}"/>
    <cellStyle name="Comma 2 4 2 3 2 2 2 2 2 2 2" xfId="61090" xr:uid="{A2D550F2-B4E8-4B2A-B052-F1E8E10686EA}"/>
    <cellStyle name="Comma 2 4 2 3 2 2 2 2 2 3" xfId="45680" xr:uid="{840E1AC9-A8E6-43DD-AE86-73DEDF7E0B41}"/>
    <cellStyle name="Comma 2 4 2 3 2 2 2 2 3" xfId="22457" xr:uid="{321BC7EB-AD7F-4E5C-946E-EC0976D678F4}"/>
    <cellStyle name="Comma 2 4 2 3 2 2 2 2 3 2" xfId="53281" xr:uid="{4A394225-E2EA-482C-9F6B-042E04E55718}"/>
    <cellStyle name="Comma 2 4 2 3 2 2 2 2 4" xfId="37871" xr:uid="{141EBA93-B8AA-440E-820B-1412CEE417F2}"/>
    <cellStyle name="Comma 2 4 2 3 2 2 2 3" xfId="11052" xr:uid="{FA9243C0-4509-4797-8B71-8DED81A1CDEF}"/>
    <cellStyle name="Comma 2 4 2 3 2 2 2 3 2" xfId="26463" xr:uid="{FA01CAE5-7D98-4A5E-BAC8-C9CEAF77B4D5}"/>
    <cellStyle name="Comma 2 4 2 3 2 2 2 3 2 2" xfId="57287" xr:uid="{5F8FDB05-617C-48D9-9730-90F475726730}"/>
    <cellStyle name="Comma 2 4 2 3 2 2 2 3 3" xfId="41877" xr:uid="{43EC9174-0A63-405D-90FB-15753D0D579C}"/>
    <cellStyle name="Comma 2 4 2 3 2 2 2 4" xfId="18654" xr:uid="{610B38E4-FFB4-45A6-8B42-D856B35B2B5B}"/>
    <cellStyle name="Comma 2 4 2 3 2 2 2 4 2" xfId="49478" xr:uid="{6C03E993-1CA0-4DCF-9013-6C502334BB5D}"/>
    <cellStyle name="Comma 2 4 2 3 2 2 2 5" xfId="34068" xr:uid="{492FD698-B9F9-4110-ABDD-755814747C03}"/>
    <cellStyle name="Comma 2 4 2 3 2 2 3" xfId="5145" xr:uid="{122C5A4A-222F-4FBE-ABFB-F09DC972222C}"/>
    <cellStyle name="Comma 2 4 2 3 2 2 3 2" xfId="12956" xr:uid="{BA239362-F00C-4C74-B1E5-7C4CAF69D47A}"/>
    <cellStyle name="Comma 2 4 2 3 2 2 3 2 2" xfId="28367" xr:uid="{D0E6DE10-3650-4646-8A25-BBA20101B897}"/>
    <cellStyle name="Comma 2 4 2 3 2 2 3 2 2 2" xfId="59191" xr:uid="{0F2D98C0-BC98-48B7-A76B-E53F486C6CEE}"/>
    <cellStyle name="Comma 2 4 2 3 2 2 3 2 3" xfId="43781" xr:uid="{F1D91519-58AB-4EA0-BBAA-5B437236AA17}"/>
    <cellStyle name="Comma 2 4 2 3 2 2 3 3" xfId="20558" xr:uid="{8C1223BD-EFE0-4B2D-BC93-175D385251BB}"/>
    <cellStyle name="Comma 2 4 2 3 2 2 3 3 2" xfId="51382" xr:uid="{94E2F5FD-5202-4565-A27E-C1C5D5F9CD8E}"/>
    <cellStyle name="Comma 2 4 2 3 2 2 3 4" xfId="35972" xr:uid="{652B7E1C-A374-49D5-B9FA-5819E7A85CC2}"/>
    <cellStyle name="Comma 2 4 2 3 2 2 4" xfId="9153" xr:uid="{3AB7D2AC-B8F5-415B-B803-4E6981E884DE}"/>
    <cellStyle name="Comma 2 4 2 3 2 2 4 2" xfId="24564" xr:uid="{4B4FAD25-AA22-4787-A9C6-AA52716593D7}"/>
    <cellStyle name="Comma 2 4 2 3 2 2 4 2 2" xfId="55388" xr:uid="{EB81C2ED-8BEC-42B7-B847-F61E2EB15614}"/>
    <cellStyle name="Comma 2 4 2 3 2 2 4 3" xfId="39978" xr:uid="{F5495A78-7D38-42A2-9D24-B71DFD9E8E71}"/>
    <cellStyle name="Comma 2 4 2 3 2 2 5" xfId="16755" xr:uid="{62713910-062F-4C6D-A582-F5F147A05645}"/>
    <cellStyle name="Comma 2 4 2 3 2 2 5 2" xfId="47579" xr:uid="{D7596D67-679B-4F77-984E-51A1A3DA401B}"/>
    <cellStyle name="Comma 2 4 2 3 2 2 6" xfId="32169" xr:uid="{16D75C3D-9BD7-4BDB-B98C-EBF647A4FAEC}"/>
    <cellStyle name="Comma 2 4 2 3 2 3" xfId="1975" xr:uid="{AE30AEF7-5D2A-430E-AE4B-8D45122CFC87}"/>
    <cellStyle name="Comma 2 4 2 3 2 3 2" xfId="3874" xr:uid="{54A07606-DD9D-44F7-B280-E05E54A533EC}"/>
    <cellStyle name="Comma 2 4 2 3 2 3 2 2" xfId="7677" xr:uid="{E0B4CC0B-A88C-42C5-92A0-96D75E7E4CCC}"/>
    <cellStyle name="Comma 2 4 2 3 2 3 2 2 2" xfId="15488" xr:uid="{C06AB46D-90E5-49A7-A46C-F77CF1D406BE}"/>
    <cellStyle name="Comma 2 4 2 3 2 3 2 2 2 2" xfId="30899" xr:uid="{3879C053-9658-47D2-97B1-E1CBC78609C0}"/>
    <cellStyle name="Comma 2 4 2 3 2 3 2 2 2 2 2" xfId="61723" xr:uid="{6CD7DA36-7660-4EB1-B4CB-F781605C7C56}"/>
    <cellStyle name="Comma 2 4 2 3 2 3 2 2 2 3" xfId="46313" xr:uid="{209425A9-8CA9-49D4-9AA7-4FE0785854FB}"/>
    <cellStyle name="Comma 2 4 2 3 2 3 2 2 3" xfId="23090" xr:uid="{5E0AD9E3-9661-4E93-9569-191F9EF329BE}"/>
    <cellStyle name="Comma 2 4 2 3 2 3 2 2 3 2" xfId="53914" xr:uid="{2F88AC97-D0FC-4B42-A68F-A7580D712AB0}"/>
    <cellStyle name="Comma 2 4 2 3 2 3 2 2 4" xfId="38504" xr:uid="{B20C4A07-E9B3-4B6D-A080-E510DFE2D94B}"/>
    <cellStyle name="Comma 2 4 2 3 2 3 2 3" xfId="11685" xr:uid="{938A200D-B8BA-46F8-B203-A6BDBDFDF36A}"/>
    <cellStyle name="Comma 2 4 2 3 2 3 2 3 2" xfId="27096" xr:uid="{5FEAAA09-C296-4017-82C7-8E560069F211}"/>
    <cellStyle name="Comma 2 4 2 3 2 3 2 3 2 2" xfId="57920" xr:uid="{5534B6F9-879F-42E0-B47D-F18C5F9B8D7E}"/>
    <cellStyle name="Comma 2 4 2 3 2 3 2 3 3" xfId="42510" xr:uid="{856267CF-3F0A-47C0-98C3-86453FF47FAE}"/>
    <cellStyle name="Comma 2 4 2 3 2 3 2 4" xfId="19287" xr:uid="{1AA0BB1E-26F0-4123-869E-B7B51C7958F0}"/>
    <cellStyle name="Comma 2 4 2 3 2 3 2 4 2" xfId="50111" xr:uid="{49C5CC21-39E1-441A-A132-A6740910C408}"/>
    <cellStyle name="Comma 2 4 2 3 2 3 2 5" xfId="34701" xr:uid="{1D06BE40-F7D9-4EBA-A972-56DDC5BB7EEA}"/>
    <cellStyle name="Comma 2 4 2 3 2 3 3" xfId="5778" xr:uid="{741F9B7A-A83D-4A17-80A7-D10393B700E2}"/>
    <cellStyle name="Comma 2 4 2 3 2 3 3 2" xfId="13589" xr:uid="{249B68FF-7F16-4742-A80A-8B7119931382}"/>
    <cellStyle name="Comma 2 4 2 3 2 3 3 2 2" xfId="29000" xr:uid="{CEE10127-470E-43F8-B62E-809A2B52CB60}"/>
    <cellStyle name="Comma 2 4 2 3 2 3 3 2 2 2" xfId="59824" xr:uid="{0C46F2A9-6713-4D54-B4D6-189EC755112E}"/>
    <cellStyle name="Comma 2 4 2 3 2 3 3 2 3" xfId="44414" xr:uid="{E93E6FE4-D912-4A3F-B6BD-045B778BE623}"/>
    <cellStyle name="Comma 2 4 2 3 2 3 3 3" xfId="21191" xr:uid="{ED3FE477-1E39-4784-840B-20D347E88B3A}"/>
    <cellStyle name="Comma 2 4 2 3 2 3 3 3 2" xfId="52015" xr:uid="{45029357-6496-4AC9-A7A9-44B5963F0CBB}"/>
    <cellStyle name="Comma 2 4 2 3 2 3 3 4" xfId="36605" xr:uid="{2F3E5188-13CB-44DA-97C3-0ADC749209C9}"/>
    <cellStyle name="Comma 2 4 2 3 2 3 4" xfId="9786" xr:uid="{53647920-5DD4-4558-A420-50DBE2BF7931}"/>
    <cellStyle name="Comma 2 4 2 3 2 3 4 2" xfId="25197" xr:uid="{35A14C89-A29F-47A5-9EE4-918BC5B0B16A}"/>
    <cellStyle name="Comma 2 4 2 3 2 3 4 2 2" xfId="56021" xr:uid="{E6679392-55D6-4887-B143-0068125C5671}"/>
    <cellStyle name="Comma 2 4 2 3 2 3 4 3" xfId="40611" xr:uid="{7F08511E-F417-4F67-9B15-842553395240}"/>
    <cellStyle name="Comma 2 4 2 3 2 3 5" xfId="17388" xr:uid="{ECA8374D-6415-4C01-96DB-7D3136F00DF4}"/>
    <cellStyle name="Comma 2 4 2 3 2 3 5 2" xfId="48212" xr:uid="{2B8A2332-46FC-4C4B-8215-C61202C5C3A6}"/>
    <cellStyle name="Comma 2 4 2 3 2 3 6" xfId="32802" xr:uid="{C34DB58F-A848-4A62-86BD-E824B5AEA561}"/>
    <cellStyle name="Comma 2 4 2 3 2 4" xfId="2608" xr:uid="{E658E5E4-DDF7-4D99-9818-CF3134DBBDA6}"/>
    <cellStyle name="Comma 2 4 2 3 2 4 2" xfId="6411" xr:uid="{2E42243A-3CBB-4595-B522-1AB838F87536}"/>
    <cellStyle name="Comma 2 4 2 3 2 4 2 2" xfId="14222" xr:uid="{8C6D5F94-0BB3-4F9E-AE34-BF6696CAE3B3}"/>
    <cellStyle name="Comma 2 4 2 3 2 4 2 2 2" xfId="29633" xr:uid="{3A2BB332-BB92-4E22-8C31-07ED6626D4A8}"/>
    <cellStyle name="Comma 2 4 2 3 2 4 2 2 2 2" xfId="60457" xr:uid="{AE29875C-F4AF-40B9-B317-8B531F17F3ED}"/>
    <cellStyle name="Comma 2 4 2 3 2 4 2 2 3" xfId="45047" xr:uid="{8A09CF39-F4CD-4549-925A-2E2E56105883}"/>
    <cellStyle name="Comma 2 4 2 3 2 4 2 3" xfId="21824" xr:uid="{7039D619-6F2F-4956-8BC1-11AD574450A2}"/>
    <cellStyle name="Comma 2 4 2 3 2 4 2 3 2" xfId="52648" xr:uid="{F3DC713E-2904-45B8-A04B-E4E1F2C604F8}"/>
    <cellStyle name="Comma 2 4 2 3 2 4 2 4" xfId="37238" xr:uid="{2C8EBF5C-144B-43C0-8170-9CF6A7278CB0}"/>
    <cellStyle name="Comma 2 4 2 3 2 4 3" xfId="10419" xr:uid="{2724CECA-5CB8-45EB-83FA-38B49A1C52D3}"/>
    <cellStyle name="Comma 2 4 2 3 2 4 3 2" xfId="25830" xr:uid="{DB8804AE-6665-451D-BE1C-6B9609B8B8BC}"/>
    <cellStyle name="Comma 2 4 2 3 2 4 3 2 2" xfId="56654" xr:uid="{B91EB861-F825-42FE-8561-810807B7973C}"/>
    <cellStyle name="Comma 2 4 2 3 2 4 3 3" xfId="41244" xr:uid="{912D3C4A-A9FA-45AA-97C5-C1988A5F6F0C}"/>
    <cellStyle name="Comma 2 4 2 3 2 4 4" xfId="18021" xr:uid="{C6FE9A0B-9307-49A1-9141-7DEF445CD849}"/>
    <cellStyle name="Comma 2 4 2 3 2 4 4 2" xfId="48845" xr:uid="{EB6F41CF-B4F1-45F0-911D-B44D2863F419}"/>
    <cellStyle name="Comma 2 4 2 3 2 4 5" xfId="33435" xr:uid="{6E554AD5-F6AC-46CC-B4A4-F4D092B637AB}"/>
    <cellStyle name="Comma 2 4 2 3 2 5" xfId="4512" xr:uid="{07788CD5-F5DA-4D2A-83B5-A409391FDCFC}"/>
    <cellStyle name="Comma 2 4 2 3 2 5 2" xfId="12323" xr:uid="{2502712E-BA1B-4909-B84C-95DC214527D2}"/>
    <cellStyle name="Comma 2 4 2 3 2 5 2 2" xfId="27734" xr:uid="{EBBDE9DA-3D17-4534-A9D9-7683716E1172}"/>
    <cellStyle name="Comma 2 4 2 3 2 5 2 2 2" xfId="58558" xr:uid="{19C75E25-92DF-4539-B820-2A31FA0CE082}"/>
    <cellStyle name="Comma 2 4 2 3 2 5 2 3" xfId="43148" xr:uid="{6AF4B45E-ACF7-42AA-8AA3-5B3F808BF37D}"/>
    <cellStyle name="Comma 2 4 2 3 2 5 3" xfId="19925" xr:uid="{7A22336E-C2EF-4634-A2CB-33B08C2D22D7}"/>
    <cellStyle name="Comma 2 4 2 3 2 5 3 2" xfId="50749" xr:uid="{D18AF9E1-99DF-4CC0-BF15-1D909296057B}"/>
    <cellStyle name="Comma 2 4 2 3 2 5 4" xfId="35339" xr:uid="{3C21DD5B-1C75-49B0-9610-BC12A23DA044}"/>
    <cellStyle name="Comma 2 4 2 3 2 6" xfId="8520" xr:uid="{8A01301E-52FC-44F6-92A2-B085C7593D9D}"/>
    <cellStyle name="Comma 2 4 2 3 2 6 2" xfId="23931" xr:uid="{C32AC148-2DC7-4BC7-BAB7-4D0473F69EE3}"/>
    <cellStyle name="Comma 2 4 2 3 2 6 2 2" xfId="54755" xr:uid="{7E1B0D2E-CB14-48EC-954A-DF7CB6A0C930}"/>
    <cellStyle name="Comma 2 4 2 3 2 6 3" xfId="39345" xr:uid="{EBC998DD-4E26-433E-B6EF-2F8FA6D68980}"/>
    <cellStyle name="Comma 2 4 2 3 2 7" xfId="16122" xr:uid="{310A6826-8CF3-4D9A-8FE6-36FB8D07EB14}"/>
    <cellStyle name="Comma 2 4 2 3 2 7 2" xfId="46946" xr:uid="{8E43520B-4289-48D6-9720-A51F8E699986}"/>
    <cellStyle name="Comma 2 4 2 3 2 8" xfId="31536" xr:uid="{54BDFE32-F8AD-4D7D-8D44-7A1C5B380243}"/>
    <cellStyle name="Comma 2 4 2 3 3" xfId="500" xr:uid="{4105FACA-4781-4A0D-B5DF-C3E9A7E833FE}"/>
    <cellStyle name="Comma 2 4 2 3 3 2" xfId="1133" xr:uid="{1BC30E52-3A95-4BCE-8E6D-0C3D3C1AC746}"/>
    <cellStyle name="Comma 2 4 2 3 3 2 2" xfId="3032" xr:uid="{519AE1A1-CFB2-42F4-8274-832B88F8C853}"/>
    <cellStyle name="Comma 2 4 2 3 3 2 2 2" xfId="6835" xr:uid="{46F35B1C-7C3B-49F9-96E9-2C50E20CE7FE}"/>
    <cellStyle name="Comma 2 4 2 3 3 2 2 2 2" xfId="14646" xr:uid="{332257B3-BE67-4C46-94CA-ECEDC46F5284}"/>
    <cellStyle name="Comma 2 4 2 3 3 2 2 2 2 2" xfId="30057" xr:uid="{1AB0CF98-6D62-4E32-B727-8EE92752A7BF}"/>
    <cellStyle name="Comma 2 4 2 3 3 2 2 2 2 2 2" xfId="60881" xr:uid="{E25B3D06-0CDD-4DA9-A5AC-02F9516FE76F}"/>
    <cellStyle name="Comma 2 4 2 3 3 2 2 2 2 3" xfId="45471" xr:uid="{62085713-FC87-41AA-B0A5-0D0E68C0B507}"/>
    <cellStyle name="Comma 2 4 2 3 3 2 2 2 3" xfId="22248" xr:uid="{9DC8AF32-DECB-496B-94DC-7CEB2E59A988}"/>
    <cellStyle name="Comma 2 4 2 3 3 2 2 2 3 2" xfId="53072" xr:uid="{556E34F0-724C-4FEB-8B42-DFDBA0773705}"/>
    <cellStyle name="Comma 2 4 2 3 3 2 2 2 4" xfId="37662" xr:uid="{1353DB0D-DF2C-42CE-85C7-6BB18A120E5C}"/>
    <cellStyle name="Comma 2 4 2 3 3 2 2 3" xfId="10843" xr:uid="{43C797FE-3314-4F63-979F-FBA35767C836}"/>
    <cellStyle name="Comma 2 4 2 3 3 2 2 3 2" xfId="26254" xr:uid="{2D210BC7-BE66-4575-91F6-D2AB5831B54E}"/>
    <cellStyle name="Comma 2 4 2 3 3 2 2 3 2 2" xfId="57078" xr:uid="{183BD22E-EABD-4F8E-9D7E-986888D0F4D0}"/>
    <cellStyle name="Comma 2 4 2 3 3 2 2 3 3" xfId="41668" xr:uid="{13672660-9302-4D03-9A6E-AE366407761B}"/>
    <cellStyle name="Comma 2 4 2 3 3 2 2 4" xfId="18445" xr:uid="{BB0889AA-7AE7-4A7B-A851-3C57F44D6EC2}"/>
    <cellStyle name="Comma 2 4 2 3 3 2 2 4 2" xfId="49269" xr:uid="{1E294F1E-C059-476D-9CB0-5A2091BC9DEB}"/>
    <cellStyle name="Comma 2 4 2 3 3 2 2 5" xfId="33859" xr:uid="{A2EF6FD4-EAB7-4730-B5A8-144D1B221EBE}"/>
    <cellStyle name="Comma 2 4 2 3 3 2 3" xfId="4936" xr:uid="{D716AF27-B415-4435-81B9-FB7A138622B8}"/>
    <cellStyle name="Comma 2 4 2 3 3 2 3 2" xfId="12747" xr:uid="{0C268117-2F44-42F5-A4FC-E205644B33C3}"/>
    <cellStyle name="Comma 2 4 2 3 3 2 3 2 2" xfId="28158" xr:uid="{B08386AC-F8BC-49B6-B746-CE8DC99C2D28}"/>
    <cellStyle name="Comma 2 4 2 3 3 2 3 2 2 2" xfId="58982" xr:uid="{FA6E2754-3AA9-48E0-A9B0-4FD52FB5EA16}"/>
    <cellStyle name="Comma 2 4 2 3 3 2 3 2 3" xfId="43572" xr:uid="{CBC6260A-B5E7-4C78-8FEC-8E5C7BE2349A}"/>
    <cellStyle name="Comma 2 4 2 3 3 2 3 3" xfId="20349" xr:uid="{BC65AE7D-28B6-4DA3-9B69-FBB7DC324B94}"/>
    <cellStyle name="Comma 2 4 2 3 3 2 3 3 2" xfId="51173" xr:uid="{C223D594-1FE0-4F8B-9A4A-3F815763F2BC}"/>
    <cellStyle name="Comma 2 4 2 3 3 2 3 4" xfId="35763" xr:uid="{B024E261-4E6B-4EAC-AAF9-975AB5FB5ADB}"/>
    <cellStyle name="Comma 2 4 2 3 3 2 4" xfId="8944" xr:uid="{D630D01A-CB10-4C0B-98D2-22E6A7A48014}"/>
    <cellStyle name="Comma 2 4 2 3 3 2 4 2" xfId="24355" xr:uid="{F37DAAA2-2763-434C-8743-87E82529A06B}"/>
    <cellStyle name="Comma 2 4 2 3 3 2 4 2 2" xfId="55179" xr:uid="{C1B75719-5728-48F4-B2D1-C6F429F8309B}"/>
    <cellStyle name="Comma 2 4 2 3 3 2 4 3" xfId="39769" xr:uid="{02BE42FE-0F3C-4CF9-83E9-3C708F5ABAA6}"/>
    <cellStyle name="Comma 2 4 2 3 3 2 5" xfId="16546" xr:uid="{E62EE325-F79F-40B4-B51B-D1694A4E41E1}"/>
    <cellStyle name="Comma 2 4 2 3 3 2 5 2" xfId="47370" xr:uid="{657C0056-FB5A-48DC-A0A8-16CDD3B48791}"/>
    <cellStyle name="Comma 2 4 2 3 3 2 6" xfId="31960" xr:uid="{B1584847-977A-4428-9D7E-8A45A55015B4}"/>
    <cellStyle name="Comma 2 4 2 3 3 3" xfId="1766" xr:uid="{1C24F7C3-3D3B-40DD-B1CA-A4FC7207B65F}"/>
    <cellStyle name="Comma 2 4 2 3 3 3 2" xfId="3665" xr:uid="{4345BADB-7EC0-47D1-860B-2A512A13DF6A}"/>
    <cellStyle name="Comma 2 4 2 3 3 3 2 2" xfId="7468" xr:uid="{9E80DA21-D489-4A2E-A97F-0DBDF0F89928}"/>
    <cellStyle name="Comma 2 4 2 3 3 3 2 2 2" xfId="15279" xr:uid="{A36E92F4-D935-44AA-8404-8E2733098CCD}"/>
    <cellStyle name="Comma 2 4 2 3 3 3 2 2 2 2" xfId="30690" xr:uid="{D83C151F-4AF0-4012-8B0C-F94DF95D1049}"/>
    <cellStyle name="Comma 2 4 2 3 3 3 2 2 2 2 2" xfId="61514" xr:uid="{1DD7B68F-CC00-4A7B-8382-49519A3B7475}"/>
    <cellStyle name="Comma 2 4 2 3 3 3 2 2 2 3" xfId="46104" xr:uid="{8BDA88F8-6C1A-4989-9BAA-21B2C3D368DB}"/>
    <cellStyle name="Comma 2 4 2 3 3 3 2 2 3" xfId="22881" xr:uid="{37058DD1-D454-4976-8228-871548D1D623}"/>
    <cellStyle name="Comma 2 4 2 3 3 3 2 2 3 2" xfId="53705" xr:uid="{536D830D-C6BF-4D9D-9041-E8D92FE5A287}"/>
    <cellStyle name="Comma 2 4 2 3 3 3 2 2 4" xfId="38295" xr:uid="{12CEB213-35EE-4EDD-834C-C7FD5B324078}"/>
    <cellStyle name="Comma 2 4 2 3 3 3 2 3" xfId="11476" xr:uid="{1CB4FB56-5727-406A-9E4C-EBE3A2602796}"/>
    <cellStyle name="Comma 2 4 2 3 3 3 2 3 2" xfId="26887" xr:uid="{663D5675-3B79-4341-A215-0849E66188D9}"/>
    <cellStyle name="Comma 2 4 2 3 3 3 2 3 2 2" xfId="57711" xr:uid="{D12E62EF-8F25-45A9-8054-5551BD8B2A2C}"/>
    <cellStyle name="Comma 2 4 2 3 3 3 2 3 3" xfId="42301" xr:uid="{1991D899-C727-4785-9470-90BC17327FB2}"/>
    <cellStyle name="Comma 2 4 2 3 3 3 2 4" xfId="19078" xr:uid="{1FC7EBB3-504B-4BFD-8A07-59DF80D4D744}"/>
    <cellStyle name="Comma 2 4 2 3 3 3 2 4 2" xfId="49902" xr:uid="{DD0D369F-464D-4C84-9492-A3D3DFE8FDB7}"/>
    <cellStyle name="Comma 2 4 2 3 3 3 2 5" xfId="34492" xr:uid="{74B594C2-F10C-4EF4-8B2A-E8D6E9D7F81F}"/>
    <cellStyle name="Comma 2 4 2 3 3 3 3" xfId="5569" xr:uid="{7D4DED1D-71E3-4F7B-BC55-E386E439FD86}"/>
    <cellStyle name="Comma 2 4 2 3 3 3 3 2" xfId="13380" xr:uid="{366C7DF1-1376-46EF-9808-129F7654F627}"/>
    <cellStyle name="Comma 2 4 2 3 3 3 3 2 2" xfId="28791" xr:uid="{8548A250-2020-4B91-AAA5-CD6E3935D6C5}"/>
    <cellStyle name="Comma 2 4 2 3 3 3 3 2 2 2" xfId="59615" xr:uid="{EBA5E2DD-ADD1-4C09-9450-3DCDF2C423B3}"/>
    <cellStyle name="Comma 2 4 2 3 3 3 3 2 3" xfId="44205" xr:uid="{0C89ED36-2FA3-458A-8B74-95753E96BC2D}"/>
    <cellStyle name="Comma 2 4 2 3 3 3 3 3" xfId="20982" xr:uid="{16C4E1AA-11C0-468E-A34D-B2D561AF273E}"/>
    <cellStyle name="Comma 2 4 2 3 3 3 3 3 2" xfId="51806" xr:uid="{B1780EA9-7C73-448C-AB78-D4DB7BBC9219}"/>
    <cellStyle name="Comma 2 4 2 3 3 3 3 4" xfId="36396" xr:uid="{01721273-6355-404B-A5FB-B150B4126880}"/>
    <cellStyle name="Comma 2 4 2 3 3 3 4" xfId="9577" xr:uid="{B663460B-7E6D-416B-9EFB-633E1407D3FA}"/>
    <cellStyle name="Comma 2 4 2 3 3 3 4 2" xfId="24988" xr:uid="{28646C64-0F51-4665-8600-13606F0A62DC}"/>
    <cellStyle name="Comma 2 4 2 3 3 3 4 2 2" xfId="55812" xr:uid="{1B7CBAA3-27D9-44A1-B30B-DA8BE1649F49}"/>
    <cellStyle name="Comma 2 4 2 3 3 3 4 3" xfId="40402" xr:uid="{EDAF2461-9B16-41E6-827C-74C16B2D03B0}"/>
    <cellStyle name="Comma 2 4 2 3 3 3 5" xfId="17179" xr:uid="{D99ED7D4-06C0-48D3-8457-FA3D223B70FB}"/>
    <cellStyle name="Comma 2 4 2 3 3 3 5 2" xfId="48003" xr:uid="{FD6F514E-0920-4496-8AC6-608659327D89}"/>
    <cellStyle name="Comma 2 4 2 3 3 3 6" xfId="32593" xr:uid="{0EC463F5-1CFB-4F94-809B-93BBF2096CE1}"/>
    <cellStyle name="Comma 2 4 2 3 3 4" xfId="2399" xr:uid="{16A000F5-E502-43EC-B495-5309A9097946}"/>
    <cellStyle name="Comma 2 4 2 3 3 4 2" xfId="6202" xr:uid="{25B5DFC8-D18A-4988-886A-74AB818E3597}"/>
    <cellStyle name="Comma 2 4 2 3 3 4 2 2" xfId="14013" xr:uid="{B91B63F6-5D04-42D3-AD2F-2A3F50622316}"/>
    <cellStyle name="Comma 2 4 2 3 3 4 2 2 2" xfId="29424" xr:uid="{7212D279-3CFE-453F-B404-5B6B66FC6357}"/>
    <cellStyle name="Comma 2 4 2 3 3 4 2 2 2 2" xfId="60248" xr:uid="{91E53EE7-F8E9-44D2-AEE1-8D697A6059CD}"/>
    <cellStyle name="Comma 2 4 2 3 3 4 2 2 3" xfId="44838" xr:uid="{B99C0FD8-44A1-48EC-AD71-540E8DCBDEB1}"/>
    <cellStyle name="Comma 2 4 2 3 3 4 2 3" xfId="21615" xr:uid="{A0DE0541-6505-4D97-AF7E-34DFD891A277}"/>
    <cellStyle name="Comma 2 4 2 3 3 4 2 3 2" xfId="52439" xr:uid="{C18F7238-0362-4825-8A6A-A0C150090DCA}"/>
    <cellStyle name="Comma 2 4 2 3 3 4 2 4" xfId="37029" xr:uid="{7E43B208-1D97-4E26-98CA-0F3C379D2939}"/>
    <cellStyle name="Comma 2 4 2 3 3 4 3" xfId="10210" xr:uid="{6626B36E-B2EF-4F15-AC78-C68117D841E3}"/>
    <cellStyle name="Comma 2 4 2 3 3 4 3 2" xfId="25621" xr:uid="{F97F2D71-E275-46E9-821F-3C3272FB3A7C}"/>
    <cellStyle name="Comma 2 4 2 3 3 4 3 2 2" xfId="56445" xr:uid="{3D06FD50-4E79-40A9-BD06-FADA3B186DE5}"/>
    <cellStyle name="Comma 2 4 2 3 3 4 3 3" xfId="41035" xr:uid="{7684438C-6D5C-46F7-81D7-0D46D5D36BD1}"/>
    <cellStyle name="Comma 2 4 2 3 3 4 4" xfId="17812" xr:uid="{F6CB5770-DA42-4AED-8B1B-A3A071DDEAC2}"/>
    <cellStyle name="Comma 2 4 2 3 3 4 4 2" xfId="48636" xr:uid="{C78CEF7A-49C3-4148-8750-FA77DA25A588}"/>
    <cellStyle name="Comma 2 4 2 3 3 4 5" xfId="33226" xr:uid="{5847CD69-7A1A-4FED-9297-30B64CCC368E}"/>
    <cellStyle name="Comma 2 4 2 3 3 5" xfId="4303" xr:uid="{84949D60-2F4F-46DB-A716-0263F47E59FC}"/>
    <cellStyle name="Comma 2 4 2 3 3 5 2" xfId="12114" xr:uid="{0E0990C9-3B38-4D14-A661-0C68A3A494C2}"/>
    <cellStyle name="Comma 2 4 2 3 3 5 2 2" xfId="27525" xr:uid="{AB757D26-0657-4201-92BF-5D2E7AFD2FCC}"/>
    <cellStyle name="Comma 2 4 2 3 3 5 2 2 2" xfId="58349" xr:uid="{2D8A639F-FBF3-4D6A-8E7A-907055D95EBD}"/>
    <cellStyle name="Comma 2 4 2 3 3 5 2 3" xfId="42939" xr:uid="{72B429CB-ECEB-4507-AA67-BE8AAC4EC667}"/>
    <cellStyle name="Comma 2 4 2 3 3 5 3" xfId="19716" xr:uid="{3974426B-C7FA-491E-8CD4-1ED7077FAFDC}"/>
    <cellStyle name="Comma 2 4 2 3 3 5 3 2" xfId="50540" xr:uid="{1FF93A74-2A0B-4F52-BE1D-CFC04370B0D8}"/>
    <cellStyle name="Comma 2 4 2 3 3 5 4" xfId="35130" xr:uid="{4F4EC72F-CF5F-44F6-9107-843C60443CB1}"/>
    <cellStyle name="Comma 2 4 2 3 3 6" xfId="8311" xr:uid="{245D22D5-7D9C-40F9-A2D1-6EF867A845A6}"/>
    <cellStyle name="Comma 2 4 2 3 3 6 2" xfId="23722" xr:uid="{4F44A6C6-A253-4A40-A20A-76D105A4DD21}"/>
    <cellStyle name="Comma 2 4 2 3 3 6 2 2" xfId="54546" xr:uid="{3FCDDA9B-B6B7-43AC-B09C-FE7A79A39AA2}"/>
    <cellStyle name="Comma 2 4 2 3 3 6 3" xfId="39136" xr:uid="{635C0E40-5D9D-4282-BB4E-EE4BD71107DC}"/>
    <cellStyle name="Comma 2 4 2 3 3 7" xfId="15913" xr:uid="{FA1E4C0D-105B-4CA4-9234-ED88D9D695D0}"/>
    <cellStyle name="Comma 2 4 2 3 3 7 2" xfId="46737" xr:uid="{CC570099-7552-4676-A4E6-E5D0BB3AC552}"/>
    <cellStyle name="Comma 2 4 2 3 3 8" xfId="31327" xr:uid="{6CC7A28D-CEB9-4424-9D1F-8D357845C3F2}"/>
    <cellStyle name="Comma 2 4 2 3 4" xfId="920" xr:uid="{FBCD9119-1AC7-43E6-A3EE-B629A58BC1CE}"/>
    <cellStyle name="Comma 2 4 2 3 4 2" xfId="2819" xr:uid="{8A9EDB6E-2E79-46F3-8378-6FD0E7B01CA5}"/>
    <cellStyle name="Comma 2 4 2 3 4 2 2" xfId="6622" xr:uid="{57FEC3A6-BD1C-403E-B8A2-007062BCA57F}"/>
    <cellStyle name="Comma 2 4 2 3 4 2 2 2" xfId="14433" xr:uid="{A59E3BFC-51CE-4B73-9A12-DC959833C593}"/>
    <cellStyle name="Comma 2 4 2 3 4 2 2 2 2" xfId="29844" xr:uid="{8A1F5C86-4DA8-4FC3-8D70-324F50401AF1}"/>
    <cellStyle name="Comma 2 4 2 3 4 2 2 2 2 2" xfId="60668" xr:uid="{2EEF7552-D08C-4351-8BAE-E2CC200D559D}"/>
    <cellStyle name="Comma 2 4 2 3 4 2 2 2 3" xfId="45258" xr:uid="{3583B597-BCE6-439D-B79A-6DDEAA45680C}"/>
    <cellStyle name="Comma 2 4 2 3 4 2 2 3" xfId="22035" xr:uid="{DEA63129-EB22-4D05-9EAC-E708894DB840}"/>
    <cellStyle name="Comma 2 4 2 3 4 2 2 3 2" xfId="52859" xr:uid="{0A800B96-6148-4E41-97F6-18B0DD4C483D}"/>
    <cellStyle name="Comma 2 4 2 3 4 2 2 4" xfId="37449" xr:uid="{DD45772A-3316-4B9B-B2D1-55ABA7CBEF1D}"/>
    <cellStyle name="Comma 2 4 2 3 4 2 3" xfId="10630" xr:uid="{07DA3C8F-D270-4A0A-BAF5-1825DA8E9A6E}"/>
    <cellStyle name="Comma 2 4 2 3 4 2 3 2" xfId="26041" xr:uid="{318D8E10-E958-43B8-BF15-BFECC46D52C8}"/>
    <cellStyle name="Comma 2 4 2 3 4 2 3 2 2" xfId="56865" xr:uid="{FA275DA1-72E5-41EC-8BA3-31B0BD827099}"/>
    <cellStyle name="Comma 2 4 2 3 4 2 3 3" xfId="41455" xr:uid="{2245D22D-29E6-4D52-88C4-8CF789093610}"/>
    <cellStyle name="Comma 2 4 2 3 4 2 4" xfId="18232" xr:uid="{9AC508F7-F329-49C8-86D8-AF3F88FCFC79}"/>
    <cellStyle name="Comma 2 4 2 3 4 2 4 2" xfId="49056" xr:uid="{E3446DF9-80D0-4256-B6A6-E7B4568E8F23}"/>
    <cellStyle name="Comma 2 4 2 3 4 2 5" xfId="33646" xr:uid="{CC9C0BDC-9173-4805-B19C-0551EB207CE3}"/>
    <cellStyle name="Comma 2 4 2 3 4 3" xfId="4723" xr:uid="{CF6E50D4-BD56-4B61-B49F-3AEED7607315}"/>
    <cellStyle name="Comma 2 4 2 3 4 3 2" xfId="12534" xr:uid="{DF22C278-81EB-4E43-9DD6-7F29945A57A4}"/>
    <cellStyle name="Comma 2 4 2 3 4 3 2 2" xfId="27945" xr:uid="{3861F44A-CEA2-4C84-8169-55FB21E71438}"/>
    <cellStyle name="Comma 2 4 2 3 4 3 2 2 2" xfId="58769" xr:uid="{B97ABC85-9FD0-4A40-BFCE-5FC7A80C112A}"/>
    <cellStyle name="Comma 2 4 2 3 4 3 2 3" xfId="43359" xr:uid="{D9CC1F2D-5EB2-4911-9D56-569F15BA407B}"/>
    <cellStyle name="Comma 2 4 2 3 4 3 3" xfId="20136" xr:uid="{775B374A-3621-412F-9320-ED879C5A065F}"/>
    <cellStyle name="Comma 2 4 2 3 4 3 3 2" xfId="50960" xr:uid="{AA8F2BD9-1415-44B0-B5FD-F1D4BB548892}"/>
    <cellStyle name="Comma 2 4 2 3 4 3 4" xfId="35550" xr:uid="{00FEBAC8-6C18-43E6-AB19-4AFC3E4A34B3}"/>
    <cellStyle name="Comma 2 4 2 3 4 4" xfId="8731" xr:uid="{BEEC2EE4-8FAF-4161-B22B-9EF35CD9268B}"/>
    <cellStyle name="Comma 2 4 2 3 4 4 2" xfId="24142" xr:uid="{92956228-1408-450B-A9F5-430EFE1103D5}"/>
    <cellStyle name="Comma 2 4 2 3 4 4 2 2" xfId="54966" xr:uid="{BCCF6F93-B13C-4291-8DC5-38A8DA45C908}"/>
    <cellStyle name="Comma 2 4 2 3 4 4 3" xfId="39556" xr:uid="{5AFABF14-AADE-4025-8F26-743511E8AAB8}"/>
    <cellStyle name="Comma 2 4 2 3 4 5" xfId="16333" xr:uid="{A50F7D36-213F-4742-ACC5-CCB7B349DF44}"/>
    <cellStyle name="Comma 2 4 2 3 4 5 2" xfId="47157" xr:uid="{85F196CC-44F7-41CB-B18E-5608DB67BFF8}"/>
    <cellStyle name="Comma 2 4 2 3 4 6" xfId="31747" xr:uid="{57A4440F-3A56-4193-A1DD-B87C211DBAFB}"/>
    <cellStyle name="Comma 2 4 2 3 5" xfId="1553" xr:uid="{B51C848E-87D9-49F5-9709-8547EFE67BC2}"/>
    <cellStyle name="Comma 2 4 2 3 5 2" xfId="3452" xr:uid="{532C6E50-D660-4732-8CD4-35CA6227A4B6}"/>
    <cellStyle name="Comma 2 4 2 3 5 2 2" xfId="7255" xr:uid="{95E2D370-CDD2-432E-A93F-4767E77971FF}"/>
    <cellStyle name="Comma 2 4 2 3 5 2 2 2" xfId="15066" xr:uid="{88668708-C5C6-4683-AFA2-214DF2E3F6C6}"/>
    <cellStyle name="Comma 2 4 2 3 5 2 2 2 2" xfId="30477" xr:uid="{DEF57E03-B525-4997-BBB2-7C4632E9BA76}"/>
    <cellStyle name="Comma 2 4 2 3 5 2 2 2 2 2" xfId="61301" xr:uid="{DDD1D535-CC0C-4A6B-B05A-B72C43009B6C}"/>
    <cellStyle name="Comma 2 4 2 3 5 2 2 2 3" xfId="45891" xr:uid="{C907229D-8A8B-426A-95F9-6A7759E70161}"/>
    <cellStyle name="Comma 2 4 2 3 5 2 2 3" xfId="22668" xr:uid="{2854BE1A-6776-46DA-B10C-47FD0256D0DC}"/>
    <cellStyle name="Comma 2 4 2 3 5 2 2 3 2" xfId="53492" xr:uid="{ECAE6B85-02BD-4A67-B5D6-B0E831D0D514}"/>
    <cellStyle name="Comma 2 4 2 3 5 2 2 4" xfId="38082" xr:uid="{815657CB-2773-4FB2-BA64-E41071826668}"/>
    <cellStyle name="Comma 2 4 2 3 5 2 3" xfId="11263" xr:uid="{D8A4108F-48AA-4C46-BE70-FE0EB552324A}"/>
    <cellStyle name="Comma 2 4 2 3 5 2 3 2" xfId="26674" xr:uid="{DED3436E-D879-48CB-829F-F853A33B8CD2}"/>
    <cellStyle name="Comma 2 4 2 3 5 2 3 2 2" xfId="57498" xr:uid="{861B4F88-A72F-4066-83FA-AB248DEA6372}"/>
    <cellStyle name="Comma 2 4 2 3 5 2 3 3" xfId="42088" xr:uid="{06E68F63-9BA3-4CF4-A80C-0A20AEE002AB}"/>
    <cellStyle name="Comma 2 4 2 3 5 2 4" xfId="18865" xr:uid="{0B610F0B-FB77-42AE-AC22-77AD7AE181CE}"/>
    <cellStyle name="Comma 2 4 2 3 5 2 4 2" xfId="49689" xr:uid="{1B5A325E-FF86-4D2D-AE62-2C982AEBA8EA}"/>
    <cellStyle name="Comma 2 4 2 3 5 2 5" xfId="34279" xr:uid="{BCC0823E-50DB-43A0-9376-5006DBE59854}"/>
    <cellStyle name="Comma 2 4 2 3 5 3" xfId="5356" xr:uid="{A8B76494-E7C6-40C0-814A-C2BD37ABECA3}"/>
    <cellStyle name="Comma 2 4 2 3 5 3 2" xfId="13167" xr:uid="{C092379E-5AB6-433E-BE7D-F925FECA68B9}"/>
    <cellStyle name="Comma 2 4 2 3 5 3 2 2" xfId="28578" xr:uid="{DEDAA711-D918-4905-9A16-15CD858E0E38}"/>
    <cellStyle name="Comma 2 4 2 3 5 3 2 2 2" xfId="59402" xr:uid="{829FFB35-2B2A-4F72-8D07-EC871BE669BF}"/>
    <cellStyle name="Comma 2 4 2 3 5 3 2 3" xfId="43992" xr:uid="{AFF8545B-68B7-41B1-A317-A783F54CEEA8}"/>
    <cellStyle name="Comma 2 4 2 3 5 3 3" xfId="20769" xr:uid="{129B91FA-5464-450F-8A4E-8E9063DAF4A3}"/>
    <cellStyle name="Comma 2 4 2 3 5 3 3 2" xfId="51593" xr:uid="{734FB61A-7CDA-4207-816D-AAF41219B8C6}"/>
    <cellStyle name="Comma 2 4 2 3 5 3 4" xfId="36183" xr:uid="{4A608F28-B978-4EF8-88EF-6DCE29FB7337}"/>
    <cellStyle name="Comma 2 4 2 3 5 4" xfId="9364" xr:uid="{3992F341-1323-4E98-BD4B-9E25896F90A6}"/>
    <cellStyle name="Comma 2 4 2 3 5 4 2" xfId="24775" xr:uid="{70C90310-0965-4EE9-916C-D153C68EB3BB}"/>
    <cellStyle name="Comma 2 4 2 3 5 4 2 2" xfId="55599" xr:uid="{1E7BF5CA-6AE0-4361-80B4-4B559827992E}"/>
    <cellStyle name="Comma 2 4 2 3 5 4 3" xfId="40189" xr:uid="{0E52D2EE-C636-46F8-88AB-2538497EF453}"/>
    <cellStyle name="Comma 2 4 2 3 5 5" xfId="16966" xr:uid="{166ED555-B9B2-4917-AF16-51B92F19EC06}"/>
    <cellStyle name="Comma 2 4 2 3 5 5 2" xfId="47790" xr:uid="{C255CA2B-09EA-466C-A6E7-5FF5912161F5}"/>
    <cellStyle name="Comma 2 4 2 3 5 6" xfId="32380" xr:uid="{B7355EAE-CAA8-4B4B-BD7A-09356A640A57}"/>
    <cellStyle name="Comma 2 4 2 3 6" xfId="2186" xr:uid="{5A8F9E4B-5BCA-4171-AD76-80BC6FAFC2E9}"/>
    <cellStyle name="Comma 2 4 2 3 6 2" xfId="5989" xr:uid="{AEFC35A6-860E-4490-A9CC-38BE045EB328}"/>
    <cellStyle name="Comma 2 4 2 3 6 2 2" xfId="13800" xr:uid="{2B0ACDEE-F166-4020-9360-ADE32607D7EB}"/>
    <cellStyle name="Comma 2 4 2 3 6 2 2 2" xfId="29211" xr:uid="{EAC03E0B-8E1F-4009-93AE-29DBC0F1F659}"/>
    <cellStyle name="Comma 2 4 2 3 6 2 2 2 2" xfId="60035" xr:uid="{FB900760-DEC0-4506-AF2E-1D0CA21224EF}"/>
    <cellStyle name="Comma 2 4 2 3 6 2 2 3" xfId="44625" xr:uid="{A0AD5D10-DDB1-4160-9C69-36D8B8EF3D5E}"/>
    <cellStyle name="Comma 2 4 2 3 6 2 3" xfId="21402" xr:uid="{8A47F7E5-D873-4094-ACA1-ABCBE59AE3B9}"/>
    <cellStyle name="Comma 2 4 2 3 6 2 3 2" xfId="52226" xr:uid="{F8AF956C-7D18-4F94-955D-7DCC0E958A41}"/>
    <cellStyle name="Comma 2 4 2 3 6 2 4" xfId="36816" xr:uid="{023682DD-4F84-4719-96BE-2F99F4436D2A}"/>
    <cellStyle name="Comma 2 4 2 3 6 3" xfId="9997" xr:uid="{D00E2AE4-5B52-4459-9139-9F5A4141EB9E}"/>
    <cellStyle name="Comma 2 4 2 3 6 3 2" xfId="25408" xr:uid="{28F85BDF-57C6-4631-B986-332596451DBC}"/>
    <cellStyle name="Comma 2 4 2 3 6 3 2 2" xfId="56232" xr:uid="{E6A825C9-812C-4F29-BF53-D62A27E7EEB6}"/>
    <cellStyle name="Comma 2 4 2 3 6 3 3" xfId="40822" xr:uid="{C2FF98EC-D65D-4C59-BB58-4072806B47B7}"/>
    <cellStyle name="Comma 2 4 2 3 6 4" xfId="17599" xr:uid="{F150C344-2163-49ED-9762-B087185F58B2}"/>
    <cellStyle name="Comma 2 4 2 3 6 4 2" xfId="48423" xr:uid="{B943E9BA-039E-4413-8B01-E0D6857F6290}"/>
    <cellStyle name="Comma 2 4 2 3 6 5" xfId="33013" xr:uid="{6AA36FDF-BACB-4DD1-AF38-104647DC3C00}"/>
    <cellStyle name="Comma 2 4 2 3 7" xfId="4090" xr:uid="{15E39F24-D9B6-42D9-9400-DB4EE731F673}"/>
    <cellStyle name="Comma 2 4 2 3 7 2" xfId="11901" xr:uid="{2D17B368-0833-4EFB-B4EE-05C85BB65029}"/>
    <cellStyle name="Comma 2 4 2 3 7 2 2" xfId="27312" xr:uid="{B1651791-1C1B-4631-B9BD-DB5820A5952D}"/>
    <cellStyle name="Comma 2 4 2 3 7 2 2 2" xfId="58136" xr:uid="{F60B75D0-CC49-4781-8E6A-3821DA78F123}"/>
    <cellStyle name="Comma 2 4 2 3 7 2 3" xfId="42726" xr:uid="{F4C3E45E-FADF-4873-8E4E-EA716D845AA3}"/>
    <cellStyle name="Comma 2 4 2 3 7 3" xfId="19503" xr:uid="{51E2411F-11A1-460C-81C2-BC30428E187D}"/>
    <cellStyle name="Comma 2 4 2 3 7 3 2" xfId="50327" xr:uid="{01E5CF2B-EFB4-4C9E-8A36-D1D3B793311D}"/>
    <cellStyle name="Comma 2 4 2 3 7 4" xfId="34917" xr:uid="{93A45A29-FD1B-4F52-BFAB-73F7567ED5D2}"/>
    <cellStyle name="Comma 2 4 2 3 8" xfId="8098" xr:uid="{71FEF4DD-5565-4185-94E1-A024B4194BB4}"/>
    <cellStyle name="Comma 2 4 2 3 8 2" xfId="23509" xr:uid="{37A7EC23-5330-4707-9DAE-CCB0B2B6DD2C}"/>
    <cellStyle name="Comma 2 4 2 3 8 2 2" xfId="54333" xr:uid="{4C3B5E70-4BBE-43D9-A117-48C8A01F4773}"/>
    <cellStyle name="Comma 2 4 2 3 8 3" xfId="38923" xr:uid="{B8C99F6E-638C-40A3-894D-24F6BE39DB31}"/>
    <cellStyle name="Comma 2 4 2 3 9" xfId="7889" xr:uid="{5A1991F8-0339-4AC5-AEF5-B518BDF34753}"/>
    <cellStyle name="Comma 2 4 2 3 9 2" xfId="23300" xr:uid="{0E7418DF-29AC-443E-8098-70171FB43FC0}"/>
    <cellStyle name="Comma 2 4 2 3 9 2 2" xfId="54124" xr:uid="{394270D3-F83B-4EC6-BB02-2D269BDCD0E6}"/>
    <cellStyle name="Comma 2 4 2 3 9 3" xfId="38714" xr:uid="{0D12839E-8D48-435E-AC97-6D71FDB013EE}"/>
    <cellStyle name="Comma 2 4 2 4" xfId="198" xr:uid="{3C1A759A-0FA0-4EE5-B6F3-738F0EC41812}"/>
    <cellStyle name="Comma 2 4 2 4 10" xfId="15620" xr:uid="{6B42334F-9B85-44D4-941F-EE811097004D}"/>
    <cellStyle name="Comma 2 4 2 4 10 2" xfId="46444" xr:uid="{3987A40B-8CB9-4192-8EA0-3A8B54F6E693}"/>
    <cellStyle name="Comma 2 4 2 4 11" xfId="31034" xr:uid="{1A3F8F58-E79A-4076-9DCE-B2D88663B74F}"/>
    <cellStyle name="Comma 2 4 2 4 2" xfId="629" xr:uid="{B21CC05E-37EA-43AE-B391-CA7BDAA116A6}"/>
    <cellStyle name="Comma 2 4 2 4 2 2" xfId="1262" xr:uid="{D7055A0E-237D-4324-9DE3-B8C2E448E60A}"/>
    <cellStyle name="Comma 2 4 2 4 2 2 2" xfId="3161" xr:uid="{971C9DC6-3110-4666-BABF-79F0D82F5249}"/>
    <cellStyle name="Comma 2 4 2 4 2 2 2 2" xfId="6964" xr:uid="{C1924665-F4BC-4CDC-A8CD-4129CCF45B20}"/>
    <cellStyle name="Comma 2 4 2 4 2 2 2 2 2" xfId="14775" xr:uid="{3C64E9DD-E3FE-4253-9CA5-6C39604B2806}"/>
    <cellStyle name="Comma 2 4 2 4 2 2 2 2 2 2" xfId="30186" xr:uid="{C0F08130-3062-4AF4-8928-803B6FCFAA05}"/>
    <cellStyle name="Comma 2 4 2 4 2 2 2 2 2 2 2" xfId="61010" xr:uid="{BB2B8127-8B1C-4A1F-9D61-12E14B16063A}"/>
    <cellStyle name="Comma 2 4 2 4 2 2 2 2 2 3" xfId="45600" xr:uid="{A3F1441C-C98F-4A8F-825D-45A1B8F6B3B9}"/>
    <cellStyle name="Comma 2 4 2 4 2 2 2 2 3" xfId="22377" xr:uid="{3BBA8AA0-1C29-48ED-916C-B41B7003D6A7}"/>
    <cellStyle name="Comma 2 4 2 4 2 2 2 2 3 2" xfId="53201" xr:uid="{865538A0-5BA6-4E27-8BAE-97B60854BE91}"/>
    <cellStyle name="Comma 2 4 2 4 2 2 2 2 4" xfId="37791" xr:uid="{0038D797-077E-43A7-B04F-0765827D0917}"/>
    <cellStyle name="Comma 2 4 2 4 2 2 2 3" xfId="10972" xr:uid="{7EB87422-8B9F-4165-A3A7-9EDD4659DAFA}"/>
    <cellStyle name="Comma 2 4 2 4 2 2 2 3 2" xfId="26383" xr:uid="{E7260CC3-B274-4BD2-9659-935965A14509}"/>
    <cellStyle name="Comma 2 4 2 4 2 2 2 3 2 2" xfId="57207" xr:uid="{C3B9FE9C-84FB-4E61-A5DE-274D81483C29}"/>
    <cellStyle name="Comma 2 4 2 4 2 2 2 3 3" xfId="41797" xr:uid="{4C5F17BB-DEB1-42CE-99BE-E71EF6211C64}"/>
    <cellStyle name="Comma 2 4 2 4 2 2 2 4" xfId="18574" xr:uid="{29D31B48-2951-4B7C-8434-F7DDFB47079B}"/>
    <cellStyle name="Comma 2 4 2 4 2 2 2 4 2" xfId="49398" xr:uid="{6D6747B2-4B73-4239-9FB3-EC8997EBBDCA}"/>
    <cellStyle name="Comma 2 4 2 4 2 2 2 5" xfId="33988" xr:uid="{DE15AA02-8F87-4C00-8A03-055A551648DC}"/>
    <cellStyle name="Comma 2 4 2 4 2 2 3" xfId="5065" xr:uid="{3E6AF6E7-D44D-4B1C-AD48-63028CC53545}"/>
    <cellStyle name="Comma 2 4 2 4 2 2 3 2" xfId="12876" xr:uid="{D08FB634-AD73-4004-86E6-C45F0F51EAAE}"/>
    <cellStyle name="Comma 2 4 2 4 2 2 3 2 2" xfId="28287" xr:uid="{162E60A0-B5FA-4F2B-85A3-D0B44F4C57A2}"/>
    <cellStyle name="Comma 2 4 2 4 2 2 3 2 2 2" xfId="59111" xr:uid="{A3C6F366-8940-4C0A-A1EC-E721C0C6B72E}"/>
    <cellStyle name="Comma 2 4 2 4 2 2 3 2 3" xfId="43701" xr:uid="{D860784B-D465-45F3-9C31-7EC5D3F9734A}"/>
    <cellStyle name="Comma 2 4 2 4 2 2 3 3" xfId="20478" xr:uid="{2C216486-62C5-421F-8BA0-148AE9EB5DC9}"/>
    <cellStyle name="Comma 2 4 2 4 2 2 3 3 2" xfId="51302" xr:uid="{B34D9D45-269D-4A95-BAEA-8A0F7B13AD96}"/>
    <cellStyle name="Comma 2 4 2 4 2 2 3 4" xfId="35892" xr:uid="{A48A3227-C3C5-440D-AC09-40EAD2976CE1}"/>
    <cellStyle name="Comma 2 4 2 4 2 2 4" xfId="9073" xr:uid="{7EEDBC61-F592-4256-95AE-1DFB6EF45124}"/>
    <cellStyle name="Comma 2 4 2 4 2 2 4 2" xfId="24484" xr:uid="{5451D4DD-2D43-462F-80A8-3E0DDA3CE54A}"/>
    <cellStyle name="Comma 2 4 2 4 2 2 4 2 2" xfId="55308" xr:uid="{6FD16E7E-C378-46AB-A22F-600661BFD189}"/>
    <cellStyle name="Comma 2 4 2 4 2 2 4 3" xfId="39898" xr:uid="{DA2DA2FB-8FC7-4837-888B-D30F6BA0B3F0}"/>
    <cellStyle name="Comma 2 4 2 4 2 2 5" xfId="16675" xr:uid="{A7A5D279-B81F-43FE-9241-F0884A0CF168}"/>
    <cellStyle name="Comma 2 4 2 4 2 2 5 2" xfId="47499" xr:uid="{A0879CC5-C81B-49A7-9EAA-AA322C62466D}"/>
    <cellStyle name="Comma 2 4 2 4 2 2 6" xfId="32089" xr:uid="{0CFECA5C-038B-440E-9865-6260C3FC1095}"/>
    <cellStyle name="Comma 2 4 2 4 2 3" xfId="1895" xr:uid="{645507CC-0591-4B18-ADFB-8BE2520950D5}"/>
    <cellStyle name="Comma 2 4 2 4 2 3 2" xfId="3794" xr:uid="{02D76CA6-C03B-49D9-AA0A-534861030D9A}"/>
    <cellStyle name="Comma 2 4 2 4 2 3 2 2" xfId="7597" xr:uid="{2025D1AF-E26D-4ABF-A33B-3F6E7224865A}"/>
    <cellStyle name="Comma 2 4 2 4 2 3 2 2 2" xfId="15408" xr:uid="{7DF6F859-4A0E-45A9-8311-C1D30AA50FCA}"/>
    <cellStyle name="Comma 2 4 2 4 2 3 2 2 2 2" xfId="30819" xr:uid="{1EC20C98-0146-459E-AE9A-30D3C92A0E19}"/>
    <cellStyle name="Comma 2 4 2 4 2 3 2 2 2 2 2" xfId="61643" xr:uid="{108717ED-52C5-4E4C-A342-A9D5F7534A7F}"/>
    <cellStyle name="Comma 2 4 2 4 2 3 2 2 2 3" xfId="46233" xr:uid="{408746CE-6FC5-46C0-A3BC-FC8EA7600C7A}"/>
    <cellStyle name="Comma 2 4 2 4 2 3 2 2 3" xfId="23010" xr:uid="{C395D2AF-2915-4440-9AF2-0731DEB88B8C}"/>
    <cellStyle name="Comma 2 4 2 4 2 3 2 2 3 2" xfId="53834" xr:uid="{8CC27266-6C71-4C39-AE3C-10C058410996}"/>
    <cellStyle name="Comma 2 4 2 4 2 3 2 2 4" xfId="38424" xr:uid="{127163D4-0A4D-4682-8B40-B26BB6AB8BE1}"/>
    <cellStyle name="Comma 2 4 2 4 2 3 2 3" xfId="11605" xr:uid="{3DDFE4EE-D44E-4947-9196-5AB734A83E61}"/>
    <cellStyle name="Comma 2 4 2 4 2 3 2 3 2" xfId="27016" xr:uid="{AAFB2B75-A29A-4AB7-96CD-F5BD314ECDFE}"/>
    <cellStyle name="Comma 2 4 2 4 2 3 2 3 2 2" xfId="57840" xr:uid="{205FCFB4-EAAE-405E-9C37-8E7BC0D55B6B}"/>
    <cellStyle name="Comma 2 4 2 4 2 3 2 3 3" xfId="42430" xr:uid="{278FB128-B8F0-40D2-B2E6-E2939423280C}"/>
    <cellStyle name="Comma 2 4 2 4 2 3 2 4" xfId="19207" xr:uid="{C6EA8341-78AA-4339-809D-0BA1C94250CE}"/>
    <cellStyle name="Comma 2 4 2 4 2 3 2 4 2" xfId="50031" xr:uid="{67DC9153-B99F-414F-9988-B69ABB77C659}"/>
    <cellStyle name="Comma 2 4 2 4 2 3 2 5" xfId="34621" xr:uid="{286962D8-50DB-4B1B-8C7B-1A628E6A83D8}"/>
    <cellStyle name="Comma 2 4 2 4 2 3 3" xfId="5698" xr:uid="{B1B52A7E-71F2-47D5-B604-575C01F1475F}"/>
    <cellStyle name="Comma 2 4 2 4 2 3 3 2" xfId="13509" xr:uid="{02AFFF3F-8F3C-4389-9205-68780A40C507}"/>
    <cellStyle name="Comma 2 4 2 4 2 3 3 2 2" xfId="28920" xr:uid="{84020320-35D9-4F63-9936-409ABDE4494C}"/>
    <cellStyle name="Comma 2 4 2 4 2 3 3 2 2 2" xfId="59744" xr:uid="{0357CBAB-C628-4759-B580-BE9336905A52}"/>
    <cellStyle name="Comma 2 4 2 4 2 3 3 2 3" xfId="44334" xr:uid="{0CBC81E7-6C34-486F-A107-62753F2ABBE1}"/>
    <cellStyle name="Comma 2 4 2 4 2 3 3 3" xfId="21111" xr:uid="{758D283D-B533-4B05-9C5C-B39590D99023}"/>
    <cellStyle name="Comma 2 4 2 4 2 3 3 3 2" xfId="51935" xr:uid="{A650D612-273D-481C-8C94-06C92BDC585C}"/>
    <cellStyle name="Comma 2 4 2 4 2 3 3 4" xfId="36525" xr:uid="{98909438-F4AE-4E91-9723-F2F48224EE47}"/>
    <cellStyle name="Comma 2 4 2 4 2 3 4" xfId="9706" xr:uid="{E7E528B2-9F5E-4393-A557-FB27135CDA27}"/>
    <cellStyle name="Comma 2 4 2 4 2 3 4 2" xfId="25117" xr:uid="{2E94859A-0233-479B-BC8B-9088BB1A5BC6}"/>
    <cellStyle name="Comma 2 4 2 4 2 3 4 2 2" xfId="55941" xr:uid="{F41C9B34-B6E7-431A-9624-DF94F74CB6F0}"/>
    <cellStyle name="Comma 2 4 2 4 2 3 4 3" xfId="40531" xr:uid="{97DBFF60-F7AF-4FFD-A09E-DB4252FEE1E8}"/>
    <cellStyle name="Comma 2 4 2 4 2 3 5" xfId="17308" xr:uid="{E0FD192C-4160-4035-ADD8-E13DA1E55F00}"/>
    <cellStyle name="Comma 2 4 2 4 2 3 5 2" xfId="48132" xr:uid="{8E0A9C6B-2D80-4E28-997A-FAD3857E6877}"/>
    <cellStyle name="Comma 2 4 2 4 2 3 6" xfId="32722" xr:uid="{70D79CC0-8CBE-493C-B8A4-067A6C33C912}"/>
    <cellStyle name="Comma 2 4 2 4 2 4" xfId="2528" xr:uid="{F04035EF-F645-49BC-B5F0-F17EBD0D30A0}"/>
    <cellStyle name="Comma 2 4 2 4 2 4 2" xfId="6331" xr:uid="{6BD6D70B-8ADD-48DF-B6A1-CD80CD265068}"/>
    <cellStyle name="Comma 2 4 2 4 2 4 2 2" xfId="14142" xr:uid="{C3AB28ED-BBEE-49A9-A561-6ECC39228D01}"/>
    <cellStyle name="Comma 2 4 2 4 2 4 2 2 2" xfId="29553" xr:uid="{AA925793-023C-4E42-B4A8-9C582260B612}"/>
    <cellStyle name="Comma 2 4 2 4 2 4 2 2 2 2" xfId="60377" xr:uid="{9C1B4381-45E4-444D-A101-74E683F1D651}"/>
    <cellStyle name="Comma 2 4 2 4 2 4 2 2 3" xfId="44967" xr:uid="{DD6E548B-0842-4849-9161-D6121E3ABFBB}"/>
    <cellStyle name="Comma 2 4 2 4 2 4 2 3" xfId="21744" xr:uid="{5A14FFD4-4776-4FAC-A6C3-EADB3289C60D}"/>
    <cellStyle name="Comma 2 4 2 4 2 4 2 3 2" xfId="52568" xr:uid="{2375BBF4-A4DA-4BBF-AAA8-5A4EA427F17F}"/>
    <cellStyle name="Comma 2 4 2 4 2 4 2 4" xfId="37158" xr:uid="{535D4AF7-F1D5-48F6-8E2F-C4E382240048}"/>
    <cellStyle name="Comma 2 4 2 4 2 4 3" xfId="10339" xr:uid="{FB884FB7-2400-4763-85EC-6895DAE1A744}"/>
    <cellStyle name="Comma 2 4 2 4 2 4 3 2" xfId="25750" xr:uid="{209F714B-E75E-4798-8611-FC2DE74C1ECB}"/>
    <cellStyle name="Comma 2 4 2 4 2 4 3 2 2" xfId="56574" xr:uid="{16C766BB-2F61-4C63-BEEB-7D985E8787C1}"/>
    <cellStyle name="Comma 2 4 2 4 2 4 3 3" xfId="41164" xr:uid="{ECC18A1E-EB8D-4FB1-8374-6D516D7EE545}"/>
    <cellStyle name="Comma 2 4 2 4 2 4 4" xfId="17941" xr:uid="{290911CD-CB73-42B3-A351-FF5013044518}"/>
    <cellStyle name="Comma 2 4 2 4 2 4 4 2" xfId="48765" xr:uid="{A9A58A8C-D7B9-4E78-8CD6-A5CBF4779C51}"/>
    <cellStyle name="Comma 2 4 2 4 2 4 5" xfId="33355" xr:uid="{D549D6EA-B6F8-4D35-ADF8-B04EABAE1BDB}"/>
    <cellStyle name="Comma 2 4 2 4 2 5" xfId="4432" xr:uid="{3ED17927-884C-4ACB-A8E3-D465A42EBDAA}"/>
    <cellStyle name="Comma 2 4 2 4 2 5 2" xfId="12243" xr:uid="{4EFD6857-3E3A-4416-AC65-F515AC568431}"/>
    <cellStyle name="Comma 2 4 2 4 2 5 2 2" xfId="27654" xr:uid="{D0765118-C741-4B34-AACA-29565377854D}"/>
    <cellStyle name="Comma 2 4 2 4 2 5 2 2 2" xfId="58478" xr:uid="{7E44FCFA-DFC2-49C2-A85B-D161E88A2BA0}"/>
    <cellStyle name="Comma 2 4 2 4 2 5 2 3" xfId="43068" xr:uid="{91A5534D-2626-461F-A92E-85A63557CE9E}"/>
    <cellStyle name="Comma 2 4 2 4 2 5 3" xfId="19845" xr:uid="{73C5C0D4-7B99-4EDD-AE3A-2A36E60E10A4}"/>
    <cellStyle name="Comma 2 4 2 4 2 5 3 2" xfId="50669" xr:uid="{46EE0426-D2F2-4900-9608-C667AE00144A}"/>
    <cellStyle name="Comma 2 4 2 4 2 5 4" xfId="35259" xr:uid="{01648AAD-807F-468D-80C8-EDA0795D5806}"/>
    <cellStyle name="Comma 2 4 2 4 2 6" xfId="8440" xr:uid="{EE7FCACC-4120-49B1-BE5E-3ECF616D3F08}"/>
    <cellStyle name="Comma 2 4 2 4 2 6 2" xfId="23851" xr:uid="{53365E0F-BE6E-4308-AD7E-35D4F041C289}"/>
    <cellStyle name="Comma 2 4 2 4 2 6 2 2" xfId="54675" xr:uid="{AEEC86D1-D6A2-484A-981B-B6FFC93422CB}"/>
    <cellStyle name="Comma 2 4 2 4 2 6 3" xfId="39265" xr:uid="{1173C6C3-6239-4FFB-9E1D-7AA43EC2812C}"/>
    <cellStyle name="Comma 2 4 2 4 2 7" xfId="16042" xr:uid="{7CCE0D7C-23EE-468B-9DFB-4F01FBB39728}"/>
    <cellStyle name="Comma 2 4 2 4 2 7 2" xfId="46866" xr:uid="{EEEAE11C-948A-44E9-8BFC-E6A3EA6633BE}"/>
    <cellStyle name="Comma 2 4 2 4 2 8" xfId="31456" xr:uid="{07C63D0C-331E-4162-93AC-8585DF28D14A}"/>
    <cellStyle name="Comma 2 4 2 4 3" xfId="420" xr:uid="{D5B9F3F9-6653-4306-AD0D-AEC8F5634691}"/>
    <cellStyle name="Comma 2 4 2 4 3 2" xfId="1053" xr:uid="{B92192A3-643E-4D28-97C2-2D8DFEC9D103}"/>
    <cellStyle name="Comma 2 4 2 4 3 2 2" xfId="2952" xr:uid="{0DC3EAE4-90D6-43A7-87E9-D403B018EDBC}"/>
    <cellStyle name="Comma 2 4 2 4 3 2 2 2" xfId="6755" xr:uid="{99E2B3C0-4A17-42DC-B7AA-20B315B78892}"/>
    <cellStyle name="Comma 2 4 2 4 3 2 2 2 2" xfId="14566" xr:uid="{2174ED59-9E11-4A78-8294-BA5641ADD8E6}"/>
    <cellStyle name="Comma 2 4 2 4 3 2 2 2 2 2" xfId="29977" xr:uid="{C98CF2DE-8A6C-478A-B9DF-0511807AD9C0}"/>
    <cellStyle name="Comma 2 4 2 4 3 2 2 2 2 2 2" xfId="60801" xr:uid="{BBC0A9A6-0270-4986-BFF9-2A6775B30DA4}"/>
    <cellStyle name="Comma 2 4 2 4 3 2 2 2 2 3" xfId="45391" xr:uid="{2349FB88-9FE2-433C-B305-CAF538C28FF9}"/>
    <cellStyle name="Comma 2 4 2 4 3 2 2 2 3" xfId="22168" xr:uid="{FF82188F-C2E6-40E3-9F25-3E4BB9BB114F}"/>
    <cellStyle name="Comma 2 4 2 4 3 2 2 2 3 2" xfId="52992" xr:uid="{86012413-CE59-4B8B-8783-FBE8AC3FE7AD}"/>
    <cellStyle name="Comma 2 4 2 4 3 2 2 2 4" xfId="37582" xr:uid="{260D3AA4-51CC-4FB3-A79E-0476455AA4B0}"/>
    <cellStyle name="Comma 2 4 2 4 3 2 2 3" xfId="10763" xr:uid="{EF0DB2D1-08BF-44A3-8379-3A0447EDBA19}"/>
    <cellStyle name="Comma 2 4 2 4 3 2 2 3 2" xfId="26174" xr:uid="{6CAAC2A6-B3B4-493A-AFA1-259459BB305B}"/>
    <cellStyle name="Comma 2 4 2 4 3 2 2 3 2 2" xfId="56998" xr:uid="{CB295AB3-78AD-450C-B8D9-F7C6F602A48D}"/>
    <cellStyle name="Comma 2 4 2 4 3 2 2 3 3" xfId="41588" xr:uid="{D65D9351-AF70-4B04-A9ED-3AE1D91B273C}"/>
    <cellStyle name="Comma 2 4 2 4 3 2 2 4" xfId="18365" xr:uid="{20C4F2DF-0EBF-4A48-A756-5C7094C10712}"/>
    <cellStyle name="Comma 2 4 2 4 3 2 2 4 2" xfId="49189" xr:uid="{728DD511-DDEB-41E7-BBB8-CB86B68E37A6}"/>
    <cellStyle name="Comma 2 4 2 4 3 2 2 5" xfId="33779" xr:uid="{07078B96-AA8D-45A1-897E-77D921643D02}"/>
    <cellStyle name="Comma 2 4 2 4 3 2 3" xfId="4856" xr:uid="{9C28988C-B402-4A23-A306-E6B7569199BE}"/>
    <cellStyle name="Comma 2 4 2 4 3 2 3 2" xfId="12667" xr:uid="{4805B118-CDA0-4F8F-BE6E-6B3EA8A7BA75}"/>
    <cellStyle name="Comma 2 4 2 4 3 2 3 2 2" xfId="28078" xr:uid="{DC9252BD-A0BA-43EA-8975-6565AEF754A4}"/>
    <cellStyle name="Comma 2 4 2 4 3 2 3 2 2 2" xfId="58902" xr:uid="{2C240657-D866-4094-89F4-DAEEDAE81DEF}"/>
    <cellStyle name="Comma 2 4 2 4 3 2 3 2 3" xfId="43492" xr:uid="{6262C357-A247-4379-8B36-ECCF29882E63}"/>
    <cellStyle name="Comma 2 4 2 4 3 2 3 3" xfId="20269" xr:uid="{961ED8F8-EAF7-4B42-9226-B8227387B574}"/>
    <cellStyle name="Comma 2 4 2 4 3 2 3 3 2" xfId="51093" xr:uid="{D9689689-955F-42B3-BB00-918E375E1325}"/>
    <cellStyle name="Comma 2 4 2 4 3 2 3 4" xfId="35683" xr:uid="{7F168A1E-1106-4D56-9A11-C083ECF5B153}"/>
    <cellStyle name="Comma 2 4 2 4 3 2 4" xfId="8864" xr:uid="{F1679BC4-6EF7-439C-9E14-8DE3085EBF9B}"/>
    <cellStyle name="Comma 2 4 2 4 3 2 4 2" xfId="24275" xr:uid="{50B8431C-0E7D-4F7C-98BC-9211C1B93B1D}"/>
    <cellStyle name="Comma 2 4 2 4 3 2 4 2 2" xfId="55099" xr:uid="{C170B3D3-87C8-46DB-8A3F-32EA98A42541}"/>
    <cellStyle name="Comma 2 4 2 4 3 2 4 3" xfId="39689" xr:uid="{A89905D1-EA13-4C2F-953F-F362DE2928A6}"/>
    <cellStyle name="Comma 2 4 2 4 3 2 5" xfId="16466" xr:uid="{009DF81E-5E62-4FAC-8D7F-01235F4D82B6}"/>
    <cellStyle name="Comma 2 4 2 4 3 2 5 2" xfId="47290" xr:uid="{8519E3E1-D4DE-4216-AA9E-3592D1354333}"/>
    <cellStyle name="Comma 2 4 2 4 3 2 6" xfId="31880" xr:uid="{A7A2679C-E1B6-497A-880F-FAE549C4B9CD}"/>
    <cellStyle name="Comma 2 4 2 4 3 3" xfId="1686" xr:uid="{4A2E56FA-CBCB-410E-9C7C-495E77FA2CB4}"/>
    <cellStyle name="Comma 2 4 2 4 3 3 2" xfId="3585" xr:uid="{35F7FA13-9267-4C8A-AB7E-FA8484881AA0}"/>
    <cellStyle name="Comma 2 4 2 4 3 3 2 2" xfId="7388" xr:uid="{1A6083E6-D6BE-4420-88FC-EAF7CD8B5BB0}"/>
    <cellStyle name="Comma 2 4 2 4 3 3 2 2 2" xfId="15199" xr:uid="{EA6F3A1D-DD01-449F-A0DC-7F27CB2E73FB}"/>
    <cellStyle name="Comma 2 4 2 4 3 3 2 2 2 2" xfId="30610" xr:uid="{3125C001-9BA8-48F0-91A0-F7820E88C292}"/>
    <cellStyle name="Comma 2 4 2 4 3 3 2 2 2 2 2" xfId="61434" xr:uid="{2233ACB6-C9E6-46EC-9C9D-BEA0F4B38809}"/>
    <cellStyle name="Comma 2 4 2 4 3 3 2 2 2 3" xfId="46024" xr:uid="{A52973B7-EECA-4D79-A43B-105AB53F2C62}"/>
    <cellStyle name="Comma 2 4 2 4 3 3 2 2 3" xfId="22801" xr:uid="{38C3EF96-4E28-4523-ADEB-0AAEE6A6A130}"/>
    <cellStyle name="Comma 2 4 2 4 3 3 2 2 3 2" xfId="53625" xr:uid="{322DD28B-D06C-4322-99D1-D6DE55A9C2C8}"/>
    <cellStyle name="Comma 2 4 2 4 3 3 2 2 4" xfId="38215" xr:uid="{A7FBF84C-5087-44FA-9DBC-A5CA463D8887}"/>
    <cellStyle name="Comma 2 4 2 4 3 3 2 3" xfId="11396" xr:uid="{183AACD4-5F17-4D6B-8D5A-354B457CF16F}"/>
    <cellStyle name="Comma 2 4 2 4 3 3 2 3 2" xfId="26807" xr:uid="{1EC57FA6-D3A4-47EA-AC82-CFCBAD9B7CD7}"/>
    <cellStyle name="Comma 2 4 2 4 3 3 2 3 2 2" xfId="57631" xr:uid="{84078BC0-0208-48CC-80D7-22BF59F632AF}"/>
    <cellStyle name="Comma 2 4 2 4 3 3 2 3 3" xfId="42221" xr:uid="{C241847A-4B62-4B9B-AF64-E444461D0079}"/>
    <cellStyle name="Comma 2 4 2 4 3 3 2 4" xfId="18998" xr:uid="{104ED936-4DED-43D1-A698-A229CABAE172}"/>
    <cellStyle name="Comma 2 4 2 4 3 3 2 4 2" xfId="49822" xr:uid="{84FE0403-12AE-4A1C-9FA1-50001E3235FE}"/>
    <cellStyle name="Comma 2 4 2 4 3 3 2 5" xfId="34412" xr:uid="{ABFF1B5F-C9F2-40BA-802C-67CBC879A5DA}"/>
    <cellStyle name="Comma 2 4 2 4 3 3 3" xfId="5489" xr:uid="{DCE30C3F-9A2E-4D3F-898C-9A94A520CB81}"/>
    <cellStyle name="Comma 2 4 2 4 3 3 3 2" xfId="13300" xr:uid="{3D22BC1B-4FBA-4574-B642-7B84B2317F4D}"/>
    <cellStyle name="Comma 2 4 2 4 3 3 3 2 2" xfId="28711" xr:uid="{ECDE497D-7483-4D89-9988-CA9B7FC7F332}"/>
    <cellStyle name="Comma 2 4 2 4 3 3 3 2 2 2" xfId="59535" xr:uid="{0B103494-9D1D-44C7-9A6A-5EAEBC891244}"/>
    <cellStyle name="Comma 2 4 2 4 3 3 3 2 3" xfId="44125" xr:uid="{901DDF62-328F-44FC-8512-81FC3EB7900C}"/>
    <cellStyle name="Comma 2 4 2 4 3 3 3 3" xfId="20902" xr:uid="{F402A4D3-16A7-4962-9266-CD4CC9D278F9}"/>
    <cellStyle name="Comma 2 4 2 4 3 3 3 3 2" xfId="51726" xr:uid="{C506E226-A5F6-457D-BD1C-EF42AF24950B}"/>
    <cellStyle name="Comma 2 4 2 4 3 3 3 4" xfId="36316" xr:uid="{2D305F14-0F14-442D-B84D-F75F00DA4C63}"/>
    <cellStyle name="Comma 2 4 2 4 3 3 4" xfId="9497" xr:uid="{765EBE7E-15BD-4841-8655-5C5A7D4A4DE4}"/>
    <cellStyle name="Comma 2 4 2 4 3 3 4 2" xfId="24908" xr:uid="{F563BB54-0F51-439D-803A-1B58E5896C00}"/>
    <cellStyle name="Comma 2 4 2 4 3 3 4 2 2" xfId="55732" xr:uid="{2E89835D-8114-415B-B3E6-5ECE5DFEDB67}"/>
    <cellStyle name="Comma 2 4 2 4 3 3 4 3" xfId="40322" xr:uid="{1BD4E3FD-52D3-43BC-B2EE-5A5524B46FC2}"/>
    <cellStyle name="Comma 2 4 2 4 3 3 5" xfId="17099" xr:uid="{379C4CCD-1C1D-4A19-B0BB-E4B1B8B50B22}"/>
    <cellStyle name="Comma 2 4 2 4 3 3 5 2" xfId="47923" xr:uid="{075D4CB4-999B-4260-B3B3-4A09C20D7614}"/>
    <cellStyle name="Comma 2 4 2 4 3 3 6" xfId="32513" xr:uid="{60946395-43DC-4690-8DF2-9536815A032E}"/>
    <cellStyle name="Comma 2 4 2 4 3 4" xfId="2319" xr:uid="{8B460087-9A95-48CF-8221-E2979396B153}"/>
    <cellStyle name="Comma 2 4 2 4 3 4 2" xfId="6122" xr:uid="{B6D31876-E830-4F7B-AAED-12B8698CA13C}"/>
    <cellStyle name="Comma 2 4 2 4 3 4 2 2" xfId="13933" xr:uid="{05811D77-FEE8-4478-97C7-065759106393}"/>
    <cellStyle name="Comma 2 4 2 4 3 4 2 2 2" xfId="29344" xr:uid="{314B20FA-8C55-43BF-9890-0CBAB535E222}"/>
    <cellStyle name="Comma 2 4 2 4 3 4 2 2 2 2" xfId="60168" xr:uid="{28BE657A-2202-44BC-B602-AAC16D43390E}"/>
    <cellStyle name="Comma 2 4 2 4 3 4 2 2 3" xfId="44758" xr:uid="{33EA300A-B54D-4E39-8B37-1908F4F2469A}"/>
    <cellStyle name="Comma 2 4 2 4 3 4 2 3" xfId="21535" xr:uid="{F83E7AFD-03BB-4DD6-B9FC-453E0AEFAE71}"/>
    <cellStyle name="Comma 2 4 2 4 3 4 2 3 2" xfId="52359" xr:uid="{E7FB34AE-436D-4025-9957-AFCC7C063B43}"/>
    <cellStyle name="Comma 2 4 2 4 3 4 2 4" xfId="36949" xr:uid="{9C362B8F-8F3C-477F-8E64-5A655E704C3B}"/>
    <cellStyle name="Comma 2 4 2 4 3 4 3" xfId="10130" xr:uid="{338B80B0-2936-47AB-BA7B-A339E9D3C075}"/>
    <cellStyle name="Comma 2 4 2 4 3 4 3 2" xfId="25541" xr:uid="{4EC842B8-2537-49DF-B169-99937740D0C5}"/>
    <cellStyle name="Comma 2 4 2 4 3 4 3 2 2" xfId="56365" xr:uid="{1207BAAC-7E5E-4590-97FE-03A2F44B0E81}"/>
    <cellStyle name="Comma 2 4 2 4 3 4 3 3" xfId="40955" xr:uid="{D10931E2-60F4-4B8A-A89D-80BA3928D957}"/>
    <cellStyle name="Comma 2 4 2 4 3 4 4" xfId="17732" xr:uid="{CA4E7BBD-5DF4-4AC9-924C-A32E8A5E57E9}"/>
    <cellStyle name="Comma 2 4 2 4 3 4 4 2" xfId="48556" xr:uid="{2BAE4981-AF19-4FF0-ADCD-9446BA831E35}"/>
    <cellStyle name="Comma 2 4 2 4 3 4 5" xfId="33146" xr:uid="{CB81297F-2C42-4E9A-AB98-9B59ABF5DD56}"/>
    <cellStyle name="Comma 2 4 2 4 3 5" xfId="4223" xr:uid="{C939EF70-6D78-48C0-BF65-EBBE94F1C395}"/>
    <cellStyle name="Comma 2 4 2 4 3 5 2" xfId="12034" xr:uid="{41B322D4-5328-475E-A54A-F5E1AE7B14C9}"/>
    <cellStyle name="Comma 2 4 2 4 3 5 2 2" xfId="27445" xr:uid="{AD1E3831-753D-4586-BC2B-6A9F715DCB6B}"/>
    <cellStyle name="Comma 2 4 2 4 3 5 2 2 2" xfId="58269" xr:uid="{6C24DB9E-C8BD-4F24-B973-56CB4D945F0E}"/>
    <cellStyle name="Comma 2 4 2 4 3 5 2 3" xfId="42859" xr:uid="{DE42FAA7-FFE9-4891-8B6C-80D560537C3B}"/>
    <cellStyle name="Comma 2 4 2 4 3 5 3" xfId="19636" xr:uid="{6768ADB5-5CE2-4258-BD3F-111C6B0CFAC5}"/>
    <cellStyle name="Comma 2 4 2 4 3 5 3 2" xfId="50460" xr:uid="{3698F065-CCF8-4D5F-B05E-BA54C3C7FE88}"/>
    <cellStyle name="Comma 2 4 2 4 3 5 4" xfId="35050" xr:uid="{7BDCA44E-1A5E-47D5-979A-2484A4790374}"/>
    <cellStyle name="Comma 2 4 2 4 3 6" xfId="8231" xr:uid="{75C91896-B662-4A61-AB5B-4B10992B485B}"/>
    <cellStyle name="Comma 2 4 2 4 3 6 2" xfId="23642" xr:uid="{DB32B5A6-DE60-4FF7-8EA8-D5B003E9E93B}"/>
    <cellStyle name="Comma 2 4 2 4 3 6 2 2" xfId="54466" xr:uid="{08ADBA00-BBBD-4589-A40C-D0FA87F81EBC}"/>
    <cellStyle name="Comma 2 4 2 4 3 6 3" xfId="39056" xr:uid="{AA779989-3643-4BC3-93F1-2252DFC08359}"/>
    <cellStyle name="Comma 2 4 2 4 3 7" xfId="15833" xr:uid="{F8047E59-7AC4-4CF8-A0D9-02738F31C7EC}"/>
    <cellStyle name="Comma 2 4 2 4 3 7 2" xfId="46657" xr:uid="{2538D228-81CA-48A1-9AC0-7069E0946110}"/>
    <cellStyle name="Comma 2 4 2 4 3 8" xfId="31247" xr:uid="{2ACB6247-03E8-41D2-BB58-129EB7B4D6B0}"/>
    <cellStyle name="Comma 2 4 2 4 4" xfId="840" xr:uid="{78789DAB-3CB2-4E29-BDBA-ECB78FC3BF42}"/>
    <cellStyle name="Comma 2 4 2 4 4 2" xfId="2739" xr:uid="{17FD6EE7-647D-4E7C-8D1C-27EFA9E0DCF4}"/>
    <cellStyle name="Comma 2 4 2 4 4 2 2" xfId="6542" xr:uid="{57DDB3A6-929A-4920-8608-05A195787407}"/>
    <cellStyle name="Comma 2 4 2 4 4 2 2 2" xfId="14353" xr:uid="{4AB20F36-93CA-4DE7-9946-6FA60B8D710B}"/>
    <cellStyle name="Comma 2 4 2 4 4 2 2 2 2" xfId="29764" xr:uid="{0347B073-C8D1-47B0-8311-EC3EA2821C73}"/>
    <cellStyle name="Comma 2 4 2 4 4 2 2 2 2 2" xfId="60588" xr:uid="{D4B4702F-F3BF-443E-AD54-936A46707D3E}"/>
    <cellStyle name="Comma 2 4 2 4 4 2 2 2 3" xfId="45178" xr:uid="{76C374EB-DD6B-419C-8C13-B46FE69EEDAE}"/>
    <cellStyle name="Comma 2 4 2 4 4 2 2 3" xfId="21955" xr:uid="{CD081713-59AA-4530-A8C2-2D05F66A4BAD}"/>
    <cellStyle name="Comma 2 4 2 4 4 2 2 3 2" xfId="52779" xr:uid="{49229D65-E240-4540-822C-B3C8E7CE74A7}"/>
    <cellStyle name="Comma 2 4 2 4 4 2 2 4" xfId="37369" xr:uid="{C8D1C401-4034-4BA3-B3AB-CC029D5B33F2}"/>
    <cellStyle name="Comma 2 4 2 4 4 2 3" xfId="10550" xr:uid="{64644979-5F88-4151-B116-C12A11CDEDE3}"/>
    <cellStyle name="Comma 2 4 2 4 4 2 3 2" xfId="25961" xr:uid="{93C13378-7261-4602-9232-2BC70F7EE4DA}"/>
    <cellStyle name="Comma 2 4 2 4 4 2 3 2 2" xfId="56785" xr:uid="{102D8DBA-D553-404D-97B1-EB6D26DBE7BE}"/>
    <cellStyle name="Comma 2 4 2 4 4 2 3 3" xfId="41375" xr:uid="{18140B3B-0528-45C0-902D-CF61CE6AE0F4}"/>
    <cellStyle name="Comma 2 4 2 4 4 2 4" xfId="18152" xr:uid="{478199B3-3022-4A1F-B0F8-E9C04500806C}"/>
    <cellStyle name="Comma 2 4 2 4 4 2 4 2" xfId="48976" xr:uid="{DFBAC47C-2CC8-496F-B332-27292290446F}"/>
    <cellStyle name="Comma 2 4 2 4 4 2 5" xfId="33566" xr:uid="{63A68D55-0B83-41B6-AB08-16F832856BBE}"/>
    <cellStyle name="Comma 2 4 2 4 4 3" xfId="4643" xr:uid="{6F23D375-91DF-4593-B00A-675A6F14314D}"/>
    <cellStyle name="Comma 2 4 2 4 4 3 2" xfId="12454" xr:uid="{A090D4F6-60E7-4AC2-9E19-5F027BE74904}"/>
    <cellStyle name="Comma 2 4 2 4 4 3 2 2" xfId="27865" xr:uid="{07B018CE-E826-4761-A160-4D2CFFA45575}"/>
    <cellStyle name="Comma 2 4 2 4 4 3 2 2 2" xfId="58689" xr:uid="{6BFF655D-6E53-40BD-A45A-CFA511B8E805}"/>
    <cellStyle name="Comma 2 4 2 4 4 3 2 3" xfId="43279" xr:uid="{99ECDAB1-1857-4A03-AD5C-A23F8D8D7999}"/>
    <cellStyle name="Comma 2 4 2 4 4 3 3" xfId="20056" xr:uid="{56A28435-D7A8-48AB-A33C-F139ABEBBC2B}"/>
    <cellStyle name="Comma 2 4 2 4 4 3 3 2" xfId="50880" xr:uid="{B89FA8FF-E480-4978-9AA0-3E6AEC9C2D87}"/>
    <cellStyle name="Comma 2 4 2 4 4 3 4" xfId="35470" xr:uid="{8DCFDB3B-B6EA-4033-B292-7A5A4574FF9A}"/>
    <cellStyle name="Comma 2 4 2 4 4 4" xfId="8651" xr:uid="{1B3E681D-20AF-4033-9D42-7CE0FA9621D6}"/>
    <cellStyle name="Comma 2 4 2 4 4 4 2" xfId="24062" xr:uid="{92139216-4A7C-42F4-AD82-8AB2988B9C1A}"/>
    <cellStyle name="Comma 2 4 2 4 4 4 2 2" xfId="54886" xr:uid="{1B8D8869-5FB1-4178-BBFF-624FEDD762BD}"/>
    <cellStyle name="Comma 2 4 2 4 4 4 3" xfId="39476" xr:uid="{CFED108C-E43A-429D-A252-BBD7E7F855BF}"/>
    <cellStyle name="Comma 2 4 2 4 4 5" xfId="16253" xr:uid="{42337E0F-5C29-4356-8B72-B19A4A4CCD93}"/>
    <cellStyle name="Comma 2 4 2 4 4 5 2" xfId="47077" xr:uid="{FCDF110C-D8F7-42E4-B88B-4CB5018F0A2B}"/>
    <cellStyle name="Comma 2 4 2 4 4 6" xfId="31667" xr:uid="{D7CD498E-3C18-4F9E-A687-6E8D979C819D}"/>
    <cellStyle name="Comma 2 4 2 4 5" xfId="1473" xr:uid="{66C276C5-66BC-42C9-AD5C-D5B289D98CED}"/>
    <cellStyle name="Comma 2 4 2 4 5 2" xfId="3372" xr:uid="{F88CBE1A-69E7-48BB-8173-B2BED64AD7A2}"/>
    <cellStyle name="Comma 2 4 2 4 5 2 2" xfId="7175" xr:uid="{622EC3EE-F0E1-4B10-8E86-450B83A703C3}"/>
    <cellStyle name="Comma 2 4 2 4 5 2 2 2" xfId="14986" xr:uid="{B34D874A-9D6E-40FD-8476-9D8D00165BAE}"/>
    <cellStyle name="Comma 2 4 2 4 5 2 2 2 2" xfId="30397" xr:uid="{7A96FBF5-419C-4350-A8F0-0BEE0C05BE47}"/>
    <cellStyle name="Comma 2 4 2 4 5 2 2 2 2 2" xfId="61221" xr:uid="{24707FCA-7A40-49A8-8267-9587C14C96D8}"/>
    <cellStyle name="Comma 2 4 2 4 5 2 2 2 3" xfId="45811" xr:uid="{9D82F80D-063A-4965-B6A8-0DB446ACB80E}"/>
    <cellStyle name="Comma 2 4 2 4 5 2 2 3" xfId="22588" xr:uid="{D4658677-3133-4CBD-8AED-A5C492BD60CE}"/>
    <cellStyle name="Comma 2 4 2 4 5 2 2 3 2" xfId="53412" xr:uid="{05DB50C0-F9C5-451E-A741-EA189670C600}"/>
    <cellStyle name="Comma 2 4 2 4 5 2 2 4" xfId="38002" xr:uid="{C2A4389B-8D0B-4D61-97CA-71EEA52A8F11}"/>
    <cellStyle name="Comma 2 4 2 4 5 2 3" xfId="11183" xr:uid="{EF1CBEF1-DA24-498B-86C1-27B16C17797C}"/>
    <cellStyle name="Comma 2 4 2 4 5 2 3 2" xfId="26594" xr:uid="{EF01FA1C-B3D5-467A-9B39-5A26CB08EFD3}"/>
    <cellStyle name="Comma 2 4 2 4 5 2 3 2 2" xfId="57418" xr:uid="{ACD4B73F-CEC5-4FFE-B150-28ADB8114715}"/>
    <cellStyle name="Comma 2 4 2 4 5 2 3 3" xfId="42008" xr:uid="{7999521E-2C18-4493-AD42-5B6D180B63D4}"/>
    <cellStyle name="Comma 2 4 2 4 5 2 4" xfId="18785" xr:uid="{785E96AA-EC40-4A57-9F45-2A5A18227C00}"/>
    <cellStyle name="Comma 2 4 2 4 5 2 4 2" xfId="49609" xr:uid="{64063570-3720-4F4A-B7AF-3247B7EF0C7E}"/>
    <cellStyle name="Comma 2 4 2 4 5 2 5" xfId="34199" xr:uid="{EDA33980-CDC9-40F6-B624-4724A8CE0AE2}"/>
    <cellStyle name="Comma 2 4 2 4 5 3" xfId="5276" xr:uid="{505B456B-72BA-40F4-B407-3D0E2305FA5D}"/>
    <cellStyle name="Comma 2 4 2 4 5 3 2" xfId="13087" xr:uid="{FC213F9F-BE7D-442F-859E-A0D2EE837513}"/>
    <cellStyle name="Comma 2 4 2 4 5 3 2 2" xfId="28498" xr:uid="{490D0E7A-89E7-4AE7-A572-A11DD4658F20}"/>
    <cellStyle name="Comma 2 4 2 4 5 3 2 2 2" xfId="59322" xr:uid="{6B8966F4-C939-4890-BECA-880EE2569E44}"/>
    <cellStyle name="Comma 2 4 2 4 5 3 2 3" xfId="43912" xr:uid="{3A7D3827-3EB5-43F1-8111-3981E154CC52}"/>
    <cellStyle name="Comma 2 4 2 4 5 3 3" xfId="20689" xr:uid="{328ABD0B-2451-493C-A0B3-B6326B8E06DD}"/>
    <cellStyle name="Comma 2 4 2 4 5 3 3 2" xfId="51513" xr:uid="{3EA9B06C-5D3F-42BA-83F2-9781B990F7B0}"/>
    <cellStyle name="Comma 2 4 2 4 5 3 4" xfId="36103" xr:uid="{B885D1B3-9BA8-40CB-92DC-0887B0B26B6E}"/>
    <cellStyle name="Comma 2 4 2 4 5 4" xfId="9284" xr:uid="{2DBA6658-8269-4D4B-A604-C7CC6F16D11D}"/>
    <cellStyle name="Comma 2 4 2 4 5 4 2" xfId="24695" xr:uid="{486B29C4-7EC6-4490-BF08-DA7CA3D00A91}"/>
    <cellStyle name="Comma 2 4 2 4 5 4 2 2" xfId="55519" xr:uid="{17EC2F00-0CD3-49DF-BB83-200374CCEB02}"/>
    <cellStyle name="Comma 2 4 2 4 5 4 3" xfId="40109" xr:uid="{8FE2F075-024B-467E-92D3-93AE6EFDDFA9}"/>
    <cellStyle name="Comma 2 4 2 4 5 5" xfId="16886" xr:uid="{51917489-9B88-426C-B3D9-FA359B43DACC}"/>
    <cellStyle name="Comma 2 4 2 4 5 5 2" xfId="47710" xr:uid="{ED78723F-E306-4E6E-A440-E998276D78E3}"/>
    <cellStyle name="Comma 2 4 2 4 5 6" xfId="32300" xr:uid="{7503BEE4-DF56-43C3-8CB6-B659C7DE263A}"/>
    <cellStyle name="Comma 2 4 2 4 6" xfId="2106" xr:uid="{844EEB93-97D7-4572-AF01-DE888ABC8BA0}"/>
    <cellStyle name="Comma 2 4 2 4 6 2" xfId="5909" xr:uid="{140B8979-9F88-43EE-A20F-D353E8A94F39}"/>
    <cellStyle name="Comma 2 4 2 4 6 2 2" xfId="13720" xr:uid="{E3213C7B-6BE3-4C48-8DF3-C54CB751AE57}"/>
    <cellStyle name="Comma 2 4 2 4 6 2 2 2" xfId="29131" xr:uid="{86E1C5EF-6F4A-4432-89EE-F76FA2F4B50F}"/>
    <cellStyle name="Comma 2 4 2 4 6 2 2 2 2" xfId="59955" xr:uid="{CBB515C3-7DD7-40D7-B967-D305DA6FDA06}"/>
    <cellStyle name="Comma 2 4 2 4 6 2 2 3" xfId="44545" xr:uid="{3DA0C9C1-E036-4076-ACE9-B768338AB289}"/>
    <cellStyle name="Comma 2 4 2 4 6 2 3" xfId="21322" xr:uid="{7400464F-08B2-4E03-921D-EC1B821720DD}"/>
    <cellStyle name="Comma 2 4 2 4 6 2 3 2" xfId="52146" xr:uid="{65093F7F-67B5-463B-BDAA-2A39AB1A79AF}"/>
    <cellStyle name="Comma 2 4 2 4 6 2 4" xfId="36736" xr:uid="{6D5B7CCD-B8C3-483C-BFFF-9532490B4671}"/>
    <cellStyle name="Comma 2 4 2 4 6 3" xfId="9917" xr:uid="{96E37DF9-510B-4613-8A93-184E49D3ECE5}"/>
    <cellStyle name="Comma 2 4 2 4 6 3 2" xfId="25328" xr:uid="{B6AA8F36-D2A7-4FDD-AF36-C10460B7645D}"/>
    <cellStyle name="Comma 2 4 2 4 6 3 2 2" xfId="56152" xr:uid="{DEE58832-5852-4FAB-A100-19AE4D54C78C}"/>
    <cellStyle name="Comma 2 4 2 4 6 3 3" xfId="40742" xr:uid="{91926229-F8A9-4410-ADF1-1C507A94D8CE}"/>
    <cellStyle name="Comma 2 4 2 4 6 4" xfId="17519" xr:uid="{3592ED34-280F-4F8A-98F5-E396282DAC5F}"/>
    <cellStyle name="Comma 2 4 2 4 6 4 2" xfId="48343" xr:uid="{3A652BF9-1E87-49B7-9440-6B978C58CD09}"/>
    <cellStyle name="Comma 2 4 2 4 6 5" xfId="32933" xr:uid="{F3BEC3E3-B2D0-47EB-87F6-B76B7562B5BB}"/>
    <cellStyle name="Comma 2 4 2 4 7" xfId="4010" xr:uid="{34BB47AC-F6D3-48EC-8ED2-85F255A11631}"/>
    <cellStyle name="Comma 2 4 2 4 7 2" xfId="11821" xr:uid="{93D35D24-0F24-4150-9C96-5021D86956D5}"/>
    <cellStyle name="Comma 2 4 2 4 7 2 2" xfId="27232" xr:uid="{5970148F-81BD-4B17-AE8E-A426292CAB91}"/>
    <cellStyle name="Comma 2 4 2 4 7 2 2 2" xfId="58056" xr:uid="{548BD97E-0198-467F-BD98-643392A71463}"/>
    <cellStyle name="Comma 2 4 2 4 7 2 3" xfId="42646" xr:uid="{68AA4E66-FE0D-4BC5-9411-822A9F805A44}"/>
    <cellStyle name="Comma 2 4 2 4 7 3" xfId="19423" xr:uid="{BF17EAAD-378D-4ED2-9CA0-4C7566A4068A}"/>
    <cellStyle name="Comma 2 4 2 4 7 3 2" xfId="50247" xr:uid="{8BEBE774-3E4A-47F3-A9BD-6E444557BF7C}"/>
    <cellStyle name="Comma 2 4 2 4 7 4" xfId="34837" xr:uid="{2FB9662E-1D8D-4B23-AF28-CE9DB21E18C1}"/>
    <cellStyle name="Comma 2 4 2 4 8" xfId="8018" xr:uid="{4E2DE5FB-239E-4A6F-A08D-99333DEAE2B8}"/>
    <cellStyle name="Comma 2 4 2 4 8 2" xfId="23429" xr:uid="{6F2050D0-ED2B-4BCD-83A5-FC2CD5339A13}"/>
    <cellStyle name="Comma 2 4 2 4 8 2 2" xfId="54253" xr:uid="{5FBC1CA5-AC0E-443F-BA31-18684E41D207}"/>
    <cellStyle name="Comma 2 4 2 4 8 3" xfId="38843" xr:uid="{13929F72-2E1E-4EFC-9C42-8692728D195F}"/>
    <cellStyle name="Comma 2 4 2 4 9" xfId="7809" xr:uid="{79271C4A-BE9D-41F0-BE0D-02C6C56CC035}"/>
    <cellStyle name="Comma 2 4 2 4 9 2" xfId="23220" xr:uid="{E74CDA76-DA1B-4984-91C6-510F2DED3DB8}"/>
    <cellStyle name="Comma 2 4 2 4 9 2 2" xfId="54044" xr:uid="{93A51328-8ACC-4323-B733-D2A966F7DB88}"/>
    <cellStyle name="Comma 2 4 2 4 9 3" xfId="38634" xr:uid="{6D9DD442-2FCB-4A85-B87E-2F20C40E5DCF}"/>
    <cellStyle name="Comma 2 4 2 5" xfId="584" xr:uid="{2EF38779-C314-44AA-8883-EDBC9344284A}"/>
    <cellStyle name="Comma 2 4 2 5 2" xfId="1217" xr:uid="{44B7FB67-6A12-443D-9F5F-01FBDC6AD653}"/>
    <cellStyle name="Comma 2 4 2 5 2 2" xfId="3116" xr:uid="{C857B750-5918-4FF4-AA47-92CDD153175B}"/>
    <cellStyle name="Comma 2 4 2 5 2 2 2" xfId="6919" xr:uid="{0DB4A472-5506-4A2B-9935-DF352AB50B7A}"/>
    <cellStyle name="Comma 2 4 2 5 2 2 2 2" xfId="14730" xr:uid="{CDF8B2CB-0D88-48E2-B5F7-5ECF05B167E2}"/>
    <cellStyle name="Comma 2 4 2 5 2 2 2 2 2" xfId="30141" xr:uid="{F2C73252-C469-4BE7-83B6-8AC218EFF4C0}"/>
    <cellStyle name="Comma 2 4 2 5 2 2 2 2 2 2" xfId="60965" xr:uid="{54898858-C3A2-4C24-B63B-29E93D567A74}"/>
    <cellStyle name="Comma 2 4 2 5 2 2 2 2 3" xfId="45555" xr:uid="{9A29D980-8BC1-4247-82B1-72CEDE855C1A}"/>
    <cellStyle name="Comma 2 4 2 5 2 2 2 3" xfId="22332" xr:uid="{891EA7B1-7C2E-4A83-8F4F-02A7382D589E}"/>
    <cellStyle name="Comma 2 4 2 5 2 2 2 3 2" xfId="53156" xr:uid="{C28DD9A5-318D-4C46-B6FE-AF3038C1CB72}"/>
    <cellStyle name="Comma 2 4 2 5 2 2 2 4" xfId="37746" xr:uid="{875EC208-7694-440B-9458-EAA57BBB5CA9}"/>
    <cellStyle name="Comma 2 4 2 5 2 2 3" xfId="10927" xr:uid="{F860F9DD-6ABD-47ED-B919-459B0EC7A9F7}"/>
    <cellStyle name="Comma 2 4 2 5 2 2 3 2" xfId="26338" xr:uid="{13205A54-23BA-4E9C-B74F-39F634200067}"/>
    <cellStyle name="Comma 2 4 2 5 2 2 3 2 2" xfId="57162" xr:uid="{A674CE07-1A7A-468D-86E2-ED42D91AF526}"/>
    <cellStyle name="Comma 2 4 2 5 2 2 3 3" xfId="41752" xr:uid="{A2FD5BDF-2F92-48F3-82BD-A78053509A4C}"/>
    <cellStyle name="Comma 2 4 2 5 2 2 4" xfId="18529" xr:uid="{0F803CF0-FE44-4472-B495-2FD96341F2AB}"/>
    <cellStyle name="Comma 2 4 2 5 2 2 4 2" xfId="49353" xr:uid="{A2348749-08DB-4797-9FC0-BA976B5CA975}"/>
    <cellStyle name="Comma 2 4 2 5 2 2 5" xfId="33943" xr:uid="{0316003E-F690-45A0-9351-FB8C1811E60A}"/>
    <cellStyle name="Comma 2 4 2 5 2 3" xfId="5020" xr:uid="{6AD00B47-5E05-4FA3-984D-D935EE35E41A}"/>
    <cellStyle name="Comma 2 4 2 5 2 3 2" xfId="12831" xr:uid="{5D7E64A3-C2CD-4E9F-B2A1-E5F680E105EB}"/>
    <cellStyle name="Comma 2 4 2 5 2 3 2 2" xfId="28242" xr:uid="{D48A5DB8-54D5-4582-BE47-897BB580BB29}"/>
    <cellStyle name="Comma 2 4 2 5 2 3 2 2 2" xfId="59066" xr:uid="{2B96723D-8921-4355-9091-B3926270D5FE}"/>
    <cellStyle name="Comma 2 4 2 5 2 3 2 3" xfId="43656" xr:uid="{D31E483B-6453-403F-AE68-D1AC8E979161}"/>
    <cellStyle name="Comma 2 4 2 5 2 3 3" xfId="20433" xr:uid="{5F786E7D-094E-4C67-98C9-A9B89B7B57EE}"/>
    <cellStyle name="Comma 2 4 2 5 2 3 3 2" xfId="51257" xr:uid="{E0C38490-AF98-4C95-98E2-EAF484368AE7}"/>
    <cellStyle name="Comma 2 4 2 5 2 3 4" xfId="35847" xr:uid="{861E3696-2B31-4148-8E69-0D9503C46875}"/>
    <cellStyle name="Comma 2 4 2 5 2 4" xfId="9028" xr:uid="{5F8B7887-E43B-4A29-89FF-F8017BAC5321}"/>
    <cellStyle name="Comma 2 4 2 5 2 4 2" xfId="24439" xr:uid="{9C3E05C9-DB19-4B88-AA81-858E89B61B00}"/>
    <cellStyle name="Comma 2 4 2 5 2 4 2 2" xfId="55263" xr:uid="{AAE94132-814E-47B9-95BA-768652764D35}"/>
    <cellStyle name="Comma 2 4 2 5 2 4 3" xfId="39853" xr:uid="{066B830D-FE35-4818-86E6-41BCA187C713}"/>
    <cellStyle name="Comma 2 4 2 5 2 5" xfId="16630" xr:uid="{6067113B-5252-4699-9944-D6D94EF84CDD}"/>
    <cellStyle name="Comma 2 4 2 5 2 5 2" xfId="47454" xr:uid="{2D106F81-736E-49F2-9038-DBDC5406465C}"/>
    <cellStyle name="Comma 2 4 2 5 2 6" xfId="32044" xr:uid="{51BE99DF-482A-44CB-9AF8-7CE5832372E6}"/>
    <cellStyle name="Comma 2 4 2 5 3" xfId="1850" xr:uid="{197AFCDF-E020-4671-BF63-C1075779A4F0}"/>
    <cellStyle name="Comma 2 4 2 5 3 2" xfId="3749" xr:uid="{F6D1B0AC-8714-43B5-B9E4-DDF74D6183AD}"/>
    <cellStyle name="Comma 2 4 2 5 3 2 2" xfId="7552" xr:uid="{1E62D324-7732-4DB4-BBB8-69ADEC3B0139}"/>
    <cellStyle name="Comma 2 4 2 5 3 2 2 2" xfId="15363" xr:uid="{8ABA79AB-8270-40CA-810C-B03E13D68CE3}"/>
    <cellStyle name="Comma 2 4 2 5 3 2 2 2 2" xfId="30774" xr:uid="{676E5A98-C52E-4AF9-B3FE-3A0CCF3DF984}"/>
    <cellStyle name="Comma 2 4 2 5 3 2 2 2 2 2" xfId="61598" xr:uid="{3953B924-45E6-43E8-85D7-1766C016EE14}"/>
    <cellStyle name="Comma 2 4 2 5 3 2 2 2 3" xfId="46188" xr:uid="{744D46D5-7705-47BC-8DA0-431DE0FE3688}"/>
    <cellStyle name="Comma 2 4 2 5 3 2 2 3" xfId="22965" xr:uid="{68B5CF9F-AFB5-49E4-82CC-9E6EEF157D1A}"/>
    <cellStyle name="Comma 2 4 2 5 3 2 2 3 2" xfId="53789" xr:uid="{52C8811A-954A-4DAD-827B-DED6C524A81D}"/>
    <cellStyle name="Comma 2 4 2 5 3 2 2 4" xfId="38379" xr:uid="{1CDB1681-524B-448A-AB51-57174FBE8507}"/>
    <cellStyle name="Comma 2 4 2 5 3 2 3" xfId="11560" xr:uid="{FB34669F-94CB-42CA-9F84-2C6DA044A9AE}"/>
    <cellStyle name="Comma 2 4 2 5 3 2 3 2" xfId="26971" xr:uid="{D15992E0-BB66-473B-A5C7-F68913A09E92}"/>
    <cellStyle name="Comma 2 4 2 5 3 2 3 2 2" xfId="57795" xr:uid="{2E5BB774-5CCC-4142-8D28-132F0346C85E}"/>
    <cellStyle name="Comma 2 4 2 5 3 2 3 3" xfId="42385" xr:uid="{25C17602-3C0C-4774-AD69-8F099701B486}"/>
    <cellStyle name="Comma 2 4 2 5 3 2 4" xfId="19162" xr:uid="{3EB53C64-49C2-4A4E-B228-7F91BF6830A5}"/>
    <cellStyle name="Comma 2 4 2 5 3 2 4 2" xfId="49986" xr:uid="{CC91679F-66B7-4F5E-A91B-EE96017259E5}"/>
    <cellStyle name="Comma 2 4 2 5 3 2 5" xfId="34576" xr:uid="{19E32636-2C41-4C45-A2C0-4C072D4581B8}"/>
    <cellStyle name="Comma 2 4 2 5 3 3" xfId="5653" xr:uid="{7006C7A7-45E3-48FA-8B99-62B8752DD366}"/>
    <cellStyle name="Comma 2 4 2 5 3 3 2" xfId="13464" xr:uid="{43F89039-842F-47E9-95BF-92E134360D8D}"/>
    <cellStyle name="Comma 2 4 2 5 3 3 2 2" xfId="28875" xr:uid="{85588568-C162-4722-A184-8FECF5E87EAE}"/>
    <cellStyle name="Comma 2 4 2 5 3 3 2 2 2" xfId="59699" xr:uid="{FE5FDF60-62A0-4F33-BBDA-967934827181}"/>
    <cellStyle name="Comma 2 4 2 5 3 3 2 3" xfId="44289" xr:uid="{FCA75644-B831-4CC9-9D53-2636D7E76755}"/>
    <cellStyle name="Comma 2 4 2 5 3 3 3" xfId="21066" xr:uid="{FB57F671-26BD-4BB7-B87C-E18AB30A1378}"/>
    <cellStyle name="Comma 2 4 2 5 3 3 3 2" xfId="51890" xr:uid="{387EF968-8230-44E6-93D8-C41537E0B3B9}"/>
    <cellStyle name="Comma 2 4 2 5 3 3 4" xfId="36480" xr:uid="{7D3D9806-97BD-45CD-BEB4-1874D4CA3FC9}"/>
    <cellStyle name="Comma 2 4 2 5 3 4" xfId="9661" xr:uid="{D92E485E-2D1C-41E3-B7F1-3871C2B78F89}"/>
    <cellStyle name="Comma 2 4 2 5 3 4 2" xfId="25072" xr:uid="{58924A73-32DC-4ECE-9973-EDC356FAC1BE}"/>
    <cellStyle name="Comma 2 4 2 5 3 4 2 2" xfId="55896" xr:uid="{808DDA61-B446-499D-BB36-07C80E9D2B9A}"/>
    <cellStyle name="Comma 2 4 2 5 3 4 3" xfId="40486" xr:uid="{ABA6051C-ED7D-4AAC-AA48-A6B99CB11450}"/>
    <cellStyle name="Comma 2 4 2 5 3 5" xfId="17263" xr:uid="{09862011-27D7-40BF-9031-B1199F6ADD63}"/>
    <cellStyle name="Comma 2 4 2 5 3 5 2" xfId="48087" xr:uid="{511BF9E1-72B1-414D-8567-E749B94DD987}"/>
    <cellStyle name="Comma 2 4 2 5 3 6" xfId="32677" xr:uid="{277F5196-7B52-466C-8FF2-8FA93B440913}"/>
    <cellStyle name="Comma 2 4 2 5 4" xfId="2483" xr:uid="{3AEABA78-8BDD-4E8F-9B7B-069CD77A899A}"/>
    <cellStyle name="Comma 2 4 2 5 4 2" xfId="6286" xr:uid="{1C590C41-ECA3-44AA-9A6A-70BABC7E5042}"/>
    <cellStyle name="Comma 2 4 2 5 4 2 2" xfId="14097" xr:uid="{1595FF27-3E46-409E-B3E8-C162F58A1EC2}"/>
    <cellStyle name="Comma 2 4 2 5 4 2 2 2" xfId="29508" xr:uid="{3EB58DEA-A77E-4F8A-BD0B-190EE1BA0C10}"/>
    <cellStyle name="Comma 2 4 2 5 4 2 2 2 2" xfId="60332" xr:uid="{7F9790C0-1B64-4048-B372-D4336D5396F3}"/>
    <cellStyle name="Comma 2 4 2 5 4 2 2 3" xfId="44922" xr:uid="{1A1D6C56-C2FC-467D-85F5-49B1679B5A4B}"/>
    <cellStyle name="Comma 2 4 2 5 4 2 3" xfId="21699" xr:uid="{5E4D6492-5B93-4C11-B29A-76EDE66FA047}"/>
    <cellStyle name="Comma 2 4 2 5 4 2 3 2" xfId="52523" xr:uid="{D126487A-1D0A-4C81-AB80-C28C53371C1E}"/>
    <cellStyle name="Comma 2 4 2 5 4 2 4" xfId="37113" xr:uid="{59437CFC-2E51-472F-80C5-7B1550875AAE}"/>
    <cellStyle name="Comma 2 4 2 5 4 3" xfId="10294" xr:uid="{58E66095-0D12-4FFD-B2DC-F48AA057669F}"/>
    <cellStyle name="Comma 2 4 2 5 4 3 2" xfId="25705" xr:uid="{CA7E0227-5599-443F-B72F-9CE7FE64B019}"/>
    <cellStyle name="Comma 2 4 2 5 4 3 2 2" xfId="56529" xr:uid="{188BA721-8513-4CBE-8C57-7E3525781620}"/>
    <cellStyle name="Comma 2 4 2 5 4 3 3" xfId="41119" xr:uid="{38B00B1C-974C-41D3-B766-32A55E3D3E7E}"/>
    <cellStyle name="Comma 2 4 2 5 4 4" xfId="17896" xr:uid="{EEAE9878-3E8B-4B1A-8D49-5BA3B68DD118}"/>
    <cellStyle name="Comma 2 4 2 5 4 4 2" xfId="48720" xr:uid="{BA70B593-8B5B-4858-A6D3-20508037C3D9}"/>
    <cellStyle name="Comma 2 4 2 5 4 5" xfId="33310" xr:uid="{2D75D979-17BD-4D3D-BA12-994EC6D193AB}"/>
    <cellStyle name="Comma 2 4 2 5 5" xfId="4387" xr:uid="{CD718461-19B7-46B2-8F74-5CADADC065F0}"/>
    <cellStyle name="Comma 2 4 2 5 5 2" xfId="12198" xr:uid="{4ECB4930-9DBB-4AD2-8FE9-EA87898FED74}"/>
    <cellStyle name="Comma 2 4 2 5 5 2 2" xfId="27609" xr:uid="{57DC2279-DAC8-4AC3-8846-775702DF899D}"/>
    <cellStyle name="Comma 2 4 2 5 5 2 2 2" xfId="58433" xr:uid="{68DC7BD9-97A5-4CB9-9A42-1D17045CD421}"/>
    <cellStyle name="Comma 2 4 2 5 5 2 3" xfId="43023" xr:uid="{4DED39AC-91AB-4E74-8749-18D92C307881}"/>
    <cellStyle name="Comma 2 4 2 5 5 3" xfId="19800" xr:uid="{23EFED48-6CF4-4265-9F3D-A170251ABD6F}"/>
    <cellStyle name="Comma 2 4 2 5 5 3 2" xfId="50624" xr:uid="{C6E6EAFE-562D-41BE-B3BF-001FC9BA636C}"/>
    <cellStyle name="Comma 2 4 2 5 5 4" xfId="35214" xr:uid="{704988E8-7E52-483E-9CB0-A5C37853D4BD}"/>
    <cellStyle name="Comma 2 4 2 5 6" xfId="8395" xr:uid="{07FA2363-2F0C-4C74-8FA6-16AF60AE7544}"/>
    <cellStyle name="Comma 2 4 2 5 6 2" xfId="23806" xr:uid="{1DB5E1A6-1522-4E89-87E7-2D61A1A74AEE}"/>
    <cellStyle name="Comma 2 4 2 5 6 2 2" xfId="54630" xr:uid="{B73945B8-66CC-4486-9DF1-3E82D1E35F7D}"/>
    <cellStyle name="Comma 2 4 2 5 6 3" xfId="39220" xr:uid="{72E1D4E3-E3EF-420F-9570-854E2EA3FD36}"/>
    <cellStyle name="Comma 2 4 2 5 7" xfId="15997" xr:uid="{6DD741E2-D201-46F7-BBF3-843F9ECB032E}"/>
    <cellStyle name="Comma 2 4 2 5 7 2" xfId="46821" xr:uid="{7DBE58E8-F331-4C7C-A684-9243A16ED901}"/>
    <cellStyle name="Comma 2 4 2 5 8" xfId="31411" xr:uid="{64FFBEE9-9326-4FF8-BB95-541897F02248}"/>
    <cellStyle name="Comma 2 4 2 6" xfId="375" xr:uid="{C769D6CF-7471-491E-A575-BE37548A8E40}"/>
    <cellStyle name="Comma 2 4 2 6 2" xfId="1008" xr:uid="{4314F055-DA2C-43B5-A08A-520E8CBFFF23}"/>
    <cellStyle name="Comma 2 4 2 6 2 2" xfId="2907" xr:uid="{A88D04E4-82BD-45D3-8459-EB657D45C5CF}"/>
    <cellStyle name="Comma 2 4 2 6 2 2 2" xfId="6710" xr:uid="{164005A7-33F9-433C-9DAE-458CD9F44526}"/>
    <cellStyle name="Comma 2 4 2 6 2 2 2 2" xfId="14521" xr:uid="{7B881012-9B39-41A7-B035-51A10CFD5D48}"/>
    <cellStyle name="Comma 2 4 2 6 2 2 2 2 2" xfId="29932" xr:uid="{D93F99F6-8825-4D1A-9695-A0DD1E638B1E}"/>
    <cellStyle name="Comma 2 4 2 6 2 2 2 2 2 2" xfId="60756" xr:uid="{D311D13D-0722-4CF6-AE88-C2FC3E97D21F}"/>
    <cellStyle name="Comma 2 4 2 6 2 2 2 2 3" xfId="45346" xr:uid="{7A515215-B580-4AA0-8BE7-98D1F7CA7343}"/>
    <cellStyle name="Comma 2 4 2 6 2 2 2 3" xfId="22123" xr:uid="{00ABA094-B9A5-42CA-96BA-F1ACCC328146}"/>
    <cellStyle name="Comma 2 4 2 6 2 2 2 3 2" xfId="52947" xr:uid="{CFA6AD32-2896-4099-8EA6-9AFBD8273429}"/>
    <cellStyle name="Comma 2 4 2 6 2 2 2 4" xfId="37537" xr:uid="{2F0E44EA-9E48-4006-BEA8-F8989C5520EB}"/>
    <cellStyle name="Comma 2 4 2 6 2 2 3" xfId="10718" xr:uid="{D75317B6-2B7F-49DB-9315-5B2DD2E2CDD3}"/>
    <cellStyle name="Comma 2 4 2 6 2 2 3 2" xfId="26129" xr:uid="{F45E8417-AA0F-40FE-A4C9-E9D2FCCF05EA}"/>
    <cellStyle name="Comma 2 4 2 6 2 2 3 2 2" xfId="56953" xr:uid="{23456DFB-7BC0-4085-BA4F-55344D8DB5DF}"/>
    <cellStyle name="Comma 2 4 2 6 2 2 3 3" xfId="41543" xr:uid="{5CD68C3B-4C38-453B-B70A-56CF9AF85789}"/>
    <cellStyle name="Comma 2 4 2 6 2 2 4" xfId="18320" xr:uid="{94004E5B-362A-4599-9478-9F6615DBE0D6}"/>
    <cellStyle name="Comma 2 4 2 6 2 2 4 2" xfId="49144" xr:uid="{7461C6B9-8CE3-4E36-9F5F-B002875AE09E}"/>
    <cellStyle name="Comma 2 4 2 6 2 2 5" xfId="33734" xr:uid="{EF68E927-D298-4194-9743-E11A04D4C19D}"/>
    <cellStyle name="Comma 2 4 2 6 2 3" xfId="4811" xr:uid="{A546F23B-5E44-42C4-8A13-BAEDDD598C6A}"/>
    <cellStyle name="Comma 2 4 2 6 2 3 2" xfId="12622" xr:uid="{38FD1404-4CC1-4D9A-A5C2-8B18E680DC80}"/>
    <cellStyle name="Comma 2 4 2 6 2 3 2 2" xfId="28033" xr:uid="{D1F4E923-5D28-4FFE-B5CB-996608674A62}"/>
    <cellStyle name="Comma 2 4 2 6 2 3 2 2 2" xfId="58857" xr:uid="{ADDBFF1C-0ADC-4F67-A3C8-53E98D3CE0CE}"/>
    <cellStyle name="Comma 2 4 2 6 2 3 2 3" xfId="43447" xr:uid="{4DF057AF-C201-436D-AF9F-016A16C2DF4B}"/>
    <cellStyle name="Comma 2 4 2 6 2 3 3" xfId="20224" xr:uid="{844C42D4-2100-4578-811A-EAFC1FB55EA4}"/>
    <cellStyle name="Comma 2 4 2 6 2 3 3 2" xfId="51048" xr:uid="{77A4D0B6-3102-4BC6-840F-4C826864FF79}"/>
    <cellStyle name="Comma 2 4 2 6 2 3 4" xfId="35638" xr:uid="{E656E970-C3AC-42BD-A513-B1B22A517AF5}"/>
    <cellStyle name="Comma 2 4 2 6 2 4" xfId="8819" xr:uid="{5E4CA9D8-0068-48EB-82C0-AAF45913A637}"/>
    <cellStyle name="Comma 2 4 2 6 2 4 2" xfId="24230" xr:uid="{4FC60625-95E0-45EF-8E5D-33995C9A114E}"/>
    <cellStyle name="Comma 2 4 2 6 2 4 2 2" xfId="55054" xr:uid="{90F945EC-34D9-4813-8198-A8FEF5181A1B}"/>
    <cellStyle name="Comma 2 4 2 6 2 4 3" xfId="39644" xr:uid="{35F20C23-E4C2-4B3F-AD4C-479F513B72BD}"/>
    <cellStyle name="Comma 2 4 2 6 2 5" xfId="16421" xr:uid="{F17597E1-7D9B-434D-A070-FAE975D1E5BA}"/>
    <cellStyle name="Comma 2 4 2 6 2 5 2" xfId="47245" xr:uid="{9E64BAC1-7DEE-4CC5-A647-AA5031D28122}"/>
    <cellStyle name="Comma 2 4 2 6 2 6" xfId="31835" xr:uid="{6059D986-F2BC-41C7-AEEA-F02930748F9D}"/>
    <cellStyle name="Comma 2 4 2 6 3" xfId="1641" xr:uid="{C1FF070B-2372-421F-81E0-40ADE576F9BC}"/>
    <cellStyle name="Comma 2 4 2 6 3 2" xfId="3540" xr:uid="{F8FA98CB-CD8D-4554-9BCA-6802D2DD13D2}"/>
    <cellStyle name="Comma 2 4 2 6 3 2 2" xfId="7343" xr:uid="{CD068CE9-9F1C-4EF2-80EA-D45D406F7AF9}"/>
    <cellStyle name="Comma 2 4 2 6 3 2 2 2" xfId="15154" xr:uid="{B678618B-7815-4E8F-95C5-4D1766FBB199}"/>
    <cellStyle name="Comma 2 4 2 6 3 2 2 2 2" xfId="30565" xr:uid="{EBE9AEFB-BEBA-41A5-9CFC-C23831412A8C}"/>
    <cellStyle name="Comma 2 4 2 6 3 2 2 2 2 2" xfId="61389" xr:uid="{EC35D897-0E32-450A-9659-B0950EC2F924}"/>
    <cellStyle name="Comma 2 4 2 6 3 2 2 2 3" xfId="45979" xr:uid="{51037250-F010-494A-902D-D187C8B51DBA}"/>
    <cellStyle name="Comma 2 4 2 6 3 2 2 3" xfId="22756" xr:uid="{1335A600-67C8-4203-B992-38B36CBC3FF9}"/>
    <cellStyle name="Comma 2 4 2 6 3 2 2 3 2" xfId="53580" xr:uid="{D2A9E510-9431-4DDF-A6A0-F31D91792ADF}"/>
    <cellStyle name="Comma 2 4 2 6 3 2 2 4" xfId="38170" xr:uid="{E7D9CE7A-22B0-4FDE-B358-E09CE5D0FB8F}"/>
    <cellStyle name="Comma 2 4 2 6 3 2 3" xfId="11351" xr:uid="{2C21A613-BFF5-4316-A4EA-153E0F86CFBC}"/>
    <cellStyle name="Comma 2 4 2 6 3 2 3 2" xfId="26762" xr:uid="{F5552A73-FC2A-4498-97DA-451845BB13CB}"/>
    <cellStyle name="Comma 2 4 2 6 3 2 3 2 2" xfId="57586" xr:uid="{07335472-4FEA-434D-8ECA-25403E443CB6}"/>
    <cellStyle name="Comma 2 4 2 6 3 2 3 3" xfId="42176" xr:uid="{7CB7C9DE-018B-41C6-BEC9-7553EB266D1B}"/>
    <cellStyle name="Comma 2 4 2 6 3 2 4" xfId="18953" xr:uid="{14FA7A7D-5A72-41CF-BE04-1D3F79D494B4}"/>
    <cellStyle name="Comma 2 4 2 6 3 2 4 2" xfId="49777" xr:uid="{5D6D637A-BB16-4A0D-955E-FF0C29102D00}"/>
    <cellStyle name="Comma 2 4 2 6 3 2 5" xfId="34367" xr:uid="{65C5F9F2-9F85-4FFD-AD8F-6506F97051C3}"/>
    <cellStyle name="Comma 2 4 2 6 3 3" xfId="5444" xr:uid="{32D305C8-45D9-4362-B3D1-F7658164B063}"/>
    <cellStyle name="Comma 2 4 2 6 3 3 2" xfId="13255" xr:uid="{D6C5F7B8-9B8A-443B-BFA2-DD08B2C8AD31}"/>
    <cellStyle name="Comma 2 4 2 6 3 3 2 2" xfId="28666" xr:uid="{2319C858-5CEE-499D-A751-7D646EF23F39}"/>
    <cellStyle name="Comma 2 4 2 6 3 3 2 2 2" xfId="59490" xr:uid="{AAB0D48E-1D9F-472C-B3DA-691990F6BD1E}"/>
    <cellStyle name="Comma 2 4 2 6 3 3 2 3" xfId="44080" xr:uid="{00F6A6FF-712F-4B94-9CAA-E7803A5EF260}"/>
    <cellStyle name="Comma 2 4 2 6 3 3 3" xfId="20857" xr:uid="{54ADF5F6-37F6-4CA6-ADDA-F9EC41A3EA6A}"/>
    <cellStyle name="Comma 2 4 2 6 3 3 3 2" xfId="51681" xr:uid="{B45B8C54-98BA-4574-B4F6-1F2504622406}"/>
    <cellStyle name="Comma 2 4 2 6 3 3 4" xfId="36271" xr:uid="{967CF56B-AC9C-4E50-ADF4-B827547E923F}"/>
    <cellStyle name="Comma 2 4 2 6 3 4" xfId="9452" xr:uid="{14045B41-B2E1-469A-A92F-738CA65F96D6}"/>
    <cellStyle name="Comma 2 4 2 6 3 4 2" xfId="24863" xr:uid="{92A03110-667E-47D4-B6D3-C809113209F2}"/>
    <cellStyle name="Comma 2 4 2 6 3 4 2 2" xfId="55687" xr:uid="{2975A643-1A82-4DED-9FAA-9FEC8A5B6D14}"/>
    <cellStyle name="Comma 2 4 2 6 3 4 3" xfId="40277" xr:uid="{0DC9E6DD-8C9A-42BA-8AEB-1EF55D34489F}"/>
    <cellStyle name="Comma 2 4 2 6 3 5" xfId="17054" xr:uid="{16E5EE8F-A56C-4375-B9BE-3ED4CF13D00F}"/>
    <cellStyle name="Comma 2 4 2 6 3 5 2" xfId="47878" xr:uid="{97751F22-D34F-4249-BB3D-1D4E09675D9A}"/>
    <cellStyle name="Comma 2 4 2 6 3 6" xfId="32468" xr:uid="{833FE3AD-C214-4D40-A99D-FBB7C1827F88}"/>
    <cellStyle name="Comma 2 4 2 6 4" xfId="2274" xr:uid="{AE472459-37D9-4A4F-B275-4ABDF49A2843}"/>
    <cellStyle name="Comma 2 4 2 6 4 2" xfId="6077" xr:uid="{71AA5CBB-D4D3-4D6D-8AA1-16F14E826451}"/>
    <cellStyle name="Comma 2 4 2 6 4 2 2" xfId="13888" xr:uid="{F281C1BF-9953-4BBD-A754-9AF62D3A5419}"/>
    <cellStyle name="Comma 2 4 2 6 4 2 2 2" xfId="29299" xr:uid="{06A82025-152D-482C-BA25-F2BA99A82D8E}"/>
    <cellStyle name="Comma 2 4 2 6 4 2 2 2 2" xfId="60123" xr:uid="{E05C8E31-7095-44A7-B9D6-F2F6AFA4B94F}"/>
    <cellStyle name="Comma 2 4 2 6 4 2 2 3" xfId="44713" xr:uid="{CA5517DA-3B04-4EE9-8DB0-EBB7DEC692DB}"/>
    <cellStyle name="Comma 2 4 2 6 4 2 3" xfId="21490" xr:uid="{A87E5055-D8B5-413D-A052-A14646DBE266}"/>
    <cellStyle name="Comma 2 4 2 6 4 2 3 2" xfId="52314" xr:uid="{EC3D68E9-0F8D-4293-AA5B-F0E69E7AF383}"/>
    <cellStyle name="Comma 2 4 2 6 4 2 4" xfId="36904" xr:uid="{ECCDADDD-C575-43EB-B3C2-274D7FB0ED86}"/>
    <cellStyle name="Comma 2 4 2 6 4 3" xfId="10085" xr:uid="{0430CB19-0B2C-4414-97AA-AE9FE1AD1834}"/>
    <cellStyle name="Comma 2 4 2 6 4 3 2" xfId="25496" xr:uid="{8E0D92E4-F686-4E07-86AF-36E7B57340FD}"/>
    <cellStyle name="Comma 2 4 2 6 4 3 2 2" xfId="56320" xr:uid="{A570F130-2E58-4EEE-852F-4B0140E6054E}"/>
    <cellStyle name="Comma 2 4 2 6 4 3 3" xfId="40910" xr:uid="{A300867C-A9FB-474A-8546-639470C4B08D}"/>
    <cellStyle name="Comma 2 4 2 6 4 4" xfId="17687" xr:uid="{D653F08B-9B2A-4734-998D-2A95AB679D4C}"/>
    <cellStyle name="Comma 2 4 2 6 4 4 2" xfId="48511" xr:uid="{4800B11F-C524-4BA9-B73E-891150AE6B49}"/>
    <cellStyle name="Comma 2 4 2 6 4 5" xfId="33101" xr:uid="{FD85154F-068D-4E75-96F0-8FE721C77192}"/>
    <cellStyle name="Comma 2 4 2 6 5" xfId="4178" xr:uid="{80A29D5A-7288-4FF7-8560-0F3B326EB55C}"/>
    <cellStyle name="Comma 2 4 2 6 5 2" xfId="11989" xr:uid="{70911B90-6E84-441A-BC26-4C5E26A878B2}"/>
    <cellStyle name="Comma 2 4 2 6 5 2 2" xfId="27400" xr:uid="{8CFF226A-23D6-444D-9488-7335729225F7}"/>
    <cellStyle name="Comma 2 4 2 6 5 2 2 2" xfId="58224" xr:uid="{B183B78A-658C-4EDB-B5D9-49205C9DBE2F}"/>
    <cellStyle name="Comma 2 4 2 6 5 2 3" xfId="42814" xr:uid="{443A56B6-CB0E-44E0-B70E-B7F8DC041319}"/>
    <cellStyle name="Comma 2 4 2 6 5 3" xfId="19591" xr:uid="{E5FC89AF-275B-4290-ACD1-1E36C10C7D65}"/>
    <cellStyle name="Comma 2 4 2 6 5 3 2" xfId="50415" xr:uid="{F3C9B5AC-E03A-4060-AC43-6513D033DA8D}"/>
    <cellStyle name="Comma 2 4 2 6 5 4" xfId="35005" xr:uid="{C91F6164-9D61-4D6F-A5C4-9118DC154EDC}"/>
    <cellStyle name="Comma 2 4 2 6 6" xfId="8186" xr:uid="{8F88F883-ACA9-4899-BF60-4A9EFAA36054}"/>
    <cellStyle name="Comma 2 4 2 6 6 2" xfId="23597" xr:uid="{CC166ED0-4BC2-4CC9-B318-40DC460BFB04}"/>
    <cellStyle name="Comma 2 4 2 6 6 2 2" xfId="54421" xr:uid="{22BE0EC9-CE87-4BB3-B36A-053B953F3E0A}"/>
    <cellStyle name="Comma 2 4 2 6 6 3" xfId="39011" xr:uid="{50167E6F-46B6-4679-A78E-DF3285FFD77C}"/>
    <cellStyle name="Comma 2 4 2 6 7" xfId="15788" xr:uid="{6E7FD665-75E9-4D4F-9A2F-9807BFEE0DF7}"/>
    <cellStyle name="Comma 2 4 2 6 7 2" xfId="46612" xr:uid="{DC1E459E-D220-4251-9E34-B425BFB9C3B8}"/>
    <cellStyle name="Comma 2 4 2 6 8" xfId="31202" xr:uid="{A1D0868E-5052-4A24-93A2-02BF8352212D}"/>
    <cellStyle name="Comma 2 4 2 7" xfId="795" xr:uid="{498A1730-5DFC-489D-A214-D40646916137}"/>
    <cellStyle name="Comma 2 4 2 7 2" xfId="2694" xr:uid="{EB98D01C-9F8F-4ED5-882A-A8CDCD408D78}"/>
    <cellStyle name="Comma 2 4 2 7 2 2" xfId="6497" xr:uid="{2AE7A73A-AE17-4BFE-9C40-37B45393B7B6}"/>
    <cellStyle name="Comma 2 4 2 7 2 2 2" xfId="14308" xr:uid="{7BC0CFB7-EB71-403D-A5A8-62FAA06558BB}"/>
    <cellStyle name="Comma 2 4 2 7 2 2 2 2" xfId="29719" xr:uid="{404E9E90-E77C-4A2C-AB9E-6DA22A7CF5D8}"/>
    <cellStyle name="Comma 2 4 2 7 2 2 2 2 2" xfId="60543" xr:uid="{1011A545-C3B7-46A5-8460-5D474191681F}"/>
    <cellStyle name="Comma 2 4 2 7 2 2 2 3" xfId="45133" xr:uid="{E8A79DE3-A514-4D04-B9ED-395BB9843448}"/>
    <cellStyle name="Comma 2 4 2 7 2 2 3" xfId="21910" xr:uid="{FDDC90F7-F9F5-4B59-BEEC-05512B05EE56}"/>
    <cellStyle name="Comma 2 4 2 7 2 2 3 2" xfId="52734" xr:uid="{4ED179E3-1BB9-49E6-8180-9E0B4F732CA3}"/>
    <cellStyle name="Comma 2 4 2 7 2 2 4" xfId="37324" xr:uid="{C14B42E2-4FA9-45E1-BBF4-6D98D1A65F08}"/>
    <cellStyle name="Comma 2 4 2 7 2 3" xfId="10505" xr:uid="{F559AABA-007F-4FA8-A05B-A295BFADD852}"/>
    <cellStyle name="Comma 2 4 2 7 2 3 2" xfId="25916" xr:uid="{442A10DC-116F-4F37-B9EF-392BFAFCA95C}"/>
    <cellStyle name="Comma 2 4 2 7 2 3 2 2" xfId="56740" xr:uid="{E20F01EF-D51D-4BE1-BF88-395EEC61FE44}"/>
    <cellStyle name="Comma 2 4 2 7 2 3 3" xfId="41330" xr:uid="{8C30E136-9BBB-4913-AA8C-DDDC77700E05}"/>
    <cellStyle name="Comma 2 4 2 7 2 4" xfId="18107" xr:uid="{168E7208-B1F8-40A4-95C1-E435BCF5BD60}"/>
    <cellStyle name="Comma 2 4 2 7 2 4 2" xfId="48931" xr:uid="{7EF98238-1B93-4969-8FF1-2ADE44A6BDDC}"/>
    <cellStyle name="Comma 2 4 2 7 2 5" xfId="33521" xr:uid="{F0C7D594-44C3-490A-BC1F-D4769C3E3FF1}"/>
    <cellStyle name="Comma 2 4 2 7 3" xfId="4598" xr:uid="{B8C5B842-E137-40CF-BA23-A17F3CD2A6E2}"/>
    <cellStyle name="Comma 2 4 2 7 3 2" xfId="12409" xr:uid="{C5EDB3C5-75C2-4D70-A9AE-EBDBEA494696}"/>
    <cellStyle name="Comma 2 4 2 7 3 2 2" xfId="27820" xr:uid="{F99FE212-C728-44A4-B228-673168316EB5}"/>
    <cellStyle name="Comma 2 4 2 7 3 2 2 2" xfId="58644" xr:uid="{2B600F69-16EE-493F-8C80-DC5D5193896A}"/>
    <cellStyle name="Comma 2 4 2 7 3 2 3" xfId="43234" xr:uid="{CB4B621E-AEF3-4DF2-B7D1-73B07B0A3DBC}"/>
    <cellStyle name="Comma 2 4 2 7 3 3" xfId="20011" xr:uid="{B1B73DB1-54DC-42D0-8356-C62D41F4F71D}"/>
    <cellStyle name="Comma 2 4 2 7 3 3 2" xfId="50835" xr:uid="{7F4B3051-A52F-4D7C-900A-B29E313FAAD8}"/>
    <cellStyle name="Comma 2 4 2 7 3 4" xfId="35425" xr:uid="{6DEB6A97-813C-4B64-BC5A-E2C07DC0C83B}"/>
    <cellStyle name="Comma 2 4 2 7 4" xfId="8606" xr:uid="{ACE63964-EA8F-4E29-AEE6-1C074F0B9014}"/>
    <cellStyle name="Comma 2 4 2 7 4 2" xfId="24017" xr:uid="{40EAC229-1583-484D-AF83-5A1096D55DDF}"/>
    <cellStyle name="Comma 2 4 2 7 4 2 2" xfId="54841" xr:uid="{86978D72-532D-4C27-B3A6-2C71B51BA110}"/>
    <cellStyle name="Comma 2 4 2 7 4 3" xfId="39431" xr:uid="{8DE66637-E3E5-43D3-981B-4F2F98FCB22D}"/>
    <cellStyle name="Comma 2 4 2 7 5" xfId="16208" xr:uid="{9D84F5C6-C325-4198-8A75-E0A395AB33C0}"/>
    <cellStyle name="Comma 2 4 2 7 5 2" xfId="47032" xr:uid="{62A5ECA5-1D9A-41F8-AADB-35B5B5881E03}"/>
    <cellStyle name="Comma 2 4 2 7 6" xfId="31622" xr:uid="{FDA842E8-120A-472A-BE7F-621E15A0DC31}"/>
    <cellStyle name="Comma 2 4 2 8" xfId="1428" xr:uid="{19DFF2E2-10C7-4D2F-81DA-8746DE96CB6A}"/>
    <cellStyle name="Comma 2 4 2 8 2" xfId="3327" xr:uid="{DFE36872-39F1-4485-BD5F-1F2472AED2C9}"/>
    <cellStyle name="Comma 2 4 2 8 2 2" xfId="7130" xr:uid="{7860AFE2-0452-4AB0-9D76-474E75A1E2BF}"/>
    <cellStyle name="Comma 2 4 2 8 2 2 2" xfId="14941" xr:uid="{C4EBB627-2AB1-4008-9CDA-FC5E99C50CF0}"/>
    <cellStyle name="Comma 2 4 2 8 2 2 2 2" xfId="30352" xr:uid="{F2654998-8C14-4F9F-9258-2B3A2489673F}"/>
    <cellStyle name="Comma 2 4 2 8 2 2 2 2 2" xfId="61176" xr:uid="{3864827E-4CFB-4473-9975-09F391C06191}"/>
    <cellStyle name="Comma 2 4 2 8 2 2 2 3" xfId="45766" xr:uid="{8E5166DE-2516-4742-B60B-3877E1644707}"/>
    <cellStyle name="Comma 2 4 2 8 2 2 3" xfId="22543" xr:uid="{87B898CF-D0BE-41D1-81AB-86D27EA91758}"/>
    <cellStyle name="Comma 2 4 2 8 2 2 3 2" xfId="53367" xr:uid="{BB2C5B47-ECDC-40CA-9438-80506DE95D0C}"/>
    <cellStyle name="Comma 2 4 2 8 2 2 4" xfId="37957" xr:uid="{6BCD8D80-D879-4714-8FD4-1AF2D83A9915}"/>
    <cellStyle name="Comma 2 4 2 8 2 3" xfId="11138" xr:uid="{F491BF2F-1F9B-437B-8680-3C3376156300}"/>
    <cellStyle name="Comma 2 4 2 8 2 3 2" xfId="26549" xr:uid="{B441BCCA-48B0-42A5-80F6-E4C8CBF5728B}"/>
    <cellStyle name="Comma 2 4 2 8 2 3 2 2" xfId="57373" xr:uid="{01E8B7CF-7ACA-48BE-AFE6-8AFE694C19BE}"/>
    <cellStyle name="Comma 2 4 2 8 2 3 3" xfId="41963" xr:uid="{A8F4CF76-E2B9-4F81-BED2-C252C36DAF47}"/>
    <cellStyle name="Comma 2 4 2 8 2 4" xfId="18740" xr:uid="{652B8453-FE84-4C1F-B333-0C7EEBDD1BB8}"/>
    <cellStyle name="Comma 2 4 2 8 2 4 2" xfId="49564" xr:uid="{BC3D42AD-D61C-4935-8249-218DC53F8142}"/>
    <cellStyle name="Comma 2 4 2 8 2 5" xfId="34154" xr:uid="{D4054427-F5D4-4454-B199-0FDE6828CF40}"/>
    <cellStyle name="Comma 2 4 2 8 3" xfId="5231" xr:uid="{D3E8117C-8053-4612-B5F9-69483604574A}"/>
    <cellStyle name="Comma 2 4 2 8 3 2" xfId="13042" xr:uid="{AABE60A2-74AB-41D4-BA3B-EDC573329757}"/>
    <cellStyle name="Comma 2 4 2 8 3 2 2" xfId="28453" xr:uid="{EB5B3412-44D0-475E-8601-53EE14405B92}"/>
    <cellStyle name="Comma 2 4 2 8 3 2 2 2" xfId="59277" xr:uid="{856FC372-CD0D-493C-AE3C-E37D30C9D373}"/>
    <cellStyle name="Comma 2 4 2 8 3 2 3" xfId="43867" xr:uid="{863923D4-F3B7-4AAA-B85F-17311B0C48C6}"/>
    <cellStyle name="Comma 2 4 2 8 3 3" xfId="20644" xr:uid="{E442E56D-20EE-418D-9E5D-7C3FFB2E7D9A}"/>
    <cellStyle name="Comma 2 4 2 8 3 3 2" xfId="51468" xr:uid="{4F71485B-7099-4C34-BFF9-8623DCCA8D06}"/>
    <cellStyle name="Comma 2 4 2 8 3 4" xfId="36058" xr:uid="{D4DD1AE8-FAC6-45CF-A0D7-5F45EFBDCC35}"/>
    <cellStyle name="Comma 2 4 2 8 4" xfId="9239" xr:uid="{07154FE4-9184-47A6-8C5D-B70C5C413268}"/>
    <cellStyle name="Comma 2 4 2 8 4 2" xfId="24650" xr:uid="{4CEAB2CF-CFF0-463B-A024-5BB1BEA0767D}"/>
    <cellStyle name="Comma 2 4 2 8 4 2 2" xfId="55474" xr:uid="{3D57BF83-F647-46E1-820D-6CD925F69089}"/>
    <cellStyle name="Comma 2 4 2 8 4 3" xfId="40064" xr:uid="{D3D15817-0FF4-49E3-8614-EC078831B1BE}"/>
    <cellStyle name="Comma 2 4 2 8 5" xfId="16841" xr:uid="{87BC21A0-6799-4489-80C0-136EED5EB3F6}"/>
    <cellStyle name="Comma 2 4 2 8 5 2" xfId="47665" xr:uid="{61777133-D170-4400-BBC1-F15C83F994AC}"/>
    <cellStyle name="Comma 2 4 2 8 6" xfId="32255" xr:uid="{0A20DD28-2202-4297-8762-60A6413957FA}"/>
    <cellStyle name="Comma 2 4 2 9" xfId="2061" xr:uid="{D4E2AA84-9705-4D27-A485-82C761D43C7D}"/>
    <cellStyle name="Comma 2 4 2 9 2" xfId="5864" xr:uid="{EFD75C1F-C62F-4DBB-B182-7E7F1AEA35F2}"/>
    <cellStyle name="Comma 2 4 2 9 2 2" xfId="13675" xr:uid="{52C329F4-29A3-4630-AEBF-93680AC92D3B}"/>
    <cellStyle name="Comma 2 4 2 9 2 2 2" xfId="29086" xr:uid="{D17E8BCA-6798-4817-964F-2B389EEF5663}"/>
    <cellStyle name="Comma 2 4 2 9 2 2 2 2" xfId="59910" xr:uid="{DFFEFDF8-5A2D-472D-BDA5-0CB723CF65D8}"/>
    <cellStyle name="Comma 2 4 2 9 2 2 3" xfId="44500" xr:uid="{7A15CF05-EAC0-4F4F-8414-0327AF23E4B2}"/>
    <cellStyle name="Comma 2 4 2 9 2 3" xfId="21277" xr:uid="{258C6834-5247-4ABE-B990-85597778F826}"/>
    <cellStyle name="Comma 2 4 2 9 2 3 2" xfId="52101" xr:uid="{710923D8-05A2-492C-B107-47D9CC906F54}"/>
    <cellStyle name="Comma 2 4 2 9 2 4" xfId="36691" xr:uid="{B46EA70C-30B6-438C-9380-4701EC9A3513}"/>
    <cellStyle name="Comma 2 4 2 9 3" xfId="9872" xr:uid="{21DB4634-5C45-4FAF-803F-DCA8D9918426}"/>
    <cellStyle name="Comma 2 4 2 9 3 2" xfId="25283" xr:uid="{118496D3-E28C-4BA6-925C-0506A6BB79FE}"/>
    <cellStyle name="Comma 2 4 2 9 3 2 2" xfId="56107" xr:uid="{F939ACFA-3F73-495A-85DF-5153F9D57EA6}"/>
    <cellStyle name="Comma 2 4 2 9 3 3" xfId="40697" xr:uid="{7E33B6E8-ECA7-435D-9E89-8DBA2E598E4E}"/>
    <cellStyle name="Comma 2 4 2 9 4" xfId="17474" xr:uid="{45FA32DA-0A6A-4A51-A545-6BFC227EDF13}"/>
    <cellStyle name="Comma 2 4 2 9 4 2" xfId="48298" xr:uid="{9B424000-12BD-4570-BEBE-955F127EFA6D}"/>
    <cellStyle name="Comma 2 4 2 9 5" xfId="32888" xr:uid="{7B349328-370E-4BC4-A47D-856AAD4DA776}"/>
    <cellStyle name="Comma 2 4 3" xfId="218" xr:uid="{0DF36BA6-D0B6-4D1F-ADB2-335434F7263E}"/>
    <cellStyle name="Comma 2 4 3 10" xfId="7829" xr:uid="{6F4DBBEC-73B8-4FC3-8701-69CEDE7899BF}"/>
    <cellStyle name="Comma 2 4 3 10 2" xfId="23240" xr:uid="{09152271-8790-4364-AE01-FA00E552075C}"/>
    <cellStyle name="Comma 2 4 3 10 2 2" xfId="54064" xr:uid="{9AC2A707-22B4-492D-8BA0-2B7AE6CBC8D0}"/>
    <cellStyle name="Comma 2 4 3 10 3" xfId="38654" xr:uid="{9EC72EF4-B3A2-4A0B-8AF2-309618E0ADB1}"/>
    <cellStyle name="Comma 2 4 3 11" xfId="15640" xr:uid="{1B337666-ACB0-48D2-A338-251B99AF6993}"/>
    <cellStyle name="Comma 2 4 3 11 2" xfId="46464" xr:uid="{1DC529E5-E422-4B44-8C8F-FBE731582672}"/>
    <cellStyle name="Comma 2 4 3 12" xfId="31054" xr:uid="{82EC1E51-CEF7-4401-A810-A50C4DEE9979}"/>
    <cellStyle name="Comma 2 4 3 2" xfId="300" xr:uid="{EE9AE8B5-8182-4827-9237-72D31BB9FB40}"/>
    <cellStyle name="Comma 2 4 3 2 10" xfId="15722" xr:uid="{8261A1AD-145C-43DE-8A9E-C806B89CCD5B}"/>
    <cellStyle name="Comma 2 4 3 2 10 2" xfId="46546" xr:uid="{6168DBDE-C401-4092-81F2-F58F331BD868}"/>
    <cellStyle name="Comma 2 4 3 2 11" xfId="31136" xr:uid="{B6235283-497E-41B7-AC97-4E4954343ABF}"/>
    <cellStyle name="Comma 2 4 3 2 2" xfId="731" xr:uid="{F35D6F4C-17B9-4442-9D13-28B2602D5290}"/>
    <cellStyle name="Comma 2 4 3 2 2 2" xfId="1364" xr:uid="{A1E3053E-9CEF-451B-BDE5-06F84CACE9F6}"/>
    <cellStyle name="Comma 2 4 3 2 2 2 2" xfId="3263" xr:uid="{7F216763-C2C7-44D3-81A0-4A77F84A36BC}"/>
    <cellStyle name="Comma 2 4 3 2 2 2 2 2" xfId="7066" xr:uid="{A9FCE796-751A-48A7-A657-863C81C7791D}"/>
    <cellStyle name="Comma 2 4 3 2 2 2 2 2 2" xfId="14877" xr:uid="{A5301E65-E05E-40F6-A974-23F7F94C4193}"/>
    <cellStyle name="Comma 2 4 3 2 2 2 2 2 2 2" xfId="30288" xr:uid="{047CB2C5-FC21-4376-8311-DA2E8F24F26C}"/>
    <cellStyle name="Comma 2 4 3 2 2 2 2 2 2 2 2" xfId="61112" xr:uid="{5458A29C-BCD9-44A9-A49A-919846C52107}"/>
    <cellStyle name="Comma 2 4 3 2 2 2 2 2 2 3" xfId="45702" xr:uid="{5004C394-A355-4977-9CB6-FD51EAF6554A}"/>
    <cellStyle name="Comma 2 4 3 2 2 2 2 2 3" xfId="22479" xr:uid="{0F559468-C36E-482D-894C-2BFC43E2F836}"/>
    <cellStyle name="Comma 2 4 3 2 2 2 2 2 3 2" xfId="53303" xr:uid="{015C1F65-86DB-4E8E-B198-D88869A72681}"/>
    <cellStyle name="Comma 2 4 3 2 2 2 2 2 4" xfId="37893" xr:uid="{0D6793A3-0783-41A3-97F1-095E267DEF2A}"/>
    <cellStyle name="Comma 2 4 3 2 2 2 2 3" xfId="11074" xr:uid="{81BEF90F-0A8E-4EB0-AB11-B8DA35349DFF}"/>
    <cellStyle name="Comma 2 4 3 2 2 2 2 3 2" xfId="26485" xr:uid="{A670BB25-6497-4686-915D-9CEA1A64ABAD}"/>
    <cellStyle name="Comma 2 4 3 2 2 2 2 3 2 2" xfId="57309" xr:uid="{A8DD7C38-9A7F-489B-AAA7-59DF8EEF1736}"/>
    <cellStyle name="Comma 2 4 3 2 2 2 2 3 3" xfId="41899" xr:uid="{3D42168A-E24A-4BF2-8B26-6C9F36084733}"/>
    <cellStyle name="Comma 2 4 3 2 2 2 2 4" xfId="18676" xr:uid="{0E109CEA-F3E9-424E-BE15-5A9D5A2B01A7}"/>
    <cellStyle name="Comma 2 4 3 2 2 2 2 4 2" xfId="49500" xr:uid="{B25167FA-E01C-4DE7-A4A6-76339700489F}"/>
    <cellStyle name="Comma 2 4 3 2 2 2 2 5" xfId="34090" xr:uid="{438558DF-7582-447F-B411-2CB1862DBBD6}"/>
    <cellStyle name="Comma 2 4 3 2 2 2 3" xfId="5167" xr:uid="{9CA18222-2AD2-4C3F-85E7-BB8886C11A45}"/>
    <cellStyle name="Comma 2 4 3 2 2 2 3 2" xfId="12978" xr:uid="{02FD139C-359C-47F7-815C-9BE36A594265}"/>
    <cellStyle name="Comma 2 4 3 2 2 2 3 2 2" xfId="28389" xr:uid="{BB2C7D13-7902-48F5-9127-DCB57AA7C6D0}"/>
    <cellStyle name="Comma 2 4 3 2 2 2 3 2 2 2" xfId="59213" xr:uid="{9087A9AA-5E8C-490F-9980-C0955F71E209}"/>
    <cellStyle name="Comma 2 4 3 2 2 2 3 2 3" xfId="43803" xr:uid="{1A8D0B51-8C35-4712-9208-898F69BBEC0B}"/>
    <cellStyle name="Comma 2 4 3 2 2 2 3 3" xfId="20580" xr:uid="{FCB02055-D65E-442A-A2BA-306954665B63}"/>
    <cellStyle name="Comma 2 4 3 2 2 2 3 3 2" xfId="51404" xr:uid="{54146D79-F6B7-4D8E-9441-64C9C8BC33CB}"/>
    <cellStyle name="Comma 2 4 3 2 2 2 3 4" xfId="35994" xr:uid="{22135855-6782-4288-B8E0-D77979B94651}"/>
    <cellStyle name="Comma 2 4 3 2 2 2 4" xfId="9175" xr:uid="{E6B69024-22EB-433C-9277-506917FE3C5B}"/>
    <cellStyle name="Comma 2 4 3 2 2 2 4 2" xfId="24586" xr:uid="{168F7F37-76C5-4E43-9125-1C5FE1836100}"/>
    <cellStyle name="Comma 2 4 3 2 2 2 4 2 2" xfId="55410" xr:uid="{ACB1BAF5-52AA-4807-91E6-B87D9D36B68B}"/>
    <cellStyle name="Comma 2 4 3 2 2 2 4 3" xfId="40000" xr:uid="{71F0E0C3-0DBD-4AFA-8E16-ECC9901A9E1C}"/>
    <cellStyle name="Comma 2 4 3 2 2 2 5" xfId="16777" xr:uid="{3992BCED-B512-418D-96C4-53D507228C16}"/>
    <cellStyle name="Comma 2 4 3 2 2 2 5 2" xfId="47601" xr:uid="{6664529C-837A-466C-8EF4-8E859F62B489}"/>
    <cellStyle name="Comma 2 4 3 2 2 2 6" xfId="32191" xr:uid="{092ADFBD-2AF9-4F8E-932C-849BABB86673}"/>
    <cellStyle name="Comma 2 4 3 2 2 3" xfId="1997" xr:uid="{2C00993E-0E39-4E14-8FF2-EE8A34F76049}"/>
    <cellStyle name="Comma 2 4 3 2 2 3 2" xfId="3896" xr:uid="{6720151D-6C7D-4EDE-9F36-582D77124386}"/>
    <cellStyle name="Comma 2 4 3 2 2 3 2 2" xfId="7699" xr:uid="{99C43D13-6CDB-4818-9B56-AF54599E6867}"/>
    <cellStyle name="Comma 2 4 3 2 2 3 2 2 2" xfId="15510" xr:uid="{D45F95C7-674E-4A00-8514-F0E85B107119}"/>
    <cellStyle name="Comma 2 4 3 2 2 3 2 2 2 2" xfId="30921" xr:uid="{D7C10BC5-B2DF-4E15-8214-0D200059A3C0}"/>
    <cellStyle name="Comma 2 4 3 2 2 3 2 2 2 2 2" xfId="61745" xr:uid="{8D94BFF0-076E-4097-BD14-8105A404A169}"/>
    <cellStyle name="Comma 2 4 3 2 2 3 2 2 2 3" xfId="46335" xr:uid="{92F1FB88-59AE-4B0D-8F88-B7A738137B31}"/>
    <cellStyle name="Comma 2 4 3 2 2 3 2 2 3" xfId="23112" xr:uid="{AF63568A-DF74-4952-992F-0329F58ADD45}"/>
    <cellStyle name="Comma 2 4 3 2 2 3 2 2 3 2" xfId="53936" xr:uid="{8977A96F-29F8-499C-8C63-D5A348A8D0D3}"/>
    <cellStyle name="Comma 2 4 3 2 2 3 2 2 4" xfId="38526" xr:uid="{CCE41D8A-4FF6-49E7-ABA3-A11975DE3C78}"/>
    <cellStyle name="Comma 2 4 3 2 2 3 2 3" xfId="11707" xr:uid="{392DEF8A-D421-4EFD-8F14-4E73D095B8B1}"/>
    <cellStyle name="Comma 2 4 3 2 2 3 2 3 2" xfId="27118" xr:uid="{4E375DF9-DE19-499C-94DB-C173A84CF5CF}"/>
    <cellStyle name="Comma 2 4 3 2 2 3 2 3 2 2" xfId="57942" xr:uid="{4EDB888A-F239-418C-A874-68BB8B5F3DEB}"/>
    <cellStyle name="Comma 2 4 3 2 2 3 2 3 3" xfId="42532" xr:uid="{239DD626-F56C-46D4-B63D-FC4171334B87}"/>
    <cellStyle name="Comma 2 4 3 2 2 3 2 4" xfId="19309" xr:uid="{2D3E318A-4887-41F2-A734-FDEC2F498129}"/>
    <cellStyle name="Comma 2 4 3 2 2 3 2 4 2" xfId="50133" xr:uid="{DBFC1260-49FB-4EF2-9BF3-18CCDD08DDD6}"/>
    <cellStyle name="Comma 2 4 3 2 2 3 2 5" xfId="34723" xr:uid="{8EDA4E8E-3BEF-4C49-A331-F77DF64112AC}"/>
    <cellStyle name="Comma 2 4 3 2 2 3 3" xfId="5800" xr:uid="{06ED2460-F797-487C-BA68-78E3D2E94B50}"/>
    <cellStyle name="Comma 2 4 3 2 2 3 3 2" xfId="13611" xr:uid="{58891FC7-9D6B-4D4B-BED9-E7A034CE3B0D}"/>
    <cellStyle name="Comma 2 4 3 2 2 3 3 2 2" xfId="29022" xr:uid="{BEC980C6-E08F-486C-B9C2-69D17C75C487}"/>
    <cellStyle name="Comma 2 4 3 2 2 3 3 2 2 2" xfId="59846" xr:uid="{B6EC764B-5879-411E-BA42-95C7D41C18B2}"/>
    <cellStyle name="Comma 2 4 3 2 2 3 3 2 3" xfId="44436" xr:uid="{D7F9E350-895A-487D-95DD-81739C1D2F0E}"/>
    <cellStyle name="Comma 2 4 3 2 2 3 3 3" xfId="21213" xr:uid="{6F6E16C4-3F16-478C-BF90-9CD3E305B7A8}"/>
    <cellStyle name="Comma 2 4 3 2 2 3 3 3 2" xfId="52037" xr:uid="{7CBCD10C-9B8F-4577-A8DF-4015DF41058C}"/>
    <cellStyle name="Comma 2 4 3 2 2 3 3 4" xfId="36627" xr:uid="{D11AB289-2E5E-4A7F-B964-34A420425802}"/>
    <cellStyle name="Comma 2 4 3 2 2 3 4" xfId="9808" xr:uid="{67858EA8-DB83-4B9B-877E-800CEA6C48A5}"/>
    <cellStyle name="Comma 2 4 3 2 2 3 4 2" xfId="25219" xr:uid="{24E3DCD6-03C7-410E-A640-624009422CAC}"/>
    <cellStyle name="Comma 2 4 3 2 2 3 4 2 2" xfId="56043" xr:uid="{49728EF8-6084-412C-9D6A-557938A8A13C}"/>
    <cellStyle name="Comma 2 4 3 2 2 3 4 3" xfId="40633" xr:uid="{5D034442-13A8-48CD-B27F-C28809C788B8}"/>
    <cellStyle name="Comma 2 4 3 2 2 3 5" xfId="17410" xr:uid="{E942D847-78BF-4A3A-A507-F2E56767295A}"/>
    <cellStyle name="Comma 2 4 3 2 2 3 5 2" xfId="48234" xr:uid="{EBB0112E-50FF-4899-9A12-635E9EA320BC}"/>
    <cellStyle name="Comma 2 4 3 2 2 3 6" xfId="32824" xr:uid="{61D19061-4ACE-410B-8C0F-64A9BB7F3278}"/>
    <cellStyle name="Comma 2 4 3 2 2 4" xfId="2630" xr:uid="{B50DE165-4373-4223-8FC7-FAABAB1E2599}"/>
    <cellStyle name="Comma 2 4 3 2 2 4 2" xfId="6433" xr:uid="{5D41745D-7E60-4C53-BAE7-A64F75360556}"/>
    <cellStyle name="Comma 2 4 3 2 2 4 2 2" xfId="14244" xr:uid="{5C832456-1DFB-47AB-BC56-C32F3027023C}"/>
    <cellStyle name="Comma 2 4 3 2 2 4 2 2 2" xfId="29655" xr:uid="{009BB525-E068-4A57-8B23-F6BC97AC3B6F}"/>
    <cellStyle name="Comma 2 4 3 2 2 4 2 2 2 2" xfId="60479" xr:uid="{149FC94D-4F51-4971-BDE3-CC17F415A578}"/>
    <cellStyle name="Comma 2 4 3 2 2 4 2 2 3" xfId="45069" xr:uid="{3E4770D6-9944-46BB-915B-236E188BE377}"/>
    <cellStyle name="Comma 2 4 3 2 2 4 2 3" xfId="21846" xr:uid="{11013D86-C354-4BDD-BD2F-8EA1D6603388}"/>
    <cellStyle name="Comma 2 4 3 2 2 4 2 3 2" xfId="52670" xr:uid="{B09B10A0-0488-4BA8-BDB9-53708BC94F73}"/>
    <cellStyle name="Comma 2 4 3 2 2 4 2 4" xfId="37260" xr:uid="{58A00B90-C0F1-4F2F-B06F-E1F08F0FA150}"/>
    <cellStyle name="Comma 2 4 3 2 2 4 3" xfId="10441" xr:uid="{964EBBFD-55B4-4783-8213-E4F474EDB366}"/>
    <cellStyle name="Comma 2 4 3 2 2 4 3 2" xfId="25852" xr:uid="{0C9A8A2D-CE01-4020-B258-60A4337E5B2F}"/>
    <cellStyle name="Comma 2 4 3 2 2 4 3 2 2" xfId="56676" xr:uid="{CE925695-2724-4727-9F6F-3FBBE45D2715}"/>
    <cellStyle name="Comma 2 4 3 2 2 4 3 3" xfId="41266" xr:uid="{6954F5E1-70F4-484D-A342-3B90F84D1D4C}"/>
    <cellStyle name="Comma 2 4 3 2 2 4 4" xfId="18043" xr:uid="{77EFCAC8-CD44-4629-8023-4F9E48ED0718}"/>
    <cellStyle name="Comma 2 4 3 2 2 4 4 2" xfId="48867" xr:uid="{953263F0-C3DB-4845-B85A-033D24AC4C15}"/>
    <cellStyle name="Comma 2 4 3 2 2 4 5" xfId="33457" xr:uid="{A0C00E95-8852-4106-A21C-086B6651AF5B}"/>
    <cellStyle name="Comma 2 4 3 2 2 5" xfId="4534" xr:uid="{A43B0D43-5D4A-4864-A1BD-B25FAFC2B76F}"/>
    <cellStyle name="Comma 2 4 3 2 2 5 2" xfId="12345" xr:uid="{5D3A9FC1-D03E-4AAB-B481-47ABDCBA189A}"/>
    <cellStyle name="Comma 2 4 3 2 2 5 2 2" xfId="27756" xr:uid="{DCA2F437-D591-415D-86B3-FB96189D08F1}"/>
    <cellStyle name="Comma 2 4 3 2 2 5 2 2 2" xfId="58580" xr:uid="{614E8C3E-516F-4EB8-8F59-1A4A797F31B3}"/>
    <cellStyle name="Comma 2 4 3 2 2 5 2 3" xfId="43170" xr:uid="{3D16FE01-82A8-4104-A14F-906C3ED26930}"/>
    <cellStyle name="Comma 2 4 3 2 2 5 3" xfId="19947" xr:uid="{7A14BF8E-2420-4613-818C-5662C9B990C8}"/>
    <cellStyle name="Comma 2 4 3 2 2 5 3 2" xfId="50771" xr:uid="{EB74BEB7-5273-4C3F-A76A-CD7E91EF4749}"/>
    <cellStyle name="Comma 2 4 3 2 2 5 4" xfId="35361" xr:uid="{4EA41E42-02C3-4C5E-97B4-CB39959A3C27}"/>
    <cellStyle name="Comma 2 4 3 2 2 6" xfId="8542" xr:uid="{43DB419D-83DF-4CA4-83C3-82084D322100}"/>
    <cellStyle name="Comma 2 4 3 2 2 6 2" xfId="23953" xr:uid="{163FD3AB-1248-410B-9D07-0FDCA685D303}"/>
    <cellStyle name="Comma 2 4 3 2 2 6 2 2" xfId="54777" xr:uid="{0AE3B919-A72A-4789-A1C7-EFF68F7C7123}"/>
    <cellStyle name="Comma 2 4 3 2 2 6 3" xfId="39367" xr:uid="{FADE61A5-E096-4159-8E4D-0CF60F37B536}"/>
    <cellStyle name="Comma 2 4 3 2 2 7" xfId="16144" xr:uid="{6DC8A8C6-3FFC-4D85-8D0E-C771D17BD4DE}"/>
    <cellStyle name="Comma 2 4 3 2 2 7 2" xfId="46968" xr:uid="{B9C5B437-77B5-43F4-9A65-7B143AE92846}"/>
    <cellStyle name="Comma 2 4 3 2 2 8" xfId="31558" xr:uid="{1EAE3D29-9B15-4ED4-BEEC-591E9FD10DA2}"/>
    <cellStyle name="Comma 2 4 3 2 3" xfId="522" xr:uid="{2EFD06E7-93BD-4299-9C2F-C6AD27EFC57D}"/>
    <cellStyle name="Comma 2 4 3 2 3 2" xfId="1155" xr:uid="{003B2372-FCEB-4A4D-AEA9-D9526878EDF4}"/>
    <cellStyle name="Comma 2 4 3 2 3 2 2" xfId="3054" xr:uid="{92825607-3119-47F0-B76C-515DBB6A6D4E}"/>
    <cellStyle name="Comma 2 4 3 2 3 2 2 2" xfId="6857" xr:uid="{1461505D-057D-4D03-A5B2-4DF8BBA84004}"/>
    <cellStyle name="Comma 2 4 3 2 3 2 2 2 2" xfId="14668" xr:uid="{000E9B67-FFAB-43C4-9845-790C5C0EDA37}"/>
    <cellStyle name="Comma 2 4 3 2 3 2 2 2 2 2" xfId="30079" xr:uid="{35310450-C30A-4DDA-B696-C02D6D5419DC}"/>
    <cellStyle name="Comma 2 4 3 2 3 2 2 2 2 2 2" xfId="60903" xr:uid="{7E305BBB-B144-4351-A5BA-A745C27144B2}"/>
    <cellStyle name="Comma 2 4 3 2 3 2 2 2 2 3" xfId="45493" xr:uid="{3EEF5AD7-1D0E-486D-88FE-817A7384A598}"/>
    <cellStyle name="Comma 2 4 3 2 3 2 2 2 3" xfId="22270" xr:uid="{1D3A7348-3836-4870-B0A8-A0FE81DA52A2}"/>
    <cellStyle name="Comma 2 4 3 2 3 2 2 2 3 2" xfId="53094" xr:uid="{340ADF04-7538-48D5-87D9-45A35B671595}"/>
    <cellStyle name="Comma 2 4 3 2 3 2 2 2 4" xfId="37684" xr:uid="{8C613DEF-EDFD-4FB8-8292-A7AD6F7D1F5B}"/>
    <cellStyle name="Comma 2 4 3 2 3 2 2 3" xfId="10865" xr:uid="{D478BD22-4C0A-468A-9711-BDD00A8CC7EC}"/>
    <cellStyle name="Comma 2 4 3 2 3 2 2 3 2" xfId="26276" xr:uid="{A50D6813-6063-4423-905C-5AF257A27F61}"/>
    <cellStyle name="Comma 2 4 3 2 3 2 2 3 2 2" xfId="57100" xr:uid="{5C656C94-4DBB-4184-9FAA-DD6BDC6F116C}"/>
    <cellStyle name="Comma 2 4 3 2 3 2 2 3 3" xfId="41690" xr:uid="{AC56D4D6-ACE3-4D91-AF1D-42CCBC87B2C3}"/>
    <cellStyle name="Comma 2 4 3 2 3 2 2 4" xfId="18467" xr:uid="{A9DE72D4-2420-4CD0-9785-5AD5C96B68E3}"/>
    <cellStyle name="Comma 2 4 3 2 3 2 2 4 2" xfId="49291" xr:uid="{D599ADAC-8C25-46B9-BA3C-1910EDE69621}"/>
    <cellStyle name="Comma 2 4 3 2 3 2 2 5" xfId="33881" xr:uid="{4F3759AF-6856-45D0-95EB-13D30399CA23}"/>
    <cellStyle name="Comma 2 4 3 2 3 2 3" xfId="4958" xr:uid="{2B6A45F1-1CE4-41F5-A14F-A9D271B172E2}"/>
    <cellStyle name="Comma 2 4 3 2 3 2 3 2" xfId="12769" xr:uid="{3ECA1FA3-5ED0-4E12-BD07-66C81F9086E0}"/>
    <cellStyle name="Comma 2 4 3 2 3 2 3 2 2" xfId="28180" xr:uid="{9B7E6EAE-D2F9-42DD-95FD-6DFDB1832840}"/>
    <cellStyle name="Comma 2 4 3 2 3 2 3 2 2 2" xfId="59004" xr:uid="{FEB62AA7-0929-4153-8E76-0A3817B8EBC0}"/>
    <cellStyle name="Comma 2 4 3 2 3 2 3 2 3" xfId="43594" xr:uid="{269B800A-41CE-45F9-87B3-7798EDCFDD0C}"/>
    <cellStyle name="Comma 2 4 3 2 3 2 3 3" xfId="20371" xr:uid="{057CA7D7-2F81-4262-B01B-55CF2344ADC5}"/>
    <cellStyle name="Comma 2 4 3 2 3 2 3 3 2" xfId="51195" xr:uid="{5FD762A0-B8B7-4576-AED5-848577AF4499}"/>
    <cellStyle name="Comma 2 4 3 2 3 2 3 4" xfId="35785" xr:uid="{8A509857-D671-4ADD-AEB2-0B34E31EA408}"/>
    <cellStyle name="Comma 2 4 3 2 3 2 4" xfId="8966" xr:uid="{C5E602AE-307E-4A3E-94D9-98FF10873355}"/>
    <cellStyle name="Comma 2 4 3 2 3 2 4 2" xfId="24377" xr:uid="{22A1D4D8-220C-472B-9C80-E3EA18919D8A}"/>
    <cellStyle name="Comma 2 4 3 2 3 2 4 2 2" xfId="55201" xr:uid="{C5993263-F9AB-471C-AEBB-2BFB0B021A09}"/>
    <cellStyle name="Comma 2 4 3 2 3 2 4 3" xfId="39791" xr:uid="{2A3E1B6C-0A05-4BB9-A396-EAA7C3961327}"/>
    <cellStyle name="Comma 2 4 3 2 3 2 5" xfId="16568" xr:uid="{9B31DB70-A78C-4C33-816B-FE89C8677934}"/>
    <cellStyle name="Comma 2 4 3 2 3 2 5 2" xfId="47392" xr:uid="{189186DE-D8AA-43D3-94A6-8403E40C4699}"/>
    <cellStyle name="Comma 2 4 3 2 3 2 6" xfId="31982" xr:uid="{37D0536A-FA18-4A79-9DCF-8DC3915BE0E3}"/>
    <cellStyle name="Comma 2 4 3 2 3 3" xfId="1788" xr:uid="{A5517A77-3B68-4406-AA17-62074694AB3B}"/>
    <cellStyle name="Comma 2 4 3 2 3 3 2" xfId="3687" xr:uid="{285CF67C-D0C8-4058-8178-F1A99028C7C5}"/>
    <cellStyle name="Comma 2 4 3 2 3 3 2 2" xfId="7490" xr:uid="{26B73644-46A2-41CF-AD12-3AAA53FD9C02}"/>
    <cellStyle name="Comma 2 4 3 2 3 3 2 2 2" xfId="15301" xr:uid="{35E587FF-0890-4E98-8BE2-059865F330D2}"/>
    <cellStyle name="Comma 2 4 3 2 3 3 2 2 2 2" xfId="30712" xr:uid="{E5C41A87-3092-474E-B557-05366F28B639}"/>
    <cellStyle name="Comma 2 4 3 2 3 3 2 2 2 2 2" xfId="61536" xr:uid="{12933D49-6648-4EB3-B7F1-57629E064001}"/>
    <cellStyle name="Comma 2 4 3 2 3 3 2 2 2 3" xfId="46126" xr:uid="{F6A2BE0A-561B-4751-B555-62ACD9CB842E}"/>
    <cellStyle name="Comma 2 4 3 2 3 3 2 2 3" xfId="22903" xr:uid="{6389BB2F-F08D-434D-8EA0-B2B9DDDF3E7E}"/>
    <cellStyle name="Comma 2 4 3 2 3 3 2 2 3 2" xfId="53727" xr:uid="{37FFE798-EDDB-401F-A060-05F460D12BF0}"/>
    <cellStyle name="Comma 2 4 3 2 3 3 2 2 4" xfId="38317" xr:uid="{59111D20-6FBE-447A-99A9-D15140C1EFC9}"/>
    <cellStyle name="Comma 2 4 3 2 3 3 2 3" xfId="11498" xr:uid="{C29AEDE7-54B0-4E2B-9635-5519237BAA72}"/>
    <cellStyle name="Comma 2 4 3 2 3 3 2 3 2" xfId="26909" xr:uid="{ADC04821-A1F3-40E0-96E1-9C55AA8F3ADA}"/>
    <cellStyle name="Comma 2 4 3 2 3 3 2 3 2 2" xfId="57733" xr:uid="{018D3D6F-CCBD-43E7-923F-F88D0774B1D1}"/>
    <cellStyle name="Comma 2 4 3 2 3 3 2 3 3" xfId="42323" xr:uid="{31B888F6-B77E-4790-8D11-7952517861BC}"/>
    <cellStyle name="Comma 2 4 3 2 3 3 2 4" xfId="19100" xr:uid="{45B9F283-5B5B-4125-817B-B305953A7AA6}"/>
    <cellStyle name="Comma 2 4 3 2 3 3 2 4 2" xfId="49924" xr:uid="{E3B83051-C6D6-4F41-80BC-FC1FC145EAB3}"/>
    <cellStyle name="Comma 2 4 3 2 3 3 2 5" xfId="34514" xr:uid="{548117D6-7749-492F-8F42-2664DBB6EEA5}"/>
    <cellStyle name="Comma 2 4 3 2 3 3 3" xfId="5591" xr:uid="{F8CBB6CA-E71F-43E1-A5D0-C6D0BEB8FE7B}"/>
    <cellStyle name="Comma 2 4 3 2 3 3 3 2" xfId="13402" xr:uid="{EC83A75D-7BB9-4F55-8EC8-36FF4FFD8C20}"/>
    <cellStyle name="Comma 2 4 3 2 3 3 3 2 2" xfId="28813" xr:uid="{4BE643C6-4A3A-4715-BE54-BDD2D2978F8F}"/>
    <cellStyle name="Comma 2 4 3 2 3 3 3 2 2 2" xfId="59637" xr:uid="{59030BF5-8521-4084-B9E0-9648E365B3FE}"/>
    <cellStyle name="Comma 2 4 3 2 3 3 3 2 3" xfId="44227" xr:uid="{30AF9655-0A26-491D-8AAF-D4C44FA22FB5}"/>
    <cellStyle name="Comma 2 4 3 2 3 3 3 3" xfId="21004" xr:uid="{7453077F-F74F-494B-B0F8-F133C830848A}"/>
    <cellStyle name="Comma 2 4 3 2 3 3 3 3 2" xfId="51828" xr:uid="{8884067A-3543-4B34-9BC2-B36E3B6E995E}"/>
    <cellStyle name="Comma 2 4 3 2 3 3 3 4" xfId="36418" xr:uid="{CC104BCB-FAD7-455F-B6AA-13F564490A8D}"/>
    <cellStyle name="Comma 2 4 3 2 3 3 4" xfId="9599" xr:uid="{E4345349-A05D-4D4D-919E-D3BC1DFE4A78}"/>
    <cellStyle name="Comma 2 4 3 2 3 3 4 2" xfId="25010" xr:uid="{E012E5AE-C030-45A8-94DD-A084AD068B40}"/>
    <cellStyle name="Comma 2 4 3 2 3 3 4 2 2" xfId="55834" xr:uid="{1ED8D24E-9BE7-404B-9E0A-9B44EB2526E2}"/>
    <cellStyle name="Comma 2 4 3 2 3 3 4 3" xfId="40424" xr:uid="{1CBF686C-3C17-4BA7-B6A1-727EC57FE1A7}"/>
    <cellStyle name="Comma 2 4 3 2 3 3 5" xfId="17201" xr:uid="{B0F1A176-9BBE-4200-A3DD-8C691403A55D}"/>
    <cellStyle name="Comma 2 4 3 2 3 3 5 2" xfId="48025" xr:uid="{3283A85B-D4D2-4FB2-8AB3-13A3765E57B5}"/>
    <cellStyle name="Comma 2 4 3 2 3 3 6" xfId="32615" xr:uid="{1A0CE4BC-9AB0-4ECC-A261-45696CFBB55B}"/>
    <cellStyle name="Comma 2 4 3 2 3 4" xfId="2421" xr:uid="{1E1C2910-AAA1-4F29-B280-CA816F8DA87F}"/>
    <cellStyle name="Comma 2 4 3 2 3 4 2" xfId="6224" xr:uid="{A1118F72-1E0C-42D1-A70F-7E15CA0979C8}"/>
    <cellStyle name="Comma 2 4 3 2 3 4 2 2" xfId="14035" xr:uid="{EF367BD8-BC57-4C96-A624-DCF107CEB1FB}"/>
    <cellStyle name="Comma 2 4 3 2 3 4 2 2 2" xfId="29446" xr:uid="{E342DA28-A71A-481F-9CC1-6D7EEAB402D5}"/>
    <cellStyle name="Comma 2 4 3 2 3 4 2 2 2 2" xfId="60270" xr:uid="{AAA40036-6548-4448-9E0E-9DA8AE685C78}"/>
    <cellStyle name="Comma 2 4 3 2 3 4 2 2 3" xfId="44860" xr:uid="{3A0369A0-6EC1-4A58-99B9-9635A377DFA0}"/>
    <cellStyle name="Comma 2 4 3 2 3 4 2 3" xfId="21637" xr:uid="{A0F1E8EB-4608-40B7-BB96-018CFF3A4718}"/>
    <cellStyle name="Comma 2 4 3 2 3 4 2 3 2" xfId="52461" xr:uid="{DD8C1DEE-6F4A-47DF-AC0D-9DE0F75083F4}"/>
    <cellStyle name="Comma 2 4 3 2 3 4 2 4" xfId="37051" xr:uid="{CA79A76C-72D9-44DD-8835-DC7962ABC4FC}"/>
    <cellStyle name="Comma 2 4 3 2 3 4 3" xfId="10232" xr:uid="{6E7AF795-7D56-49C8-90CF-EBDC3422ACCF}"/>
    <cellStyle name="Comma 2 4 3 2 3 4 3 2" xfId="25643" xr:uid="{C9A7BA67-8D63-4C8B-94EA-2780CB1BCFD7}"/>
    <cellStyle name="Comma 2 4 3 2 3 4 3 2 2" xfId="56467" xr:uid="{2C4553C1-660B-40C5-B577-42DF49C0EF7B}"/>
    <cellStyle name="Comma 2 4 3 2 3 4 3 3" xfId="41057" xr:uid="{8A1BCE6D-FDBA-467B-9B1F-56079EE72E1A}"/>
    <cellStyle name="Comma 2 4 3 2 3 4 4" xfId="17834" xr:uid="{771024FE-DC82-4F7E-A5B6-4EC9A0E4BF9A}"/>
    <cellStyle name="Comma 2 4 3 2 3 4 4 2" xfId="48658" xr:uid="{09D2E95F-0614-4680-B53C-9ABE2E7C5FF4}"/>
    <cellStyle name="Comma 2 4 3 2 3 4 5" xfId="33248" xr:uid="{B75AADC8-8C04-4FC2-9BE9-61713B9572FC}"/>
    <cellStyle name="Comma 2 4 3 2 3 5" xfId="4325" xr:uid="{F9CF5C94-ACC8-4CEA-BB58-2E354DB765DC}"/>
    <cellStyle name="Comma 2 4 3 2 3 5 2" xfId="12136" xr:uid="{5F6DC412-88B6-4BBB-AB1C-30CF68F266AB}"/>
    <cellStyle name="Comma 2 4 3 2 3 5 2 2" xfId="27547" xr:uid="{D192E7AF-6C3A-4194-9120-FC0CF7075F3F}"/>
    <cellStyle name="Comma 2 4 3 2 3 5 2 2 2" xfId="58371" xr:uid="{5FE160BD-1E31-4E6D-9801-EFDD87705B2E}"/>
    <cellStyle name="Comma 2 4 3 2 3 5 2 3" xfId="42961" xr:uid="{D50DB79A-E62A-47AB-A4A6-D50720323EF8}"/>
    <cellStyle name="Comma 2 4 3 2 3 5 3" xfId="19738" xr:uid="{92D8CD08-CC2F-497F-A1BB-FF3F9483FC5D}"/>
    <cellStyle name="Comma 2 4 3 2 3 5 3 2" xfId="50562" xr:uid="{DA99558D-6FF1-44A4-A8F2-C2CAE7B6976E}"/>
    <cellStyle name="Comma 2 4 3 2 3 5 4" xfId="35152" xr:uid="{FF8ED592-6187-46F7-9806-197ACB7E8F5B}"/>
    <cellStyle name="Comma 2 4 3 2 3 6" xfId="8333" xr:uid="{51B03FC5-DF84-4116-BA87-7FD89D43E188}"/>
    <cellStyle name="Comma 2 4 3 2 3 6 2" xfId="23744" xr:uid="{C6EC7713-9B12-4384-A979-D2D54FA83860}"/>
    <cellStyle name="Comma 2 4 3 2 3 6 2 2" xfId="54568" xr:uid="{5BEDA6EA-99B3-4F33-BC34-0C535A1700AF}"/>
    <cellStyle name="Comma 2 4 3 2 3 6 3" xfId="39158" xr:uid="{69DD4FD4-A09D-4B0B-B8EE-ED1AA27CDF9E}"/>
    <cellStyle name="Comma 2 4 3 2 3 7" xfId="15935" xr:uid="{99007342-29B9-4B94-99FE-0607DF6D9422}"/>
    <cellStyle name="Comma 2 4 3 2 3 7 2" xfId="46759" xr:uid="{F20E1418-2B9D-4265-AA9F-E86DB0EF8F2B}"/>
    <cellStyle name="Comma 2 4 3 2 3 8" xfId="31349" xr:uid="{9CFD3317-DD85-44EB-9A80-559A60F910E8}"/>
    <cellStyle name="Comma 2 4 3 2 4" xfId="942" xr:uid="{42476371-39ED-45E0-B232-B0FE96027C35}"/>
    <cellStyle name="Comma 2 4 3 2 4 2" xfId="2841" xr:uid="{4109CA6B-7D6B-4344-91B3-D75AA50ADC9D}"/>
    <cellStyle name="Comma 2 4 3 2 4 2 2" xfId="6644" xr:uid="{05B832C2-CF00-4455-B115-94BC322C609F}"/>
    <cellStyle name="Comma 2 4 3 2 4 2 2 2" xfId="14455" xr:uid="{02BA1927-175F-4ED4-8CC0-0FFDDC3B372B}"/>
    <cellStyle name="Comma 2 4 3 2 4 2 2 2 2" xfId="29866" xr:uid="{89D92470-57A8-4CAA-BF66-083A009FAC0D}"/>
    <cellStyle name="Comma 2 4 3 2 4 2 2 2 2 2" xfId="60690" xr:uid="{7AF93649-36E5-4CC0-BA53-EB2D077C1A6C}"/>
    <cellStyle name="Comma 2 4 3 2 4 2 2 2 3" xfId="45280" xr:uid="{B9716C5F-C325-4B41-8219-35A262069EEB}"/>
    <cellStyle name="Comma 2 4 3 2 4 2 2 3" xfId="22057" xr:uid="{719A89BA-AADF-4C53-B626-26E658FF2BDA}"/>
    <cellStyle name="Comma 2 4 3 2 4 2 2 3 2" xfId="52881" xr:uid="{E174874F-0961-42DD-8BC5-3EE36E434186}"/>
    <cellStyle name="Comma 2 4 3 2 4 2 2 4" xfId="37471" xr:uid="{BC4FAEF6-A643-4D85-97CF-7ADC590D11E1}"/>
    <cellStyle name="Comma 2 4 3 2 4 2 3" xfId="10652" xr:uid="{A3D9ACB1-AB22-4F0F-A1AA-3B9F36652AE6}"/>
    <cellStyle name="Comma 2 4 3 2 4 2 3 2" xfId="26063" xr:uid="{9C43ED06-A838-499D-9E9C-EFC8A14216D3}"/>
    <cellStyle name="Comma 2 4 3 2 4 2 3 2 2" xfId="56887" xr:uid="{22CF72E0-068D-41FE-A612-7EF8FF39A228}"/>
    <cellStyle name="Comma 2 4 3 2 4 2 3 3" xfId="41477" xr:uid="{64DA7E64-1D14-4941-820A-D4C6BF247293}"/>
    <cellStyle name="Comma 2 4 3 2 4 2 4" xfId="18254" xr:uid="{EFE10BE9-2E44-415C-BB77-6254E1496497}"/>
    <cellStyle name="Comma 2 4 3 2 4 2 4 2" xfId="49078" xr:uid="{825C3119-0853-48A8-B521-40FC211C2B10}"/>
    <cellStyle name="Comma 2 4 3 2 4 2 5" xfId="33668" xr:uid="{936138F0-535C-44FC-AB66-78317F117A8E}"/>
    <cellStyle name="Comma 2 4 3 2 4 3" xfId="4745" xr:uid="{4FC9168B-7776-4822-8314-6C617BFEB2EA}"/>
    <cellStyle name="Comma 2 4 3 2 4 3 2" xfId="12556" xr:uid="{5C7E20EE-9B7F-407E-9B21-6048D35CEEB7}"/>
    <cellStyle name="Comma 2 4 3 2 4 3 2 2" xfId="27967" xr:uid="{D4146572-6897-4C5E-B83D-CB34FE2BE757}"/>
    <cellStyle name="Comma 2 4 3 2 4 3 2 2 2" xfId="58791" xr:uid="{0BF4ADFE-D1E4-47A9-B2F5-53E1A674C503}"/>
    <cellStyle name="Comma 2 4 3 2 4 3 2 3" xfId="43381" xr:uid="{B8C4EB71-9355-49DC-AC27-4A9930A04128}"/>
    <cellStyle name="Comma 2 4 3 2 4 3 3" xfId="20158" xr:uid="{483EE204-CCC4-46A0-88DD-9B8584106161}"/>
    <cellStyle name="Comma 2 4 3 2 4 3 3 2" xfId="50982" xr:uid="{CF326264-6DC2-4F5E-B1DA-23A88FFE42FA}"/>
    <cellStyle name="Comma 2 4 3 2 4 3 4" xfId="35572" xr:uid="{579EDE4F-0197-4DC1-B026-B203ACAF4FEC}"/>
    <cellStyle name="Comma 2 4 3 2 4 4" xfId="8753" xr:uid="{7F5D4CEC-1C48-4E12-82A9-05E888972254}"/>
    <cellStyle name="Comma 2 4 3 2 4 4 2" xfId="24164" xr:uid="{520D78FD-355B-4C38-9927-4021F0CBCD62}"/>
    <cellStyle name="Comma 2 4 3 2 4 4 2 2" xfId="54988" xr:uid="{D74BF4AE-2EE6-4545-A394-7D96B6745D91}"/>
    <cellStyle name="Comma 2 4 3 2 4 4 3" xfId="39578" xr:uid="{C41F74C4-D728-4FDA-B2E4-1DB7358BF234}"/>
    <cellStyle name="Comma 2 4 3 2 4 5" xfId="16355" xr:uid="{93207406-6173-409E-ADFF-BA0BCC0ADC9A}"/>
    <cellStyle name="Comma 2 4 3 2 4 5 2" xfId="47179" xr:uid="{CE7644DB-2367-4C90-8DBD-CF0E4E52C937}"/>
    <cellStyle name="Comma 2 4 3 2 4 6" xfId="31769" xr:uid="{C19B3608-AE25-49CC-85F9-3B93BB7DEC4E}"/>
    <cellStyle name="Comma 2 4 3 2 5" xfId="1575" xr:uid="{DDAD45CC-F19F-46FB-9315-FD1623BAA0BD}"/>
    <cellStyle name="Comma 2 4 3 2 5 2" xfId="3474" xr:uid="{E63A3C92-8409-4F5A-B0D4-9D3C1D310BA4}"/>
    <cellStyle name="Comma 2 4 3 2 5 2 2" xfId="7277" xr:uid="{5C4CDE74-ABD7-4D8B-AF81-1CAA445641BB}"/>
    <cellStyle name="Comma 2 4 3 2 5 2 2 2" xfId="15088" xr:uid="{CFEE7354-7408-48A8-8727-9408B07F01A2}"/>
    <cellStyle name="Comma 2 4 3 2 5 2 2 2 2" xfId="30499" xr:uid="{33FE58E4-1AF3-467F-A6E4-72BCA7A5B7C0}"/>
    <cellStyle name="Comma 2 4 3 2 5 2 2 2 2 2" xfId="61323" xr:uid="{8C58DDC4-B2D3-462D-8DF8-34C16D8B07EC}"/>
    <cellStyle name="Comma 2 4 3 2 5 2 2 2 3" xfId="45913" xr:uid="{1C07F894-9F68-4BE6-A184-232D194A64FE}"/>
    <cellStyle name="Comma 2 4 3 2 5 2 2 3" xfId="22690" xr:uid="{DFBC9D5D-E32B-44AC-BFF8-F8AE41EB87BD}"/>
    <cellStyle name="Comma 2 4 3 2 5 2 2 3 2" xfId="53514" xr:uid="{B792D126-11B2-481D-B6F2-D451CF1AA314}"/>
    <cellStyle name="Comma 2 4 3 2 5 2 2 4" xfId="38104" xr:uid="{E3A505F8-6C45-4D26-B85A-45C689E15619}"/>
    <cellStyle name="Comma 2 4 3 2 5 2 3" xfId="11285" xr:uid="{3F8BC55D-218D-4EE6-B55D-9F4FB698F192}"/>
    <cellStyle name="Comma 2 4 3 2 5 2 3 2" xfId="26696" xr:uid="{8F9FA7CB-09DA-47B4-A6EA-DC5DE397FF19}"/>
    <cellStyle name="Comma 2 4 3 2 5 2 3 2 2" xfId="57520" xr:uid="{8B67B7F9-E8BC-41A4-A3F1-F62E8B052857}"/>
    <cellStyle name="Comma 2 4 3 2 5 2 3 3" xfId="42110" xr:uid="{F4019599-0828-481A-A762-3BB53BCEC00B}"/>
    <cellStyle name="Comma 2 4 3 2 5 2 4" xfId="18887" xr:uid="{B04751B2-F5ED-486D-AEA4-BEC98ECF6BF1}"/>
    <cellStyle name="Comma 2 4 3 2 5 2 4 2" xfId="49711" xr:uid="{3D6D812B-0EF6-47F7-8A21-BBE8762CDB43}"/>
    <cellStyle name="Comma 2 4 3 2 5 2 5" xfId="34301" xr:uid="{E05EF02A-812A-4ADA-9840-54E1C2631935}"/>
    <cellStyle name="Comma 2 4 3 2 5 3" xfId="5378" xr:uid="{BCDCF4FF-C576-46E1-9153-9BBC8AFB8450}"/>
    <cellStyle name="Comma 2 4 3 2 5 3 2" xfId="13189" xr:uid="{ACFD261D-B3C1-4FDE-83D1-7858EC19AE49}"/>
    <cellStyle name="Comma 2 4 3 2 5 3 2 2" xfId="28600" xr:uid="{41516A5C-4169-417C-886A-9C63FBD0A321}"/>
    <cellStyle name="Comma 2 4 3 2 5 3 2 2 2" xfId="59424" xr:uid="{C13B8327-829F-433D-AD47-27334E1D78CD}"/>
    <cellStyle name="Comma 2 4 3 2 5 3 2 3" xfId="44014" xr:uid="{54DEC3B1-D05B-40A4-88F1-ABCDF8E542DC}"/>
    <cellStyle name="Comma 2 4 3 2 5 3 3" xfId="20791" xr:uid="{BC328536-1076-4345-9BFD-970933A1358E}"/>
    <cellStyle name="Comma 2 4 3 2 5 3 3 2" xfId="51615" xr:uid="{7C383177-92D3-4741-B36B-0630009817BA}"/>
    <cellStyle name="Comma 2 4 3 2 5 3 4" xfId="36205" xr:uid="{CDE1760C-2AAC-4E59-AA80-575BBCF350D9}"/>
    <cellStyle name="Comma 2 4 3 2 5 4" xfId="9386" xr:uid="{0EA2FE96-8700-4540-AC54-15FDBEDD2704}"/>
    <cellStyle name="Comma 2 4 3 2 5 4 2" xfId="24797" xr:uid="{CEBD6356-C5C4-4772-9EA4-A15A50491D79}"/>
    <cellStyle name="Comma 2 4 3 2 5 4 2 2" xfId="55621" xr:uid="{4E653943-883A-425D-9C38-7C91056DB6EE}"/>
    <cellStyle name="Comma 2 4 3 2 5 4 3" xfId="40211" xr:uid="{C2B21CB3-B6C7-4E29-8076-440AC9A78CD8}"/>
    <cellStyle name="Comma 2 4 3 2 5 5" xfId="16988" xr:uid="{8647B865-81DB-4980-BBEF-1237261445C3}"/>
    <cellStyle name="Comma 2 4 3 2 5 5 2" xfId="47812" xr:uid="{D7E7CD8D-F87A-4BC8-9B44-8D07223DB20C}"/>
    <cellStyle name="Comma 2 4 3 2 5 6" xfId="32402" xr:uid="{D7CA6F48-223C-4426-B014-80030D18C546}"/>
    <cellStyle name="Comma 2 4 3 2 6" xfId="2208" xr:uid="{860D81BA-9991-459C-91B4-A4EB8A80ECC2}"/>
    <cellStyle name="Comma 2 4 3 2 6 2" xfId="6011" xr:uid="{FAE86488-B470-4113-B2B3-DE5DE6ADF8EA}"/>
    <cellStyle name="Comma 2 4 3 2 6 2 2" xfId="13822" xr:uid="{FB0D553F-E5FD-49B1-AE5F-10657776A04B}"/>
    <cellStyle name="Comma 2 4 3 2 6 2 2 2" xfId="29233" xr:uid="{7D931B9F-E5DB-41D4-9E42-1E23DA2BB9C8}"/>
    <cellStyle name="Comma 2 4 3 2 6 2 2 2 2" xfId="60057" xr:uid="{2969B4E7-1148-4B4E-8AC7-A1116BDAB227}"/>
    <cellStyle name="Comma 2 4 3 2 6 2 2 3" xfId="44647" xr:uid="{E8266BF5-7CFA-4EA4-8DFD-786AE676EDE2}"/>
    <cellStyle name="Comma 2 4 3 2 6 2 3" xfId="21424" xr:uid="{DE1264AD-0104-4C54-891A-2247ADD82282}"/>
    <cellStyle name="Comma 2 4 3 2 6 2 3 2" xfId="52248" xr:uid="{F498CEDB-73D9-49E4-BA65-801D25ECBD59}"/>
    <cellStyle name="Comma 2 4 3 2 6 2 4" xfId="36838" xr:uid="{F0E6E97E-9DC9-4D97-BE79-608106A973FD}"/>
    <cellStyle name="Comma 2 4 3 2 6 3" xfId="10019" xr:uid="{4288E2F6-7CC9-4C45-BD2F-DCDFBCF937BD}"/>
    <cellStyle name="Comma 2 4 3 2 6 3 2" xfId="25430" xr:uid="{C986267A-3C98-4EF6-A9C0-28802CA415AC}"/>
    <cellStyle name="Comma 2 4 3 2 6 3 2 2" xfId="56254" xr:uid="{1EF12485-9100-4393-A057-F1C19B117926}"/>
    <cellStyle name="Comma 2 4 3 2 6 3 3" xfId="40844" xr:uid="{98B82819-9B5B-4B5B-9D6E-4ADFDCA4081D}"/>
    <cellStyle name="Comma 2 4 3 2 6 4" xfId="17621" xr:uid="{A9CC20A0-4480-4E4F-9220-1FB4663BA11E}"/>
    <cellStyle name="Comma 2 4 3 2 6 4 2" xfId="48445" xr:uid="{85697209-5AC7-49AC-A1BA-22A97DB6D666}"/>
    <cellStyle name="Comma 2 4 3 2 6 5" xfId="33035" xr:uid="{BAF59FF0-2D66-4736-B39A-F3CD51543C5E}"/>
    <cellStyle name="Comma 2 4 3 2 7" xfId="4112" xr:uid="{2EBB025C-1321-401F-AF01-9025B25984E8}"/>
    <cellStyle name="Comma 2 4 3 2 7 2" xfId="11923" xr:uid="{9201659B-497F-4440-A7A3-8A1D3A51F062}"/>
    <cellStyle name="Comma 2 4 3 2 7 2 2" xfId="27334" xr:uid="{BD9E9391-9D39-4880-B4A5-48528BCFBCD5}"/>
    <cellStyle name="Comma 2 4 3 2 7 2 2 2" xfId="58158" xr:uid="{8A844386-5F2C-4D6A-98C3-76FF842B7FCD}"/>
    <cellStyle name="Comma 2 4 3 2 7 2 3" xfId="42748" xr:uid="{8B7D2197-87F9-4905-A3E7-D048AF1B0316}"/>
    <cellStyle name="Comma 2 4 3 2 7 3" xfId="19525" xr:uid="{72132F9C-75A5-4A0F-80C2-3234B4179CB7}"/>
    <cellStyle name="Comma 2 4 3 2 7 3 2" xfId="50349" xr:uid="{03C74A83-53C1-4B2E-936D-4DA5E1D2FDF1}"/>
    <cellStyle name="Comma 2 4 3 2 7 4" xfId="34939" xr:uid="{12251B8F-274E-4DD9-AFC6-D83B03444754}"/>
    <cellStyle name="Comma 2 4 3 2 8" xfId="8120" xr:uid="{27478BEE-00F7-4C57-8A35-4A5A644A87CA}"/>
    <cellStyle name="Comma 2 4 3 2 8 2" xfId="23531" xr:uid="{A5B2DF7F-CA50-4B92-BBF3-DBE79B5F1F1F}"/>
    <cellStyle name="Comma 2 4 3 2 8 2 2" xfId="54355" xr:uid="{46A33621-8C90-4197-9B5A-F3DFCFDC251C}"/>
    <cellStyle name="Comma 2 4 3 2 8 3" xfId="38945" xr:uid="{AB5C4097-75C0-4F4C-B445-51D464FC07ED}"/>
    <cellStyle name="Comma 2 4 3 2 9" xfId="7911" xr:uid="{55BDBF53-7A38-4B91-89AF-30C7B87ACD9E}"/>
    <cellStyle name="Comma 2 4 3 2 9 2" xfId="23322" xr:uid="{F67A9777-ACD7-458C-93C7-B1C21F60682C}"/>
    <cellStyle name="Comma 2 4 3 2 9 2 2" xfId="54146" xr:uid="{A71F91E2-6E89-407C-A988-E5C3C7499F15}"/>
    <cellStyle name="Comma 2 4 3 2 9 3" xfId="38736" xr:uid="{AF1B109B-170F-4DA6-97AA-275845EE23DB}"/>
    <cellStyle name="Comma 2 4 3 3" xfId="649" xr:uid="{D04A8895-EFE3-4EF0-AF8F-B6F7862185BE}"/>
    <cellStyle name="Comma 2 4 3 3 2" xfId="1282" xr:uid="{89D4EA7B-0824-4331-9807-4F5175442A03}"/>
    <cellStyle name="Comma 2 4 3 3 2 2" xfId="3181" xr:uid="{B50143E1-21E8-4371-84FB-86F95E46C112}"/>
    <cellStyle name="Comma 2 4 3 3 2 2 2" xfId="6984" xr:uid="{8278FF3A-43F3-49B8-80BF-7D96B703C7F2}"/>
    <cellStyle name="Comma 2 4 3 3 2 2 2 2" xfId="14795" xr:uid="{ECC0B3D5-2DBB-47EF-AE65-F50638F1F74D}"/>
    <cellStyle name="Comma 2 4 3 3 2 2 2 2 2" xfId="30206" xr:uid="{71A3560B-A8BB-45F6-A09B-27150BF043E0}"/>
    <cellStyle name="Comma 2 4 3 3 2 2 2 2 2 2" xfId="61030" xr:uid="{0F7AA2D4-7D60-4E4F-A9CC-841A9C6F830D}"/>
    <cellStyle name="Comma 2 4 3 3 2 2 2 2 3" xfId="45620" xr:uid="{0E2CC022-3357-469F-8874-B19BB68E96A9}"/>
    <cellStyle name="Comma 2 4 3 3 2 2 2 3" xfId="22397" xr:uid="{57732722-979B-4A4E-A592-8772F07AF853}"/>
    <cellStyle name="Comma 2 4 3 3 2 2 2 3 2" xfId="53221" xr:uid="{4A42F9EC-F38A-485B-81AA-40C14036B9E5}"/>
    <cellStyle name="Comma 2 4 3 3 2 2 2 4" xfId="37811" xr:uid="{AC0D4DF9-8A14-470B-8293-90C7E0FBF76E}"/>
    <cellStyle name="Comma 2 4 3 3 2 2 3" xfId="10992" xr:uid="{896EEFE4-5BAE-4815-85CD-F6BCC99CF3C0}"/>
    <cellStyle name="Comma 2 4 3 3 2 2 3 2" xfId="26403" xr:uid="{57575149-E524-4639-8226-CD8DEACB504B}"/>
    <cellStyle name="Comma 2 4 3 3 2 2 3 2 2" xfId="57227" xr:uid="{6EF56B8F-4611-4006-A7FB-771775D9B86C}"/>
    <cellStyle name="Comma 2 4 3 3 2 2 3 3" xfId="41817" xr:uid="{48F954E7-9101-4E2B-8A56-CF8676CC8DF2}"/>
    <cellStyle name="Comma 2 4 3 3 2 2 4" xfId="18594" xr:uid="{610F1BE6-DA51-4185-81A2-4851269D3E27}"/>
    <cellStyle name="Comma 2 4 3 3 2 2 4 2" xfId="49418" xr:uid="{DAE27640-CCD6-425D-8609-7EC717BE3123}"/>
    <cellStyle name="Comma 2 4 3 3 2 2 5" xfId="34008" xr:uid="{AB648531-EFCC-4648-84D2-6157832FE9A2}"/>
    <cellStyle name="Comma 2 4 3 3 2 3" xfId="5085" xr:uid="{E90BBD50-2DAC-4C1B-A697-F6D95E6A1ECA}"/>
    <cellStyle name="Comma 2 4 3 3 2 3 2" xfId="12896" xr:uid="{B03C8818-368D-4E34-91C3-203AA739E6C8}"/>
    <cellStyle name="Comma 2 4 3 3 2 3 2 2" xfId="28307" xr:uid="{8EF809F1-CF12-4AA0-8EFD-DF313B637735}"/>
    <cellStyle name="Comma 2 4 3 3 2 3 2 2 2" xfId="59131" xr:uid="{F0A0FE37-DCEB-4A12-ACC8-ACBD3C3E9EA3}"/>
    <cellStyle name="Comma 2 4 3 3 2 3 2 3" xfId="43721" xr:uid="{50D6C651-54FB-4437-B72E-CD208229727C}"/>
    <cellStyle name="Comma 2 4 3 3 2 3 3" xfId="20498" xr:uid="{9A2D57B6-D52A-4081-8588-7392ADDFCD1A}"/>
    <cellStyle name="Comma 2 4 3 3 2 3 3 2" xfId="51322" xr:uid="{EAA6D144-78BD-4AE3-B7F9-0365AC3B92F0}"/>
    <cellStyle name="Comma 2 4 3 3 2 3 4" xfId="35912" xr:uid="{260DF2A9-6E1D-416D-B50C-0D06CF6DAB24}"/>
    <cellStyle name="Comma 2 4 3 3 2 4" xfId="9093" xr:uid="{DBD20A69-BB74-4F70-B51F-D28FDA1F03B0}"/>
    <cellStyle name="Comma 2 4 3 3 2 4 2" xfId="24504" xr:uid="{9641E787-A47F-4DC9-9AE2-B55A7A688E6F}"/>
    <cellStyle name="Comma 2 4 3 3 2 4 2 2" xfId="55328" xr:uid="{021F56D7-913A-4E2A-A049-DD395A5D47D0}"/>
    <cellStyle name="Comma 2 4 3 3 2 4 3" xfId="39918" xr:uid="{1C2F6ECF-145A-466E-BE2C-4A12D7763FF6}"/>
    <cellStyle name="Comma 2 4 3 3 2 5" xfId="16695" xr:uid="{7C43E524-3D9A-4AE2-96F8-989D7AA5E7C4}"/>
    <cellStyle name="Comma 2 4 3 3 2 5 2" xfId="47519" xr:uid="{BCC15BB7-A6CE-4806-8B81-E3A020614AFD}"/>
    <cellStyle name="Comma 2 4 3 3 2 6" xfId="32109" xr:uid="{E88B91E4-987E-459F-AE3A-08A5E6E374FF}"/>
    <cellStyle name="Comma 2 4 3 3 3" xfId="1915" xr:uid="{F0EBA8B8-F5E6-47AF-98F8-FF21322C5A35}"/>
    <cellStyle name="Comma 2 4 3 3 3 2" xfId="3814" xr:uid="{4DF37C9F-D081-414B-93A7-973A6D0B415E}"/>
    <cellStyle name="Comma 2 4 3 3 3 2 2" xfId="7617" xr:uid="{7862275A-62DE-418A-AD7F-E6F44DE24EDE}"/>
    <cellStyle name="Comma 2 4 3 3 3 2 2 2" xfId="15428" xr:uid="{3474C944-D61F-4FAD-925B-62DC1256A2FB}"/>
    <cellStyle name="Comma 2 4 3 3 3 2 2 2 2" xfId="30839" xr:uid="{811C3E15-6799-461D-AB07-249E5EA0F12A}"/>
    <cellStyle name="Comma 2 4 3 3 3 2 2 2 2 2" xfId="61663" xr:uid="{EA5A9FB3-DBF2-43F2-90D4-869205B8957A}"/>
    <cellStyle name="Comma 2 4 3 3 3 2 2 2 3" xfId="46253" xr:uid="{9CCA3A11-59CE-4C9E-BD2F-CFC7AC8F7932}"/>
    <cellStyle name="Comma 2 4 3 3 3 2 2 3" xfId="23030" xr:uid="{132791C4-BF94-4E93-9BC4-AC872C6563DA}"/>
    <cellStyle name="Comma 2 4 3 3 3 2 2 3 2" xfId="53854" xr:uid="{0919D41D-B07D-4C90-A99B-48B7F96CA63F}"/>
    <cellStyle name="Comma 2 4 3 3 3 2 2 4" xfId="38444" xr:uid="{9BFF9A68-37EA-48C3-B8E7-61FE184D5B66}"/>
    <cellStyle name="Comma 2 4 3 3 3 2 3" xfId="11625" xr:uid="{12C83B4B-B9F3-4A47-B9AE-417A02BC4256}"/>
    <cellStyle name="Comma 2 4 3 3 3 2 3 2" xfId="27036" xr:uid="{DA08BCAF-05BB-40C6-95D5-1503F6811EC5}"/>
    <cellStyle name="Comma 2 4 3 3 3 2 3 2 2" xfId="57860" xr:uid="{F8320DA9-4EC3-4788-8A56-4478E19C1DB9}"/>
    <cellStyle name="Comma 2 4 3 3 3 2 3 3" xfId="42450" xr:uid="{DF95171C-F60A-45BE-8C3D-3863B3576BDB}"/>
    <cellStyle name="Comma 2 4 3 3 3 2 4" xfId="19227" xr:uid="{6E8B5623-DFF8-4DFB-B4D1-ABBD01334D8F}"/>
    <cellStyle name="Comma 2 4 3 3 3 2 4 2" xfId="50051" xr:uid="{97B0EF40-5381-4DE0-8A46-9CDEE2C75524}"/>
    <cellStyle name="Comma 2 4 3 3 3 2 5" xfId="34641" xr:uid="{21D7EE60-B4FC-4897-AAB1-B299969AA94E}"/>
    <cellStyle name="Comma 2 4 3 3 3 3" xfId="5718" xr:uid="{030C87BA-8B2A-41C1-9BEF-0399B6039BC2}"/>
    <cellStyle name="Comma 2 4 3 3 3 3 2" xfId="13529" xr:uid="{FD2602CD-4E77-40FF-9FD4-4026E86D6520}"/>
    <cellStyle name="Comma 2 4 3 3 3 3 2 2" xfId="28940" xr:uid="{E07CD3E6-F275-4B78-8C6C-E1FEDA8E8726}"/>
    <cellStyle name="Comma 2 4 3 3 3 3 2 2 2" xfId="59764" xr:uid="{174F2368-9BAE-4EA2-9DDF-16DDD44940E2}"/>
    <cellStyle name="Comma 2 4 3 3 3 3 2 3" xfId="44354" xr:uid="{5F3498B2-5BF0-475F-BB6C-8C1BB25AF5C9}"/>
    <cellStyle name="Comma 2 4 3 3 3 3 3" xfId="21131" xr:uid="{5FD848D4-2235-4E64-BECE-684C0D5410D4}"/>
    <cellStyle name="Comma 2 4 3 3 3 3 3 2" xfId="51955" xr:uid="{72614875-8BC0-451C-84BD-CAC07217DDE0}"/>
    <cellStyle name="Comma 2 4 3 3 3 3 4" xfId="36545" xr:uid="{E90BEC40-74FD-4D3D-B6AD-E52D4AE82479}"/>
    <cellStyle name="Comma 2 4 3 3 3 4" xfId="9726" xr:uid="{6BB8FC01-B391-4C4C-8046-775858189EAA}"/>
    <cellStyle name="Comma 2 4 3 3 3 4 2" xfId="25137" xr:uid="{7842553B-B05B-47AC-930E-B7475EBAA844}"/>
    <cellStyle name="Comma 2 4 3 3 3 4 2 2" xfId="55961" xr:uid="{44B0C9D1-0DC0-4BD0-8C70-E60247B48ACC}"/>
    <cellStyle name="Comma 2 4 3 3 3 4 3" xfId="40551" xr:uid="{5F0A9AB4-12C0-44E7-AE1F-DE6B2036F4D1}"/>
    <cellStyle name="Comma 2 4 3 3 3 5" xfId="17328" xr:uid="{A5B5B9DC-3F7B-4158-A36A-627B669F3592}"/>
    <cellStyle name="Comma 2 4 3 3 3 5 2" xfId="48152" xr:uid="{AD92192D-271D-47C8-BAAF-A69DE5CDAE6F}"/>
    <cellStyle name="Comma 2 4 3 3 3 6" xfId="32742" xr:uid="{8373E307-EA88-49D8-A774-7CCA27216822}"/>
    <cellStyle name="Comma 2 4 3 3 4" xfId="2548" xr:uid="{BD334759-EA05-4613-89B2-B92AD49E0F7C}"/>
    <cellStyle name="Comma 2 4 3 3 4 2" xfId="6351" xr:uid="{22C96E96-A29E-48A5-8702-A9E1C94B8EB8}"/>
    <cellStyle name="Comma 2 4 3 3 4 2 2" xfId="14162" xr:uid="{18EF043F-DC59-43BC-B4EC-84BBA9621270}"/>
    <cellStyle name="Comma 2 4 3 3 4 2 2 2" xfId="29573" xr:uid="{3BACC723-3660-4E0C-970E-DAF87CDC64E8}"/>
    <cellStyle name="Comma 2 4 3 3 4 2 2 2 2" xfId="60397" xr:uid="{6B6A5677-C029-4777-A9D8-4FE0E4DDB512}"/>
    <cellStyle name="Comma 2 4 3 3 4 2 2 3" xfId="44987" xr:uid="{090F7076-9E18-42EB-BF97-6C34C8CE9BA7}"/>
    <cellStyle name="Comma 2 4 3 3 4 2 3" xfId="21764" xr:uid="{D889FC56-827F-4B91-B4BB-8FAFA966CAD6}"/>
    <cellStyle name="Comma 2 4 3 3 4 2 3 2" xfId="52588" xr:uid="{7B32653E-6A04-4190-B89C-31EBC4B50A1A}"/>
    <cellStyle name="Comma 2 4 3 3 4 2 4" xfId="37178" xr:uid="{AABF46C4-CD8C-42C8-8CD8-2BC3395E7DC5}"/>
    <cellStyle name="Comma 2 4 3 3 4 3" xfId="10359" xr:uid="{865ACA28-603E-4341-AC81-867AB8145DC3}"/>
    <cellStyle name="Comma 2 4 3 3 4 3 2" xfId="25770" xr:uid="{9217514D-F370-4245-9AEF-C5010FE280C1}"/>
    <cellStyle name="Comma 2 4 3 3 4 3 2 2" xfId="56594" xr:uid="{6BC2448D-908F-4C23-8166-437A0751DA6C}"/>
    <cellStyle name="Comma 2 4 3 3 4 3 3" xfId="41184" xr:uid="{FCBB723A-C0DE-4725-9575-1BD618AE140E}"/>
    <cellStyle name="Comma 2 4 3 3 4 4" xfId="17961" xr:uid="{F595B332-CA3A-46DB-8BFC-275F2C5A8F4D}"/>
    <cellStyle name="Comma 2 4 3 3 4 4 2" xfId="48785" xr:uid="{08CFB16D-6288-4537-A330-4572381BE079}"/>
    <cellStyle name="Comma 2 4 3 3 4 5" xfId="33375" xr:uid="{AA22C889-2D97-41A7-9F88-B440ABDC3789}"/>
    <cellStyle name="Comma 2 4 3 3 5" xfId="4452" xr:uid="{2F98EE8C-0E4D-46D1-81B6-6054BAA86786}"/>
    <cellStyle name="Comma 2 4 3 3 5 2" xfId="12263" xr:uid="{4D90B93B-CB51-4EEC-B1C1-0CDC6C6A3B4E}"/>
    <cellStyle name="Comma 2 4 3 3 5 2 2" xfId="27674" xr:uid="{BF67428B-8F17-4F38-AAA9-CEC0EF713B23}"/>
    <cellStyle name="Comma 2 4 3 3 5 2 2 2" xfId="58498" xr:uid="{BE308635-4AF9-4073-B687-9C2628AF6665}"/>
    <cellStyle name="Comma 2 4 3 3 5 2 3" xfId="43088" xr:uid="{148791D5-BFA7-4331-90A5-8BC5C26B8ED6}"/>
    <cellStyle name="Comma 2 4 3 3 5 3" xfId="19865" xr:uid="{17BE5B72-250A-44CB-8A10-C63CFCCDFFA0}"/>
    <cellStyle name="Comma 2 4 3 3 5 3 2" xfId="50689" xr:uid="{4E69EEB6-032F-482D-ADDA-BA56F6E61CC5}"/>
    <cellStyle name="Comma 2 4 3 3 5 4" xfId="35279" xr:uid="{86882D8F-D829-44D6-9C9A-B20E4D4271D7}"/>
    <cellStyle name="Comma 2 4 3 3 6" xfId="8460" xr:uid="{66C21DF0-6027-41F7-8AFC-8A2B75ADB3A6}"/>
    <cellStyle name="Comma 2 4 3 3 6 2" xfId="23871" xr:uid="{E3632BDE-0C7A-484B-955E-2B15FE522768}"/>
    <cellStyle name="Comma 2 4 3 3 6 2 2" xfId="54695" xr:uid="{3AF8F736-43FE-42E6-945B-E912B7463117}"/>
    <cellStyle name="Comma 2 4 3 3 6 3" xfId="39285" xr:uid="{895FA3A4-07F8-4F7D-8279-F1171DCB8C64}"/>
    <cellStyle name="Comma 2 4 3 3 7" xfId="16062" xr:uid="{529B2AE5-6492-426A-A54F-206749D7D358}"/>
    <cellStyle name="Comma 2 4 3 3 7 2" xfId="46886" xr:uid="{CB8B2D05-A852-425C-86DE-59D6BBC016FB}"/>
    <cellStyle name="Comma 2 4 3 3 8" xfId="31476" xr:uid="{0EA426CA-5FC6-45D6-8A52-746BE5A4FB89}"/>
    <cellStyle name="Comma 2 4 3 4" xfId="440" xr:uid="{D597A338-EAE1-45F1-9A4F-68D65FE7DCEF}"/>
    <cellStyle name="Comma 2 4 3 4 2" xfId="1073" xr:uid="{631DFB73-DEF3-4551-AE65-B08F251E27D1}"/>
    <cellStyle name="Comma 2 4 3 4 2 2" xfId="2972" xr:uid="{25E616D9-E6A0-427B-83C9-D94988EA109B}"/>
    <cellStyle name="Comma 2 4 3 4 2 2 2" xfId="6775" xr:uid="{3E961C85-1718-4A09-B809-B4578C20BBB7}"/>
    <cellStyle name="Comma 2 4 3 4 2 2 2 2" xfId="14586" xr:uid="{759E403B-C75F-40B9-92F7-D00AD90331A0}"/>
    <cellStyle name="Comma 2 4 3 4 2 2 2 2 2" xfId="29997" xr:uid="{4000B4FC-00A8-4E2C-8238-B8368CFEBA81}"/>
    <cellStyle name="Comma 2 4 3 4 2 2 2 2 2 2" xfId="60821" xr:uid="{0A9C1859-7399-4BB3-B18F-694F900EC39C}"/>
    <cellStyle name="Comma 2 4 3 4 2 2 2 2 3" xfId="45411" xr:uid="{F225F766-8910-43A5-96AE-581AB2247E29}"/>
    <cellStyle name="Comma 2 4 3 4 2 2 2 3" xfId="22188" xr:uid="{0ADFC349-722B-475A-A9AC-D84A1CDF8F21}"/>
    <cellStyle name="Comma 2 4 3 4 2 2 2 3 2" xfId="53012" xr:uid="{E0CC0037-D8AE-446E-A1A2-F9AAFDAD1A4A}"/>
    <cellStyle name="Comma 2 4 3 4 2 2 2 4" xfId="37602" xr:uid="{4704F475-3629-4949-8517-E346E8DD79D6}"/>
    <cellStyle name="Comma 2 4 3 4 2 2 3" xfId="10783" xr:uid="{B349CAE9-45C1-4CB7-9AB7-B5AE3857B715}"/>
    <cellStyle name="Comma 2 4 3 4 2 2 3 2" xfId="26194" xr:uid="{35205C2E-644E-491B-9211-729E85ABCDD9}"/>
    <cellStyle name="Comma 2 4 3 4 2 2 3 2 2" xfId="57018" xr:uid="{5D52C8B7-9C08-4FA2-A427-F01337F9F1A1}"/>
    <cellStyle name="Comma 2 4 3 4 2 2 3 3" xfId="41608" xr:uid="{1B70688A-A627-4B1F-A2B2-96E38E892C92}"/>
    <cellStyle name="Comma 2 4 3 4 2 2 4" xfId="18385" xr:uid="{57A06538-1D9A-4A41-BAD0-2346BCD1998C}"/>
    <cellStyle name="Comma 2 4 3 4 2 2 4 2" xfId="49209" xr:uid="{86D4F8AC-BF71-4BF8-914F-80FAA504656C}"/>
    <cellStyle name="Comma 2 4 3 4 2 2 5" xfId="33799" xr:uid="{055A7E72-0A51-40B2-B48A-BB0587B8F819}"/>
    <cellStyle name="Comma 2 4 3 4 2 3" xfId="4876" xr:uid="{C7726483-C8FA-456E-8104-2FA614C81D47}"/>
    <cellStyle name="Comma 2 4 3 4 2 3 2" xfId="12687" xr:uid="{FE0A8B5E-BC26-4589-BB35-A3B241892459}"/>
    <cellStyle name="Comma 2 4 3 4 2 3 2 2" xfId="28098" xr:uid="{7E488885-1EB1-4817-8317-5178AA3458A5}"/>
    <cellStyle name="Comma 2 4 3 4 2 3 2 2 2" xfId="58922" xr:uid="{FD9AEEE2-7B9F-4915-8365-34D2E0AFDCF9}"/>
    <cellStyle name="Comma 2 4 3 4 2 3 2 3" xfId="43512" xr:uid="{7EB8C0CF-AC30-48A6-A606-DD88CCBAC8AF}"/>
    <cellStyle name="Comma 2 4 3 4 2 3 3" xfId="20289" xr:uid="{DB6923E6-37A6-4AC8-AFAE-7D886C406E67}"/>
    <cellStyle name="Comma 2 4 3 4 2 3 3 2" xfId="51113" xr:uid="{84556C4C-6247-483D-8C3B-556C7AB40FB6}"/>
    <cellStyle name="Comma 2 4 3 4 2 3 4" xfId="35703" xr:uid="{756B7E73-4060-4F99-A092-1421983C3468}"/>
    <cellStyle name="Comma 2 4 3 4 2 4" xfId="8884" xr:uid="{297B53EF-DE2F-4120-AE44-B36F695C0B66}"/>
    <cellStyle name="Comma 2 4 3 4 2 4 2" xfId="24295" xr:uid="{452ECB6D-BA28-40F2-827F-55F614A16380}"/>
    <cellStyle name="Comma 2 4 3 4 2 4 2 2" xfId="55119" xr:uid="{E47C8854-F489-4314-90FE-1E38CB3112C9}"/>
    <cellStyle name="Comma 2 4 3 4 2 4 3" xfId="39709" xr:uid="{E08BA226-7227-4401-AAF2-73F0B543FBF2}"/>
    <cellStyle name="Comma 2 4 3 4 2 5" xfId="16486" xr:uid="{BAE5D6EA-0C04-4949-A4B4-575F10510BFA}"/>
    <cellStyle name="Comma 2 4 3 4 2 5 2" xfId="47310" xr:uid="{0530316E-E085-4560-B958-681C606BE27E}"/>
    <cellStyle name="Comma 2 4 3 4 2 6" xfId="31900" xr:uid="{3C867A02-2244-4B19-BBAB-5F2F814309D7}"/>
    <cellStyle name="Comma 2 4 3 4 3" xfId="1706" xr:uid="{AA766F25-CBC0-48BE-BAFD-4AB6FE573FE9}"/>
    <cellStyle name="Comma 2 4 3 4 3 2" xfId="3605" xr:uid="{810635AD-0D10-4DE7-BADE-3C5C6DABDB60}"/>
    <cellStyle name="Comma 2 4 3 4 3 2 2" xfId="7408" xr:uid="{2C3CDF2A-77C2-40F1-BBEA-339F90B42F1E}"/>
    <cellStyle name="Comma 2 4 3 4 3 2 2 2" xfId="15219" xr:uid="{2F1F7C0C-C968-4513-8796-3DBB1ADB230A}"/>
    <cellStyle name="Comma 2 4 3 4 3 2 2 2 2" xfId="30630" xr:uid="{9D4CBD73-DCA1-4B04-B316-48183900C253}"/>
    <cellStyle name="Comma 2 4 3 4 3 2 2 2 2 2" xfId="61454" xr:uid="{F2199145-86E1-468B-8700-C5475F110184}"/>
    <cellStyle name="Comma 2 4 3 4 3 2 2 2 3" xfId="46044" xr:uid="{478457D7-C39C-4A2C-9395-59BD49B1E063}"/>
    <cellStyle name="Comma 2 4 3 4 3 2 2 3" xfId="22821" xr:uid="{0C6CA28E-B5B1-4B4F-A56E-2801A8C9293E}"/>
    <cellStyle name="Comma 2 4 3 4 3 2 2 3 2" xfId="53645" xr:uid="{033945EE-DF7C-4324-9E10-58DE501411EB}"/>
    <cellStyle name="Comma 2 4 3 4 3 2 2 4" xfId="38235" xr:uid="{D5E78787-C56A-4AFE-B956-BB7217C78265}"/>
    <cellStyle name="Comma 2 4 3 4 3 2 3" xfId="11416" xr:uid="{43FBA047-F013-41C2-982A-01CDD9296071}"/>
    <cellStyle name="Comma 2 4 3 4 3 2 3 2" xfId="26827" xr:uid="{ECE37FB0-1D12-41FB-9E16-8275B673AA49}"/>
    <cellStyle name="Comma 2 4 3 4 3 2 3 2 2" xfId="57651" xr:uid="{0CA3DED6-D3E8-4974-A2B1-712C36074817}"/>
    <cellStyle name="Comma 2 4 3 4 3 2 3 3" xfId="42241" xr:uid="{764BB832-79D8-4685-AAC3-E6FDFD299F64}"/>
    <cellStyle name="Comma 2 4 3 4 3 2 4" xfId="19018" xr:uid="{A11BA38C-9DC3-43AC-BA5A-55E8CCC43883}"/>
    <cellStyle name="Comma 2 4 3 4 3 2 4 2" xfId="49842" xr:uid="{8315E4D8-0C0E-40DE-8AA6-5B4328C71C0E}"/>
    <cellStyle name="Comma 2 4 3 4 3 2 5" xfId="34432" xr:uid="{AEA23054-F6EB-4E60-94B7-FFEC41C9CBC3}"/>
    <cellStyle name="Comma 2 4 3 4 3 3" xfId="5509" xr:uid="{A15723A7-14A2-4B06-B37D-473F0AC66FE3}"/>
    <cellStyle name="Comma 2 4 3 4 3 3 2" xfId="13320" xr:uid="{33971B45-2D80-48D4-B970-71EC451F1CE7}"/>
    <cellStyle name="Comma 2 4 3 4 3 3 2 2" xfId="28731" xr:uid="{BECDD466-72C6-4820-8A11-D89DC3D0CBB8}"/>
    <cellStyle name="Comma 2 4 3 4 3 3 2 2 2" xfId="59555" xr:uid="{2F5F301B-7DE8-49AD-A566-5DA2A89DCB60}"/>
    <cellStyle name="Comma 2 4 3 4 3 3 2 3" xfId="44145" xr:uid="{B84608C0-6569-434B-BF41-68C21576533D}"/>
    <cellStyle name="Comma 2 4 3 4 3 3 3" xfId="20922" xr:uid="{03D41FDF-19DC-452B-9E10-A5C498189718}"/>
    <cellStyle name="Comma 2 4 3 4 3 3 3 2" xfId="51746" xr:uid="{9D3BABCE-FFF1-4F7C-AB7E-89D9189986F2}"/>
    <cellStyle name="Comma 2 4 3 4 3 3 4" xfId="36336" xr:uid="{DEE3B395-C2D4-45ED-8C77-A6205680A892}"/>
    <cellStyle name="Comma 2 4 3 4 3 4" xfId="9517" xr:uid="{4A6AB68E-453C-4EA1-B307-BB41DFC97F1D}"/>
    <cellStyle name="Comma 2 4 3 4 3 4 2" xfId="24928" xr:uid="{BCAD59F8-2A4C-4540-9297-71B542F8689A}"/>
    <cellStyle name="Comma 2 4 3 4 3 4 2 2" xfId="55752" xr:uid="{82FE54EA-3AFE-48AE-874F-9BBABE21C96C}"/>
    <cellStyle name="Comma 2 4 3 4 3 4 3" xfId="40342" xr:uid="{2E86F9FE-F723-445F-9A50-CE6E6987EFAB}"/>
    <cellStyle name="Comma 2 4 3 4 3 5" xfId="17119" xr:uid="{D99EE931-A8C5-4B45-A1F0-099FC9948C5C}"/>
    <cellStyle name="Comma 2 4 3 4 3 5 2" xfId="47943" xr:uid="{207D2AE8-70F5-4411-BDBF-7CC23799A23C}"/>
    <cellStyle name="Comma 2 4 3 4 3 6" xfId="32533" xr:uid="{BAE1CB18-DC46-4280-9F18-FA96C45F1089}"/>
    <cellStyle name="Comma 2 4 3 4 4" xfId="2339" xr:uid="{AA0306AF-21F2-4C4C-96D3-15A53B7453EB}"/>
    <cellStyle name="Comma 2 4 3 4 4 2" xfId="6142" xr:uid="{8755B217-F778-49D7-BD12-AC4DCC714B45}"/>
    <cellStyle name="Comma 2 4 3 4 4 2 2" xfId="13953" xr:uid="{9C8822DF-BD8A-4529-8B20-AC6E49FE6007}"/>
    <cellStyle name="Comma 2 4 3 4 4 2 2 2" xfId="29364" xr:uid="{8AABD78D-AAB3-4EF2-8104-0FBE88923D0A}"/>
    <cellStyle name="Comma 2 4 3 4 4 2 2 2 2" xfId="60188" xr:uid="{D7A442B4-8609-4D35-8ABD-B45FB15794A0}"/>
    <cellStyle name="Comma 2 4 3 4 4 2 2 3" xfId="44778" xr:uid="{A45482CF-3079-49BC-933C-28420B18BDC2}"/>
    <cellStyle name="Comma 2 4 3 4 4 2 3" xfId="21555" xr:uid="{CCE62AC4-A197-40BA-9C9D-4BB6126AF876}"/>
    <cellStyle name="Comma 2 4 3 4 4 2 3 2" xfId="52379" xr:uid="{17F2B7DB-D5A9-4C1A-BAD1-C2183BBD0057}"/>
    <cellStyle name="Comma 2 4 3 4 4 2 4" xfId="36969" xr:uid="{AE08C593-0E58-4438-9B7A-46F550910951}"/>
    <cellStyle name="Comma 2 4 3 4 4 3" xfId="10150" xr:uid="{A7B25A77-0254-4C61-86B5-BB5F043E1304}"/>
    <cellStyle name="Comma 2 4 3 4 4 3 2" xfId="25561" xr:uid="{2B84882B-C79D-4AD0-868B-A981230C2C83}"/>
    <cellStyle name="Comma 2 4 3 4 4 3 2 2" xfId="56385" xr:uid="{236ED697-053F-471B-8107-D29276C8B26E}"/>
    <cellStyle name="Comma 2 4 3 4 4 3 3" xfId="40975" xr:uid="{E502F3EE-FC56-4293-80D5-A758650A2C74}"/>
    <cellStyle name="Comma 2 4 3 4 4 4" xfId="17752" xr:uid="{6D47D4B8-3B16-42BE-8EA0-BD42914BF346}"/>
    <cellStyle name="Comma 2 4 3 4 4 4 2" xfId="48576" xr:uid="{D620A9B5-986F-4DA8-BAD4-7154F2B53025}"/>
    <cellStyle name="Comma 2 4 3 4 4 5" xfId="33166" xr:uid="{6A7653F6-1EB5-479D-9B5B-AF26BFFDA919}"/>
    <cellStyle name="Comma 2 4 3 4 5" xfId="4243" xr:uid="{443F32A1-EE0A-478F-8EFC-D5DA70309A95}"/>
    <cellStyle name="Comma 2 4 3 4 5 2" xfId="12054" xr:uid="{C0F4A7C3-1CD2-485A-B345-311FF5E0F3FC}"/>
    <cellStyle name="Comma 2 4 3 4 5 2 2" xfId="27465" xr:uid="{EE551A97-2B38-4B01-85AC-3339D7599B10}"/>
    <cellStyle name="Comma 2 4 3 4 5 2 2 2" xfId="58289" xr:uid="{5418C5B2-D4B6-4F39-B2CC-18D24A1AC5C2}"/>
    <cellStyle name="Comma 2 4 3 4 5 2 3" xfId="42879" xr:uid="{3CF23DA7-6D27-431E-A265-96BAF183F2C8}"/>
    <cellStyle name="Comma 2 4 3 4 5 3" xfId="19656" xr:uid="{40AC6CA7-2E60-4041-9B45-30A3972B8686}"/>
    <cellStyle name="Comma 2 4 3 4 5 3 2" xfId="50480" xr:uid="{3884112D-B7DD-4BB7-83D9-BAD0150CFF77}"/>
    <cellStyle name="Comma 2 4 3 4 5 4" xfId="35070" xr:uid="{53ED901D-F31B-4ED6-9233-0026940BA100}"/>
    <cellStyle name="Comma 2 4 3 4 6" xfId="8251" xr:uid="{D68B328D-7FC2-4D8A-9D57-A86C73199D40}"/>
    <cellStyle name="Comma 2 4 3 4 6 2" xfId="23662" xr:uid="{6B6DC002-417B-4F72-85EF-5AF5CF59128D}"/>
    <cellStyle name="Comma 2 4 3 4 6 2 2" xfId="54486" xr:uid="{A5D46212-3B70-4BBC-87D6-A862674A82AF}"/>
    <cellStyle name="Comma 2 4 3 4 6 3" xfId="39076" xr:uid="{A0E576E2-9DCA-48CC-BD57-B78487276D4C}"/>
    <cellStyle name="Comma 2 4 3 4 7" xfId="15853" xr:uid="{741DCC83-3951-4951-BE8B-F86EFA837595}"/>
    <cellStyle name="Comma 2 4 3 4 7 2" xfId="46677" xr:uid="{36224FCE-795B-47BE-92E7-547F83D76B77}"/>
    <cellStyle name="Comma 2 4 3 4 8" xfId="31267" xr:uid="{39EE8405-F081-464D-9BB9-EBE83CB404BB}"/>
    <cellStyle name="Comma 2 4 3 5" xfId="860" xr:uid="{8AC17005-8204-49E6-95B8-9EF598FA431C}"/>
    <cellStyle name="Comma 2 4 3 5 2" xfId="2759" xr:uid="{FFEA5CAA-B99E-4571-8E71-46C3A8461C72}"/>
    <cellStyle name="Comma 2 4 3 5 2 2" xfId="6562" xr:uid="{B3BA10F7-AF9C-47EE-A05E-2E37EA85829D}"/>
    <cellStyle name="Comma 2 4 3 5 2 2 2" xfId="14373" xr:uid="{43F945AC-6FAD-48E8-B4A8-39C2275D5A1F}"/>
    <cellStyle name="Comma 2 4 3 5 2 2 2 2" xfId="29784" xr:uid="{79BA1053-D2B8-4122-A518-C1AC208DAB83}"/>
    <cellStyle name="Comma 2 4 3 5 2 2 2 2 2" xfId="60608" xr:uid="{C9ADBB12-E44D-414E-8331-380338B47BE7}"/>
    <cellStyle name="Comma 2 4 3 5 2 2 2 3" xfId="45198" xr:uid="{16A191E9-0B51-4404-9A29-D08CE0349DC6}"/>
    <cellStyle name="Comma 2 4 3 5 2 2 3" xfId="21975" xr:uid="{26325318-B68A-4A79-9B07-2669FA3C14E7}"/>
    <cellStyle name="Comma 2 4 3 5 2 2 3 2" xfId="52799" xr:uid="{AC2F0D56-836E-4EFC-A3B6-7E4A97DD3F91}"/>
    <cellStyle name="Comma 2 4 3 5 2 2 4" xfId="37389" xr:uid="{062987CF-757E-4347-BEB0-40D14625D31F}"/>
    <cellStyle name="Comma 2 4 3 5 2 3" xfId="10570" xr:uid="{684FF484-29F4-4F6D-9605-9AC6FA956F43}"/>
    <cellStyle name="Comma 2 4 3 5 2 3 2" xfId="25981" xr:uid="{77A6ACCC-18EE-4252-AE76-CDC8E47D29DF}"/>
    <cellStyle name="Comma 2 4 3 5 2 3 2 2" xfId="56805" xr:uid="{26686244-5171-471A-BA06-B2734C0583CB}"/>
    <cellStyle name="Comma 2 4 3 5 2 3 3" xfId="41395" xr:uid="{C8849C35-F7B8-49B7-8096-B8770527FC44}"/>
    <cellStyle name="Comma 2 4 3 5 2 4" xfId="18172" xr:uid="{4CB35283-A12D-4621-8826-9282BFB2A5D8}"/>
    <cellStyle name="Comma 2 4 3 5 2 4 2" xfId="48996" xr:uid="{F987D5CE-07C4-4D6B-B576-F19AD2C8980F}"/>
    <cellStyle name="Comma 2 4 3 5 2 5" xfId="33586" xr:uid="{23BC8933-8F32-46A4-A29F-4C2689A358C7}"/>
    <cellStyle name="Comma 2 4 3 5 3" xfId="4663" xr:uid="{EF702D58-C995-4C66-9228-13F3113B6CE5}"/>
    <cellStyle name="Comma 2 4 3 5 3 2" xfId="12474" xr:uid="{87CF6399-EEB9-4353-999C-2452BAA200A6}"/>
    <cellStyle name="Comma 2 4 3 5 3 2 2" xfId="27885" xr:uid="{3983CE4C-4F30-48A4-817B-57063FB55544}"/>
    <cellStyle name="Comma 2 4 3 5 3 2 2 2" xfId="58709" xr:uid="{0636288B-2F5F-427A-A31B-9B78AAEED2EB}"/>
    <cellStyle name="Comma 2 4 3 5 3 2 3" xfId="43299" xr:uid="{5DA7DDEB-FC33-4DDF-9EFC-2E6890B37003}"/>
    <cellStyle name="Comma 2 4 3 5 3 3" xfId="20076" xr:uid="{36432975-8536-4261-BBA4-E063AF146106}"/>
    <cellStyle name="Comma 2 4 3 5 3 3 2" xfId="50900" xr:uid="{C50F26BD-91F1-465A-AB2D-58A9249D52A8}"/>
    <cellStyle name="Comma 2 4 3 5 3 4" xfId="35490" xr:uid="{8322E8F9-7F26-4B90-A17A-61FA9E72EED1}"/>
    <cellStyle name="Comma 2 4 3 5 4" xfId="8671" xr:uid="{A57A5204-B27E-42BA-A99C-3357C3309EAC}"/>
    <cellStyle name="Comma 2 4 3 5 4 2" xfId="24082" xr:uid="{C90FE52C-2782-4223-916B-6BB4F7575790}"/>
    <cellStyle name="Comma 2 4 3 5 4 2 2" xfId="54906" xr:uid="{1283E00A-13E4-4CE1-B26A-0567B1B7777D}"/>
    <cellStyle name="Comma 2 4 3 5 4 3" xfId="39496" xr:uid="{4214F93C-2C5A-4B27-A758-84AE74E4C42A}"/>
    <cellStyle name="Comma 2 4 3 5 5" xfId="16273" xr:uid="{DE305322-CD71-4F95-A170-9E2170C563D9}"/>
    <cellStyle name="Comma 2 4 3 5 5 2" xfId="47097" xr:uid="{2E1E1383-26A0-4B37-9871-4649007560A4}"/>
    <cellStyle name="Comma 2 4 3 5 6" xfId="31687" xr:uid="{EF9C590A-1072-4B5E-B5E8-35A43A6E9F1E}"/>
    <cellStyle name="Comma 2 4 3 6" xfId="1493" xr:uid="{A5886E3F-3F0F-4F7D-9408-2D9EB51BEEE3}"/>
    <cellStyle name="Comma 2 4 3 6 2" xfId="3392" xr:uid="{B7068852-1744-4E87-9D49-69BD1F16BF50}"/>
    <cellStyle name="Comma 2 4 3 6 2 2" xfId="7195" xr:uid="{037996C1-2A1B-478F-A774-697829715F9A}"/>
    <cellStyle name="Comma 2 4 3 6 2 2 2" xfId="15006" xr:uid="{703CAE0A-7BE9-46CC-AA8D-A634A8B1C1E0}"/>
    <cellStyle name="Comma 2 4 3 6 2 2 2 2" xfId="30417" xr:uid="{908D03C2-F68C-495B-B483-51CC62A0A8E3}"/>
    <cellStyle name="Comma 2 4 3 6 2 2 2 2 2" xfId="61241" xr:uid="{62E4D45D-F2D2-42F5-8101-72369D253DCD}"/>
    <cellStyle name="Comma 2 4 3 6 2 2 2 3" xfId="45831" xr:uid="{58C50DE4-D3CE-4FA8-BFEC-4973AC5450D3}"/>
    <cellStyle name="Comma 2 4 3 6 2 2 3" xfId="22608" xr:uid="{C011FF9A-68A8-4E28-B939-D3988A37B0AB}"/>
    <cellStyle name="Comma 2 4 3 6 2 2 3 2" xfId="53432" xr:uid="{A52AC151-2990-4241-A8BD-0560C3CAF6CB}"/>
    <cellStyle name="Comma 2 4 3 6 2 2 4" xfId="38022" xr:uid="{E7400052-8613-41AF-A76D-D367BB191E0B}"/>
    <cellStyle name="Comma 2 4 3 6 2 3" xfId="11203" xr:uid="{76D73CFF-C976-47BC-8F53-6E272E125664}"/>
    <cellStyle name="Comma 2 4 3 6 2 3 2" xfId="26614" xr:uid="{51D5EA88-8141-4412-B304-5ACD3C9FA330}"/>
    <cellStyle name="Comma 2 4 3 6 2 3 2 2" xfId="57438" xr:uid="{EDD3C3D6-5D79-4E5B-A2C8-147163676D9A}"/>
    <cellStyle name="Comma 2 4 3 6 2 3 3" xfId="42028" xr:uid="{AD9C5B21-8DC6-4AD3-A351-D769D3CBE8A4}"/>
    <cellStyle name="Comma 2 4 3 6 2 4" xfId="18805" xr:uid="{D4030CE5-CCF6-4D55-9B20-534828683DC6}"/>
    <cellStyle name="Comma 2 4 3 6 2 4 2" xfId="49629" xr:uid="{C129C2E7-9F7B-40A7-805D-DF7280351084}"/>
    <cellStyle name="Comma 2 4 3 6 2 5" xfId="34219" xr:uid="{0CD06E1D-4E35-48E6-8C2F-BC4B3F91FCAB}"/>
    <cellStyle name="Comma 2 4 3 6 3" xfId="5296" xr:uid="{0E4B7910-D3C2-4BA7-BEC8-70A5480C39CE}"/>
    <cellStyle name="Comma 2 4 3 6 3 2" xfId="13107" xr:uid="{D2A84752-75B8-4EC8-BB34-3066F5194AEF}"/>
    <cellStyle name="Comma 2 4 3 6 3 2 2" xfId="28518" xr:uid="{FB3626D1-A4DA-41EF-BBC8-9EB061488F92}"/>
    <cellStyle name="Comma 2 4 3 6 3 2 2 2" xfId="59342" xr:uid="{AF98403D-C586-4294-9624-4FEA4E2DDDE8}"/>
    <cellStyle name="Comma 2 4 3 6 3 2 3" xfId="43932" xr:uid="{701F4976-3C4F-422D-A8C0-0C95A34E79FC}"/>
    <cellStyle name="Comma 2 4 3 6 3 3" xfId="20709" xr:uid="{DDA3D922-C14B-4972-BA8C-6CC1AB41F831}"/>
    <cellStyle name="Comma 2 4 3 6 3 3 2" xfId="51533" xr:uid="{1AE6C233-07A8-460F-9DC3-4608B446E577}"/>
    <cellStyle name="Comma 2 4 3 6 3 4" xfId="36123" xr:uid="{2673F1A4-3506-4256-9A19-3561169E6A55}"/>
    <cellStyle name="Comma 2 4 3 6 4" xfId="9304" xr:uid="{446EE383-6873-4E93-BC72-AD10DD2D1D3D}"/>
    <cellStyle name="Comma 2 4 3 6 4 2" xfId="24715" xr:uid="{539D5CCA-5342-40D3-9480-CBABE40281CD}"/>
    <cellStyle name="Comma 2 4 3 6 4 2 2" xfId="55539" xr:uid="{FC47B955-8CCC-43AE-BDD2-0BD9681CF66D}"/>
    <cellStyle name="Comma 2 4 3 6 4 3" xfId="40129" xr:uid="{FDFD4F44-4338-4201-92D7-95F36CB1C686}"/>
    <cellStyle name="Comma 2 4 3 6 5" xfId="16906" xr:uid="{01822A71-A131-4DDD-AFA0-5750A6490404}"/>
    <cellStyle name="Comma 2 4 3 6 5 2" xfId="47730" xr:uid="{5790FF3D-470E-4180-931F-DB60A5F6C1FA}"/>
    <cellStyle name="Comma 2 4 3 6 6" xfId="32320" xr:uid="{38399C2E-03C3-45E7-A32C-6D7DD45E0B1B}"/>
    <cellStyle name="Comma 2 4 3 7" xfId="2126" xr:uid="{E906EB77-5B58-4591-B13A-E747EFE5350A}"/>
    <cellStyle name="Comma 2 4 3 7 2" xfId="5929" xr:uid="{C0313D61-B508-4FE2-880D-0425BEBACEFF}"/>
    <cellStyle name="Comma 2 4 3 7 2 2" xfId="13740" xr:uid="{FF917370-E912-44A7-8080-98F3F641A6A9}"/>
    <cellStyle name="Comma 2 4 3 7 2 2 2" xfId="29151" xr:uid="{20B1F7A9-6B69-4B38-B816-61F9A813D3FC}"/>
    <cellStyle name="Comma 2 4 3 7 2 2 2 2" xfId="59975" xr:uid="{6AAAC803-CB54-4132-9B3D-DAFFDDA2E6AB}"/>
    <cellStyle name="Comma 2 4 3 7 2 2 3" xfId="44565" xr:uid="{2DDD842B-949C-4028-B8D4-CD164274849E}"/>
    <cellStyle name="Comma 2 4 3 7 2 3" xfId="21342" xr:uid="{5700E5C9-C8AD-446D-A8C5-C824F585093A}"/>
    <cellStyle name="Comma 2 4 3 7 2 3 2" xfId="52166" xr:uid="{EE006EA3-6C92-44B7-ADC8-52EBE9C77FC0}"/>
    <cellStyle name="Comma 2 4 3 7 2 4" xfId="36756" xr:uid="{3546F64E-E4CC-479F-89A6-4AA6D9D83BC8}"/>
    <cellStyle name="Comma 2 4 3 7 3" xfId="9937" xr:uid="{2AA74EC9-D0A2-44F9-8B2D-CE7F30E941A5}"/>
    <cellStyle name="Comma 2 4 3 7 3 2" xfId="25348" xr:uid="{BF9377D8-344F-49F1-998D-BB164D4ED3AA}"/>
    <cellStyle name="Comma 2 4 3 7 3 2 2" xfId="56172" xr:uid="{56FD8AB2-3675-4F4F-8E48-9E5B11985411}"/>
    <cellStyle name="Comma 2 4 3 7 3 3" xfId="40762" xr:uid="{C09E54D0-A511-41F9-A2FE-A49DB1F43F58}"/>
    <cellStyle name="Comma 2 4 3 7 4" xfId="17539" xr:uid="{00A290C5-C4C7-4DAF-8CA7-84E5F4BFDB69}"/>
    <cellStyle name="Comma 2 4 3 7 4 2" xfId="48363" xr:uid="{80A4ED69-AD33-4106-8FE0-191873316D69}"/>
    <cellStyle name="Comma 2 4 3 7 5" xfId="32953" xr:uid="{AFD4290C-3AC9-4121-B372-29BDA3930D34}"/>
    <cellStyle name="Comma 2 4 3 8" xfId="4030" xr:uid="{BBDAF2F3-757B-47DA-B938-81CB75ADF0B6}"/>
    <cellStyle name="Comma 2 4 3 8 2" xfId="11841" xr:uid="{C6F8ADD5-7D5B-4AAA-8297-179E46DD1CD0}"/>
    <cellStyle name="Comma 2 4 3 8 2 2" xfId="27252" xr:uid="{76670962-DCA2-4E14-B666-3CB4CD8E9965}"/>
    <cellStyle name="Comma 2 4 3 8 2 2 2" xfId="58076" xr:uid="{27FE7EDD-5360-4764-95EE-2A63ED7C563B}"/>
    <cellStyle name="Comma 2 4 3 8 2 3" xfId="42666" xr:uid="{FC6F26B7-7ECC-410B-A037-92D10A9D3899}"/>
    <cellStyle name="Comma 2 4 3 8 3" xfId="19443" xr:uid="{96D4E3A3-8A42-4F9D-B919-1E2934DC9F85}"/>
    <cellStyle name="Comma 2 4 3 8 3 2" xfId="50267" xr:uid="{DC7B7C22-6797-4BA2-92AD-66707100B1D3}"/>
    <cellStyle name="Comma 2 4 3 8 4" xfId="34857" xr:uid="{0B741D09-6694-4B4D-8AB9-73EC29656F32}"/>
    <cellStyle name="Comma 2 4 3 9" xfId="8038" xr:uid="{8AC18264-8716-473A-8234-AF0ACB0E6FDD}"/>
    <cellStyle name="Comma 2 4 3 9 2" xfId="23449" xr:uid="{EE96829D-D717-43DA-9392-7AA9ED2FBE1E}"/>
    <cellStyle name="Comma 2 4 3 9 2 2" xfId="54273" xr:uid="{0FD8D110-C073-429A-A499-6D4820C599BC}"/>
    <cellStyle name="Comma 2 4 3 9 3" xfId="38863" xr:uid="{D1029D1B-AF37-49C7-80A5-97C5C3DD8463}"/>
    <cellStyle name="Comma 2 4 4" xfId="258" xr:uid="{B8024313-28E4-4616-8FF8-09D89ABCE894}"/>
    <cellStyle name="Comma 2 4 4 10" xfId="15680" xr:uid="{FB6415F4-E1A7-40BA-8D5F-C4AE02475C7A}"/>
    <cellStyle name="Comma 2 4 4 10 2" xfId="46504" xr:uid="{CA7099B7-1A78-4050-A3C7-909300229EAE}"/>
    <cellStyle name="Comma 2 4 4 11" xfId="31094" xr:uid="{6132586A-0EE3-4D18-BCB3-6ADBCD863023}"/>
    <cellStyle name="Comma 2 4 4 2" xfId="689" xr:uid="{671B8E11-1FDC-4C2B-84D8-36AC97CF6CF2}"/>
    <cellStyle name="Comma 2 4 4 2 2" xfId="1322" xr:uid="{7E28F7D3-6C3F-47C3-9D79-4519CFBD4659}"/>
    <cellStyle name="Comma 2 4 4 2 2 2" xfId="3221" xr:uid="{AA537F29-9DBD-433F-8024-49C2B986F937}"/>
    <cellStyle name="Comma 2 4 4 2 2 2 2" xfId="7024" xr:uid="{9D600D19-D2EC-4247-86DC-610FB9152E16}"/>
    <cellStyle name="Comma 2 4 4 2 2 2 2 2" xfId="14835" xr:uid="{3B0F09F9-5D97-4541-9070-56931986CECC}"/>
    <cellStyle name="Comma 2 4 4 2 2 2 2 2 2" xfId="30246" xr:uid="{0D25B0D6-C547-4CCB-BCDB-63FB35825994}"/>
    <cellStyle name="Comma 2 4 4 2 2 2 2 2 2 2" xfId="61070" xr:uid="{05FE1BB3-C160-470D-A723-F5689ED80252}"/>
    <cellStyle name="Comma 2 4 4 2 2 2 2 2 3" xfId="45660" xr:uid="{99C3C90C-169A-49FD-8AB1-9396D55B5805}"/>
    <cellStyle name="Comma 2 4 4 2 2 2 2 3" xfId="22437" xr:uid="{71D0E798-9AFD-4A9B-83EA-4EE6C0718F20}"/>
    <cellStyle name="Comma 2 4 4 2 2 2 2 3 2" xfId="53261" xr:uid="{8178DD4D-4E33-4EED-B74F-BA8143EB440F}"/>
    <cellStyle name="Comma 2 4 4 2 2 2 2 4" xfId="37851" xr:uid="{5D6C8BA2-6E9D-4C25-B60D-CE5CA79B4495}"/>
    <cellStyle name="Comma 2 4 4 2 2 2 3" xfId="11032" xr:uid="{B93D882E-AE6E-4D21-9B73-FC71D28C1072}"/>
    <cellStyle name="Comma 2 4 4 2 2 2 3 2" xfId="26443" xr:uid="{EA911CE7-5FE6-48BB-ABDE-B421013579F2}"/>
    <cellStyle name="Comma 2 4 4 2 2 2 3 2 2" xfId="57267" xr:uid="{4C342E4A-0AB8-40D3-A6D1-463580DE5942}"/>
    <cellStyle name="Comma 2 4 4 2 2 2 3 3" xfId="41857" xr:uid="{1F9C6E1F-6184-4F48-9CEE-86569972D6B0}"/>
    <cellStyle name="Comma 2 4 4 2 2 2 4" xfId="18634" xr:uid="{390D4A15-9A2B-4214-88CE-68A7FA8BDADA}"/>
    <cellStyle name="Comma 2 4 4 2 2 2 4 2" xfId="49458" xr:uid="{2EF3A5BE-E7F8-444A-BB2D-BB260A38A8A0}"/>
    <cellStyle name="Comma 2 4 4 2 2 2 5" xfId="34048" xr:uid="{3F746991-7BEC-477F-93AF-6703D78581E0}"/>
    <cellStyle name="Comma 2 4 4 2 2 3" xfId="5125" xr:uid="{B7708D3C-559A-443C-BF64-5121738743ED}"/>
    <cellStyle name="Comma 2 4 4 2 2 3 2" xfId="12936" xr:uid="{80F6A8EC-EEB5-433A-B987-E1521B3703B1}"/>
    <cellStyle name="Comma 2 4 4 2 2 3 2 2" xfId="28347" xr:uid="{217B9587-7C9F-4443-8B2B-BDFBEE8A18F5}"/>
    <cellStyle name="Comma 2 4 4 2 2 3 2 2 2" xfId="59171" xr:uid="{262E43F4-234A-417D-B7EC-168360127354}"/>
    <cellStyle name="Comma 2 4 4 2 2 3 2 3" xfId="43761" xr:uid="{801D042E-C9A9-4BB5-9977-8892D8EFDAF4}"/>
    <cellStyle name="Comma 2 4 4 2 2 3 3" xfId="20538" xr:uid="{C6BF13A6-F0FA-45DF-B5AB-3C732DD9F836}"/>
    <cellStyle name="Comma 2 4 4 2 2 3 3 2" xfId="51362" xr:uid="{06B2B399-1971-4731-B29E-1A400D92C2CB}"/>
    <cellStyle name="Comma 2 4 4 2 2 3 4" xfId="35952" xr:uid="{1660F456-6463-44D8-9AC9-FEA275B7D7E5}"/>
    <cellStyle name="Comma 2 4 4 2 2 4" xfId="9133" xr:uid="{948AC634-F5D1-46BC-A04A-E867F689C095}"/>
    <cellStyle name="Comma 2 4 4 2 2 4 2" xfId="24544" xr:uid="{E67535C2-742F-415B-86F7-D47CAA23A0E2}"/>
    <cellStyle name="Comma 2 4 4 2 2 4 2 2" xfId="55368" xr:uid="{E0809483-6BB0-418C-A03E-31EBD066933C}"/>
    <cellStyle name="Comma 2 4 4 2 2 4 3" xfId="39958" xr:uid="{B840A9CF-E206-4C9B-9D6E-F0D4ECF7D6A1}"/>
    <cellStyle name="Comma 2 4 4 2 2 5" xfId="16735" xr:uid="{AE563686-413D-45DE-997F-0B199342F7C3}"/>
    <cellStyle name="Comma 2 4 4 2 2 5 2" xfId="47559" xr:uid="{DC345C33-87B1-420A-9950-E50B971B26D0}"/>
    <cellStyle name="Comma 2 4 4 2 2 6" xfId="32149" xr:uid="{9044722D-9A9F-4E94-80B2-F9BD3B64B8DC}"/>
    <cellStyle name="Comma 2 4 4 2 3" xfId="1955" xr:uid="{5AFECF5B-DAF4-43C0-9780-D869FDD3185F}"/>
    <cellStyle name="Comma 2 4 4 2 3 2" xfId="3854" xr:uid="{A2E4E3A2-60E0-42B8-ABAC-EDC436AD1556}"/>
    <cellStyle name="Comma 2 4 4 2 3 2 2" xfId="7657" xr:uid="{68A5F0BE-6705-47F2-A0BB-83501C8C2356}"/>
    <cellStyle name="Comma 2 4 4 2 3 2 2 2" xfId="15468" xr:uid="{C71C2722-F989-48C6-B4C4-2F7DE52D44DA}"/>
    <cellStyle name="Comma 2 4 4 2 3 2 2 2 2" xfId="30879" xr:uid="{B766E611-CCF3-464C-BB97-2406707F6912}"/>
    <cellStyle name="Comma 2 4 4 2 3 2 2 2 2 2" xfId="61703" xr:uid="{00E1AFD1-B1A0-4042-ABF1-57EE0B82C28D}"/>
    <cellStyle name="Comma 2 4 4 2 3 2 2 2 3" xfId="46293" xr:uid="{F84965AF-4168-469D-9E33-12AD3C84884B}"/>
    <cellStyle name="Comma 2 4 4 2 3 2 2 3" xfId="23070" xr:uid="{1B823050-47CC-4187-B525-332F534B27FB}"/>
    <cellStyle name="Comma 2 4 4 2 3 2 2 3 2" xfId="53894" xr:uid="{4CF3B2EA-4EFB-4C3C-BA49-6CEE53664B6C}"/>
    <cellStyle name="Comma 2 4 4 2 3 2 2 4" xfId="38484" xr:uid="{A2CAFC4B-3391-4E3C-80BC-187E7CD5B621}"/>
    <cellStyle name="Comma 2 4 4 2 3 2 3" xfId="11665" xr:uid="{C5C9120D-8C66-459B-A423-97232783574A}"/>
    <cellStyle name="Comma 2 4 4 2 3 2 3 2" xfId="27076" xr:uid="{8FB54C09-F9BB-46D2-964E-7BE9B7A19AC5}"/>
    <cellStyle name="Comma 2 4 4 2 3 2 3 2 2" xfId="57900" xr:uid="{FD1945A4-B64A-4BF7-9813-CB545A8ABF79}"/>
    <cellStyle name="Comma 2 4 4 2 3 2 3 3" xfId="42490" xr:uid="{73CCD4A7-5A37-48F3-912A-308FA28ACAC2}"/>
    <cellStyle name="Comma 2 4 4 2 3 2 4" xfId="19267" xr:uid="{2E54F75A-B73C-4C54-8832-D5EC05D9E4F0}"/>
    <cellStyle name="Comma 2 4 4 2 3 2 4 2" xfId="50091" xr:uid="{004FD05F-E4F9-4A57-95BC-AAB7D2CFD455}"/>
    <cellStyle name="Comma 2 4 4 2 3 2 5" xfId="34681" xr:uid="{15227BB1-066B-49B5-9985-F75CE7D67CD5}"/>
    <cellStyle name="Comma 2 4 4 2 3 3" xfId="5758" xr:uid="{CC5F1609-3202-4816-AF53-3DEED53F7AFE}"/>
    <cellStyle name="Comma 2 4 4 2 3 3 2" xfId="13569" xr:uid="{4371B4B1-9F0E-464C-BF9C-E2DAFD31A16F}"/>
    <cellStyle name="Comma 2 4 4 2 3 3 2 2" xfId="28980" xr:uid="{CCCEF655-90F7-4C17-8E39-5AE6ADB6E4CD}"/>
    <cellStyle name="Comma 2 4 4 2 3 3 2 2 2" xfId="59804" xr:uid="{3C2F1A04-A565-4136-A1DB-1C5DA01D64CB}"/>
    <cellStyle name="Comma 2 4 4 2 3 3 2 3" xfId="44394" xr:uid="{C27633F6-6FF2-45FA-908D-B9E03D65BF7E}"/>
    <cellStyle name="Comma 2 4 4 2 3 3 3" xfId="21171" xr:uid="{9140D8CB-37E0-4220-8743-7277BE9DD8D0}"/>
    <cellStyle name="Comma 2 4 4 2 3 3 3 2" xfId="51995" xr:uid="{A761BDAE-0336-4BC0-8199-EDD6CBE6BAAD}"/>
    <cellStyle name="Comma 2 4 4 2 3 3 4" xfId="36585" xr:uid="{3B069B40-2A6F-4AF2-9EFA-8E63BE829929}"/>
    <cellStyle name="Comma 2 4 4 2 3 4" xfId="9766" xr:uid="{ED34AD3F-C824-4BBA-A8E4-2FF4E0FC2141}"/>
    <cellStyle name="Comma 2 4 4 2 3 4 2" xfId="25177" xr:uid="{0C185E20-1AE4-4C37-BC05-99E10C7AF633}"/>
    <cellStyle name="Comma 2 4 4 2 3 4 2 2" xfId="56001" xr:uid="{68AAF3EA-78D4-421D-907F-BCE0A7FC9920}"/>
    <cellStyle name="Comma 2 4 4 2 3 4 3" xfId="40591" xr:uid="{4970D2CF-3117-4B1A-BD4C-1D6D8E7500A6}"/>
    <cellStyle name="Comma 2 4 4 2 3 5" xfId="17368" xr:uid="{83BC6F19-47CF-43DC-BE22-CE1FE00EE715}"/>
    <cellStyle name="Comma 2 4 4 2 3 5 2" xfId="48192" xr:uid="{86D1EF2B-5BC7-4C4B-BBE6-7E01644801DB}"/>
    <cellStyle name="Comma 2 4 4 2 3 6" xfId="32782" xr:uid="{CD36CD86-76C0-41C4-9AAA-A2788F99DBA2}"/>
    <cellStyle name="Comma 2 4 4 2 4" xfId="2588" xr:uid="{3C97147B-026C-4314-A6D9-442A2F0519DB}"/>
    <cellStyle name="Comma 2 4 4 2 4 2" xfId="6391" xr:uid="{105B213A-6802-471D-A9D5-4D6D13D2D184}"/>
    <cellStyle name="Comma 2 4 4 2 4 2 2" xfId="14202" xr:uid="{80037FCD-3411-40F4-82F1-7F7CF996DFA1}"/>
    <cellStyle name="Comma 2 4 4 2 4 2 2 2" xfId="29613" xr:uid="{7F45D219-92A7-44A9-BA97-1C2640FD2B55}"/>
    <cellStyle name="Comma 2 4 4 2 4 2 2 2 2" xfId="60437" xr:uid="{6D22F0F9-7D0B-42E5-AB9B-508A885E07CB}"/>
    <cellStyle name="Comma 2 4 4 2 4 2 2 3" xfId="45027" xr:uid="{11518216-7AF7-4AB6-83DA-45F321B2D77B}"/>
    <cellStyle name="Comma 2 4 4 2 4 2 3" xfId="21804" xr:uid="{F35C7670-72EB-4502-B6FA-161B42B13057}"/>
    <cellStyle name="Comma 2 4 4 2 4 2 3 2" xfId="52628" xr:uid="{D5F01B18-9EF4-4543-A27C-D89933F34D9D}"/>
    <cellStyle name="Comma 2 4 4 2 4 2 4" xfId="37218" xr:uid="{C9D15E69-7F68-4598-9682-6CBE0728B3AE}"/>
    <cellStyle name="Comma 2 4 4 2 4 3" xfId="10399" xr:uid="{046F0B8A-587E-4AF4-B5CA-CB7A913DABFD}"/>
    <cellStyle name="Comma 2 4 4 2 4 3 2" xfId="25810" xr:uid="{6C1FA6AF-2405-47CB-A449-B76F13438907}"/>
    <cellStyle name="Comma 2 4 4 2 4 3 2 2" xfId="56634" xr:uid="{DD7A0360-299D-4FA3-BD8C-2064A83A4551}"/>
    <cellStyle name="Comma 2 4 4 2 4 3 3" xfId="41224" xr:uid="{44A2B29B-93B2-4A2B-8B2D-B35590A321F3}"/>
    <cellStyle name="Comma 2 4 4 2 4 4" xfId="18001" xr:uid="{69A15C67-3B79-4755-8C88-C5FB3E4C60D3}"/>
    <cellStyle name="Comma 2 4 4 2 4 4 2" xfId="48825" xr:uid="{2EB29EA3-AB47-4FFA-9E42-BCF2388F2EC5}"/>
    <cellStyle name="Comma 2 4 4 2 4 5" xfId="33415" xr:uid="{16982289-E5E2-4C3B-8BD2-0BE92A9BCDB7}"/>
    <cellStyle name="Comma 2 4 4 2 5" xfId="4492" xr:uid="{830AABEC-B6C4-4883-99AC-541439F2A30F}"/>
    <cellStyle name="Comma 2 4 4 2 5 2" xfId="12303" xr:uid="{D71E68BB-F8BF-4444-A89E-BEE7F362A60A}"/>
    <cellStyle name="Comma 2 4 4 2 5 2 2" xfId="27714" xr:uid="{64A6CD78-57C6-4D11-BEFF-7C6E1489B2E1}"/>
    <cellStyle name="Comma 2 4 4 2 5 2 2 2" xfId="58538" xr:uid="{9D930EE6-EA56-401A-98E4-3A077C4A3DC3}"/>
    <cellStyle name="Comma 2 4 4 2 5 2 3" xfId="43128" xr:uid="{821500CD-0CD0-458C-8691-01880346F82D}"/>
    <cellStyle name="Comma 2 4 4 2 5 3" xfId="19905" xr:uid="{A594811C-92B3-41FB-BAFA-6DBF5D5C4C52}"/>
    <cellStyle name="Comma 2 4 4 2 5 3 2" xfId="50729" xr:uid="{7E0F114F-9256-453D-8E75-24834187BB4F}"/>
    <cellStyle name="Comma 2 4 4 2 5 4" xfId="35319" xr:uid="{DFC5B384-7140-4FF9-ACE9-76187880A11A}"/>
    <cellStyle name="Comma 2 4 4 2 6" xfId="8500" xr:uid="{65E33720-783A-4115-ABCE-7660A72193C1}"/>
    <cellStyle name="Comma 2 4 4 2 6 2" xfId="23911" xr:uid="{A420B296-EABC-4A2C-ABC0-2C80CF272891}"/>
    <cellStyle name="Comma 2 4 4 2 6 2 2" xfId="54735" xr:uid="{07B86244-0F6F-419C-89A0-6C3B0D101F6F}"/>
    <cellStyle name="Comma 2 4 4 2 6 3" xfId="39325" xr:uid="{657230EB-BB1F-4D4E-B452-F82A87E70F71}"/>
    <cellStyle name="Comma 2 4 4 2 7" xfId="16102" xr:uid="{38FA5275-6CCF-46C3-86F5-BF08A3C3B9B5}"/>
    <cellStyle name="Comma 2 4 4 2 7 2" xfId="46926" xr:uid="{FD94977D-1986-458D-A008-C8DDCD2ACFF7}"/>
    <cellStyle name="Comma 2 4 4 2 8" xfId="31516" xr:uid="{EC83868D-ABC4-4D8D-B841-013619D9C421}"/>
    <cellStyle name="Comma 2 4 4 3" xfId="480" xr:uid="{6F68B88F-AF3A-4C2B-8737-68A5325F1C56}"/>
    <cellStyle name="Comma 2 4 4 3 2" xfId="1113" xr:uid="{B3598055-73F8-4255-8F41-126973851B07}"/>
    <cellStyle name="Comma 2 4 4 3 2 2" xfId="3012" xr:uid="{B2C40355-7C14-4199-91DF-32F9F544FBC7}"/>
    <cellStyle name="Comma 2 4 4 3 2 2 2" xfId="6815" xr:uid="{123BC4D5-6BA7-40E9-AECA-645AA17C8A40}"/>
    <cellStyle name="Comma 2 4 4 3 2 2 2 2" xfId="14626" xr:uid="{C5A70AD1-7318-41BF-901B-B5AAF4FA31A7}"/>
    <cellStyle name="Comma 2 4 4 3 2 2 2 2 2" xfId="30037" xr:uid="{FC2412CB-FE4B-4D2A-8A19-49A6F82D1CBC}"/>
    <cellStyle name="Comma 2 4 4 3 2 2 2 2 2 2" xfId="60861" xr:uid="{FC27D21E-97AF-4C4D-80CF-F0567C65D1E7}"/>
    <cellStyle name="Comma 2 4 4 3 2 2 2 2 3" xfId="45451" xr:uid="{41DABBC5-30BC-4D7D-8E75-818719CE7BF9}"/>
    <cellStyle name="Comma 2 4 4 3 2 2 2 3" xfId="22228" xr:uid="{A16B4ADF-3A82-46E0-8F05-C2D850758BA7}"/>
    <cellStyle name="Comma 2 4 4 3 2 2 2 3 2" xfId="53052" xr:uid="{EBDB4785-6FC3-408D-9E51-AD1000D8CCB8}"/>
    <cellStyle name="Comma 2 4 4 3 2 2 2 4" xfId="37642" xr:uid="{42E9C629-DFB7-4163-B0B2-7F6971E77B57}"/>
    <cellStyle name="Comma 2 4 4 3 2 2 3" xfId="10823" xr:uid="{9A433786-C1E5-4BF6-A8AD-33B43B94F4DF}"/>
    <cellStyle name="Comma 2 4 4 3 2 2 3 2" xfId="26234" xr:uid="{6E46D8E0-7D5F-4AD5-AF63-BE543ECAD827}"/>
    <cellStyle name="Comma 2 4 4 3 2 2 3 2 2" xfId="57058" xr:uid="{F55D80EC-1679-4ED8-9AE2-80AE91295423}"/>
    <cellStyle name="Comma 2 4 4 3 2 2 3 3" xfId="41648" xr:uid="{20857DD3-86BD-4DB1-B24A-9E5164D05C60}"/>
    <cellStyle name="Comma 2 4 4 3 2 2 4" xfId="18425" xr:uid="{0A9FCBEA-CAF3-4A1C-A5E7-3C00C9AB47DB}"/>
    <cellStyle name="Comma 2 4 4 3 2 2 4 2" xfId="49249" xr:uid="{D83F8A4B-70CF-407E-A6BF-A651A174DA63}"/>
    <cellStyle name="Comma 2 4 4 3 2 2 5" xfId="33839" xr:uid="{C5E59B0F-02DD-48E3-8889-C928F0907AD4}"/>
    <cellStyle name="Comma 2 4 4 3 2 3" xfId="4916" xr:uid="{0BF7F40C-555E-4D3A-B9E8-9A2194AF1CD6}"/>
    <cellStyle name="Comma 2 4 4 3 2 3 2" xfId="12727" xr:uid="{C2393F31-7BD7-45C6-B9DB-EDDE3CCF419C}"/>
    <cellStyle name="Comma 2 4 4 3 2 3 2 2" xfId="28138" xr:uid="{6779AFC5-4D76-4C60-A305-45522EA9EE90}"/>
    <cellStyle name="Comma 2 4 4 3 2 3 2 2 2" xfId="58962" xr:uid="{091E25E8-17B6-4707-88D2-EA170A5B39A2}"/>
    <cellStyle name="Comma 2 4 4 3 2 3 2 3" xfId="43552" xr:uid="{C27ABC6A-1F35-49AA-8DEB-F284D7FDCA35}"/>
    <cellStyle name="Comma 2 4 4 3 2 3 3" xfId="20329" xr:uid="{EE4F5CDE-0B25-4842-81A0-DFCE9B4A500F}"/>
    <cellStyle name="Comma 2 4 4 3 2 3 3 2" xfId="51153" xr:uid="{EF7ABAC8-0855-4A68-A829-F2F94AF8A8AE}"/>
    <cellStyle name="Comma 2 4 4 3 2 3 4" xfId="35743" xr:uid="{4F265C97-AFEE-462C-87BD-C34456BB5C68}"/>
    <cellStyle name="Comma 2 4 4 3 2 4" xfId="8924" xr:uid="{B32C970B-F7F7-40B7-8229-29657CDD8A31}"/>
    <cellStyle name="Comma 2 4 4 3 2 4 2" xfId="24335" xr:uid="{C8834316-7CCC-4A90-B441-0DECC9159931}"/>
    <cellStyle name="Comma 2 4 4 3 2 4 2 2" xfId="55159" xr:uid="{D8B1A36C-A43C-442E-8AC3-DDE1599BFCD4}"/>
    <cellStyle name="Comma 2 4 4 3 2 4 3" xfId="39749" xr:uid="{D837D71B-BBA2-447C-B3FE-DEBEB59985FF}"/>
    <cellStyle name="Comma 2 4 4 3 2 5" xfId="16526" xr:uid="{DD76D59A-8424-4352-83CC-52EF83B8C47F}"/>
    <cellStyle name="Comma 2 4 4 3 2 5 2" xfId="47350" xr:uid="{1D8629B7-4AFD-4EB7-B1ED-79AFFE45395D}"/>
    <cellStyle name="Comma 2 4 4 3 2 6" xfId="31940" xr:uid="{C926EA33-5AA6-4D24-AE0C-90EA4542BF9E}"/>
    <cellStyle name="Comma 2 4 4 3 3" xfId="1746" xr:uid="{2CA420AD-BCD1-4DB1-BE26-B8709A21EC20}"/>
    <cellStyle name="Comma 2 4 4 3 3 2" xfId="3645" xr:uid="{E78AF06C-4742-488E-B677-1F8A6511B31F}"/>
    <cellStyle name="Comma 2 4 4 3 3 2 2" xfId="7448" xr:uid="{2EE5C35D-8C13-4826-969C-8341BBD11755}"/>
    <cellStyle name="Comma 2 4 4 3 3 2 2 2" xfId="15259" xr:uid="{545EB241-3494-40D7-9186-67F36477A2AE}"/>
    <cellStyle name="Comma 2 4 4 3 3 2 2 2 2" xfId="30670" xr:uid="{7E7FAF9B-41A2-4962-9185-7DD212FD3E21}"/>
    <cellStyle name="Comma 2 4 4 3 3 2 2 2 2 2" xfId="61494" xr:uid="{A8B47D0A-A1E7-4863-ABBF-9FAA5187F56C}"/>
    <cellStyle name="Comma 2 4 4 3 3 2 2 2 3" xfId="46084" xr:uid="{F277C162-D063-4A66-9A50-2E13D3D368C3}"/>
    <cellStyle name="Comma 2 4 4 3 3 2 2 3" xfId="22861" xr:uid="{92C328CC-FCC6-4D8B-AD99-3159E373C92C}"/>
    <cellStyle name="Comma 2 4 4 3 3 2 2 3 2" xfId="53685" xr:uid="{36310696-60B8-49F0-86B9-A76973BB953E}"/>
    <cellStyle name="Comma 2 4 4 3 3 2 2 4" xfId="38275" xr:uid="{EFE7A2D1-1B56-493D-9A8C-76D535320DFC}"/>
    <cellStyle name="Comma 2 4 4 3 3 2 3" xfId="11456" xr:uid="{A15ADFDF-2DED-462F-847F-9A570A7296EE}"/>
    <cellStyle name="Comma 2 4 4 3 3 2 3 2" xfId="26867" xr:uid="{C3375DCA-FB0A-41C1-8F3F-933D6F31A68F}"/>
    <cellStyle name="Comma 2 4 4 3 3 2 3 2 2" xfId="57691" xr:uid="{08C284B7-F0C2-4965-AABF-F55144F5BE11}"/>
    <cellStyle name="Comma 2 4 4 3 3 2 3 3" xfId="42281" xr:uid="{9CB6678A-5638-4108-AF20-726E7D7E3D3C}"/>
    <cellStyle name="Comma 2 4 4 3 3 2 4" xfId="19058" xr:uid="{735CAEB0-B840-4F9C-9AEA-886297A27BCE}"/>
    <cellStyle name="Comma 2 4 4 3 3 2 4 2" xfId="49882" xr:uid="{36E1C481-095D-4900-884E-9360B7C4DA67}"/>
    <cellStyle name="Comma 2 4 4 3 3 2 5" xfId="34472" xr:uid="{434D43CF-73CC-449E-AA2C-0383DA677106}"/>
    <cellStyle name="Comma 2 4 4 3 3 3" xfId="5549" xr:uid="{881D142B-53C7-4F76-ADCF-6066BB927B3A}"/>
    <cellStyle name="Comma 2 4 4 3 3 3 2" xfId="13360" xr:uid="{3B7A9B40-3A9D-4187-8F81-ED63B4E02394}"/>
    <cellStyle name="Comma 2 4 4 3 3 3 2 2" xfId="28771" xr:uid="{BDDAA7ED-8267-46E2-8358-35B00650599C}"/>
    <cellStyle name="Comma 2 4 4 3 3 3 2 2 2" xfId="59595" xr:uid="{A475AE8A-1614-44C0-9CBA-884C3FA5A31D}"/>
    <cellStyle name="Comma 2 4 4 3 3 3 2 3" xfId="44185" xr:uid="{898291D0-9F2F-4085-9794-BA29CC85D6D4}"/>
    <cellStyle name="Comma 2 4 4 3 3 3 3" xfId="20962" xr:uid="{27E29886-9C93-44D9-BB9A-E91D7F0633F3}"/>
    <cellStyle name="Comma 2 4 4 3 3 3 3 2" xfId="51786" xr:uid="{D97EE87C-C570-48CC-B784-D5DBFA7A7467}"/>
    <cellStyle name="Comma 2 4 4 3 3 3 4" xfId="36376" xr:uid="{73516F74-7469-44E8-8AA0-FE06C579C4F8}"/>
    <cellStyle name="Comma 2 4 4 3 3 4" xfId="9557" xr:uid="{AEE28391-3628-4154-A593-B86CAD0B4D73}"/>
    <cellStyle name="Comma 2 4 4 3 3 4 2" xfId="24968" xr:uid="{9BC2E2F2-7F1F-419F-A041-582145385858}"/>
    <cellStyle name="Comma 2 4 4 3 3 4 2 2" xfId="55792" xr:uid="{4A1A7361-E2FA-4574-9E6E-800D83E961E4}"/>
    <cellStyle name="Comma 2 4 4 3 3 4 3" xfId="40382" xr:uid="{4A741E9A-42F7-424E-80AF-4F3E0077A8B7}"/>
    <cellStyle name="Comma 2 4 4 3 3 5" xfId="17159" xr:uid="{1140AE26-3604-4B6F-B7BB-D3A4FFBA50D3}"/>
    <cellStyle name="Comma 2 4 4 3 3 5 2" xfId="47983" xr:uid="{CC7A7811-2B04-4B22-9D01-92E89139A648}"/>
    <cellStyle name="Comma 2 4 4 3 3 6" xfId="32573" xr:uid="{DF56E8BC-05D3-4E71-B363-1B309B784047}"/>
    <cellStyle name="Comma 2 4 4 3 4" xfId="2379" xr:uid="{0C973066-D462-48CA-AE26-A6A8CBA8F937}"/>
    <cellStyle name="Comma 2 4 4 3 4 2" xfId="6182" xr:uid="{84DBA8CE-B33C-4A90-89B9-D5DE359CE1D9}"/>
    <cellStyle name="Comma 2 4 4 3 4 2 2" xfId="13993" xr:uid="{82F044D0-D691-4AFA-AB1A-DD27ED11C791}"/>
    <cellStyle name="Comma 2 4 4 3 4 2 2 2" xfId="29404" xr:uid="{79433B02-FA6F-47DE-B39B-F1093059833E}"/>
    <cellStyle name="Comma 2 4 4 3 4 2 2 2 2" xfId="60228" xr:uid="{1EE079A2-560B-49EF-B32E-0D66529B0253}"/>
    <cellStyle name="Comma 2 4 4 3 4 2 2 3" xfId="44818" xr:uid="{230A9207-11EE-499B-99FA-158D92E2D7F3}"/>
    <cellStyle name="Comma 2 4 4 3 4 2 3" xfId="21595" xr:uid="{8B2C19F6-A349-4A49-BEA2-5578728B7F4B}"/>
    <cellStyle name="Comma 2 4 4 3 4 2 3 2" xfId="52419" xr:uid="{28015C4E-9BAA-4A22-819B-1F09103E2CFA}"/>
    <cellStyle name="Comma 2 4 4 3 4 2 4" xfId="37009" xr:uid="{5D3D08B5-33AB-4FA7-814C-A88B55906F58}"/>
    <cellStyle name="Comma 2 4 4 3 4 3" xfId="10190" xr:uid="{6B6C4A83-FC7D-44EC-8C5B-57E24179976F}"/>
    <cellStyle name="Comma 2 4 4 3 4 3 2" xfId="25601" xr:uid="{6437DFF7-6148-40CE-9768-FD432DE4C0F9}"/>
    <cellStyle name="Comma 2 4 4 3 4 3 2 2" xfId="56425" xr:uid="{4F16AD98-9CB8-4E6C-A992-5242BB82C76E}"/>
    <cellStyle name="Comma 2 4 4 3 4 3 3" xfId="41015" xr:uid="{95A53204-7072-448E-A748-3CE2CFCB2BAD}"/>
    <cellStyle name="Comma 2 4 4 3 4 4" xfId="17792" xr:uid="{7D52A6AA-61EF-4BD4-9A93-87703772E8CA}"/>
    <cellStyle name="Comma 2 4 4 3 4 4 2" xfId="48616" xr:uid="{19269055-134B-4381-8087-900BD8DFD22A}"/>
    <cellStyle name="Comma 2 4 4 3 4 5" xfId="33206" xr:uid="{B10EE5F0-600E-4FA1-8704-A50AA1AF4F51}"/>
    <cellStyle name="Comma 2 4 4 3 5" xfId="4283" xr:uid="{DD0B8C21-ABD3-4EC0-B721-41D425AE3640}"/>
    <cellStyle name="Comma 2 4 4 3 5 2" xfId="12094" xr:uid="{2620BF3D-B557-44CC-84EF-F4BB08C6B35C}"/>
    <cellStyle name="Comma 2 4 4 3 5 2 2" xfId="27505" xr:uid="{559CC3C6-AE2C-421F-B226-A3D1B8B2ED5D}"/>
    <cellStyle name="Comma 2 4 4 3 5 2 2 2" xfId="58329" xr:uid="{E1FECEF0-4C96-42A0-9CA3-1E1D1144A365}"/>
    <cellStyle name="Comma 2 4 4 3 5 2 3" xfId="42919" xr:uid="{73E8F8DD-441B-4624-BEE1-A564DD076CE5}"/>
    <cellStyle name="Comma 2 4 4 3 5 3" xfId="19696" xr:uid="{9826B9AC-F28D-440D-9379-E9536FCAE8C7}"/>
    <cellStyle name="Comma 2 4 4 3 5 3 2" xfId="50520" xr:uid="{2079E373-B636-498C-B070-5FFCEFFDD3D3}"/>
    <cellStyle name="Comma 2 4 4 3 5 4" xfId="35110" xr:uid="{D6815787-8CB7-44EB-951A-54B479216DB6}"/>
    <cellStyle name="Comma 2 4 4 3 6" xfId="8291" xr:uid="{954ED20C-EE05-4C22-9451-0B2A99083F2F}"/>
    <cellStyle name="Comma 2 4 4 3 6 2" xfId="23702" xr:uid="{9BAE9EAC-5FD2-47B9-8491-5BE31A788081}"/>
    <cellStyle name="Comma 2 4 4 3 6 2 2" xfId="54526" xr:uid="{E98F1259-5BCB-4A1A-A8CC-0D0149BEE6AB}"/>
    <cellStyle name="Comma 2 4 4 3 6 3" xfId="39116" xr:uid="{172EB124-7426-41DF-B947-07E3CE2FCF41}"/>
    <cellStyle name="Comma 2 4 4 3 7" xfId="15893" xr:uid="{B2234AD8-F369-498E-A741-FEDC99BC3143}"/>
    <cellStyle name="Comma 2 4 4 3 7 2" xfId="46717" xr:uid="{25933E74-E688-4F41-853B-9C36D8529A7A}"/>
    <cellStyle name="Comma 2 4 4 3 8" xfId="31307" xr:uid="{218D150F-5B5E-42F4-B945-F16CCD4B2257}"/>
    <cellStyle name="Comma 2 4 4 4" xfId="900" xr:uid="{53599FF9-2B31-4623-90BC-49FE84DD2F7D}"/>
    <cellStyle name="Comma 2 4 4 4 2" xfId="2799" xr:uid="{5272CE49-F07A-4F3F-A68C-E4B85B380C31}"/>
    <cellStyle name="Comma 2 4 4 4 2 2" xfId="6602" xr:uid="{DDDF32B2-1807-4431-A0AD-AFDA30BD5FE3}"/>
    <cellStyle name="Comma 2 4 4 4 2 2 2" xfId="14413" xr:uid="{1DCC1754-4A65-4F89-BD78-8404CAC617B6}"/>
    <cellStyle name="Comma 2 4 4 4 2 2 2 2" xfId="29824" xr:uid="{DEB8C95D-D7D6-4886-8F16-F098E11E7CF8}"/>
    <cellStyle name="Comma 2 4 4 4 2 2 2 2 2" xfId="60648" xr:uid="{42555859-4B3A-4170-B376-B8090DC9153E}"/>
    <cellStyle name="Comma 2 4 4 4 2 2 2 3" xfId="45238" xr:uid="{C6AAAE22-12F1-42D0-9E5E-EF102726713E}"/>
    <cellStyle name="Comma 2 4 4 4 2 2 3" xfId="22015" xr:uid="{FA0B0A2A-1F9F-4B46-BE66-26890A3B670A}"/>
    <cellStyle name="Comma 2 4 4 4 2 2 3 2" xfId="52839" xr:uid="{D0FA26DF-05C8-4E78-8C97-E9A07CF1AD25}"/>
    <cellStyle name="Comma 2 4 4 4 2 2 4" xfId="37429" xr:uid="{45A855D8-9D9A-4678-B9DD-F0E31124557F}"/>
    <cellStyle name="Comma 2 4 4 4 2 3" xfId="10610" xr:uid="{CB9E352C-7D88-4A7E-A489-03EFD6FAEC13}"/>
    <cellStyle name="Comma 2 4 4 4 2 3 2" xfId="26021" xr:uid="{C8FBC749-69B8-43AE-AEA3-7A2D23CC1F16}"/>
    <cellStyle name="Comma 2 4 4 4 2 3 2 2" xfId="56845" xr:uid="{F687A58A-2EC4-46B0-AF7E-BAAC5C300763}"/>
    <cellStyle name="Comma 2 4 4 4 2 3 3" xfId="41435" xr:uid="{AC399683-7FB2-4FDF-8CB4-51F6C5AB7544}"/>
    <cellStyle name="Comma 2 4 4 4 2 4" xfId="18212" xr:uid="{52DF2E08-1482-4BE3-AA1E-8FAC96372859}"/>
    <cellStyle name="Comma 2 4 4 4 2 4 2" xfId="49036" xr:uid="{74ACB081-A106-4240-9E35-6B8B26659275}"/>
    <cellStyle name="Comma 2 4 4 4 2 5" xfId="33626" xr:uid="{3F1CAF80-4F4C-4869-9A58-4C2CB2FD858A}"/>
    <cellStyle name="Comma 2 4 4 4 3" xfId="4703" xr:uid="{045104DF-27B2-4E25-93B0-8BC6D62C0255}"/>
    <cellStyle name="Comma 2 4 4 4 3 2" xfId="12514" xr:uid="{0C9CA1B9-15E8-4C75-B77B-13E7A4BD9C36}"/>
    <cellStyle name="Comma 2 4 4 4 3 2 2" xfId="27925" xr:uid="{2AEB0A53-DFB6-48AA-AC4A-F134B4FD1962}"/>
    <cellStyle name="Comma 2 4 4 4 3 2 2 2" xfId="58749" xr:uid="{7B41DB89-C776-4876-9A4F-A6312354B02A}"/>
    <cellStyle name="Comma 2 4 4 4 3 2 3" xfId="43339" xr:uid="{9D7825D2-D53E-471D-80E1-C133EF561858}"/>
    <cellStyle name="Comma 2 4 4 4 3 3" xfId="20116" xr:uid="{54477F09-3C87-49ED-AC76-4C62D340F89F}"/>
    <cellStyle name="Comma 2 4 4 4 3 3 2" xfId="50940" xr:uid="{0FD958E5-646E-4189-96FA-C56D140AC4E5}"/>
    <cellStyle name="Comma 2 4 4 4 3 4" xfId="35530" xr:uid="{5D5EB30E-477B-49F1-86A9-0CE17537F7FB}"/>
    <cellStyle name="Comma 2 4 4 4 4" xfId="8711" xr:uid="{623FF248-A6F8-4520-98C4-81A3AAF25442}"/>
    <cellStyle name="Comma 2 4 4 4 4 2" xfId="24122" xr:uid="{95DDC37E-A37E-4B49-ADB1-CF4F14D8285F}"/>
    <cellStyle name="Comma 2 4 4 4 4 2 2" xfId="54946" xr:uid="{9A074972-47B2-46F8-9879-8CB04223DAA8}"/>
    <cellStyle name="Comma 2 4 4 4 4 3" xfId="39536" xr:uid="{0AF9EB84-C1C5-4451-AC86-3569F448F7AF}"/>
    <cellStyle name="Comma 2 4 4 4 5" xfId="16313" xr:uid="{9754D3A0-BD9B-4959-A692-4A3F27E80AE1}"/>
    <cellStyle name="Comma 2 4 4 4 5 2" xfId="47137" xr:uid="{F5F86259-944E-4AF8-9AA3-D5E2F38C057B}"/>
    <cellStyle name="Comma 2 4 4 4 6" xfId="31727" xr:uid="{C4B28347-6793-422E-8C62-54AD9D11B9D8}"/>
    <cellStyle name="Comma 2 4 4 5" xfId="1533" xr:uid="{4160017B-0B69-4FD6-9748-6F00879D9B1C}"/>
    <cellStyle name="Comma 2 4 4 5 2" xfId="3432" xr:uid="{5F18B4E2-748D-44A3-8B03-2E77CAC102B6}"/>
    <cellStyle name="Comma 2 4 4 5 2 2" xfId="7235" xr:uid="{24631705-8925-433D-B110-50158BA2EA38}"/>
    <cellStyle name="Comma 2 4 4 5 2 2 2" xfId="15046" xr:uid="{16E34198-7860-4455-94CD-C39714128C76}"/>
    <cellStyle name="Comma 2 4 4 5 2 2 2 2" xfId="30457" xr:uid="{60F0D5C8-0F3D-4FD4-8CEF-CE9D5F9C3436}"/>
    <cellStyle name="Comma 2 4 4 5 2 2 2 2 2" xfId="61281" xr:uid="{22EE4122-B39D-4DE7-B6BA-876815FC9660}"/>
    <cellStyle name="Comma 2 4 4 5 2 2 2 3" xfId="45871" xr:uid="{28440304-C04A-4E84-A751-68415F62153B}"/>
    <cellStyle name="Comma 2 4 4 5 2 2 3" xfId="22648" xr:uid="{28CAB02D-385D-4C98-98A2-6ACCEEC8B28A}"/>
    <cellStyle name="Comma 2 4 4 5 2 2 3 2" xfId="53472" xr:uid="{1E10AED9-3194-49DA-9E2E-90C2B7D53DBB}"/>
    <cellStyle name="Comma 2 4 4 5 2 2 4" xfId="38062" xr:uid="{4B26E739-B42C-48FE-9CFC-8491CB737F32}"/>
    <cellStyle name="Comma 2 4 4 5 2 3" xfId="11243" xr:uid="{C4923C1C-A6AD-4908-85A0-E42643563E7E}"/>
    <cellStyle name="Comma 2 4 4 5 2 3 2" xfId="26654" xr:uid="{71EA9FE6-9CFE-44FF-8CDC-6F8882CACEF7}"/>
    <cellStyle name="Comma 2 4 4 5 2 3 2 2" xfId="57478" xr:uid="{73ECA3F0-1E70-4B98-A813-FEB682E1EECC}"/>
    <cellStyle name="Comma 2 4 4 5 2 3 3" xfId="42068" xr:uid="{22BDC196-3E83-48CE-B1E9-A59936AC114F}"/>
    <cellStyle name="Comma 2 4 4 5 2 4" xfId="18845" xr:uid="{682D3B05-6545-41A3-938D-64989E3D0C91}"/>
    <cellStyle name="Comma 2 4 4 5 2 4 2" xfId="49669" xr:uid="{9B9791A6-9D28-4852-867E-0EE86A3DD2EE}"/>
    <cellStyle name="Comma 2 4 4 5 2 5" xfId="34259" xr:uid="{AA9B2D1E-8AEC-4BBC-928A-C4FC117646FF}"/>
    <cellStyle name="Comma 2 4 4 5 3" xfId="5336" xr:uid="{2A3EAE0B-7342-4230-9F1D-C3321E3E2D70}"/>
    <cellStyle name="Comma 2 4 4 5 3 2" xfId="13147" xr:uid="{AB3DA8BC-8652-4937-AEA8-3E5A633EB92C}"/>
    <cellStyle name="Comma 2 4 4 5 3 2 2" xfId="28558" xr:uid="{C75F0449-C714-4AD3-BA8F-3A3C99A60B19}"/>
    <cellStyle name="Comma 2 4 4 5 3 2 2 2" xfId="59382" xr:uid="{C3272B50-5E02-47C4-BB9B-D13BD41C5DD0}"/>
    <cellStyle name="Comma 2 4 4 5 3 2 3" xfId="43972" xr:uid="{96E71FDA-12CE-4C95-B2F5-98421880B9BE}"/>
    <cellStyle name="Comma 2 4 4 5 3 3" xfId="20749" xr:uid="{DF0DD050-FBC9-4690-80C8-2E32C2F6E371}"/>
    <cellStyle name="Comma 2 4 4 5 3 3 2" xfId="51573" xr:uid="{0D0BAB94-E931-46DF-8651-A2EE62D17963}"/>
    <cellStyle name="Comma 2 4 4 5 3 4" xfId="36163" xr:uid="{A446D745-58C6-40F5-AFCC-693E2CDB9C54}"/>
    <cellStyle name="Comma 2 4 4 5 4" xfId="9344" xr:uid="{7F2F785A-45FB-42EA-97BD-89EC552BDCE2}"/>
    <cellStyle name="Comma 2 4 4 5 4 2" xfId="24755" xr:uid="{ECA2F9FD-A84A-4DD4-BE27-9C8F9FD63618}"/>
    <cellStyle name="Comma 2 4 4 5 4 2 2" xfId="55579" xr:uid="{00DF730A-709B-4904-A806-F5A455D55F63}"/>
    <cellStyle name="Comma 2 4 4 5 4 3" xfId="40169" xr:uid="{51F4FEF3-1398-4735-A5AB-5B093939C2A7}"/>
    <cellStyle name="Comma 2 4 4 5 5" xfId="16946" xr:uid="{F389BC14-3145-44B8-8723-B190DDF318D4}"/>
    <cellStyle name="Comma 2 4 4 5 5 2" xfId="47770" xr:uid="{7753B04B-CAE6-4B5E-9279-9A5D96F4E569}"/>
    <cellStyle name="Comma 2 4 4 5 6" xfId="32360" xr:uid="{7669BD8B-F6A4-414C-88B7-6148A8FEA864}"/>
    <cellStyle name="Comma 2 4 4 6" xfId="2166" xr:uid="{1AA725E9-1834-49A9-A1E4-E4146859D2E4}"/>
    <cellStyle name="Comma 2 4 4 6 2" xfId="5969" xr:uid="{A995B3EE-CEC9-4FCD-89E9-C98E7E657E29}"/>
    <cellStyle name="Comma 2 4 4 6 2 2" xfId="13780" xr:uid="{BE9EDB71-EABF-4E52-BAC9-A2ADB28C6829}"/>
    <cellStyle name="Comma 2 4 4 6 2 2 2" xfId="29191" xr:uid="{7EBC9A13-AC7F-48C6-86CB-A6D54504963F}"/>
    <cellStyle name="Comma 2 4 4 6 2 2 2 2" xfId="60015" xr:uid="{7DD04D70-29B9-4DD0-8B1A-78D6A433CDBB}"/>
    <cellStyle name="Comma 2 4 4 6 2 2 3" xfId="44605" xr:uid="{09920E55-5E21-46E5-8E86-CF1282FFCCF5}"/>
    <cellStyle name="Comma 2 4 4 6 2 3" xfId="21382" xr:uid="{F2EA9CA1-9A33-43A9-A41B-F34B3EC01FA9}"/>
    <cellStyle name="Comma 2 4 4 6 2 3 2" xfId="52206" xr:uid="{0147DDCD-299F-4D15-976F-549A175C32AA}"/>
    <cellStyle name="Comma 2 4 4 6 2 4" xfId="36796" xr:uid="{A2A873C9-BCB4-4F98-A532-11A618FD7133}"/>
    <cellStyle name="Comma 2 4 4 6 3" xfId="9977" xr:uid="{E79651FB-E92F-49FC-80B1-EB35402E245F}"/>
    <cellStyle name="Comma 2 4 4 6 3 2" xfId="25388" xr:uid="{49FA8C47-2072-4061-B4B8-8C384ECF209C}"/>
    <cellStyle name="Comma 2 4 4 6 3 2 2" xfId="56212" xr:uid="{4D72723F-9A49-459F-A8C5-0C0870327664}"/>
    <cellStyle name="Comma 2 4 4 6 3 3" xfId="40802" xr:uid="{D69E03E4-105E-4E64-BB54-57A8AC38FA3E}"/>
    <cellStyle name="Comma 2 4 4 6 4" xfId="17579" xr:uid="{4FACA7B7-3015-4C04-A811-0406793FC39D}"/>
    <cellStyle name="Comma 2 4 4 6 4 2" xfId="48403" xr:uid="{7BC1B647-F32F-436E-9813-BFE11E22D29E}"/>
    <cellStyle name="Comma 2 4 4 6 5" xfId="32993" xr:uid="{DFBA5CB8-E172-4B91-AB00-0DA945B2B5A1}"/>
    <cellStyle name="Comma 2 4 4 7" xfId="4070" xr:uid="{D2FAFA79-8954-4DC8-847E-74A74920C837}"/>
    <cellStyle name="Comma 2 4 4 7 2" xfId="11881" xr:uid="{E1A90D56-9DAE-4E8E-82BE-6BD2869C12DB}"/>
    <cellStyle name="Comma 2 4 4 7 2 2" xfId="27292" xr:uid="{D550BA7A-C300-4016-8646-96FEACD55C88}"/>
    <cellStyle name="Comma 2 4 4 7 2 2 2" xfId="58116" xr:uid="{3C4C5CCC-9597-464F-B0A1-81A420EE8B38}"/>
    <cellStyle name="Comma 2 4 4 7 2 3" xfId="42706" xr:uid="{6E96A1D4-250E-400C-9E0A-A9FC9B64AA18}"/>
    <cellStyle name="Comma 2 4 4 7 3" xfId="19483" xr:uid="{EC003302-084F-4055-AC5E-609772A11380}"/>
    <cellStyle name="Comma 2 4 4 7 3 2" xfId="50307" xr:uid="{711F4259-05D7-443C-94AB-F6E3815EE4B2}"/>
    <cellStyle name="Comma 2 4 4 7 4" xfId="34897" xr:uid="{6C067011-633B-4EB8-9047-F4358652A2F7}"/>
    <cellStyle name="Comma 2 4 4 8" xfId="8078" xr:uid="{DD2E76AE-9DE0-4E3D-B655-CA4453C21A55}"/>
    <cellStyle name="Comma 2 4 4 8 2" xfId="23489" xr:uid="{DA378389-388E-44E1-992E-73BDC16E1940}"/>
    <cellStyle name="Comma 2 4 4 8 2 2" xfId="54313" xr:uid="{4DBFC1F1-43A3-4D57-A71D-1DA04F5D7465}"/>
    <cellStyle name="Comma 2 4 4 8 3" xfId="38903" xr:uid="{46AF6896-2537-4C1F-ABA0-69BBE245C579}"/>
    <cellStyle name="Comma 2 4 4 9" xfId="7869" xr:uid="{4B960467-3A07-4D37-9E34-40B60FAF3B6A}"/>
    <cellStyle name="Comma 2 4 4 9 2" xfId="23280" xr:uid="{2024DF55-C849-4795-B55C-DA0C17C997F4}"/>
    <cellStyle name="Comma 2 4 4 9 2 2" xfId="54104" xr:uid="{15FF4611-5ACF-49BD-8FC0-1B1ACAFA8EF8}"/>
    <cellStyle name="Comma 2 4 4 9 3" xfId="38694" xr:uid="{6735DF3C-49FF-47C9-A34B-5BB783AF3BAD}"/>
    <cellStyle name="Comma 2 4 5" xfId="178" xr:uid="{FA36C9C2-36E3-46E4-8FD5-B3504005BBA6}"/>
    <cellStyle name="Comma 2 4 5 10" xfId="15600" xr:uid="{828466C6-2F3A-4789-A766-10A54A038F18}"/>
    <cellStyle name="Comma 2 4 5 10 2" xfId="46424" xr:uid="{08C85E98-51DD-4CF0-AA9F-BC05DE7557AF}"/>
    <cellStyle name="Comma 2 4 5 11" xfId="31014" xr:uid="{3AC91A96-8F4C-4DD9-A1C0-07F92A06E6FE}"/>
    <cellStyle name="Comma 2 4 5 2" xfId="609" xr:uid="{C8BD6DE4-DC25-4D81-9A19-25ED3A6D7720}"/>
    <cellStyle name="Comma 2 4 5 2 2" xfId="1242" xr:uid="{1BFE4924-8862-49E6-945A-1E42F288D9E2}"/>
    <cellStyle name="Comma 2 4 5 2 2 2" xfId="3141" xr:uid="{50388E7B-1A9A-4F2F-8226-F9A5433AE32F}"/>
    <cellStyle name="Comma 2 4 5 2 2 2 2" xfId="6944" xr:uid="{BE684F1E-AD60-4E40-A38F-B3976665DB59}"/>
    <cellStyle name="Comma 2 4 5 2 2 2 2 2" xfId="14755" xr:uid="{FD735164-5308-481E-AE05-F51CE9EB6110}"/>
    <cellStyle name="Comma 2 4 5 2 2 2 2 2 2" xfId="30166" xr:uid="{49922E31-80C1-4004-BFF7-ADB3400B85FA}"/>
    <cellStyle name="Comma 2 4 5 2 2 2 2 2 2 2" xfId="60990" xr:uid="{A8564393-844B-4A3C-81C1-D2EE08303DC8}"/>
    <cellStyle name="Comma 2 4 5 2 2 2 2 2 3" xfId="45580" xr:uid="{A84871BD-2764-4726-B245-690A787BF8D5}"/>
    <cellStyle name="Comma 2 4 5 2 2 2 2 3" xfId="22357" xr:uid="{88470753-D4C0-4BCE-BD6A-DC45FAA61CC9}"/>
    <cellStyle name="Comma 2 4 5 2 2 2 2 3 2" xfId="53181" xr:uid="{7DC0B6EC-559A-40DF-8C4F-EBBE7DBD9C7B}"/>
    <cellStyle name="Comma 2 4 5 2 2 2 2 4" xfId="37771" xr:uid="{13FA967B-B3C9-4F6D-B8ED-71B74708A9D2}"/>
    <cellStyle name="Comma 2 4 5 2 2 2 3" xfId="10952" xr:uid="{299E632C-03F9-4DDE-B879-4F5C28CD7FD8}"/>
    <cellStyle name="Comma 2 4 5 2 2 2 3 2" xfId="26363" xr:uid="{998FC05D-AF23-43A4-A24C-A891BE79CA4C}"/>
    <cellStyle name="Comma 2 4 5 2 2 2 3 2 2" xfId="57187" xr:uid="{B0FB4FA8-A07A-4E5A-87D0-E9920E40CBA5}"/>
    <cellStyle name="Comma 2 4 5 2 2 2 3 3" xfId="41777" xr:uid="{18DC6A7E-A9D4-49A8-A42B-3E27659C68B6}"/>
    <cellStyle name="Comma 2 4 5 2 2 2 4" xfId="18554" xr:uid="{B169420E-78D5-418B-A114-7BF6967B2092}"/>
    <cellStyle name="Comma 2 4 5 2 2 2 4 2" xfId="49378" xr:uid="{5B5D98F1-8EC9-47BB-ACCF-CA8B1F782B2C}"/>
    <cellStyle name="Comma 2 4 5 2 2 2 5" xfId="33968" xr:uid="{7234B259-2A5F-4ABF-BC4B-5290775D99F5}"/>
    <cellStyle name="Comma 2 4 5 2 2 3" xfId="5045" xr:uid="{0EAC67E5-CD3F-4ABF-A171-744EFF22D6BC}"/>
    <cellStyle name="Comma 2 4 5 2 2 3 2" xfId="12856" xr:uid="{46207EE1-E60F-48A1-B3D9-9684E9370988}"/>
    <cellStyle name="Comma 2 4 5 2 2 3 2 2" xfId="28267" xr:uid="{C712E5EA-C831-4D00-8484-5A4AE919DB6D}"/>
    <cellStyle name="Comma 2 4 5 2 2 3 2 2 2" xfId="59091" xr:uid="{61DF8892-81BE-413A-B302-C9AC69E99F69}"/>
    <cellStyle name="Comma 2 4 5 2 2 3 2 3" xfId="43681" xr:uid="{DE484F85-DCCF-4BAA-BE96-235AE82F5BA6}"/>
    <cellStyle name="Comma 2 4 5 2 2 3 3" xfId="20458" xr:uid="{B4109C28-FD39-4A83-AF28-352D7FCD9F72}"/>
    <cellStyle name="Comma 2 4 5 2 2 3 3 2" xfId="51282" xr:uid="{5E5FDC39-ED9E-417D-904E-6B1A461FEE96}"/>
    <cellStyle name="Comma 2 4 5 2 2 3 4" xfId="35872" xr:uid="{BF3BFD82-4822-4A9B-9A67-76959D726841}"/>
    <cellStyle name="Comma 2 4 5 2 2 4" xfId="9053" xr:uid="{05A27B5F-E028-4CE7-B807-B20D1FC360DB}"/>
    <cellStyle name="Comma 2 4 5 2 2 4 2" xfId="24464" xr:uid="{2D667415-994A-4E96-8CA5-C38EB5F5CF21}"/>
    <cellStyle name="Comma 2 4 5 2 2 4 2 2" xfId="55288" xr:uid="{6C631A8B-6BA6-42A3-ABF2-CEDEB9296459}"/>
    <cellStyle name="Comma 2 4 5 2 2 4 3" xfId="39878" xr:uid="{044F9F77-D8CE-4816-B318-1D076116D9C3}"/>
    <cellStyle name="Comma 2 4 5 2 2 5" xfId="16655" xr:uid="{E647C61A-2EA0-4FAE-9EA4-F2CED3A333CA}"/>
    <cellStyle name="Comma 2 4 5 2 2 5 2" xfId="47479" xr:uid="{B978A9E2-E6DA-42ED-B582-D777DEF79C7A}"/>
    <cellStyle name="Comma 2 4 5 2 2 6" xfId="32069" xr:uid="{3B00628E-32D3-4998-8988-DD71A71CE92B}"/>
    <cellStyle name="Comma 2 4 5 2 3" xfId="1875" xr:uid="{D8E1D5E8-9B41-4614-AF8B-F8C7EC6DC7BC}"/>
    <cellStyle name="Comma 2 4 5 2 3 2" xfId="3774" xr:uid="{AEDDB46A-5E03-4F04-BD61-CE16D19F9C1D}"/>
    <cellStyle name="Comma 2 4 5 2 3 2 2" xfId="7577" xr:uid="{68AB3966-CC6A-4FF9-A0DE-2E959F779C70}"/>
    <cellStyle name="Comma 2 4 5 2 3 2 2 2" xfId="15388" xr:uid="{4298971B-2DC3-4EA6-9EE6-3E1A94C2B824}"/>
    <cellStyle name="Comma 2 4 5 2 3 2 2 2 2" xfId="30799" xr:uid="{A2A9FE65-6249-4884-98A7-80823870E0CC}"/>
    <cellStyle name="Comma 2 4 5 2 3 2 2 2 2 2" xfId="61623" xr:uid="{A3BCB6D8-EA38-4C5D-B14E-ADF147E94B99}"/>
    <cellStyle name="Comma 2 4 5 2 3 2 2 2 3" xfId="46213" xr:uid="{3F565FA8-8278-406E-B673-5C5C93D06AE1}"/>
    <cellStyle name="Comma 2 4 5 2 3 2 2 3" xfId="22990" xr:uid="{55630DB2-8708-4CE9-82E7-E23F037DA0D8}"/>
    <cellStyle name="Comma 2 4 5 2 3 2 2 3 2" xfId="53814" xr:uid="{53FF2C3C-6726-4DF4-9DFC-6145AC81D260}"/>
    <cellStyle name="Comma 2 4 5 2 3 2 2 4" xfId="38404" xr:uid="{71C44560-C6DD-4DFC-B24F-15BF011EDA4E}"/>
    <cellStyle name="Comma 2 4 5 2 3 2 3" xfId="11585" xr:uid="{094D7276-22CD-4FF4-9DC8-5F3D74FE4C19}"/>
    <cellStyle name="Comma 2 4 5 2 3 2 3 2" xfId="26996" xr:uid="{72198DBA-C28C-447D-B23A-2B334A54B969}"/>
    <cellStyle name="Comma 2 4 5 2 3 2 3 2 2" xfId="57820" xr:uid="{3DEEABED-37E5-4435-9CBF-A519EB456F60}"/>
    <cellStyle name="Comma 2 4 5 2 3 2 3 3" xfId="42410" xr:uid="{19B86859-86C3-4A2D-B0ED-5F563CC9EC69}"/>
    <cellStyle name="Comma 2 4 5 2 3 2 4" xfId="19187" xr:uid="{9201E83A-D07F-4E93-9BBB-6B4BD282CEA0}"/>
    <cellStyle name="Comma 2 4 5 2 3 2 4 2" xfId="50011" xr:uid="{1D68D9EE-A442-4018-B165-232308E8DCBF}"/>
    <cellStyle name="Comma 2 4 5 2 3 2 5" xfId="34601" xr:uid="{F7236775-C818-442A-931C-7585583D45E5}"/>
    <cellStyle name="Comma 2 4 5 2 3 3" xfId="5678" xr:uid="{A882D96E-D70F-4DC1-AEC0-954D2463EECF}"/>
    <cellStyle name="Comma 2 4 5 2 3 3 2" xfId="13489" xr:uid="{A940E67E-E0FD-4AE5-8345-44C79C8445FE}"/>
    <cellStyle name="Comma 2 4 5 2 3 3 2 2" xfId="28900" xr:uid="{24C7C250-249A-43F2-A125-C9E4CF882772}"/>
    <cellStyle name="Comma 2 4 5 2 3 3 2 2 2" xfId="59724" xr:uid="{3AE43C27-FDFA-432B-923D-B42BF575BD3B}"/>
    <cellStyle name="Comma 2 4 5 2 3 3 2 3" xfId="44314" xr:uid="{FDDE1C8F-BE96-47D9-AEA4-D7E50ABCD474}"/>
    <cellStyle name="Comma 2 4 5 2 3 3 3" xfId="21091" xr:uid="{0F2AFBC3-68AB-4F41-94FB-46D7B132B2F6}"/>
    <cellStyle name="Comma 2 4 5 2 3 3 3 2" xfId="51915" xr:uid="{4592403B-731F-4F58-94F5-560284C8DE97}"/>
    <cellStyle name="Comma 2 4 5 2 3 3 4" xfId="36505" xr:uid="{563FC00E-6504-4ACD-A3BB-7959F172C8BC}"/>
    <cellStyle name="Comma 2 4 5 2 3 4" xfId="9686" xr:uid="{C2E1F52B-A3D8-464F-9620-E13C4386DB17}"/>
    <cellStyle name="Comma 2 4 5 2 3 4 2" xfId="25097" xr:uid="{C3EAE97C-9AD8-4F66-8366-0408DCA08FD9}"/>
    <cellStyle name="Comma 2 4 5 2 3 4 2 2" xfId="55921" xr:uid="{0A7FFEC8-E06B-4D64-ABF2-A4DA5CCE6162}"/>
    <cellStyle name="Comma 2 4 5 2 3 4 3" xfId="40511" xr:uid="{AB3AB379-1CCF-495E-BD72-D263046E08EC}"/>
    <cellStyle name="Comma 2 4 5 2 3 5" xfId="17288" xr:uid="{43E85CC6-989E-40A4-9D20-91B3B13F89A6}"/>
    <cellStyle name="Comma 2 4 5 2 3 5 2" xfId="48112" xr:uid="{AD677994-2005-4907-920D-3C8B119C7158}"/>
    <cellStyle name="Comma 2 4 5 2 3 6" xfId="32702" xr:uid="{5921F19A-29A6-4C16-80D6-AE1B56B4DF11}"/>
    <cellStyle name="Comma 2 4 5 2 4" xfId="2508" xr:uid="{B56D31AA-98A7-4480-A2C7-91EE40C672B1}"/>
    <cellStyle name="Comma 2 4 5 2 4 2" xfId="6311" xr:uid="{E3116A32-C81B-42E8-B185-EEA2491B6468}"/>
    <cellStyle name="Comma 2 4 5 2 4 2 2" xfId="14122" xr:uid="{232B6001-485A-4CFC-BE7D-4FB7601E1D90}"/>
    <cellStyle name="Comma 2 4 5 2 4 2 2 2" xfId="29533" xr:uid="{92E90314-DB48-4CE4-91DC-12946AFA7F6E}"/>
    <cellStyle name="Comma 2 4 5 2 4 2 2 2 2" xfId="60357" xr:uid="{2CC93095-EFF1-4BDB-9111-E1B432AA2DFC}"/>
    <cellStyle name="Comma 2 4 5 2 4 2 2 3" xfId="44947" xr:uid="{4458CED8-BB94-4A6D-8633-DF4339AF2DA3}"/>
    <cellStyle name="Comma 2 4 5 2 4 2 3" xfId="21724" xr:uid="{FBFCE2E0-8DAD-42F2-8C2E-06B1D6249846}"/>
    <cellStyle name="Comma 2 4 5 2 4 2 3 2" xfId="52548" xr:uid="{27D133CA-B047-43A6-A9D4-09426580885F}"/>
    <cellStyle name="Comma 2 4 5 2 4 2 4" xfId="37138" xr:uid="{7D29E7A7-B3BE-48C8-AB2A-5E12A230518D}"/>
    <cellStyle name="Comma 2 4 5 2 4 3" xfId="10319" xr:uid="{8B53DAC2-20B5-4E38-9445-0639184C73F0}"/>
    <cellStyle name="Comma 2 4 5 2 4 3 2" xfId="25730" xr:uid="{947C7420-F53C-4C88-AC3B-224C751312AA}"/>
    <cellStyle name="Comma 2 4 5 2 4 3 2 2" xfId="56554" xr:uid="{D43212D3-DCD4-44F8-B12C-35C250F62CF7}"/>
    <cellStyle name="Comma 2 4 5 2 4 3 3" xfId="41144" xr:uid="{D487E8B8-E7B7-4B18-A716-507328CEE2DB}"/>
    <cellStyle name="Comma 2 4 5 2 4 4" xfId="17921" xr:uid="{0BFDEF3E-5645-4B5D-A856-5BDE2F75D9ED}"/>
    <cellStyle name="Comma 2 4 5 2 4 4 2" xfId="48745" xr:uid="{043ABA7B-D768-4A6C-8298-421451E0EB63}"/>
    <cellStyle name="Comma 2 4 5 2 4 5" xfId="33335" xr:uid="{2A75D916-E356-4910-B776-EDF72D9EBAB0}"/>
    <cellStyle name="Comma 2 4 5 2 5" xfId="4412" xr:uid="{47E5AE97-74B6-4718-BA0A-DF52C24E10BE}"/>
    <cellStyle name="Comma 2 4 5 2 5 2" xfId="12223" xr:uid="{90A6BE55-0AF9-4373-981D-2644A36472CB}"/>
    <cellStyle name="Comma 2 4 5 2 5 2 2" xfId="27634" xr:uid="{09CA5986-B0FE-4F76-87AF-B4743887B2EA}"/>
    <cellStyle name="Comma 2 4 5 2 5 2 2 2" xfId="58458" xr:uid="{03BDBCC5-BE02-47B0-AB4F-85358FD211D5}"/>
    <cellStyle name="Comma 2 4 5 2 5 2 3" xfId="43048" xr:uid="{1D3DB14E-87B3-4164-8314-0BF03D75008E}"/>
    <cellStyle name="Comma 2 4 5 2 5 3" xfId="19825" xr:uid="{6FAE2D32-9D56-4DCB-8F7A-8D65CDD58658}"/>
    <cellStyle name="Comma 2 4 5 2 5 3 2" xfId="50649" xr:uid="{564A6ADB-333C-40CE-AFAF-0C9E014BF8D1}"/>
    <cellStyle name="Comma 2 4 5 2 5 4" xfId="35239" xr:uid="{3CC6D74A-F53C-4926-B5BB-D064BFCA675F}"/>
    <cellStyle name="Comma 2 4 5 2 6" xfId="8420" xr:uid="{4825CCFC-207F-4E06-B4DE-DD7E3CB91EAC}"/>
    <cellStyle name="Comma 2 4 5 2 6 2" xfId="23831" xr:uid="{DF330B87-39A7-42D6-AB4C-7F82511A10FE}"/>
    <cellStyle name="Comma 2 4 5 2 6 2 2" xfId="54655" xr:uid="{E2FC5368-75BA-4AFA-94B5-7EEF02973370}"/>
    <cellStyle name="Comma 2 4 5 2 6 3" xfId="39245" xr:uid="{D6934DAF-2D6F-47E2-9EBB-67DDFABF8811}"/>
    <cellStyle name="Comma 2 4 5 2 7" xfId="16022" xr:uid="{21ABD583-2D9A-4101-9AE4-EA18C2A4FC79}"/>
    <cellStyle name="Comma 2 4 5 2 7 2" xfId="46846" xr:uid="{DF9A80D6-53A2-4EBE-A091-021750957257}"/>
    <cellStyle name="Comma 2 4 5 2 8" xfId="31436" xr:uid="{0D3FBB2B-AB5F-4466-ABA6-AC169A6E6197}"/>
    <cellStyle name="Comma 2 4 5 3" xfId="400" xr:uid="{D22B2B83-4DE7-4EB9-88A0-FF2C0FE04D32}"/>
    <cellStyle name="Comma 2 4 5 3 2" xfId="1033" xr:uid="{A6513B56-4521-4054-8268-40044B08DB3B}"/>
    <cellStyle name="Comma 2 4 5 3 2 2" xfId="2932" xr:uid="{559BEE6A-BF8D-48D7-A5EC-8B302C77A018}"/>
    <cellStyle name="Comma 2 4 5 3 2 2 2" xfId="6735" xr:uid="{2A263E39-59AE-42CB-B02C-0B53D0354B2D}"/>
    <cellStyle name="Comma 2 4 5 3 2 2 2 2" xfId="14546" xr:uid="{421F1E18-E162-4723-881C-47F1444F7CE4}"/>
    <cellStyle name="Comma 2 4 5 3 2 2 2 2 2" xfId="29957" xr:uid="{31077847-570C-4F59-977C-C3676C8B7A5C}"/>
    <cellStyle name="Comma 2 4 5 3 2 2 2 2 2 2" xfId="60781" xr:uid="{A6BC4F26-EBDF-4576-95A1-A03BFD5452B7}"/>
    <cellStyle name="Comma 2 4 5 3 2 2 2 2 3" xfId="45371" xr:uid="{FD60AD4F-47E1-49B6-BE71-C1ABA3F7483B}"/>
    <cellStyle name="Comma 2 4 5 3 2 2 2 3" xfId="22148" xr:uid="{5A301386-ABBB-41FE-A2D1-0E6A62D44195}"/>
    <cellStyle name="Comma 2 4 5 3 2 2 2 3 2" xfId="52972" xr:uid="{F243E07A-1846-4A8E-BBD9-D396337C3034}"/>
    <cellStyle name="Comma 2 4 5 3 2 2 2 4" xfId="37562" xr:uid="{CF8C9D1B-4E50-4FD2-BC8F-EF6501144BFB}"/>
    <cellStyle name="Comma 2 4 5 3 2 2 3" xfId="10743" xr:uid="{51EC2E51-74ED-4015-9FE7-106508745DE9}"/>
    <cellStyle name="Comma 2 4 5 3 2 2 3 2" xfId="26154" xr:uid="{99B1B96E-6384-4A26-B87D-B4F58770939B}"/>
    <cellStyle name="Comma 2 4 5 3 2 2 3 2 2" xfId="56978" xr:uid="{F777DBE9-1F5B-4B48-A8A4-A686775D2A44}"/>
    <cellStyle name="Comma 2 4 5 3 2 2 3 3" xfId="41568" xr:uid="{C238B2C6-AB4A-4E52-BDE8-5B3581A82F69}"/>
    <cellStyle name="Comma 2 4 5 3 2 2 4" xfId="18345" xr:uid="{D095CF14-DDB0-48F6-8FC1-3D114A7D55B1}"/>
    <cellStyle name="Comma 2 4 5 3 2 2 4 2" xfId="49169" xr:uid="{BEAD91B5-3534-4CDE-BCDF-163A969A7B47}"/>
    <cellStyle name="Comma 2 4 5 3 2 2 5" xfId="33759" xr:uid="{51D84B87-E207-443A-9F68-72FB157EE7DA}"/>
    <cellStyle name="Comma 2 4 5 3 2 3" xfId="4836" xr:uid="{5810D4AE-3E03-4915-9B02-4FB70F6ED665}"/>
    <cellStyle name="Comma 2 4 5 3 2 3 2" xfId="12647" xr:uid="{101F990F-C7A4-47AC-A1E1-8DEBCEA2A446}"/>
    <cellStyle name="Comma 2 4 5 3 2 3 2 2" xfId="28058" xr:uid="{95D25AC9-E585-4D91-8097-AB80318D1E1A}"/>
    <cellStyle name="Comma 2 4 5 3 2 3 2 2 2" xfId="58882" xr:uid="{201FCBAA-1BDA-4B3C-96CB-9F43C652520F}"/>
    <cellStyle name="Comma 2 4 5 3 2 3 2 3" xfId="43472" xr:uid="{C5ECA6DE-12AC-480A-9EDB-4ED024014FE3}"/>
    <cellStyle name="Comma 2 4 5 3 2 3 3" xfId="20249" xr:uid="{4D2BE99C-37F6-4531-B725-B9AD3B2AA17C}"/>
    <cellStyle name="Comma 2 4 5 3 2 3 3 2" xfId="51073" xr:uid="{E70BF42E-A4DB-40B7-AA5C-61801FFCB7A7}"/>
    <cellStyle name="Comma 2 4 5 3 2 3 4" xfId="35663" xr:uid="{EE78D80B-3CCE-4F52-A6CD-08B669CED20E}"/>
    <cellStyle name="Comma 2 4 5 3 2 4" xfId="8844" xr:uid="{0213D908-40E4-4498-9085-7C156ECB1D3C}"/>
    <cellStyle name="Comma 2 4 5 3 2 4 2" xfId="24255" xr:uid="{FD5413EE-2DE8-4FEE-9CA2-636A57D15620}"/>
    <cellStyle name="Comma 2 4 5 3 2 4 2 2" xfId="55079" xr:uid="{A2C4D21C-2370-42ED-A01A-9D1EF7AC3FF5}"/>
    <cellStyle name="Comma 2 4 5 3 2 4 3" xfId="39669" xr:uid="{C09FBCA0-60DD-4CDD-A3BF-0E208EE9361A}"/>
    <cellStyle name="Comma 2 4 5 3 2 5" xfId="16446" xr:uid="{BFE289BF-4EBA-4E4D-B873-1EA4C3707874}"/>
    <cellStyle name="Comma 2 4 5 3 2 5 2" xfId="47270" xr:uid="{A2611A2C-DCAA-4723-A460-35AEF8074D46}"/>
    <cellStyle name="Comma 2 4 5 3 2 6" xfId="31860" xr:uid="{63A71D1F-0C1B-42FE-B082-21959A61BDC6}"/>
    <cellStyle name="Comma 2 4 5 3 3" xfId="1666" xr:uid="{7D14E3CE-8879-4CBD-B3E0-FD1DBD5A3DC5}"/>
    <cellStyle name="Comma 2 4 5 3 3 2" xfId="3565" xr:uid="{3889C724-5C8A-4B7B-B1F3-319A91AED9BF}"/>
    <cellStyle name="Comma 2 4 5 3 3 2 2" xfId="7368" xr:uid="{1E6D59DF-0ABA-4727-A646-D015EEEF4B9A}"/>
    <cellStyle name="Comma 2 4 5 3 3 2 2 2" xfId="15179" xr:uid="{2871795A-D299-46E8-8C4E-DF505BA7D41F}"/>
    <cellStyle name="Comma 2 4 5 3 3 2 2 2 2" xfId="30590" xr:uid="{8A72C076-77FC-46F4-A129-8DD585F0C829}"/>
    <cellStyle name="Comma 2 4 5 3 3 2 2 2 2 2" xfId="61414" xr:uid="{8FFAA25B-7953-4ED6-AEB5-0662531FCD31}"/>
    <cellStyle name="Comma 2 4 5 3 3 2 2 2 3" xfId="46004" xr:uid="{0B5FB2CA-2501-44E6-B23A-5F0DB4CC3515}"/>
    <cellStyle name="Comma 2 4 5 3 3 2 2 3" xfId="22781" xr:uid="{B8C1CF3F-F5DB-48E9-884C-67D7BC21CF95}"/>
    <cellStyle name="Comma 2 4 5 3 3 2 2 3 2" xfId="53605" xr:uid="{0AC67AFB-4518-4985-92EC-E8629A077BA8}"/>
    <cellStyle name="Comma 2 4 5 3 3 2 2 4" xfId="38195" xr:uid="{11841B32-12EF-4C1F-B068-E0A2406102E1}"/>
    <cellStyle name="Comma 2 4 5 3 3 2 3" xfId="11376" xr:uid="{030B33D2-838F-444B-9084-82A3F048DF19}"/>
    <cellStyle name="Comma 2 4 5 3 3 2 3 2" xfId="26787" xr:uid="{8B9A2A3C-1A49-46FB-82DC-C5436DF474B4}"/>
    <cellStyle name="Comma 2 4 5 3 3 2 3 2 2" xfId="57611" xr:uid="{BC045909-4001-4A5F-8A76-7BD116CBC185}"/>
    <cellStyle name="Comma 2 4 5 3 3 2 3 3" xfId="42201" xr:uid="{2B0B8824-F936-4916-A0E6-DACF2C9FD7A9}"/>
    <cellStyle name="Comma 2 4 5 3 3 2 4" xfId="18978" xr:uid="{8F54D1DB-8DF1-4CD5-9BAF-1319566286EA}"/>
    <cellStyle name="Comma 2 4 5 3 3 2 4 2" xfId="49802" xr:uid="{1FF56B0C-EEDD-47FA-99F1-536680F4D9AB}"/>
    <cellStyle name="Comma 2 4 5 3 3 2 5" xfId="34392" xr:uid="{0594D11B-DC94-4D4A-B283-87DF121843C5}"/>
    <cellStyle name="Comma 2 4 5 3 3 3" xfId="5469" xr:uid="{15BCAD17-3F94-4086-8926-894F68B17E18}"/>
    <cellStyle name="Comma 2 4 5 3 3 3 2" xfId="13280" xr:uid="{3783B466-0FB2-479B-9734-510F54CC7059}"/>
    <cellStyle name="Comma 2 4 5 3 3 3 2 2" xfId="28691" xr:uid="{F078E049-933E-4203-A08B-EF3FE05C2FC7}"/>
    <cellStyle name="Comma 2 4 5 3 3 3 2 2 2" xfId="59515" xr:uid="{591422E0-9BA9-47E0-B12F-C5612F894C13}"/>
    <cellStyle name="Comma 2 4 5 3 3 3 2 3" xfId="44105" xr:uid="{9F2BDF5C-238B-408C-9448-7A5A3ADEEB37}"/>
    <cellStyle name="Comma 2 4 5 3 3 3 3" xfId="20882" xr:uid="{EAABA37F-C97A-439A-A395-FE3E250C0B63}"/>
    <cellStyle name="Comma 2 4 5 3 3 3 3 2" xfId="51706" xr:uid="{EB2824D2-ACC3-407E-A8E9-DAAF83930237}"/>
    <cellStyle name="Comma 2 4 5 3 3 3 4" xfId="36296" xr:uid="{C5FE79F2-3D2E-4A37-80F9-01C7E13A13BF}"/>
    <cellStyle name="Comma 2 4 5 3 3 4" xfId="9477" xr:uid="{8BB1079D-2AD1-44B1-AA09-A56EDF143374}"/>
    <cellStyle name="Comma 2 4 5 3 3 4 2" xfId="24888" xr:uid="{E79893ED-F750-427A-868E-C317D4373F9D}"/>
    <cellStyle name="Comma 2 4 5 3 3 4 2 2" xfId="55712" xr:uid="{FD7780B9-7749-4AF1-BB18-3F306F922DD1}"/>
    <cellStyle name="Comma 2 4 5 3 3 4 3" xfId="40302" xr:uid="{328B9072-B944-4915-BEF5-D4A3AD165F47}"/>
    <cellStyle name="Comma 2 4 5 3 3 5" xfId="17079" xr:uid="{F9D046D2-3267-477B-9A57-F298A7821093}"/>
    <cellStyle name="Comma 2 4 5 3 3 5 2" xfId="47903" xr:uid="{6506910A-6A0F-4B89-B0E0-2BA3000C7ADD}"/>
    <cellStyle name="Comma 2 4 5 3 3 6" xfId="32493" xr:uid="{1201B8D8-CB44-4A86-994C-E8F61B8DBC23}"/>
    <cellStyle name="Comma 2 4 5 3 4" xfId="2299" xr:uid="{D6CB1C32-0F8F-4ACE-A316-3682236B67E3}"/>
    <cellStyle name="Comma 2 4 5 3 4 2" xfId="6102" xr:uid="{4C9E4226-A7FE-4EF3-A8C7-3833EF3C9A1B}"/>
    <cellStyle name="Comma 2 4 5 3 4 2 2" xfId="13913" xr:uid="{3DFF8B53-94B4-4934-978D-A7FDEF1C4559}"/>
    <cellStyle name="Comma 2 4 5 3 4 2 2 2" xfId="29324" xr:uid="{7F2D224E-69C1-4D29-B2D9-8E7F614E5B5B}"/>
    <cellStyle name="Comma 2 4 5 3 4 2 2 2 2" xfId="60148" xr:uid="{87F2FBF4-9E23-4127-BB3C-55E80BF9BB7C}"/>
    <cellStyle name="Comma 2 4 5 3 4 2 2 3" xfId="44738" xr:uid="{3FD7C093-5878-4960-AC5B-C98C94093C6F}"/>
    <cellStyle name="Comma 2 4 5 3 4 2 3" xfId="21515" xr:uid="{44C755A0-B3BD-41F5-9A2C-08F83F742D92}"/>
    <cellStyle name="Comma 2 4 5 3 4 2 3 2" xfId="52339" xr:uid="{F3F93E2B-3DB8-426A-A576-64FC904C9931}"/>
    <cellStyle name="Comma 2 4 5 3 4 2 4" xfId="36929" xr:uid="{7627BB00-5BA6-49F4-9010-61B735179FA2}"/>
    <cellStyle name="Comma 2 4 5 3 4 3" xfId="10110" xr:uid="{898E7AC4-4E54-499A-9B0F-64E518BDC0FD}"/>
    <cellStyle name="Comma 2 4 5 3 4 3 2" xfId="25521" xr:uid="{F8E7794A-21D7-41C7-8666-ED6D9FE94FA6}"/>
    <cellStyle name="Comma 2 4 5 3 4 3 2 2" xfId="56345" xr:uid="{4473EFE2-A4B9-4840-9276-88FD1C310309}"/>
    <cellStyle name="Comma 2 4 5 3 4 3 3" xfId="40935" xr:uid="{DADA4A76-0186-473A-8E00-7858F5653555}"/>
    <cellStyle name="Comma 2 4 5 3 4 4" xfId="17712" xr:uid="{1CC77635-6C68-4216-B4DE-A4F57E6C7C2F}"/>
    <cellStyle name="Comma 2 4 5 3 4 4 2" xfId="48536" xr:uid="{30FC43E9-56A1-45CC-909A-20561CFA9BE6}"/>
    <cellStyle name="Comma 2 4 5 3 4 5" xfId="33126" xr:uid="{C4EE2012-9A53-48C7-90DD-597AFABB5AAB}"/>
    <cellStyle name="Comma 2 4 5 3 5" xfId="4203" xr:uid="{9A186028-7B0D-422F-A6B3-38B6F5F2AF37}"/>
    <cellStyle name="Comma 2 4 5 3 5 2" xfId="12014" xr:uid="{C367B049-CECA-4C48-B042-D36B851121B1}"/>
    <cellStyle name="Comma 2 4 5 3 5 2 2" xfId="27425" xr:uid="{DF672222-16C7-4026-BC48-674D4368E412}"/>
    <cellStyle name="Comma 2 4 5 3 5 2 2 2" xfId="58249" xr:uid="{D2034598-D5FB-43EA-9BEE-B4B3A4402409}"/>
    <cellStyle name="Comma 2 4 5 3 5 2 3" xfId="42839" xr:uid="{723F1B42-33E5-49F4-B0BB-80D0B830A530}"/>
    <cellStyle name="Comma 2 4 5 3 5 3" xfId="19616" xr:uid="{D8C51217-5934-4409-AF7F-3AE9CD36BAB7}"/>
    <cellStyle name="Comma 2 4 5 3 5 3 2" xfId="50440" xr:uid="{2397828B-2D55-4EF4-B7B0-F680927E4C55}"/>
    <cellStyle name="Comma 2 4 5 3 5 4" xfId="35030" xr:uid="{237A8F95-F1C8-4E19-B808-6D7F8830047C}"/>
    <cellStyle name="Comma 2 4 5 3 6" xfId="8211" xr:uid="{82661744-B3D9-43BD-944E-1DF9EFE1557B}"/>
    <cellStyle name="Comma 2 4 5 3 6 2" xfId="23622" xr:uid="{6B65BF0E-B858-40F8-82E3-61B5E5220A68}"/>
    <cellStyle name="Comma 2 4 5 3 6 2 2" xfId="54446" xr:uid="{495C6452-3FF4-4111-B704-069D4B07C9F4}"/>
    <cellStyle name="Comma 2 4 5 3 6 3" xfId="39036" xr:uid="{C168A4A7-B3CC-4DF6-8F4E-FAD9BD92CEF0}"/>
    <cellStyle name="Comma 2 4 5 3 7" xfId="15813" xr:uid="{FB87E664-C514-4879-BC65-5427C858F062}"/>
    <cellStyle name="Comma 2 4 5 3 7 2" xfId="46637" xr:uid="{2CC1B704-85EE-4015-AA81-AB27762DD539}"/>
    <cellStyle name="Comma 2 4 5 3 8" xfId="31227" xr:uid="{E00B9C28-A5A9-42C6-BA2C-C40BB9B4B3F9}"/>
    <cellStyle name="Comma 2 4 5 4" xfId="820" xr:uid="{10196E38-12AD-43C5-8D92-A3B58B601A24}"/>
    <cellStyle name="Comma 2 4 5 4 2" xfId="2719" xr:uid="{85D225EE-AE82-445C-8E17-77F978086A38}"/>
    <cellStyle name="Comma 2 4 5 4 2 2" xfId="6522" xr:uid="{CC6E5E25-DF5A-4A20-9A5A-53DD27969355}"/>
    <cellStyle name="Comma 2 4 5 4 2 2 2" xfId="14333" xr:uid="{5A313458-48B9-4054-93EB-85CCBEEBE3BB}"/>
    <cellStyle name="Comma 2 4 5 4 2 2 2 2" xfId="29744" xr:uid="{078D25A7-9639-4DAD-8C3B-6304A2C99DFA}"/>
    <cellStyle name="Comma 2 4 5 4 2 2 2 2 2" xfId="60568" xr:uid="{0F96BF6A-7E53-4EA0-983E-E473E77BD806}"/>
    <cellStyle name="Comma 2 4 5 4 2 2 2 3" xfId="45158" xr:uid="{BF5D94AA-D82C-4CFC-8D84-F0AD584EB0BD}"/>
    <cellStyle name="Comma 2 4 5 4 2 2 3" xfId="21935" xr:uid="{8D75A420-ADAC-4B00-9F15-E0F8B20F9132}"/>
    <cellStyle name="Comma 2 4 5 4 2 2 3 2" xfId="52759" xr:uid="{1B2FC46C-A484-46D1-969D-08C698551C7A}"/>
    <cellStyle name="Comma 2 4 5 4 2 2 4" xfId="37349" xr:uid="{8E47B05D-1FC3-4BF2-98B3-64D16B794E39}"/>
    <cellStyle name="Comma 2 4 5 4 2 3" xfId="10530" xr:uid="{65054844-EE98-4169-98FB-E8D78BCACF4D}"/>
    <cellStyle name="Comma 2 4 5 4 2 3 2" xfId="25941" xr:uid="{6C15B63D-D691-4A6C-9F61-381951E5EB81}"/>
    <cellStyle name="Comma 2 4 5 4 2 3 2 2" xfId="56765" xr:uid="{C41163CB-1E04-43F7-B335-635970620A80}"/>
    <cellStyle name="Comma 2 4 5 4 2 3 3" xfId="41355" xr:uid="{474867AF-7D24-4FBC-BFF4-CE8B5D53B68E}"/>
    <cellStyle name="Comma 2 4 5 4 2 4" xfId="18132" xr:uid="{0EAB8E22-E04F-431A-9B1C-6D148CEC3822}"/>
    <cellStyle name="Comma 2 4 5 4 2 4 2" xfId="48956" xr:uid="{C9C3C0E8-C230-49A2-8AA9-DDA9154B10B5}"/>
    <cellStyle name="Comma 2 4 5 4 2 5" xfId="33546" xr:uid="{5C894FD9-3E97-46CC-B042-6B6869636CE3}"/>
    <cellStyle name="Comma 2 4 5 4 3" xfId="4623" xr:uid="{6917D614-0EE0-42F8-BC64-85061712CAE0}"/>
    <cellStyle name="Comma 2 4 5 4 3 2" xfId="12434" xr:uid="{B0B983D7-1782-4070-8060-6B2EC1E9CB3F}"/>
    <cellStyle name="Comma 2 4 5 4 3 2 2" xfId="27845" xr:uid="{543EC2A3-D716-46A4-91C8-B8B2D979F888}"/>
    <cellStyle name="Comma 2 4 5 4 3 2 2 2" xfId="58669" xr:uid="{DEA6597A-BCD1-4CE0-9C2E-A924B9D4B2C4}"/>
    <cellStyle name="Comma 2 4 5 4 3 2 3" xfId="43259" xr:uid="{9230DAA3-96AF-4BE5-9650-ED37276F643D}"/>
    <cellStyle name="Comma 2 4 5 4 3 3" xfId="20036" xr:uid="{AFEF9C92-B6A1-4B55-8104-6A409AE122DD}"/>
    <cellStyle name="Comma 2 4 5 4 3 3 2" xfId="50860" xr:uid="{51EDB3C5-E085-48E3-99AC-679FAEF6CD7D}"/>
    <cellStyle name="Comma 2 4 5 4 3 4" xfId="35450" xr:uid="{67C1345B-A426-434F-9EC5-25B50B87DBBF}"/>
    <cellStyle name="Comma 2 4 5 4 4" xfId="8631" xr:uid="{375A72E2-EF24-478E-AC62-530D743DFCE0}"/>
    <cellStyle name="Comma 2 4 5 4 4 2" xfId="24042" xr:uid="{6A23ACF1-1E74-441B-9D98-8E066D369408}"/>
    <cellStyle name="Comma 2 4 5 4 4 2 2" xfId="54866" xr:uid="{6A26EC6F-8C7F-421B-8254-1ECE0CE51274}"/>
    <cellStyle name="Comma 2 4 5 4 4 3" xfId="39456" xr:uid="{FF9CE738-24B2-470B-9013-0AF2528754AC}"/>
    <cellStyle name="Comma 2 4 5 4 5" xfId="16233" xr:uid="{74EEAE06-2273-4001-80EF-4B468F2B3618}"/>
    <cellStyle name="Comma 2 4 5 4 5 2" xfId="47057" xr:uid="{097B16F2-38F7-427B-8ED9-74508FE49D4A}"/>
    <cellStyle name="Comma 2 4 5 4 6" xfId="31647" xr:uid="{2CEA9F28-51AD-4264-B1B8-E33BC0313094}"/>
    <cellStyle name="Comma 2 4 5 5" xfId="1453" xr:uid="{62FF66D7-CE4C-4F1F-A48F-2D042CF67A39}"/>
    <cellStyle name="Comma 2 4 5 5 2" xfId="3352" xr:uid="{766C1F79-B763-4465-A204-7D71F3DE6179}"/>
    <cellStyle name="Comma 2 4 5 5 2 2" xfId="7155" xr:uid="{FE81C7B7-4935-4BDB-8D3A-E6ABBE154F2B}"/>
    <cellStyle name="Comma 2 4 5 5 2 2 2" xfId="14966" xr:uid="{8235DFF9-BB47-4DD2-BDC9-4C74B25F6807}"/>
    <cellStyle name="Comma 2 4 5 5 2 2 2 2" xfId="30377" xr:uid="{1E46C679-5DF3-4D0B-9326-2C4FF89AE733}"/>
    <cellStyle name="Comma 2 4 5 5 2 2 2 2 2" xfId="61201" xr:uid="{A30FE5B1-61AC-479D-865B-C03AD00F3E2F}"/>
    <cellStyle name="Comma 2 4 5 5 2 2 2 3" xfId="45791" xr:uid="{199FF0A3-7E1C-4B9C-BD3A-2BD4D87C6888}"/>
    <cellStyle name="Comma 2 4 5 5 2 2 3" xfId="22568" xr:uid="{EDC3A337-C896-4A8C-8489-CE9ECF8EDBAA}"/>
    <cellStyle name="Comma 2 4 5 5 2 2 3 2" xfId="53392" xr:uid="{8B77F19D-8175-45BF-98A4-27C01256BA8A}"/>
    <cellStyle name="Comma 2 4 5 5 2 2 4" xfId="37982" xr:uid="{9E45265B-6D2B-488D-8F97-9019ACD1D0E6}"/>
    <cellStyle name="Comma 2 4 5 5 2 3" xfId="11163" xr:uid="{EB19D008-75A4-45A3-AE3A-938B7C186A97}"/>
    <cellStyle name="Comma 2 4 5 5 2 3 2" xfId="26574" xr:uid="{F9F6A62C-FFCC-4BB4-A43D-AB88EA6AB613}"/>
    <cellStyle name="Comma 2 4 5 5 2 3 2 2" xfId="57398" xr:uid="{B77C7965-5117-4CF9-894C-4BEB10A1B94E}"/>
    <cellStyle name="Comma 2 4 5 5 2 3 3" xfId="41988" xr:uid="{E5E10F29-32AC-4D81-BEB9-9E939CFDD063}"/>
    <cellStyle name="Comma 2 4 5 5 2 4" xfId="18765" xr:uid="{7C002F20-BFA9-4658-8A00-1BBF01886798}"/>
    <cellStyle name="Comma 2 4 5 5 2 4 2" xfId="49589" xr:uid="{C75B5104-43C1-495B-BC30-BCD99923DFD9}"/>
    <cellStyle name="Comma 2 4 5 5 2 5" xfId="34179" xr:uid="{B19D0F08-C9A1-4CFC-B13F-465FDD8EEE03}"/>
    <cellStyle name="Comma 2 4 5 5 3" xfId="5256" xr:uid="{0FB0A76D-BA18-4771-AD37-3009AA11AFC9}"/>
    <cellStyle name="Comma 2 4 5 5 3 2" xfId="13067" xr:uid="{49A064BC-F05F-41D3-A000-2C0C38735BFC}"/>
    <cellStyle name="Comma 2 4 5 5 3 2 2" xfId="28478" xr:uid="{67A7761D-0B56-4F20-A2D2-1A9FC910D16D}"/>
    <cellStyle name="Comma 2 4 5 5 3 2 2 2" xfId="59302" xr:uid="{CA6C387E-9338-464F-9642-75C97A143C2E}"/>
    <cellStyle name="Comma 2 4 5 5 3 2 3" xfId="43892" xr:uid="{640F1442-50F4-4F03-9108-87EB6599C654}"/>
    <cellStyle name="Comma 2 4 5 5 3 3" xfId="20669" xr:uid="{0627C95D-9F6D-4705-BE1C-5445109706AC}"/>
    <cellStyle name="Comma 2 4 5 5 3 3 2" xfId="51493" xr:uid="{8A2CECB9-00C9-4225-8004-8B513380DD16}"/>
    <cellStyle name="Comma 2 4 5 5 3 4" xfId="36083" xr:uid="{DD2C8051-36FE-46F4-A6BE-BAEBF60A1F69}"/>
    <cellStyle name="Comma 2 4 5 5 4" xfId="9264" xr:uid="{48DBCBE0-A8B4-48BA-A40E-48A45D35DA57}"/>
    <cellStyle name="Comma 2 4 5 5 4 2" xfId="24675" xr:uid="{ECC4C950-8D3C-4C84-BF03-152CA4E71FA0}"/>
    <cellStyle name="Comma 2 4 5 5 4 2 2" xfId="55499" xr:uid="{329C7E01-F8F1-4443-A200-AF63185E85E6}"/>
    <cellStyle name="Comma 2 4 5 5 4 3" xfId="40089" xr:uid="{07298D74-3A5F-417F-A929-964B3071CBC6}"/>
    <cellStyle name="Comma 2 4 5 5 5" xfId="16866" xr:uid="{A22A1DC9-5797-4DA3-B698-878943A65654}"/>
    <cellStyle name="Comma 2 4 5 5 5 2" xfId="47690" xr:uid="{68775D68-8441-48CD-AF30-6868AE6667B3}"/>
    <cellStyle name="Comma 2 4 5 5 6" xfId="32280" xr:uid="{BA70FA98-1EA4-4BCE-A384-169DEE7C99A4}"/>
    <cellStyle name="Comma 2 4 5 6" xfId="2086" xr:uid="{00459A05-6479-40AF-8E21-9EBE1A7CD6E9}"/>
    <cellStyle name="Comma 2 4 5 6 2" xfId="5889" xr:uid="{7EDB55E1-B033-4258-BB14-FB28276990E0}"/>
    <cellStyle name="Comma 2 4 5 6 2 2" xfId="13700" xr:uid="{B893D725-53F0-4641-94F1-8368917F5258}"/>
    <cellStyle name="Comma 2 4 5 6 2 2 2" xfId="29111" xr:uid="{96446699-A9B8-4A69-98CE-AB5C7398FAB0}"/>
    <cellStyle name="Comma 2 4 5 6 2 2 2 2" xfId="59935" xr:uid="{0684F3FB-BD50-48C7-A639-A490F4E08CDB}"/>
    <cellStyle name="Comma 2 4 5 6 2 2 3" xfId="44525" xr:uid="{2C6E29F7-393C-4F79-8E4C-A1B61065BE15}"/>
    <cellStyle name="Comma 2 4 5 6 2 3" xfId="21302" xr:uid="{DE21A136-B8A4-4BC8-867E-F41EC6891A17}"/>
    <cellStyle name="Comma 2 4 5 6 2 3 2" xfId="52126" xr:uid="{2D4C792A-D517-4BD2-9C98-68D1B35FD84E}"/>
    <cellStyle name="Comma 2 4 5 6 2 4" xfId="36716" xr:uid="{206121B6-E1C9-48C2-AEF8-FF6D072FEBCC}"/>
    <cellStyle name="Comma 2 4 5 6 3" xfId="9897" xr:uid="{2113E744-988B-4F1A-9FA8-CCB2556D8F9B}"/>
    <cellStyle name="Comma 2 4 5 6 3 2" xfId="25308" xr:uid="{940E11EA-6074-4462-85BF-DB6B3F118974}"/>
    <cellStyle name="Comma 2 4 5 6 3 2 2" xfId="56132" xr:uid="{AAF1E3F8-DAE6-460F-9873-FBA9C6EF2157}"/>
    <cellStyle name="Comma 2 4 5 6 3 3" xfId="40722" xr:uid="{925CEDBB-D0A0-4FE7-A7D7-B79CA5F5CDAE}"/>
    <cellStyle name="Comma 2 4 5 6 4" xfId="17499" xr:uid="{A49D1D3E-FEFF-4A72-B018-DAC771F50DBD}"/>
    <cellStyle name="Comma 2 4 5 6 4 2" xfId="48323" xr:uid="{B6967C47-26DB-4C16-AAD4-CD74E9604ADD}"/>
    <cellStyle name="Comma 2 4 5 6 5" xfId="32913" xr:uid="{FDC05397-D109-4AEA-8A31-C29F87CF91D0}"/>
    <cellStyle name="Comma 2 4 5 7" xfId="3990" xr:uid="{40D32BDF-D6BF-4D1C-A44A-4496E9A549EF}"/>
    <cellStyle name="Comma 2 4 5 7 2" xfId="11801" xr:uid="{5FB49BF4-4484-4571-9E44-D55EE3BA11F5}"/>
    <cellStyle name="Comma 2 4 5 7 2 2" xfId="27212" xr:uid="{5428ABDE-18F2-4F44-96C0-EB8726C0AB91}"/>
    <cellStyle name="Comma 2 4 5 7 2 2 2" xfId="58036" xr:uid="{80AE486B-5F5C-4700-82F3-0F4A496E1A33}"/>
    <cellStyle name="Comma 2 4 5 7 2 3" xfId="42626" xr:uid="{432004C2-C9B8-4310-9C55-52CFA97F4184}"/>
    <cellStyle name="Comma 2 4 5 7 3" xfId="19403" xr:uid="{FDC92CF9-3112-40B8-867C-59C76C881DE3}"/>
    <cellStyle name="Comma 2 4 5 7 3 2" xfId="50227" xr:uid="{AD36DA1E-2387-4791-BADD-B1E3BD103108}"/>
    <cellStyle name="Comma 2 4 5 7 4" xfId="34817" xr:uid="{8231A613-8646-41EA-BDDB-EE9902CAF3CF}"/>
    <cellStyle name="Comma 2 4 5 8" xfId="7998" xr:uid="{47579569-F4CD-4AAE-B5AD-444594DECD62}"/>
    <cellStyle name="Comma 2 4 5 8 2" xfId="23409" xr:uid="{3DE7D584-91E1-4418-B480-2F643A1FA884}"/>
    <cellStyle name="Comma 2 4 5 8 2 2" xfId="54233" xr:uid="{3E1EE364-3E05-4074-BEC3-874E54321A97}"/>
    <cellStyle name="Comma 2 4 5 8 3" xfId="38823" xr:uid="{6846DB9D-D4E0-4A66-9EC9-4DF16558A74E}"/>
    <cellStyle name="Comma 2 4 5 9" xfId="7789" xr:uid="{05BC50DF-E602-4487-8C79-A6C1C8541448}"/>
    <cellStyle name="Comma 2 4 5 9 2" xfId="23200" xr:uid="{EB416366-AD24-4BFE-8714-4F199B475455}"/>
    <cellStyle name="Comma 2 4 5 9 2 2" xfId="54024" xr:uid="{1A85BBF6-0FFA-40FD-829A-A49AD92BC160}"/>
    <cellStyle name="Comma 2 4 5 9 3" xfId="38614" xr:uid="{AB497480-F07B-43B9-98B9-30FAEFA4A03A}"/>
    <cellStyle name="Comma 2 4 6" xfId="564" xr:uid="{4C02676B-8FD9-421A-BF00-41ED6198D03A}"/>
    <cellStyle name="Comma 2 4 6 2" xfId="1197" xr:uid="{3C6D5CA8-3321-462A-B711-F81D631F566A}"/>
    <cellStyle name="Comma 2 4 6 2 2" xfId="3096" xr:uid="{E3684571-C3F5-458E-9FEF-46D750CEB565}"/>
    <cellStyle name="Comma 2 4 6 2 2 2" xfId="6899" xr:uid="{05A2BCC7-74F6-4D63-BA82-9BA3EE16A89C}"/>
    <cellStyle name="Comma 2 4 6 2 2 2 2" xfId="14710" xr:uid="{A63E7644-23F5-4607-9EFA-2D49051B0B92}"/>
    <cellStyle name="Comma 2 4 6 2 2 2 2 2" xfId="30121" xr:uid="{8FF45F35-81B6-45A2-A40F-4C972B124E88}"/>
    <cellStyle name="Comma 2 4 6 2 2 2 2 2 2" xfId="60945" xr:uid="{8BDBD28E-3F9A-4A69-9EB7-B2BA4825F02C}"/>
    <cellStyle name="Comma 2 4 6 2 2 2 2 3" xfId="45535" xr:uid="{B28DEDA8-20A9-45FD-A5B5-367C60D09807}"/>
    <cellStyle name="Comma 2 4 6 2 2 2 3" xfId="22312" xr:uid="{62531D1D-8F28-484E-9337-9220B629EB44}"/>
    <cellStyle name="Comma 2 4 6 2 2 2 3 2" xfId="53136" xr:uid="{EFB2BE29-0521-4ED2-83DB-A8F43673D2E4}"/>
    <cellStyle name="Comma 2 4 6 2 2 2 4" xfId="37726" xr:uid="{D62C7735-4572-45B8-8295-201937E0A224}"/>
    <cellStyle name="Comma 2 4 6 2 2 3" xfId="10907" xr:uid="{6CE81600-4BAC-477C-93EF-9B55C094B772}"/>
    <cellStyle name="Comma 2 4 6 2 2 3 2" xfId="26318" xr:uid="{59924976-6B86-4CE4-B8A2-5687523D832A}"/>
    <cellStyle name="Comma 2 4 6 2 2 3 2 2" xfId="57142" xr:uid="{CB45B60E-6D30-470E-8456-F8FC2825A7E5}"/>
    <cellStyle name="Comma 2 4 6 2 2 3 3" xfId="41732" xr:uid="{FD2DF69C-9198-4C10-83CD-277ADCA88B1A}"/>
    <cellStyle name="Comma 2 4 6 2 2 4" xfId="18509" xr:uid="{BF5A8B6B-DFF9-4D9C-A615-9A1059B323D3}"/>
    <cellStyle name="Comma 2 4 6 2 2 4 2" xfId="49333" xr:uid="{721DD518-BAF8-474B-9C62-463D82A0FD70}"/>
    <cellStyle name="Comma 2 4 6 2 2 5" xfId="33923" xr:uid="{2F267965-819E-4173-BC56-A2DC48E041F3}"/>
    <cellStyle name="Comma 2 4 6 2 3" xfId="5000" xr:uid="{D6602659-C067-43AF-946E-2A393A6A5EA9}"/>
    <cellStyle name="Comma 2 4 6 2 3 2" xfId="12811" xr:uid="{0CB54F7B-793B-4233-A94E-C6321139F232}"/>
    <cellStyle name="Comma 2 4 6 2 3 2 2" xfId="28222" xr:uid="{52BFD530-F5A6-4F73-B21F-848095C198F6}"/>
    <cellStyle name="Comma 2 4 6 2 3 2 2 2" xfId="59046" xr:uid="{C98B8B0F-E939-43A2-9D7C-B494673BA74E}"/>
    <cellStyle name="Comma 2 4 6 2 3 2 3" xfId="43636" xr:uid="{C5012A24-DB4E-4C34-B6B1-69BB44105672}"/>
    <cellStyle name="Comma 2 4 6 2 3 3" xfId="20413" xr:uid="{6FFDECC5-EC54-4CF3-BFBC-B944A4F0F72A}"/>
    <cellStyle name="Comma 2 4 6 2 3 3 2" xfId="51237" xr:uid="{825BFA71-263F-4269-A671-9C9841A9476F}"/>
    <cellStyle name="Comma 2 4 6 2 3 4" xfId="35827" xr:uid="{C9AE1566-D26C-4C42-B9A8-885A0B657710}"/>
    <cellStyle name="Comma 2 4 6 2 4" xfId="9008" xr:uid="{EEFF38D9-0D5A-4E84-8B9E-FD2CAEC78111}"/>
    <cellStyle name="Comma 2 4 6 2 4 2" xfId="24419" xr:uid="{FFBD383F-99B4-412C-BEA6-2CDE5D0D0143}"/>
    <cellStyle name="Comma 2 4 6 2 4 2 2" xfId="55243" xr:uid="{690A37E3-807C-48F0-9D37-E3A7B84DD6FA}"/>
    <cellStyle name="Comma 2 4 6 2 4 3" xfId="39833" xr:uid="{A6DAE5C9-6E70-42EB-8725-ECA682F047B2}"/>
    <cellStyle name="Comma 2 4 6 2 5" xfId="16610" xr:uid="{1A17C6EF-63DD-4FB9-9241-CB89AD6E4791}"/>
    <cellStyle name="Comma 2 4 6 2 5 2" xfId="47434" xr:uid="{F28DD00A-2CFF-48C5-89FE-1A0113B0E64D}"/>
    <cellStyle name="Comma 2 4 6 2 6" xfId="32024" xr:uid="{EEA1E73A-9808-475C-BFAE-A3F1EC87AA2C}"/>
    <cellStyle name="Comma 2 4 6 3" xfId="1830" xr:uid="{C6B1D2E0-7544-416D-8EDC-02D4A8826137}"/>
    <cellStyle name="Comma 2 4 6 3 2" xfId="3729" xr:uid="{110B8D1F-132D-4E5F-B2C3-5DCD3C405C79}"/>
    <cellStyle name="Comma 2 4 6 3 2 2" xfId="7532" xr:uid="{04A15E42-A203-4534-A74F-DA774DB2E032}"/>
    <cellStyle name="Comma 2 4 6 3 2 2 2" xfId="15343" xr:uid="{14E81094-DA3E-4583-9365-E75AF6A8C2CE}"/>
    <cellStyle name="Comma 2 4 6 3 2 2 2 2" xfId="30754" xr:uid="{642153E3-DEF9-45CE-ACF0-5C20C18F87C5}"/>
    <cellStyle name="Comma 2 4 6 3 2 2 2 2 2" xfId="61578" xr:uid="{3CC9092B-2DAD-43A4-8A1C-C5B81EB682AA}"/>
    <cellStyle name="Comma 2 4 6 3 2 2 2 3" xfId="46168" xr:uid="{CCE20E74-80A3-4AB7-924C-C1B71E2AA0F2}"/>
    <cellStyle name="Comma 2 4 6 3 2 2 3" xfId="22945" xr:uid="{98E90BF4-E3C8-478F-9298-052EBFD27352}"/>
    <cellStyle name="Comma 2 4 6 3 2 2 3 2" xfId="53769" xr:uid="{35BC59D1-FD67-4507-8E79-46BFF547BF8D}"/>
    <cellStyle name="Comma 2 4 6 3 2 2 4" xfId="38359" xr:uid="{992F58E8-866A-45FA-BFE1-332BDCD829C8}"/>
    <cellStyle name="Comma 2 4 6 3 2 3" xfId="11540" xr:uid="{643CB77C-7FED-453E-87BB-E20F95AE55F9}"/>
    <cellStyle name="Comma 2 4 6 3 2 3 2" xfId="26951" xr:uid="{488782EE-FD1C-4D9D-A729-DA2588D8741A}"/>
    <cellStyle name="Comma 2 4 6 3 2 3 2 2" xfId="57775" xr:uid="{A4A67124-5980-4CA1-B36F-7782AB8F1C12}"/>
    <cellStyle name="Comma 2 4 6 3 2 3 3" xfId="42365" xr:uid="{16878B54-2404-4416-8883-2016B5DC8327}"/>
    <cellStyle name="Comma 2 4 6 3 2 4" xfId="19142" xr:uid="{3A22A33E-A8CD-4F08-BFAD-3B8A367E7FA6}"/>
    <cellStyle name="Comma 2 4 6 3 2 4 2" xfId="49966" xr:uid="{5DD65C34-C76B-415C-A2E4-8D8CC0DC6F25}"/>
    <cellStyle name="Comma 2 4 6 3 2 5" xfId="34556" xr:uid="{1BF14084-D681-496E-B93F-27117EB23364}"/>
    <cellStyle name="Comma 2 4 6 3 3" xfId="5633" xr:uid="{1EC30337-1074-4E32-BAF7-249D023B6B8E}"/>
    <cellStyle name="Comma 2 4 6 3 3 2" xfId="13444" xr:uid="{F7A27779-AFE1-413B-A374-697B44E6BDFF}"/>
    <cellStyle name="Comma 2 4 6 3 3 2 2" xfId="28855" xr:uid="{AB01E633-8407-4CC4-9469-999F9A24EF46}"/>
    <cellStyle name="Comma 2 4 6 3 3 2 2 2" xfId="59679" xr:uid="{1E8C8A58-B8D3-46A1-B013-2B722C7770BC}"/>
    <cellStyle name="Comma 2 4 6 3 3 2 3" xfId="44269" xr:uid="{72F869DC-568F-4E09-9599-611C9AEA8608}"/>
    <cellStyle name="Comma 2 4 6 3 3 3" xfId="21046" xr:uid="{76952B01-72F2-4DF9-83A5-A63BE92A403B}"/>
    <cellStyle name="Comma 2 4 6 3 3 3 2" xfId="51870" xr:uid="{E8DA840A-CD23-462C-B957-0F7C96A0DF6F}"/>
    <cellStyle name="Comma 2 4 6 3 3 4" xfId="36460" xr:uid="{068FE253-0088-4667-B477-C4224290B813}"/>
    <cellStyle name="Comma 2 4 6 3 4" xfId="9641" xr:uid="{7B2B69F4-F971-4321-A590-F03B4E95F1D2}"/>
    <cellStyle name="Comma 2 4 6 3 4 2" xfId="25052" xr:uid="{08C783E6-79B9-475F-A743-0FD909B5A548}"/>
    <cellStyle name="Comma 2 4 6 3 4 2 2" xfId="55876" xr:uid="{F66DCED8-6955-4A72-B962-FBD56B2BCB4C}"/>
    <cellStyle name="Comma 2 4 6 3 4 3" xfId="40466" xr:uid="{DC83970F-EC8E-4FD4-A93E-CB342BE4C899}"/>
    <cellStyle name="Comma 2 4 6 3 5" xfId="17243" xr:uid="{3E1D19A6-5F57-4195-B5AF-BD31F41A5E18}"/>
    <cellStyle name="Comma 2 4 6 3 5 2" xfId="48067" xr:uid="{03EE83AD-D776-400F-82ED-B3EB9A1C8933}"/>
    <cellStyle name="Comma 2 4 6 3 6" xfId="32657" xr:uid="{10D3839E-6049-4352-BD22-2C56101F3A4D}"/>
    <cellStyle name="Comma 2 4 6 4" xfId="2463" xr:uid="{7E512EF3-826F-476B-8271-BF6C1A072C0E}"/>
    <cellStyle name="Comma 2 4 6 4 2" xfId="6266" xr:uid="{DC46210A-DC0A-473C-9DB6-0B49A02224A0}"/>
    <cellStyle name="Comma 2 4 6 4 2 2" xfId="14077" xr:uid="{E955406F-B15F-42F7-AE03-F2603FC2B524}"/>
    <cellStyle name="Comma 2 4 6 4 2 2 2" xfId="29488" xr:uid="{61659937-1623-4665-915F-1B352E948A22}"/>
    <cellStyle name="Comma 2 4 6 4 2 2 2 2" xfId="60312" xr:uid="{03F48A9B-9244-4EC2-AE9C-B144DD72BFAB}"/>
    <cellStyle name="Comma 2 4 6 4 2 2 3" xfId="44902" xr:uid="{A444EBED-A865-4BE9-BCB5-11C2DC1FFC71}"/>
    <cellStyle name="Comma 2 4 6 4 2 3" xfId="21679" xr:uid="{B3B7472A-1F8E-4314-A704-A11008675D6F}"/>
    <cellStyle name="Comma 2 4 6 4 2 3 2" xfId="52503" xr:uid="{CE436621-C344-4C60-A071-8FE696435EB8}"/>
    <cellStyle name="Comma 2 4 6 4 2 4" xfId="37093" xr:uid="{9B122DF1-5388-413A-8C3B-A49F40730DDD}"/>
    <cellStyle name="Comma 2 4 6 4 3" xfId="10274" xr:uid="{6F284744-15F3-4AFF-A53B-4173E2965C1C}"/>
    <cellStyle name="Comma 2 4 6 4 3 2" xfId="25685" xr:uid="{EF070525-5542-4961-8375-257487D4C27E}"/>
    <cellStyle name="Comma 2 4 6 4 3 2 2" xfId="56509" xr:uid="{3D5F1A92-911A-461B-A393-8BFD9E3AFC12}"/>
    <cellStyle name="Comma 2 4 6 4 3 3" xfId="41099" xr:uid="{EB7094D1-A3BB-489B-8E33-178D5CB1CC15}"/>
    <cellStyle name="Comma 2 4 6 4 4" xfId="17876" xr:uid="{6325DDEE-0CB7-4001-8C88-FCE6ED27C4D0}"/>
    <cellStyle name="Comma 2 4 6 4 4 2" xfId="48700" xr:uid="{4A3C368B-38D1-45B9-8D2E-2B64102B0C75}"/>
    <cellStyle name="Comma 2 4 6 4 5" xfId="33290" xr:uid="{EC63F35B-1BAD-4B4E-9B43-015F1FC3C107}"/>
    <cellStyle name="Comma 2 4 6 5" xfId="4367" xr:uid="{01D9DA74-DE5C-425F-84AC-BC44D05ABA06}"/>
    <cellStyle name="Comma 2 4 6 5 2" xfId="12178" xr:uid="{72AADC2A-7A7F-47B6-A0CD-75CF9A7970A8}"/>
    <cellStyle name="Comma 2 4 6 5 2 2" xfId="27589" xr:uid="{193000B0-D183-4DFB-BCCB-85CB7F6E2DFE}"/>
    <cellStyle name="Comma 2 4 6 5 2 2 2" xfId="58413" xr:uid="{614CFC3F-0BBD-45D8-9838-CCB2CC429110}"/>
    <cellStyle name="Comma 2 4 6 5 2 3" xfId="43003" xr:uid="{6A35E457-12CF-45B8-9745-14D8AA56D2DB}"/>
    <cellStyle name="Comma 2 4 6 5 3" xfId="19780" xr:uid="{C965E097-5B36-43BE-888A-9B7D71C4731F}"/>
    <cellStyle name="Comma 2 4 6 5 3 2" xfId="50604" xr:uid="{E83DF317-95D0-4010-A7E5-EC3C92C01DF7}"/>
    <cellStyle name="Comma 2 4 6 5 4" xfId="35194" xr:uid="{F28650B8-0D2D-4E06-99DD-9F4F4269B78E}"/>
    <cellStyle name="Comma 2 4 6 6" xfId="8375" xr:uid="{B045F764-5D3E-416B-9A65-B9D4BC82C25E}"/>
    <cellStyle name="Comma 2 4 6 6 2" xfId="23786" xr:uid="{D7A6D829-114D-4009-9BE3-6C08F67A7FE4}"/>
    <cellStyle name="Comma 2 4 6 6 2 2" xfId="54610" xr:uid="{FAE7F27C-8834-4A33-891A-E88FF921C450}"/>
    <cellStyle name="Comma 2 4 6 6 3" xfId="39200" xr:uid="{BD0ACFD8-21AB-4715-A480-DCED7A8F67DF}"/>
    <cellStyle name="Comma 2 4 6 7" xfId="15977" xr:uid="{ADE8E074-08A2-437C-9DD8-A2250BEC6951}"/>
    <cellStyle name="Comma 2 4 6 7 2" xfId="46801" xr:uid="{7E1FA1B5-FB98-4F09-9D21-EB074B3AAC1B}"/>
    <cellStyle name="Comma 2 4 6 8" xfId="31391" xr:uid="{AE4F23FD-B891-4A06-AA05-8796FE346E0E}"/>
    <cellStyle name="Comma 2 4 7" xfId="355" xr:uid="{1128497F-700C-4AA3-8E54-E5D7681A4356}"/>
    <cellStyle name="Comma 2 4 7 2" xfId="988" xr:uid="{6B8E906A-9CED-41D4-BF91-C031D54DA23E}"/>
    <cellStyle name="Comma 2 4 7 2 2" xfId="2887" xr:uid="{EF449024-BD00-4E9F-BDBF-77E7FAADE10B}"/>
    <cellStyle name="Comma 2 4 7 2 2 2" xfId="6690" xr:uid="{4A2A7C47-7B44-464D-9530-9AF8C14568CF}"/>
    <cellStyle name="Comma 2 4 7 2 2 2 2" xfId="14501" xr:uid="{5085ED7F-2CFB-46EE-B38A-811B903BE625}"/>
    <cellStyle name="Comma 2 4 7 2 2 2 2 2" xfId="29912" xr:uid="{3271C532-CC64-4E88-80A9-024FC4E678F5}"/>
    <cellStyle name="Comma 2 4 7 2 2 2 2 2 2" xfId="60736" xr:uid="{8E821BCA-7B1D-40DA-8697-EBF22DD74B78}"/>
    <cellStyle name="Comma 2 4 7 2 2 2 2 3" xfId="45326" xr:uid="{49F8F2DA-1650-4ABA-91DD-EF1706B7E8F4}"/>
    <cellStyle name="Comma 2 4 7 2 2 2 3" xfId="22103" xr:uid="{B16C779A-12D3-4074-B26B-E0F4BD4F5B93}"/>
    <cellStyle name="Comma 2 4 7 2 2 2 3 2" xfId="52927" xr:uid="{0AD32FD5-3244-4A66-9AA0-1F91364AFAFE}"/>
    <cellStyle name="Comma 2 4 7 2 2 2 4" xfId="37517" xr:uid="{F8C7538E-7916-4B67-B382-B37D9DCBF2DB}"/>
    <cellStyle name="Comma 2 4 7 2 2 3" xfId="10698" xr:uid="{9C8B3B81-3FE2-451D-BF02-C478B0AD1BFE}"/>
    <cellStyle name="Comma 2 4 7 2 2 3 2" xfId="26109" xr:uid="{4F78B2D8-7EDB-4464-9C86-2A93B77781FC}"/>
    <cellStyle name="Comma 2 4 7 2 2 3 2 2" xfId="56933" xr:uid="{33C9C176-3BBE-4301-991B-95B0976719FD}"/>
    <cellStyle name="Comma 2 4 7 2 2 3 3" xfId="41523" xr:uid="{1B2078C1-417B-478F-921B-5E52B3995D70}"/>
    <cellStyle name="Comma 2 4 7 2 2 4" xfId="18300" xr:uid="{C5EDD34C-7471-409B-9152-C821CD291612}"/>
    <cellStyle name="Comma 2 4 7 2 2 4 2" xfId="49124" xr:uid="{E55228CE-1B69-46D5-B20B-63FA59FFD78C}"/>
    <cellStyle name="Comma 2 4 7 2 2 5" xfId="33714" xr:uid="{8F21A10A-B987-419D-88D5-F6BB5527AA97}"/>
    <cellStyle name="Comma 2 4 7 2 3" xfId="4791" xr:uid="{3234F897-488A-4530-8BD8-9E2193876095}"/>
    <cellStyle name="Comma 2 4 7 2 3 2" xfId="12602" xr:uid="{9253BF52-504D-41DD-AC82-E77694E3E72E}"/>
    <cellStyle name="Comma 2 4 7 2 3 2 2" xfId="28013" xr:uid="{D7203A1F-2CA2-4CE9-B64C-10F4F6DE141C}"/>
    <cellStyle name="Comma 2 4 7 2 3 2 2 2" xfId="58837" xr:uid="{17AE0290-3534-4D15-AC63-E492EC6EBD1E}"/>
    <cellStyle name="Comma 2 4 7 2 3 2 3" xfId="43427" xr:uid="{DFD82F13-F834-42BA-A80A-F1E52DC0542C}"/>
    <cellStyle name="Comma 2 4 7 2 3 3" xfId="20204" xr:uid="{4821058A-630F-4440-A95A-0B4F640F6E70}"/>
    <cellStyle name="Comma 2 4 7 2 3 3 2" xfId="51028" xr:uid="{BD370115-6927-4C67-AAB1-023CEC825BB0}"/>
    <cellStyle name="Comma 2 4 7 2 3 4" xfId="35618" xr:uid="{964DAA1A-B2DF-4287-ACEB-1649738940A1}"/>
    <cellStyle name="Comma 2 4 7 2 4" xfId="8799" xr:uid="{64205068-0570-4CAE-BFAF-8FBDCD8B2CD5}"/>
    <cellStyle name="Comma 2 4 7 2 4 2" xfId="24210" xr:uid="{2ADDED60-80BE-4BB0-A54F-1478C447A691}"/>
    <cellStyle name="Comma 2 4 7 2 4 2 2" xfId="55034" xr:uid="{A05E8B7E-53D5-4944-AD9D-76EEB79E17B4}"/>
    <cellStyle name="Comma 2 4 7 2 4 3" xfId="39624" xr:uid="{0C2DE6D2-A890-49D4-83CA-280FB0D55A59}"/>
    <cellStyle name="Comma 2 4 7 2 5" xfId="16401" xr:uid="{2E449965-8E3A-4121-892D-FEF055419CD3}"/>
    <cellStyle name="Comma 2 4 7 2 5 2" xfId="47225" xr:uid="{FA6EF41B-F374-4FA9-B4FC-5FAB66A159ED}"/>
    <cellStyle name="Comma 2 4 7 2 6" xfId="31815" xr:uid="{76C7EFB2-C78D-47AD-90F8-22D43F702BFC}"/>
    <cellStyle name="Comma 2 4 7 3" xfId="1621" xr:uid="{282721C8-1BF2-40B7-BE43-801535B0150C}"/>
    <cellStyle name="Comma 2 4 7 3 2" xfId="3520" xr:uid="{43218AE6-7790-4CFF-95CD-F846696A06FE}"/>
    <cellStyle name="Comma 2 4 7 3 2 2" xfId="7323" xr:uid="{A08390C6-582B-4BD5-A49F-6D13ED47C6A0}"/>
    <cellStyle name="Comma 2 4 7 3 2 2 2" xfId="15134" xr:uid="{0BAA74FA-8212-4714-A6BB-E67F94E03E33}"/>
    <cellStyle name="Comma 2 4 7 3 2 2 2 2" xfId="30545" xr:uid="{49F02850-9C5F-48E7-ACA6-D32E7AB1AD8F}"/>
    <cellStyle name="Comma 2 4 7 3 2 2 2 2 2" xfId="61369" xr:uid="{7DB23077-6D9D-46C8-BD49-A7BF189BD0E7}"/>
    <cellStyle name="Comma 2 4 7 3 2 2 2 3" xfId="45959" xr:uid="{671E77A7-ED64-4B03-A702-C026DE8EDB4B}"/>
    <cellStyle name="Comma 2 4 7 3 2 2 3" xfId="22736" xr:uid="{F926064E-CB3E-4805-9FAA-FF0C35AEE199}"/>
    <cellStyle name="Comma 2 4 7 3 2 2 3 2" xfId="53560" xr:uid="{C9C8CDF1-623C-4729-BF3B-46ABCBBCE924}"/>
    <cellStyle name="Comma 2 4 7 3 2 2 4" xfId="38150" xr:uid="{DDECCA0F-87FC-4EE9-89CE-436068377B1C}"/>
    <cellStyle name="Comma 2 4 7 3 2 3" xfId="11331" xr:uid="{32CF0553-01E7-4E47-BFB8-C24B71514DB0}"/>
    <cellStyle name="Comma 2 4 7 3 2 3 2" xfId="26742" xr:uid="{9E1FDE72-5869-4961-B546-1DADBE8490DC}"/>
    <cellStyle name="Comma 2 4 7 3 2 3 2 2" xfId="57566" xr:uid="{A42D7E80-782B-4DE1-AFE1-F831E4C17952}"/>
    <cellStyle name="Comma 2 4 7 3 2 3 3" xfId="42156" xr:uid="{B8844F64-991B-41AC-AA81-3F354AA0FFF1}"/>
    <cellStyle name="Comma 2 4 7 3 2 4" xfId="18933" xr:uid="{FDC37840-8878-4128-B708-40DEFEF2C91C}"/>
    <cellStyle name="Comma 2 4 7 3 2 4 2" xfId="49757" xr:uid="{4E65FE23-E247-4D7C-941C-1A993F10AE04}"/>
    <cellStyle name="Comma 2 4 7 3 2 5" xfId="34347" xr:uid="{3158317C-88A2-4554-BCEE-B0D8E80DE48D}"/>
    <cellStyle name="Comma 2 4 7 3 3" xfId="5424" xr:uid="{A944613F-E8C6-43CE-8F45-9FAC558230EE}"/>
    <cellStyle name="Comma 2 4 7 3 3 2" xfId="13235" xr:uid="{A3FF068E-8A1B-4E1C-A321-B78ABEAA9B77}"/>
    <cellStyle name="Comma 2 4 7 3 3 2 2" xfId="28646" xr:uid="{3EB41750-FCCC-4A56-BF1B-3A6211AA5386}"/>
    <cellStyle name="Comma 2 4 7 3 3 2 2 2" xfId="59470" xr:uid="{8C02D800-75F6-4349-825C-133FFEA652EE}"/>
    <cellStyle name="Comma 2 4 7 3 3 2 3" xfId="44060" xr:uid="{2BFCFFAC-45ED-448C-9E2D-57B6240707D2}"/>
    <cellStyle name="Comma 2 4 7 3 3 3" xfId="20837" xr:uid="{F6AB0625-5C2D-493A-B20D-622277E45927}"/>
    <cellStyle name="Comma 2 4 7 3 3 3 2" xfId="51661" xr:uid="{33CECA6D-A594-44DB-96E0-70E6CD663548}"/>
    <cellStyle name="Comma 2 4 7 3 3 4" xfId="36251" xr:uid="{52EC5845-574D-4664-8054-4E2E61A0395E}"/>
    <cellStyle name="Comma 2 4 7 3 4" xfId="9432" xr:uid="{52A0FFBF-2FF6-4DAE-8C54-085B7F433405}"/>
    <cellStyle name="Comma 2 4 7 3 4 2" xfId="24843" xr:uid="{17513BC1-2AE4-47F0-B09B-83690579F97F}"/>
    <cellStyle name="Comma 2 4 7 3 4 2 2" xfId="55667" xr:uid="{A0BA0B8D-76C2-474A-BF0C-972C549F77A1}"/>
    <cellStyle name="Comma 2 4 7 3 4 3" xfId="40257" xr:uid="{5400339F-2C13-447F-AFF8-A97953848AA1}"/>
    <cellStyle name="Comma 2 4 7 3 5" xfId="17034" xr:uid="{BA7D4E7D-BE6C-4BCD-BA27-8EA8A50FCBF7}"/>
    <cellStyle name="Comma 2 4 7 3 5 2" xfId="47858" xr:uid="{9C2EBB93-E3B5-42FD-AD41-902BB1A5AD30}"/>
    <cellStyle name="Comma 2 4 7 3 6" xfId="32448" xr:uid="{280FAF06-2EB3-4666-8F83-48EC01B7C6B5}"/>
    <cellStyle name="Comma 2 4 7 4" xfId="2254" xr:uid="{88142082-55C4-417A-829C-719BC9801AAD}"/>
    <cellStyle name="Comma 2 4 7 4 2" xfId="6057" xr:uid="{AF4732CD-14B7-4CEC-A555-21FB2AD6343C}"/>
    <cellStyle name="Comma 2 4 7 4 2 2" xfId="13868" xr:uid="{120A155C-0499-4BE6-AD15-3ABA82BAB9BD}"/>
    <cellStyle name="Comma 2 4 7 4 2 2 2" xfId="29279" xr:uid="{627FD663-ABEF-4B43-A009-9C0FDC294387}"/>
    <cellStyle name="Comma 2 4 7 4 2 2 2 2" xfId="60103" xr:uid="{F2FA890D-95B6-4794-975B-4B2235B97338}"/>
    <cellStyle name="Comma 2 4 7 4 2 2 3" xfId="44693" xr:uid="{F5B6A750-AB19-4B4A-8528-C8AE25A9504E}"/>
    <cellStyle name="Comma 2 4 7 4 2 3" xfId="21470" xr:uid="{86F007EA-2EF9-4172-904A-F832B333B025}"/>
    <cellStyle name="Comma 2 4 7 4 2 3 2" xfId="52294" xr:uid="{58AC361F-CBDB-45B7-98BE-EBE3F1EFE821}"/>
    <cellStyle name="Comma 2 4 7 4 2 4" xfId="36884" xr:uid="{83FD8E42-5CF0-4412-84A1-E38BB5D1105F}"/>
    <cellStyle name="Comma 2 4 7 4 3" xfId="10065" xr:uid="{39C1E3DF-8919-48A6-BA79-FA98EB86CAEC}"/>
    <cellStyle name="Comma 2 4 7 4 3 2" xfId="25476" xr:uid="{4996593A-8DA5-432F-AEFD-3AEF0503F4D4}"/>
    <cellStyle name="Comma 2 4 7 4 3 2 2" xfId="56300" xr:uid="{179378E1-1CE1-41C2-9935-3CCFA81C611A}"/>
    <cellStyle name="Comma 2 4 7 4 3 3" xfId="40890" xr:uid="{0118719C-B0F0-488B-AF4B-CC47C7C3CCD3}"/>
    <cellStyle name="Comma 2 4 7 4 4" xfId="17667" xr:uid="{2A7064EF-026C-4C4B-AB30-412AE600B59F}"/>
    <cellStyle name="Comma 2 4 7 4 4 2" xfId="48491" xr:uid="{557559B0-C477-41B7-97B3-BF9D69EDF7FB}"/>
    <cellStyle name="Comma 2 4 7 4 5" xfId="33081" xr:uid="{2CE2278B-825D-4BB7-862D-13BEDB89B3F2}"/>
    <cellStyle name="Comma 2 4 7 5" xfId="4158" xr:uid="{BC4FAD6A-A1E1-4CF9-9110-F395E01467C8}"/>
    <cellStyle name="Comma 2 4 7 5 2" xfId="11969" xr:uid="{AF7ABDE8-EC33-4ABC-843D-6F96CE7DE102}"/>
    <cellStyle name="Comma 2 4 7 5 2 2" xfId="27380" xr:uid="{1F9E85A3-0C9D-47E8-A182-7E4593777B71}"/>
    <cellStyle name="Comma 2 4 7 5 2 2 2" xfId="58204" xr:uid="{C6B1C2B2-7FD6-4112-9552-D6DC522E6DA9}"/>
    <cellStyle name="Comma 2 4 7 5 2 3" xfId="42794" xr:uid="{33A1B9C8-D691-4E1F-943C-987EC6AFB177}"/>
    <cellStyle name="Comma 2 4 7 5 3" xfId="19571" xr:uid="{5640ECC2-72D4-4C79-9557-95AA7AB659AF}"/>
    <cellStyle name="Comma 2 4 7 5 3 2" xfId="50395" xr:uid="{1139978D-9FC0-49E9-AD39-AF2398FCD507}"/>
    <cellStyle name="Comma 2 4 7 5 4" xfId="34985" xr:uid="{780A42D4-999C-4BB9-B0E7-42CBDBEFA285}"/>
    <cellStyle name="Comma 2 4 7 6" xfId="8166" xr:uid="{4E1E74B5-059F-4688-B867-FF0BDD722DDF}"/>
    <cellStyle name="Comma 2 4 7 6 2" xfId="23577" xr:uid="{B8E71A0F-BCF3-4D93-8AE0-D23C2561E94F}"/>
    <cellStyle name="Comma 2 4 7 6 2 2" xfId="54401" xr:uid="{0E779FFB-B237-45BB-9ED5-6BB2550DA531}"/>
    <cellStyle name="Comma 2 4 7 6 3" xfId="38991" xr:uid="{8D369761-E074-406C-B2DC-0B2001A93998}"/>
    <cellStyle name="Comma 2 4 7 7" xfId="15768" xr:uid="{B92901CD-823B-45E3-A55B-9F759A5EF758}"/>
    <cellStyle name="Comma 2 4 7 7 2" xfId="46592" xr:uid="{84EA323B-D0AA-4749-8B44-25FE8A2892F4}"/>
    <cellStyle name="Comma 2 4 7 8" xfId="31182" xr:uid="{F8A57C9E-C923-4F53-B72D-1F0ADD1DFA6F}"/>
    <cellStyle name="Comma 2 4 8" xfId="775" xr:uid="{1694A555-6BA7-4BAB-8479-8319120202D1}"/>
    <cellStyle name="Comma 2 4 8 2" xfId="2674" xr:uid="{80617146-5A5A-4C4F-ABB5-0554C0A93837}"/>
    <cellStyle name="Comma 2 4 8 2 2" xfId="6477" xr:uid="{1FF9B6CE-4CAB-4F4C-A3BF-9DBFCBAECD0F}"/>
    <cellStyle name="Comma 2 4 8 2 2 2" xfId="14288" xr:uid="{C2BB46B5-A5B6-47DD-B723-8513C34268A9}"/>
    <cellStyle name="Comma 2 4 8 2 2 2 2" xfId="29699" xr:uid="{A4F2F473-923C-4551-BC0A-6237D19DE475}"/>
    <cellStyle name="Comma 2 4 8 2 2 2 2 2" xfId="60523" xr:uid="{702DD62E-7417-4B68-BDED-18DDE314EBE0}"/>
    <cellStyle name="Comma 2 4 8 2 2 2 3" xfId="45113" xr:uid="{D85204A6-31EB-4F5C-B9BB-A8FD609C8660}"/>
    <cellStyle name="Comma 2 4 8 2 2 3" xfId="21890" xr:uid="{BB14E70B-9008-45FE-B635-7D66C4C897E5}"/>
    <cellStyle name="Comma 2 4 8 2 2 3 2" xfId="52714" xr:uid="{379017BC-24DA-43ED-888E-D212383D29B1}"/>
    <cellStyle name="Comma 2 4 8 2 2 4" xfId="37304" xr:uid="{F6BEF96E-08D0-4002-9D3C-3D7843F5D73C}"/>
    <cellStyle name="Comma 2 4 8 2 3" xfId="10485" xr:uid="{41526211-D94E-4D24-AD02-F0075EC98046}"/>
    <cellStyle name="Comma 2 4 8 2 3 2" xfId="25896" xr:uid="{9DDADA57-A56E-4A6A-8270-516E81EA0313}"/>
    <cellStyle name="Comma 2 4 8 2 3 2 2" xfId="56720" xr:uid="{8009B5F1-59B0-4EA1-BBE5-F4C547F1787E}"/>
    <cellStyle name="Comma 2 4 8 2 3 3" xfId="41310" xr:uid="{AEC19717-DBD4-46F0-B003-111767840FBC}"/>
    <cellStyle name="Comma 2 4 8 2 4" xfId="18087" xr:uid="{1B7A772D-6B27-476D-941F-2CA7E10766AD}"/>
    <cellStyle name="Comma 2 4 8 2 4 2" xfId="48911" xr:uid="{B65067BC-CE3B-408F-BD3E-9A0FB860A263}"/>
    <cellStyle name="Comma 2 4 8 2 5" xfId="33501" xr:uid="{0AB47CA7-99AD-4EE7-86F1-A19CE35DDE25}"/>
    <cellStyle name="Comma 2 4 8 3" xfId="4578" xr:uid="{A0968CF6-3BAF-40E3-8C2A-F90285BB46E7}"/>
    <cellStyle name="Comma 2 4 8 3 2" xfId="12389" xr:uid="{AD8B7044-682D-4F2E-BC20-B0B8E1EC051A}"/>
    <cellStyle name="Comma 2 4 8 3 2 2" xfId="27800" xr:uid="{14274382-F627-47E9-8781-3A033145B115}"/>
    <cellStyle name="Comma 2 4 8 3 2 2 2" xfId="58624" xr:uid="{4F3A98CB-53AE-4120-B264-B997B959FA65}"/>
    <cellStyle name="Comma 2 4 8 3 2 3" xfId="43214" xr:uid="{3D38DA63-C819-4DAB-8046-FE21B10B5CAD}"/>
    <cellStyle name="Comma 2 4 8 3 3" xfId="19991" xr:uid="{BF71877E-DF94-49AA-8FB6-87DD006FC562}"/>
    <cellStyle name="Comma 2 4 8 3 3 2" xfId="50815" xr:uid="{AD3F9452-BF59-47C6-8357-3FC4B20A5D5A}"/>
    <cellStyle name="Comma 2 4 8 3 4" xfId="35405" xr:uid="{FEF3CDA5-4FA5-4065-BF4A-4A6226FD6F56}"/>
    <cellStyle name="Comma 2 4 8 4" xfId="8586" xr:uid="{8FB95573-C6A1-4717-91F1-C972DC36CA1A}"/>
    <cellStyle name="Comma 2 4 8 4 2" xfId="23997" xr:uid="{622E0106-9759-4EB4-88FC-88E37B072C65}"/>
    <cellStyle name="Comma 2 4 8 4 2 2" xfId="54821" xr:uid="{5C513711-D1C1-4AD1-8B92-96F0056524F1}"/>
    <cellStyle name="Comma 2 4 8 4 3" xfId="39411" xr:uid="{8F745ECF-85F3-4A57-9078-07838E53AE30}"/>
    <cellStyle name="Comma 2 4 8 5" xfId="16188" xr:uid="{3A191903-9978-4C24-9861-321B3608A62A}"/>
    <cellStyle name="Comma 2 4 8 5 2" xfId="47012" xr:uid="{C9E64EC5-AC2B-467F-92A0-35308222741F}"/>
    <cellStyle name="Comma 2 4 8 6" xfId="31602" xr:uid="{16FA580E-2E54-4444-9EC0-7E34FFD3587F}"/>
    <cellStyle name="Comma 2 4 9" xfId="1408" xr:uid="{451D45F3-8BDC-423C-A3C0-3140C70BD860}"/>
    <cellStyle name="Comma 2 4 9 2" xfId="3307" xr:uid="{0F8273B7-D6A5-4ADE-B1B0-14F2AD2337FC}"/>
    <cellStyle name="Comma 2 4 9 2 2" xfId="7110" xr:uid="{AC0081D2-0907-451F-AAED-6F52DC832A5D}"/>
    <cellStyle name="Comma 2 4 9 2 2 2" xfId="14921" xr:uid="{3769F133-87C6-4DE8-954A-3C8F89E3B299}"/>
    <cellStyle name="Comma 2 4 9 2 2 2 2" xfId="30332" xr:uid="{E13D28A0-7E89-4A14-8D97-55A8AC311B5E}"/>
    <cellStyle name="Comma 2 4 9 2 2 2 2 2" xfId="61156" xr:uid="{51294A52-83F1-49B4-B5CB-12E7B4CACD75}"/>
    <cellStyle name="Comma 2 4 9 2 2 2 3" xfId="45746" xr:uid="{217ABC5E-BE95-4A0B-88FC-C9F05801FB62}"/>
    <cellStyle name="Comma 2 4 9 2 2 3" xfId="22523" xr:uid="{E4750EBC-2B67-416E-BDD4-DD9C5BF42612}"/>
    <cellStyle name="Comma 2 4 9 2 2 3 2" xfId="53347" xr:uid="{A1232EF8-CF70-4C9C-A8CC-4F22C92EEBD3}"/>
    <cellStyle name="Comma 2 4 9 2 2 4" xfId="37937" xr:uid="{B03542D0-A0C7-4EE3-9A19-963EC336A184}"/>
    <cellStyle name="Comma 2 4 9 2 3" xfId="11118" xr:uid="{5689B242-7F0A-4AE0-8195-7C30933FD472}"/>
    <cellStyle name="Comma 2 4 9 2 3 2" xfId="26529" xr:uid="{453C969D-C89E-40DE-861E-DFA2816B73F2}"/>
    <cellStyle name="Comma 2 4 9 2 3 2 2" xfId="57353" xr:uid="{6971A1A1-EB81-42D4-BCD4-7C38301CFF31}"/>
    <cellStyle name="Comma 2 4 9 2 3 3" xfId="41943" xr:uid="{809A8367-46A9-4D79-BC26-41381CB53AB1}"/>
    <cellStyle name="Comma 2 4 9 2 4" xfId="18720" xr:uid="{CD22B70E-F921-450E-AD23-8967297E09FB}"/>
    <cellStyle name="Comma 2 4 9 2 4 2" xfId="49544" xr:uid="{85EF97A6-F15C-4FA4-8ACF-762ACD1C2F22}"/>
    <cellStyle name="Comma 2 4 9 2 5" xfId="34134" xr:uid="{34C07F96-3B3F-4FA4-95CB-98BE1BBCEA0A}"/>
    <cellStyle name="Comma 2 4 9 3" xfId="5211" xr:uid="{C8370812-4975-415E-8DFD-3D74803F4F2A}"/>
    <cellStyle name="Comma 2 4 9 3 2" xfId="13022" xr:uid="{C3BA3B64-50F7-4492-8DA1-58F5346AC796}"/>
    <cellStyle name="Comma 2 4 9 3 2 2" xfId="28433" xr:uid="{F1485A00-1012-4E89-BE2C-6520750E6104}"/>
    <cellStyle name="Comma 2 4 9 3 2 2 2" xfId="59257" xr:uid="{B6AA46E9-8BFC-4461-A49B-B1E5D0EE03CA}"/>
    <cellStyle name="Comma 2 4 9 3 2 3" xfId="43847" xr:uid="{E279043F-78FA-45DF-864E-4225448219E5}"/>
    <cellStyle name="Comma 2 4 9 3 3" xfId="20624" xr:uid="{C5CF82FE-3E5A-4B52-9ECF-7422D103CFB4}"/>
    <cellStyle name="Comma 2 4 9 3 3 2" xfId="51448" xr:uid="{ACCDFD21-D0E6-42ED-A99C-B71CAD16C414}"/>
    <cellStyle name="Comma 2 4 9 3 4" xfId="36038" xr:uid="{4D37A408-9DF3-4B02-9F1A-0DE445A3FDC7}"/>
    <cellStyle name="Comma 2 4 9 4" xfId="9219" xr:uid="{FEB479F5-A02E-4B63-B628-8C0935D02AA4}"/>
    <cellStyle name="Comma 2 4 9 4 2" xfId="24630" xr:uid="{E106E9A3-AA46-4326-B5A4-BE7F02091594}"/>
    <cellStyle name="Comma 2 4 9 4 2 2" xfId="55454" xr:uid="{4CC2E006-3475-4C85-82CD-5E17548CEA3F}"/>
    <cellStyle name="Comma 2 4 9 4 3" xfId="40044" xr:uid="{33DE0901-939C-4B57-8C75-BC585A62077E}"/>
    <cellStyle name="Comma 2 4 9 5" xfId="16821" xr:uid="{E9BA565D-95A3-46CA-9F15-F4C5DFB3DE01}"/>
    <cellStyle name="Comma 2 4 9 5 2" xfId="47645" xr:uid="{B3262E78-D6FB-422D-A846-019041EB5229}"/>
    <cellStyle name="Comma 2 4 9 6" xfId="32235" xr:uid="{AB4826F9-8BC2-4E1F-A44A-9B74ADBE5704}"/>
    <cellStyle name="Comma 2 5" xfId="135" xr:uid="{8C8BE760-8E3B-455F-98D3-7B1E9F4A7811}"/>
    <cellStyle name="Comma 2 5 10" xfId="2043" xr:uid="{CEC23E95-FA7E-4A09-8319-68C57E259907}"/>
    <cellStyle name="Comma 2 5 10 2" xfId="5846" xr:uid="{07A14590-F543-4429-B6EC-1DE8AE9256CD}"/>
    <cellStyle name="Comma 2 5 10 2 2" xfId="13657" xr:uid="{1A0D0AE0-594C-4AEF-A3E0-75C8B90E4C3A}"/>
    <cellStyle name="Comma 2 5 10 2 2 2" xfId="29068" xr:uid="{F160B6D4-87DE-4479-95BE-BB49A05E4DF6}"/>
    <cellStyle name="Comma 2 5 10 2 2 2 2" xfId="59892" xr:uid="{DD5CA852-CDF8-4344-86A1-BEE98931B260}"/>
    <cellStyle name="Comma 2 5 10 2 2 3" xfId="44482" xr:uid="{3ECF66BA-BF0E-4CC0-9693-BDF878D5C369}"/>
    <cellStyle name="Comma 2 5 10 2 3" xfId="21259" xr:uid="{4830AF9D-F484-4330-9DB2-A565DA899F15}"/>
    <cellStyle name="Comma 2 5 10 2 3 2" xfId="52083" xr:uid="{088C169C-6641-4647-9126-B06998688B53}"/>
    <cellStyle name="Comma 2 5 10 2 4" xfId="36673" xr:uid="{02EE23F0-759B-48A9-904B-7AEF422B6DBA}"/>
    <cellStyle name="Comma 2 5 10 3" xfId="9854" xr:uid="{DE9AE9F7-97B6-4853-91D8-973066DD6221}"/>
    <cellStyle name="Comma 2 5 10 3 2" xfId="25265" xr:uid="{72B537E7-D659-4661-9A44-653D985E46DF}"/>
    <cellStyle name="Comma 2 5 10 3 2 2" xfId="56089" xr:uid="{90959982-C4F8-4C84-8D88-D034E93A202E}"/>
    <cellStyle name="Comma 2 5 10 3 3" xfId="40679" xr:uid="{EF3D9945-4711-44B0-B4AA-226E6BBD25CE}"/>
    <cellStyle name="Comma 2 5 10 4" xfId="17456" xr:uid="{0CE4E2A4-8967-49D9-BEB5-B14505CB9FCF}"/>
    <cellStyle name="Comma 2 5 10 4 2" xfId="48280" xr:uid="{96A92489-F25B-4662-B088-E07430EB4361}"/>
    <cellStyle name="Comma 2 5 10 5" xfId="32870" xr:uid="{6C803638-BAF5-4173-BC5F-19A20026B40C}"/>
    <cellStyle name="Comma 2 5 11" xfId="3947" xr:uid="{C32EB343-5C79-44EF-B111-3699FE4B809D}"/>
    <cellStyle name="Comma 2 5 11 2" xfId="11758" xr:uid="{8FDD3BA7-9A01-44B7-8AB2-C1AB006F2346}"/>
    <cellStyle name="Comma 2 5 11 2 2" xfId="27169" xr:uid="{1C9821FA-1A39-4879-869B-0AC225BC9FDB}"/>
    <cellStyle name="Comma 2 5 11 2 2 2" xfId="57993" xr:uid="{0EA4E0A7-171C-4F24-BADD-101BF971DF8D}"/>
    <cellStyle name="Comma 2 5 11 2 3" xfId="42583" xr:uid="{B95626BC-6E72-4FD6-A04B-4D93B6464762}"/>
    <cellStyle name="Comma 2 5 11 3" xfId="19360" xr:uid="{562441C8-D746-498E-820B-9057E2BF8723}"/>
    <cellStyle name="Comma 2 5 11 3 2" xfId="50184" xr:uid="{0F750B12-5433-4D6D-B511-904A63045168}"/>
    <cellStyle name="Comma 2 5 11 4" xfId="34774" xr:uid="{249AA221-2A4C-4ADD-B0DB-A86DE50C8067}"/>
    <cellStyle name="Comma 2 5 12" xfId="7955" xr:uid="{CAE4D04B-401D-4ADB-A265-64DB7DDBC9B9}"/>
    <cellStyle name="Comma 2 5 12 2" xfId="23366" xr:uid="{811E6069-BB26-4546-A42E-CCE1FA3BF19F}"/>
    <cellStyle name="Comma 2 5 12 2 2" xfId="54190" xr:uid="{D87A44F5-4FC1-4D8F-9C66-95A92AEC757F}"/>
    <cellStyle name="Comma 2 5 12 3" xfId="38780" xr:uid="{2555519D-14D5-451A-9E3E-0CEF38FC7E23}"/>
    <cellStyle name="Comma 2 5 13" xfId="7746" xr:uid="{0E3C4FDB-3CE2-4601-86D9-308DEA653E83}"/>
    <cellStyle name="Comma 2 5 13 2" xfId="23157" xr:uid="{E35844F7-2D80-427D-9B24-754228F7A528}"/>
    <cellStyle name="Comma 2 5 13 2 2" xfId="53981" xr:uid="{F50D4825-577D-43B1-9E34-A78A1E446573}"/>
    <cellStyle name="Comma 2 5 13 3" xfId="38571" xr:uid="{98C2BE72-970A-4D51-91F9-BC8F686D7187}"/>
    <cellStyle name="Comma 2 5 14" xfId="15557" xr:uid="{640657CB-DDB2-4AC0-A1BD-8EF7983039D2}"/>
    <cellStyle name="Comma 2 5 14 2" xfId="46381" xr:uid="{682E1036-5958-4589-A5E5-4F480FD011D6}"/>
    <cellStyle name="Comma 2 5 15" xfId="30971" xr:uid="{370D371D-0EDA-4FDB-BE66-5C0FEEAA633A}"/>
    <cellStyle name="Comma 2 5 2" xfId="155" xr:uid="{292EBE9E-A876-4A23-BB55-D44EC5D30C28}"/>
    <cellStyle name="Comma 2 5 2 10" xfId="3967" xr:uid="{48E30809-6049-44CE-9F61-211CEAAD9692}"/>
    <cellStyle name="Comma 2 5 2 10 2" xfId="11778" xr:uid="{DF3DA3CA-F8B6-44E1-834D-958E7A61AA30}"/>
    <cellStyle name="Comma 2 5 2 10 2 2" xfId="27189" xr:uid="{CF52A82A-E694-442C-BDDC-3C2B2B8E364F}"/>
    <cellStyle name="Comma 2 5 2 10 2 2 2" xfId="58013" xr:uid="{2BD2A612-F5FC-4233-8B17-33F9C825B700}"/>
    <cellStyle name="Comma 2 5 2 10 2 3" xfId="42603" xr:uid="{C73612F6-9632-41F7-B516-B0FF74841960}"/>
    <cellStyle name="Comma 2 5 2 10 3" xfId="19380" xr:uid="{4800FAC9-04B1-44B8-8422-DCBA8B3D96C0}"/>
    <cellStyle name="Comma 2 5 2 10 3 2" xfId="50204" xr:uid="{85148802-9A7C-4A30-86FA-3DC1F85ABCE4}"/>
    <cellStyle name="Comma 2 5 2 10 4" xfId="34794" xr:uid="{CBFC9C2B-8A82-4095-A603-993E11C9E5E9}"/>
    <cellStyle name="Comma 2 5 2 11" xfId="7975" xr:uid="{68BC1113-00AC-4CF3-8014-E997117D7AF4}"/>
    <cellStyle name="Comma 2 5 2 11 2" xfId="23386" xr:uid="{92F44BB9-6AF4-4E19-B723-DE6B8EC17DD0}"/>
    <cellStyle name="Comma 2 5 2 11 2 2" xfId="54210" xr:uid="{C0CA291C-FE3E-453C-8715-44B8C7EEA701}"/>
    <cellStyle name="Comma 2 5 2 11 3" xfId="38800" xr:uid="{118D9A2A-9523-4C46-9AE8-5D3A0D9BB028}"/>
    <cellStyle name="Comma 2 5 2 12" xfId="7766" xr:uid="{09DA5E55-BA0D-44A8-AE17-3A3214564252}"/>
    <cellStyle name="Comma 2 5 2 12 2" xfId="23177" xr:uid="{7387D750-A973-4E71-9308-11D5B231E760}"/>
    <cellStyle name="Comma 2 5 2 12 2 2" xfId="54001" xr:uid="{6E1A9679-022D-4732-A6F5-6759568F12DB}"/>
    <cellStyle name="Comma 2 5 2 12 3" xfId="38591" xr:uid="{CAA8C83A-3734-4173-ADF6-3150344D6373}"/>
    <cellStyle name="Comma 2 5 2 13" xfId="15577" xr:uid="{497D4984-7867-4B81-89AA-2C5C25235AD2}"/>
    <cellStyle name="Comma 2 5 2 13 2" xfId="46401" xr:uid="{4DC63786-5C01-44A2-A813-EE99AD036963}"/>
    <cellStyle name="Comma 2 5 2 14" xfId="30991" xr:uid="{303477E4-9725-4E96-94FC-94664C54967F}"/>
    <cellStyle name="Comma 2 5 2 2" xfId="240" xr:uid="{F9AC0D56-229A-4565-8CB7-D53210612A24}"/>
    <cellStyle name="Comma 2 5 2 2 10" xfId="7851" xr:uid="{BE32AAAD-A90E-41F1-AB73-52CB7BECD993}"/>
    <cellStyle name="Comma 2 5 2 2 10 2" xfId="23262" xr:uid="{723E6890-FF31-4B49-8A34-BE32C4FD957A}"/>
    <cellStyle name="Comma 2 5 2 2 10 2 2" xfId="54086" xr:uid="{1100A6D3-ECE5-4B96-AEE3-1496B9AE9212}"/>
    <cellStyle name="Comma 2 5 2 2 10 3" xfId="38676" xr:uid="{4FE1929B-8667-4DE6-9A88-6FFA42809D4E}"/>
    <cellStyle name="Comma 2 5 2 2 11" xfId="15662" xr:uid="{DD99EE52-D7FC-4449-94B5-058E35B99BC6}"/>
    <cellStyle name="Comma 2 5 2 2 11 2" xfId="46486" xr:uid="{8DABB2BF-7F31-478D-921D-27404F7E1695}"/>
    <cellStyle name="Comma 2 5 2 2 12" xfId="31076" xr:uid="{8403FD0D-DDE9-4CAA-B184-BF04728B0887}"/>
    <cellStyle name="Comma 2 5 2 2 2" xfId="322" xr:uid="{4ED7AF7D-4C5D-4EC7-BB2B-425DBE0F20B5}"/>
    <cellStyle name="Comma 2 5 2 2 2 10" xfId="15744" xr:uid="{E8C0A4EE-32E6-4625-A456-D76983524C4E}"/>
    <cellStyle name="Comma 2 5 2 2 2 10 2" xfId="46568" xr:uid="{76891637-0F8D-4BAC-8692-FB1DA117B979}"/>
    <cellStyle name="Comma 2 5 2 2 2 11" xfId="31158" xr:uid="{CDB9EC0E-6590-41EF-B67B-C59C9AD081E9}"/>
    <cellStyle name="Comma 2 5 2 2 2 2" xfId="753" xr:uid="{2030D2F7-6952-4637-AE02-32917F7BCE6C}"/>
    <cellStyle name="Comma 2 5 2 2 2 2 2" xfId="1386" xr:uid="{0D81A348-E88D-4DD0-A9CC-ED9F45094513}"/>
    <cellStyle name="Comma 2 5 2 2 2 2 2 2" xfId="3285" xr:uid="{3AC5DB04-3677-447A-B7B1-CA02F51E203D}"/>
    <cellStyle name="Comma 2 5 2 2 2 2 2 2 2" xfId="7088" xr:uid="{719ED928-1863-46E1-8516-BA749271D265}"/>
    <cellStyle name="Comma 2 5 2 2 2 2 2 2 2 2" xfId="14899" xr:uid="{82DB7646-A43C-447A-A469-0E5C6275CD1B}"/>
    <cellStyle name="Comma 2 5 2 2 2 2 2 2 2 2 2" xfId="30310" xr:uid="{06FC35A3-AEFF-42D2-BDB1-47214DAC4E48}"/>
    <cellStyle name="Comma 2 5 2 2 2 2 2 2 2 2 2 2" xfId="61134" xr:uid="{E56EF849-8EE0-4DF1-AE95-5323333E326D}"/>
    <cellStyle name="Comma 2 5 2 2 2 2 2 2 2 2 3" xfId="45724" xr:uid="{E7B5E6D0-E278-420A-AA61-C4B92C21FC9A}"/>
    <cellStyle name="Comma 2 5 2 2 2 2 2 2 2 3" xfId="22501" xr:uid="{90941853-2709-49B4-A0F4-BBFB944ACC35}"/>
    <cellStyle name="Comma 2 5 2 2 2 2 2 2 2 3 2" xfId="53325" xr:uid="{B0F08385-39F2-4D14-9B16-7A3F4A56058F}"/>
    <cellStyle name="Comma 2 5 2 2 2 2 2 2 2 4" xfId="37915" xr:uid="{3A6EFB61-B531-44D0-8656-666E07046259}"/>
    <cellStyle name="Comma 2 5 2 2 2 2 2 2 3" xfId="11096" xr:uid="{32B9494D-2693-4535-ABB0-574B5A906EB3}"/>
    <cellStyle name="Comma 2 5 2 2 2 2 2 2 3 2" xfId="26507" xr:uid="{D85C5608-AFCB-41CC-98F3-7E7A72BFABC3}"/>
    <cellStyle name="Comma 2 5 2 2 2 2 2 2 3 2 2" xfId="57331" xr:uid="{B1763BC7-4733-4560-B68A-D0F5496F71AB}"/>
    <cellStyle name="Comma 2 5 2 2 2 2 2 2 3 3" xfId="41921" xr:uid="{10C57E0F-951D-4D13-BEE3-E13A01DFFDD2}"/>
    <cellStyle name="Comma 2 5 2 2 2 2 2 2 4" xfId="18698" xr:uid="{8DF37DAD-407F-45D9-8A23-57B1F391E40C}"/>
    <cellStyle name="Comma 2 5 2 2 2 2 2 2 4 2" xfId="49522" xr:uid="{D91F7BDD-6E10-4855-9FF1-5516ADC36BEC}"/>
    <cellStyle name="Comma 2 5 2 2 2 2 2 2 5" xfId="34112" xr:uid="{E39607A4-AFE8-4BD6-A285-AEA9127C8A2D}"/>
    <cellStyle name="Comma 2 5 2 2 2 2 2 3" xfId="5189" xr:uid="{1BAECA1F-599F-47AC-B5C1-235A696F54F1}"/>
    <cellStyle name="Comma 2 5 2 2 2 2 2 3 2" xfId="13000" xr:uid="{3F05CF11-B0C5-46C1-B1AF-56D112CC51ED}"/>
    <cellStyle name="Comma 2 5 2 2 2 2 2 3 2 2" xfId="28411" xr:uid="{1D151485-A894-4C61-9C31-4C8C7A4398F9}"/>
    <cellStyle name="Comma 2 5 2 2 2 2 2 3 2 2 2" xfId="59235" xr:uid="{264D3CEE-1059-4C9C-ADBC-44097CAA962D}"/>
    <cellStyle name="Comma 2 5 2 2 2 2 2 3 2 3" xfId="43825" xr:uid="{50D2E111-512F-41CF-97A9-3E7207FA4E60}"/>
    <cellStyle name="Comma 2 5 2 2 2 2 2 3 3" xfId="20602" xr:uid="{9074570A-8FBA-4806-AD8A-FAE4469A09FE}"/>
    <cellStyle name="Comma 2 5 2 2 2 2 2 3 3 2" xfId="51426" xr:uid="{F148DF24-D105-4F01-94DE-23AD3EC38E1F}"/>
    <cellStyle name="Comma 2 5 2 2 2 2 2 3 4" xfId="36016" xr:uid="{E70FED02-6D15-4FA4-A4F4-C65244675A9B}"/>
    <cellStyle name="Comma 2 5 2 2 2 2 2 4" xfId="9197" xr:uid="{5FA552CB-5A58-45AD-912B-9C6A810DC65F}"/>
    <cellStyle name="Comma 2 5 2 2 2 2 2 4 2" xfId="24608" xr:uid="{BB3BED77-AEBD-47A7-9796-1C60F8F6135B}"/>
    <cellStyle name="Comma 2 5 2 2 2 2 2 4 2 2" xfId="55432" xr:uid="{6E410256-0A74-4B0B-8F85-DA1645292AC9}"/>
    <cellStyle name="Comma 2 5 2 2 2 2 2 4 3" xfId="40022" xr:uid="{5DA99123-E664-457D-A817-AF75887FDAA1}"/>
    <cellStyle name="Comma 2 5 2 2 2 2 2 5" xfId="16799" xr:uid="{5ADBF4DD-0DF5-4688-8F65-ADFCE68A783E}"/>
    <cellStyle name="Comma 2 5 2 2 2 2 2 5 2" xfId="47623" xr:uid="{13B28B4A-5105-4B09-BA2C-C4F42E11C0E2}"/>
    <cellStyle name="Comma 2 5 2 2 2 2 2 6" xfId="32213" xr:uid="{5B946F5D-6328-4F1F-8DCA-D98CA055DE85}"/>
    <cellStyle name="Comma 2 5 2 2 2 2 3" xfId="2019" xr:uid="{58156B9C-CA70-4FC1-9346-9E295479A63E}"/>
    <cellStyle name="Comma 2 5 2 2 2 2 3 2" xfId="3918" xr:uid="{58007F2C-ADB7-4C1C-8AEB-CD45B6209442}"/>
    <cellStyle name="Comma 2 5 2 2 2 2 3 2 2" xfId="7721" xr:uid="{88F3DCE6-2F21-41F0-A711-4A706AABBC7B}"/>
    <cellStyle name="Comma 2 5 2 2 2 2 3 2 2 2" xfId="15532" xr:uid="{6DB9BC57-EFA7-4EFF-82D8-87BD3EFDACBE}"/>
    <cellStyle name="Comma 2 5 2 2 2 2 3 2 2 2 2" xfId="30943" xr:uid="{A6E57529-54D1-4009-9839-F857568FD17A}"/>
    <cellStyle name="Comma 2 5 2 2 2 2 3 2 2 2 2 2" xfId="61767" xr:uid="{599A09CE-DCA7-482F-B616-F0C8D82E260A}"/>
    <cellStyle name="Comma 2 5 2 2 2 2 3 2 2 2 3" xfId="46357" xr:uid="{73A27D7D-AB05-4898-99E3-3F999A391CBF}"/>
    <cellStyle name="Comma 2 5 2 2 2 2 3 2 2 3" xfId="23134" xr:uid="{81F52EEC-EBDF-4557-BB0F-5D46C7669C47}"/>
    <cellStyle name="Comma 2 5 2 2 2 2 3 2 2 3 2" xfId="53958" xr:uid="{93841686-5F32-44A2-A54D-9FDB3A8667AD}"/>
    <cellStyle name="Comma 2 5 2 2 2 2 3 2 2 4" xfId="38548" xr:uid="{F10E6714-AF63-45C7-BEBB-10D4343A7718}"/>
    <cellStyle name="Comma 2 5 2 2 2 2 3 2 3" xfId="11729" xr:uid="{A1D01DF8-B7CA-4611-8158-1DEEF28065AB}"/>
    <cellStyle name="Comma 2 5 2 2 2 2 3 2 3 2" xfId="27140" xr:uid="{1D01B7E2-831A-42D6-979B-2DAC547D6B6D}"/>
    <cellStyle name="Comma 2 5 2 2 2 2 3 2 3 2 2" xfId="57964" xr:uid="{3DFE413F-2B7F-4AEF-9052-E8E9C1F712A4}"/>
    <cellStyle name="Comma 2 5 2 2 2 2 3 2 3 3" xfId="42554" xr:uid="{8D3ACAE3-4FFD-4797-8D59-F50772F4685C}"/>
    <cellStyle name="Comma 2 5 2 2 2 2 3 2 4" xfId="19331" xr:uid="{C2B92CED-4D69-4C6D-A7AF-256E6E6DD19D}"/>
    <cellStyle name="Comma 2 5 2 2 2 2 3 2 4 2" xfId="50155" xr:uid="{833FFA42-DB92-4E21-9985-C0B3F907AAD6}"/>
    <cellStyle name="Comma 2 5 2 2 2 2 3 2 5" xfId="34745" xr:uid="{1BEADB29-4AFA-40D2-BB20-665ABCCD76EA}"/>
    <cellStyle name="Comma 2 5 2 2 2 2 3 3" xfId="5822" xr:uid="{400FAA15-83A3-4AC6-95C3-B89D4DBA4758}"/>
    <cellStyle name="Comma 2 5 2 2 2 2 3 3 2" xfId="13633" xr:uid="{3D165227-8D7F-4A8E-B7E3-123464302E7B}"/>
    <cellStyle name="Comma 2 5 2 2 2 2 3 3 2 2" xfId="29044" xr:uid="{64673E97-ADF5-4EC9-BED2-EE146BD6947E}"/>
    <cellStyle name="Comma 2 5 2 2 2 2 3 3 2 2 2" xfId="59868" xr:uid="{3BF49F25-C78D-4D45-A883-41F93EEF5A0A}"/>
    <cellStyle name="Comma 2 5 2 2 2 2 3 3 2 3" xfId="44458" xr:uid="{658E4135-6AAB-441A-875E-C8FCEF84BB34}"/>
    <cellStyle name="Comma 2 5 2 2 2 2 3 3 3" xfId="21235" xr:uid="{275A153B-6A23-4ECC-B411-381E7E3382AA}"/>
    <cellStyle name="Comma 2 5 2 2 2 2 3 3 3 2" xfId="52059" xr:uid="{C87EE36E-D68B-4DB4-9CA2-53BB738D81F2}"/>
    <cellStyle name="Comma 2 5 2 2 2 2 3 3 4" xfId="36649" xr:uid="{B05C2C8A-15A1-4CEB-8024-7CFEE1D54472}"/>
    <cellStyle name="Comma 2 5 2 2 2 2 3 4" xfId="9830" xr:uid="{88E984D7-13D4-4E41-9E4F-4D88FC19B480}"/>
    <cellStyle name="Comma 2 5 2 2 2 2 3 4 2" xfId="25241" xr:uid="{18999662-1652-458B-9C3D-2B28CC7EC934}"/>
    <cellStyle name="Comma 2 5 2 2 2 2 3 4 2 2" xfId="56065" xr:uid="{56A3E76A-7362-4FBD-9105-D5C584202C99}"/>
    <cellStyle name="Comma 2 5 2 2 2 2 3 4 3" xfId="40655" xr:uid="{6B5067B3-CCE0-4FF9-A189-FE0E0D51C323}"/>
    <cellStyle name="Comma 2 5 2 2 2 2 3 5" xfId="17432" xr:uid="{0C2A0D2C-6D3A-42F4-9D3C-89C9FE92261D}"/>
    <cellStyle name="Comma 2 5 2 2 2 2 3 5 2" xfId="48256" xr:uid="{A6BACD0D-7ED7-417C-855A-8FD9A34C4DAA}"/>
    <cellStyle name="Comma 2 5 2 2 2 2 3 6" xfId="32846" xr:uid="{84C950B3-37A9-4D42-BCFB-45E420DD16DC}"/>
    <cellStyle name="Comma 2 5 2 2 2 2 4" xfId="2652" xr:uid="{F35EEEB0-CB89-4B3A-BDFF-1D3A82661C55}"/>
    <cellStyle name="Comma 2 5 2 2 2 2 4 2" xfId="6455" xr:uid="{59CC56D3-6EF3-421F-89E1-3F3F595A272D}"/>
    <cellStyle name="Comma 2 5 2 2 2 2 4 2 2" xfId="14266" xr:uid="{A8146656-F5DC-4E49-A585-8E4CB5869F4B}"/>
    <cellStyle name="Comma 2 5 2 2 2 2 4 2 2 2" xfId="29677" xr:uid="{E9FA98DF-2091-4771-87BC-DA8B5645B520}"/>
    <cellStyle name="Comma 2 5 2 2 2 2 4 2 2 2 2" xfId="60501" xr:uid="{257A20F5-26F9-4621-A1EB-C8A6C5D42591}"/>
    <cellStyle name="Comma 2 5 2 2 2 2 4 2 2 3" xfId="45091" xr:uid="{55D9F4DA-F312-4C72-B3E0-A33871B6174C}"/>
    <cellStyle name="Comma 2 5 2 2 2 2 4 2 3" xfId="21868" xr:uid="{170A4A3D-7A71-4544-A101-314BC6A1F874}"/>
    <cellStyle name="Comma 2 5 2 2 2 2 4 2 3 2" xfId="52692" xr:uid="{6477AF23-2BCB-4896-9A69-44267CC98AA8}"/>
    <cellStyle name="Comma 2 5 2 2 2 2 4 2 4" xfId="37282" xr:uid="{523F7D8A-9685-45A0-A53D-0B372D6F5EDE}"/>
    <cellStyle name="Comma 2 5 2 2 2 2 4 3" xfId="10463" xr:uid="{04C8E359-37B4-4E38-9137-05303A284795}"/>
    <cellStyle name="Comma 2 5 2 2 2 2 4 3 2" xfId="25874" xr:uid="{7A02A38A-657E-472F-88C5-A4CB33672FEE}"/>
    <cellStyle name="Comma 2 5 2 2 2 2 4 3 2 2" xfId="56698" xr:uid="{503E2D2E-57AB-41BC-9710-071F9E778612}"/>
    <cellStyle name="Comma 2 5 2 2 2 2 4 3 3" xfId="41288" xr:uid="{0436F45A-DD6C-42A8-B7CA-65FB6BA7E9D2}"/>
    <cellStyle name="Comma 2 5 2 2 2 2 4 4" xfId="18065" xr:uid="{3E3C9C3B-0C68-4468-ACE1-1F8E3F13D3DB}"/>
    <cellStyle name="Comma 2 5 2 2 2 2 4 4 2" xfId="48889" xr:uid="{869B2CBE-AFFA-43D1-B6D0-2163A86C5A9B}"/>
    <cellStyle name="Comma 2 5 2 2 2 2 4 5" xfId="33479" xr:uid="{8030C687-BD27-4640-819A-DAF1E48575D1}"/>
    <cellStyle name="Comma 2 5 2 2 2 2 5" xfId="4556" xr:uid="{FA34EA3C-B7ED-41E9-8004-65B9A7043FF8}"/>
    <cellStyle name="Comma 2 5 2 2 2 2 5 2" xfId="12367" xr:uid="{26602E4F-39E0-4EEC-9C2F-5B232C322A8F}"/>
    <cellStyle name="Comma 2 5 2 2 2 2 5 2 2" xfId="27778" xr:uid="{4F5FFEDE-9992-4260-869E-BB3BEBEC7894}"/>
    <cellStyle name="Comma 2 5 2 2 2 2 5 2 2 2" xfId="58602" xr:uid="{0E7DFEB1-984C-4894-A262-A17EB03D5019}"/>
    <cellStyle name="Comma 2 5 2 2 2 2 5 2 3" xfId="43192" xr:uid="{46E77EE6-1FA2-4BCF-A1DB-B1C256DD73B4}"/>
    <cellStyle name="Comma 2 5 2 2 2 2 5 3" xfId="19969" xr:uid="{75BF6CD7-4042-4755-BDA8-9D68F118121F}"/>
    <cellStyle name="Comma 2 5 2 2 2 2 5 3 2" xfId="50793" xr:uid="{4E78999E-F34D-4591-B62B-0961FD206692}"/>
    <cellStyle name="Comma 2 5 2 2 2 2 5 4" xfId="35383" xr:uid="{E303F8C4-D82D-4781-AD90-5FA7A51C38D2}"/>
    <cellStyle name="Comma 2 5 2 2 2 2 6" xfId="8564" xr:uid="{E3EB7562-5D59-4358-99F3-A86E253B6007}"/>
    <cellStyle name="Comma 2 5 2 2 2 2 6 2" xfId="23975" xr:uid="{DC516A3A-59D3-43CE-8F4A-9740FB347D6D}"/>
    <cellStyle name="Comma 2 5 2 2 2 2 6 2 2" xfId="54799" xr:uid="{331E268D-DBC3-44AD-B863-DDDF9B6B93C5}"/>
    <cellStyle name="Comma 2 5 2 2 2 2 6 3" xfId="39389" xr:uid="{1EEDDE9A-C6BA-4AFE-B86A-E299CCAD503E}"/>
    <cellStyle name="Comma 2 5 2 2 2 2 7" xfId="16166" xr:uid="{6C8CF820-F38B-480B-B516-933C81EB0279}"/>
    <cellStyle name="Comma 2 5 2 2 2 2 7 2" xfId="46990" xr:uid="{C80A2DC4-CEAA-41DE-BA49-16187F327130}"/>
    <cellStyle name="Comma 2 5 2 2 2 2 8" xfId="31580" xr:uid="{B53B24D0-C944-42A0-AA9E-F4E67DB13091}"/>
    <cellStyle name="Comma 2 5 2 2 2 3" xfId="544" xr:uid="{D3B40113-CCBE-4A31-8B98-1FE1633A2CAD}"/>
    <cellStyle name="Comma 2 5 2 2 2 3 2" xfId="1177" xr:uid="{E6600CB2-404D-43ED-A32E-06383CBE7F30}"/>
    <cellStyle name="Comma 2 5 2 2 2 3 2 2" xfId="3076" xr:uid="{9183E0BE-0B6D-4A4A-B4B3-CD0AA7C5C15F}"/>
    <cellStyle name="Comma 2 5 2 2 2 3 2 2 2" xfId="6879" xr:uid="{1D8112F4-C5BC-4267-9A34-59C708393FF2}"/>
    <cellStyle name="Comma 2 5 2 2 2 3 2 2 2 2" xfId="14690" xr:uid="{B2392B3B-0DF3-43EA-8C98-E6D27DCFEAC8}"/>
    <cellStyle name="Comma 2 5 2 2 2 3 2 2 2 2 2" xfId="30101" xr:uid="{E23BC149-3317-421F-9784-2F3B3FF77411}"/>
    <cellStyle name="Comma 2 5 2 2 2 3 2 2 2 2 2 2" xfId="60925" xr:uid="{8F582F74-1829-4767-82E3-BD63D671FEF3}"/>
    <cellStyle name="Comma 2 5 2 2 2 3 2 2 2 2 3" xfId="45515" xr:uid="{4E194BB5-3E9B-4EBA-9497-8709482A2133}"/>
    <cellStyle name="Comma 2 5 2 2 2 3 2 2 2 3" xfId="22292" xr:uid="{90BE2A71-47B9-415F-B428-F052F071AAA6}"/>
    <cellStyle name="Comma 2 5 2 2 2 3 2 2 2 3 2" xfId="53116" xr:uid="{8C84C82B-FC2D-427A-A7AE-2463FB8A9EE2}"/>
    <cellStyle name="Comma 2 5 2 2 2 3 2 2 2 4" xfId="37706" xr:uid="{9F912188-B6A0-40D6-B7B5-E8D91090B79C}"/>
    <cellStyle name="Comma 2 5 2 2 2 3 2 2 3" xfId="10887" xr:uid="{49B2BD45-0E88-4FAD-8497-E5083A806131}"/>
    <cellStyle name="Comma 2 5 2 2 2 3 2 2 3 2" xfId="26298" xr:uid="{AE092FF3-8416-4094-A03F-606C2AE79E31}"/>
    <cellStyle name="Comma 2 5 2 2 2 3 2 2 3 2 2" xfId="57122" xr:uid="{11860DC6-BE2B-4CD4-98A9-4041A5060D9B}"/>
    <cellStyle name="Comma 2 5 2 2 2 3 2 2 3 3" xfId="41712" xr:uid="{B2BB38D0-7088-4949-829B-1A41B0E791A4}"/>
    <cellStyle name="Comma 2 5 2 2 2 3 2 2 4" xfId="18489" xr:uid="{7286673D-3543-4CB2-A0C9-504D56ECABA6}"/>
    <cellStyle name="Comma 2 5 2 2 2 3 2 2 4 2" xfId="49313" xr:uid="{9A32B0FE-4EA2-4F95-805E-DE965641F883}"/>
    <cellStyle name="Comma 2 5 2 2 2 3 2 2 5" xfId="33903" xr:uid="{12318338-82FC-476E-AC0B-BFD055C1824D}"/>
    <cellStyle name="Comma 2 5 2 2 2 3 2 3" xfId="4980" xr:uid="{B3A30DF2-1980-414B-8A12-73F6F40A2963}"/>
    <cellStyle name="Comma 2 5 2 2 2 3 2 3 2" xfId="12791" xr:uid="{B3509F7C-4963-49BD-A51F-CA8DB76BA184}"/>
    <cellStyle name="Comma 2 5 2 2 2 3 2 3 2 2" xfId="28202" xr:uid="{9B8F8A35-8E16-422B-8638-755DB9D4C20B}"/>
    <cellStyle name="Comma 2 5 2 2 2 3 2 3 2 2 2" xfId="59026" xr:uid="{56A90556-4754-403C-A034-A9D89ACFB14A}"/>
    <cellStyle name="Comma 2 5 2 2 2 3 2 3 2 3" xfId="43616" xr:uid="{F62F837B-95CD-47B5-A941-D5E2D933CFFC}"/>
    <cellStyle name="Comma 2 5 2 2 2 3 2 3 3" xfId="20393" xr:uid="{F74FEAA2-41F8-4E1D-8BE0-78FBC8B17826}"/>
    <cellStyle name="Comma 2 5 2 2 2 3 2 3 3 2" xfId="51217" xr:uid="{494AB08D-E18E-497A-B2A6-8D4DAFC61CA1}"/>
    <cellStyle name="Comma 2 5 2 2 2 3 2 3 4" xfId="35807" xr:uid="{5C411A44-743C-42E9-8773-165F87FF5FDE}"/>
    <cellStyle name="Comma 2 5 2 2 2 3 2 4" xfId="8988" xr:uid="{6A1AC0F0-BC15-4F45-89FA-0C88151426F7}"/>
    <cellStyle name="Comma 2 5 2 2 2 3 2 4 2" xfId="24399" xr:uid="{EB92B6AF-BC93-469A-84FD-DF63E931609A}"/>
    <cellStyle name="Comma 2 5 2 2 2 3 2 4 2 2" xfId="55223" xr:uid="{B699B409-F2F7-4134-B64C-FDCB6268DB60}"/>
    <cellStyle name="Comma 2 5 2 2 2 3 2 4 3" xfId="39813" xr:uid="{F75F594E-66AC-4C3F-8180-2F627F5C7601}"/>
    <cellStyle name="Comma 2 5 2 2 2 3 2 5" xfId="16590" xr:uid="{03A09A9F-D997-4D99-B33F-A660A7B9EDBF}"/>
    <cellStyle name="Comma 2 5 2 2 2 3 2 5 2" xfId="47414" xr:uid="{944DBD89-A765-489A-9E19-E51F9E8CAEC9}"/>
    <cellStyle name="Comma 2 5 2 2 2 3 2 6" xfId="32004" xr:uid="{8A59B785-7AEA-47B3-AEB7-D35CA5AFF603}"/>
    <cellStyle name="Comma 2 5 2 2 2 3 3" xfId="1810" xr:uid="{B9318A18-C965-49F3-A15F-4F4FCAB1FE7F}"/>
    <cellStyle name="Comma 2 5 2 2 2 3 3 2" xfId="3709" xr:uid="{A7034F5D-FBFD-4BB9-81DD-CC39D599AFF9}"/>
    <cellStyle name="Comma 2 5 2 2 2 3 3 2 2" xfId="7512" xr:uid="{77FA9DF4-F5E0-443F-8283-EE81BF837541}"/>
    <cellStyle name="Comma 2 5 2 2 2 3 3 2 2 2" xfId="15323" xr:uid="{C94902C5-ED53-4D1E-B583-5D5874D5A7FB}"/>
    <cellStyle name="Comma 2 5 2 2 2 3 3 2 2 2 2" xfId="30734" xr:uid="{D2E66E9E-2B8A-4451-90C4-3ED27AEAF96B}"/>
    <cellStyle name="Comma 2 5 2 2 2 3 3 2 2 2 2 2" xfId="61558" xr:uid="{49F5E375-2826-4EE3-AD9B-F7CC2DB3BC74}"/>
    <cellStyle name="Comma 2 5 2 2 2 3 3 2 2 2 3" xfId="46148" xr:uid="{383CE3C0-2022-46F5-8480-F2F7F025B77F}"/>
    <cellStyle name="Comma 2 5 2 2 2 3 3 2 2 3" xfId="22925" xr:uid="{14FF66E5-B5FD-4E5B-A1E6-C0AF6493065D}"/>
    <cellStyle name="Comma 2 5 2 2 2 3 3 2 2 3 2" xfId="53749" xr:uid="{4D19C4A8-B326-4D9B-814F-D5D6F7C59698}"/>
    <cellStyle name="Comma 2 5 2 2 2 3 3 2 2 4" xfId="38339" xr:uid="{0D81C1E6-609F-4270-AA52-686DB9CED526}"/>
    <cellStyle name="Comma 2 5 2 2 2 3 3 2 3" xfId="11520" xr:uid="{ECCE6537-78E7-4DB9-8834-0EB855A7C670}"/>
    <cellStyle name="Comma 2 5 2 2 2 3 3 2 3 2" xfId="26931" xr:uid="{500B2D38-E156-4F2C-B23A-795F1B352F7F}"/>
    <cellStyle name="Comma 2 5 2 2 2 3 3 2 3 2 2" xfId="57755" xr:uid="{CE0687DF-9E4F-4C2F-AC2C-59A1A8FD5D97}"/>
    <cellStyle name="Comma 2 5 2 2 2 3 3 2 3 3" xfId="42345" xr:uid="{A84DEF33-B7A0-4D97-AA8E-04DAF1295919}"/>
    <cellStyle name="Comma 2 5 2 2 2 3 3 2 4" xfId="19122" xr:uid="{18FDCA65-ED23-4869-B3FD-AFB5D0859EE9}"/>
    <cellStyle name="Comma 2 5 2 2 2 3 3 2 4 2" xfId="49946" xr:uid="{5C28064A-86A2-45D3-9755-36BD617036B4}"/>
    <cellStyle name="Comma 2 5 2 2 2 3 3 2 5" xfId="34536" xr:uid="{E6098848-E3AB-4B2D-91F7-51B3FE98F429}"/>
    <cellStyle name="Comma 2 5 2 2 2 3 3 3" xfId="5613" xr:uid="{0C0EF22F-FD5A-444F-BD03-F73E1360A254}"/>
    <cellStyle name="Comma 2 5 2 2 2 3 3 3 2" xfId="13424" xr:uid="{0A1938E2-38EE-40EB-BF9E-6FB0326AEA33}"/>
    <cellStyle name="Comma 2 5 2 2 2 3 3 3 2 2" xfId="28835" xr:uid="{9002CCC2-3084-4BB1-96AD-737F2A7D32AD}"/>
    <cellStyle name="Comma 2 5 2 2 2 3 3 3 2 2 2" xfId="59659" xr:uid="{BB126B41-B546-425E-89B9-5088908922F1}"/>
    <cellStyle name="Comma 2 5 2 2 2 3 3 3 2 3" xfId="44249" xr:uid="{F306559B-6D38-4DA0-8435-5F9826784D86}"/>
    <cellStyle name="Comma 2 5 2 2 2 3 3 3 3" xfId="21026" xr:uid="{EE177C65-F65D-4773-8D1F-D6E1BCEAD91A}"/>
    <cellStyle name="Comma 2 5 2 2 2 3 3 3 3 2" xfId="51850" xr:uid="{BFA9BC73-7424-4F1C-9476-2D8C7BB3CF83}"/>
    <cellStyle name="Comma 2 5 2 2 2 3 3 3 4" xfId="36440" xr:uid="{F1188511-5257-4DC9-A1B3-AF2AFB046472}"/>
    <cellStyle name="Comma 2 5 2 2 2 3 3 4" xfId="9621" xr:uid="{BD069C07-0B57-4222-8B16-59A2D827A8A3}"/>
    <cellStyle name="Comma 2 5 2 2 2 3 3 4 2" xfId="25032" xr:uid="{A7719C15-293D-4D15-9298-5A3B05AEE053}"/>
    <cellStyle name="Comma 2 5 2 2 2 3 3 4 2 2" xfId="55856" xr:uid="{0B1F8304-CBB7-48DC-B044-B79C12CCCAA0}"/>
    <cellStyle name="Comma 2 5 2 2 2 3 3 4 3" xfId="40446" xr:uid="{2CD16B18-5FDD-4CA1-8C54-F0D476D7F0FE}"/>
    <cellStyle name="Comma 2 5 2 2 2 3 3 5" xfId="17223" xr:uid="{620B6C5F-6336-440E-8589-F35660B24D86}"/>
    <cellStyle name="Comma 2 5 2 2 2 3 3 5 2" xfId="48047" xr:uid="{C2968069-74FC-4852-8FA0-E2F6AB0E4EF6}"/>
    <cellStyle name="Comma 2 5 2 2 2 3 3 6" xfId="32637" xr:uid="{E78EAF16-EE3A-4B8D-A7BF-DCAB6E990D21}"/>
    <cellStyle name="Comma 2 5 2 2 2 3 4" xfId="2443" xr:uid="{C946F63D-BCC7-4BF1-A536-5724C4B03899}"/>
    <cellStyle name="Comma 2 5 2 2 2 3 4 2" xfId="6246" xr:uid="{481C0CA9-8D43-4F62-AD31-A7376D6AA180}"/>
    <cellStyle name="Comma 2 5 2 2 2 3 4 2 2" xfId="14057" xr:uid="{B1852E27-7BD7-4531-B4DA-56B4B9CC9FDC}"/>
    <cellStyle name="Comma 2 5 2 2 2 3 4 2 2 2" xfId="29468" xr:uid="{D76EB33A-7DF6-4E18-ADEB-1C01C340591F}"/>
    <cellStyle name="Comma 2 5 2 2 2 3 4 2 2 2 2" xfId="60292" xr:uid="{EF1081B5-822F-4361-8E2F-B72A61DBD672}"/>
    <cellStyle name="Comma 2 5 2 2 2 3 4 2 2 3" xfId="44882" xr:uid="{B6A5A59A-F42F-42A5-8539-F4A900D98B73}"/>
    <cellStyle name="Comma 2 5 2 2 2 3 4 2 3" xfId="21659" xr:uid="{5E1E938F-A2EC-4220-B9C5-02F658C63C11}"/>
    <cellStyle name="Comma 2 5 2 2 2 3 4 2 3 2" xfId="52483" xr:uid="{E621216E-DBFD-402D-9403-B3397D1FFBB2}"/>
    <cellStyle name="Comma 2 5 2 2 2 3 4 2 4" xfId="37073" xr:uid="{7B8D1905-4737-4F90-837F-8C475CF34039}"/>
    <cellStyle name="Comma 2 5 2 2 2 3 4 3" xfId="10254" xr:uid="{D7D9E5F4-C4F6-4876-B0D8-1F288F0EF3A2}"/>
    <cellStyle name="Comma 2 5 2 2 2 3 4 3 2" xfId="25665" xr:uid="{A2345BE7-1588-4224-86B5-5C28CBC983A5}"/>
    <cellStyle name="Comma 2 5 2 2 2 3 4 3 2 2" xfId="56489" xr:uid="{6EC87528-2412-48FA-A834-177A83119185}"/>
    <cellStyle name="Comma 2 5 2 2 2 3 4 3 3" xfId="41079" xr:uid="{95FC5CF4-1EB6-465B-B96E-3DF426FE5783}"/>
    <cellStyle name="Comma 2 5 2 2 2 3 4 4" xfId="17856" xr:uid="{492DF667-DE1D-4C9F-BA3A-899DCA17CB19}"/>
    <cellStyle name="Comma 2 5 2 2 2 3 4 4 2" xfId="48680" xr:uid="{0CFD2334-7F50-48EB-A905-AE062CFCEB7D}"/>
    <cellStyle name="Comma 2 5 2 2 2 3 4 5" xfId="33270" xr:uid="{8603B3E4-DCC7-4F89-BD6C-7963ECF9FF2C}"/>
    <cellStyle name="Comma 2 5 2 2 2 3 5" xfId="4347" xr:uid="{8EED2F96-F03F-4BAB-AEC3-71745BB5F2B9}"/>
    <cellStyle name="Comma 2 5 2 2 2 3 5 2" xfId="12158" xr:uid="{72D57F26-09A1-406F-BEE3-FB0B869656BC}"/>
    <cellStyle name="Comma 2 5 2 2 2 3 5 2 2" xfId="27569" xr:uid="{0DCF0895-A09C-4E20-ADB9-BB156265C599}"/>
    <cellStyle name="Comma 2 5 2 2 2 3 5 2 2 2" xfId="58393" xr:uid="{DEE6F3F3-7827-45F1-9DF6-A3BB1C5AF1AB}"/>
    <cellStyle name="Comma 2 5 2 2 2 3 5 2 3" xfId="42983" xr:uid="{A9218BC1-F173-4F19-B512-1701B582B386}"/>
    <cellStyle name="Comma 2 5 2 2 2 3 5 3" xfId="19760" xr:uid="{D90BB3E5-71F4-40F4-9D58-126A585D4049}"/>
    <cellStyle name="Comma 2 5 2 2 2 3 5 3 2" xfId="50584" xr:uid="{C9AFA5F2-81D7-48E7-B878-9EDA4E54A414}"/>
    <cellStyle name="Comma 2 5 2 2 2 3 5 4" xfId="35174" xr:uid="{AD8A48CF-69EA-4588-A98B-98F00C7CA161}"/>
    <cellStyle name="Comma 2 5 2 2 2 3 6" xfId="8355" xr:uid="{403A7C78-318C-4D7A-8C37-87260A03C1A8}"/>
    <cellStyle name="Comma 2 5 2 2 2 3 6 2" xfId="23766" xr:uid="{D879DFE0-2C3F-4DC8-875F-E0DFC97C80DF}"/>
    <cellStyle name="Comma 2 5 2 2 2 3 6 2 2" xfId="54590" xr:uid="{58280D6F-D9AE-448A-8E96-017EA24ED77D}"/>
    <cellStyle name="Comma 2 5 2 2 2 3 6 3" xfId="39180" xr:uid="{B351ACBE-E9CF-4E69-8989-6F7E63E423F9}"/>
    <cellStyle name="Comma 2 5 2 2 2 3 7" xfId="15957" xr:uid="{E621F4D6-5D47-4B49-BF26-92B9196FBCDD}"/>
    <cellStyle name="Comma 2 5 2 2 2 3 7 2" xfId="46781" xr:uid="{E7A2DE87-D02E-4C85-93F9-99CEC208C6A5}"/>
    <cellStyle name="Comma 2 5 2 2 2 3 8" xfId="31371" xr:uid="{66D00680-223D-497F-814A-9C5367EFD487}"/>
    <cellStyle name="Comma 2 5 2 2 2 4" xfId="964" xr:uid="{8F7E0E92-B5AF-4BDE-A01B-4A675F422566}"/>
    <cellStyle name="Comma 2 5 2 2 2 4 2" xfId="2863" xr:uid="{273E4D4F-96F8-455B-8D99-9D1C87779F31}"/>
    <cellStyle name="Comma 2 5 2 2 2 4 2 2" xfId="6666" xr:uid="{79B810CE-49AB-41B5-8C1C-8C222C441EB8}"/>
    <cellStyle name="Comma 2 5 2 2 2 4 2 2 2" xfId="14477" xr:uid="{4DAB8FAF-582E-4EA4-B2F0-7BAA0934FFF9}"/>
    <cellStyle name="Comma 2 5 2 2 2 4 2 2 2 2" xfId="29888" xr:uid="{6F868B6B-BAEB-462D-BF80-DD19FD9201B9}"/>
    <cellStyle name="Comma 2 5 2 2 2 4 2 2 2 2 2" xfId="60712" xr:uid="{340EDD7C-BA37-42EE-83AC-4C5CF79BEBE3}"/>
    <cellStyle name="Comma 2 5 2 2 2 4 2 2 2 3" xfId="45302" xr:uid="{6BF31E05-75FF-480A-9067-F67F0904B7F3}"/>
    <cellStyle name="Comma 2 5 2 2 2 4 2 2 3" xfId="22079" xr:uid="{D4AB039C-7C6C-4474-90E9-13DD56CD1B3A}"/>
    <cellStyle name="Comma 2 5 2 2 2 4 2 2 3 2" xfId="52903" xr:uid="{54BFCD6A-C497-4702-8565-889C3D87D9B6}"/>
    <cellStyle name="Comma 2 5 2 2 2 4 2 2 4" xfId="37493" xr:uid="{E58B5DA7-627C-448D-87D7-7E2B4B255BCA}"/>
    <cellStyle name="Comma 2 5 2 2 2 4 2 3" xfId="10674" xr:uid="{A342B69B-C59B-4B3A-97D2-79C113EF01F7}"/>
    <cellStyle name="Comma 2 5 2 2 2 4 2 3 2" xfId="26085" xr:uid="{71C92F4B-1AAF-45BA-B29D-7E3BB29DFB23}"/>
    <cellStyle name="Comma 2 5 2 2 2 4 2 3 2 2" xfId="56909" xr:uid="{A6162414-FF20-461F-AEE7-B30DD0FF320C}"/>
    <cellStyle name="Comma 2 5 2 2 2 4 2 3 3" xfId="41499" xr:uid="{84B55492-D85B-4987-B4D0-9255E778CD4A}"/>
    <cellStyle name="Comma 2 5 2 2 2 4 2 4" xfId="18276" xr:uid="{38B0A00F-352D-4CF0-89A7-BFACD514CCBF}"/>
    <cellStyle name="Comma 2 5 2 2 2 4 2 4 2" xfId="49100" xr:uid="{C1F5401D-2945-490E-9EF3-30D280B85770}"/>
    <cellStyle name="Comma 2 5 2 2 2 4 2 5" xfId="33690" xr:uid="{FF0D2D2D-1F4F-4F16-B87A-4315BFC9D3DF}"/>
    <cellStyle name="Comma 2 5 2 2 2 4 3" xfId="4767" xr:uid="{AD9117A0-8187-4B65-BDB4-37F1F677B2F7}"/>
    <cellStyle name="Comma 2 5 2 2 2 4 3 2" xfId="12578" xr:uid="{C27F8C8E-01F2-4DC5-8BDF-4CB04D83B266}"/>
    <cellStyle name="Comma 2 5 2 2 2 4 3 2 2" xfId="27989" xr:uid="{AC2D3A59-7557-4018-B811-4363A7CF8A59}"/>
    <cellStyle name="Comma 2 5 2 2 2 4 3 2 2 2" xfId="58813" xr:uid="{BE2C7D8B-2366-4E19-94A9-CB3F05898EF0}"/>
    <cellStyle name="Comma 2 5 2 2 2 4 3 2 3" xfId="43403" xr:uid="{F73FAB45-B2FE-4925-9D13-5B728301489C}"/>
    <cellStyle name="Comma 2 5 2 2 2 4 3 3" xfId="20180" xr:uid="{E648BB00-638F-41E7-848D-E40D2D3D7709}"/>
    <cellStyle name="Comma 2 5 2 2 2 4 3 3 2" xfId="51004" xr:uid="{8A91C294-6ABD-400F-B1AB-42D7C922CAF0}"/>
    <cellStyle name="Comma 2 5 2 2 2 4 3 4" xfId="35594" xr:uid="{EFCF2ECF-5E6C-4256-BA18-FCE57313AFE6}"/>
    <cellStyle name="Comma 2 5 2 2 2 4 4" xfId="8775" xr:uid="{2CAAC6C4-A1E5-453B-A10A-213A0A95439E}"/>
    <cellStyle name="Comma 2 5 2 2 2 4 4 2" xfId="24186" xr:uid="{EE565E22-E551-4051-8933-DB9D25DC12FD}"/>
    <cellStyle name="Comma 2 5 2 2 2 4 4 2 2" xfId="55010" xr:uid="{E17A7226-9F7A-4403-A4FA-54E038C15769}"/>
    <cellStyle name="Comma 2 5 2 2 2 4 4 3" xfId="39600" xr:uid="{70BDF3C8-B29A-41FD-94D9-84EA6CD745D0}"/>
    <cellStyle name="Comma 2 5 2 2 2 4 5" xfId="16377" xr:uid="{2F098CCF-DF28-49ED-97C6-C38781B88F3D}"/>
    <cellStyle name="Comma 2 5 2 2 2 4 5 2" xfId="47201" xr:uid="{0F1ABDF1-0451-43C9-9186-6486143B76E1}"/>
    <cellStyle name="Comma 2 5 2 2 2 4 6" xfId="31791" xr:uid="{50401A6C-4249-42DA-A402-3F7CC3258048}"/>
    <cellStyle name="Comma 2 5 2 2 2 5" xfId="1597" xr:uid="{3997AEA9-4F46-4C0B-BD21-BCB1CE244D55}"/>
    <cellStyle name="Comma 2 5 2 2 2 5 2" xfId="3496" xr:uid="{5853630B-417D-4DF9-B5BB-915087AD315D}"/>
    <cellStyle name="Comma 2 5 2 2 2 5 2 2" xfId="7299" xr:uid="{13153EE0-8EF0-4B4C-8F3F-B86F7D5B9440}"/>
    <cellStyle name="Comma 2 5 2 2 2 5 2 2 2" xfId="15110" xr:uid="{14224923-FEFD-4D53-B8EA-56CABBED5355}"/>
    <cellStyle name="Comma 2 5 2 2 2 5 2 2 2 2" xfId="30521" xr:uid="{34305BA0-9AEF-4402-B5F4-A09916B835DD}"/>
    <cellStyle name="Comma 2 5 2 2 2 5 2 2 2 2 2" xfId="61345" xr:uid="{20B5F2D4-500E-479E-BAE8-34089CA7A4B0}"/>
    <cellStyle name="Comma 2 5 2 2 2 5 2 2 2 3" xfId="45935" xr:uid="{62A1AA0A-8367-4053-A098-8CC039C202D5}"/>
    <cellStyle name="Comma 2 5 2 2 2 5 2 2 3" xfId="22712" xr:uid="{25065796-9F11-4B95-9EA2-7333CA41B050}"/>
    <cellStyle name="Comma 2 5 2 2 2 5 2 2 3 2" xfId="53536" xr:uid="{6BD12AF6-B73A-48E0-9B5E-DC10B4D5D2E8}"/>
    <cellStyle name="Comma 2 5 2 2 2 5 2 2 4" xfId="38126" xr:uid="{0652371D-90C5-482D-AD78-F58DB11A8F5B}"/>
    <cellStyle name="Comma 2 5 2 2 2 5 2 3" xfId="11307" xr:uid="{F49ACF5A-E0A3-4514-A657-2B995B76D051}"/>
    <cellStyle name="Comma 2 5 2 2 2 5 2 3 2" xfId="26718" xr:uid="{EE605634-8F44-4775-8DE0-867CC2A1356B}"/>
    <cellStyle name="Comma 2 5 2 2 2 5 2 3 2 2" xfId="57542" xr:uid="{F9F4CF9B-FCD3-40D0-819E-68788C857893}"/>
    <cellStyle name="Comma 2 5 2 2 2 5 2 3 3" xfId="42132" xr:uid="{D8B96135-D15F-4C89-ACC1-2EB734EC5912}"/>
    <cellStyle name="Comma 2 5 2 2 2 5 2 4" xfId="18909" xr:uid="{04F1EF93-25D7-4EE6-A650-CF2BEE4D0C0C}"/>
    <cellStyle name="Comma 2 5 2 2 2 5 2 4 2" xfId="49733" xr:uid="{2A3A491A-16F3-4295-9862-3264A4A2BB7D}"/>
    <cellStyle name="Comma 2 5 2 2 2 5 2 5" xfId="34323" xr:uid="{C61F02C2-FC30-4C27-8710-380718EDBF52}"/>
    <cellStyle name="Comma 2 5 2 2 2 5 3" xfId="5400" xr:uid="{6FEDF82E-EA8D-4125-A83F-6F8AF0C3DE8B}"/>
    <cellStyle name="Comma 2 5 2 2 2 5 3 2" xfId="13211" xr:uid="{9D1C7778-EB2D-40A7-B368-665F76F0E6B7}"/>
    <cellStyle name="Comma 2 5 2 2 2 5 3 2 2" xfId="28622" xr:uid="{7053A573-4EF9-480C-8D10-55BEA786CE45}"/>
    <cellStyle name="Comma 2 5 2 2 2 5 3 2 2 2" xfId="59446" xr:uid="{A4502BAB-54AD-4AB0-BF1E-C326722A1A52}"/>
    <cellStyle name="Comma 2 5 2 2 2 5 3 2 3" xfId="44036" xr:uid="{3C4BD30C-D6D4-48E0-B4EC-4F3450661D1A}"/>
    <cellStyle name="Comma 2 5 2 2 2 5 3 3" xfId="20813" xr:uid="{F2038DCC-4FB6-406D-8B38-8D0344E9F641}"/>
    <cellStyle name="Comma 2 5 2 2 2 5 3 3 2" xfId="51637" xr:uid="{CC80993C-DA2C-47EB-B95B-A0657CB99121}"/>
    <cellStyle name="Comma 2 5 2 2 2 5 3 4" xfId="36227" xr:uid="{C96DA86F-347E-4CDF-894D-C740FD16A06E}"/>
    <cellStyle name="Comma 2 5 2 2 2 5 4" xfId="9408" xr:uid="{B7269C2D-CEA1-4D20-8F2B-303B91352866}"/>
    <cellStyle name="Comma 2 5 2 2 2 5 4 2" xfId="24819" xr:uid="{29E29BF6-E0B0-44FD-BB39-474C2144E913}"/>
    <cellStyle name="Comma 2 5 2 2 2 5 4 2 2" xfId="55643" xr:uid="{C0FFE48E-4C17-4E12-8C06-E65DB738E43B}"/>
    <cellStyle name="Comma 2 5 2 2 2 5 4 3" xfId="40233" xr:uid="{15D0D711-3167-4DDD-BE6E-F3B0150ED5CC}"/>
    <cellStyle name="Comma 2 5 2 2 2 5 5" xfId="17010" xr:uid="{34D667D7-6BCE-4596-8189-EFB54E719ABE}"/>
    <cellStyle name="Comma 2 5 2 2 2 5 5 2" xfId="47834" xr:uid="{4E949A44-56B9-4641-B773-2920B745DA30}"/>
    <cellStyle name="Comma 2 5 2 2 2 5 6" xfId="32424" xr:uid="{FA3E6548-186A-4144-96CC-A84CF363E1A5}"/>
    <cellStyle name="Comma 2 5 2 2 2 6" xfId="2230" xr:uid="{D299E1FD-5698-4652-930A-A280FFC211FA}"/>
    <cellStyle name="Comma 2 5 2 2 2 6 2" xfId="6033" xr:uid="{5FAA27A2-CBAB-466A-A667-DA799828AB4E}"/>
    <cellStyle name="Comma 2 5 2 2 2 6 2 2" xfId="13844" xr:uid="{A4019E46-6901-43F5-9EAE-502C11F6BED1}"/>
    <cellStyle name="Comma 2 5 2 2 2 6 2 2 2" xfId="29255" xr:uid="{8C5FE1EF-5AD7-4C53-B789-96B9941828EE}"/>
    <cellStyle name="Comma 2 5 2 2 2 6 2 2 2 2" xfId="60079" xr:uid="{F9A2D058-8CF9-4943-8ABC-A03635954F5B}"/>
    <cellStyle name="Comma 2 5 2 2 2 6 2 2 3" xfId="44669" xr:uid="{D7EF7B2A-6279-4F5A-B220-8355373C8591}"/>
    <cellStyle name="Comma 2 5 2 2 2 6 2 3" xfId="21446" xr:uid="{21013357-1B45-4CC4-9E97-AD6D6616A7AF}"/>
    <cellStyle name="Comma 2 5 2 2 2 6 2 3 2" xfId="52270" xr:uid="{8B27678F-6B98-4552-A4E2-EED9391CFB25}"/>
    <cellStyle name="Comma 2 5 2 2 2 6 2 4" xfId="36860" xr:uid="{BF93176A-612C-4C50-B79B-42D86E9AEEEF}"/>
    <cellStyle name="Comma 2 5 2 2 2 6 3" xfId="10041" xr:uid="{27937212-C959-41A2-B4EA-C9DDCEAF2B76}"/>
    <cellStyle name="Comma 2 5 2 2 2 6 3 2" xfId="25452" xr:uid="{B44DA335-30F1-4D57-9475-3C27085A6C35}"/>
    <cellStyle name="Comma 2 5 2 2 2 6 3 2 2" xfId="56276" xr:uid="{1E8E7220-E529-4378-ABEA-0C69C735537D}"/>
    <cellStyle name="Comma 2 5 2 2 2 6 3 3" xfId="40866" xr:uid="{15C19C5E-8911-4BFF-BC3F-09F9DE980FC1}"/>
    <cellStyle name="Comma 2 5 2 2 2 6 4" xfId="17643" xr:uid="{98E1F109-BC2F-4792-A3D0-340371611665}"/>
    <cellStyle name="Comma 2 5 2 2 2 6 4 2" xfId="48467" xr:uid="{7BD4F786-2E0C-4F1B-9097-D419F7419A88}"/>
    <cellStyle name="Comma 2 5 2 2 2 6 5" xfId="33057" xr:uid="{B6BF40DA-CA95-48F7-B837-0184E22A757F}"/>
    <cellStyle name="Comma 2 5 2 2 2 7" xfId="4134" xr:uid="{72293140-885B-41C3-87BD-5CDD5E5F31AB}"/>
    <cellStyle name="Comma 2 5 2 2 2 7 2" xfId="11945" xr:uid="{125525B2-DD6A-40A9-8137-CED05E87B07F}"/>
    <cellStyle name="Comma 2 5 2 2 2 7 2 2" xfId="27356" xr:uid="{285DB9D1-B39D-4F26-83DB-CF1A29409B0C}"/>
    <cellStyle name="Comma 2 5 2 2 2 7 2 2 2" xfId="58180" xr:uid="{DF6B2F91-17EA-4294-ABD5-C4A6836B3EAC}"/>
    <cellStyle name="Comma 2 5 2 2 2 7 2 3" xfId="42770" xr:uid="{8867B1F8-2C8E-4C8F-BE34-A104DCAC5D52}"/>
    <cellStyle name="Comma 2 5 2 2 2 7 3" xfId="19547" xr:uid="{CFC1A9BC-549C-4E00-B264-5EC024C34DEA}"/>
    <cellStyle name="Comma 2 5 2 2 2 7 3 2" xfId="50371" xr:uid="{68D2F4C4-7D90-4397-9438-7BD8A69E34C9}"/>
    <cellStyle name="Comma 2 5 2 2 2 7 4" xfId="34961" xr:uid="{468B697C-57AA-467C-998F-C8A2A3543206}"/>
    <cellStyle name="Comma 2 5 2 2 2 8" xfId="8142" xr:uid="{A62843FE-6357-45E4-A8D1-834BF7F369DB}"/>
    <cellStyle name="Comma 2 5 2 2 2 8 2" xfId="23553" xr:uid="{596C0F94-F970-4761-ADB7-AB2EB21FE329}"/>
    <cellStyle name="Comma 2 5 2 2 2 8 2 2" xfId="54377" xr:uid="{A8BBE529-7180-425C-A659-E4505D5EDF3A}"/>
    <cellStyle name="Comma 2 5 2 2 2 8 3" xfId="38967" xr:uid="{21A9EFA7-92E8-4641-98DA-BD7E046EC044}"/>
    <cellStyle name="Comma 2 5 2 2 2 9" xfId="7933" xr:uid="{8ECD6470-B744-4B6B-8F8E-5F58F688A079}"/>
    <cellStyle name="Comma 2 5 2 2 2 9 2" xfId="23344" xr:uid="{D0D6B705-76F2-404B-830E-2B0F1D822C04}"/>
    <cellStyle name="Comma 2 5 2 2 2 9 2 2" xfId="54168" xr:uid="{EE1FBC0B-B860-4036-99CB-822AAF08AAE4}"/>
    <cellStyle name="Comma 2 5 2 2 2 9 3" xfId="38758" xr:uid="{A58643BC-426A-4A9D-B9DE-7FE0FA0642D3}"/>
    <cellStyle name="Comma 2 5 2 2 3" xfId="671" xr:uid="{0F1C207B-5229-4CFD-8239-FA39E71A5EFC}"/>
    <cellStyle name="Comma 2 5 2 2 3 2" xfId="1304" xr:uid="{15B3C103-49A6-4722-B5AF-851E2A8AACCA}"/>
    <cellStyle name="Comma 2 5 2 2 3 2 2" xfId="3203" xr:uid="{74029281-CBEE-477F-A804-DA2DAA778014}"/>
    <cellStyle name="Comma 2 5 2 2 3 2 2 2" xfId="7006" xr:uid="{9AF410B8-5FC3-438A-9907-BCEF15698EF3}"/>
    <cellStyle name="Comma 2 5 2 2 3 2 2 2 2" xfId="14817" xr:uid="{AC29B2FD-985B-47ED-B96A-9CB074803B14}"/>
    <cellStyle name="Comma 2 5 2 2 3 2 2 2 2 2" xfId="30228" xr:uid="{39BD75EE-90CC-4435-AE71-A454978946EC}"/>
    <cellStyle name="Comma 2 5 2 2 3 2 2 2 2 2 2" xfId="61052" xr:uid="{3E67A9E8-B1BC-4935-8F7D-548FC1544199}"/>
    <cellStyle name="Comma 2 5 2 2 3 2 2 2 2 3" xfId="45642" xr:uid="{FA777AF5-B2BE-4EC1-8A25-140D8F6DCCEF}"/>
    <cellStyle name="Comma 2 5 2 2 3 2 2 2 3" xfId="22419" xr:uid="{E746387B-1B3B-48D4-BD38-CD5CEBE07EF6}"/>
    <cellStyle name="Comma 2 5 2 2 3 2 2 2 3 2" xfId="53243" xr:uid="{23229EEF-2348-464F-9988-01A8ED158046}"/>
    <cellStyle name="Comma 2 5 2 2 3 2 2 2 4" xfId="37833" xr:uid="{126AFB67-D3BA-4F42-BD2F-DB072614BF3B}"/>
    <cellStyle name="Comma 2 5 2 2 3 2 2 3" xfId="11014" xr:uid="{CB8E8272-AC49-4902-A4A4-5B80535E920B}"/>
    <cellStyle name="Comma 2 5 2 2 3 2 2 3 2" xfId="26425" xr:uid="{2C3F9B77-BCC7-4021-B4F8-266C41FC32DE}"/>
    <cellStyle name="Comma 2 5 2 2 3 2 2 3 2 2" xfId="57249" xr:uid="{887EC913-D1E6-437B-BB76-564011B11305}"/>
    <cellStyle name="Comma 2 5 2 2 3 2 2 3 3" xfId="41839" xr:uid="{4EFAFD1C-DF21-40C7-B099-49C808F1D455}"/>
    <cellStyle name="Comma 2 5 2 2 3 2 2 4" xfId="18616" xr:uid="{9EBFEB7D-1939-4D1D-B956-6E0410A797E1}"/>
    <cellStyle name="Comma 2 5 2 2 3 2 2 4 2" xfId="49440" xr:uid="{C9461DB5-7300-4B03-8BBE-B9DC6685E583}"/>
    <cellStyle name="Comma 2 5 2 2 3 2 2 5" xfId="34030" xr:uid="{220AF6CA-CDB6-49B8-B175-617FD7E9F36A}"/>
    <cellStyle name="Comma 2 5 2 2 3 2 3" xfId="5107" xr:uid="{8D428C9D-72CA-4C91-A40F-BC5DB1BD51FF}"/>
    <cellStyle name="Comma 2 5 2 2 3 2 3 2" xfId="12918" xr:uid="{335783CB-366F-4034-812B-3EADB6A89E70}"/>
    <cellStyle name="Comma 2 5 2 2 3 2 3 2 2" xfId="28329" xr:uid="{EF5B2D59-B41E-4A6D-8924-D80512B717D4}"/>
    <cellStyle name="Comma 2 5 2 2 3 2 3 2 2 2" xfId="59153" xr:uid="{1B34F463-25CB-4BB9-9ED9-3027E81FE4A8}"/>
    <cellStyle name="Comma 2 5 2 2 3 2 3 2 3" xfId="43743" xr:uid="{21ADB6AA-BF7B-4591-89CF-2E7B0CDCB151}"/>
    <cellStyle name="Comma 2 5 2 2 3 2 3 3" xfId="20520" xr:uid="{01AAF7E4-81D2-4B81-ADE9-C8DB5A9C0A8C}"/>
    <cellStyle name="Comma 2 5 2 2 3 2 3 3 2" xfId="51344" xr:uid="{2948CF52-E5DF-45B0-BAE1-6EAA1012E063}"/>
    <cellStyle name="Comma 2 5 2 2 3 2 3 4" xfId="35934" xr:uid="{B9E40CCB-73EB-4B23-8B04-BA1986480228}"/>
    <cellStyle name="Comma 2 5 2 2 3 2 4" xfId="9115" xr:uid="{5EAC12F3-A00F-41F1-BE23-ED5BBBD60E4E}"/>
    <cellStyle name="Comma 2 5 2 2 3 2 4 2" xfId="24526" xr:uid="{97D8BB3E-9FFE-429F-BD94-D51E87DB7377}"/>
    <cellStyle name="Comma 2 5 2 2 3 2 4 2 2" xfId="55350" xr:uid="{569BD64A-4F0B-4C3F-AE7D-AF1C3AC215A1}"/>
    <cellStyle name="Comma 2 5 2 2 3 2 4 3" xfId="39940" xr:uid="{E973536E-DA66-4927-9029-A3DF90C6A49C}"/>
    <cellStyle name="Comma 2 5 2 2 3 2 5" xfId="16717" xr:uid="{3836ED27-3FE5-4C0E-B818-638DA4A9CE25}"/>
    <cellStyle name="Comma 2 5 2 2 3 2 5 2" xfId="47541" xr:uid="{CE683839-B5FC-4210-A21F-3ADBC3577C27}"/>
    <cellStyle name="Comma 2 5 2 2 3 2 6" xfId="32131" xr:uid="{70B2FA89-580C-4AD6-98A2-081C7701EA06}"/>
    <cellStyle name="Comma 2 5 2 2 3 3" xfId="1937" xr:uid="{256EEABF-B156-4143-987F-2F558166A66A}"/>
    <cellStyle name="Comma 2 5 2 2 3 3 2" xfId="3836" xr:uid="{AFEA17B0-250C-4BEE-B585-1948C659ECE8}"/>
    <cellStyle name="Comma 2 5 2 2 3 3 2 2" xfId="7639" xr:uid="{A9784AB0-2CA8-4A09-B529-EA7A39A40D71}"/>
    <cellStyle name="Comma 2 5 2 2 3 3 2 2 2" xfId="15450" xr:uid="{726F7150-8158-4AA9-B08C-3452DABE3A3B}"/>
    <cellStyle name="Comma 2 5 2 2 3 3 2 2 2 2" xfId="30861" xr:uid="{66FB6147-B9A4-459A-893F-46B9FCB14EBD}"/>
    <cellStyle name="Comma 2 5 2 2 3 3 2 2 2 2 2" xfId="61685" xr:uid="{76019DBE-714F-4CC4-9088-3AAAB23FEDCF}"/>
    <cellStyle name="Comma 2 5 2 2 3 3 2 2 2 3" xfId="46275" xr:uid="{6E426DFA-393E-4BC4-845D-5457C903AAC4}"/>
    <cellStyle name="Comma 2 5 2 2 3 3 2 2 3" xfId="23052" xr:uid="{0A410E3F-E03F-4A7C-9FF4-CE004AD0A11E}"/>
    <cellStyle name="Comma 2 5 2 2 3 3 2 2 3 2" xfId="53876" xr:uid="{CC9FA42C-AB45-4FB0-9FAE-1CBC9293EBBF}"/>
    <cellStyle name="Comma 2 5 2 2 3 3 2 2 4" xfId="38466" xr:uid="{061DCC7D-5122-4987-9053-61465D9EB3CF}"/>
    <cellStyle name="Comma 2 5 2 2 3 3 2 3" xfId="11647" xr:uid="{6D9F0977-FC9E-43E8-B2B3-0833A922EB40}"/>
    <cellStyle name="Comma 2 5 2 2 3 3 2 3 2" xfId="27058" xr:uid="{133BED7A-502F-4B6D-88D1-5CB24E37F1A7}"/>
    <cellStyle name="Comma 2 5 2 2 3 3 2 3 2 2" xfId="57882" xr:uid="{303E0647-AC6C-429B-866A-036FEA34C051}"/>
    <cellStyle name="Comma 2 5 2 2 3 3 2 3 3" xfId="42472" xr:uid="{454157D0-7C63-4B39-93DE-0B22D991ACF2}"/>
    <cellStyle name="Comma 2 5 2 2 3 3 2 4" xfId="19249" xr:uid="{D2D7CCA1-DB01-4BE1-A217-B4F074E7C583}"/>
    <cellStyle name="Comma 2 5 2 2 3 3 2 4 2" xfId="50073" xr:uid="{D60B6CCF-C8FC-4359-B7B0-6801F207BA43}"/>
    <cellStyle name="Comma 2 5 2 2 3 3 2 5" xfId="34663" xr:uid="{1B569128-0851-4B19-8776-AF4FB3717C65}"/>
    <cellStyle name="Comma 2 5 2 2 3 3 3" xfId="5740" xr:uid="{21A29E34-3C68-4127-A002-F75A7DA86754}"/>
    <cellStyle name="Comma 2 5 2 2 3 3 3 2" xfId="13551" xr:uid="{00851466-0EFC-49E1-B3FA-DF901C578A26}"/>
    <cellStyle name="Comma 2 5 2 2 3 3 3 2 2" xfId="28962" xr:uid="{F1B36FFE-6C9F-4324-8672-3CB4D5AA7760}"/>
    <cellStyle name="Comma 2 5 2 2 3 3 3 2 2 2" xfId="59786" xr:uid="{4E3729D9-3841-4EB5-A66B-EFEE63607041}"/>
    <cellStyle name="Comma 2 5 2 2 3 3 3 2 3" xfId="44376" xr:uid="{047A3BF5-DB54-40B7-B027-2587BFC188B2}"/>
    <cellStyle name="Comma 2 5 2 2 3 3 3 3" xfId="21153" xr:uid="{FB505623-AF7F-4380-8F89-3223EBB21BC2}"/>
    <cellStyle name="Comma 2 5 2 2 3 3 3 3 2" xfId="51977" xr:uid="{47BEE728-77DF-405C-8345-EEDB53B09BD5}"/>
    <cellStyle name="Comma 2 5 2 2 3 3 3 4" xfId="36567" xr:uid="{E3EEEF82-DF57-40FD-86D8-E6478B4A536F}"/>
    <cellStyle name="Comma 2 5 2 2 3 3 4" xfId="9748" xr:uid="{EE52192C-BA6E-49C1-A407-0BA8E7887F67}"/>
    <cellStyle name="Comma 2 5 2 2 3 3 4 2" xfId="25159" xr:uid="{904A0FD0-9DF5-4B32-9BC1-3384A47E440C}"/>
    <cellStyle name="Comma 2 5 2 2 3 3 4 2 2" xfId="55983" xr:uid="{65F10F5A-4C32-4789-8CA5-8E481F639B88}"/>
    <cellStyle name="Comma 2 5 2 2 3 3 4 3" xfId="40573" xr:uid="{DE41CDC3-891A-4186-AB76-30F56737E823}"/>
    <cellStyle name="Comma 2 5 2 2 3 3 5" xfId="17350" xr:uid="{B785A212-F261-4715-8F35-CEAC79D87EAE}"/>
    <cellStyle name="Comma 2 5 2 2 3 3 5 2" xfId="48174" xr:uid="{37F27FB0-8CD0-421C-A96D-9D5DEEBB007D}"/>
    <cellStyle name="Comma 2 5 2 2 3 3 6" xfId="32764" xr:uid="{10813085-B9D7-4DF9-9662-40F97BEE16AF}"/>
    <cellStyle name="Comma 2 5 2 2 3 4" xfId="2570" xr:uid="{7AED8681-E437-4930-8BF2-CA7609F21550}"/>
    <cellStyle name="Comma 2 5 2 2 3 4 2" xfId="6373" xr:uid="{0855AA0C-BB01-4254-83E7-FE0F57348D63}"/>
    <cellStyle name="Comma 2 5 2 2 3 4 2 2" xfId="14184" xr:uid="{8F8A461D-E737-4C7D-B59B-631D8F9155E7}"/>
    <cellStyle name="Comma 2 5 2 2 3 4 2 2 2" xfId="29595" xr:uid="{EEF61BD1-9A06-4C70-ACA8-82214FB6EFCA}"/>
    <cellStyle name="Comma 2 5 2 2 3 4 2 2 2 2" xfId="60419" xr:uid="{083DD353-BA43-4C55-BBC5-3D2C5E27396F}"/>
    <cellStyle name="Comma 2 5 2 2 3 4 2 2 3" xfId="45009" xr:uid="{305446D7-5CCF-46B9-AFD9-74283C317251}"/>
    <cellStyle name="Comma 2 5 2 2 3 4 2 3" xfId="21786" xr:uid="{D0F3D4FE-6713-4DFF-ADDC-C1149094B939}"/>
    <cellStyle name="Comma 2 5 2 2 3 4 2 3 2" xfId="52610" xr:uid="{70A4E415-B5EF-4408-90A6-E4B19C15F894}"/>
    <cellStyle name="Comma 2 5 2 2 3 4 2 4" xfId="37200" xr:uid="{9880F2C7-DEF2-4580-A0D0-3791A8BF08C6}"/>
    <cellStyle name="Comma 2 5 2 2 3 4 3" xfId="10381" xr:uid="{ABA766D1-DBA1-4F5E-8EA7-07C89EA52921}"/>
    <cellStyle name="Comma 2 5 2 2 3 4 3 2" xfId="25792" xr:uid="{8EA9449E-7D07-42A1-BB35-B78F43E899F9}"/>
    <cellStyle name="Comma 2 5 2 2 3 4 3 2 2" xfId="56616" xr:uid="{A76B2F78-ECD6-4E65-A209-02C6AA564373}"/>
    <cellStyle name="Comma 2 5 2 2 3 4 3 3" xfId="41206" xr:uid="{9B58C9C8-43FE-4A4E-B95D-4AC13DA0EBD3}"/>
    <cellStyle name="Comma 2 5 2 2 3 4 4" xfId="17983" xr:uid="{631F128D-B7CB-4B1F-BD22-17F15EF2569C}"/>
    <cellStyle name="Comma 2 5 2 2 3 4 4 2" xfId="48807" xr:uid="{F9BB8091-AC49-4846-B9F0-1730163A9A09}"/>
    <cellStyle name="Comma 2 5 2 2 3 4 5" xfId="33397" xr:uid="{D11E8B33-F431-4740-99A0-087939B4BA26}"/>
    <cellStyle name="Comma 2 5 2 2 3 5" xfId="4474" xr:uid="{DF664B36-D01F-46F8-8AE6-E2B26BE080E8}"/>
    <cellStyle name="Comma 2 5 2 2 3 5 2" xfId="12285" xr:uid="{D5209014-AFA1-4EB4-977B-613A1E344A47}"/>
    <cellStyle name="Comma 2 5 2 2 3 5 2 2" xfId="27696" xr:uid="{4B8082BB-220E-4787-AFC9-F6265A61BDD1}"/>
    <cellStyle name="Comma 2 5 2 2 3 5 2 2 2" xfId="58520" xr:uid="{355AAE85-65DB-495B-82C5-6DF829B2AD79}"/>
    <cellStyle name="Comma 2 5 2 2 3 5 2 3" xfId="43110" xr:uid="{CE1C2FAC-2B53-4CDE-B57D-73B748C6696B}"/>
    <cellStyle name="Comma 2 5 2 2 3 5 3" xfId="19887" xr:uid="{B0F2A93D-F531-445D-87C1-5D2187176F86}"/>
    <cellStyle name="Comma 2 5 2 2 3 5 3 2" xfId="50711" xr:uid="{E4596C87-CB3A-413A-895C-245E49DF8276}"/>
    <cellStyle name="Comma 2 5 2 2 3 5 4" xfId="35301" xr:uid="{DE3645B8-6B26-4B1D-8F33-406D17C27077}"/>
    <cellStyle name="Comma 2 5 2 2 3 6" xfId="8482" xr:uid="{054F72FC-044F-46CE-8AD6-276282BFEDEF}"/>
    <cellStyle name="Comma 2 5 2 2 3 6 2" xfId="23893" xr:uid="{1A523799-AD79-43F7-A440-BC2FC774322A}"/>
    <cellStyle name="Comma 2 5 2 2 3 6 2 2" xfId="54717" xr:uid="{0B8E6735-B85D-42AC-8372-6746DB5F507F}"/>
    <cellStyle name="Comma 2 5 2 2 3 6 3" xfId="39307" xr:uid="{2DBB6F86-B0EF-4829-94AB-353227E52361}"/>
    <cellStyle name="Comma 2 5 2 2 3 7" xfId="16084" xr:uid="{5E581A6F-9FCB-471A-AFF6-B7A463C700EC}"/>
    <cellStyle name="Comma 2 5 2 2 3 7 2" xfId="46908" xr:uid="{BA3DC377-49F5-4164-B899-E5D717337B4D}"/>
    <cellStyle name="Comma 2 5 2 2 3 8" xfId="31498" xr:uid="{A41AB17B-7E54-40C4-8DA3-1F771D3E22D5}"/>
    <cellStyle name="Comma 2 5 2 2 4" xfId="462" xr:uid="{5B7FDFF1-6A4B-4670-8658-701809CCFFF6}"/>
    <cellStyle name="Comma 2 5 2 2 4 2" xfId="1095" xr:uid="{1398E741-B287-4C50-8EDF-B9F5AA92F2B5}"/>
    <cellStyle name="Comma 2 5 2 2 4 2 2" xfId="2994" xr:uid="{ACFE5CBE-9462-4D16-96D0-72789FA7C3A8}"/>
    <cellStyle name="Comma 2 5 2 2 4 2 2 2" xfId="6797" xr:uid="{3AACAB79-4C64-4BFD-9820-01B32FC048F8}"/>
    <cellStyle name="Comma 2 5 2 2 4 2 2 2 2" xfId="14608" xr:uid="{B22A6D56-358B-43CD-804A-01D9284D21E7}"/>
    <cellStyle name="Comma 2 5 2 2 4 2 2 2 2 2" xfId="30019" xr:uid="{CB2D4601-EBCF-4B6C-98FA-E4009D050D63}"/>
    <cellStyle name="Comma 2 5 2 2 4 2 2 2 2 2 2" xfId="60843" xr:uid="{80CBA7C2-1456-4083-88D3-639AABE8CB3B}"/>
    <cellStyle name="Comma 2 5 2 2 4 2 2 2 2 3" xfId="45433" xr:uid="{E3E12115-65EE-4B11-894C-C7DD53D1FBF5}"/>
    <cellStyle name="Comma 2 5 2 2 4 2 2 2 3" xfId="22210" xr:uid="{EA01B01A-C388-4D3D-B8A2-585A92C99011}"/>
    <cellStyle name="Comma 2 5 2 2 4 2 2 2 3 2" xfId="53034" xr:uid="{D9E2F2DD-ED38-4CB0-A27D-F5973A859502}"/>
    <cellStyle name="Comma 2 5 2 2 4 2 2 2 4" xfId="37624" xr:uid="{524C4A6C-B366-4E8C-BDC3-BD09F066F330}"/>
    <cellStyle name="Comma 2 5 2 2 4 2 2 3" xfId="10805" xr:uid="{628997B3-E64F-4885-A534-A77C99725F2B}"/>
    <cellStyle name="Comma 2 5 2 2 4 2 2 3 2" xfId="26216" xr:uid="{4475B614-3D11-4508-8B22-6A9F7FD180A4}"/>
    <cellStyle name="Comma 2 5 2 2 4 2 2 3 2 2" xfId="57040" xr:uid="{CF2DDA42-80E9-46DD-9FDE-CBFA1FCCCAD8}"/>
    <cellStyle name="Comma 2 5 2 2 4 2 2 3 3" xfId="41630" xr:uid="{4920BD14-AE77-4C25-9FEE-DA38C2CA6E4E}"/>
    <cellStyle name="Comma 2 5 2 2 4 2 2 4" xfId="18407" xr:uid="{E14C6F1C-FE85-4C2A-B79F-4A850AAFB854}"/>
    <cellStyle name="Comma 2 5 2 2 4 2 2 4 2" xfId="49231" xr:uid="{2EF03B0B-56E1-4A4B-966A-FC44CB74481B}"/>
    <cellStyle name="Comma 2 5 2 2 4 2 2 5" xfId="33821" xr:uid="{5A50DC5A-A940-45C6-8A88-ABF7D178615D}"/>
    <cellStyle name="Comma 2 5 2 2 4 2 3" xfId="4898" xr:uid="{83182236-9CC3-4AB4-88B6-81C6917A131D}"/>
    <cellStyle name="Comma 2 5 2 2 4 2 3 2" xfId="12709" xr:uid="{E47C46B5-EFCD-4ABC-950F-E5A9F236EEE8}"/>
    <cellStyle name="Comma 2 5 2 2 4 2 3 2 2" xfId="28120" xr:uid="{CB7B1C11-EADE-4465-8659-05236EC8DAEF}"/>
    <cellStyle name="Comma 2 5 2 2 4 2 3 2 2 2" xfId="58944" xr:uid="{B3C1A0E3-FB46-4016-9D5D-E90DEF0402AB}"/>
    <cellStyle name="Comma 2 5 2 2 4 2 3 2 3" xfId="43534" xr:uid="{A2E496BA-3AFE-4B64-8A45-2226A7446040}"/>
    <cellStyle name="Comma 2 5 2 2 4 2 3 3" xfId="20311" xr:uid="{55B297B9-100F-485D-81FF-07886A1F2073}"/>
    <cellStyle name="Comma 2 5 2 2 4 2 3 3 2" xfId="51135" xr:uid="{731223B1-25B5-4816-8ACB-6CACEB7557CA}"/>
    <cellStyle name="Comma 2 5 2 2 4 2 3 4" xfId="35725" xr:uid="{B255C19C-6268-41CF-A832-1012AC6C22D5}"/>
    <cellStyle name="Comma 2 5 2 2 4 2 4" xfId="8906" xr:uid="{F217ABD6-3E01-4AA0-945F-A20CE4A66D10}"/>
    <cellStyle name="Comma 2 5 2 2 4 2 4 2" xfId="24317" xr:uid="{E1E55C86-4869-4B20-9DB9-DB1AA0788588}"/>
    <cellStyle name="Comma 2 5 2 2 4 2 4 2 2" xfId="55141" xr:uid="{C260D54A-6866-48CF-AABD-397F72C59DB7}"/>
    <cellStyle name="Comma 2 5 2 2 4 2 4 3" xfId="39731" xr:uid="{39E1FFFD-11D4-4B44-BDEC-2A243711C77A}"/>
    <cellStyle name="Comma 2 5 2 2 4 2 5" xfId="16508" xr:uid="{D48D07CE-A59C-49F2-86C6-56F97A1E9E16}"/>
    <cellStyle name="Comma 2 5 2 2 4 2 5 2" xfId="47332" xr:uid="{FD4A11A8-AA0B-41E7-AE99-26BDDF4E57DB}"/>
    <cellStyle name="Comma 2 5 2 2 4 2 6" xfId="31922" xr:uid="{43D8D928-7F47-44A0-9FFF-57E18D0906E9}"/>
    <cellStyle name="Comma 2 5 2 2 4 3" xfId="1728" xr:uid="{C244B124-43EC-41DF-B9BC-84B5F9C3489E}"/>
    <cellStyle name="Comma 2 5 2 2 4 3 2" xfId="3627" xr:uid="{F1090B51-6CAF-4073-84F8-C2BB0B3A7122}"/>
    <cellStyle name="Comma 2 5 2 2 4 3 2 2" xfId="7430" xr:uid="{0EDE7411-7A74-4924-B23F-4FA0D5D2A35C}"/>
    <cellStyle name="Comma 2 5 2 2 4 3 2 2 2" xfId="15241" xr:uid="{5A8EB8A1-152B-444F-AA80-D8B3298A11B6}"/>
    <cellStyle name="Comma 2 5 2 2 4 3 2 2 2 2" xfId="30652" xr:uid="{93C61AB6-4DC1-4518-9DF0-141238BBFF64}"/>
    <cellStyle name="Comma 2 5 2 2 4 3 2 2 2 2 2" xfId="61476" xr:uid="{2A0F7AF1-7644-4509-98A9-A8D434E3E258}"/>
    <cellStyle name="Comma 2 5 2 2 4 3 2 2 2 3" xfId="46066" xr:uid="{C63773A9-94B4-47AB-986E-1D0706AF464B}"/>
    <cellStyle name="Comma 2 5 2 2 4 3 2 2 3" xfId="22843" xr:uid="{E5989911-F55F-43D2-B07E-4B561D341E95}"/>
    <cellStyle name="Comma 2 5 2 2 4 3 2 2 3 2" xfId="53667" xr:uid="{3FD91D30-4F8A-471B-B107-3ECD7EF77111}"/>
    <cellStyle name="Comma 2 5 2 2 4 3 2 2 4" xfId="38257" xr:uid="{CE4AA3C1-D3D3-4E9C-9F8F-7D9A7649FD8B}"/>
    <cellStyle name="Comma 2 5 2 2 4 3 2 3" xfId="11438" xr:uid="{21916F4D-EC88-467D-9CC2-A273878342BD}"/>
    <cellStyle name="Comma 2 5 2 2 4 3 2 3 2" xfId="26849" xr:uid="{8DD42F46-0422-44F8-9A29-FBAF8B3FDD39}"/>
    <cellStyle name="Comma 2 5 2 2 4 3 2 3 2 2" xfId="57673" xr:uid="{1AAE1610-037B-44E1-BD28-9B665DD7D5E9}"/>
    <cellStyle name="Comma 2 5 2 2 4 3 2 3 3" xfId="42263" xr:uid="{1729987F-EAAB-4A2B-89EB-E7E54C22FFC5}"/>
    <cellStyle name="Comma 2 5 2 2 4 3 2 4" xfId="19040" xr:uid="{217B7956-D482-44DE-AEC4-28C57629FB0D}"/>
    <cellStyle name="Comma 2 5 2 2 4 3 2 4 2" xfId="49864" xr:uid="{2AE9091A-8B03-43E2-B2EE-77EB2F00A911}"/>
    <cellStyle name="Comma 2 5 2 2 4 3 2 5" xfId="34454" xr:uid="{C0E3768F-54CC-48FE-B342-01B42365FF8F}"/>
    <cellStyle name="Comma 2 5 2 2 4 3 3" xfId="5531" xr:uid="{D484F54B-CDD3-4721-85C1-26B36A49A3E9}"/>
    <cellStyle name="Comma 2 5 2 2 4 3 3 2" xfId="13342" xr:uid="{A1313B32-47F9-49E6-B6E4-6CC030EA7B2A}"/>
    <cellStyle name="Comma 2 5 2 2 4 3 3 2 2" xfId="28753" xr:uid="{E6911BC0-0E33-44A5-B859-67D06D80CA3A}"/>
    <cellStyle name="Comma 2 5 2 2 4 3 3 2 2 2" xfId="59577" xr:uid="{6D0F20EA-2903-4F0A-A368-7A1A69273C2E}"/>
    <cellStyle name="Comma 2 5 2 2 4 3 3 2 3" xfId="44167" xr:uid="{080F76D5-A81B-448F-B031-07F13D856877}"/>
    <cellStyle name="Comma 2 5 2 2 4 3 3 3" xfId="20944" xr:uid="{B9E5CFE6-5D99-46CB-BD84-ACA0EA260964}"/>
    <cellStyle name="Comma 2 5 2 2 4 3 3 3 2" xfId="51768" xr:uid="{2EC8EC9B-7E4A-4BD4-96C5-8B978932519D}"/>
    <cellStyle name="Comma 2 5 2 2 4 3 3 4" xfId="36358" xr:uid="{1073A957-F4FA-43B1-A4D1-C0856C91503D}"/>
    <cellStyle name="Comma 2 5 2 2 4 3 4" xfId="9539" xr:uid="{383815EF-957A-499D-B42A-73DD5FFA93C6}"/>
    <cellStyle name="Comma 2 5 2 2 4 3 4 2" xfId="24950" xr:uid="{907B6D27-C257-4D21-ADC0-911592719839}"/>
    <cellStyle name="Comma 2 5 2 2 4 3 4 2 2" xfId="55774" xr:uid="{E61AFE3B-C5DB-4E37-ADCB-775DEE7404A6}"/>
    <cellStyle name="Comma 2 5 2 2 4 3 4 3" xfId="40364" xr:uid="{B8B6755D-CAE5-4771-AA97-DCA33879BF06}"/>
    <cellStyle name="Comma 2 5 2 2 4 3 5" xfId="17141" xr:uid="{796B3AC5-2190-4435-B984-A4B61524E3A9}"/>
    <cellStyle name="Comma 2 5 2 2 4 3 5 2" xfId="47965" xr:uid="{1953E3A7-CDA1-49CC-BC47-BFA87785A470}"/>
    <cellStyle name="Comma 2 5 2 2 4 3 6" xfId="32555" xr:uid="{5ED3C576-9065-4C3D-B1A2-2EE2065C1CAE}"/>
    <cellStyle name="Comma 2 5 2 2 4 4" xfId="2361" xr:uid="{0D32A99D-FC6A-450F-A01E-C06C420F099F}"/>
    <cellStyle name="Comma 2 5 2 2 4 4 2" xfId="6164" xr:uid="{07830079-4E95-4707-8F90-AA96F1C090A9}"/>
    <cellStyle name="Comma 2 5 2 2 4 4 2 2" xfId="13975" xr:uid="{EA38B5C3-874F-4244-9E03-88C810A3AE7A}"/>
    <cellStyle name="Comma 2 5 2 2 4 4 2 2 2" xfId="29386" xr:uid="{3DA729B6-8F43-48F6-B726-DE5FBBA552A3}"/>
    <cellStyle name="Comma 2 5 2 2 4 4 2 2 2 2" xfId="60210" xr:uid="{389164EE-7AE1-4D8B-87B0-938423CAB71B}"/>
    <cellStyle name="Comma 2 5 2 2 4 4 2 2 3" xfId="44800" xr:uid="{3720A980-BEB4-4E95-9551-B0D0475CE717}"/>
    <cellStyle name="Comma 2 5 2 2 4 4 2 3" xfId="21577" xr:uid="{454F225B-19F6-4C35-9383-F8196EEF8268}"/>
    <cellStyle name="Comma 2 5 2 2 4 4 2 3 2" xfId="52401" xr:uid="{BA905CB1-E72D-4317-9F93-93035A309C72}"/>
    <cellStyle name="Comma 2 5 2 2 4 4 2 4" xfId="36991" xr:uid="{AAEA8FDC-08BC-4E3B-8484-BC5B8F9FBC2E}"/>
    <cellStyle name="Comma 2 5 2 2 4 4 3" xfId="10172" xr:uid="{6018F29C-1281-4116-9AA8-8C1CF259D888}"/>
    <cellStyle name="Comma 2 5 2 2 4 4 3 2" xfId="25583" xr:uid="{A142312D-8542-48BC-8AFB-83512386F1D3}"/>
    <cellStyle name="Comma 2 5 2 2 4 4 3 2 2" xfId="56407" xr:uid="{6D2C0EC9-0240-4761-AB03-E93973E581A8}"/>
    <cellStyle name="Comma 2 5 2 2 4 4 3 3" xfId="40997" xr:uid="{0EC121E6-05AC-4B6D-B9BF-6A52CAAF44C4}"/>
    <cellStyle name="Comma 2 5 2 2 4 4 4" xfId="17774" xr:uid="{FF4D12CF-C9E4-44FD-8BED-5DA38AFD9643}"/>
    <cellStyle name="Comma 2 5 2 2 4 4 4 2" xfId="48598" xr:uid="{9A8DC250-DB3F-4E3A-B7CB-B3FAD71F8B4A}"/>
    <cellStyle name="Comma 2 5 2 2 4 4 5" xfId="33188" xr:uid="{74E0D715-7FDC-4A4C-B7AA-1F87E3D9DADE}"/>
    <cellStyle name="Comma 2 5 2 2 4 5" xfId="4265" xr:uid="{FF38F138-B8BB-45B0-9103-7FB5D863713E}"/>
    <cellStyle name="Comma 2 5 2 2 4 5 2" xfId="12076" xr:uid="{8C74505B-2431-4775-A5E9-9468359FD1C4}"/>
    <cellStyle name="Comma 2 5 2 2 4 5 2 2" xfId="27487" xr:uid="{FE018073-2682-442C-9709-923FD364EC95}"/>
    <cellStyle name="Comma 2 5 2 2 4 5 2 2 2" xfId="58311" xr:uid="{D655E233-4C08-43FB-8529-A6CE1FEB4699}"/>
    <cellStyle name="Comma 2 5 2 2 4 5 2 3" xfId="42901" xr:uid="{84B8787E-F393-4CD9-BCDD-5D4E155387B4}"/>
    <cellStyle name="Comma 2 5 2 2 4 5 3" xfId="19678" xr:uid="{661CE79B-B9C7-4FA9-BFC7-D2628E73A7A3}"/>
    <cellStyle name="Comma 2 5 2 2 4 5 3 2" xfId="50502" xr:uid="{39E6360B-1F33-4CDF-BC4F-D35858A9A0FC}"/>
    <cellStyle name="Comma 2 5 2 2 4 5 4" xfId="35092" xr:uid="{1B6DDA8A-239F-4211-8E4E-8D4155BAE08A}"/>
    <cellStyle name="Comma 2 5 2 2 4 6" xfId="8273" xr:uid="{E2325DC6-B5EE-493B-A067-1E2C2371781D}"/>
    <cellStyle name="Comma 2 5 2 2 4 6 2" xfId="23684" xr:uid="{86B43103-B2AB-41E3-8697-2A2B671CBE0B}"/>
    <cellStyle name="Comma 2 5 2 2 4 6 2 2" xfId="54508" xr:uid="{6CEC8594-B044-4C48-B809-06368D18A89B}"/>
    <cellStyle name="Comma 2 5 2 2 4 6 3" xfId="39098" xr:uid="{17F8AFE8-5D57-4474-8334-58A8085B2AAE}"/>
    <cellStyle name="Comma 2 5 2 2 4 7" xfId="15875" xr:uid="{EEBA86A0-C555-4EB9-BC1E-AC93DF3020F0}"/>
    <cellStyle name="Comma 2 5 2 2 4 7 2" xfId="46699" xr:uid="{165D079D-1340-4F5C-B5FA-042746AD1FA9}"/>
    <cellStyle name="Comma 2 5 2 2 4 8" xfId="31289" xr:uid="{4ADE5EDD-E462-4B63-99BF-9F24B1B1FA90}"/>
    <cellStyle name="Comma 2 5 2 2 5" xfId="882" xr:uid="{76DE90EF-9E9A-4815-A58C-D24C23CBB5C3}"/>
    <cellStyle name="Comma 2 5 2 2 5 2" xfId="2781" xr:uid="{380072BE-B05B-4081-9ADE-62B618225717}"/>
    <cellStyle name="Comma 2 5 2 2 5 2 2" xfId="6584" xr:uid="{060C6AF4-A0A2-4271-A9EB-0A97F8E347AC}"/>
    <cellStyle name="Comma 2 5 2 2 5 2 2 2" xfId="14395" xr:uid="{89F17AC9-4AF3-4BE8-893F-31DF077AE804}"/>
    <cellStyle name="Comma 2 5 2 2 5 2 2 2 2" xfId="29806" xr:uid="{68C7E545-20AD-4BD6-8DE7-51BD7FFF2E56}"/>
    <cellStyle name="Comma 2 5 2 2 5 2 2 2 2 2" xfId="60630" xr:uid="{84DA030C-907A-45BE-AEFD-88F9539C6F26}"/>
    <cellStyle name="Comma 2 5 2 2 5 2 2 2 3" xfId="45220" xr:uid="{31284986-BEDD-4337-9CE1-16B19E1765AF}"/>
    <cellStyle name="Comma 2 5 2 2 5 2 2 3" xfId="21997" xr:uid="{EF8DC47F-FEA0-486C-81D4-31C16181D135}"/>
    <cellStyle name="Comma 2 5 2 2 5 2 2 3 2" xfId="52821" xr:uid="{F091CF4C-46EF-4EB0-864F-6CF7A939A472}"/>
    <cellStyle name="Comma 2 5 2 2 5 2 2 4" xfId="37411" xr:uid="{E89D0B8E-128A-4B6C-8921-A0325F80E4F8}"/>
    <cellStyle name="Comma 2 5 2 2 5 2 3" xfId="10592" xr:uid="{4F92ECAC-F8B0-42F2-B356-89BBFFA1C36A}"/>
    <cellStyle name="Comma 2 5 2 2 5 2 3 2" xfId="26003" xr:uid="{68217D01-4223-4B9B-BE1F-E929F297E1C0}"/>
    <cellStyle name="Comma 2 5 2 2 5 2 3 2 2" xfId="56827" xr:uid="{B617675A-A3CB-4364-B5F8-64EC29B30446}"/>
    <cellStyle name="Comma 2 5 2 2 5 2 3 3" xfId="41417" xr:uid="{95168A05-B789-431E-923C-78B5A0078B82}"/>
    <cellStyle name="Comma 2 5 2 2 5 2 4" xfId="18194" xr:uid="{DEBBF00A-B980-4EB5-AA72-AF371CFB130F}"/>
    <cellStyle name="Comma 2 5 2 2 5 2 4 2" xfId="49018" xr:uid="{EFA1FE34-8C65-4797-B5F6-8012CEB7B825}"/>
    <cellStyle name="Comma 2 5 2 2 5 2 5" xfId="33608" xr:uid="{EB8F75E5-4703-444A-89A8-1E79754AA09F}"/>
    <cellStyle name="Comma 2 5 2 2 5 3" xfId="4685" xr:uid="{0234A4AC-0AFD-4D5E-AE44-FC4E0A2A1A0C}"/>
    <cellStyle name="Comma 2 5 2 2 5 3 2" xfId="12496" xr:uid="{99BFE788-BA0E-48AF-BC2D-ABF42D77FA35}"/>
    <cellStyle name="Comma 2 5 2 2 5 3 2 2" xfId="27907" xr:uid="{B575E1D1-E470-4BF1-8228-94AA449975E1}"/>
    <cellStyle name="Comma 2 5 2 2 5 3 2 2 2" xfId="58731" xr:uid="{9C3EBCE5-7191-413C-A61F-B3958D8CC189}"/>
    <cellStyle name="Comma 2 5 2 2 5 3 2 3" xfId="43321" xr:uid="{09FA9A4A-9197-45C4-9367-7C6AD7BB3100}"/>
    <cellStyle name="Comma 2 5 2 2 5 3 3" xfId="20098" xr:uid="{529A98E2-D87B-42A5-AF15-C25C2A1E88E3}"/>
    <cellStyle name="Comma 2 5 2 2 5 3 3 2" xfId="50922" xr:uid="{0CE146DC-4C85-4C17-96EE-3094C5A6616B}"/>
    <cellStyle name="Comma 2 5 2 2 5 3 4" xfId="35512" xr:uid="{6F4EF343-3830-4004-91EA-2AC6C570C3C4}"/>
    <cellStyle name="Comma 2 5 2 2 5 4" xfId="8693" xr:uid="{D204C657-B308-49DC-96E0-2A92A011995F}"/>
    <cellStyle name="Comma 2 5 2 2 5 4 2" xfId="24104" xr:uid="{238037A9-1231-40F0-AEB2-9526DE1BD509}"/>
    <cellStyle name="Comma 2 5 2 2 5 4 2 2" xfId="54928" xr:uid="{B667EF35-FD4A-42A8-B272-8A37C8FF8DD2}"/>
    <cellStyle name="Comma 2 5 2 2 5 4 3" xfId="39518" xr:uid="{A6874149-B4B3-48F9-BD28-ED2CE14DBEAF}"/>
    <cellStyle name="Comma 2 5 2 2 5 5" xfId="16295" xr:uid="{BB837142-7ABC-47C3-AE9F-E807AAE272C8}"/>
    <cellStyle name="Comma 2 5 2 2 5 5 2" xfId="47119" xr:uid="{AE2ECD86-543E-4EB3-B4DD-3EAD46D465D8}"/>
    <cellStyle name="Comma 2 5 2 2 5 6" xfId="31709" xr:uid="{71EDF7D0-D95C-4D2E-A8DB-55BF3AAF9DA3}"/>
    <cellStyle name="Comma 2 5 2 2 6" xfId="1515" xr:uid="{4440CD4E-B59C-44C4-8993-613B1BEC156A}"/>
    <cellStyle name="Comma 2 5 2 2 6 2" xfId="3414" xr:uid="{B669780B-857B-4FFA-A799-449CBA8C0840}"/>
    <cellStyle name="Comma 2 5 2 2 6 2 2" xfId="7217" xr:uid="{2290C345-F57F-4E9B-B6E1-CA3D4DCCC805}"/>
    <cellStyle name="Comma 2 5 2 2 6 2 2 2" xfId="15028" xr:uid="{A0F466B8-C5E4-4211-A306-F139B86A0AA3}"/>
    <cellStyle name="Comma 2 5 2 2 6 2 2 2 2" xfId="30439" xr:uid="{6868D229-18CE-40BE-B2F3-82E24E3F3CAF}"/>
    <cellStyle name="Comma 2 5 2 2 6 2 2 2 2 2" xfId="61263" xr:uid="{CA4BBC0F-9EC5-4EF1-9049-F5F26B7C18DD}"/>
    <cellStyle name="Comma 2 5 2 2 6 2 2 2 3" xfId="45853" xr:uid="{1AAE8EDF-9ECC-40DB-AB39-FC905C32EC52}"/>
    <cellStyle name="Comma 2 5 2 2 6 2 2 3" xfId="22630" xr:uid="{88E0B045-C330-4A36-882F-6E729E5D34E4}"/>
    <cellStyle name="Comma 2 5 2 2 6 2 2 3 2" xfId="53454" xr:uid="{1BE60AED-0AA6-47C2-85DF-546A42CBDC1E}"/>
    <cellStyle name="Comma 2 5 2 2 6 2 2 4" xfId="38044" xr:uid="{5B011F7C-3B58-41BF-A913-1CA6BD7DB118}"/>
    <cellStyle name="Comma 2 5 2 2 6 2 3" xfId="11225" xr:uid="{0C8C1BB5-AD30-4A15-BFE7-D76C867EFB33}"/>
    <cellStyle name="Comma 2 5 2 2 6 2 3 2" xfId="26636" xr:uid="{708D482A-74DE-489E-978D-FE4D7A3AC9C6}"/>
    <cellStyle name="Comma 2 5 2 2 6 2 3 2 2" xfId="57460" xr:uid="{5FC883C0-4F2F-4317-8713-6EEB90917BE8}"/>
    <cellStyle name="Comma 2 5 2 2 6 2 3 3" xfId="42050" xr:uid="{D52CF27C-F06E-4378-8FD0-206FCEFE0A1F}"/>
    <cellStyle name="Comma 2 5 2 2 6 2 4" xfId="18827" xr:uid="{B32216F9-1680-4134-95FB-F36ACAA6EA01}"/>
    <cellStyle name="Comma 2 5 2 2 6 2 4 2" xfId="49651" xr:uid="{993EB33C-8F20-4C3C-A4AB-A9DF70EAF188}"/>
    <cellStyle name="Comma 2 5 2 2 6 2 5" xfId="34241" xr:uid="{5933077A-E313-46B4-814A-DD62A7C90BC2}"/>
    <cellStyle name="Comma 2 5 2 2 6 3" xfId="5318" xr:uid="{50DDFC46-AF09-4227-9BA5-F65E4442A2FD}"/>
    <cellStyle name="Comma 2 5 2 2 6 3 2" xfId="13129" xr:uid="{710B17E6-5324-4823-AEBE-70690000A807}"/>
    <cellStyle name="Comma 2 5 2 2 6 3 2 2" xfId="28540" xr:uid="{14950EFB-300E-48C6-A007-EB778E2B6A6D}"/>
    <cellStyle name="Comma 2 5 2 2 6 3 2 2 2" xfId="59364" xr:uid="{85D719F7-BDFC-4610-96E2-BD5D054E097B}"/>
    <cellStyle name="Comma 2 5 2 2 6 3 2 3" xfId="43954" xr:uid="{838E85D1-33EB-401F-ACC6-8CBBD953A6BA}"/>
    <cellStyle name="Comma 2 5 2 2 6 3 3" xfId="20731" xr:uid="{7B1D08B1-9F1B-4735-BED6-148887B36459}"/>
    <cellStyle name="Comma 2 5 2 2 6 3 3 2" xfId="51555" xr:uid="{A1009971-4D4D-47C5-8674-39CD8C7C1F7D}"/>
    <cellStyle name="Comma 2 5 2 2 6 3 4" xfId="36145" xr:uid="{C52BB338-1F58-4F73-878F-BF460D8785F5}"/>
    <cellStyle name="Comma 2 5 2 2 6 4" xfId="9326" xr:uid="{0FB07D0F-A0B7-4B87-9F33-3F5FE8413D45}"/>
    <cellStyle name="Comma 2 5 2 2 6 4 2" xfId="24737" xr:uid="{BBECA770-0206-4ADE-B101-56E1BDE6EDBD}"/>
    <cellStyle name="Comma 2 5 2 2 6 4 2 2" xfId="55561" xr:uid="{4F9ABAD1-8D89-483B-AE2A-C70102CBD971}"/>
    <cellStyle name="Comma 2 5 2 2 6 4 3" xfId="40151" xr:uid="{AA1A8988-8E44-42AA-98FA-185B4466638A}"/>
    <cellStyle name="Comma 2 5 2 2 6 5" xfId="16928" xr:uid="{6FFD7DE3-2A8F-44F2-85CD-8B21F5D86E0B}"/>
    <cellStyle name="Comma 2 5 2 2 6 5 2" xfId="47752" xr:uid="{467C2C36-A6CE-4483-9D27-50E4F8DDFEE2}"/>
    <cellStyle name="Comma 2 5 2 2 6 6" xfId="32342" xr:uid="{31FEC92A-CD29-4D7D-82AD-5559A9545C43}"/>
    <cellStyle name="Comma 2 5 2 2 7" xfId="2148" xr:uid="{0653F2AC-6C4B-4957-9D03-EE30620E5809}"/>
    <cellStyle name="Comma 2 5 2 2 7 2" xfId="5951" xr:uid="{6D7726B2-21DD-4806-9965-D92CC99B6523}"/>
    <cellStyle name="Comma 2 5 2 2 7 2 2" xfId="13762" xr:uid="{60F5B156-E1E2-4125-9759-C302BD3F2106}"/>
    <cellStyle name="Comma 2 5 2 2 7 2 2 2" xfId="29173" xr:uid="{B5DEB91B-92FC-4E98-9D94-B1006B9FDB83}"/>
    <cellStyle name="Comma 2 5 2 2 7 2 2 2 2" xfId="59997" xr:uid="{22EB5C02-1DBD-40E9-9356-FFBA4189C562}"/>
    <cellStyle name="Comma 2 5 2 2 7 2 2 3" xfId="44587" xr:uid="{EEC97A67-FA4F-4DC9-970A-4858E0841B86}"/>
    <cellStyle name="Comma 2 5 2 2 7 2 3" xfId="21364" xr:uid="{D3DA6091-C435-46F9-89F1-10CE690C986D}"/>
    <cellStyle name="Comma 2 5 2 2 7 2 3 2" xfId="52188" xr:uid="{7CA3E6B2-BE80-4D89-A389-C1AA3D1A6565}"/>
    <cellStyle name="Comma 2 5 2 2 7 2 4" xfId="36778" xr:uid="{63C9CB0C-0541-4AB9-9C97-3613333F685A}"/>
    <cellStyle name="Comma 2 5 2 2 7 3" xfId="9959" xr:uid="{3BF935DC-4753-48C9-9F92-47BDD535E4F7}"/>
    <cellStyle name="Comma 2 5 2 2 7 3 2" xfId="25370" xr:uid="{6407E62F-50B8-48F8-9843-44F0782C1A69}"/>
    <cellStyle name="Comma 2 5 2 2 7 3 2 2" xfId="56194" xr:uid="{F06CDB3F-74EB-4425-A0D0-63CD901032AE}"/>
    <cellStyle name="Comma 2 5 2 2 7 3 3" xfId="40784" xr:uid="{D54EF18B-E8D3-4C28-BFCD-30C996CBB43B}"/>
    <cellStyle name="Comma 2 5 2 2 7 4" xfId="17561" xr:uid="{7717D732-17B5-42B6-B5F4-55FAE61A7EEB}"/>
    <cellStyle name="Comma 2 5 2 2 7 4 2" xfId="48385" xr:uid="{C453C9DC-A47F-461F-A9C3-03DF9DAF6D5C}"/>
    <cellStyle name="Comma 2 5 2 2 7 5" xfId="32975" xr:uid="{D3CB4CB9-FE3B-49D0-BA6A-96CD53E31570}"/>
    <cellStyle name="Comma 2 5 2 2 8" xfId="4052" xr:uid="{08D9AEC7-390F-4C0E-8A3C-5901E1AB9DF1}"/>
    <cellStyle name="Comma 2 5 2 2 8 2" xfId="11863" xr:uid="{424BC2CF-193B-408F-895C-620D687AF150}"/>
    <cellStyle name="Comma 2 5 2 2 8 2 2" xfId="27274" xr:uid="{6FA7BEFD-6869-4FCF-ABF1-7C6CEDD57F46}"/>
    <cellStyle name="Comma 2 5 2 2 8 2 2 2" xfId="58098" xr:uid="{3284E4DA-5475-4697-A700-F22EB20A03C2}"/>
    <cellStyle name="Comma 2 5 2 2 8 2 3" xfId="42688" xr:uid="{9E210175-CCCC-412B-BDA4-7BAAED2CD8E5}"/>
    <cellStyle name="Comma 2 5 2 2 8 3" xfId="19465" xr:uid="{1A4657D5-29FB-44CA-803B-AF750FACD602}"/>
    <cellStyle name="Comma 2 5 2 2 8 3 2" xfId="50289" xr:uid="{C65A6DEE-5E26-4118-8A06-AB9601A15EA0}"/>
    <cellStyle name="Comma 2 5 2 2 8 4" xfId="34879" xr:uid="{93A2B514-8A33-4757-9208-2DDB9277DC25}"/>
    <cellStyle name="Comma 2 5 2 2 9" xfId="8060" xr:uid="{F46C9FEB-59B7-446D-A552-82F013C93698}"/>
    <cellStyle name="Comma 2 5 2 2 9 2" xfId="23471" xr:uid="{B978BA38-A9C0-4281-9A30-589C7C74D536}"/>
    <cellStyle name="Comma 2 5 2 2 9 2 2" xfId="54295" xr:uid="{F597D3EC-AAF7-41D8-BDD2-F42FC948028C}"/>
    <cellStyle name="Comma 2 5 2 2 9 3" xfId="38885" xr:uid="{B0D6E1AA-5206-46C1-9FF9-2B2DDD0E8EFD}"/>
    <cellStyle name="Comma 2 5 2 3" xfId="280" xr:uid="{1D30AD41-AEC8-4230-9165-794F1D4F155F}"/>
    <cellStyle name="Comma 2 5 2 3 10" xfId="15702" xr:uid="{6E806E91-93B4-4419-A32B-921BE58492EB}"/>
    <cellStyle name="Comma 2 5 2 3 10 2" xfId="46526" xr:uid="{4C6282EE-4C77-4009-BBB2-A64664A76878}"/>
    <cellStyle name="Comma 2 5 2 3 11" xfId="31116" xr:uid="{61711A07-A6EE-4808-A60E-3719B3BDB6F1}"/>
    <cellStyle name="Comma 2 5 2 3 2" xfId="711" xr:uid="{BBF07A2D-EFDF-4C0D-8FE3-B61DE25CEB35}"/>
    <cellStyle name="Comma 2 5 2 3 2 2" xfId="1344" xr:uid="{F5324841-9C04-483D-BC39-B55386F2C57D}"/>
    <cellStyle name="Comma 2 5 2 3 2 2 2" xfId="3243" xr:uid="{F84693C7-5F40-4033-A938-80444C5FF52E}"/>
    <cellStyle name="Comma 2 5 2 3 2 2 2 2" xfId="7046" xr:uid="{89950C3B-A92D-4DC5-ABD9-38CDB29E69DA}"/>
    <cellStyle name="Comma 2 5 2 3 2 2 2 2 2" xfId="14857" xr:uid="{E5F8DFF9-9E59-4222-B2D4-F85AFB962B39}"/>
    <cellStyle name="Comma 2 5 2 3 2 2 2 2 2 2" xfId="30268" xr:uid="{FCE9D25F-1896-459D-B3EE-1B5C13452795}"/>
    <cellStyle name="Comma 2 5 2 3 2 2 2 2 2 2 2" xfId="61092" xr:uid="{A0BA138B-091C-4AC4-B630-B911C506E42B}"/>
    <cellStyle name="Comma 2 5 2 3 2 2 2 2 2 3" xfId="45682" xr:uid="{0B00FF81-0D52-4C4D-B5D3-59B78672C6CE}"/>
    <cellStyle name="Comma 2 5 2 3 2 2 2 2 3" xfId="22459" xr:uid="{03BBB567-7929-4B7A-8B56-34D04BB6BD62}"/>
    <cellStyle name="Comma 2 5 2 3 2 2 2 2 3 2" xfId="53283" xr:uid="{62FB4F69-5996-406B-8286-0EBD05782FFE}"/>
    <cellStyle name="Comma 2 5 2 3 2 2 2 2 4" xfId="37873" xr:uid="{2CCEA86F-D44A-47F7-9937-7BA1AAE49770}"/>
    <cellStyle name="Comma 2 5 2 3 2 2 2 3" xfId="11054" xr:uid="{5D9A8271-8869-4695-9114-1DE047001624}"/>
    <cellStyle name="Comma 2 5 2 3 2 2 2 3 2" xfId="26465" xr:uid="{EFA85BDC-D58C-4832-A53B-50FEB7A63BEA}"/>
    <cellStyle name="Comma 2 5 2 3 2 2 2 3 2 2" xfId="57289" xr:uid="{C0461929-3D70-406A-9A01-C1C7DF9CC53C}"/>
    <cellStyle name="Comma 2 5 2 3 2 2 2 3 3" xfId="41879" xr:uid="{5A5CE7BC-0935-4999-974D-0BF7077170AB}"/>
    <cellStyle name="Comma 2 5 2 3 2 2 2 4" xfId="18656" xr:uid="{14F8AECC-A8EE-4111-BACF-424CA852B64D}"/>
    <cellStyle name="Comma 2 5 2 3 2 2 2 4 2" xfId="49480" xr:uid="{68F848E1-5096-4AFA-99F6-811D51AFC276}"/>
    <cellStyle name="Comma 2 5 2 3 2 2 2 5" xfId="34070" xr:uid="{B7187311-F944-491F-86A0-57230DCE77D9}"/>
    <cellStyle name="Comma 2 5 2 3 2 2 3" xfId="5147" xr:uid="{2A0290B2-0239-4AFB-A421-E3E164C9B48F}"/>
    <cellStyle name="Comma 2 5 2 3 2 2 3 2" xfId="12958" xr:uid="{49A2E516-F4E4-468C-A70D-527B599DBAB8}"/>
    <cellStyle name="Comma 2 5 2 3 2 2 3 2 2" xfId="28369" xr:uid="{32E17316-8D9C-4607-9750-99241B5DADA7}"/>
    <cellStyle name="Comma 2 5 2 3 2 2 3 2 2 2" xfId="59193" xr:uid="{C021D45C-AFC5-471D-9319-85863E6EDB07}"/>
    <cellStyle name="Comma 2 5 2 3 2 2 3 2 3" xfId="43783" xr:uid="{05C8EE21-97B9-40BD-A60E-F91D19E941F1}"/>
    <cellStyle name="Comma 2 5 2 3 2 2 3 3" xfId="20560" xr:uid="{189660F8-8A28-489A-BE7D-3D33B8886513}"/>
    <cellStyle name="Comma 2 5 2 3 2 2 3 3 2" xfId="51384" xr:uid="{1B33C744-FF12-4AD8-9B11-C57567AB5B86}"/>
    <cellStyle name="Comma 2 5 2 3 2 2 3 4" xfId="35974" xr:uid="{2BC3C570-E27A-4286-B2BE-B40AE9C3506F}"/>
    <cellStyle name="Comma 2 5 2 3 2 2 4" xfId="9155" xr:uid="{972F9691-2E84-430F-AC1D-D700FC5976DF}"/>
    <cellStyle name="Comma 2 5 2 3 2 2 4 2" xfId="24566" xr:uid="{7A5A6798-9732-4106-9AB0-D3FABF43F52A}"/>
    <cellStyle name="Comma 2 5 2 3 2 2 4 2 2" xfId="55390" xr:uid="{7D36DC66-3054-4897-8B33-C834BCC416D0}"/>
    <cellStyle name="Comma 2 5 2 3 2 2 4 3" xfId="39980" xr:uid="{193CA53D-34B4-4D32-AE59-E1317645A172}"/>
    <cellStyle name="Comma 2 5 2 3 2 2 5" xfId="16757" xr:uid="{A2A12E8D-C87A-43AA-8915-6287406CF329}"/>
    <cellStyle name="Comma 2 5 2 3 2 2 5 2" xfId="47581" xr:uid="{393EC776-4A9A-4B4D-9DB0-2BA0AA6B9F9E}"/>
    <cellStyle name="Comma 2 5 2 3 2 2 6" xfId="32171" xr:uid="{6955C907-EFB0-4013-B9B7-A2B5B70A908A}"/>
    <cellStyle name="Comma 2 5 2 3 2 3" xfId="1977" xr:uid="{CF8863E7-2C9F-4F60-8E89-3517A151EC11}"/>
    <cellStyle name="Comma 2 5 2 3 2 3 2" xfId="3876" xr:uid="{516AE96C-043D-4942-AA15-D9AF26724AE4}"/>
    <cellStyle name="Comma 2 5 2 3 2 3 2 2" xfId="7679" xr:uid="{DF741384-6987-4754-A18F-EB9F3FDEB0DD}"/>
    <cellStyle name="Comma 2 5 2 3 2 3 2 2 2" xfId="15490" xr:uid="{516AD9AB-B8D9-484F-984E-A85C07532287}"/>
    <cellStyle name="Comma 2 5 2 3 2 3 2 2 2 2" xfId="30901" xr:uid="{11DF8907-7F6B-48C1-ADE3-0220931CC31C}"/>
    <cellStyle name="Comma 2 5 2 3 2 3 2 2 2 2 2" xfId="61725" xr:uid="{1493CBDF-CA0F-4DD0-9117-29B503F7A334}"/>
    <cellStyle name="Comma 2 5 2 3 2 3 2 2 2 3" xfId="46315" xr:uid="{584167D1-9106-4ABC-9CEE-89960B011CC9}"/>
    <cellStyle name="Comma 2 5 2 3 2 3 2 2 3" xfId="23092" xr:uid="{5703DEFB-EA47-4235-BC70-3ECB91AB9C23}"/>
    <cellStyle name="Comma 2 5 2 3 2 3 2 2 3 2" xfId="53916" xr:uid="{73A1A9F0-A5BC-4D9C-B51F-F4E70C85FAB2}"/>
    <cellStyle name="Comma 2 5 2 3 2 3 2 2 4" xfId="38506" xr:uid="{D468DA30-8290-44E5-93A9-91B0800DA95C}"/>
    <cellStyle name="Comma 2 5 2 3 2 3 2 3" xfId="11687" xr:uid="{726A6F40-051C-4E4B-8808-7234EFC95C15}"/>
    <cellStyle name="Comma 2 5 2 3 2 3 2 3 2" xfId="27098" xr:uid="{0D5A1290-BE15-464A-BB73-2F5466161E68}"/>
    <cellStyle name="Comma 2 5 2 3 2 3 2 3 2 2" xfId="57922" xr:uid="{64715858-9BB8-4D5C-B4F0-E0B6BE9170B2}"/>
    <cellStyle name="Comma 2 5 2 3 2 3 2 3 3" xfId="42512" xr:uid="{2FE83673-A54F-4C56-9BB4-E7818499209F}"/>
    <cellStyle name="Comma 2 5 2 3 2 3 2 4" xfId="19289" xr:uid="{B354143A-D285-432E-9B61-8D856D43364B}"/>
    <cellStyle name="Comma 2 5 2 3 2 3 2 4 2" xfId="50113" xr:uid="{28973A72-6361-4B4C-BE0F-5C503270F5EC}"/>
    <cellStyle name="Comma 2 5 2 3 2 3 2 5" xfId="34703" xr:uid="{31318393-C549-42F6-97F6-4C5BB37D6DE9}"/>
    <cellStyle name="Comma 2 5 2 3 2 3 3" xfId="5780" xr:uid="{ACCD88FB-DFE7-4993-818A-0FF543AD64E9}"/>
    <cellStyle name="Comma 2 5 2 3 2 3 3 2" xfId="13591" xr:uid="{CA6227BB-2282-4787-A1C6-A63CF28AEC33}"/>
    <cellStyle name="Comma 2 5 2 3 2 3 3 2 2" xfId="29002" xr:uid="{A126E1CB-3E1D-485A-ABBD-B649FD0F063A}"/>
    <cellStyle name="Comma 2 5 2 3 2 3 3 2 2 2" xfId="59826" xr:uid="{A93F13F5-3BA5-4127-8AC8-BC38FD2D1BF3}"/>
    <cellStyle name="Comma 2 5 2 3 2 3 3 2 3" xfId="44416" xr:uid="{088B33CD-B785-4FEA-B175-F2F656A1B686}"/>
    <cellStyle name="Comma 2 5 2 3 2 3 3 3" xfId="21193" xr:uid="{9723170A-29C2-4BA6-9BAD-5424941ADE79}"/>
    <cellStyle name="Comma 2 5 2 3 2 3 3 3 2" xfId="52017" xr:uid="{6AFB2F77-B57C-49A8-8EE6-342B91F20CAE}"/>
    <cellStyle name="Comma 2 5 2 3 2 3 3 4" xfId="36607" xr:uid="{91D95838-5A32-495D-8D37-0391B0C7BD61}"/>
    <cellStyle name="Comma 2 5 2 3 2 3 4" xfId="9788" xr:uid="{90B0D542-24FC-4BD7-92D8-71E0DCEFB4D6}"/>
    <cellStyle name="Comma 2 5 2 3 2 3 4 2" xfId="25199" xr:uid="{600D047E-AB1B-4E18-9EBB-C2F8F38F1098}"/>
    <cellStyle name="Comma 2 5 2 3 2 3 4 2 2" xfId="56023" xr:uid="{9BFCD0D4-69BF-4E58-9E15-A10CD0D4EB89}"/>
    <cellStyle name="Comma 2 5 2 3 2 3 4 3" xfId="40613" xr:uid="{F74F2AC4-9175-4453-AA71-E4E827FD20F0}"/>
    <cellStyle name="Comma 2 5 2 3 2 3 5" xfId="17390" xr:uid="{3BEFA2D6-6F1A-40F9-9771-2DE6113CEDA0}"/>
    <cellStyle name="Comma 2 5 2 3 2 3 5 2" xfId="48214" xr:uid="{EE931533-C306-4ED5-9A06-F50B03C500BD}"/>
    <cellStyle name="Comma 2 5 2 3 2 3 6" xfId="32804" xr:uid="{444FC030-1BA1-475C-B304-35A5D173E198}"/>
    <cellStyle name="Comma 2 5 2 3 2 4" xfId="2610" xr:uid="{0F88D7F1-9D7B-4785-A6DA-3524AF71D172}"/>
    <cellStyle name="Comma 2 5 2 3 2 4 2" xfId="6413" xr:uid="{F41BADF2-A673-4DE2-81C8-DB7E6D790B13}"/>
    <cellStyle name="Comma 2 5 2 3 2 4 2 2" xfId="14224" xr:uid="{617D7C1A-0738-424E-B749-C91C12C39B12}"/>
    <cellStyle name="Comma 2 5 2 3 2 4 2 2 2" xfId="29635" xr:uid="{B9DA34F1-E9D0-49B2-95A1-51071AACD6E3}"/>
    <cellStyle name="Comma 2 5 2 3 2 4 2 2 2 2" xfId="60459" xr:uid="{B73421E1-4C65-412B-B73A-6F7DA31E3D97}"/>
    <cellStyle name="Comma 2 5 2 3 2 4 2 2 3" xfId="45049" xr:uid="{5F9CAC4E-CA57-42C3-9A10-B8CEFA716B6C}"/>
    <cellStyle name="Comma 2 5 2 3 2 4 2 3" xfId="21826" xr:uid="{D4292837-00DC-4BE7-86FB-115214DEFBC1}"/>
    <cellStyle name="Comma 2 5 2 3 2 4 2 3 2" xfId="52650" xr:uid="{9C189E8B-A420-46D7-9C74-6C55ED9CFFF7}"/>
    <cellStyle name="Comma 2 5 2 3 2 4 2 4" xfId="37240" xr:uid="{11A3370F-8FB9-4618-BAB4-DA4A7EF3313F}"/>
    <cellStyle name="Comma 2 5 2 3 2 4 3" xfId="10421" xr:uid="{BDE5723F-489C-45DC-9EF8-F1603717C871}"/>
    <cellStyle name="Comma 2 5 2 3 2 4 3 2" xfId="25832" xr:uid="{BB7D0815-60E5-4A3B-BB09-5AAEE3E1F36E}"/>
    <cellStyle name="Comma 2 5 2 3 2 4 3 2 2" xfId="56656" xr:uid="{30D3395A-0F15-42F9-B8A0-2F254067E0C4}"/>
    <cellStyle name="Comma 2 5 2 3 2 4 3 3" xfId="41246" xr:uid="{F5E42FBC-B6A1-48E7-88E1-FE13DD9EED6E}"/>
    <cellStyle name="Comma 2 5 2 3 2 4 4" xfId="18023" xr:uid="{FA0ABF70-C8E9-45DA-A5C0-B6CE7B9ED0F0}"/>
    <cellStyle name="Comma 2 5 2 3 2 4 4 2" xfId="48847" xr:uid="{89BABFBF-7836-48AA-9B34-C33C6DB46BBE}"/>
    <cellStyle name="Comma 2 5 2 3 2 4 5" xfId="33437" xr:uid="{23BD1487-FCD9-4B8A-B48A-297EA8F1DD16}"/>
    <cellStyle name="Comma 2 5 2 3 2 5" xfId="4514" xr:uid="{8287168F-C03B-4A7B-AE8B-7FFFD6AB843F}"/>
    <cellStyle name="Comma 2 5 2 3 2 5 2" xfId="12325" xr:uid="{40D805C5-0BD7-4282-840A-C725BAF2AD2F}"/>
    <cellStyle name="Comma 2 5 2 3 2 5 2 2" xfId="27736" xr:uid="{2FE5968C-B83B-4736-8DAE-889D3CB9740D}"/>
    <cellStyle name="Comma 2 5 2 3 2 5 2 2 2" xfId="58560" xr:uid="{EC491C3D-BEBF-4C15-8C61-19B4C34D1581}"/>
    <cellStyle name="Comma 2 5 2 3 2 5 2 3" xfId="43150" xr:uid="{47EA90F7-09DB-47DD-BB76-C8127E2C2241}"/>
    <cellStyle name="Comma 2 5 2 3 2 5 3" xfId="19927" xr:uid="{AF8A14AE-ABBE-4EAD-8E0A-AFBF187E404B}"/>
    <cellStyle name="Comma 2 5 2 3 2 5 3 2" xfId="50751" xr:uid="{125383B3-2BB0-4EF8-8BBB-7893A9440738}"/>
    <cellStyle name="Comma 2 5 2 3 2 5 4" xfId="35341" xr:uid="{310A1320-B2D8-4CE7-8A96-0ED42F7BDB74}"/>
    <cellStyle name="Comma 2 5 2 3 2 6" xfId="8522" xr:uid="{289C9B25-7990-4896-8BAE-3697B3B85EBC}"/>
    <cellStyle name="Comma 2 5 2 3 2 6 2" xfId="23933" xr:uid="{DFD6B1A3-7414-45C2-8995-B193AE617BB9}"/>
    <cellStyle name="Comma 2 5 2 3 2 6 2 2" xfId="54757" xr:uid="{65A67C79-FF5F-45BA-B782-52C3B7A20348}"/>
    <cellStyle name="Comma 2 5 2 3 2 6 3" xfId="39347" xr:uid="{FFA42607-69E3-4417-93E1-E7EEA9746F6E}"/>
    <cellStyle name="Comma 2 5 2 3 2 7" xfId="16124" xr:uid="{071ADA1F-9864-4839-9640-5159CB41DDAE}"/>
    <cellStyle name="Comma 2 5 2 3 2 7 2" xfId="46948" xr:uid="{E71B5E7B-1052-422D-AB5B-5F827983F68C}"/>
    <cellStyle name="Comma 2 5 2 3 2 8" xfId="31538" xr:uid="{5317873C-F714-4BA3-BA74-126998371050}"/>
    <cellStyle name="Comma 2 5 2 3 3" xfId="502" xr:uid="{E13F672F-3755-4023-847C-5BE6D2FDE20F}"/>
    <cellStyle name="Comma 2 5 2 3 3 2" xfId="1135" xr:uid="{97667A30-697D-4DAE-A660-83570F2DD44F}"/>
    <cellStyle name="Comma 2 5 2 3 3 2 2" xfId="3034" xr:uid="{EC10CB7C-5542-4D3C-A42A-BD24A3D6ED68}"/>
    <cellStyle name="Comma 2 5 2 3 3 2 2 2" xfId="6837" xr:uid="{23E8797B-FE0F-4483-B592-5D229D62F626}"/>
    <cellStyle name="Comma 2 5 2 3 3 2 2 2 2" xfId="14648" xr:uid="{AA87DD28-666F-4201-AE23-ED6CAD7C7077}"/>
    <cellStyle name="Comma 2 5 2 3 3 2 2 2 2 2" xfId="30059" xr:uid="{DA2987F7-1045-4A2C-BA8C-43F31B365366}"/>
    <cellStyle name="Comma 2 5 2 3 3 2 2 2 2 2 2" xfId="60883" xr:uid="{A3FF1D18-70FF-4256-8325-C65052B85B25}"/>
    <cellStyle name="Comma 2 5 2 3 3 2 2 2 2 3" xfId="45473" xr:uid="{5B564AED-D797-482D-B3B7-17886BB87AF2}"/>
    <cellStyle name="Comma 2 5 2 3 3 2 2 2 3" xfId="22250" xr:uid="{FF0316FC-F943-40B3-999D-F59203BD5705}"/>
    <cellStyle name="Comma 2 5 2 3 3 2 2 2 3 2" xfId="53074" xr:uid="{2E97B2F2-2564-4CDE-BBD0-3CAD1F095B61}"/>
    <cellStyle name="Comma 2 5 2 3 3 2 2 2 4" xfId="37664" xr:uid="{341EEC5E-FDE8-4D3B-8586-A1E798FF5FC5}"/>
    <cellStyle name="Comma 2 5 2 3 3 2 2 3" xfId="10845" xr:uid="{F4CAF0D5-FB32-45AE-AF39-D85AE817E932}"/>
    <cellStyle name="Comma 2 5 2 3 3 2 2 3 2" xfId="26256" xr:uid="{F3AB8681-5B5C-4A76-BE14-D1D1D7CE9B68}"/>
    <cellStyle name="Comma 2 5 2 3 3 2 2 3 2 2" xfId="57080" xr:uid="{C9A4212B-0544-4191-9EFE-F896063BE35B}"/>
    <cellStyle name="Comma 2 5 2 3 3 2 2 3 3" xfId="41670" xr:uid="{31BED80F-136E-4927-96B6-C26E3363D620}"/>
    <cellStyle name="Comma 2 5 2 3 3 2 2 4" xfId="18447" xr:uid="{C83BFAB0-71D5-44E9-89C3-F1975D591E26}"/>
    <cellStyle name="Comma 2 5 2 3 3 2 2 4 2" xfId="49271" xr:uid="{45261833-6774-4068-B702-03BD807E4C5B}"/>
    <cellStyle name="Comma 2 5 2 3 3 2 2 5" xfId="33861" xr:uid="{117DEACE-F368-4B78-A37B-0625484C6325}"/>
    <cellStyle name="Comma 2 5 2 3 3 2 3" xfId="4938" xr:uid="{6860D8AD-8895-4085-B495-FA5B598E7A2E}"/>
    <cellStyle name="Comma 2 5 2 3 3 2 3 2" xfId="12749" xr:uid="{FAE5ABEC-9701-44AB-A881-1F6FF99C8274}"/>
    <cellStyle name="Comma 2 5 2 3 3 2 3 2 2" xfId="28160" xr:uid="{2CD2EDC9-CD02-41DC-9599-10663AC72C48}"/>
    <cellStyle name="Comma 2 5 2 3 3 2 3 2 2 2" xfId="58984" xr:uid="{5CE3681F-F289-4F8F-AB4B-C0CF7C2FB2B9}"/>
    <cellStyle name="Comma 2 5 2 3 3 2 3 2 3" xfId="43574" xr:uid="{1C3A96CF-3125-4776-A9DA-38008EE340AB}"/>
    <cellStyle name="Comma 2 5 2 3 3 2 3 3" xfId="20351" xr:uid="{0CD1F35B-D36F-4DF1-AAB5-D3CAEA32C85F}"/>
    <cellStyle name="Comma 2 5 2 3 3 2 3 3 2" xfId="51175" xr:uid="{3A448F0C-A62F-4FA7-94E3-CE0272FA9E84}"/>
    <cellStyle name="Comma 2 5 2 3 3 2 3 4" xfId="35765" xr:uid="{CD790861-820F-40E3-AA2B-BFEA186C6B99}"/>
    <cellStyle name="Comma 2 5 2 3 3 2 4" xfId="8946" xr:uid="{7AE12C6F-CDD5-45D1-B9F3-A5423C0D2E55}"/>
    <cellStyle name="Comma 2 5 2 3 3 2 4 2" xfId="24357" xr:uid="{16881318-50C2-4EF3-B2EC-DAA4178810F1}"/>
    <cellStyle name="Comma 2 5 2 3 3 2 4 2 2" xfId="55181" xr:uid="{7F24E4C1-81F1-4721-B0B0-61CC4597C923}"/>
    <cellStyle name="Comma 2 5 2 3 3 2 4 3" xfId="39771" xr:uid="{6B6D050C-B57C-4B12-98E9-8F559B2102C6}"/>
    <cellStyle name="Comma 2 5 2 3 3 2 5" xfId="16548" xr:uid="{C94D899C-6C02-4D4E-9DDE-474042FD70E4}"/>
    <cellStyle name="Comma 2 5 2 3 3 2 5 2" xfId="47372" xr:uid="{210E2EB0-1CC5-4068-BED5-55EB2417A915}"/>
    <cellStyle name="Comma 2 5 2 3 3 2 6" xfId="31962" xr:uid="{29A33EE4-275F-43E2-90F9-C3730B9C7B17}"/>
    <cellStyle name="Comma 2 5 2 3 3 3" xfId="1768" xr:uid="{74DDAA99-C6D0-4A37-9F04-F889DE50469A}"/>
    <cellStyle name="Comma 2 5 2 3 3 3 2" xfId="3667" xr:uid="{1CB92190-29F6-4D55-9B66-27DEE72B1BD8}"/>
    <cellStyle name="Comma 2 5 2 3 3 3 2 2" xfId="7470" xr:uid="{946A1105-95E1-468E-AA51-B7D7744B69AF}"/>
    <cellStyle name="Comma 2 5 2 3 3 3 2 2 2" xfId="15281" xr:uid="{326774C8-529F-4F40-8B7E-2B1540F0AC9B}"/>
    <cellStyle name="Comma 2 5 2 3 3 3 2 2 2 2" xfId="30692" xr:uid="{F26F5DE1-AE27-4B27-8A53-00F9F5316D7C}"/>
    <cellStyle name="Comma 2 5 2 3 3 3 2 2 2 2 2" xfId="61516" xr:uid="{62C2051B-DF81-4F3D-8763-F62EB858DC70}"/>
    <cellStyle name="Comma 2 5 2 3 3 3 2 2 2 3" xfId="46106" xr:uid="{530AA276-F59A-4508-BEEC-2858E3F079ED}"/>
    <cellStyle name="Comma 2 5 2 3 3 3 2 2 3" xfId="22883" xr:uid="{9A0E9D62-5019-46DA-B761-7D919E653053}"/>
    <cellStyle name="Comma 2 5 2 3 3 3 2 2 3 2" xfId="53707" xr:uid="{7F5829A5-2F60-463F-8578-EEFADF768760}"/>
    <cellStyle name="Comma 2 5 2 3 3 3 2 2 4" xfId="38297" xr:uid="{BBC3FB12-DEC9-4C3A-A0DF-628D2489030F}"/>
    <cellStyle name="Comma 2 5 2 3 3 3 2 3" xfId="11478" xr:uid="{15883562-8A83-45CF-A0A1-2E777B998EC0}"/>
    <cellStyle name="Comma 2 5 2 3 3 3 2 3 2" xfId="26889" xr:uid="{9DCC3459-37AB-4563-A51E-8F6C222B8D00}"/>
    <cellStyle name="Comma 2 5 2 3 3 3 2 3 2 2" xfId="57713" xr:uid="{80425709-0454-4C69-9F30-847C4023E6C9}"/>
    <cellStyle name="Comma 2 5 2 3 3 3 2 3 3" xfId="42303" xr:uid="{0AC8D385-7F7D-4050-9D40-00D1EE847086}"/>
    <cellStyle name="Comma 2 5 2 3 3 3 2 4" xfId="19080" xr:uid="{87792C2F-75A9-49A3-AA1B-B84D519487C8}"/>
    <cellStyle name="Comma 2 5 2 3 3 3 2 4 2" xfId="49904" xr:uid="{A1D4669A-E3FE-454B-B197-6854F837B6DE}"/>
    <cellStyle name="Comma 2 5 2 3 3 3 2 5" xfId="34494" xr:uid="{C9C47BF4-7D9F-41D4-9D07-2AE30860743F}"/>
    <cellStyle name="Comma 2 5 2 3 3 3 3" xfId="5571" xr:uid="{774BAD2C-3C49-4206-A413-CA87BA6C719C}"/>
    <cellStyle name="Comma 2 5 2 3 3 3 3 2" xfId="13382" xr:uid="{C52E7B80-B88E-45AC-92C8-1898EF962ED2}"/>
    <cellStyle name="Comma 2 5 2 3 3 3 3 2 2" xfId="28793" xr:uid="{A3C0C0DD-EE7B-4FF8-8660-5D194E4C4BE7}"/>
    <cellStyle name="Comma 2 5 2 3 3 3 3 2 2 2" xfId="59617" xr:uid="{FF6A9176-B532-4791-BC09-AF1846522F8D}"/>
    <cellStyle name="Comma 2 5 2 3 3 3 3 2 3" xfId="44207" xr:uid="{2C2E8EEF-55F4-450F-94DE-7DBFEB144A34}"/>
    <cellStyle name="Comma 2 5 2 3 3 3 3 3" xfId="20984" xr:uid="{80F6850E-5B08-4E7C-92EC-2EFD796C81D6}"/>
    <cellStyle name="Comma 2 5 2 3 3 3 3 3 2" xfId="51808" xr:uid="{A0B72436-14BE-4425-9236-76ADB9C712AB}"/>
    <cellStyle name="Comma 2 5 2 3 3 3 3 4" xfId="36398" xr:uid="{296CD442-D3AA-402B-80A9-9CC2A2E3C118}"/>
    <cellStyle name="Comma 2 5 2 3 3 3 4" xfId="9579" xr:uid="{E2CE5ED1-299F-4A47-9A10-54807156C422}"/>
    <cellStyle name="Comma 2 5 2 3 3 3 4 2" xfId="24990" xr:uid="{AFB5034A-B202-4AB1-AEB8-D9F443D507B9}"/>
    <cellStyle name="Comma 2 5 2 3 3 3 4 2 2" xfId="55814" xr:uid="{A421C723-3816-4900-9E72-E6ACCB8FE09B}"/>
    <cellStyle name="Comma 2 5 2 3 3 3 4 3" xfId="40404" xr:uid="{C793BF63-B97E-4351-81D9-17693DCD0244}"/>
    <cellStyle name="Comma 2 5 2 3 3 3 5" xfId="17181" xr:uid="{F65CED85-B5B6-4BFA-8FA6-A25D4F90D627}"/>
    <cellStyle name="Comma 2 5 2 3 3 3 5 2" xfId="48005" xr:uid="{6611A763-EED7-435E-A756-A39AB023B7C0}"/>
    <cellStyle name="Comma 2 5 2 3 3 3 6" xfId="32595" xr:uid="{A963EACF-EE44-424F-B53D-590FD5C95CF6}"/>
    <cellStyle name="Comma 2 5 2 3 3 4" xfId="2401" xr:uid="{8B72C2B9-6648-4A7C-8A6E-8EE44AB6FF55}"/>
    <cellStyle name="Comma 2 5 2 3 3 4 2" xfId="6204" xr:uid="{4C7E859A-3E6F-4265-8999-3BDE4E8E73E5}"/>
    <cellStyle name="Comma 2 5 2 3 3 4 2 2" xfId="14015" xr:uid="{4B704753-8F82-4571-8B09-513CD7225258}"/>
    <cellStyle name="Comma 2 5 2 3 3 4 2 2 2" xfId="29426" xr:uid="{FDC78F2B-679E-40E1-BB46-030DFF6FB3C2}"/>
    <cellStyle name="Comma 2 5 2 3 3 4 2 2 2 2" xfId="60250" xr:uid="{17317C4E-9A94-4A20-BD45-554C03B883BD}"/>
    <cellStyle name="Comma 2 5 2 3 3 4 2 2 3" xfId="44840" xr:uid="{12029B90-CDBC-42BA-B802-5E2760786B18}"/>
    <cellStyle name="Comma 2 5 2 3 3 4 2 3" xfId="21617" xr:uid="{D5978F38-B5B1-4CF0-8A93-C3DB6386DBB3}"/>
    <cellStyle name="Comma 2 5 2 3 3 4 2 3 2" xfId="52441" xr:uid="{2AB6E129-7766-487A-9244-5F3CE3E92DEC}"/>
    <cellStyle name="Comma 2 5 2 3 3 4 2 4" xfId="37031" xr:uid="{66922D33-1A13-4ECC-9F08-3F3656472CCA}"/>
    <cellStyle name="Comma 2 5 2 3 3 4 3" xfId="10212" xr:uid="{45804A1E-0BBA-464B-BEDC-6F3554021196}"/>
    <cellStyle name="Comma 2 5 2 3 3 4 3 2" xfId="25623" xr:uid="{314AD8DE-2295-4885-B51E-4A97A8CF2272}"/>
    <cellStyle name="Comma 2 5 2 3 3 4 3 2 2" xfId="56447" xr:uid="{873850AF-DE5D-427A-8FFB-6C2B8E696555}"/>
    <cellStyle name="Comma 2 5 2 3 3 4 3 3" xfId="41037" xr:uid="{5308AD56-9574-49CE-879C-BBC6205BA6FA}"/>
    <cellStyle name="Comma 2 5 2 3 3 4 4" xfId="17814" xr:uid="{C6E29407-2543-41DC-B851-B053E633B7C8}"/>
    <cellStyle name="Comma 2 5 2 3 3 4 4 2" xfId="48638" xr:uid="{B990017F-0DCA-4549-893C-7CB1B3165107}"/>
    <cellStyle name="Comma 2 5 2 3 3 4 5" xfId="33228" xr:uid="{698360F4-CFF4-46C8-A77A-EAF23EFA98FB}"/>
    <cellStyle name="Comma 2 5 2 3 3 5" xfId="4305" xr:uid="{0F5ED3B4-B968-4B8C-AC39-711105CA5AE0}"/>
    <cellStyle name="Comma 2 5 2 3 3 5 2" xfId="12116" xr:uid="{D8D11F3C-4090-46AB-A97A-243DE9F0A1D1}"/>
    <cellStyle name="Comma 2 5 2 3 3 5 2 2" xfId="27527" xr:uid="{EEEF6328-FC53-4106-BF4C-6CC31641B95B}"/>
    <cellStyle name="Comma 2 5 2 3 3 5 2 2 2" xfId="58351" xr:uid="{C9C34B90-3381-4C2B-BE35-993582AF77DD}"/>
    <cellStyle name="Comma 2 5 2 3 3 5 2 3" xfId="42941" xr:uid="{E1910FC4-9606-435C-B15C-5AFD53A81C69}"/>
    <cellStyle name="Comma 2 5 2 3 3 5 3" xfId="19718" xr:uid="{086C19EB-AC2D-4BB4-AE30-34546B6F8886}"/>
    <cellStyle name="Comma 2 5 2 3 3 5 3 2" xfId="50542" xr:uid="{2AE23176-4251-41E4-851C-893F22FE4D23}"/>
    <cellStyle name="Comma 2 5 2 3 3 5 4" xfId="35132" xr:uid="{6EAC6B61-85B5-4202-BA98-A6133DC706AF}"/>
    <cellStyle name="Comma 2 5 2 3 3 6" xfId="8313" xr:uid="{D0FBE239-7175-4507-AB5D-8423819FBF56}"/>
    <cellStyle name="Comma 2 5 2 3 3 6 2" xfId="23724" xr:uid="{B5139F99-539C-4AB0-B23E-DC29D818897E}"/>
    <cellStyle name="Comma 2 5 2 3 3 6 2 2" xfId="54548" xr:uid="{6B0089C6-ECB5-4946-AEAF-E4BD1992A605}"/>
    <cellStyle name="Comma 2 5 2 3 3 6 3" xfId="39138" xr:uid="{EDFA058B-8A46-43FC-AAED-F5C88E6B8882}"/>
    <cellStyle name="Comma 2 5 2 3 3 7" xfId="15915" xr:uid="{65D6CFDC-D01B-4EA8-83E0-5FFD323E0606}"/>
    <cellStyle name="Comma 2 5 2 3 3 7 2" xfId="46739" xr:uid="{2EEDF16C-5B1B-474F-B533-6E75E8E12F55}"/>
    <cellStyle name="Comma 2 5 2 3 3 8" xfId="31329" xr:uid="{87570251-416A-49BE-8942-B322FAA471B6}"/>
    <cellStyle name="Comma 2 5 2 3 4" xfId="922" xr:uid="{709D3885-4358-4A1F-AA21-9B37D4014D15}"/>
    <cellStyle name="Comma 2 5 2 3 4 2" xfId="2821" xr:uid="{24A4411D-B6AE-45B5-8C62-B1BEAF0F0A99}"/>
    <cellStyle name="Comma 2 5 2 3 4 2 2" xfId="6624" xr:uid="{3F6B9419-93F9-4758-A05F-7C06000FD442}"/>
    <cellStyle name="Comma 2 5 2 3 4 2 2 2" xfId="14435" xr:uid="{86F771A3-D56F-445F-B33B-376D332A080F}"/>
    <cellStyle name="Comma 2 5 2 3 4 2 2 2 2" xfId="29846" xr:uid="{0F5562DF-FC04-4919-A323-B64F6A1A5875}"/>
    <cellStyle name="Comma 2 5 2 3 4 2 2 2 2 2" xfId="60670" xr:uid="{ED3FABC0-4A08-49D0-84BD-E017EC4737A0}"/>
    <cellStyle name="Comma 2 5 2 3 4 2 2 2 3" xfId="45260" xr:uid="{B63A82D2-6E65-4EAA-9210-497B9585AF7F}"/>
    <cellStyle name="Comma 2 5 2 3 4 2 2 3" xfId="22037" xr:uid="{3F9C8FBB-6350-4525-BE6C-7111DBDE096F}"/>
    <cellStyle name="Comma 2 5 2 3 4 2 2 3 2" xfId="52861" xr:uid="{04C70FB0-5B0A-4DC6-AAD8-BBE6E91B53E5}"/>
    <cellStyle name="Comma 2 5 2 3 4 2 2 4" xfId="37451" xr:uid="{7FEFA45F-36DA-41D3-9E80-7585BA4C8257}"/>
    <cellStyle name="Comma 2 5 2 3 4 2 3" xfId="10632" xr:uid="{A4D921E0-99AD-49C0-A5D5-D39204B650F8}"/>
    <cellStyle name="Comma 2 5 2 3 4 2 3 2" xfId="26043" xr:uid="{06EC9BA7-CB86-4FFD-B0E3-F17129EFE65A}"/>
    <cellStyle name="Comma 2 5 2 3 4 2 3 2 2" xfId="56867" xr:uid="{E2D37D7D-1716-477F-9C96-0180EF6495AA}"/>
    <cellStyle name="Comma 2 5 2 3 4 2 3 3" xfId="41457" xr:uid="{8A6A7ED7-3CCC-405C-9ED9-79BA984C22E2}"/>
    <cellStyle name="Comma 2 5 2 3 4 2 4" xfId="18234" xr:uid="{4A7E2263-95C3-4794-8058-BCFFF3A2A70C}"/>
    <cellStyle name="Comma 2 5 2 3 4 2 4 2" xfId="49058" xr:uid="{DB4EAF7E-7A13-4080-860A-6100CD03C53A}"/>
    <cellStyle name="Comma 2 5 2 3 4 2 5" xfId="33648" xr:uid="{7F422AE4-8829-4803-8F16-48F0B38702FF}"/>
    <cellStyle name="Comma 2 5 2 3 4 3" xfId="4725" xr:uid="{91E30E6B-9DD9-49ED-8C23-7CFEEAF7B400}"/>
    <cellStyle name="Comma 2 5 2 3 4 3 2" xfId="12536" xr:uid="{9E9FBABB-2030-4024-A3C2-5F8A520597A4}"/>
    <cellStyle name="Comma 2 5 2 3 4 3 2 2" xfId="27947" xr:uid="{D0AC704B-0FE1-4C3D-8A6E-CA0CC7D7D407}"/>
    <cellStyle name="Comma 2 5 2 3 4 3 2 2 2" xfId="58771" xr:uid="{D60D7C76-4226-4BCE-8FE5-8D730F061381}"/>
    <cellStyle name="Comma 2 5 2 3 4 3 2 3" xfId="43361" xr:uid="{C4EF3F22-2433-4853-8E68-949EB17EA246}"/>
    <cellStyle name="Comma 2 5 2 3 4 3 3" xfId="20138" xr:uid="{D2F4EAF3-7D70-40D5-B2CD-58E24C85DEC4}"/>
    <cellStyle name="Comma 2 5 2 3 4 3 3 2" xfId="50962" xr:uid="{12419269-9401-468C-BED4-93457EEA510B}"/>
    <cellStyle name="Comma 2 5 2 3 4 3 4" xfId="35552" xr:uid="{1484BA23-3380-4AFF-87A1-B83987A82C12}"/>
    <cellStyle name="Comma 2 5 2 3 4 4" xfId="8733" xr:uid="{0B7901A9-5F45-433E-B182-6663B62EC498}"/>
    <cellStyle name="Comma 2 5 2 3 4 4 2" xfId="24144" xr:uid="{5F0FB860-3D72-4E90-B47B-0AFE96DB2DE4}"/>
    <cellStyle name="Comma 2 5 2 3 4 4 2 2" xfId="54968" xr:uid="{0B5A7EF6-912A-48C9-8A44-EAF9264B6BB3}"/>
    <cellStyle name="Comma 2 5 2 3 4 4 3" xfId="39558" xr:uid="{F11EDC73-2123-46DD-B7E6-3A52F0585E05}"/>
    <cellStyle name="Comma 2 5 2 3 4 5" xfId="16335" xr:uid="{3CDA1716-F610-4E39-B31B-7585F18B4ED0}"/>
    <cellStyle name="Comma 2 5 2 3 4 5 2" xfId="47159" xr:uid="{3BFCB5F7-3F2B-445C-90C1-456F55756F2C}"/>
    <cellStyle name="Comma 2 5 2 3 4 6" xfId="31749" xr:uid="{1FCFEA0A-AB0B-4E23-A832-7032F4F40D57}"/>
    <cellStyle name="Comma 2 5 2 3 5" xfId="1555" xr:uid="{5AB4DE3E-4F73-47A3-8DD6-F0FA1FD36449}"/>
    <cellStyle name="Comma 2 5 2 3 5 2" xfId="3454" xr:uid="{AB6681DB-5FA0-4B55-88D9-BC520C659F17}"/>
    <cellStyle name="Comma 2 5 2 3 5 2 2" xfId="7257" xr:uid="{14287444-AACA-4580-99B3-4021F941EE45}"/>
    <cellStyle name="Comma 2 5 2 3 5 2 2 2" xfId="15068" xr:uid="{16627B39-7CD2-43DE-8C9C-4022E95B7B54}"/>
    <cellStyle name="Comma 2 5 2 3 5 2 2 2 2" xfId="30479" xr:uid="{5852C798-4F20-4DAA-9737-C8F33B4A2D19}"/>
    <cellStyle name="Comma 2 5 2 3 5 2 2 2 2 2" xfId="61303" xr:uid="{E030590D-1261-42AF-A6E1-2F9946BAFBCF}"/>
    <cellStyle name="Comma 2 5 2 3 5 2 2 2 3" xfId="45893" xr:uid="{D5BF7896-4630-43F7-8C5D-1A973DF4FC4A}"/>
    <cellStyle name="Comma 2 5 2 3 5 2 2 3" xfId="22670" xr:uid="{535D5E18-B2BE-4173-9697-31AF4E49906A}"/>
    <cellStyle name="Comma 2 5 2 3 5 2 2 3 2" xfId="53494" xr:uid="{CEA7EF4E-D725-4853-A48B-2763E3D00712}"/>
    <cellStyle name="Comma 2 5 2 3 5 2 2 4" xfId="38084" xr:uid="{D551C7FC-99BA-46AC-A57E-2A0AE3E762B8}"/>
    <cellStyle name="Comma 2 5 2 3 5 2 3" xfId="11265" xr:uid="{C82D0A72-8624-451C-98E6-4C8AB8C83C4A}"/>
    <cellStyle name="Comma 2 5 2 3 5 2 3 2" xfId="26676" xr:uid="{EF231A11-FA13-43DD-8F3F-A63834D577F6}"/>
    <cellStyle name="Comma 2 5 2 3 5 2 3 2 2" xfId="57500" xr:uid="{7949723A-95C2-4DFC-8A2D-5FC58C6ACFA7}"/>
    <cellStyle name="Comma 2 5 2 3 5 2 3 3" xfId="42090" xr:uid="{2D54CD78-08D1-46EE-8291-E5798CFA0D95}"/>
    <cellStyle name="Comma 2 5 2 3 5 2 4" xfId="18867" xr:uid="{2E7F01D7-B235-4AAA-B048-CBD334B8FDE2}"/>
    <cellStyle name="Comma 2 5 2 3 5 2 4 2" xfId="49691" xr:uid="{103A39D5-E3E8-4F76-BB98-4711C29A53A4}"/>
    <cellStyle name="Comma 2 5 2 3 5 2 5" xfId="34281" xr:uid="{BEEB9C56-8789-4C56-A5FD-731BA7BAF840}"/>
    <cellStyle name="Comma 2 5 2 3 5 3" xfId="5358" xr:uid="{230B0EEF-0B25-41AE-BED2-775635D1CCE8}"/>
    <cellStyle name="Comma 2 5 2 3 5 3 2" xfId="13169" xr:uid="{0489C1AB-AFE3-42AD-80AE-9C8DD07586BF}"/>
    <cellStyle name="Comma 2 5 2 3 5 3 2 2" xfId="28580" xr:uid="{4EB43387-0274-4B64-9345-297D54593CE9}"/>
    <cellStyle name="Comma 2 5 2 3 5 3 2 2 2" xfId="59404" xr:uid="{210EB3AB-7564-450C-AE1F-9F7925DFA21F}"/>
    <cellStyle name="Comma 2 5 2 3 5 3 2 3" xfId="43994" xr:uid="{126026AC-A30D-4A51-85D9-AC3EE3026BAF}"/>
    <cellStyle name="Comma 2 5 2 3 5 3 3" xfId="20771" xr:uid="{A00F0B9C-5A1D-4A79-AC5C-960ABDCE2E2A}"/>
    <cellStyle name="Comma 2 5 2 3 5 3 3 2" xfId="51595" xr:uid="{318061E4-46F8-4FD3-9022-C65454391035}"/>
    <cellStyle name="Comma 2 5 2 3 5 3 4" xfId="36185" xr:uid="{C1A88782-3D18-4ED5-B0AA-8399C5CA561E}"/>
    <cellStyle name="Comma 2 5 2 3 5 4" xfId="9366" xr:uid="{2B6FAB49-85B4-46F6-821B-82A9889E285A}"/>
    <cellStyle name="Comma 2 5 2 3 5 4 2" xfId="24777" xr:uid="{D2BB52BE-FDAC-4FAB-9765-42E89E5130A6}"/>
    <cellStyle name="Comma 2 5 2 3 5 4 2 2" xfId="55601" xr:uid="{41AD726F-FC39-43F4-A78D-136CC5FA320B}"/>
    <cellStyle name="Comma 2 5 2 3 5 4 3" xfId="40191" xr:uid="{AFDD6744-23C7-4AFD-86C1-6DE9F8450273}"/>
    <cellStyle name="Comma 2 5 2 3 5 5" xfId="16968" xr:uid="{0D62B184-D999-446A-AA63-3996B944A5D1}"/>
    <cellStyle name="Comma 2 5 2 3 5 5 2" xfId="47792" xr:uid="{F56F7F85-B3F1-4DEE-88DA-203726AAE895}"/>
    <cellStyle name="Comma 2 5 2 3 5 6" xfId="32382" xr:uid="{0AB3FBF8-6BAE-41DB-B20F-5EA9D86B99A4}"/>
    <cellStyle name="Comma 2 5 2 3 6" xfId="2188" xr:uid="{C9B0BA19-7576-4405-BBAB-25ACC4D2456D}"/>
    <cellStyle name="Comma 2 5 2 3 6 2" xfId="5991" xr:uid="{3EBA3083-A546-42BC-913B-FA981D34880A}"/>
    <cellStyle name="Comma 2 5 2 3 6 2 2" xfId="13802" xr:uid="{CDADAAA5-9D82-454C-998F-6E784210564F}"/>
    <cellStyle name="Comma 2 5 2 3 6 2 2 2" xfId="29213" xr:uid="{C561FC0E-1C35-4EF5-B97A-0410A8CCC2CA}"/>
    <cellStyle name="Comma 2 5 2 3 6 2 2 2 2" xfId="60037" xr:uid="{809E6A3A-360F-4BBB-AA04-D479E54CAE4D}"/>
    <cellStyle name="Comma 2 5 2 3 6 2 2 3" xfId="44627" xr:uid="{98F674EE-4374-4BC8-810A-828154ECCD07}"/>
    <cellStyle name="Comma 2 5 2 3 6 2 3" xfId="21404" xr:uid="{5A19A8F4-10E1-449D-B32D-8148F909B8DC}"/>
    <cellStyle name="Comma 2 5 2 3 6 2 3 2" xfId="52228" xr:uid="{AAA029ED-B314-442B-B02D-A0E2499952B4}"/>
    <cellStyle name="Comma 2 5 2 3 6 2 4" xfId="36818" xr:uid="{80B249D0-51F9-4F97-8C0D-F2A91FF7D207}"/>
    <cellStyle name="Comma 2 5 2 3 6 3" xfId="9999" xr:uid="{6CE2A3BC-1A52-48B7-9097-FB867536C284}"/>
    <cellStyle name="Comma 2 5 2 3 6 3 2" xfId="25410" xr:uid="{61D137EE-0FD1-4897-A3CE-FD2D2645E556}"/>
    <cellStyle name="Comma 2 5 2 3 6 3 2 2" xfId="56234" xr:uid="{1FBDF54A-E97A-433E-9AFB-4DBA6C35D686}"/>
    <cellStyle name="Comma 2 5 2 3 6 3 3" xfId="40824" xr:uid="{AA665443-BB52-431C-A537-C5B1892FBFBD}"/>
    <cellStyle name="Comma 2 5 2 3 6 4" xfId="17601" xr:uid="{3CD6F1A3-5005-46A5-B483-A8E7A5C5AB43}"/>
    <cellStyle name="Comma 2 5 2 3 6 4 2" xfId="48425" xr:uid="{174B00A4-777A-41DE-BDD4-D5FDDA50886C}"/>
    <cellStyle name="Comma 2 5 2 3 6 5" xfId="33015" xr:uid="{DBCAB1D3-F667-4B38-9064-93A9F335225F}"/>
    <cellStyle name="Comma 2 5 2 3 7" xfId="4092" xr:uid="{9E674ADF-C502-487F-88C0-AC9EF492E8B9}"/>
    <cellStyle name="Comma 2 5 2 3 7 2" xfId="11903" xr:uid="{C57F89FF-A375-4C22-A3AF-48018D3AA9DB}"/>
    <cellStyle name="Comma 2 5 2 3 7 2 2" xfId="27314" xr:uid="{545B3B96-3539-44C2-92CB-91106A350230}"/>
    <cellStyle name="Comma 2 5 2 3 7 2 2 2" xfId="58138" xr:uid="{CEB32689-7493-4A0E-8B95-84BCAC416320}"/>
    <cellStyle name="Comma 2 5 2 3 7 2 3" xfId="42728" xr:uid="{D9220E8A-5D9C-4651-93D9-CDFBA1449EFA}"/>
    <cellStyle name="Comma 2 5 2 3 7 3" xfId="19505" xr:uid="{05E29FBF-DD11-411F-AA7A-CECB28836B73}"/>
    <cellStyle name="Comma 2 5 2 3 7 3 2" xfId="50329" xr:uid="{23B0FD2F-60A7-4FDA-9B65-47E5B4EDFECF}"/>
    <cellStyle name="Comma 2 5 2 3 7 4" xfId="34919" xr:uid="{A373BB8D-8C8E-4295-AFE8-17C61EAA2512}"/>
    <cellStyle name="Comma 2 5 2 3 8" xfId="8100" xr:uid="{B4125363-44D4-4AFE-BD7A-857EA14F5647}"/>
    <cellStyle name="Comma 2 5 2 3 8 2" xfId="23511" xr:uid="{9301205A-3906-4A33-BF89-19560DE08A2C}"/>
    <cellStyle name="Comma 2 5 2 3 8 2 2" xfId="54335" xr:uid="{A61AAB6D-C9CB-46CC-8A1F-90295F35A120}"/>
    <cellStyle name="Comma 2 5 2 3 8 3" xfId="38925" xr:uid="{60BDFB50-DA6E-4326-BAFE-5A29AE47A0A1}"/>
    <cellStyle name="Comma 2 5 2 3 9" xfId="7891" xr:uid="{85144107-9A82-4F4C-95A5-CD268984819D}"/>
    <cellStyle name="Comma 2 5 2 3 9 2" xfId="23302" xr:uid="{7AC792C8-8DFC-43EC-BDBB-671B4CCB9D41}"/>
    <cellStyle name="Comma 2 5 2 3 9 2 2" xfId="54126" xr:uid="{D4D4F80E-A16A-4102-A430-0A556AF39550}"/>
    <cellStyle name="Comma 2 5 2 3 9 3" xfId="38716" xr:uid="{2883814B-FE51-49EB-9E6B-768B7D23A648}"/>
    <cellStyle name="Comma 2 5 2 4" xfId="200" xr:uid="{B8338296-F2C6-4525-8DA5-93A0BE57C2BE}"/>
    <cellStyle name="Comma 2 5 2 4 10" xfId="15622" xr:uid="{C6B36ED7-7C60-48D8-B823-069EFC8581CB}"/>
    <cellStyle name="Comma 2 5 2 4 10 2" xfId="46446" xr:uid="{A6BE7B43-8171-42CD-A97E-9D976221A215}"/>
    <cellStyle name="Comma 2 5 2 4 11" xfId="31036" xr:uid="{AC0B67EC-C5C3-4C8B-A256-7B95EDA90901}"/>
    <cellStyle name="Comma 2 5 2 4 2" xfId="631" xr:uid="{ADCEE211-EFBE-4D61-9486-2E7B03046117}"/>
    <cellStyle name="Comma 2 5 2 4 2 2" xfId="1264" xr:uid="{11D1E1A8-7047-4E62-AF08-55C425551DB8}"/>
    <cellStyle name="Comma 2 5 2 4 2 2 2" xfId="3163" xr:uid="{80D75CFF-2662-4ADD-89CD-E2183ECCD642}"/>
    <cellStyle name="Comma 2 5 2 4 2 2 2 2" xfId="6966" xr:uid="{F209D5CD-FC11-49EF-A99E-C00565A305F9}"/>
    <cellStyle name="Comma 2 5 2 4 2 2 2 2 2" xfId="14777" xr:uid="{8417A4DF-227C-489B-8EC1-AB30C92B92C1}"/>
    <cellStyle name="Comma 2 5 2 4 2 2 2 2 2 2" xfId="30188" xr:uid="{0FDFDB07-61E3-4910-8F6B-47BEA2BBF23D}"/>
    <cellStyle name="Comma 2 5 2 4 2 2 2 2 2 2 2" xfId="61012" xr:uid="{F9E69F65-5FD5-4DC3-A5AE-A39180F3CD6B}"/>
    <cellStyle name="Comma 2 5 2 4 2 2 2 2 2 3" xfId="45602" xr:uid="{A9665619-D5CB-454C-B9E5-AE2CFE983A7B}"/>
    <cellStyle name="Comma 2 5 2 4 2 2 2 2 3" xfId="22379" xr:uid="{CB838DD9-9FAF-43A3-96CD-C3D4D4F3F3C1}"/>
    <cellStyle name="Comma 2 5 2 4 2 2 2 2 3 2" xfId="53203" xr:uid="{5D6DF73A-5DD8-4586-B834-F280915A4F61}"/>
    <cellStyle name="Comma 2 5 2 4 2 2 2 2 4" xfId="37793" xr:uid="{B85D57DF-0F08-4C3E-955C-DCCE93CB8934}"/>
    <cellStyle name="Comma 2 5 2 4 2 2 2 3" xfId="10974" xr:uid="{D2879C14-2B8B-42CD-8607-9715055BCB96}"/>
    <cellStyle name="Comma 2 5 2 4 2 2 2 3 2" xfId="26385" xr:uid="{B305F210-31AC-4E4B-94D4-35C298B29034}"/>
    <cellStyle name="Comma 2 5 2 4 2 2 2 3 2 2" xfId="57209" xr:uid="{4A691B13-C0CE-4503-A576-98F15DB32CC6}"/>
    <cellStyle name="Comma 2 5 2 4 2 2 2 3 3" xfId="41799" xr:uid="{13DC9982-B348-414E-8B3B-4C7DE1FE09AB}"/>
    <cellStyle name="Comma 2 5 2 4 2 2 2 4" xfId="18576" xr:uid="{6F12906C-6AF3-4425-B83F-FEEEBA493CD9}"/>
    <cellStyle name="Comma 2 5 2 4 2 2 2 4 2" xfId="49400" xr:uid="{1F1E1C0E-C84A-46A1-BDF3-7B83122C1AD9}"/>
    <cellStyle name="Comma 2 5 2 4 2 2 2 5" xfId="33990" xr:uid="{F953DBC9-0756-473D-AA62-54FC92B9B784}"/>
    <cellStyle name="Comma 2 5 2 4 2 2 3" xfId="5067" xr:uid="{96DD5E86-537A-498E-911D-CFAB352E8285}"/>
    <cellStyle name="Comma 2 5 2 4 2 2 3 2" xfId="12878" xr:uid="{3F8BF99D-D097-41F4-A481-2239BE449A0D}"/>
    <cellStyle name="Comma 2 5 2 4 2 2 3 2 2" xfId="28289" xr:uid="{B8D3EDCA-AD1D-4BC7-82B0-D75237CDC109}"/>
    <cellStyle name="Comma 2 5 2 4 2 2 3 2 2 2" xfId="59113" xr:uid="{8975B8CC-B475-41FD-A56D-EEF504A32D9E}"/>
    <cellStyle name="Comma 2 5 2 4 2 2 3 2 3" xfId="43703" xr:uid="{AA13C3BB-64A3-4B60-AB67-9D929DCDB7F6}"/>
    <cellStyle name="Comma 2 5 2 4 2 2 3 3" xfId="20480" xr:uid="{2D90761D-30BF-4907-82C2-9C45F8A024B7}"/>
    <cellStyle name="Comma 2 5 2 4 2 2 3 3 2" xfId="51304" xr:uid="{A95655DD-1848-4B74-8259-2EFE00003F9A}"/>
    <cellStyle name="Comma 2 5 2 4 2 2 3 4" xfId="35894" xr:uid="{375997A8-994C-452D-BADD-CDF633388602}"/>
    <cellStyle name="Comma 2 5 2 4 2 2 4" xfId="9075" xr:uid="{1ACB8182-351D-4F72-AD94-43BFA3A407A2}"/>
    <cellStyle name="Comma 2 5 2 4 2 2 4 2" xfId="24486" xr:uid="{DFCCCEF7-4D36-4D97-A61F-B1A1B0B79CDF}"/>
    <cellStyle name="Comma 2 5 2 4 2 2 4 2 2" xfId="55310" xr:uid="{8DBA8C45-7DCF-461F-B230-8F43327A86E3}"/>
    <cellStyle name="Comma 2 5 2 4 2 2 4 3" xfId="39900" xr:uid="{BDDCA338-41F5-4D7E-A1AF-37CD5408073E}"/>
    <cellStyle name="Comma 2 5 2 4 2 2 5" xfId="16677" xr:uid="{A10137C9-C45B-4844-89D8-5A8249C45CE4}"/>
    <cellStyle name="Comma 2 5 2 4 2 2 5 2" xfId="47501" xr:uid="{E57E50E3-5BEA-429B-8A40-A50E28CE515C}"/>
    <cellStyle name="Comma 2 5 2 4 2 2 6" xfId="32091" xr:uid="{A8016426-1402-417C-BA7B-A7A979103CD9}"/>
    <cellStyle name="Comma 2 5 2 4 2 3" xfId="1897" xr:uid="{9DBBCB44-AD57-4A4A-B527-8FF454546FC6}"/>
    <cellStyle name="Comma 2 5 2 4 2 3 2" xfId="3796" xr:uid="{327CA9F0-34EF-4F49-8A2C-37A91C7184E8}"/>
    <cellStyle name="Comma 2 5 2 4 2 3 2 2" xfId="7599" xr:uid="{664A8E2F-7BD1-4073-B6BD-0D9A80957064}"/>
    <cellStyle name="Comma 2 5 2 4 2 3 2 2 2" xfId="15410" xr:uid="{AD672B6B-F354-4CDF-BB8D-70DFB1471182}"/>
    <cellStyle name="Comma 2 5 2 4 2 3 2 2 2 2" xfId="30821" xr:uid="{401125CF-026C-41B7-926F-23F5BC33F8F5}"/>
    <cellStyle name="Comma 2 5 2 4 2 3 2 2 2 2 2" xfId="61645" xr:uid="{3D16A07B-0687-4858-BE33-0F9436B086B6}"/>
    <cellStyle name="Comma 2 5 2 4 2 3 2 2 2 3" xfId="46235" xr:uid="{8AEFFC0E-E09B-46B6-B14D-510E43AEB405}"/>
    <cellStyle name="Comma 2 5 2 4 2 3 2 2 3" xfId="23012" xr:uid="{8025F094-DE08-4D79-93BB-05A772F14E7A}"/>
    <cellStyle name="Comma 2 5 2 4 2 3 2 2 3 2" xfId="53836" xr:uid="{621562D5-9752-4F8F-AF62-F9CCE8E29BBB}"/>
    <cellStyle name="Comma 2 5 2 4 2 3 2 2 4" xfId="38426" xr:uid="{E4758FB9-9F3B-444F-8E9C-084C7485578E}"/>
    <cellStyle name="Comma 2 5 2 4 2 3 2 3" xfId="11607" xr:uid="{C7563EA1-2C07-4F8C-88EF-35A7CF066135}"/>
    <cellStyle name="Comma 2 5 2 4 2 3 2 3 2" xfId="27018" xr:uid="{303642EC-96F6-451D-9A97-524B2434F251}"/>
    <cellStyle name="Comma 2 5 2 4 2 3 2 3 2 2" xfId="57842" xr:uid="{90233164-C799-4623-9B67-2C0623B1E8C6}"/>
    <cellStyle name="Comma 2 5 2 4 2 3 2 3 3" xfId="42432" xr:uid="{49989BE5-5B24-44E7-9453-CD58061DD133}"/>
    <cellStyle name="Comma 2 5 2 4 2 3 2 4" xfId="19209" xr:uid="{2ACE26FF-2E87-43F8-9751-EE3A16BDC437}"/>
    <cellStyle name="Comma 2 5 2 4 2 3 2 4 2" xfId="50033" xr:uid="{88A23BD6-A4DA-4A82-AB01-BCD57DDF63DE}"/>
    <cellStyle name="Comma 2 5 2 4 2 3 2 5" xfId="34623" xr:uid="{565A318F-3266-4D0E-ABFB-1C4E290A65D3}"/>
    <cellStyle name="Comma 2 5 2 4 2 3 3" xfId="5700" xr:uid="{A2D456A8-3A15-4757-B2BA-6873AB7A19F0}"/>
    <cellStyle name="Comma 2 5 2 4 2 3 3 2" xfId="13511" xr:uid="{91147BA9-E0CA-4EA5-BAB5-F6746C11EA31}"/>
    <cellStyle name="Comma 2 5 2 4 2 3 3 2 2" xfId="28922" xr:uid="{295C0ED4-360E-4E80-945D-9D6579351335}"/>
    <cellStyle name="Comma 2 5 2 4 2 3 3 2 2 2" xfId="59746" xr:uid="{5321152E-F8E7-4D95-9CD9-92A7661C9B78}"/>
    <cellStyle name="Comma 2 5 2 4 2 3 3 2 3" xfId="44336" xr:uid="{5DFB23BB-3677-45D5-AF6B-A70D4A3A7BD5}"/>
    <cellStyle name="Comma 2 5 2 4 2 3 3 3" xfId="21113" xr:uid="{5C8AFCF7-FE79-4D70-BE0A-298BEF9F4CE1}"/>
    <cellStyle name="Comma 2 5 2 4 2 3 3 3 2" xfId="51937" xr:uid="{4C2D464F-8D88-4E4F-829F-859C2CF426CA}"/>
    <cellStyle name="Comma 2 5 2 4 2 3 3 4" xfId="36527" xr:uid="{B2481CF1-E09B-4BC2-9C58-24312F414CE8}"/>
    <cellStyle name="Comma 2 5 2 4 2 3 4" xfId="9708" xr:uid="{B76BCB31-BFC2-42CB-8ADF-FCB81E0FDFB1}"/>
    <cellStyle name="Comma 2 5 2 4 2 3 4 2" xfId="25119" xr:uid="{11FDCB56-D5CA-4280-80E6-BC07559C96B4}"/>
    <cellStyle name="Comma 2 5 2 4 2 3 4 2 2" xfId="55943" xr:uid="{2423D342-C329-41D4-8B80-DFC715CCE267}"/>
    <cellStyle name="Comma 2 5 2 4 2 3 4 3" xfId="40533" xr:uid="{B9EFB4D6-6645-440F-B484-F24BA9363361}"/>
    <cellStyle name="Comma 2 5 2 4 2 3 5" xfId="17310" xr:uid="{B31C123F-6DB6-4C1F-BBAD-3B99CC17649C}"/>
    <cellStyle name="Comma 2 5 2 4 2 3 5 2" xfId="48134" xr:uid="{0B065EF4-4E74-47BD-8C4A-0903D2D20F00}"/>
    <cellStyle name="Comma 2 5 2 4 2 3 6" xfId="32724" xr:uid="{8BB20A3C-64C2-4868-B2FA-8CAFF35D2809}"/>
    <cellStyle name="Comma 2 5 2 4 2 4" xfId="2530" xr:uid="{6103C44E-00C8-4564-92B1-1484A6325729}"/>
    <cellStyle name="Comma 2 5 2 4 2 4 2" xfId="6333" xr:uid="{5E4C14CF-0C29-4AC9-A73E-0F9018F7F92E}"/>
    <cellStyle name="Comma 2 5 2 4 2 4 2 2" xfId="14144" xr:uid="{2A02EFE2-5FAB-4448-98DC-C91C8E317A3E}"/>
    <cellStyle name="Comma 2 5 2 4 2 4 2 2 2" xfId="29555" xr:uid="{68779420-25A7-414A-BBA2-203ECCB0A4FF}"/>
    <cellStyle name="Comma 2 5 2 4 2 4 2 2 2 2" xfId="60379" xr:uid="{7FAAF414-B1B2-42D1-AB13-C0016A9DC6B5}"/>
    <cellStyle name="Comma 2 5 2 4 2 4 2 2 3" xfId="44969" xr:uid="{504F12D5-84A3-471B-8751-3742E5B2244A}"/>
    <cellStyle name="Comma 2 5 2 4 2 4 2 3" xfId="21746" xr:uid="{AEB15757-B974-4CA8-9076-E867F204FFF5}"/>
    <cellStyle name="Comma 2 5 2 4 2 4 2 3 2" xfId="52570" xr:uid="{1C6B55DE-9143-4C7A-B7AB-EA3D819B99E6}"/>
    <cellStyle name="Comma 2 5 2 4 2 4 2 4" xfId="37160" xr:uid="{ECB616FF-592E-4836-B55C-6321729F983C}"/>
    <cellStyle name="Comma 2 5 2 4 2 4 3" xfId="10341" xr:uid="{689D9215-274D-4FBF-86BE-DE1BBDC602E1}"/>
    <cellStyle name="Comma 2 5 2 4 2 4 3 2" xfId="25752" xr:uid="{620EACF9-BB73-4E42-93CC-44BB4767A2F5}"/>
    <cellStyle name="Comma 2 5 2 4 2 4 3 2 2" xfId="56576" xr:uid="{01D2BF8E-EB0F-4C00-8A6F-E770D9CFD4F0}"/>
    <cellStyle name="Comma 2 5 2 4 2 4 3 3" xfId="41166" xr:uid="{17CB15C0-50F5-4136-AE16-B0F9698D0528}"/>
    <cellStyle name="Comma 2 5 2 4 2 4 4" xfId="17943" xr:uid="{8C0A003B-EE62-4022-8ABD-B22A1585FA24}"/>
    <cellStyle name="Comma 2 5 2 4 2 4 4 2" xfId="48767" xr:uid="{CF22B119-1304-4DAF-9467-C6FDB4512CAD}"/>
    <cellStyle name="Comma 2 5 2 4 2 4 5" xfId="33357" xr:uid="{3ABA9356-0353-498A-8C01-6D86E43E42F1}"/>
    <cellStyle name="Comma 2 5 2 4 2 5" xfId="4434" xr:uid="{AA436952-DDC3-43EE-B524-EEDE33EBF44D}"/>
    <cellStyle name="Comma 2 5 2 4 2 5 2" xfId="12245" xr:uid="{2BF62DF8-69B0-4E36-ADDC-E308174B3834}"/>
    <cellStyle name="Comma 2 5 2 4 2 5 2 2" xfId="27656" xr:uid="{7BA9010F-54B9-429F-B337-F3322ADECCA8}"/>
    <cellStyle name="Comma 2 5 2 4 2 5 2 2 2" xfId="58480" xr:uid="{62574CC4-304D-43CC-867E-07AEA322B0F1}"/>
    <cellStyle name="Comma 2 5 2 4 2 5 2 3" xfId="43070" xr:uid="{8ED202D1-358E-472A-BB5A-5C78551217FA}"/>
    <cellStyle name="Comma 2 5 2 4 2 5 3" xfId="19847" xr:uid="{F6664BEC-956C-426C-B754-96F16AD7A1CF}"/>
    <cellStyle name="Comma 2 5 2 4 2 5 3 2" xfId="50671" xr:uid="{54FD19E6-6052-48F7-AF1D-44D97D185355}"/>
    <cellStyle name="Comma 2 5 2 4 2 5 4" xfId="35261" xr:uid="{030AFBC9-0615-4D98-96C5-FE00655CF159}"/>
    <cellStyle name="Comma 2 5 2 4 2 6" xfId="8442" xr:uid="{96853695-95E4-4C0D-B9DA-BAC518F747FD}"/>
    <cellStyle name="Comma 2 5 2 4 2 6 2" xfId="23853" xr:uid="{0015B103-B15D-4E7B-802E-9D2278D1D5B8}"/>
    <cellStyle name="Comma 2 5 2 4 2 6 2 2" xfId="54677" xr:uid="{C58E95D7-982E-4C90-9937-4A92BF855181}"/>
    <cellStyle name="Comma 2 5 2 4 2 6 3" xfId="39267" xr:uid="{121D5D01-684E-4A89-BA33-DA7326E6F9B7}"/>
    <cellStyle name="Comma 2 5 2 4 2 7" xfId="16044" xr:uid="{8AB31F9D-5AB1-475D-8118-5AEEA7046EA4}"/>
    <cellStyle name="Comma 2 5 2 4 2 7 2" xfId="46868" xr:uid="{22675DA1-5454-4F70-A669-FEE470ED2060}"/>
    <cellStyle name="Comma 2 5 2 4 2 8" xfId="31458" xr:uid="{64E1FCCB-0261-4C66-ACA7-BE4CB0FB39E5}"/>
    <cellStyle name="Comma 2 5 2 4 3" xfId="422" xr:uid="{F3A4F033-1852-45BD-A1CB-AB50F0754910}"/>
    <cellStyle name="Comma 2 5 2 4 3 2" xfId="1055" xr:uid="{F120B356-6A2C-4CF1-B576-42E32C30515E}"/>
    <cellStyle name="Comma 2 5 2 4 3 2 2" xfId="2954" xr:uid="{46400A05-CBA3-44C2-907A-23BE71C383A8}"/>
    <cellStyle name="Comma 2 5 2 4 3 2 2 2" xfId="6757" xr:uid="{DC63C1B4-E99E-457B-B612-C6AD78DDD631}"/>
    <cellStyle name="Comma 2 5 2 4 3 2 2 2 2" xfId="14568" xr:uid="{5EF41E55-538E-49C1-940A-7FFF812A98F8}"/>
    <cellStyle name="Comma 2 5 2 4 3 2 2 2 2 2" xfId="29979" xr:uid="{86FFD8FE-34A0-49F5-9C2E-6450FD1DBD30}"/>
    <cellStyle name="Comma 2 5 2 4 3 2 2 2 2 2 2" xfId="60803" xr:uid="{EC80029B-3643-45D2-8A88-587E93992F2B}"/>
    <cellStyle name="Comma 2 5 2 4 3 2 2 2 2 3" xfId="45393" xr:uid="{19631DFD-1283-4028-87DD-1BF61AE4874C}"/>
    <cellStyle name="Comma 2 5 2 4 3 2 2 2 3" xfId="22170" xr:uid="{DAB8C561-6868-4052-A50A-871F39869B6F}"/>
    <cellStyle name="Comma 2 5 2 4 3 2 2 2 3 2" xfId="52994" xr:uid="{6B1A13C8-36B1-4CBA-A55D-146A3F267725}"/>
    <cellStyle name="Comma 2 5 2 4 3 2 2 2 4" xfId="37584" xr:uid="{AE1FCE48-B0E3-470C-AC5A-7672BCB86100}"/>
    <cellStyle name="Comma 2 5 2 4 3 2 2 3" xfId="10765" xr:uid="{EEF32E6A-0109-413C-B220-18DC2FA56772}"/>
    <cellStyle name="Comma 2 5 2 4 3 2 2 3 2" xfId="26176" xr:uid="{EAEBB306-9758-4509-B8BA-935F7A9DA3D3}"/>
    <cellStyle name="Comma 2 5 2 4 3 2 2 3 2 2" xfId="57000" xr:uid="{0AA46339-62F2-4A9B-A56E-F0C3E7687CD5}"/>
    <cellStyle name="Comma 2 5 2 4 3 2 2 3 3" xfId="41590" xr:uid="{5DE2374F-816B-4D2E-B1B5-33DA06E2676E}"/>
    <cellStyle name="Comma 2 5 2 4 3 2 2 4" xfId="18367" xr:uid="{BB24CCDA-893E-4211-802B-208E715465AA}"/>
    <cellStyle name="Comma 2 5 2 4 3 2 2 4 2" xfId="49191" xr:uid="{5B37EEB9-3A32-49E4-B93D-9C0CD33963B8}"/>
    <cellStyle name="Comma 2 5 2 4 3 2 2 5" xfId="33781" xr:uid="{30F1D4F6-836C-4855-A01E-CF1F4FAEDCF6}"/>
    <cellStyle name="Comma 2 5 2 4 3 2 3" xfId="4858" xr:uid="{6902C06F-7E4E-4637-B4A4-D8613A5303E6}"/>
    <cellStyle name="Comma 2 5 2 4 3 2 3 2" xfId="12669" xr:uid="{9BA91634-0BAB-46D0-906B-988846E3B0B4}"/>
    <cellStyle name="Comma 2 5 2 4 3 2 3 2 2" xfId="28080" xr:uid="{28209823-71F1-4DF8-993B-BD6F262E4DE4}"/>
    <cellStyle name="Comma 2 5 2 4 3 2 3 2 2 2" xfId="58904" xr:uid="{A3410C24-A4C1-44E4-A651-CE2D46AD4A49}"/>
    <cellStyle name="Comma 2 5 2 4 3 2 3 2 3" xfId="43494" xr:uid="{9B536019-29FA-4B0C-BDE4-7986F0865E2A}"/>
    <cellStyle name="Comma 2 5 2 4 3 2 3 3" xfId="20271" xr:uid="{5CAA01FF-8E6A-42C1-82EA-D59E20BA59CA}"/>
    <cellStyle name="Comma 2 5 2 4 3 2 3 3 2" xfId="51095" xr:uid="{7806F142-29C3-499D-A62F-A4B9C0A038E7}"/>
    <cellStyle name="Comma 2 5 2 4 3 2 3 4" xfId="35685" xr:uid="{7E744DE6-351E-46E7-A432-64091A1B63A9}"/>
    <cellStyle name="Comma 2 5 2 4 3 2 4" xfId="8866" xr:uid="{2ED44CB5-5335-480F-9929-651A7DEC9E6B}"/>
    <cellStyle name="Comma 2 5 2 4 3 2 4 2" xfId="24277" xr:uid="{0DF89AAE-038D-4BD1-BA9D-B6C279871524}"/>
    <cellStyle name="Comma 2 5 2 4 3 2 4 2 2" xfId="55101" xr:uid="{58A2B6A5-AE4D-4297-A00B-E96A7F3441AB}"/>
    <cellStyle name="Comma 2 5 2 4 3 2 4 3" xfId="39691" xr:uid="{B00ABD62-1AC4-4D24-AB2F-9FFE48AE36A9}"/>
    <cellStyle name="Comma 2 5 2 4 3 2 5" xfId="16468" xr:uid="{3A383140-57C1-478C-96ED-CB9DE07BA5AC}"/>
    <cellStyle name="Comma 2 5 2 4 3 2 5 2" xfId="47292" xr:uid="{EBD6B4AB-E4FB-4188-B4A8-3C328633583D}"/>
    <cellStyle name="Comma 2 5 2 4 3 2 6" xfId="31882" xr:uid="{3C01BA9E-9706-4B0A-A619-F02C1480D10B}"/>
    <cellStyle name="Comma 2 5 2 4 3 3" xfId="1688" xr:uid="{7C585025-D3F9-4BDB-9001-0A05CEEFFA3B}"/>
    <cellStyle name="Comma 2 5 2 4 3 3 2" xfId="3587" xr:uid="{2413B747-AA9E-422D-882F-A2673BC0E7EE}"/>
    <cellStyle name="Comma 2 5 2 4 3 3 2 2" xfId="7390" xr:uid="{5B19CAAD-44A0-4586-A41F-0D2A667C8982}"/>
    <cellStyle name="Comma 2 5 2 4 3 3 2 2 2" xfId="15201" xr:uid="{3E76CF5B-FAD7-40D9-83DE-84C8E98B177B}"/>
    <cellStyle name="Comma 2 5 2 4 3 3 2 2 2 2" xfId="30612" xr:uid="{17AA067F-51F6-44B0-91F4-3BA801272EFA}"/>
    <cellStyle name="Comma 2 5 2 4 3 3 2 2 2 2 2" xfId="61436" xr:uid="{D9F10784-5474-4B2A-85E1-03F5C82A2574}"/>
    <cellStyle name="Comma 2 5 2 4 3 3 2 2 2 3" xfId="46026" xr:uid="{2950D23E-23A5-4839-B7A4-1B19E79FEB16}"/>
    <cellStyle name="Comma 2 5 2 4 3 3 2 2 3" xfId="22803" xr:uid="{92EE01C7-6330-4549-BC5E-974A401A938C}"/>
    <cellStyle name="Comma 2 5 2 4 3 3 2 2 3 2" xfId="53627" xr:uid="{2F81D1FD-1E38-4749-9CC8-178009825587}"/>
    <cellStyle name="Comma 2 5 2 4 3 3 2 2 4" xfId="38217" xr:uid="{83621D8F-65AA-40F0-9C33-D6FCF27ABF69}"/>
    <cellStyle name="Comma 2 5 2 4 3 3 2 3" xfId="11398" xr:uid="{93BBE6E3-D62E-42D9-A164-D3B3D3486275}"/>
    <cellStyle name="Comma 2 5 2 4 3 3 2 3 2" xfId="26809" xr:uid="{38ECEBD4-E333-4BFD-BBDE-9AF363F45F61}"/>
    <cellStyle name="Comma 2 5 2 4 3 3 2 3 2 2" xfId="57633" xr:uid="{6631D8B5-4E51-44AE-BA9D-6350DB2B6F95}"/>
    <cellStyle name="Comma 2 5 2 4 3 3 2 3 3" xfId="42223" xr:uid="{5AD9446B-5230-46E3-AC91-2E6A0A2B3B5B}"/>
    <cellStyle name="Comma 2 5 2 4 3 3 2 4" xfId="19000" xr:uid="{54D99D4B-9678-4FD8-974D-B7DCD4020B86}"/>
    <cellStyle name="Comma 2 5 2 4 3 3 2 4 2" xfId="49824" xr:uid="{3B3CECC1-B950-41DB-A298-1DCD351D210A}"/>
    <cellStyle name="Comma 2 5 2 4 3 3 2 5" xfId="34414" xr:uid="{A4862869-A761-49F7-97B2-7D054C353303}"/>
    <cellStyle name="Comma 2 5 2 4 3 3 3" xfId="5491" xr:uid="{9509BC86-5E1C-4ADE-BE3D-86EC34760914}"/>
    <cellStyle name="Comma 2 5 2 4 3 3 3 2" xfId="13302" xr:uid="{397B8636-3585-43AF-A604-99200B045FB7}"/>
    <cellStyle name="Comma 2 5 2 4 3 3 3 2 2" xfId="28713" xr:uid="{1CCAB191-8362-4965-AEA1-DDE1832078B5}"/>
    <cellStyle name="Comma 2 5 2 4 3 3 3 2 2 2" xfId="59537" xr:uid="{BDA2F577-AFFD-4DC1-9A85-41E2D3A12E0D}"/>
    <cellStyle name="Comma 2 5 2 4 3 3 3 2 3" xfId="44127" xr:uid="{30ABB9EB-ADAD-4F1E-9471-5765C2AB3491}"/>
    <cellStyle name="Comma 2 5 2 4 3 3 3 3" xfId="20904" xr:uid="{BAF7AEC5-B190-42FD-B271-26527F14D089}"/>
    <cellStyle name="Comma 2 5 2 4 3 3 3 3 2" xfId="51728" xr:uid="{D76E0D4C-99D8-4F27-AA1D-EBCA20FD1922}"/>
    <cellStyle name="Comma 2 5 2 4 3 3 3 4" xfId="36318" xr:uid="{F9864B2E-8573-4D38-AB8F-30E2A4AF7E06}"/>
    <cellStyle name="Comma 2 5 2 4 3 3 4" xfId="9499" xr:uid="{27893035-C760-4C02-A1C5-F6C65175207C}"/>
    <cellStyle name="Comma 2 5 2 4 3 3 4 2" xfId="24910" xr:uid="{0F60A2A8-0738-4728-B9C5-681F98182896}"/>
    <cellStyle name="Comma 2 5 2 4 3 3 4 2 2" xfId="55734" xr:uid="{75673B5E-B024-4852-B400-54685A77F0EA}"/>
    <cellStyle name="Comma 2 5 2 4 3 3 4 3" xfId="40324" xr:uid="{0FE58513-0F93-467E-B5ED-C5B235A4E240}"/>
    <cellStyle name="Comma 2 5 2 4 3 3 5" xfId="17101" xr:uid="{BE108A95-226C-418F-BEB3-C559DB21A85C}"/>
    <cellStyle name="Comma 2 5 2 4 3 3 5 2" xfId="47925" xr:uid="{929AE5B4-1755-47A2-B3A2-F7DFA9AB0B6E}"/>
    <cellStyle name="Comma 2 5 2 4 3 3 6" xfId="32515" xr:uid="{362CB452-C377-4773-873D-7581DB861843}"/>
    <cellStyle name="Comma 2 5 2 4 3 4" xfId="2321" xr:uid="{09B46802-EDD3-4154-BF2D-EE9CB25AA811}"/>
    <cellStyle name="Comma 2 5 2 4 3 4 2" xfId="6124" xr:uid="{511BABCE-9257-4857-B57F-C8224A2D1B09}"/>
    <cellStyle name="Comma 2 5 2 4 3 4 2 2" xfId="13935" xr:uid="{94CD448B-F523-4F0E-9C3C-5393ECADEF45}"/>
    <cellStyle name="Comma 2 5 2 4 3 4 2 2 2" xfId="29346" xr:uid="{9D595087-75A9-49E1-ADDF-579D8C35EC03}"/>
    <cellStyle name="Comma 2 5 2 4 3 4 2 2 2 2" xfId="60170" xr:uid="{392C3FD5-1E6D-475C-AA3B-EC4D80F63FAA}"/>
    <cellStyle name="Comma 2 5 2 4 3 4 2 2 3" xfId="44760" xr:uid="{7CA2C78A-E431-49DB-8643-F92FBE64327E}"/>
    <cellStyle name="Comma 2 5 2 4 3 4 2 3" xfId="21537" xr:uid="{487619C2-1482-4AF7-B1DB-CEED6441371C}"/>
    <cellStyle name="Comma 2 5 2 4 3 4 2 3 2" xfId="52361" xr:uid="{A7A96CE8-234E-4A09-961F-ECEA8753817F}"/>
    <cellStyle name="Comma 2 5 2 4 3 4 2 4" xfId="36951" xr:uid="{3E59858E-EF9B-4AAB-9565-C04CD535D522}"/>
    <cellStyle name="Comma 2 5 2 4 3 4 3" xfId="10132" xr:uid="{A5CDE226-39F4-4463-B506-3E1A979D81E1}"/>
    <cellStyle name="Comma 2 5 2 4 3 4 3 2" xfId="25543" xr:uid="{305B2A7E-BF68-418F-8681-71369E992EB7}"/>
    <cellStyle name="Comma 2 5 2 4 3 4 3 2 2" xfId="56367" xr:uid="{86A29ACB-624C-4C1B-B460-30503517EEA9}"/>
    <cellStyle name="Comma 2 5 2 4 3 4 3 3" xfId="40957" xr:uid="{9B9A56E1-24C6-49A0-83F2-FB156390291D}"/>
    <cellStyle name="Comma 2 5 2 4 3 4 4" xfId="17734" xr:uid="{856DCD6A-A7AB-4BFF-936E-40FEEFD2A1CE}"/>
    <cellStyle name="Comma 2 5 2 4 3 4 4 2" xfId="48558" xr:uid="{23792CF7-0DCB-409D-B7DE-815414DB507A}"/>
    <cellStyle name="Comma 2 5 2 4 3 4 5" xfId="33148" xr:uid="{8BB3554B-8FCC-4CEB-8EBA-F52C38920653}"/>
    <cellStyle name="Comma 2 5 2 4 3 5" xfId="4225" xr:uid="{7886828B-E5CE-487F-8A18-40D0493AD70B}"/>
    <cellStyle name="Comma 2 5 2 4 3 5 2" xfId="12036" xr:uid="{AA444B76-660E-46DF-BAAD-80DA0E28F7B6}"/>
    <cellStyle name="Comma 2 5 2 4 3 5 2 2" xfId="27447" xr:uid="{40AEB20D-0E71-42AC-B9F9-21102A97A2E6}"/>
    <cellStyle name="Comma 2 5 2 4 3 5 2 2 2" xfId="58271" xr:uid="{9D5C73EC-0375-4DDD-895B-5FE31B37BAB7}"/>
    <cellStyle name="Comma 2 5 2 4 3 5 2 3" xfId="42861" xr:uid="{61C17C6F-6654-4B10-BA16-20DA657959DA}"/>
    <cellStyle name="Comma 2 5 2 4 3 5 3" xfId="19638" xr:uid="{42D0CDE1-18FA-4F88-9C24-D9A78935FD2E}"/>
    <cellStyle name="Comma 2 5 2 4 3 5 3 2" xfId="50462" xr:uid="{1EE912DD-731E-4700-B545-6378AA773642}"/>
    <cellStyle name="Comma 2 5 2 4 3 5 4" xfId="35052" xr:uid="{2A9680EA-7BCD-4033-BA9A-A5062C967470}"/>
    <cellStyle name="Comma 2 5 2 4 3 6" xfId="8233" xr:uid="{9C60DB80-0C94-4F3C-BDB9-0745939379CA}"/>
    <cellStyle name="Comma 2 5 2 4 3 6 2" xfId="23644" xr:uid="{26E53283-FAE9-43C8-AA4C-F181222A90AA}"/>
    <cellStyle name="Comma 2 5 2 4 3 6 2 2" xfId="54468" xr:uid="{5B9A755F-887F-4545-88C3-0C93CEBCEC73}"/>
    <cellStyle name="Comma 2 5 2 4 3 6 3" xfId="39058" xr:uid="{C1434322-C7DE-40EC-A1F6-6442C1022641}"/>
    <cellStyle name="Comma 2 5 2 4 3 7" xfId="15835" xr:uid="{A76D61EB-C79E-4F50-926E-A343E9C583C3}"/>
    <cellStyle name="Comma 2 5 2 4 3 7 2" xfId="46659" xr:uid="{4555F28A-B24C-4B47-BEB7-8F81B48FC0C9}"/>
    <cellStyle name="Comma 2 5 2 4 3 8" xfId="31249" xr:uid="{0A9FBCBD-7B19-4A0C-AA20-7D70045FB605}"/>
    <cellStyle name="Comma 2 5 2 4 4" xfId="842" xr:uid="{7796DDA4-3A1E-46D9-B471-A974A4313256}"/>
    <cellStyle name="Comma 2 5 2 4 4 2" xfId="2741" xr:uid="{A0A20116-D017-4774-A320-79959821A298}"/>
    <cellStyle name="Comma 2 5 2 4 4 2 2" xfId="6544" xr:uid="{57B29F64-C3EA-4458-AB2B-E8DBD9FEC4A1}"/>
    <cellStyle name="Comma 2 5 2 4 4 2 2 2" xfId="14355" xr:uid="{879D8A8E-C756-482A-BF55-F4A60FCB3DA5}"/>
    <cellStyle name="Comma 2 5 2 4 4 2 2 2 2" xfId="29766" xr:uid="{1E9EF3C0-4998-4ACD-9591-5257BC5B3F88}"/>
    <cellStyle name="Comma 2 5 2 4 4 2 2 2 2 2" xfId="60590" xr:uid="{0E551E31-6BFC-4084-A5C5-1FA39F606D52}"/>
    <cellStyle name="Comma 2 5 2 4 4 2 2 2 3" xfId="45180" xr:uid="{FECE1A72-8BBF-452B-A942-2083443347D3}"/>
    <cellStyle name="Comma 2 5 2 4 4 2 2 3" xfId="21957" xr:uid="{7B0E46FF-863F-4272-B0AD-CA7165440FD4}"/>
    <cellStyle name="Comma 2 5 2 4 4 2 2 3 2" xfId="52781" xr:uid="{5E947E58-B1F6-4951-B228-387787CAFF47}"/>
    <cellStyle name="Comma 2 5 2 4 4 2 2 4" xfId="37371" xr:uid="{61794741-34C3-4D49-A234-2D03A97FCCCF}"/>
    <cellStyle name="Comma 2 5 2 4 4 2 3" xfId="10552" xr:uid="{031B4F31-2040-4020-8107-6C99F2EDA99D}"/>
    <cellStyle name="Comma 2 5 2 4 4 2 3 2" xfId="25963" xr:uid="{8653D388-63E9-4B20-9CBE-5B0CD64E9F55}"/>
    <cellStyle name="Comma 2 5 2 4 4 2 3 2 2" xfId="56787" xr:uid="{3692D639-03D6-4CA0-B044-06D484942E76}"/>
    <cellStyle name="Comma 2 5 2 4 4 2 3 3" xfId="41377" xr:uid="{B21A5AF6-E1C8-4117-B47B-34FE7D74FFC0}"/>
    <cellStyle name="Comma 2 5 2 4 4 2 4" xfId="18154" xr:uid="{FA8CFDEC-66D1-477D-A02A-BEF3516C1AF5}"/>
    <cellStyle name="Comma 2 5 2 4 4 2 4 2" xfId="48978" xr:uid="{EB551D16-05CA-4F4A-9BF0-FFD9A8B5DE57}"/>
    <cellStyle name="Comma 2 5 2 4 4 2 5" xfId="33568" xr:uid="{C80B73B2-B1EA-48FC-9C9B-150CD61C46D9}"/>
    <cellStyle name="Comma 2 5 2 4 4 3" xfId="4645" xr:uid="{DB7691CA-56BC-463D-BA88-0A2D311D8490}"/>
    <cellStyle name="Comma 2 5 2 4 4 3 2" xfId="12456" xr:uid="{0A86094D-457C-4A2E-9F25-737E7DFFD419}"/>
    <cellStyle name="Comma 2 5 2 4 4 3 2 2" xfId="27867" xr:uid="{9982B013-2645-44C6-AB11-0CA1BAA917E2}"/>
    <cellStyle name="Comma 2 5 2 4 4 3 2 2 2" xfId="58691" xr:uid="{15110FB5-7D37-42E2-BFFF-F1D76C5588A0}"/>
    <cellStyle name="Comma 2 5 2 4 4 3 2 3" xfId="43281" xr:uid="{A786ACA9-851A-4295-8E0F-B14C23E794E6}"/>
    <cellStyle name="Comma 2 5 2 4 4 3 3" xfId="20058" xr:uid="{5F0E9D22-8579-4298-8290-C960647B722E}"/>
    <cellStyle name="Comma 2 5 2 4 4 3 3 2" xfId="50882" xr:uid="{55E2165E-70D3-4A90-915F-350746EB78D0}"/>
    <cellStyle name="Comma 2 5 2 4 4 3 4" xfId="35472" xr:uid="{31CDC03B-27CA-4323-A782-41E531671E05}"/>
    <cellStyle name="Comma 2 5 2 4 4 4" xfId="8653" xr:uid="{28900162-5E9A-43F3-B9F1-68253D8DB3A6}"/>
    <cellStyle name="Comma 2 5 2 4 4 4 2" xfId="24064" xr:uid="{BB7CBAE7-1C7F-4F0A-9F89-07FFDBEF4FA4}"/>
    <cellStyle name="Comma 2 5 2 4 4 4 2 2" xfId="54888" xr:uid="{26F8AA3A-732B-4359-A9D7-563ECE06AB1A}"/>
    <cellStyle name="Comma 2 5 2 4 4 4 3" xfId="39478" xr:uid="{B89615DA-3A1D-4C6E-A09E-EB190648EE9D}"/>
    <cellStyle name="Comma 2 5 2 4 4 5" xfId="16255" xr:uid="{ACD36A25-795E-4069-8204-8042D01DA270}"/>
    <cellStyle name="Comma 2 5 2 4 4 5 2" xfId="47079" xr:uid="{A4CF1C85-5523-459F-B01B-F240E8BABFBC}"/>
    <cellStyle name="Comma 2 5 2 4 4 6" xfId="31669" xr:uid="{24602004-6352-4B41-9AAC-F0F5B1B52D41}"/>
    <cellStyle name="Comma 2 5 2 4 5" xfId="1475" xr:uid="{B9D5D1CF-D25B-4B1B-B7EE-0EF189960B27}"/>
    <cellStyle name="Comma 2 5 2 4 5 2" xfId="3374" xr:uid="{BBCB8010-93D1-463E-BDDD-D97C8044A177}"/>
    <cellStyle name="Comma 2 5 2 4 5 2 2" xfId="7177" xr:uid="{C802B0D0-6E8E-4965-BAE0-4D680D9C65B0}"/>
    <cellStyle name="Comma 2 5 2 4 5 2 2 2" xfId="14988" xr:uid="{96C2BBA1-1470-4E80-A14D-9344033CFAC0}"/>
    <cellStyle name="Comma 2 5 2 4 5 2 2 2 2" xfId="30399" xr:uid="{85D6EBBC-44DE-40D0-A6D3-FECB1BA7070F}"/>
    <cellStyle name="Comma 2 5 2 4 5 2 2 2 2 2" xfId="61223" xr:uid="{00F2CA26-2A37-472F-B266-464FAE9BBA12}"/>
    <cellStyle name="Comma 2 5 2 4 5 2 2 2 3" xfId="45813" xr:uid="{5CDE9773-0E78-4864-B3D0-5116BB79795F}"/>
    <cellStyle name="Comma 2 5 2 4 5 2 2 3" xfId="22590" xr:uid="{451CD1D6-7681-4864-BE92-544A4FD9627B}"/>
    <cellStyle name="Comma 2 5 2 4 5 2 2 3 2" xfId="53414" xr:uid="{3DC74E53-0FEC-4FED-BCDC-1AAEAFE68AE3}"/>
    <cellStyle name="Comma 2 5 2 4 5 2 2 4" xfId="38004" xr:uid="{12FC0166-5A82-47E0-83E3-D938921B08F1}"/>
    <cellStyle name="Comma 2 5 2 4 5 2 3" xfId="11185" xr:uid="{931D4410-1756-4F8C-8EEC-1E09B2035DFE}"/>
    <cellStyle name="Comma 2 5 2 4 5 2 3 2" xfId="26596" xr:uid="{B9B65E0B-9E7E-497B-AFF8-451477636ECE}"/>
    <cellStyle name="Comma 2 5 2 4 5 2 3 2 2" xfId="57420" xr:uid="{3327CDDF-9A6B-48A2-B7C0-E0D250753801}"/>
    <cellStyle name="Comma 2 5 2 4 5 2 3 3" xfId="42010" xr:uid="{828CE402-754B-4BF7-BA6F-8200E84EF3FC}"/>
    <cellStyle name="Comma 2 5 2 4 5 2 4" xfId="18787" xr:uid="{89B93C47-F3FE-437B-A9D9-58D7D58C58DD}"/>
    <cellStyle name="Comma 2 5 2 4 5 2 4 2" xfId="49611" xr:uid="{9A94A4D1-6D11-4249-A82A-CBF4A53A2121}"/>
    <cellStyle name="Comma 2 5 2 4 5 2 5" xfId="34201" xr:uid="{31763F18-234C-4535-BB86-4FED2C025BCE}"/>
    <cellStyle name="Comma 2 5 2 4 5 3" xfId="5278" xr:uid="{54D564FE-D66D-4840-B5B6-90E93781C5D2}"/>
    <cellStyle name="Comma 2 5 2 4 5 3 2" xfId="13089" xr:uid="{9F049808-1903-4594-907D-301202D1BB80}"/>
    <cellStyle name="Comma 2 5 2 4 5 3 2 2" xfId="28500" xr:uid="{09D5E45B-8C82-4199-A401-86F60EA7BEC4}"/>
    <cellStyle name="Comma 2 5 2 4 5 3 2 2 2" xfId="59324" xr:uid="{75298911-C67E-46C1-804B-D58695742957}"/>
    <cellStyle name="Comma 2 5 2 4 5 3 2 3" xfId="43914" xr:uid="{DE20B691-D589-4765-9361-DF1CCF676AA7}"/>
    <cellStyle name="Comma 2 5 2 4 5 3 3" xfId="20691" xr:uid="{A0274EEF-B8C4-472A-B9F0-6722FC627978}"/>
    <cellStyle name="Comma 2 5 2 4 5 3 3 2" xfId="51515" xr:uid="{64A53AD7-11DE-49FC-A3F5-8DCA46CCA4F5}"/>
    <cellStyle name="Comma 2 5 2 4 5 3 4" xfId="36105" xr:uid="{83531952-8852-4234-9668-5D740FAFCF66}"/>
    <cellStyle name="Comma 2 5 2 4 5 4" xfId="9286" xr:uid="{DF6E3475-EFC4-4A02-A8E0-77F53D4D97B4}"/>
    <cellStyle name="Comma 2 5 2 4 5 4 2" xfId="24697" xr:uid="{6CD6D7C9-3DD8-4A87-8DCF-97F796E0614F}"/>
    <cellStyle name="Comma 2 5 2 4 5 4 2 2" xfId="55521" xr:uid="{89DF011C-6DE9-4B0B-A4C7-9E186DBB188A}"/>
    <cellStyle name="Comma 2 5 2 4 5 4 3" xfId="40111" xr:uid="{B5271B35-7D6B-4012-9B12-703AA4CAACA8}"/>
    <cellStyle name="Comma 2 5 2 4 5 5" xfId="16888" xr:uid="{882EBB17-08F5-4CF3-98D9-7AA6D5307574}"/>
    <cellStyle name="Comma 2 5 2 4 5 5 2" xfId="47712" xr:uid="{35E2A00B-7C4F-4BEB-86F2-5487F632B7A6}"/>
    <cellStyle name="Comma 2 5 2 4 5 6" xfId="32302" xr:uid="{9389BD33-6D10-4B72-91AC-58B86175F8E4}"/>
    <cellStyle name="Comma 2 5 2 4 6" xfId="2108" xr:uid="{82A0E8F0-926C-4BD2-952D-E216284572D4}"/>
    <cellStyle name="Comma 2 5 2 4 6 2" xfId="5911" xr:uid="{6B2DE360-7273-4DFD-9E17-1BAF4D1BB9DB}"/>
    <cellStyle name="Comma 2 5 2 4 6 2 2" xfId="13722" xr:uid="{97A25975-847C-41CD-A445-4B1A784DCD01}"/>
    <cellStyle name="Comma 2 5 2 4 6 2 2 2" xfId="29133" xr:uid="{903A4E48-BC51-41EF-B7CC-1E985D4E3B48}"/>
    <cellStyle name="Comma 2 5 2 4 6 2 2 2 2" xfId="59957" xr:uid="{798DCD71-D40B-4C60-AFE2-45B348734769}"/>
    <cellStyle name="Comma 2 5 2 4 6 2 2 3" xfId="44547" xr:uid="{78F0F0EB-1594-4B05-A1F8-1F9B5F4E817E}"/>
    <cellStyle name="Comma 2 5 2 4 6 2 3" xfId="21324" xr:uid="{0FE6F65D-E0D1-4311-8CCE-78776C5CDE83}"/>
    <cellStyle name="Comma 2 5 2 4 6 2 3 2" xfId="52148" xr:uid="{1373A5A2-8A99-461E-84F0-772E12FD107E}"/>
    <cellStyle name="Comma 2 5 2 4 6 2 4" xfId="36738" xr:uid="{CDC1B711-4CFF-468F-8839-A3BEBB3C7C16}"/>
    <cellStyle name="Comma 2 5 2 4 6 3" xfId="9919" xr:uid="{1B9C37A9-6D5E-446D-A415-D62EF9593C2E}"/>
    <cellStyle name="Comma 2 5 2 4 6 3 2" xfId="25330" xr:uid="{80909804-8C4D-4808-A1BF-A3E92AED3577}"/>
    <cellStyle name="Comma 2 5 2 4 6 3 2 2" xfId="56154" xr:uid="{744E81CC-2E1C-42EC-A834-35F2C01E187C}"/>
    <cellStyle name="Comma 2 5 2 4 6 3 3" xfId="40744" xr:uid="{7123B016-607B-4593-8C94-EC9E076BB5F2}"/>
    <cellStyle name="Comma 2 5 2 4 6 4" xfId="17521" xr:uid="{B4B92866-C3B4-47C9-800B-DC0642D39443}"/>
    <cellStyle name="Comma 2 5 2 4 6 4 2" xfId="48345" xr:uid="{3B1385F3-17F1-44B6-9A0E-098922C2CAC6}"/>
    <cellStyle name="Comma 2 5 2 4 6 5" xfId="32935" xr:uid="{649BDACC-742E-4291-BE06-4C62E70E06C9}"/>
    <cellStyle name="Comma 2 5 2 4 7" xfId="4012" xr:uid="{20EEA248-38BF-475C-AE1A-3A60B772C296}"/>
    <cellStyle name="Comma 2 5 2 4 7 2" xfId="11823" xr:uid="{672DD7D0-2D04-4875-9BEE-5CACBA0A60B0}"/>
    <cellStyle name="Comma 2 5 2 4 7 2 2" xfId="27234" xr:uid="{897D801B-AE41-4DBD-8FC8-18015C03061A}"/>
    <cellStyle name="Comma 2 5 2 4 7 2 2 2" xfId="58058" xr:uid="{ED88DE1B-AC42-4F2C-807D-2371BEB13DEF}"/>
    <cellStyle name="Comma 2 5 2 4 7 2 3" xfId="42648" xr:uid="{864021BB-3BEE-4773-AC12-90665DEAD6C5}"/>
    <cellStyle name="Comma 2 5 2 4 7 3" xfId="19425" xr:uid="{2AAC44C2-27BD-4D0E-9D3B-D667E539115E}"/>
    <cellStyle name="Comma 2 5 2 4 7 3 2" xfId="50249" xr:uid="{B809B408-B5FF-44F6-8DD9-D35659FE33C1}"/>
    <cellStyle name="Comma 2 5 2 4 7 4" xfId="34839" xr:uid="{8E2A441E-3ED8-4369-B7AB-CBBDC7958EC7}"/>
    <cellStyle name="Comma 2 5 2 4 8" xfId="8020" xr:uid="{19FE3820-09E8-42CE-9C64-516377CE56B0}"/>
    <cellStyle name="Comma 2 5 2 4 8 2" xfId="23431" xr:uid="{8E7B3A59-C7F4-443E-A97B-C5F22BCDD284}"/>
    <cellStyle name="Comma 2 5 2 4 8 2 2" xfId="54255" xr:uid="{F353C3C4-E01F-44AC-BD7C-1E80326F555A}"/>
    <cellStyle name="Comma 2 5 2 4 8 3" xfId="38845" xr:uid="{BC3CB743-F3DF-493E-BA22-E41184E7F260}"/>
    <cellStyle name="Comma 2 5 2 4 9" xfId="7811" xr:uid="{A8D0D853-B91B-4005-AF6D-2CE81806AF02}"/>
    <cellStyle name="Comma 2 5 2 4 9 2" xfId="23222" xr:uid="{43D76636-54EE-4626-A15B-D1B351ECEA2D}"/>
    <cellStyle name="Comma 2 5 2 4 9 2 2" xfId="54046" xr:uid="{A799C8B7-E240-4171-8FFD-7869A3C02879}"/>
    <cellStyle name="Comma 2 5 2 4 9 3" xfId="38636" xr:uid="{4FE8E0C3-1FA4-4C99-84BD-7BE276F69A15}"/>
    <cellStyle name="Comma 2 5 2 5" xfId="586" xr:uid="{45DF3F87-E4D2-426A-AF27-BA87DCBFE321}"/>
    <cellStyle name="Comma 2 5 2 5 2" xfId="1219" xr:uid="{1F128C1C-E366-485D-B0D1-783A0F56FFA8}"/>
    <cellStyle name="Comma 2 5 2 5 2 2" xfId="3118" xr:uid="{955D6920-E791-4EAD-8CDB-1FEF963C9461}"/>
    <cellStyle name="Comma 2 5 2 5 2 2 2" xfId="6921" xr:uid="{743DD683-DD07-47B2-8841-7F0EBE705423}"/>
    <cellStyle name="Comma 2 5 2 5 2 2 2 2" xfId="14732" xr:uid="{93DD453D-929A-42F6-B6EF-BB0D539924DD}"/>
    <cellStyle name="Comma 2 5 2 5 2 2 2 2 2" xfId="30143" xr:uid="{B5794C5D-0AEE-47E0-8D27-5770203334A3}"/>
    <cellStyle name="Comma 2 5 2 5 2 2 2 2 2 2" xfId="60967" xr:uid="{21F51D05-4F49-43A1-9735-D9125E3640FA}"/>
    <cellStyle name="Comma 2 5 2 5 2 2 2 2 3" xfId="45557" xr:uid="{FB7F3483-53F2-44D8-9219-04E941C78BDA}"/>
    <cellStyle name="Comma 2 5 2 5 2 2 2 3" xfId="22334" xr:uid="{134D1590-2CBF-4AE9-82F6-83FB819BC535}"/>
    <cellStyle name="Comma 2 5 2 5 2 2 2 3 2" xfId="53158" xr:uid="{BDE56437-BCCD-4C4C-BE0B-EF38DF1B2DC2}"/>
    <cellStyle name="Comma 2 5 2 5 2 2 2 4" xfId="37748" xr:uid="{9E6907C4-9B95-4371-B5E9-5D22FE4528E9}"/>
    <cellStyle name="Comma 2 5 2 5 2 2 3" xfId="10929" xr:uid="{B985E834-BA5E-4959-BC53-FBAA1D44873F}"/>
    <cellStyle name="Comma 2 5 2 5 2 2 3 2" xfId="26340" xr:uid="{FAF88483-C195-4CBC-A8D2-7754AA9021F9}"/>
    <cellStyle name="Comma 2 5 2 5 2 2 3 2 2" xfId="57164" xr:uid="{F8623DE5-4925-4FD0-B7A1-C7AC2E28A88C}"/>
    <cellStyle name="Comma 2 5 2 5 2 2 3 3" xfId="41754" xr:uid="{7DD9C7E2-6538-4F1C-BE83-02D0119416B6}"/>
    <cellStyle name="Comma 2 5 2 5 2 2 4" xfId="18531" xr:uid="{1F110E8D-367C-4829-BA3E-E0DC53432B90}"/>
    <cellStyle name="Comma 2 5 2 5 2 2 4 2" xfId="49355" xr:uid="{72DD8692-4571-4700-BD5B-859A67033708}"/>
    <cellStyle name="Comma 2 5 2 5 2 2 5" xfId="33945" xr:uid="{BA19DC08-4FC4-4BDC-BDC5-CB1973A860C5}"/>
    <cellStyle name="Comma 2 5 2 5 2 3" xfId="5022" xr:uid="{B62536F9-C525-417E-9C45-BCA949D4DD61}"/>
    <cellStyle name="Comma 2 5 2 5 2 3 2" xfId="12833" xr:uid="{3C6FA8E4-DA41-4B98-B6FF-CC3368B7C167}"/>
    <cellStyle name="Comma 2 5 2 5 2 3 2 2" xfId="28244" xr:uid="{D7831348-8E6F-4586-812A-DCC4CA00D993}"/>
    <cellStyle name="Comma 2 5 2 5 2 3 2 2 2" xfId="59068" xr:uid="{D293FDDD-33BF-4004-861A-1527BB47C618}"/>
    <cellStyle name="Comma 2 5 2 5 2 3 2 3" xfId="43658" xr:uid="{1D1120AC-B1C5-47DF-8D41-FBFCC42C1EF9}"/>
    <cellStyle name="Comma 2 5 2 5 2 3 3" xfId="20435" xr:uid="{B1E834DF-E6C9-456D-AFFD-D5961ADB2156}"/>
    <cellStyle name="Comma 2 5 2 5 2 3 3 2" xfId="51259" xr:uid="{6643D78F-C35C-47C8-A65F-760A3CD49535}"/>
    <cellStyle name="Comma 2 5 2 5 2 3 4" xfId="35849" xr:uid="{5712DB2E-1A28-4258-AD2A-121D0D22CE0F}"/>
    <cellStyle name="Comma 2 5 2 5 2 4" xfId="9030" xr:uid="{65465339-41A9-4AE1-9562-16A9187CCF3E}"/>
    <cellStyle name="Comma 2 5 2 5 2 4 2" xfId="24441" xr:uid="{B260D19C-AF2B-46D4-8632-E36A35E0F789}"/>
    <cellStyle name="Comma 2 5 2 5 2 4 2 2" xfId="55265" xr:uid="{7D5F1F75-25AD-4FAF-979D-701E0EC359AF}"/>
    <cellStyle name="Comma 2 5 2 5 2 4 3" xfId="39855" xr:uid="{245E139F-509F-40B9-BE21-CF0A3B66D332}"/>
    <cellStyle name="Comma 2 5 2 5 2 5" xfId="16632" xr:uid="{9EA31768-3999-4863-BC8D-E4F1366E8669}"/>
    <cellStyle name="Comma 2 5 2 5 2 5 2" xfId="47456" xr:uid="{4B3A1D45-85B7-47DA-B35F-77286A56218D}"/>
    <cellStyle name="Comma 2 5 2 5 2 6" xfId="32046" xr:uid="{8B0B7E67-E401-48B7-9834-3FF2B23419FB}"/>
    <cellStyle name="Comma 2 5 2 5 3" xfId="1852" xr:uid="{8EED5CE8-B6A0-4698-A27B-5A6773C3D0D0}"/>
    <cellStyle name="Comma 2 5 2 5 3 2" xfId="3751" xr:uid="{4B44F262-84C4-4CA0-8E01-246DC353B4B0}"/>
    <cellStyle name="Comma 2 5 2 5 3 2 2" xfId="7554" xr:uid="{D8BE4828-3B07-4AED-8507-03B540A8773F}"/>
    <cellStyle name="Comma 2 5 2 5 3 2 2 2" xfId="15365" xr:uid="{F55B7316-C46D-45F1-9B0E-7388E80EDA8A}"/>
    <cellStyle name="Comma 2 5 2 5 3 2 2 2 2" xfId="30776" xr:uid="{2458403B-358A-4CFC-BF46-67FD2BD27560}"/>
    <cellStyle name="Comma 2 5 2 5 3 2 2 2 2 2" xfId="61600" xr:uid="{FB3F7738-6BF3-4CB6-9F47-FBAA148AE631}"/>
    <cellStyle name="Comma 2 5 2 5 3 2 2 2 3" xfId="46190" xr:uid="{A06C94CB-77F8-4281-84AD-850786CCF134}"/>
    <cellStyle name="Comma 2 5 2 5 3 2 2 3" xfId="22967" xr:uid="{6408091F-9950-440E-AF24-EDFFB19AC6CC}"/>
    <cellStyle name="Comma 2 5 2 5 3 2 2 3 2" xfId="53791" xr:uid="{1ACD766A-402A-43C9-BF2C-71E7FB61F5C6}"/>
    <cellStyle name="Comma 2 5 2 5 3 2 2 4" xfId="38381" xr:uid="{0FC289F8-EF15-4ED4-9240-F398F77A9D2F}"/>
    <cellStyle name="Comma 2 5 2 5 3 2 3" xfId="11562" xr:uid="{D09F5C2C-9DC9-4B2E-83D0-DA7856D1C754}"/>
    <cellStyle name="Comma 2 5 2 5 3 2 3 2" xfId="26973" xr:uid="{311869B1-F63A-4D66-ACD5-FDF452A72D15}"/>
    <cellStyle name="Comma 2 5 2 5 3 2 3 2 2" xfId="57797" xr:uid="{C58DE64B-8236-4AD8-B101-80215C706986}"/>
    <cellStyle name="Comma 2 5 2 5 3 2 3 3" xfId="42387" xr:uid="{B32F17A3-A46A-42E1-8D5B-184380F81565}"/>
    <cellStyle name="Comma 2 5 2 5 3 2 4" xfId="19164" xr:uid="{71590F54-5F59-4FC4-83A2-60A77AEBF8E2}"/>
    <cellStyle name="Comma 2 5 2 5 3 2 4 2" xfId="49988" xr:uid="{1AE40389-EABF-463F-B45D-D01264E1F2DA}"/>
    <cellStyle name="Comma 2 5 2 5 3 2 5" xfId="34578" xr:uid="{B95A01EF-BDF2-4CC4-824A-2C92510ED597}"/>
    <cellStyle name="Comma 2 5 2 5 3 3" xfId="5655" xr:uid="{E4BCB639-94CC-4F55-B0A5-57C4B9A9A222}"/>
    <cellStyle name="Comma 2 5 2 5 3 3 2" xfId="13466" xr:uid="{2BBD82AA-5F47-4E07-B238-1358E24B8767}"/>
    <cellStyle name="Comma 2 5 2 5 3 3 2 2" xfId="28877" xr:uid="{F55660FC-99B1-4B64-AF65-7BE1E3922DAD}"/>
    <cellStyle name="Comma 2 5 2 5 3 3 2 2 2" xfId="59701" xr:uid="{67D616F9-C6A9-435F-A0F9-00E4294232E1}"/>
    <cellStyle name="Comma 2 5 2 5 3 3 2 3" xfId="44291" xr:uid="{16A40150-8F70-466A-92E1-FB67AA8EE9EF}"/>
    <cellStyle name="Comma 2 5 2 5 3 3 3" xfId="21068" xr:uid="{E6BF9F27-8408-4274-BC89-9EBA118AE881}"/>
    <cellStyle name="Comma 2 5 2 5 3 3 3 2" xfId="51892" xr:uid="{748DB59A-6BB3-4520-A8C1-BBF725B00A57}"/>
    <cellStyle name="Comma 2 5 2 5 3 3 4" xfId="36482" xr:uid="{63593912-49E6-48F3-B7D0-ADF03194E866}"/>
    <cellStyle name="Comma 2 5 2 5 3 4" xfId="9663" xr:uid="{C9AEC25B-A6D8-4C19-8E3B-84151AEF3412}"/>
    <cellStyle name="Comma 2 5 2 5 3 4 2" xfId="25074" xr:uid="{6248C235-2B65-4616-8F26-478BFA8F1664}"/>
    <cellStyle name="Comma 2 5 2 5 3 4 2 2" xfId="55898" xr:uid="{EBD1F583-5697-4257-80A0-68FDDAD8FA97}"/>
    <cellStyle name="Comma 2 5 2 5 3 4 3" xfId="40488" xr:uid="{A79A0C2B-578D-4476-A851-3D17A2AE2274}"/>
    <cellStyle name="Comma 2 5 2 5 3 5" xfId="17265" xr:uid="{6920B801-F3C6-4977-8624-42EA1FA76C7E}"/>
    <cellStyle name="Comma 2 5 2 5 3 5 2" xfId="48089" xr:uid="{6408FFBD-6724-4D61-866B-2726DCDC40E8}"/>
    <cellStyle name="Comma 2 5 2 5 3 6" xfId="32679" xr:uid="{4E417149-C8A0-498F-9B36-102B961171C4}"/>
    <cellStyle name="Comma 2 5 2 5 4" xfId="2485" xr:uid="{80837275-7B0C-4467-87A9-E28077A4D2C6}"/>
    <cellStyle name="Comma 2 5 2 5 4 2" xfId="6288" xr:uid="{0E1B3DF6-9CC0-4044-A6CF-1DB5A9B1D908}"/>
    <cellStyle name="Comma 2 5 2 5 4 2 2" xfId="14099" xr:uid="{DFE14A44-0109-424B-9542-9A5B7874108B}"/>
    <cellStyle name="Comma 2 5 2 5 4 2 2 2" xfId="29510" xr:uid="{F5909769-580C-40E4-A8BD-24AD54B63D67}"/>
    <cellStyle name="Comma 2 5 2 5 4 2 2 2 2" xfId="60334" xr:uid="{35A67C33-3F48-4847-A9BE-02011AAD451B}"/>
    <cellStyle name="Comma 2 5 2 5 4 2 2 3" xfId="44924" xr:uid="{9421E830-A6D0-45F4-9544-3F0005BCABD9}"/>
    <cellStyle name="Comma 2 5 2 5 4 2 3" xfId="21701" xr:uid="{234D859D-F550-4F5D-939A-41DF41985D22}"/>
    <cellStyle name="Comma 2 5 2 5 4 2 3 2" xfId="52525" xr:uid="{D001836E-B869-468C-AD2F-204A3DC6DCDD}"/>
    <cellStyle name="Comma 2 5 2 5 4 2 4" xfId="37115" xr:uid="{40E76CC6-0CF9-498F-A2D2-1C814299947D}"/>
    <cellStyle name="Comma 2 5 2 5 4 3" xfId="10296" xr:uid="{A36AF385-7F37-42A0-88FD-2B858D459A98}"/>
    <cellStyle name="Comma 2 5 2 5 4 3 2" xfId="25707" xr:uid="{8E88B93C-B255-4CC5-9AC3-72DB3C60AA25}"/>
    <cellStyle name="Comma 2 5 2 5 4 3 2 2" xfId="56531" xr:uid="{498EF069-6EBC-4C22-A591-DF76DD86AC5D}"/>
    <cellStyle name="Comma 2 5 2 5 4 3 3" xfId="41121" xr:uid="{436236C4-EC97-4159-833C-F84C724AF31A}"/>
    <cellStyle name="Comma 2 5 2 5 4 4" xfId="17898" xr:uid="{39853BAC-A090-44C9-A0D8-543E388BA121}"/>
    <cellStyle name="Comma 2 5 2 5 4 4 2" xfId="48722" xr:uid="{7F8002A1-157C-4B3E-8217-E48C7D331C4D}"/>
    <cellStyle name="Comma 2 5 2 5 4 5" xfId="33312" xr:uid="{624621ED-CCE3-4B44-8AE3-FA119F8191D7}"/>
    <cellStyle name="Comma 2 5 2 5 5" xfId="4389" xr:uid="{9C37B985-FF67-4D34-AF2D-64892E62C03A}"/>
    <cellStyle name="Comma 2 5 2 5 5 2" xfId="12200" xr:uid="{7FD1D8AD-919D-4568-B7A9-2BE2FAFE0395}"/>
    <cellStyle name="Comma 2 5 2 5 5 2 2" xfId="27611" xr:uid="{B0E1BB9B-62E4-43EE-9152-1CDECA956E89}"/>
    <cellStyle name="Comma 2 5 2 5 5 2 2 2" xfId="58435" xr:uid="{A9E297D3-D56F-48D7-8521-06D8BE3A4993}"/>
    <cellStyle name="Comma 2 5 2 5 5 2 3" xfId="43025" xr:uid="{DD43F662-8566-4707-892F-CB0F6D31BC3E}"/>
    <cellStyle name="Comma 2 5 2 5 5 3" xfId="19802" xr:uid="{5804918E-46FA-4657-8623-E85D19A9EC6E}"/>
    <cellStyle name="Comma 2 5 2 5 5 3 2" xfId="50626" xr:uid="{130A4992-0219-4465-B1DE-A470D86D9DCE}"/>
    <cellStyle name="Comma 2 5 2 5 5 4" xfId="35216" xr:uid="{2FC2ECAB-3AE8-407F-A59F-4B27715671B8}"/>
    <cellStyle name="Comma 2 5 2 5 6" xfId="8397" xr:uid="{692DBDEB-2EA5-48F9-B9F8-63C7F9508416}"/>
    <cellStyle name="Comma 2 5 2 5 6 2" xfId="23808" xr:uid="{05183F2F-EEEE-4289-8BFC-B3DE5D783675}"/>
    <cellStyle name="Comma 2 5 2 5 6 2 2" xfId="54632" xr:uid="{D994B193-E800-4317-9869-EA09FF12B6FE}"/>
    <cellStyle name="Comma 2 5 2 5 6 3" xfId="39222" xr:uid="{0CA3F45E-0495-4A2B-A6E1-53D7A575C543}"/>
    <cellStyle name="Comma 2 5 2 5 7" xfId="15999" xr:uid="{F2D2AF81-DC8C-4189-876F-F4D9AFAD8EDE}"/>
    <cellStyle name="Comma 2 5 2 5 7 2" xfId="46823" xr:uid="{5090ADD5-4C49-45C1-8F1C-1AD6F2B585C9}"/>
    <cellStyle name="Comma 2 5 2 5 8" xfId="31413" xr:uid="{7FF369C7-E16E-47D1-9863-AC619D2798E3}"/>
    <cellStyle name="Comma 2 5 2 6" xfId="377" xr:uid="{73036F91-6959-4249-A874-29653DE3905A}"/>
    <cellStyle name="Comma 2 5 2 6 2" xfId="1010" xr:uid="{EBFB51B8-44AA-4528-81E4-777F6A766D54}"/>
    <cellStyle name="Comma 2 5 2 6 2 2" xfId="2909" xr:uid="{9F0E6702-AC26-4D7C-AD13-FA0B030EDFF0}"/>
    <cellStyle name="Comma 2 5 2 6 2 2 2" xfId="6712" xr:uid="{734A9840-5337-4B03-B5E7-0424E393414D}"/>
    <cellStyle name="Comma 2 5 2 6 2 2 2 2" xfId="14523" xr:uid="{49B96F77-7D73-4A92-A0BD-3451135EBC8B}"/>
    <cellStyle name="Comma 2 5 2 6 2 2 2 2 2" xfId="29934" xr:uid="{2560C869-B6DA-4B9C-AE38-46FA59A82FA1}"/>
    <cellStyle name="Comma 2 5 2 6 2 2 2 2 2 2" xfId="60758" xr:uid="{AEB07E8A-CCBF-4AEA-B396-DF63024C9A0C}"/>
    <cellStyle name="Comma 2 5 2 6 2 2 2 2 3" xfId="45348" xr:uid="{3C32921E-C554-40C6-91D7-3C1CE108AA01}"/>
    <cellStyle name="Comma 2 5 2 6 2 2 2 3" xfId="22125" xr:uid="{270BFE3A-7179-43C2-8463-724053A6925E}"/>
    <cellStyle name="Comma 2 5 2 6 2 2 2 3 2" xfId="52949" xr:uid="{75A0CE46-36EC-44F2-8421-E499791E02BD}"/>
    <cellStyle name="Comma 2 5 2 6 2 2 2 4" xfId="37539" xr:uid="{CCA2E052-D303-44A2-A498-0D66DC06D4D8}"/>
    <cellStyle name="Comma 2 5 2 6 2 2 3" xfId="10720" xr:uid="{0D982191-4BF5-48E7-98A1-82784622D61F}"/>
    <cellStyle name="Comma 2 5 2 6 2 2 3 2" xfId="26131" xr:uid="{7673D3E7-8013-4FC8-AF15-5A04ABD9E4D8}"/>
    <cellStyle name="Comma 2 5 2 6 2 2 3 2 2" xfId="56955" xr:uid="{1D5D2F10-D24E-4436-9A52-0A682C29158C}"/>
    <cellStyle name="Comma 2 5 2 6 2 2 3 3" xfId="41545" xr:uid="{C31F70CA-7BB3-403C-99D9-562D678F988E}"/>
    <cellStyle name="Comma 2 5 2 6 2 2 4" xfId="18322" xr:uid="{2495FDCA-D98D-4D6C-A146-5EAD4B66E3F8}"/>
    <cellStyle name="Comma 2 5 2 6 2 2 4 2" xfId="49146" xr:uid="{6BC1B8B6-4774-4B58-A015-287A7F6F3739}"/>
    <cellStyle name="Comma 2 5 2 6 2 2 5" xfId="33736" xr:uid="{4F8EDE86-3C9A-4F2B-B79B-5325ED3468F5}"/>
    <cellStyle name="Comma 2 5 2 6 2 3" xfId="4813" xr:uid="{340F256C-D0A8-42B4-B311-4D5E5E1A723F}"/>
    <cellStyle name="Comma 2 5 2 6 2 3 2" xfId="12624" xr:uid="{22363059-7DDD-43E4-94E2-A3354980AFD1}"/>
    <cellStyle name="Comma 2 5 2 6 2 3 2 2" xfId="28035" xr:uid="{E8784674-F574-4809-B0A8-50636326144A}"/>
    <cellStyle name="Comma 2 5 2 6 2 3 2 2 2" xfId="58859" xr:uid="{FA4A2B05-9473-4CA8-9AAB-04000B17CEA1}"/>
    <cellStyle name="Comma 2 5 2 6 2 3 2 3" xfId="43449" xr:uid="{AE3D48E1-97E0-4EFA-9A64-9D19C4806F94}"/>
    <cellStyle name="Comma 2 5 2 6 2 3 3" xfId="20226" xr:uid="{EE213763-F175-4FEA-999E-DBD0F48D9859}"/>
    <cellStyle name="Comma 2 5 2 6 2 3 3 2" xfId="51050" xr:uid="{8424F689-8A47-4EBF-8045-7BE36135F3A5}"/>
    <cellStyle name="Comma 2 5 2 6 2 3 4" xfId="35640" xr:uid="{5A4E8A0F-BB00-4F25-A88F-7C5F74A5AA1E}"/>
    <cellStyle name="Comma 2 5 2 6 2 4" xfId="8821" xr:uid="{07747526-C4FA-4F47-8C33-57BDBF4DC07B}"/>
    <cellStyle name="Comma 2 5 2 6 2 4 2" xfId="24232" xr:uid="{1530C6C9-4F16-413D-92B7-CA8B7ABE85A5}"/>
    <cellStyle name="Comma 2 5 2 6 2 4 2 2" xfId="55056" xr:uid="{10E658DC-8A1B-47D0-96A1-0D5448DF4F11}"/>
    <cellStyle name="Comma 2 5 2 6 2 4 3" xfId="39646" xr:uid="{3D76D009-5A05-47E7-84E5-73FB904EBD5C}"/>
    <cellStyle name="Comma 2 5 2 6 2 5" xfId="16423" xr:uid="{6E570A83-3AB7-40BD-9846-B54C46682861}"/>
    <cellStyle name="Comma 2 5 2 6 2 5 2" xfId="47247" xr:uid="{F56F2E6E-08D6-485B-8CDC-1CE3B702DB8A}"/>
    <cellStyle name="Comma 2 5 2 6 2 6" xfId="31837" xr:uid="{36C69DAA-D305-4F37-8507-0368D4F6B265}"/>
    <cellStyle name="Comma 2 5 2 6 3" xfId="1643" xr:uid="{1F5AD76A-670C-4D12-B747-0AF95E2B393D}"/>
    <cellStyle name="Comma 2 5 2 6 3 2" xfId="3542" xr:uid="{6CC44517-CEA5-4497-9B87-36C634C06727}"/>
    <cellStyle name="Comma 2 5 2 6 3 2 2" xfId="7345" xr:uid="{65724A1A-4B34-46D5-8811-FD6F24128400}"/>
    <cellStyle name="Comma 2 5 2 6 3 2 2 2" xfId="15156" xr:uid="{0DC20AB9-239A-4B21-A064-80BEC43E6A9C}"/>
    <cellStyle name="Comma 2 5 2 6 3 2 2 2 2" xfId="30567" xr:uid="{8AD1D69B-00AD-4365-AABB-BA19DF39165D}"/>
    <cellStyle name="Comma 2 5 2 6 3 2 2 2 2 2" xfId="61391" xr:uid="{34DE6BAE-17B5-4238-BC0E-B32A2E8C3658}"/>
    <cellStyle name="Comma 2 5 2 6 3 2 2 2 3" xfId="45981" xr:uid="{698608FA-3F6F-455D-9544-05D6557E2DF9}"/>
    <cellStyle name="Comma 2 5 2 6 3 2 2 3" xfId="22758" xr:uid="{424E28B3-87C4-4FC0-8F21-88012454DDEF}"/>
    <cellStyle name="Comma 2 5 2 6 3 2 2 3 2" xfId="53582" xr:uid="{C7A275DA-12AA-4CB1-B56F-81418708E2B4}"/>
    <cellStyle name="Comma 2 5 2 6 3 2 2 4" xfId="38172" xr:uid="{93516C9D-8185-400B-B839-1E92AEA0D737}"/>
    <cellStyle name="Comma 2 5 2 6 3 2 3" xfId="11353" xr:uid="{D2E54D0A-44A9-4F5D-9D1A-C98AC2C074B5}"/>
    <cellStyle name="Comma 2 5 2 6 3 2 3 2" xfId="26764" xr:uid="{82F01E0E-A4F9-41CB-AAD4-78C7C8A2B25A}"/>
    <cellStyle name="Comma 2 5 2 6 3 2 3 2 2" xfId="57588" xr:uid="{6AD99975-44C1-4FC7-B47F-947D9C27D787}"/>
    <cellStyle name="Comma 2 5 2 6 3 2 3 3" xfId="42178" xr:uid="{3ABEB8A4-BC74-4654-9FCE-0FDCDC578970}"/>
    <cellStyle name="Comma 2 5 2 6 3 2 4" xfId="18955" xr:uid="{BDE583D8-6900-4E21-8FD8-8AB32C061C0F}"/>
    <cellStyle name="Comma 2 5 2 6 3 2 4 2" xfId="49779" xr:uid="{1341693F-0020-47A1-B1D2-E051B5F86DDE}"/>
    <cellStyle name="Comma 2 5 2 6 3 2 5" xfId="34369" xr:uid="{414B0946-F405-4C9C-B8F7-F6784C059844}"/>
    <cellStyle name="Comma 2 5 2 6 3 3" xfId="5446" xr:uid="{5349C450-225C-413C-8FBB-88C099F3968B}"/>
    <cellStyle name="Comma 2 5 2 6 3 3 2" xfId="13257" xr:uid="{426A96F9-C0F4-4AF1-AD89-298E86227171}"/>
    <cellStyle name="Comma 2 5 2 6 3 3 2 2" xfId="28668" xr:uid="{E5086504-FEFC-456F-A275-3E6D48F88B1B}"/>
    <cellStyle name="Comma 2 5 2 6 3 3 2 2 2" xfId="59492" xr:uid="{210E6E98-4065-4BC9-8635-CD95B26C9A33}"/>
    <cellStyle name="Comma 2 5 2 6 3 3 2 3" xfId="44082" xr:uid="{8ABF4C9D-95B8-4809-B836-D08916BB9B47}"/>
    <cellStyle name="Comma 2 5 2 6 3 3 3" xfId="20859" xr:uid="{55187E5E-2FCF-4B8C-A890-E653ABBCCC89}"/>
    <cellStyle name="Comma 2 5 2 6 3 3 3 2" xfId="51683" xr:uid="{141CEA51-7CF4-48B4-953A-5A893211042A}"/>
    <cellStyle name="Comma 2 5 2 6 3 3 4" xfId="36273" xr:uid="{C65227DF-8366-41AA-AD55-D59FF57242BF}"/>
    <cellStyle name="Comma 2 5 2 6 3 4" xfId="9454" xr:uid="{C2A66F4A-6865-4522-9707-3915C9BE3652}"/>
    <cellStyle name="Comma 2 5 2 6 3 4 2" xfId="24865" xr:uid="{D5ECF97A-5C53-4002-82E1-06A432B3F1D8}"/>
    <cellStyle name="Comma 2 5 2 6 3 4 2 2" xfId="55689" xr:uid="{3A707613-D5BB-4180-964C-3E4019BB19A6}"/>
    <cellStyle name="Comma 2 5 2 6 3 4 3" xfId="40279" xr:uid="{CEA1CDCC-F5CC-443C-9A30-25C920C1B30D}"/>
    <cellStyle name="Comma 2 5 2 6 3 5" xfId="17056" xr:uid="{872CD8D4-6639-4433-9F84-9F668455C712}"/>
    <cellStyle name="Comma 2 5 2 6 3 5 2" xfId="47880" xr:uid="{8FE36841-2F72-44AA-9B3F-A2CFDC9D52CC}"/>
    <cellStyle name="Comma 2 5 2 6 3 6" xfId="32470" xr:uid="{B8243CC6-7CAA-4AFC-8AAF-F538F0024FE4}"/>
    <cellStyle name="Comma 2 5 2 6 4" xfId="2276" xr:uid="{8BF16373-2E4B-477D-B834-1E7AFC0093CF}"/>
    <cellStyle name="Comma 2 5 2 6 4 2" xfId="6079" xr:uid="{C1D7EEBD-1ECA-4CDF-B822-862F3296A387}"/>
    <cellStyle name="Comma 2 5 2 6 4 2 2" xfId="13890" xr:uid="{43700606-F95F-4788-AD19-041E167D9F37}"/>
    <cellStyle name="Comma 2 5 2 6 4 2 2 2" xfId="29301" xr:uid="{A193ED42-E48F-45A6-885B-C8744BE9285B}"/>
    <cellStyle name="Comma 2 5 2 6 4 2 2 2 2" xfId="60125" xr:uid="{7408EA51-38D7-4FA9-8E2A-0FB211199BF2}"/>
    <cellStyle name="Comma 2 5 2 6 4 2 2 3" xfId="44715" xr:uid="{FEBFB432-00BF-492A-9380-B6C3F4ED9FF7}"/>
    <cellStyle name="Comma 2 5 2 6 4 2 3" xfId="21492" xr:uid="{05193F1B-7EAE-4B54-A134-36A4668697E4}"/>
    <cellStyle name="Comma 2 5 2 6 4 2 3 2" xfId="52316" xr:uid="{D6628E21-F001-47F4-99ED-A12A6D5DFAEE}"/>
    <cellStyle name="Comma 2 5 2 6 4 2 4" xfId="36906" xr:uid="{DFA23159-A738-43E7-B8A3-48385BB9650A}"/>
    <cellStyle name="Comma 2 5 2 6 4 3" xfId="10087" xr:uid="{4795D6A2-0EA3-40AB-8E3A-656D8381CF3A}"/>
    <cellStyle name="Comma 2 5 2 6 4 3 2" xfId="25498" xr:uid="{9B4E6420-2790-40F0-BA1B-33252CB822BA}"/>
    <cellStyle name="Comma 2 5 2 6 4 3 2 2" xfId="56322" xr:uid="{8903ACB8-8CE8-4FD9-8FA0-795D2E6BF150}"/>
    <cellStyle name="Comma 2 5 2 6 4 3 3" xfId="40912" xr:uid="{933CD03E-0729-4C8E-B7EC-1BD2983A7DDB}"/>
    <cellStyle name="Comma 2 5 2 6 4 4" xfId="17689" xr:uid="{EB98DA04-2205-46F1-83D9-DE5CB3CF77BC}"/>
    <cellStyle name="Comma 2 5 2 6 4 4 2" xfId="48513" xr:uid="{DD7194B5-AD83-44CB-AB71-702E358EDF9D}"/>
    <cellStyle name="Comma 2 5 2 6 4 5" xfId="33103" xr:uid="{D084CBEF-7F4A-4ADA-A066-4E135C37C364}"/>
    <cellStyle name="Comma 2 5 2 6 5" xfId="4180" xr:uid="{93614D04-8AE9-4ED7-927E-C2E6818C6AFB}"/>
    <cellStyle name="Comma 2 5 2 6 5 2" xfId="11991" xr:uid="{6930FB81-6282-49AF-A229-F457D4412F97}"/>
    <cellStyle name="Comma 2 5 2 6 5 2 2" xfId="27402" xr:uid="{F0794B00-3245-4D83-8CB4-125651F81888}"/>
    <cellStyle name="Comma 2 5 2 6 5 2 2 2" xfId="58226" xr:uid="{20610633-EDF3-4782-945C-86CE7FD3837D}"/>
    <cellStyle name="Comma 2 5 2 6 5 2 3" xfId="42816" xr:uid="{AEE1EE7C-5140-487B-9E86-3C501373420E}"/>
    <cellStyle name="Comma 2 5 2 6 5 3" xfId="19593" xr:uid="{850BE6C9-1125-45E4-A834-D7E24B9E9866}"/>
    <cellStyle name="Comma 2 5 2 6 5 3 2" xfId="50417" xr:uid="{A078B37E-3110-4CAB-8EDC-32CDDAB77EA7}"/>
    <cellStyle name="Comma 2 5 2 6 5 4" xfId="35007" xr:uid="{A9848A8F-7BA0-4156-9AE6-BF9B819B7F95}"/>
    <cellStyle name="Comma 2 5 2 6 6" xfId="8188" xr:uid="{098A4216-796D-4A92-B704-828AEC359E30}"/>
    <cellStyle name="Comma 2 5 2 6 6 2" xfId="23599" xr:uid="{2B7A8BF0-EB0B-48A5-A3FB-264E5FB2C3FE}"/>
    <cellStyle name="Comma 2 5 2 6 6 2 2" xfId="54423" xr:uid="{F3C1BC92-841E-4DC6-BA91-BAD0016D1C90}"/>
    <cellStyle name="Comma 2 5 2 6 6 3" xfId="39013" xr:uid="{57D81769-FFC6-4A2B-84AF-7EC4F2B3A416}"/>
    <cellStyle name="Comma 2 5 2 6 7" xfId="15790" xr:uid="{AFA7ADE1-3817-4BBE-8870-CD0856E22003}"/>
    <cellStyle name="Comma 2 5 2 6 7 2" xfId="46614" xr:uid="{F63F7525-5A78-4813-9332-BE93EE975601}"/>
    <cellStyle name="Comma 2 5 2 6 8" xfId="31204" xr:uid="{97FB7C02-7F77-4A5C-AA92-E797445621E1}"/>
    <cellStyle name="Comma 2 5 2 7" xfId="797" xr:uid="{6A1802C5-0A64-4880-AEB0-4B9B011DE897}"/>
    <cellStyle name="Comma 2 5 2 7 2" xfId="2696" xr:uid="{FCEE427C-F1D7-4379-9324-A4790A63ECA0}"/>
    <cellStyle name="Comma 2 5 2 7 2 2" xfId="6499" xr:uid="{69795940-3CFE-4966-AD0A-96576DDA44C6}"/>
    <cellStyle name="Comma 2 5 2 7 2 2 2" xfId="14310" xr:uid="{B9C90199-7BD0-4324-8C62-7EF84E5235D1}"/>
    <cellStyle name="Comma 2 5 2 7 2 2 2 2" xfId="29721" xr:uid="{9518951F-79C4-46BB-B629-52EFB214D4A9}"/>
    <cellStyle name="Comma 2 5 2 7 2 2 2 2 2" xfId="60545" xr:uid="{462A95C8-E2BA-41A6-9B5B-2BF1A5346B2C}"/>
    <cellStyle name="Comma 2 5 2 7 2 2 2 3" xfId="45135" xr:uid="{EC0FD29C-1333-44F2-B922-5A84695E21DD}"/>
    <cellStyle name="Comma 2 5 2 7 2 2 3" xfId="21912" xr:uid="{25B433C7-CE43-4575-9347-C163BE2C362E}"/>
    <cellStyle name="Comma 2 5 2 7 2 2 3 2" xfId="52736" xr:uid="{B1243EC3-12CE-4BBA-9119-9C4DBE10D359}"/>
    <cellStyle name="Comma 2 5 2 7 2 2 4" xfId="37326" xr:uid="{958505D4-B296-41E7-8EB9-353E3D6F7E1C}"/>
    <cellStyle name="Comma 2 5 2 7 2 3" xfId="10507" xr:uid="{BE07233E-07ED-463C-9FD6-DC314AC3787D}"/>
    <cellStyle name="Comma 2 5 2 7 2 3 2" xfId="25918" xr:uid="{052CE502-7ADA-48FD-A1D3-DCA759581891}"/>
    <cellStyle name="Comma 2 5 2 7 2 3 2 2" xfId="56742" xr:uid="{0A5BE123-339B-48AF-A1EF-2BB6229E463C}"/>
    <cellStyle name="Comma 2 5 2 7 2 3 3" xfId="41332" xr:uid="{F3C0731C-8A86-4848-BA76-8161FD65D07D}"/>
    <cellStyle name="Comma 2 5 2 7 2 4" xfId="18109" xr:uid="{2ED98FD8-4B20-4530-91AD-DC60F1C4B29D}"/>
    <cellStyle name="Comma 2 5 2 7 2 4 2" xfId="48933" xr:uid="{BBADB7BB-BA0B-4D66-9580-7FFAFB3F0D31}"/>
    <cellStyle name="Comma 2 5 2 7 2 5" xfId="33523" xr:uid="{FB2FA727-5151-4DBB-85B4-6CE3CC1AA392}"/>
    <cellStyle name="Comma 2 5 2 7 3" xfId="4600" xr:uid="{4F4B6B94-D495-406F-A64F-A720D168AA43}"/>
    <cellStyle name="Comma 2 5 2 7 3 2" xfId="12411" xr:uid="{01210D0E-0440-4A3B-B78D-63A9F0D53DDE}"/>
    <cellStyle name="Comma 2 5 2 7 3 2 2" xfId="27822" xr:uid="{2988A3FB-7D9F-40F2-AB3A-D769C5B8AD5F}"/>
    <cellStyle name="Comma 2 5 2 7 3 2 2 2" xfId="58646" xr:uid="{9849FE55-0758-42F9-822D-FD27C5E924BC}"/>
    <cellStyle name="Comma 2 5 2 7 3 2 3" xfId="43236" xr:uid="{216947CE-93A6-4261-A1D3-535C288410C5}"/>
    <cellStyle name="Comma 2 5 2 7 3 3" xfId="20013" xr:uid="{F30A9897-A92D-42AD-8FDA-734CF7ED8500}"/>
    <cellStyle name="Comma 2 5 2 7 3 3 2" xfId="50837" xr:uid="{761CEE97-A418-447E-B35C-F91A45B303F3}"/>
    <cellStyle name="Comma 2 5 2 7 3 4" xfId="35427" xr:uid="{07615713-C9BB-4A02-B7A1-00791905FF2D}"/>
    <cellStyle name="Comma 2 5 2 7 4" xfId="8608" xr:uid="{95BD12F5-1E91-47A6-9139-622E66BA57B8}"/>
    <cellStyle name="Comma 2 5 2 7 4 2" xfId="24019" xr:uid="{A9A9260D-BA3C-4AC7-B63A-67B51013E5A7}"/>
    <cellStyle name="Comma 2 5 2 7 4 2 2" xfId="54843" xr:uid="{97B934C3-BD98-4269-B4CE-931EA54DE2AB}"/>
    <cellStyle name="Comma 2 5 2 7 4 3" xfId="39433" xr:uid="{E138FF62-FB79-4439-92B6-58ED9FAB503D}"/>
    <cellStyle name="Comma 2 5 2 7 5" xfId="16210" xr:uid="{0E70C570-9CE8-47CC-9B2C-30019A6B9AC8}"/>
    <cellStyle name="Comma 2 5 2 7 5 2" xfId="47034" xr:uid="{C9196128-882C-4F5C-8308-F007102CB69B}"/>
    <cellStyle name="Comma 2 5 2 7 6" xfId="31624" xr:uid="{0AB1C309-E22D-4E0C-8FA0-35D8D5C025D3}"/>
    <cellStyle name="Comma 2 5 2 8" xfId="1430" xr:uid="{EB529381-23C6-477F-A470-9A2AC46F74CC}"/>
    <cellStyle name="Comma 2 5 2 8 2" xfId="3329" xr:uid="{C3006943-2CE6-454C-B08A-1333E3C98516}"/>
    <cellStyle name="Comma 2 5 2 8 2 2" xfId="7132" xr:uid="{A786C8B7-C627-4040-AB74-D801FE40FAC7}"/>
    <cellStyle name="Comma 2 5 2 8 2 2 2" xfId="14943" xr:uid="{5699942B-C21E-41AD-BE6C-107F0CC02509}"/>
    <cellStyle name="Comma 2 5 2 8 2 2 2 2" xfId="30354" xr:uid="{203F043C-352F-4198-BEAF-8421F9444613}"/>
    <cellStyle name="Comma 2 5 2 8 2 2 2 2 2" xfId="61178" xr:uid="{2D5C2BE9-153A-492A-BFF8-E3B903170694}"/>
    <cellStyle name="Comma 2 5 2 8 2 2 2 3" xfId="45768" xr:uid="{4F31B5FF-80D1-436D-BB19-2094C45537D0}"/>
    <cellStyle name="Comma 2 5 2 8 2 2 3" xfId="22545" xr:uid="{359F2723-39E9-4AEE-9272-20D9145A0B36}"/>
    <cellStyle name="Comma 2 5 2 8 2 2 3 2" xfId="53369" xr:uid="{5C743078-9A23-4775-A0C9-D2990DA2DE7E}"/>
    <cellStyle name="Comma 2 5 2 8 2 2 4" xfId="37959" xr:uid="{44276B2C-4ED8-4B12-B8A3-6BA3579A91C1}"/>
    <cellStyle name="Comma 2 5 2 8 2 3" xfId="11140" xr:uid="{757371CC-A99A-4756-B1C9-659BBAB3E1BD}"/>
    <cellStyle name="Comma 2 5 2 8 2 3 2" xfId="26551" xr:uid="{C732B30E-10A5-4EBF-A14B-927424E1E8C7}"/>
    <cellStyle name="Comma 2 5 2 8 2 3 2 2" xfId="57375" xr:uid="{0BEBFD75-71DC-46A7-8347-19C373711F57}"/>
    <cellStyle name="Comma 2 5 2 8 2 3 3" xfId="41965" xr:uid="{708FCEC3-0EE4-460D-8B64-8D55835AA9C7}"/>
    <cellStyle name="Comma 2 5 2 8 2 4" xfId="18742" xr:uid="{08A5F371-8DC7-4DBE-B5B6-0834D31B0165}"/>
    <cellStyle name="Comma 2 5 2 8 2 4 2" xfId="49566" xr:uid="{23F9F30D-0362-4682-A7DF-C1D7B58E6E84}"/>
    <cellStyle name="Comma 2 5 2 8 2 5" xfId="34156" xr:uid="{13F2ABE1-A74A-413B-A780-B2E3209B7336}"/>
    <cellStyle name="Comma 2 5 2 8 3" xfId="5233" xr:uid="{7A173009-8E2F-42F4-A872-22ABECE35107}"/>
    <cellStyle name="Comma 2 5 2 8 3 2" xfId="13044" xr:uid="{D84ADFD1-FAF2-4CF9-90E0-8D01D43C1978}"/>
    <cellStyle name="Comma 2 5 2 8 3 2 2" xfId="28455" xr:uid="{F2E75129-85E9-4B90-9112-053767650D94}"/>
    <cellStyle name="Comma 2 5 2 8 3 2 2 2" xfId="59279" xr:uid="{86961B85-BF47-4899-9245-A275FEFDD863}"/>
    <cellStyle name="Comma 2 5 2 8 3 2 3" xfId="43869" xr:uid="{0F7F4442-0457-4553-8739-73892F67C468}"/>
    <cellStyle name="Comma 2 5 2 8 3 3" xfId="20646" xr:uid="{4E7F59DE-1176-4943-9014-06648DAE3AD4}"/>
    <cellStyle name="Comma 2 5 2 8 3 3 2" xfId="51470" xr:uid="{CA17371A-105B-4B04-9B62-4604B5E80DC0}"/>
    <cellStyle name="Comma 2 5 2 8 3 4" xfId="36060" xr:uid="{4245B0A3-B288-49DA-99C5-CA25BF5CAD13}"/>
    <cellStyle name="Comma 2 5 2 8 4" xfId="9241" xr:uid="{973B120C-C91E-4645-97FC-86DD8212468C}"/>
    <cellStyle name="Comma 2 5 2 8 4 2" xfId="24652" xr:uid="{C381042F-A868-44FA-8D07-9E18461B4467}"/>
    <cellStyle name="Comma 2 5 2 8 4 2 2" xfId="55476" xr:uid="{6FC50A6F-7D43-4117-9580-7A2896178A97}"/>
    <cellStyle name="Comma 2 5 2 8 4 3" xfId="40066" xr:uid="{E89D6DDC-00F6-4DD6-8F0D-4B6243312C62}"/>
    <cellStyle name="Comma 2 5 2 8 5" xfId="16843" xr:uid="{C6A92905-50E7-4F1A-A0A2-CFE03759C897}"/>
    <cellStyle name="Comma 2 5 2 8 5 2" xfId="47667" xr:uid="{030E1514-AF22-4525-82FC-D987853CC0EC}"/>
    <cellStyle name="Comma 2 5 2 8 6" xfId="32257" xr:uid="{21C8748B-05DC-4976-8A41-34BFBC127CE0}"/>
    <cellStyle name="Comma 2 5 2 9" xfId="2063" xr:uid="{C1AE330B-B980-4521-8C9E-4FE0584159EE}"/>
    <cellStyle name="Comma 2 5 2 9 2" xfId="5866" xr:uid="{5A7D5C8F-DFB7-4522-BAED-2640D73D58E5}"/>
    <cellStyle name="Comma 2 5 2 9 2 2" xfId="13677" xr:uid="{E920E117-F54D-40F6-9FF5-00E0A582F744}"/>
    <cellStyle name="Comma 2 5 2 9 2 2 2" xfId="29088" xr:uid="{82025211-9257-476D-83DA-5DE1CCA7F7E5}"/>
    <cellStyle name="Comma 2 5 2 9 2 2 2 2" xfId="59912" xr:uid="{4E4884DC-301A-4291-8B68-9C5BD7A5D9BD}"/>
    <cellStyle name="Comma 2 5 2 9 2 2 3" xfId="44502" xr:uid="{714BDA2C-8ABE-4F62-893E-418C17DB4733}"/>
    <cellStyle name="Comma 2 5 2 9 2 3" xfId="21279" xr:uid="{0CD04EDF-08D9-47A9-9799-9707D0491BB3}"/>
    <cellStyle name="Comma 2 5 2 9 2 3 2" xfId="52103" xr:uid="{9BF16C89-803C-4891-B872-F9672B4A627C}"/>
    <cellStyle name="Comma 2 5 2 9 2 4" xfId="36693" xr:uid="{0BC13274-FA8C-40E9-8ED4-F6E7A9807851}"/>
    <cellStyle name="Comma 2 5 2 9 3" xfId="9874" xr:uid="{6CD25E6F-9360-488D-8478-47BBB39A1B81}"/>
    <cellStyle name="Comma 2 5 2 9 3 2" xfId="25285" xr:uid="{C7CCD7D2-399E-4193-935A-B4820A538F70}"/>
    <cellStyle name="Comma 2 5 2 9 3 2 2" xfId="56109" xr:uid="{F794DDA1-C217-4902-962C-816070CE823B}"/>
    <cellStyle name="Comma 2 5 2 9 3 3" xfId="40699" xr:uid="{624D83F2-B6CA-4C0C-9651-BDF71EC4587C}"/>
    <cellStyle name="Comma 2 5 2 9 4" xfId="17476" xr:uid="{4BE6B66E-FE71-4383-9ADA-A04D956C3EBA}"/>
    <cellStyle name="Comma 2 5 2 9 4 2" xfId="48300" xr:uid="{958BCDAC-FBD7-4D05-A77B-3E1BA2BFE51D}"/>
    <cellStyle name="Comma 2 5 2 9 5" xfId="32890" xr:uid="{ED64864E-1E8F-4DD6-9D47-A9C8A54F05F3}"/>
    <cellStyle name="Comma 2 5 3" xfId="220" xr:uid="{6EE729E0-A1DD-4BB9-B605-D9E653E53F94}"/>
    <cellStyle name="Comma 2 5 3 10" xfId="7831" xr:uid="{BE9FE448-7DFB-427B-892D-7B6927C74C9E}"/>
    <cellStyle name="Comma 2 5 3 10 2" xfId="23242" xr:uid="{6D80C227-707C-4722-8864-578757629229}"/>
    <cellStyle name="Comma 2 5 3 10 2 2" xfId="54066" xr:uid="{2015F552-D10B-4AC3-B52C-81C653ACAD6D}"/>
    <cellStyle name="Comma 2 5 3 10 3" xfId="38656" xr:uid="{46A817A8-AFA2-47AB-BBC9-3BF2C8901C6C}"/>
    <cellStyle name="Comma 2 5 3 11" xfId="15642" xr:uid="{666A9713-8B80-4779-A100-B7CD51AB70BA}"/>
    <cellStyle name="Comma 2 5 3 11 2" xfId="46466" xr:uid="{FFFC8FEC-A67F-4386-8AE1-D61A53C53472}"/>
    <cellStyle name="Comma 2 5 3 12" xfId="31056" xr:uid="{DBC2F41D-7E74-43EB-97F9-4714F0CBA9EF}"/>
    <cellStyle name="Comma 2 5 3 2" xfId="302" xr:uid="{C16EDF70-2907-476E-BAA7-61F7BA24D9F5}"/>
    <cellStyle name="Comma 2 5 3 2 10" xfId="15724" xr:uid="{555E374C-D93F-42C1-A0C2-FB8E5EA3D929}"/>
    <cellStyle name="Comma 2 5 3 2 10 2" xfId="46548" xr:uid="{F44C8803-4BD2-4771-8E9D-18E1677EE03B}"/>
    <cellStyle name="Comma 2 5 3 2 11" xfId="31138" xr:uid="{6D089B81-013A-4A17-9740-2EDF2C15800E}"/>
    <cellStyle name="Comma 2 5 3 2 2" xfId="733" xr:uid="{7AF6E2B6-3720-4B6F-92EF-36EDB61D832E}"/>
    <cellStyle name="Comma 2 5 3 2 2 2" xfId="1366" xr:uid="{ABE960E4-6C19-4977-9C0B-F9B7F196D47C}"/>
    <cellStyle name="Comma 2 5 3 2 2 2 2" xfId="3265" xr:uid="{E14B9D9D-ADA3-4A3A-AE2C-EE161F391747}"/>
    <cellStyle name="Comma 2 5 3 2 2 2 2 2" xfId="7068" xr:uid="{10FA7737-DB2D-4A21-81E0-0B2EE9E4424E}"/>
    <cellStyle name="Comma 2 5 3 2 2 2 2 2 2" xfId="14879" xr:uid="{F38A185D-E7DE-4C7B-A84C-F8B22A4512FA}"/>
    <cellStyle name="Comma 2 5 3 2 2 2 2 2 2 2" xfId="30290" xr:uid="{F27B812E-DDE0-4117-BE04-1D1A55697AD5}"/>
    <cellStyle name="Comma 2 5 3 2 2 2 2 2 2 2 2" xfId="61114" xr:uid="{604A9622-6AD0-463C-8310-0FD9C639DCD4}"/>
    <cellStyle name="Comma 2 5 3 2 2 2 2 2 2 3" xfId="45704" xr:uid="{04889065-510C-4E6C-BCB5-7EA8BFF3350F}"/>
    <cellStyle name="Comma 2 5 3 2 2 2 2 2 3" xfId="22481" xr:uid="{41CEC1D2-6064-415E-88F9-910B831B060D}"/>
    <cellStyle name="Comma 2 5 3 2 2 2 2 2 3 2" xfId="53305" xr:uid="{EF229811-3296-4B2D-AEBB-00FB7B42E16A}"/>
    <cellStyle name="Comma 2 5 3 2 2 2 2 2 4" xfId="37895" xr:uid="{20BC27AF-83D3-4604-BB56-A04572CB33B2}"/>
    <cellStyle name="Comma 2 5 3 2 2 2 2 3" xfId="11076" xr:uid="{CC219106-B2CA-4218-B20F-6ADB2FECD302}"/>
    <cellStyle name="Comma 2 5 3 2 2 2 2 3 2" xfId="26487" xr:uid="{0B9B12E8-23A0-4071-986D-628BD94034B5}"/>
    <cellStyle name="Comma 2 5 3 2 2 2 2 3 2 2" xfId="57311" xr:uid="{0A250E32-2D20-4FEC-80AA-091F6C9E8D74}"/>
    <cellStyle name="Comma 2 5 3 2 2 2 2 3 3" xfId="41901" xr:uid="{4060A729-C79D-480B-A65B-BE7B494E015D}"/>
    <cellStyle name="Comma 2 5 3 2 2 2 2 4" xfId="18678" xr:uid="{FCFBAA5B-346B-4347-AB63-5405AEE98059}"/>
    <cellStyle name="Comma 2 5 3 2 2 2 2 4 2" xfId="49502" xr:uid="{B62F4CC3-3AA1-41B2-8EAE-48181420E85F}"/>
    <cellStyle name="Comma 2 5 3 2 2 2 2 5" xfId="34092" xr:uid="{09F3DA4A-493B-425E-8773-57CF82B7398D}"/>
    <cellStyle name="Comma 2 5 3 2 2 2 3" xfId="5169" xr:uid="{E05F410B-F366-4F43-8003-2C2B919827B1}"/>
    <cellStyle name="Comma 2 5 3 2 2 2 3 2" xfId="12980" xr:uid="{ABA24E5D-AB01-461A-8A23-3A170F0E7008}"/>
    <cellStyle name="Comma 2 5 3 2 2 2 3 2 2" xfId="28391" xr:uid="{53FF8697-783F-4481-BDAE-E2464D5CA415}"/>
    <cellStyle name="Comma 2 5 3 2 2 2 3 2 2 2" xfId="59215" xr:uid="{C9B121F9-1140-4085-9155-57452C7448D8}"/>
    <cellStyle name="Comma 2 5 3 2 2 2 3 2 3" xfId="43805" xr:uid="{F845C0AE-BF8D-461D-9054-42F055540D8D}"/>
    <cellStyle name="Comma 2 5 3 2 2 2 3 3" xfId="20582" xr:uid="{EC9395FD-27B8-4B5A-B2B8-7777B2971A11}"/>
    <cellStyle name="Comma 2 5 3 2 2 2 3 3 2" xfId="51406" xr:uid="{EC681CC5-0199-4912-9DAF-BF6A6BD3A463}"/>
    <cellStyle name="Comma 2 5 3 2 2 2 3 4" xfId="35996" xr:uid="{6B8B0AA0-B53B-4A48-A104-D9D8D7CEBE79}"/>
    <cellStyle name="Comma 2 5 3 2 2 2 4" xfId="9177" xr:uid="{D0AE00D1-B1EA-4744-B84A-7E1A6E963DEB}"/>
    <cellStyle name="Comma 2 5 3 2 2 2 4 2" xfId="24588" xr:uid="{805539A6-A5C8-4A38-B9DD-46DF63066F06}"/>
    <cellStyle name="Comma 2 5 3 2 2 2 4 2 2" xfId="55412" xr:uid="{FB40472C-A73C-4631-83ED-A30EC1E52378}"/>
    <cellStyle name="Comma 2 5 3 2 2 2 4 3" xfId="40002" xr:uid="{E38CBD1E-7B0B-4D2D-BCE0-CCFDD9A7F645}"/>
    <cellStyle name="Comma 2 5 3 2 2 2 5" xfId="16779" xr:uid="{CC616B66-A55A-4BAD-BD41-5CD508010320}"/>
    <cellStyle name="Comma 2 5 3 2 2 2 5 2" xfId="47603" xr:uid="{A525717D-2F44-4CDA-B2C1-FB0205769EF1}"/>
    <cellStyle name="Comma 2 5 3 2 2 2 6" xfId="32193" xr:uid="{9759BFA6-F560-4A1E-B4BD-A994A2A2F10E}"/>
    <cellStyle name="Comma 2 5 3 2 2 3" xfId="1999" xr:uid="{124B56E8-E86C-4695-8C37-0CA8C3F2DF18}"/>
    <cellStyle name="Comma 2 5 3 2 2 3 2" xfId="3898" xr:uid="{F895CABB-7258-476D-9527-14334989C001}"/>
    <cellStyle name="Comma 2 5 3 2 2 3 2 2" xfId="7701" xr:uid="{87375BC6-E05B-4393-B7D0-FFAA45CC01CB}"/>
    <cellStyle name="Comma 2 5 3 2 2 3 2 2 2" xfId="15512" xr:uid="{AFAEAD66-9DBC-4E6D-AED9-6B8E0D30613D}"/>
    <cellStyle name="Comma 2 5 3 2 2 3 2 2 2 2" xfId="30923" xr:uid="{39080D54-1E99-4762-818E-94F4F957CBDD}"/>
    <cellStyle name="Comma 2 5 3 2 2 3 2 2 2 2 2" xfId="61747" xr:uid="{DC7E3EEE-3037-456C-825F-3135012D33B2}"/>
    <cellStyle name="Comma 2 5 3 2 2 3 2 2 2 3" xfId="46337" xr:uid="{E51FC482-4098-40AE-AA74-33A55A9BA28B}"/>
    <cellStyle name="Comma 2 5 3 2 2 3 2 2 3" xfId="23114" xr:uid="{204B02B0-D9BE-4A10-9A4D-69DCD2CEF9F1}"/>
    <cellStyle name="Comma 2 5 3 2 2 3 2 2 3 2" xfId="53938" xr:uid="{89DB2A25-D530-4EAB-BBD1-1BF0EE6E9491}"/>
    <cellStyle name="Comma 2 5 3 2 2 3 2 2 4" xfId="38528" xr:uid="{7FCF474C-B211-42AA-94E9-DB5C945C6A48}"/>
    <cellStyle name="Comma 2 5 3 2 2 3 2 3" xfId="11709" xr:uid="{8A7A0026-B0B7-4EF8-86E2-8C6071CADA71}"/>
    <cellStyle name="Comma 2 5 3 2 2 3 2 3 2" xfId="27120" xr:uid="{D2EAE493-F0CC-4E6C-9A88-F7E074EEA8F3}"/>
    <cellStyle name="Comma 2 5 3 2 2 3 2 3 2 2" xfId="57944" xr:uid="{A4EE2430-F6BF-4ECA-AF10-9A221C409662}"/>
    <cellStyle name="Comma 2 5 3 2 2 3 2 3 3" xfId="42534" xr:uid="{466F8643-2724-4ECC-B060-11FEFB3D0C57}"/>
    <cellStyle name="Comma 2 5 3 2 2 3 2 4" xfId="19311" xr:uid="{9C3B97AC-D8AB-4EE8-BDDB-F23C68CC62C2}"/>
    <cellStyle name="Comma 2 5 3 2 2 3 2 4 2" xfId="50135" xr:uid="{8F362577-D501-49CC-9D4B-EBC43CBD4461}"/>
    <cellStyle name="Comma 2 5 3 2 2 3 2 5" xfId="34725" xr:uid="{BF892FDD-F908-4714-A090-D022BF132411}"/>
    <cellStyle name="Comma 2 5 3 2 2 3 3" xfId="5802" xr:uid="{3738D5F0-6B0D-4F96-A0F5-888342240105}"/>
    <cellStyle name="Comma 2 5 3 2 2 3 3 2" xfId="13613" xr:uid="{C7E1DF23-A387-4CA8-9120-72F1188BB6FE}"/>
    <cellStyle name="Comma 2 5 3 2 2 3 3 2 2" xfId="29024" xr:uid="{C121412C-51AF-481D-AA67-65F3820A0629}"/>
    <cellStyle name="Comma 2 5 3 2 2 3 3 2 2 2" xfId="59848" xr:uid="{1C51E4CD-70ED-4F8D-92A6-2671C107E2B1}"/>
    <cellStyle name="Comma 2 5 3 2 2 3 3 2 3" xfId="44438" xr:uid="{A2050350-1352-42A3-98C9-4D81DB498138}"/>
    <cellStyle name="Comma 2 5 3 2 2 3 3 3" xfId="21215" xr:uid="{684C0DE2-D2A1-4355-A9E6-424BFC6E8ED9}"/>
    <cellStyle name="Comma 2 5 3 2 2 3 3 3 2" xfId="52039" xr:uid="{BA10E1CF-270E-4898-92AF-63E5FB19184F}"/>
    <cellStyle name="Comma 2 5 3 2 2 3 3 4" xfId="36629" xr:uid="{E3D48D69-7B29-42A9-ACAC-217D629C0C50}"/>
    <cellStyle name="Comma 2 5 3 2 2 3 4" xfId="9810" xr:uid="{3F161F82-9AC9-494F-A785-326B7E3325DC}"/>
    <cellStyle name="Comma 2 5 3 2 2 3 4 2" xfId="25221" xr:uid="{EEBC35DB-DBD2-408E-A3E0-41904E1A41A2}"/>
    <cellStyle name="Comma 2 5 3 2 2 3 4 2 2" xfId="56045" xr:uid="{0E43F1F0-6D15-48AC-B4D2-C0D937B9631C}"/>
    <cellStyle name="Comma 2 5 3 2 2 3 4 3" xfId="40635" xr:uid="{76160B49-6E49-469D-BD4D-227087680671}"/>
    <cellStyle name="Comma 2 5 3 2 2 3 5" xfId="17412" xr:uid="{909F4405-6645-48D9-A5E8-F7996D3CB327}"/>
    <cellStyle name="Comma 2 5 3 2 2 3 5 2" xfId="48236" xr:uid="{A5FDDB14-6F01-4735-A099-85CC66B3BD9D}"/>
    <cellStyle name="Comma 2 5 3 2 2 3 6" xfId="32826" xr:uid="{4F507D90-E401-4566-944D-92BCA6ABD8BF}"/>
    <cellStyle name="Comma 2 5 3 2 2 4" xfId="2632" xr:uid="{3C0F3C27-1A4A-4094-A5D7-1AD6FD4C4ED9}"/>
    <cellStyle name="Comma 2 5 3 2 2 4 2" xfId="6435" xr:uid="{FF018517-D9DC-470E-B489-5F089D9080A3}"/>
    <cellStyle name="Comma 2 5 3 2 2 4 2 2" xfId="14246" xr:uid="{978ED351-5F6B-4CB5-A184-E7FB75D18BD3}"/>
    <cellStyle name="Comma 2 5 3 2 2 4 2 2 2" xfId="29657" xr:uid="{0A2BF9D3-432C-4A0B-9E7E-680BC6870FEA}"/>
    <cellStyle name="Comma 2 5 3 2 2 4 2 2 2 2" xfId="60481" xr:uid="{D799B214-3AB6-4477-9796-94B0CC46BA00}"/>
    <cellStyle name="Comma 2 5 3 2 2 4 2 2 3" xfId="45071" xr:uid="{9ECFC120-87E3-4030-831B-AE23149985CA}"/>
    <cellStyle name="Comma 2 5 3 2 2 4 2 3" xfId="21848" xr:uid="{CAAEB13B-C51C-4381-BDFF-E8A2B4B9B59B}"/>
    <cellStyle name="Comma 2 5 3 2 2 4 2 3 2" xfId="52672" xr:uid="{884718A9-E797-4F4B-9974-F0822D6E6AAD}"/>
    <cellStyle name="Comma 2 5 3 2 2 4 2 4" xfId="37262" xr:uid="{E59A18B5-532A-477C-9C42-2A56B4416D03}"/>
    <cellStyle name="Comma 2 5 3 2 2 4 3" xfId="10443" xr:uid="{B260BAFD-A636-494B-93D7-409D131EFE96}"/>
    <cellStyle name="Comma 2 5 3 2 2 4 3 2" xfId="25854" xr:uid="{9963BE70-D3AB-4DF2-89A5-BA94383C192E}"/>
    <cellStyle name="Comma 2 5 3 2 2 4 3 2 2" xfId="56678" xr:uid="{5789E9F4-A454-40C9-A497-BFBFB935DF6E}"/>
    <cellStyle name="Comma 2 5 3 2 2 4 3 3" xfId="41268" xr:uid="{435006F0-E04B-4260-9F98-95105323552F}"/>
    <cellStyle name="Comma 2 5 3 2 2 4 4" xfId="18045" xr:uid="{5EB521E5-3D75-4354-BD00-699B57D498EE}"/>
    <cellStyle name="Comma 2 5 3 2 2 4 4 2" xfId="48869" xr:uid="{EB9D2C35-5F9E-4770-8FB7-8236DA034F44}"/>
    <cellStyle name="Comma 2 5 3 2 2 4 5" xfId="33459" xr:uid="{97B60CD4-CD96-4551-A641-5F7722E02844}"/>
    <cellStyle name="Comma 2 5 3 2 2 5" xfId="4536" xr:uid="{F1D8B1AD-F0D7-4EBB-8812-13841916ABBF}"/>
    <cellStyle name="Comma 2 5 3 2 2 5 2" xfId="12347" xr:uid="{CA6CBD45-0295-4094-AEC8-01623F6098A2}"/>
    <cellStyle name="Comma 2 5 3 2 2 5 2 2" xfId="27758" xr:uid="{54DD256C-519C-46EB-8257-AF2ABA67EAA2}"/>
    <cellStyle name="Comma 2 5 3 2 2 5 2 2 2" xfId="58582" xr:uid="{E944DE21-0F2E-4C84-8BF6-60CB561D57A9}"/>
    <cellStyle name="Comma 2 5 3 2 2 5 2 3" xfId="43172" xr:uid="{E92CBFB6-7B0D-4A00-916E-B0220E1D2E7C}"/>
    <cellStyle name="Comma 2 5 3 2 2 5 3" xfId="19949" xr:uid="{A6C588AC-ABDA-477F-BFAB-EE9D3266E391}"/>
    <cellStyle name="Comma 2 5 3 2 2 5 3 2" xfId="50773" xr:uid="{D773681E-A3AA-4C2E-B306-9D986EAD7B47}"/>
    <cellStyle name="Comma 2 5 3 2 2 5 4" xfId="35363" xr:uid="{4F31975A-1BCC-4CF4-AC4D-A2506272E050}"/>
    <cellStyle name="Comma 2 5 3 2 2 6" xfId="8544" xr:uid="{C99314CC-9ED9-4014-8432-17FB6B58DF1F}"/>
    <cellStyle name="Comma 2 5 3 2 2 6 2" xfId="23955" xr:uid="{FBBD059E-2BB0-4387-B31C-B2488B622067}"/>
    <cellStyle name="Comma 2 5 3 2 2 6 2 2" xfId="54779" xr:uid="{1B0F39EE-E826-4C29-8BF6-72017F6049C5}"/>
    <cellStyle name="Comma 2 5 3 2 2 6 3" xfId="39369" xr:uid="{A8A78372-1EBF-4A26-8072-4C2A3245761E}"/>
    <cellStyle name="Comma 2 5 3 2 2 7" xfId="16146" xr:uid="{6C2C8069-9CEE-4905-A432-9D6714A05000}"/>
    <cellStyle name="Comma 2 5 3 2 2 7 2" xfId="46970" xr:uid="{28761D36-AF2F-4C8C-A132-DCD5FB6F08BE}"/>
    <cellStyle name="Comma 2 5 3 2 2 8" xfId="31560" xr:uid="{DEE6656A-25A0-4F5E-823A-0134DBA3F6FD}"/>
    <cellStyle name="Comma 2 5 3 2 3" xfId="524" xr:uid="{82FFCC70-9F0B-486F-AD38-3481C9CBADE2}"/>
    <cellStyle name="Comma 2 5 3 2 3 2" xfId="1157" xr:uid="{D599F730-ED36-4B69-A501-A973DDEAC731}"/>
    <cellStyle name="Comma 2 5 3 2 3 2 2" xfId="3056" xr:uid="{EE731FA0-CE67-4BCD-AC5A-54F75BFF63E6}"/>
    <cellStyle name="Comma 2 5 3 2 3 2 2 2" xfId="6859" xr:uid="{4A5FB45C-DE3D-45EA-A6A6-6A1D65F85981}"/>
    <cellStyle name="Comma 2 5 3 2 3 2 2 2 2" xfId="14670" xr:uid="{AA3EFBF2-EAF0-4B12-BA17-4D4C4C25C74B}"/>
    <cellStyle name="Comma 2 5 3 2 3 2 2 2 2 2" xfId="30081" xr:uid="{FF97B939-3FF6-41C6-877E-99BDEB89F449}"/>
    <cellStyle name="Comma 2 5 3 2 3 2 2 2 2 2 2" xfId="60905" xr:uid="{5584B598-AFCA-4F39-8B46-04E1B9EB43E5}"/>
    <cellStyle name="Comma 2 5 3 2 3 2 2 2 2 3" xfId="45495" xr:uid="{7C3ABCDE-4AB8-4B3C-B831-6CF559327178}"/>
    <cellStyle name="Comma 2 5 3 2 3 2 2 2 3" xfId="22272" xr:uid="{10698214-109E-43BD-8020-3AAD61AF528C}"/>
    <cellStyle name="Comma 2 5 3 2 3 2 2 2 3 2" xfId="53096" xr:uid="{520C00ED-CC49-48F2-A302-BDDF6D69AF53}"/>
    <cellStyle name="Comma 2 5 3 2 3 2 2 2 4" xfId="37686" xr:uid="{D362098F-682B-44BE-A796-94726EE98064}"/>
    <cellStyle name="Comma 2 5 3 2 3 2 2 3" xfId="10867" xr:uid="{61A6C17C-8F65-4A28-838C-9E1ED379AC17}"/>
    <cellStyle name="Comma 2 5 3 2 3 2 2 3 2" xfId="26278" xr:uid="{73DB0867-C2D4-414C-B1FD-8976E425C2C3}"/>
    <cellStyle name="Comma 2 5 3 2 3 2 2 3 2 2" xfId="57102" xr:uid="{444AD5C4-C4DD-4F3D-82C4-6CA313EC9D0F}"/>
    <cellStyle name="Comma 2 5 3 2 3 2 2 3 3" xfId="41692" xr:uid="{236E7CCD-80DC-4227-B873-E5587F351B5F}"/>
    <cellStyle name="Comma 2 5 3 2 3 2 2 4" xfId="18469" xr:uid="{0C01CA76-48D7-4E4B-BAF4-138A5D4DC8A6}"/>
    <cellStyle name="Comma 2 5 3 2 3 2 2 4 2" xfId="49293" xr:uid="{BA0CCA44-35D2-45DB-ACC3-89C9FCADD4E1}"/>
    <cellStyle name="Comma 2 5 3 2 3 2 2 5" xfId="33883" xr:uid="{E08B4FA7-9EDC-409D-B12E-7E03C85722AE}"/>
    <cellStyle name="Comma 2 5 3 2 3 2 3" xfId="4960" xr:uid="{E4BB5ADB-B2FA-414C-BDEA-D9C5610A4C7B}"/>
    <cellStyle name="Comma 2 5 3 2 3 2 3 2" xfId="12771" xr:uid="{905B2BE2-25D7-4ECC-9B49-C68C8873B78B}"/>
    <cellStyle name="Comma 2 5 3 2 3 2 3 2 2" xfId="28182" xr:uid="{97AAAE6F-E48D-4669-ACCF-6F7004FDEDCB}"/>
    <cellStyle name="Comma 2 5 3 2 3 2 3 2 2 2" xfId="59006" xr:uid="{D1BE276D-BAF8-4EAE-B076-11B6CED23B33}"/>
    <cellStyle name="Comma 2 5 3 2 3 2 3 2 3" xfId="43596" xr:uid="{C13728BB-53C9-42DB-BB0C-5906B8F510F9}"/>
    <cellStyle name="Comma 2 5 3 2 3 2 3 3" xfId="20373" xr:uid="{F10F1D21-0052-4013-A40E-C54F647A93D3}"/>
    <cellStyle name="Comma 2 5 3 2 3 2 3 3 2" xfId="51197" xr:uid="{C0D40B82-CD18-4E60-A310-CAB80FBE959D}"/>
    <cellStyle name="Comma 2 5 3 2 3 2 3 4" xfId="35787" xr:uid="{62035CD5-EF47-4F8B-B588-53E904F41677}"/>
    <cellStyle name="Comma 2 5 3 2 3 2 4" xfId="8968" xr:uid="{9E41D3D1-E7C3-40D5-903E-C47512E5B037}"/>
    <cellStyle name="Comma 2 5 3 2 3 2 4 2" xfId="24379" xr:uid="{86BDFC0E-0681-4C71-8A6C-393B2C0E6363}"/>
    <cellStyle name="Comma 2 5 3 2 3 2 4 2 2" xfId="55203" xr:uid="{4641C002-AF3F-4384-8930-C9FBC94B448D}"/>
    <cellStyle name="Comma 2 5 3 2 3 2 4 3" xfId="39793" xr:uid="{334C16C0-FFD1-4BC3-B1FE-7AC0E445B68B}"/>
    <cellStyle name="Comma 2 5 3 2 3 2 5" xfId="16570" xr:uid="{CD9C65A9-7D86-48C3-B4E8-A23F387CF166}"/>
    <cellStyle name="Comma 2 5 3 2 3 2 5 2" xfId="47394" xr:uid="{4878BB55-237C-4DAA-B244-4A1B8A7B3E3E}"/>
    <cellStyle name="Comma 2 5 3 2 3 2 6" xfId="31984" xr:uid="{EEA4D2C8-EFCB-469B-82C2-0BA3BC0B55D0}"/>
    <cellStyle name="Comma 2 5 3 2 3 3" xfId="1790" xr:uid="{6906B198-97D6-4D4C-9AD4-6DBC4F45B412}"/>
    <cellStyle name="Comma 2 5 3 2 3 3 2" xfId="3689" xr:uid="{CE5D51F7-EE47-44BE-A96F-16940556967B}"/>
    <cellStyle name="Comma 2 5 3 2 3 3 2 2" xfId="7492" xr:uid="{D6EAFE37-43CD-4B18-B9F4-D6362823367E}"/>
    <cellStyle name="Comma 2 5 3 2 3 3 2 2 2" xfId="15303" xr:uid="{39513E2D-140C-4438-885F-E5E80A031F3B}"/>
    <cellStyle name="Comma 2 5 3 2 3 3 2 2 2 2" xfId="30714" xr:uid="{797291BB-90D3-48BC-B0C5-D30370B399CC}"/>
    <cellStyle name="Comma 2 5 3 2 3 3 2 2 2 2 2" xfId="61538" xr:uid="{66ED2346-B5B5-4484-A582-3518F3E929F4}"/>
    <cellStyle name="Comma 2 5 3 2 3 3 2 2 2 3" xfId="46128" xr:uid="{5A6E2A4E-B051-4083-8D37-E63FDE1814F3}"/>
    <cellStyle name="Comma 2 5 3 2 3 3 2 2 3" xfId="22905" xr:uid="{7C0E63A3-B006-467F-8FF4-AE32F97223F6}"/>
    <cellStyle name="Comma 2 5 3 2 3 3 2 2 3 2" xfId="53729" xr:uid="{4767A441-1104-4182-B68C-76808483D614}"/>
    <cellStyle name="Comma 2 5 3 2 3 3 2 2 4" xfId="38319" xr:uid="{5C1170BC-98E7-4AD2-90B1-E6A223DC51BA}"/>
    <cellStyle name="Comma 2 5 3 2 3 3 2 3" xfId="11500" xr:uid="{DA4357F3-1BBE-41EF-8297-AE18AFFB8AB3}"/>
    <cellStyle name="Comma 2 5 3 2 3 3 2 3 2" xfId="26911" xr:uid="{A5E2F771-DA13-434F-B597-2DC57DC7D26E}"/>
    <cellStyle name="Comma 2 5 3 2 3 3 2 3 2 2" xfId="57735" xr:uid="{A646F2B0-BFDC-48C4-AD3F-00FF9179682E}"/>
    <cellStyle name="Comma 2 5 3 2 3 3 2 3 3" xfId="42325" xr:uid="{F59D740F-B4A8-4823-BB23-5CA92116EAA1}"/>
    <cellStyle name="Comma 2 5 3 2 3 3 2 4" xfId="19102" xr:uid="{3038752F-EB92-47C0-86DA-6E4A2FE60252}"/>
    <cellStyle name="Comma 2 5 3 2 3 3 2 4 2" xfId="49926" xr:uid="{D008B472-5C85-4353-883B-AB9D5DBBACBB}"/>
    <cellStyle name="Comma 2 5 3 2 3 3 2 5" xfId="34516" xr:uid="{0A382EF5-E548-46A9-92EC-64113B8D9032}"/>
    <cellStyle name="Comma 2 5 3 2 3 3 3" xfId="5593" xr:uid="{E5D75F5D-E4E9-46E8-8E48-024F5B227900}"/>
    <cellStyle name="Comma 2 5 3 2 3 3 3 2" xfId="13404" xr:uid="{2FAEED67-C97B-4DFF-A72F-57497FC9F43E}"/>
    <cellStyle name="Comma 2 5 3 2 3 3 3 2 2" xfId="28815" xr:uid="{6E0051E6-EAEC-43AE-8D92-D5B01DAE047E}"/>
    <cellStyle name="Comma 2 5 3 2 3 3 3 2 2 2" xfId="59639" xr:uid="{CBF35C34-C92A-4BAD-8CA1-99B66447E1D4}"/>
    <cellStyle name="Comma 2 5 3 2 3 3 3 2 3" xfId="44229" xr:uid="{C0A25C02-7CDF-4DE4-8D38-151FD49F3C33}"/>
    <cellStyle name="Comma 2 5 3 2 3 3 3 3" xfId="21006" xr:uid="{176E3D23-0457-4C13-BF81-EEA78DC1229D}"/>
    <cellStyle name="Comma 2 5 3 2 3 3 3 3 2" xfId="51830" xr:uid="{45BAA222-E718-484C-ACC5-20A6F6628FEE}"/>
    <cellStyle name="Comma 2 5 3 2 3 3 3 4" xfId="36420" xr:uid="{41D0C875-58D8-452F-9C31-4FA8D91271FA}"/>
    <cellStyle name="Comma 2 5 3 2 3 3 4" xfId="9601" xr:uid="{D0C6CAB1-0649-45A1-974B-287C0D7E8567}"/>
    <cellStyle name="Comma 2 5 3 2 3 3 4 2" xfId="25012" xr:uid="{6EC1712F-8373-450E-A63B-B5604F76C814}"/>
    <cellStyle name="Comma 2 5 3 2 3 3 4 2 2" xfId="55836" xr:uid="{70C84916-F368-4FF1-9A14-83A52A0883AD}"/>
    <cellStyle name="Comma 2 5 3 2 3 3 4 3" xfId="40426" xr:uid="{A64CF167-6E21-41CB-A0C9-2EE8A1038BBF}"/>
    <cellStyle name="Comma 2 5 3 2 3 3 5" xfId="17203" xr:uid="{4644639B-8131-48D7-8A10-A40FBFCA7791}"/>
    <cellStyle name="Comma 2 5 3 2 3 3 5 2" xfId="48027" xr:uid="{72BE641F-8CF7-4087-836D-38BF928EDCDE}"/>
    <cellStyle name="Comma 2 5 3 2 3 3 6" xfId="32617" xr:uid="{ADE77F1E-0AF8-4F55-806F-85925DB147EF}"/>
    <cellStyle name="Comma 2 5 3 2 3 4" xfId="2423" xr:uid="{CC436BAA-2BC7-42C5-ADF5-E6D677641D59}"/>
    <cellStyle name="Comma 2 5 3 2 3 4 2" xfId="6226" xr:uid="{E77AA353-1E28-4F4C-A5B0-CF13C9A27DA2}"/>
    <cellStyle name="Comma 2 5 3 2 3 4 2 2" xfId="14037" xr:uid="{00192313-4A1C-43C3-8684-99B77ABD76B9}"/>
    <cellStyle name="Comma 2 5 3 2 3 4 2 2 2" xfId="29448" xr:uid="{4F87D64B-D355-4ADE-80DF-E59981B22C6D}"/>
    <cellStyle name="Comma 2 5 3 2 3 4 2 2 2 2" xfId="60272" xr:uid="{09B1538A-8D30-4E28-93D9-272E14009D67}"/>
    <cellStyle name="Comma 2 5 3 2 3 4 2 2 3" xfId="44862" xr:uid="{FE7D078B-402B-49D9-9133-A756426E11C8}"/>
    <cellStyle name="Comma 2 5 3 2 3 4 2 3" xfId="21639" xr:uid="{A618FC39-12A6-4D98-A790-EACF33A5183E}"/>
    <cellStyle name="Comma 2 5 3 2 3 4 2 3 2" xfId="52463" xr:uid="{646B430A-91FD-438C-AE34-E8850F73C7A5}"/>
    <cellStyle name="Comma 2 5 3 2 3 4 2 4" xfId="37053" xr:uid="{76767C80-B024-456D-BF8A-4187562B722E}"/>
    <cellStyle name="Comma 2 5 3 2 3 4 3" xfId="10234" xr:uid="{67C59D18-C63C-499B-B01B-055131938C39}"/>
    <cellStyle name="Comma 2 5 3 2 3 4 3 2" xfId="25645" xr:uid="{16BE078C-AB99-4CD7-8A1A-6D1F1B077BB9}"/>
    <cellStyle name="Comma 2 5 3 2 3 4 3 2 2" xfId="56469" xr:uid="{7097D242-A3CE-486B-80AD-26D6094B10B7}"/>
    <cellStyle name="Comma 2 5 3 2 3 4 3 3" xfId="41059" xr:uid="{A53E3188-4940-48CD-B7A0-DFA04749F457}"/>
    <cellStyle name="Comma 2 5 3 2 3 4 4" xfId="17836" xr:uid="{5E0DF765-C5D7-4DC4-B7F0-1ABDFC806045}"/>
    <cellStyle name="Comma 2 5 3 2 3 4 4 2" xfId="48660" xr:uid="{FA1E2376-33F4-4BF6-8F59-E206A08273B2}"/>
    <cellStyle name="Comma 2 5 3 2 3 4 5" xfId="33250" xr:uid="{658B3270-8E52-41A0-B621-F0353446C95C}"/>
    <cellStyle name="Comma 2 5 3 2 3 5" xfId="4327" xr:uid="{A9A60AD1-D3E4-47AF-8E4E-A4FA303C811A}"/>
    <cellStyle name="Comma 2 5 3 2 3 5 2" xfId="12138" xr:uid="{3F93E62C-A081-40C6-A1F7-675822C92505}"/>
    <cellStyle name="Comma 2 5 3 2 3 5 2 2" xfId="27549" xr:uid="{E8B01AE5-C8F3-4E2C-9E2C-20A99A4970BD}"/>
    <cellStyle name="Comma 2 5 3 2 3 5 2 2 2" xfId="58373" xr:uid="{37F75298-4447-4313-9BE9-D083F0F2BCD3}"/>
    <cellStyle name="Comma 2 5 3 2 3 5 2 3" xfId="42963" xr:uid="{25D76CAF-162C-41B3-84E3-B03FBBDE05DB}"/>
    <cellStyle name="Comma 2 5 3 2 3 5 3" xfId="19740" xr:uid="{A57D513C-B013-4232-B109-AF4438407D12}"/>
    <cellStyle name="Comma 2 5 3 2 3 5 3 2" xfId="50564" xr:uid="{3C2BD33C-0935-4E69-950D-8A875A191610}"/>
    <cellStyle name="Comma 2 5 3 2 3 5 4" xfId="35154" xr:uid="{11C9A0BA-F776-488F-A1AD-7033223A29F5}"/>
    <cellStyle name="Comma 2 5 3 2 3 6" xfId="8335" xr:uid="{8D7E52F6-BBF3-4EC6-8E3B-2012638AAF5B}"/>
    <cellStyle name="Comma 2 5 3 2 3 6 2" xfId="23746" xr:uid="{438790FF-4EE4-47EE-8B7C-81387EF34C0E}"/>
    <cellStyle name="Comma 2 5 3 2 3 6 2 2" xfId="54570" xr:uid="{7DE47BA8-8AE7-4423-A8FD-12966C493EDE}"/>
    <cellStyle name="Comma 2 5 3 2 3 6 3" xfId="39160" xr:uid="{C74D3F18-125D-4EDB-A672-1961BC9AD47D}"/>
    <cellStyle name="Comma 2 5 3 2 3 7" xfId="15937" xr:uid="{9F761CCD-14F4-424A-B97C-EC8BD34E6FD3}"/>
    <cellStyle name="Comma 2 5 3 2 3 7 2" xfId="46761" xr:uid="{272F29DC-9F37-4F40-B126-83213C5C0A8C}"/>
    <cellStyle name="Comma 2 5 3 2 3 8" xfId="31351" xr:uid="{38610A1D-CEDA-46D2-B27E-D214B3AA1FF8}"/>
    <cellStyle name="Comma 2 5 3 2 4" xfId="944" xr:uid="{0FA4D35D-A0C4-426C-B14C-E1E4CE00515F}"/>
    <cellStyle name="Comma 2 5 3 2 4 2" xfId="2843" xr:uid="{5642A949-37A5-4CFA-A60D-336511524850}"/>
    <cellStyle name="Comma 2 5 3 2 4 2 2" xfId="6646" xr:uid="{84BD3342-375F-4784-A7CE-1BD878DF0E75}"/>
    <cellStyle name="Comma 2 5 3 2 4 2 2 2" xfId="14457" xr:uid="{B48E6078-D0FF-4CE9-A784-E1C3E455574B}"/>
    <cellStyle name="Comma 2 5 3 2 4 2 2 2 2" xfId="29868" xr:uid="{209F32B1-9E6E-490D-BA80-DA5F364963FC}"/>
    <cellStyle name="Comma 2 5 3 2 4 2 2 2 2 2" xfId="60692" xr:uid="{C1498FA0-CB54-4877-A9AA-825ECC2DE758}"/>
    <cellStyle name="Comma 2 5 3 2 4 2 2 2 3" xfId="45282" xr:uid="{A70F466B-98E3-4C0A-8CE4-F8AD30B9A197}"/>
    <cellStyle name="Comma 2 5 3 2 4 2 2 3" xfId="22059" xr:uid="{F303BC35-CF67-495D-A66D-7C75E1791C49}"/>
    <cellStyle name="Comma 2 5 3 2 4 2 2 3 2" xfId="52883" xr:uid="{413F29ED-F539-48ED-A736-467764E6E732}"/>
    <cellStyle name="Comma 2 5 3 2 4 2 2 4" xfId="37473" xr:uid="{8473D696-BAA4-4F02-9180-59B9B25A709C}"/>
    <cellStyle name="Comma 2 5 3 2 4 2 3" xfId="10654" xr:uid="{9FE43186-20E0-4FC4-A647-61BB730A1C77}"/>
    <cellStyle name="Comma 2 5 3 2 4 2 3 2" xfId="26065" xr:uid="{EE0313EA-99BA-4654-9386-D0EA328164FC}"/>
    <cellStyle name="Comma 2 5 3 2 4 2 3 2 2" xfId="56889" xr:uid="{11EC2459-36B7-43DF-9552-5AAA63EE3C47}"/>
    <cellStyle name="Comma 2 5 3 2 4 2 3 3" xfId="41479" xr:uid="{65C8CC54-73A6-426E-A6B1-6DFBC37B8F0D}"/>
    <cellStyle name="Comma 2 5 3 2 4 2 4" xfId="18256" xr:uid="{31510CD3-8DEC-4951-8DB6-89E098D85081}"/>
    <cellStyle name="Comma 2 5 3 2 4 2 4 2" xfId="49080" xr:uid="{C6B258E3-659E-4415-80F8-C7328EF792D6}"/>
    <cellStyle name="Comma 2 5 3 2 4 2 5" xfId="33670" xr:uid="{5B65031B-E2A0-4329-9137-03C4EB9FD6E3}"/>
    <cellStyle name="Comma 2 5 3 2 4 3" xfId="4747" xr:uid="{1E3A698C-E89C-4E2B-A0E3-366A9E3C7481}"/>
    <cellStyle name="Comma 2 5 3 2 4 3 2" xfId="12558" xr:uid="{BB66C281-3C3C-4157-A66E-753450ABC439}"/>
    <cellStyle name="Comma 2 5 3 2 4 3 2 2" xfId="27969" xr:uid="{80943E66-043F-4FB5-B8C2-2B085852BD88}"/>
    <cellStyle name="Comma 2 5 3 2 4 3 2 2 2" xfId="58793" xr:uid="{056C8677-C276-4103-AD77-EE56DBB85B2A}"/>
    <cellStyle name="Comma 2 5 3 2 4 3 2 3" xfId="43383" xr:uid="{026FE669-574A-4C71-B903-97465D09BE4A}"/>
    <cellStyle name="Comma 2 5 3 2 4 3 3" xfId="20160" xr:uid="{9C15B9D8-1A5E-4577-BB1D-D10D32B0ED9D}"/>
    <cellStyle name="Comma 2 5 3 2 4 3 3 2" xfId="50984" xr:uid="{7ED6AF7A-2E0D-40CE-A8A0-DB5C35C98E29}"/>
    <cellStyle name="Comma 2 5 3 2 4 3 4" xfId="35574" xr:uid="{2EBA9CCF-E5DE-4FBC-A60F-F793EC4A30C7}"/>
    <cellStyle name="Comma 2 5 3 2 4 4" xfId="8755" xr:uid="{19705579-804C-426D-9B39-27046E13970A}"/>
    <cellStyle name="Comma 2 5 3 2 4 4 2" xfId="24166" xr:uid="{4555600E-3E41-41E3-B953-C1DE8366CE35}"/>
    <cellStyle name="Comma 2 5 3 2 4 4 2 2" xfId="54990" xr:uid="{0791E416-36CC-412C-9C28-853820EF98E6}"/>
    <cellStyle name="Comma 2 5 3 2 4 4 3" xfId="39580" xr:uid="{3803FCEB-90BC-4485-9D11-8543DB4AA565}"/>
    <cellStyle name="Comma 2 5 3 2 4 5" xfId="16357" xr:uid="{0C827576-00DF-4B80-B57A-83C756771ADC}"/>
    <cellStyle name="Comma 2 5 3 2 4 5 2" xfId="47181" xr:uid="{4306A7E0-C590-4BCE-A2CA-28BC762F82A7}"/>
    <cellStyle name="Comma 2 5 3 2 4 6" xfId="31771" xr:uid="{909EC67A-B25E-4016-AE70-8F6FF8BF897C}"/>
    <cellStyle name="Comma 2 5 3 2 5" xfId="1577" xr:uid="{AB936A0D-9E75-47F9-BB1E-85CAA31D2DE1}"/>
    <cellStyle name="Comma 2 5 3 2 5 2" xfId="3476" xr:uid="{FBE1E482-B17E-4744-A271-89E0AFD68572}"/>
    <cellStyle name="Comma 2 5 3 2 5 2 2" xfId="7279" xr:uid="{080B3D7B-66AB-4610-946B-B495E834453E}"/>
    <cellStyle name="Comma 2 5 3 2 5 2 2 2" xfId="15090" xr:uid="{3AE4624F-E293-4F29-AF50-C38E574C3931}"/>
    <cellStyle name="Comma 2 5 3 2 5 2 2 2 2" xfId="30501" xr:uid="{904D1783-6804-4CBA-84C3-8A0E6DD8AE61}"/>
    <cellStyle name="Comma 2 5 3 2 5 2 2 2 2 2" xfId="61325" xr:uid="{FBC424C5-4820-4901-B62A-FE2B1485B142}"/>
    <cellStyle name="Comma 2 5 3 2 5 2 2 2 3" xfId="45915" xr:uid="{2FBFF908-B304-4C77-9AD0-E6BF592C7482}"/>
    <cellStyle name="Comma 2 5 3 2 5 2 2 3" xfId="22692" xr:uid="{6C9B03E7-2CF1-4182-AE8A-85436218E0E5}"/>
    <cellStyle name="Comma 2 5 3 2 5 2 2 3 2" xfId="53516" xr:uid="{359DD82E-866E-46FA-ABA3-38B753E0CD32}"/>
    <cellStyle name="Comma 2 5 3 2 5 2 2 4" xfId="38106" xr:uid="{1D4FB473-EA95-4ECE-B29B-A5F2910D6909}"/>
    <cellStyle name="Comma 2 5 3 2 5 2 3" xfId="11287" xr:uid="{64E9ADC2-2116-45FF-8714-8C58D3F1A8B3}"/>
    <cellStyle name="Comma 2 5 3 2 5 2 3 2" xfId="26698" xr:uid="{80B0FCB4-B2C5-465D-835E-88B3FA6447B6}"/>
    <cellStyle name="Comma 2 5 3 2 5 2 3 2 2" xfId="57522" xr:uid="{4DCAF8D5-8BD2-4E3C-B5AD-1947D906409D}"/>
    <cellStyle name="Comma 2 5 3 2 5 2 3 3" xfId="42112" xr:uid="{D0541A79-CC14-4D4A-9F83-E9B699E0364A}"/>
    <cellStyle name="Comma 2 5 3 2 5 2 4" xfId="18889" xr:uid="{F88CFB23-DFE5-4410-A247-7858F4F86EDB}"/>
    <cellStyle name="Comma 2 5 3 2 5 2 4 2" xfId="49713" xr:uid="{FACB0F3B-B170-4157-B40B-BDB1CFCD3C27}"/>
    <cellStyle name="Comma 2 5 3 2 5 2 5" xfId="34303" xr:uid="{1B9C6BE7-55E5-4D34-9C31-03457537BBB3}"/>
    <cellStyle name="Comma 2 5 3 2 5 3" xfId="5380" xr:uid="{5996F41D-E862-4275-A702-FE62C1E9E58C}"/>
    <cellStyle name="Comma 2 5 3 2 5 3 2" xfId="13191" xr:uid="{BC5A118E-643C-4880-8392-A0B189BBF689}"/>
    <cellStyle name="Comma 2 5 3 2 5 3 2 2" xfId="28602" xr:uid="{BB830A45-9358-4153-A8F4-B82E8D7DDCD0}"/>
    <cellStyle name="Comma 2 5 3 2 5 3 2 2 2" xfId="59426" xr:uid="{3E66FF8B-685E-45E1-A1E2-66F6AE3F13F1}"/>
    <cellStyle name="Comma 2 5 3 2 5 3 2 3" xfId="44016" xr:uid="{EAF4B506-6C2A-42C0-A705-A0502EEE0F97}"/>
    <cellStyle name="Comma 2 5 3 2 5 3 3" xfId="20793" xr:uid="{D6D529DD-608B-4C69-A411-4A1980BA2A5C}"/>
    <cellStyle name="Comma 2 5 3 2 5 3 3 2" xfId="51617" xr:uid="{F52131C4-7527-4460-851D-8DF152A1379A}"/>
    <cellStyle name="Comma 2 5 3 2 5 3 4" xfId="36207" xr:uid="{7B020151-6060-48D4-B192-16146F4997F0}"/>
    <cellStyle name="Comma 2 5 3 2 5 4" xfId="9388" xr:uid="{0C42CA00-F847-4FC9-AF57-27264F63C5A6}"/>
    <cellStyle name="Comma 2 5 3 2 5 4 2" xfId="24799" xr:uid="{45DAD132-1B90-4AD7-91EF-7682BBCB5592}"/>
    <cellStyle name="Comma 2 5 3 2 5 4 2 2" xfId="55623" xr:uid="{9E26D860-6A33-45E4-A074-909F41F8CAE4}"/>
    <cellStyle name="Comma 2 5 3 2 5 4 3" xfId="40213" xr:uid="{F04474B4-74B3-4ECA-8D12-0896D4FDE74B}"/>
    <cellStyle name="Comma 2 5 3 2 5 5" xfId="16990" xr:uid="{6BBE12A6-EDD9-430C-BA86-D78A8F8FA135}"/>
    <cellStyle name="Comma 2 5 3 2 5 5 2" xfId="47814" xr:uid="{33B35509-7067-4E9F-94BA-2275ABA770BB}"/>
    <cellStyle name="Comma 2 5 3 2 5 6" xfId="32404" xr:uid="{DE821C72-58B8-4C60-B08C-2FE88717B44B}"/>
    <cellStyle name="Comma 2 5 3 2 6" xfId="2210" xr:uid="{AEC9B35F-D0CE-4E58-8F90-42E3028EC12B}"/>
    <cellStyle name="Comma 2 5 3 2 6 2" xfId="6013" xr:uid="{575BAEA8-81EB-45EA-A0D2-3378D1CB31D8}"/>
    <cellStyle name="Comma 2 5 3 2 6 2 2" xfId="13824" xr:uid="{1EAFF7C0-7BD5-412D-B079-5C8EE22481B8}"/>
    <cellStyle name="Comma 2 5 3 2 6 2 2 2" xfId="29235" xr:uid="{7EB6E281-2621-4020-8003-B9DCDD9D2717}"/>
    <cellStyle name="Comma 2 5 3 2 6 2 2 2 2" xfId="60059" xr:uid="{E54F231A-8E37-4C2A-A106-20F8567F7029}"/>
    <cellStyle name="Comma 2 5 3 2 6 2 2 3" xfId="44649" xr:uid="{3A903344-BD3D-4618-BC4E-64A267A86373}"/>
    <cellStyle name="Comma 2 5 3 2 6 2 3" xfId="21426" xr:uid="{5191725F-9A51-49E9-9FD2-1626B0F5DC26}"/>
    <cellStyle name="Comma 2 5 3 2 6 2 3 2" xfId="52250" xr:uid="{87087D40-B739-4724-AABB-C22C1E00D1EA}"/>
    <cellStyle name="Comma 2 5 3 2 6 2 4" xfId="36840" xr:uid="{6F4A6BA9-1BB7-4653-82D9-50FAB0904E44}"/>
    <cellStyle name="Comma 2 5 3 2 6 3" xfId="10021" xr:uid="{70EB465E-8A90-4EF5-99A2-E520C72B62D2}"/>
    <cellStyle name="Comma 2 5 3 2 6 3 2" xfId="25432" xr:uid="{38BFA70C-B761-440A-B809-84FAADD0C2AC}"/>
    <cellStyle name="Comma 2 5 3 2 6 3 2 2" xfId="56256" xr:uid="{BAA5FF68-AA3C-4948-89E3-3A6871ED3F4E}"/>
    <cellStyle name="Comma 2 5 3 2 6 3 3" xfId="40846" xr:uid="{A2DD0B1F-95F0-4518-B143-931417B1B019}"/>
    <cellStyle name="Comma 2 5 3 2 6 4" xfId="17623" xr:uid="{72AAEE00-9435-49BE-8769-4BEEDEE6F295}"/>
    <cellStyle name="Comma 2 5 3 2 6 4 2" xfId="48447" xr:uid="{61F5E2FF-6093-47D0-918C-F2BEFBC325AA}"/>
    <cellStyle name="Comma 2 5 3 2 6 5" xfId="33037" xr:uid="{9321F010-F072-4EEA-9768-E5ABC6AF918C}"/>
    <cellStyle name="Comma 2 5 3 2 7" xfId="4114" xr:uid="{684C07FD-C450-458E-8A6A-3213B584BD5D}"/>
    <cellStyle name="Comma 2 5 3 2 7 2" xfId="11925" xr:uid="{BE269974-BADA-4EE0-9B55-02CF9A78F926}"/>
    <cellStyle name="Comma 2 5 3 2 7 2 2" xfId="27336" xr:uid="{B3621FE9-58E6-496D-A9DD-DC63C3A1CDCD}"/>
    <cellStyle name="Comma 2 5 3 2 7 2 2 2" xfId="58160" xr:uid="{241E8298-1139-4FE6-89E2-4BEF612C225A}"/>
    <cellStyle name="Comma 2 5 3 2 7 2 3" xfId="42750" xr:uid="{A574D19B-EC1A-46DD-A251-32C2D1E1B09C}"/>
    <cellStyle name="Comma 2 5 3 2 7 3" xfId="19527" xr:uid="{CF0B291E-2B60-4BDE-BAFD-9BE7A20FFFB4}"/>
    <cellStyle name="Comma 2 5 3 2 7 3 2" xfId="50351" xr:uid="{6B5E3FAF-5707-4857-BA2B-2EEE263BD15E}"/>
    <cellStyle name="Comma 2 5 3 2 7 4" xfId="34941" xr:uid="{DEDF2F68-0CCD-45C6-A7F6-B72A54218EBF}"/>
    <cellStyle name="Comma 2 5 3 2 8" xfId="8122" xr:uid="{18731447-8143-435F-8296-C56B5EA2DE87}"/>
    <cellStyle name="Comma 2 5 3 2 8 2" xfId="23533" xr:uid="{3A0B9DD3-AF1B-4D98-9B34-23CCBED4DD2E}"/>
    <cellStyle name="Comma 2 5 3 2 8 2 2" xfId="54357" xr:uid="{8F49865C-BF9F-4B4D-A6F3-4D1B356C1FAA}"/>
    <cellStyle name="Comma 2 5 3 2 8 3" xfId="38947" xr:uid="{F6C41627-548E-4B6A-81E9-AED749D82B94}"/>
    <cellStyle name="Comma 2 5 3 2 9" xfId="7913" xr:uid="{AC6F3723-86DE-40CC-A218-63C5C3D9172C}"/>
    <cellStyle name="Comma 2 5 3 2 9 2" xfId="23324" xr:uid="{0EEF9682-9422-46A3-8AE8-F49B13586274}"/>
    <cellStyle name="Comma 2 5 3 2 9 2 2" xfId="54148" xr:uid="{09E3D4C4-425E-4DF3-BCC0-D87D65273880}"/>
    <cellStyle name="Comma 2 5 3 2 9 3" xfId="38738" xr:uid="{232B0F95-574A-4F1B-ABED-194B93C7198F}"/>
    <cellStyle name="Comma 2 5 3 3" xfId="651" xr:uid="{72A2AD46-6DD0-4553-90EB-0F96F433E0D6}"/>
    <cellStyle name="Comma 2 5 3 3 2" xfId="1284" xr:uid="{A5965133-F693-48D5-B701-C6E21498A127}"/>
    <cellStyle name="Comma 2 5 3 3 2 2" xfId="3183" xr:uid="{93BE0969-1B38-4656-8D1C-D3DBB4BB71D3}"/>
    <cellStyle name="Comma 2 5 3 3 2 2 2" xfId="6986" xr:uid="{73B408BD-36B8-4526-BB66-3F1487505B56}"/>
    <cellStyle name="Comma 2 5 3 3 2 2 2 2" xfId="14797" xr:uid="{A7A36E21-CA98-4541-9728-EAE2AB460035}"/>
    <cellStyle name="Comma 2 5 3 3 2 2 2 2 2" xfId="30208" xr:uid="{0570E889-E067-4040-897F-1A021BB80CF9}"/>
    <cellStyle name="Comma 2 5 3 3 2 2 2 2 2 2" xfId="61032" xr:uid="{6D00CE2A-D1F1-4529-B0FD-8DC37452EB7C}"/>
    <cellStyle name="Comma 2 5 3 3 2 2 2 2 3" xfId="45622" xr:uid="{9A95A297-9249-4D1A-8B61-F888717A3CAF}"/>
    <cellStyle name="Comma 2 5 3 3 2 2 2 3" xfId="22399" xr:uid="{E729673E-DBEC-44E1-B762-C13679CE008A}"/>
    <cellStyle name="Comma 2 5 3 3 2 2 2 3 2" xfId="53223" xr:uid="{6EED2C44-A141-4C9D-B2A9-0CD706221267}"/>
    <cellStyle name="Comma 2 5 3 3 2 2 2 4" xfId="37813" xr:uid="{4E5F7594-1AB0-418D-A9D6-46A297860797}"/>
    <cellStyle name="Comma 2 5 3 3 2 2 3" xfId="10994" xr:uid="{AAB3318A-AF98-4106-8A6B-14BCAB28C08E}"/>
    <cellStyle name="Comma 2 5 3 3 2 2 3 2" xfId="26405" xr:uid="{5B86DF7F-59B8-44DF-8FB5-0A6E2CE0C809}"/>
    <cellStyle name="Comma 2 5 3 3 2 2 3 2 2" xfId="57229" xr:uid="{D420A98C-6A2B-4060-9CCB-DC93D9504F72}"/>
    <cellStyle name="Comma 2 5 3 3 2 2 3 3" xfId="41819" xr:uid="{0B9B305C-B893-41AF-A4E1-C0EEEA30A1CC}"/>
    <cellStyle name="Comma 2 5 3 3 2 2 4" xfId="18596" xr:uid="{2D81EFF5-BF7F-4BA1-BB13-1E43D128CFBC}"/>
    <cellStyle name="Comma 2 5 3 3 2 2 4 2" xfId="49420" xr:uid="{C2FB74FC-50DB-4AB2-B4DF-8C9D5A7AA48A}"/>
    <cellStyle name="Comma 2 5 3 3 2 2 5" xfId="34010" xr:uid="{7C82B5C1-5DBC-43E1-BB98-237A1C568F93}"/>
    <cellStyle name="Comma 2 5 3 3 2 3" xfId="5087" xr:uid="{B3CE413A-3676-49F6-8968-5E4B5BDC832F}"/>
    <cellStyle name="Comma 2 5 3 3 2 3 2" xfId="12898" xr:uid="{72D0A7A4-7DEC-4CDA-A768-AABBEDE6417B}"/>
    <cellStyle name="Comma 2 5 3 3 2 3 2 2" xfId="28309" xr:uid="{B6160E9F-9553-47DF-9B71-AA9D1A3DEB5B}"/>
    <cellStyle name="Comma 2 5 3 3 2 3 2 2 2" xfId="59133" xr:uid="{B3F2D92C-45FD-4AE9-9804-6B218AC65A6F}"/>
    <cellStyle name="Comma 2 5 3 3 2 3 2 3" xfId="43723" xr:uid="{BC4F7AC2-06C7-405F-B4BE-81F0FC1CF086}"/>
    <cellStyle name="Comma 2 5 3 3 2 3 3" xfId="20500" xr:uid="{48ABEEC9-7121-4682-A6FB-7B9DB75CF6FA}"/>
    <cellStyle name="Comma 2 5 3 3 2 3 3 2" xfId="51324" xr:uid="{0342C4B7-D706-4F4E-B078-0BD3A806B683}"/>
    <cellStyle name="Comma 2 5 3 3 2 3 4" xfId="35914" xr:uid="{1C822BDD-1B2F-4942-95FB-A96983DFDC29}"/>
    <cellStyle name="Comma 2 5 3 3 2 4" xfId="9095" xr:uid="{358787CA-9E84-4714-BD3E-9AC27765CEF3}"/>
    <cellStyle name="Comma 2 5 3 3 2 4 2" xfId="24506" xr:uid="{7CD916D6-C206-4999-A8A3-11B72F0E4C20}"/>
    <cellStyle name="Comma 2 5 3 3 2 4 2 2" xfId="55330" xr:uid="{F6EF5FFB-9773-444B-9E41-75B3528AA704}"/>
    <cellStyle name="Comma 2 5 3 3 2 4 3" xfId="39920" xr:uid="{DBD920A5-E3CF-4F05-909D-3273D8BDE115}"/>
    <cellStyle name="Comma 2 5 3 3 2 5" xfId="16697" xr:uid="{266ADD96-2BE7-41F5-8680-463E571165B1}"/>
    <cellStyle name="Comma 2 5 3 3 2 5 2" xfId="47521" xr:uid="{92DAEFE2-A4BC-49D2-B413-DED4FE0813DE}"/>
    <cellStyle name="Comma 2 5 3 3 2 6" xfId="32111" xr:uid="{EBE2C773-108D-45DA-9542-DD3197AEEA3E}"/>
    <cellStyle name="Comma 2 5 3 3 3" xfId="1917" xr:uid="{CAA600F6-2F3C-4FF9-A566-286E0E47519B}"/>
    <cellStyle name="Comma 2 5 3 3 3 2" xfId="3816" xr:uid="{D9CB478F-BBCD-4705-BF14-B43AE1C1107A}"/>
    <cellStyle name="Comma 2 5 3 3 3 2 2" xfId="7619" xr:uid="{371D2D7B-5641-4614-B097-61EA16FEB38F}"/>
    <cellStyle name="Comma 2 5 3 3 3 2 2 2" xfId="15430" xr:uid="{AEBF0809-CB30-41A6-93F6-A46DD4E4F296}"/>
    <cellStyle name="Comma 2 5 3 3 3 2 2 2 2" xfId="30841" xr:uid="{73FCC423-7E77-4EC8-851C-EFCED4C9378E}"/>
    <cellStyle name="Comma 2 5 3 3 3 2 2 2 2 2" xfId="61665" xr:uid="{1F9D51B4-90AF-4A71-97CC-F3E976D03F4E}"/>
    <cellStyle name="Comma 2 5 3 3 3 2 2 2 3" xfId="46255" xr:uid="{09CAFE3F-E34A-4EC2-BCC1-B48B4C23C71B}"/>
    <cellStyle name="Comma 2 5 3 3 3 2 2 3" xfId="23032" xr:uid="{0D13955C-21AE-4E55-B2AB-11A69A8D35B7}"/>
    <cellStyle name="Comma 2 5 3 3 3 2 2 3 2" xfId="53856" xr:uid="{A95562CE-10BB-40F4-AA63-26F5F203D624}"/>
    <cellStyle name="Comma 2 5 3 3 3 2 2 4" xfId="38446" xr:uid="{3D5F3FE5-D272-4B82-9C07-617B789405E9}"/>
    <cellStyle name="Comma 2 5 3 3 3 2 3" xfId="11627" xr:uid="{24C363FD-470E-4FA3-875C-8FCD5E8B49BF}"/>
    <cellStyle name="Comma 2 5 3 3 3 2 3 2" xfId="27038" xr:uid="{199A6599-BB3F-426D-8D4B-17E6782E332A}"/>
    <cellStyle name="Comma 2 5 3 3 3 2 3 2 2" xfId="57862" xr:uid="{A70AE6D3-755F-4C8B-8B00-F14B3EE79641}"/>
    <cellStyle name="Comma 2 5 3 3 3 2 3 3" xfId="42452" xr:uid="{EFD5A6B9-4FEC-4FFA-B663-F847AECF3F2B}"/>
    <cellStyle name="Comma 2 5 3 3 3 2 4" xfId="19229" xr:uid="{CA831B89-1C68-4E90-87FC-EA4C36A30B18}"/>
    <cellStyle name="Comma 2 5 3 3 3 2 4 2" xfId="50053" xr:uid="{AE4EA9EA-9DD7-4757-9D9A-4EC94CCE047B}"/>
    <cellStyle name="Comma 2 5 3 3 3 2 5" xfId="34643" xr:uid="{976CC4E8-A7F7-4D8A-B80E-59742B85243A}"/>
    <cellStyle name="Comma 2 5 3 3 3 3" xfId="5720" xr:uid="{E6218308-373B-416B-ACF0-5765A34E15E5}"/>
    <cellStyle name="Comma 2 5 3 3 3 3 2" xfId="13531" xr:uid="{62F43A0B-B86C-4422-8812-1724D7DDEE88}"/>
    <cellStyle name="Comma 2 5 3 3 3 3 2 2" xfId="28942" xr:uid="{22BED71B-5134-48ED-9DB7-C7895C8A0BFB}"/>
    <cellStyle name="Comma 2 5 3 3 3 3 2 2 2" xfId="59766" xr:uid="{9AD9E3D2-39CA-445F-8274-B89ED54CD2C6}"/>
    <cellStyle name="Comma 2 5 3 3 3 3 2 3" xfId="44356" xr:uid="{FCD0A549-4FE5-4328-90DB-C8B3CBD88560}"/>
    <cellStyle name="Comma 2 5 3 3 3 3 3" xfId="21133" xr:uid="{D3BF72BA-3C8E-47A2-9C84-70DB984F1195}"/>
    <cellStyle name="Comma 2 5 3 3 3 3 3 2" xfId="51957" xr:uid="{46D3ACBA-68BE-478F-8F15-AB7D5D0421E0}"/>
    <cellStyle name="Comma 2 5 3 3 3 3 4" xfId="36547" xr:uid="{BD2F35CD-4E7E-4E8D-9AAD-F9B4215836E8}"/>
    <cellStyle name="Comma 2 5 3 3 3 4" xfId="9728" xr:uid="{D73A2BA2-F3B0-4BAC-92A8-87935990A12B}"/>
    <cellStyle name="Comma 2 5 3 3 3 4 2" xfId="25139" xr:uid="{D413E3A4-0F4E-4B87-8D0B-E913AE1D3E3A}"/>
    <cellStyle name="Comma 2 5 3 3 3 4 2 2" xfId="55963" xr:uid="{79E5E675-7A9E-4A81-BA6D-A8D9B655B7D5}"/>
    <cellStyle name="Comma 2 5 3 3 3 4 3" xfId="40553" xr:uid="{361F597E-45C1-4798-95EA-207A9BD7A78D}"/>
    <cellStyle name="Comma 2 5 3 3 3 5" xfId="17330" xr:uid="{0170F1C5-F52A-43F3-BB1C-009D987FE41A}"/>
    <cellStyle name="Comma 2 5 3 3 3 5 2" xfId="48154" xr:uid="{E5329D52-3224-4E68-8517-0E4378E7CBCE}"/>
    <cellStyle name="Comma 2 5 3 3 3 6" xfId="32744" xr:uid="{107432F8-5E91-48DF-9FA4-A8905C6F37D9}"/>
    <cellStyle name="Comma 2 5 3 3 4" xfId="2550" xr:uid="{B99445EE-1F1D-4B5D-A7E9-99AEE2BC7234}"/>
    <cellStyle name="Comma 2 5 3 3 4 2" xfId="6353" xr:uid="{C22E67AE-386A-48D3-AA7F-AE3B2D9B1531}"/>
    <cellStyle name="Comma 2 5 3 3 4 2 2" xfId="14164" xr:uid="{1A10D64B-B35B-4A74-9C3C-A5F2626D9149}"/>
    <cellStyle name="Comma 2 5 3 3 4 2 2 2" xfId="29575" xr:uid="{1BC2A5BF-4F05-480F-9188-6DEF91536CBB}"/>
    <cellStyle name="Comma 2 5 3 3 4 2 2 2 2" xfId="60399" xr:uid="{4EF2B223-BBB0-409E-93F0-56EE672B1BD5}"/>
    <cellStyle name="Comma 2 5 3 3 4 2 2 3" xfId="44989" xr:uid="{5DA4AF18-41C2-46D7-813F-71D71356DFB7}"/>
    <cellStyle name="Comma 2 5 3 3 4 2 3" xfId="21766" xr:uid="{F40CFEE0-FEF9-4215-97E6-DF5368F6B609}"/>
    <cellStyle name="Comma 2 5 3 3 4 2 3 2" xfId="52590" xr:uid="{11B9C792-0CAD-4F4C-B91D-8053374DC45E}"/>
    <cellStyle name="Comma 2 5 3 3 4 2 4" xfId="37180" xr:uid="{327A71D5-2F13-4967-ADB8-9A8572276C69}"/>
    <cellStyle name="Comma 2 5 3 3 4 3" xfId="10361" xr:uid="{687C640E-8174-4D95-969A-2470DBA3C940}"/>
    <cellStyle name="Comma 2 5 3 3 4 3 2" xfId="25772" xr:uid="{33D39555-46EE-4469-84CE-421658BD8676}"/>
    <cellStyle name="Comma 2 5 3 3 4 3 2 2" xfId="56596" xr:uid="{188E7C17-0426-4393-9685-1D6194EEFD89}"/>
    <cellStyle name="Comma 2 5 3 3 4 3 3" xfId="41186" xr:uid="{22FF5B39-CCF7-487B-B512-69AC44632A3D}"/>
    <cellStyle name="Comma 2 5 3 3 4 4" xfId="17963" xr:uid="{C1D33FE3-5283-4D56-8855-22C0DA6523A7}"/>
    <cellStyle name="Comma 2 5 3 3 4 4 2" xfId="48787" xr:uid="{033441A4-ADBD-4774-93FB-30B0B01E8D7F}"/>
    <cellStyle name="Comma 2 5 3 3 4 5" xfId="33377" xr:uid="{7C4F961F-BB5F-4300-AB9D-56404CA86295}"/>
    <cellStyle name="Comma 2 5 3 3 5" xfId="4454" xr:uid="{DB10FB38-03DC-4A25-B65D-F7ED0364EC23}"/>
    <cellStyle name="Comma 2 5 3 3 5 2" xfId="12265" xr:uid="{EDE39C85-CF3C-4A25-9A80-8F41FC8B2EBE}"/>
    <cellStyle name="Comma 2 5 3 3 5 2 2" xfId="27676" xr:uid="{A2CA11AB-7EEF-492B-9442-13C3D00AB57E}"/>
    <cellStyle name="Comma 2 5 3 3 5 2 2 2" xfId="58500" xr:uid="{B54F1D93-A62C-4F23-8C27-AD7530A8C23C}"/>
    <cellStyle name="Comma 2 5 3 3 5 2 3" xfId="43090" xr:uid="{0DB24398-EF68-47A7-A65E-D63024EAFEA6}"/>
    <cellStyle name="Comma 2 5 3 3 5 3" xfId="19867" xr:uid="{13009DC6-0369-4004-ABF8-BE0B38020157}"/>
    <cellStyle name="Comma 2 5 3 3 5 3 2" xfId="50691" xr:uid="{ED827F5C-C3FA-47D9-8D7E-D091278BCA5E}"/>
    <cellStyle name="Comma 2 5 3 3 5 4" xfId="35281" xr:uid="{7422C375-6183-4583-88FC-5A70C85C8BE0}"/>
    <cellStyle name="Comma 2 5 3 3 6" xfId="8462" xr:uid="{9F7F09BD-F14F-4111-8441-F2CB33D772A9}"/>
    <cellStyle name="Comma 2 5 3 3 6 2" xfId="23873" xr:uid="{5B1128FD-06AA-4BC4-A1DF-9B942B6C0E05}"/>
    <cellStyle name="Comma 2 5 3 3 6 2 2" xfId="54697" xr:uid="{03A32769-3233-4F89-B627-87C4D19EFF82}"/>
    <cellStyle name="Comma 2 5 3 3 6 3" xfId="39287" xr:uid="{E3AB9F65-FC68-4F28-925A-892F7A428DDD}"/>
    <cellStyle name="Comma 2 5 3 3 7" xfId="16064" xr:uid="{A2C796F8-7285-4416-91F8-FF7D89D11D6A}"/>
    <cellStyle name="Comma 2 5 3 3 7 2" xfId="46888" xr:uid="{2AE3272E-BF68-475F-A4E5-8FC89DDC50B9}"/>
    <cellStyle name="Comma 2 5 3 3 8" xfId="31478" xr:uid="{F707E422-0874-47AF-A542-CAB2C670C8B3}"/>
    <cellStyle name="Comma 2 5 3 4" xfId="442" xr:uid="{711FDC47-717E-492E-8F15-43FFD342E13F}"/>
    <cellStyle name="Comma 2 5 3 4 2" xfId="1075" xr:uid="{8F890137-7A8F-494A-B43F-4048B2C85467}"/>
    <cellStyle name="Comma 2 5 3 4 2 2" xfId="2974" xr:uid="{58AF7A3A-3341-438C-BD7A-8E7B2870F7C0}"/>
    <cellStyle name="Comma 2 5 3 4 2 2 2" xfId="6777" xr:uid="{FDB09E8C-B25F-401E-A26A-D213F261A375}"/>
    <cellStyle name="Comma 2 5 3 4 2 2 2 2" xfId="14588" xr:uid="{BAE0851B-694D-4B72-8DF0-062ED6C475D3}"/>
    <cellStyle name="Comma 2 5 3 4 2 2 2 2 2" xfId="29999" xr:uid="{6116103E-E97A-4C29-8B57-9C2E038C0745}"/>
    <cellStyle name="Comma 2 5 3 4 2 2 2 2 2 2" xfId="60823" xr:uid="{EDD42ED8-2716-443E-BED0-E565068A7417}"/>
    <cellStyle name="Comma 2 5 3 4 2 2 2 2 3" xfId="45413" xr:uid="{A4D6D4A9-4DB8-4137-BAD2-A71A270150BA}"/>
    <cellStyle name="Comma 2 5 3 4 2 2 2 3" xfId="22190" xr:uid="{79E5E475-6399-413C-9C5E-5CBB7959A47E}"/>
    <cellStyle name="Comma 2 5 3 4 2 2 2 3 2" xfId="53014" xr:uid="{A199D12B-4183-438E-BDFD-0CFE260227FF}"/>
    <cellStyle name="Comma 2 5 3 4 2 2 2 4" xfId="37604" xr:uid="{71DB6FF4-2A09-48E3-8AF5-CBA7965EA605}"/>
    <cellStyle name="Comma 2 5 3 4 2 2 3" xfId="10785" xr:uid="{050745A5-75EA-4784-8A55-6F7D2679A692}"/>
    <cellStyle name="Comma 2 5 3 4 2 2 3 2" xfId="26196" xr:uid="{927B7EFD-C0A6-4AE9-BBE3-D10CEA5F278A}"/>
    <cellStyle name="Comma 2 5 3 4 2 2 3 2 2" xfId="57020" xr:uid="{DE6F01AE-71BA-4C78-A3B2-19940D152C32}"/>
    <cellStyle name="Comma 2 5 3 4 2 2 3 3" xfId="41610" xr:uid="{E158A445-EF75-4A26-8576-9789A460C74B}"/>
    <cellStyle name="Comma 2 5 3 4 2 2 4" xfId="18387" xr:uid="{59267115-F8E9-492A-AD76-B0154DE0FA6B}"/>
    <cellStyle name="Comma 2 5 3 4 2 2 4 2" xfId="49211" xr:uid="{F1B96DA9-5561-479C-B078-575C8FD9DC69}"/>
    <cellStyle name="Comma 2 5 3 4 2 2 5" xfId="33801" xr:uid="{0675AC4C-F11B-471B-9ECC-037CE2C8CFE7}"/>
    <cellStyle name="Comma 2 5 3 4 2 3" xfId="4878" xr:uid="{7D81D346-AF24-4D07-BC61-48D352326999}"/>
    <cellStyle name="Comma 2 5 3 4 2 3 2" xfId="12689" xr:uid="{940CA6A1-4801-466F-8657-0D3EEBD18891}"/>
    <cellStyle name="Comma 2 5 3 4 2 3 2 2" xfId="28100" xr:uid="{DFCF35E7-139D-4D72-BBF0-80F87AAD8BA1}"/>
    <cellStyle name="Comma 2 5 3 4 2 3 2 2 2" xfId="58924" xr:uid="{DC71A6A6-37EC-45F8-A081-93EE452C365C}"/>
    <cellStyle name="Comma 2 5 3 4 2 3 2 3" xfId="43514" xr:uid="{9FED27DB-42A1-45C2-9319-FF83A8F771DF}"/>
    <cellStyle name="Comma 2 5 3 4 2 3 3" xfId="20291" xr:uid="{1E3AD928-946C-4C00-978A-C142499140B4}"/>
    <cellStyle name="Comma 2 5 3 4 2 3 3 2" xfId="51115" xr:uid="{49F5718C-F91B-45C9-BF15-41F875335D5D}"/>
    <cellStyle name="Comma 2 5 3 4 2 3 4" xfId="35705" xr:uid="{8200EB09-3D9E-4384-A6EC-D9A40B83EE2E}"/>
    <cellStyle name="Comma 2 5 3 4 2 4" xfId="8886" xr:uid="{23CB0CAA-53C3-4B7C-8092-660CFBE8307B}"/>
    <cellStyle name="Comma 2 5 3 4 2 4 2" xfId="24297" xr:uid="{4A633A34-DACB-4977-8159-65472CD880E7}"/>
    <cellStyle name="Comma 2 5 3 4 2 4 2 2" xfId="55121" xr:uid="{4C618848-C5AE-49D2-B065-0883EED34D4C}"/>
    <cellStyle name="Comma 2 5 3 4 2 4 3" xfId="39711" xr:uid="{48275A0A-F9D6-413B-AC41-7C45EDD9F71B}"/>
    <cellStyle name="Comma 2 5 3 4 2 5" xfId="16488" xr:uid="{24383C8B-A48D-426A-900E-F251AFCF6F85}"/>
    <cellStyle name="Comma 2 5 3 4 2 5 2" xfId="47312" xr:uid="{DCA02445-6AC8-4378-8577-433D10440322}"/>
    <cellStyle name="Comma 2 5 3 4 2 6" xfId="31902" xr:uid="{30BD3D7A-37D8-4295-B1DE-52F60DD2FDE1}"/>
    <cellStyle name="Comma 2 5 3 4 3" xfId="1708" xr:uid="{6C79F3F4-0191-4EBD-B1AF-CDB0193528CA}"/>
    <cellStyle name="Comma 2 5 3 4 3 2" xfId="3607" xr:uid="{CBD93494-5D58-41A2-B91A-282603013B3C}"/>
    <cellStyle name="Comma 2 5 3 4 3 2 2" xfId="7410" xr:uid="{0EE5DE59-EE64-4D5B-9243-E7267619070E}"/>
    <cellStyle name="Comma 2 5 3 4 3 2 2 2" xfId="15221" xr:uid="{652C13C5-344D-4BD0-92D7-DF9E25BD8B49}"/>
    <cellStyle name="Comma 2 5 3 4 3 2 2 2 2" xfId="30632" xr:uid="{29B3CBA7-3DF7-4A78-8284-895B9D999499}"/>
    <cellStyle name="Comma 2 5 3 4 3 2 2 2 2 2" xfId="61456" xr:uid="{A4D35ACE-00B1-4171-9F6F-095603DF451F}"/>
    <cellStyle name="Comma 2 5 3 4 3 2 2 2 3" xfId="46046" xr:uid="{8459B55F-714B-439D-BB56-9008A04780B3}"/>
    <cellStyle name="Comma 2 5 3 4 3 2 2 3" xfId="22823" xr:uid="{BC19D713-E64B-4A55-B1E5-9733F1B92741}"/>
    <cellStyle name="Comma 2 5 3 4 3 2 2 3 2" xfId="53647" xr:uid="{8EBF2897-D664-4A51-AA2D-3F4A4C621E50}"/>
    <cellStyle name="Comma 2 5 3 4 3 2 2 4" xfId="38237" xr:uid="{E9CF5521-E375-4C8C-8ADA-E4AEA8EB22B3}"/>
    <cellStyle name="Comma 2 5 3 4 3 2 3" xfId="11418" xr:uid="{DD68B3C8-569E-4BAB-AAB9-CAC7C3DA032B}"/>
    <cellStyle name="Comma 2 5 3 4 3 2 3 2" xfId="26829" xr:uid="{381B290E-1127-460C-8E10-2EB6513829EB}"/>
    <cellStyle name="Comma 2 5 3 4 3 2 3 2 2" xfId="57653" xr:uid="{03DB0258-4A69-472B-B7B6-C65EEB16EC43}"/>
    <cellStyle name="Comma 2 5 3 4 3 2 3 3" xfId="42243" xr:uid="{3CC1EC1B-9B4B-4476-9D18-75E3F8E5CDA2}"/>
    <cellStyle name="Comma 2 5 3 4 3 2 4" xfId="19020" xr:uid="{450820AF-A786-4516-BA6E-767E52B8DB60}"/>
    <cellStyle name="Comma 2 5 3 4 3 2 4 2" xfId="49844" xr:uid="{AA7707F1-45A7-409E-A97C-3A6E7F0FD6D4}"/>
    <cellStyle name="Comma 2 5 3 4 3 2 5" xfId="34434" xr:uid="{EAE68F9D-E08A-4989-B104-626D371A8C24}"/>
    <cellStyle name="Comma 2 5 3 4 3 3" xfId="5511" xr:uid="{D317A852-B539-4D1C-9E3F-9BA017C71B94}"/>
    <cellStyle name="Comma 2 5 3 4 3 3 2" xfId="13322" xr:uid="{D45FD93A-4E1C-4975-B4E7-7E691A2D3F13}"/>
    <cellStyle name="Comma 2 5 3 4 3 3 2 2" xfId="28733" xr:uid="{47A0C9E2-930F-4503-B6E5-61C75D8BC6B0}"/>
    <cellStyle name="Comma 2 5 3 4 3 3 2 2 2" xfId="59557" xr:uid="{BAC0377C-2FA0-4E34-8C0A-D6910BA8CA24}"/>
    <cellStyle name="Comma 2 5 3 4 3 3 2 3" xfId="44147" xr:uid="{CB5856E3-B2FE-4E5B-8036-B3B692357C65}"/>
    <cellStyle name="Comma 2 5 3 4 3 3 3" xfId="20924" xr:uid="{DA9FA03F-B68A-4FE8-8F26-BC9780790D67}"/>
    <cellStyle name="Comma 2 5 3 4 3 3 3 2" xfId="51748" xr:uid="{86A53EAE-0850-4528-B7F3-C3DE5AF79917}"/>
    <cellStyle name="Comma 2 5 3 4 3 3 4" xfId="36338" xr:uid="{B7410266-4161-446B-8F55-69D91CE864D8}"/>
    <cellStyle name="Comma 2 5 3 4 3 4" xfId="9519" xr:uid="{0BC5568D-B7A6-4989-A199-2DBD9CF77435}"/>
    <cellStyle name="Comma 2 5 3 4 3 4 2" xfId="24930" xr:uid="{B1617351-4C91-44D6-A2FD-977F667ED9D4}"/>
    <cellStyle name="Comma 2 5 3 4 3 4 2 2" xfId="55754" xr:uid="{48C1FD06-0B45-401F-B67C-3F72E6FA0160}"/>
    <cellStyle name="Comma 2 5 3 4 3 4 3" xfId="40344" xr:uid="{F09E581E-D227-4ED7-B177-1B815667E970}"/>
    <cellStyle name="Comma 2 5 3 4 3 5" xfId="17121" xr:uid="{84424713-4C44-42B8-8A87-035586599995}"/>
    <cellStyle name="Comma 2 5 3 4 3 5 2" xfId="47945" xr:uid="{6677600D-85D6-4F70-AD6B-687B26B652A1}"/>
    <cellStyle name="Comma 2 5 3 4 3 6" xfId="32535" xr:uid="{F38D12CC-9192-4D34-8D2C-F875E698B925}"/>
    <cellStyle name="Comma 2 5 3 4 4" xfId="2341" xr:uid="{918AFC34-1759-4E5C-8ADC-63552AED0C61}"/>
    <cellStyle name="Comma 2 5 3 4 4 2" xfId="6144" xr:uid="{DF378CD7-8635-4F13-98CE-4E5B5F56626A}"/>
    <cellStyle name="Comma 2 5 3 4 4 2 2" xfId="13955" xr:uid="{10760F99-902A-440B-AE01-635908102AAD}"/>
    <cellStyle name="Comma 2 5 3 4 4 2 2 2" xfId="29366" xr:uid="{7F5CDF3E-6E4F-45E5-9E67-894A201C060E}"/>
    <cellStyle name="Comma 2 5 3 4 4 2 2 2 2" xfId="60190" xr:uid="{257AA6D9-AE13-4D82-A7BA-84D44BF99C9E}"/>
    <cellStyle name="Comma 2 5 3 4 4 2 2 3" xfId="44780" xr:uid="{304B9BD0-81E6-4245-A503-FCA5E426FAB4}"/>
    <cellStyle name="Comma 2 5 3 4 4 2 3" xfId="21557" xr:uid="{2E6AFA5F-037D-4121-B708-C10F3A9884F7}"/>
    <cellStyle name="Comma 2 5 3 4 4 2 3 2" xfId="52381" xr:uid="{1A897668-7023-46E1-A77C-12C5257D0C3C}"/>
    <cellStyle name="Comma 2 5 3 4 4 2 4" xfId="36971" xr:uid="{0AAFED2D-68F3-4E65-859F-7C8746B1D508}"/>
    <cellStyle name="Comma 2 5 3 4 4 3" xfId="10152" xr:uid="{3B493D67-6150-4C4F-8148-6D29756FD065}"/>
    <cellStyle name="Comma 2 5 3 4 4 3 2" xfId="25563" xr:uid="{63CE31CE-33B8-4C6A-8E9A-1F8FF85DBB7F}"/>
    <cellStyle name="Comma 2 5 3 4 4 3 2 2" xfId="56387" xr:uid="{DE432F7D-F207-4B98-878F-C5A8705B4936}"/>
    <cellStyle name="Comma 2 5 3 4 4 3 3" xfId="40977" xr:uid="{F575E5F1-470F-48F0-9188-1475B18CB903}"/>
    <cellStyle name="Comma 2 5 3 4 4 4" xfId="17754" xr:uid="{1C59FFFA-6245-418E-B5E5-69400B302CC4}"/>
    <cellStyle name="Comma 2 5 3 4 4 4 2" xfId="48578" xr:uid="{E490C1EE-1DED-42BF-8927-1DCBC45A258E}"/>
    <cellStyle name="Comma 2 5 3 4 4 5" xfId="33168" xr:uid="{EF27FD2B-4CAB-42A1-AE3D-1B092A4B327F}"/>
    <cellStyle name="Comma 2 5 3 4 5" xfId="4245" xr:uid="{EF472942-B7C5-4582-B3EA-7C6A05480A83}"/>
    <cellStyle name="Comma 2 5 3 4 5 2" xfId="12056" xr:uid="{0BB334BE-9B06-4559-83A1-AE6F54D207D4}"/>
    <cellStyle name="Comma 2 5 3 4 5 2 2" xfId="27467" xr:uid="{938FF40F-42D5-4090-8D15-8575F266C92A}"/>
    <cellStyle name="Comma 2 5 3 4 5 2 2 2" xfId="58291" xr:uid="{CF902890-946C-41ED-A924-051B9968944F}"/>
    <cellStyle name="Comma 2 5 3 4 5 2 3" xfId="42881" xr:uid="{C6DD5CFB-9A4A-4747-A87D-6B6F28240314}"/>
    <cellStyle name="Comma 2 5 3 4 5 3" xfId="19658" xr:uid="{F023A85B-1231-468D-AF92-BE007033C429}"/>
    <cellStyle name="Comma 2 5 3 4 5 3 2" xfId="50482" xr:uid="{4CFBEE45-3628-4773-A930-77FE93E0A5F4}"/>
    <cellStyle name="Comma 2 5 3 4 5 4" xfId="35072" xr:uid="{BF3C7187-5477-490E-8B61-C286FD0C1653}"/>
    <cellStyle name="Comma 2 5 3 4 6" xfId="8253" xr:uid="{EE6C7EDA-ECF7-40FF-BA03-572CB85095D0}"/>
    <cellStyle name="Comma 2 5 3 4 6 2" xfId="23664" xr:uid="{F82EEFA3-A6FD-4722-850D-CC33D1FF2847}"/>
    <cellStyle name="Comma 2 5 3 4 6 2 2" xfId="54488" xr:uid="{EDCB9086-0518-4CF3-904E-8E834A50440D}"/>
    <cellStyle name="Comma 2 5 3 4 6 3" xfId="39078" xr:uid="{7579D04E-D3AB-4E48-84EC-6C7CDBE07450}"/>
    <cellStyle name="Comma 2 5 3 4 7" xfId="15855" xr:uid="{710FFAA3-413C-402F-B810-37D47DADE075}"/>
    <cellStyle name="Comma 2 5 3 4 7 2" xfId="46679" xr:uid="{47249B98-A183-434F-A0BE-33161CB9F902}"/>
    <cellStyle name="Comma 2 5 3 4 8" xfId="31269" xr:uid="{4C85B736-0905-4316-A11D-0DD64C623A17}"/>
    <cellStyle name="Comma 2 5 3 5" xfId="862" xr:uid="{1E8D2D3A-383D-449A-912A-46829715AF73}"/>
    <cellStyle name="Comma 2 5 3 5 2" xfId="2761" xr:uid="{25C5BDB3-70B1-478B-9B60-86B62EBBD753}"/>
    <cellStyle name="Comma 2 5 3 5 2 2" xfId="6564" xr:uid="{EA723B1E-236A-4191-9E5C-6176455C7270}"/>
    <cellStyle name="Comma 2 5 3 5 2 2 2" xfId="14375" xr:uid="{9F8F31CB-D091-4B7C-8640-71972EA4DE52}"/>
    <cellStyle name="Comma 2 5 3 5 2 2 2 2" xfId="29786" xr:uid="{047393B7-83FC-4721-BC9B-B7710F1C3A25}"/>
    <cellStyle name="Comma 2 5 3 5 2 2 2 2 2" xfId="60610" xr:uid="{4D082E23-582B-4282-9920-DFCD17611B04}"/>
    <cellStyle name="Comma 2 5 3 5 2 2 2 3" xfId="45200" xr:uid="{EA62076E-A25C-414C-BA73-032354745A81}"/>
    <cellStyle name="Comma 2 5 3 5 2 2 3" xfId="21977" xr:uid="{B4E303C6-9665-4ECF-9D15-021AD38573EC}"/>
    <cellStyle name="Comma 2 5 3 5 2 2 3 2" xfId="52801" xr:uid="{C124422C-E800-447A-9D31-7EE2BD69612D}"/>
    <cellStyle name="Comma 2 5 3 5 2 2 4" xfId="37391" xr:uid="{D98500ED-510A-4468-81D2-C134D6C7A39F}"/>
    <cellStyle name="Comma 2 5 3 5 2 3" xfId="10572" xr:uid="{D4ABCE82-2F00-481C-BAC9-2BD3A4643967}"/>
    <cellStyle name="Comma 2 5 3 5 2 3 2" xfId="25983" xr:uid="{9DEEA0A4-AC00-4C18-8712-3497AFC15FB9}"/>
    <cellStyle name="Comma 2 5 3 5 2 3 2 2" xfId="56807" xr:uid="{DA25D136-56C5-4595-932F-2EAF817ED4CD}"/>
    <cellStyle name="Comma 2 5 3 5 2 3 3" xfId="41397" xr:uid="{3BED9069-E0E1-4611-BFEB-2D893C4A2626}"/>
    <cellStyle name="Comma 2 5 3 5 2 4" xfId="18174" xr:uid="{8CFE8428-4473-4F61-A3F6-6ECCE5195EF1}"/>
    <cellStyle name="Comma 2 5 3 5 2 4 2" xfId="48998" xr:uid="{0A033766-2E88-4DCF-8310-9AE72A1E2F10}"/>
    <cellStyle name="Comma 2 5 3 5 2 5" xfId="33588" xr:uid="{382CAD51-839A-4E7B-802B-78D513C483F7}"/>
    <cellStyle name="Comma 2 5 3 5 3" xfId="4665" xr:uid="{A064749A-4F9B-4EEE-A149-F4706EAC989B}"/>
    <cellStyle name="Comma 2 5 3 5 3 2" xfId="12476" xr:uid="{EEA3AF3B-30BA-4FB0-B32E-3BD3BF04EAFA}"/>
    <cellStyle name="Comma 2 5 3 5 3 2 2" xfId="27887" xr:uid="{3012B9C2-9BF9-46E8-A3C9-6C7EE67C3825}"/>
    <cellStyle name="Comma 2 5 3 5 3 2 2 2" xfId="58711" xr:uid="{EC8B1579-C72A-4273-9F22-3EEA13806AEB}"/>
    <cellStyle name="Comma 2 5 3 5 3 2 3" xfId="43301" xr:uid="{F98A78BA-44E7-42AA-ABFA-94F0440E3FED}"/>
    <cellStyle name="Comma 2 5 3 5 3 3" xfId="20078" xr:uid="{DA7F842B-FA98-4438-8FED-D12E33EFD95C}"/>
    <cellStyle name="Comma 2 5 3 5 3 3 2" xfId="50902" xr:uid="{DEED229F-FADF-4641-A4EA-99011E1B7932}"/>
    <cellStyle name="Comma 2 5 3 5 3 4" xfId="35492" xr:uid="{EEFAEDB1-DB2D-4095-B21D-A2AFFFF60F8B}"/>
    <cellStyle name="Comma 2 5 3 5 4" xfId="8673" xr:uid="{3E6EAC49-CD44-4998-837C-696E69341669}"/>
    <cellStyle name="Comma 2 5 3 5 4 2" xfId="24084" xr:uid="{05F64B2E-05CD-491C-AD79-8EF383F0BACB}"/>
    <cellStyle name="Comma 2 5 3 5 4 2 2" xfId="54908" xr:uid="{452B57C5-6464-4A20-B935-A1D821283593}"/>
    <cellStyle name="Comma 2 5 3 5 4 3" xfId="39498" xr:uid="{E102BAFA-3ED5-480B-9182-EB14CE63E27C}"/>
    <cellStyle name="Comma 2 5 3 5 5" xfId="16275" xr:uid="{F3538700-02A8-4D24-B258-7F46A8571D2F}"/>
    <cellStyle name="Comma 2 5 3 5 5 2" xfId="47099" xr:uid="{3A119D6A-7DAB-4B63-A099-41B51CDBB226}"/>
    <cellStyle name="Comma 2 5 3 5 6" xfId="31689" xr:uid="{A7A61E57-10F5-46D6-9D49-BC8C1036B369}"/>
    <cellStyle name="Comma 2 5 3 6" xfId="1495" xr:uid="{80F0C17D-F623-46D9-8B5F-1C16FB756F4F}"/>
    <cellStyle name="Comma 2 5 3 6 2" xfId="3394" xr:uid="{6BD4A489-8C51-4383-9007-D51D62A4D2D8}"/>
    <cellStyle name="Comma 2 5 3 6 2 2" xfId="7197" xr:uid="{5EB5027E-6DF2-45E5-B86F-F88E9F461F42}"/>
    <cellStyle name="Comma 2 5 3 6 2 2 2" xfId="15008" xr:uid="{8A005201-801C-4284-A3A6-4F5604EC376A}"/>
    <cellStyle name="Comma 2 5 3 6 2 2 2 2" xfId="30419" xr:uid="{82C400DF-E585-4BD7-A6D9-DFAFC75F8260}"/>
    <cellStyle name="Comma 2 5 3 6 2 2 2 2 2" xfId="61243" xr:uid="{86B4A60E-44B3-4FBB-9519-CFCD82DE2311}"/>
    <cellStyle name="Comma 2 5 3 6 2 2 2 3" xfId="45833" xr:uid="{23D7A7EC-0D4B-43A7-851F-F890D9C1D008}"/>
    <cellStyle name="Comma 2 5 3 6 2 2 3" xfId="22610" xr:uid="{415AD433-80D8-4BC9-B54D-2ED590783C89}"/>
    <cellStyle name="Comma 2 5 3 6 2 2 3 2" xfId="53434" xr:uid="{B5E667F4-6CF2-4401-BAAA-4F67B17959FD}"/>
    <cellStyle name="Comma 2 5 3 6 2 2 4" xfId="38024" xr:uid="{86484A49-2F48-4BD5-AEE2-867AAA1BC0AE}"/>
    <cellStyle name="Comma 2 5 3 6 2 3" xfId="11205" xr:uid="{88BE1097-2829-4233-A872-DF30FCA575B8}"/>
    <cellStyle name="Comma 2 5 3 6 2 3 2" xfId="26616" xr:uid="{B9917B53-9CE1-4696-A277-2911D19BE51F}"/>
    <cellStyle name="Comma 2 5 3 6 2 3 2 2" xfId="57440" xr:uid="{B3CD9D5F-75D3-407A-AA65-42A2A663B384}"/>
    <cellStyle name="Comma 2 5 3 6 2 3 3" xfId="42030" xr:uid="{98C5DBC0-97A4-4585-9920-FF5DDC652F81}"/>
    <cellStyle name="Comma 2 5 3 6 2 4" xfId="18807" xr:uid="{4D061373-8BCD-4ADE-B679-4A8E8B52C49D}"/>
    <cellStyle name="Comma 2 5 3 6 2 4 2" xfId="49631" xr:uid="{169C9E97-6CB5-45F3-AD56-CD7CB75B7DD9}"/>
    <cellStyle name="Comma 2 5 3 6 2 5" xfId="34221" xr:uid="{2FA6BEF9-0664-47F2-962F-95A0051DCACB}"/>
    <cellStyle name="Comma 2 5 3 6 3" xfId="5298" xr:uid="{A614060A-CCDF-4625-92DA-E751B54CC82C}"/>
    <cellStyle name="Comma 2 5 3 6 3 2" xfId="13109" xr:uid="{D0C822B4-BC16-4FD1-B18C-653A99C56FCE}"/>
    <cellStyle name="Comma 2 5 3 6 3 2 2" xfId="28520" xr:uid="{CC25CA5B-47EF-4C80-B1FD-AEE994DDD987}"/>
    <cellStyle name="Comma 2 5 3 6 3 2 2 2" xfId="59344" xr:uid="{56573689-8B61-446A-8E3E-5BCF1048C33D}"/>
    <cellStyle name="Comma 2 5 3 6 3 2 3" xfId="43934" xr:uid="{73C0B1C2-62EA-400C-B0CA-120B099E9AF0}"/>
    <cellStyle name="Comma 2 5 3 6 3 3" xfId="20711" xr:uid="{D55FADD3-A2B3-4BE5-A00A-2FCA9092DB4E}"/>
    <cellStyle name="Comma 2 5 3 6 3 3 2" xfId="51535" xr:uid="{9901676A-0CB1-47CE-9343-E9D7B268FFB8}"/>
    <cellStyle name="Comma 2 5 3 6 3 4" xfId="36125" xr:uid="{2E703437-F8BA-4E0F-98FE-33A21FF5BC70}"/>
    <cellStyle name="Comma 2 5 3 6 4" xfId="9306" xr:uid="{9CCCCE0E-D53A-4D0B-AE6F-F92F4CE52AFA}"/>
    <cellStyle name="Comma 2 5 3 6 4 2" xfId="24717" xr:uid="{3F4FF885-F65C-466E-89F9-B3C23D16E088}"/>
    <cellStyle name="Comma 2 5 3 6 4 2 2" xfId="55541" xr:uid="{908722F3-9875-4339-8B45-1A1122DF65F7}"/>
    <cellStyle name="Comma 2 5 3 6 4 3" xfId="40131" xr:uid="{145DA2FF-DA1A-4638-8BF9-248E2389108A}"/>
    <cellStyle name="Comma 2 5 3 6 5" xfId="16908" xr:uid="{60B4B295-1F54-463A-A034-EF9903C96FF0}"/>
    <cellStyle name="Comma 2 5 3 6 5 2" xfId="47732" xr:uid="{999DBF97-188A-4C1B-BFFC-0EBB34CB3245}"/>
    <cellStyle name="Comma 2 5 3 6 6" xfId="32322" xr:uid="{F545D58A-16C0-4F3F-833B-62302B2F7FFF}"/>
    <cellStyle name="Comma 2 5 3 7" xfId="2128" xr:uid="{0B831312-3870-415E-A3F3-5601E94FB455}"/>
    <cellStyle name="Comma 2 5 3 7 2" xfId="5931" xr:uid="{738761ED-14B2-42A0-B9AA-29EA0F7358AC}"/>
    <cellStyle name="Comma 2 5 3 7 2 2" xfId="13742" xr:uid="{F0D01BF7-1167-48EB-9943-BBE2C44C0C37}"/>
    <cellStyle name="Comma 2 5 3 7 2 2 2" xfId="29153" xr:uid="{DFAB86C4-24C5-4D93-9903-61107D3EFB25}"/>
    <cellStyle name="Comma 2 5 3 7 2 2 2 2" xfId="59977" xr:uid="{4B9BFB15-6D71-4D0B-ADDA-4C99F751AEB7}"/>
    <cellStyle name="Comma 2 5 3 7 2 2 3" xfId="44567" xr:uid="{2455EA2C-3B08-403E-B25C-FCD6696C9380}"/>
    <cellStyle name="Comma 2 5 3 7 2 3" xfId="21344" xr:uid="{0A715011-5AE2-463E-A126-597B36DF9F84}"/>
    <cellStyle name="Comma 2 5 3 7 2 3 2" xfId="52168" xr:uid="{661503E8-D330-406D-8864-BAE6EE5F2E11}"/>
    <cellStyle name="Comma 2 5 3 7 2 4" xfId="36758" xr:uid="{6F6136EB-44FE-40F3-A883-EEE5C9E64895}"/>
    <cellStyle name="Comma 2 5 3 7 3" xfId="9939" xr:uid="{F854234E-5940-49D6-B80B-F47500920D4F}"/>
    <cellStyle name="Comma 2 5 3 7 3 2" xfId="25350" xr:uid="{D55DDFB3-759B-4BB4-ADEC-30A49E8D1F0E}"/>
    <cellStyle name="Comma 2 5 3 7 3 2 2" xfId="56174" xr:uid="{9706C65A-CAA2-4978-A959-C1AD0998F85F}"/>
    <cellStyle name="Comma 2 5 3 7 3 3" xfId="40764" xr:uid="{98AC6D34-F71C-4117-A5B4-1E7E499FC77B}"/>
    <cellStyle name="Comma 2 5 3 7 4" xfId="17541" xr:uid="{4F0AEDE4-A3A3-47FC-90F4-DECD8408255F}"/>
    <cellStyle name="Comma 2 5 3 7 4 2" xfId="48365" xr:uid="{BB952A1A-AC86-42BE-BFC2-A26D95FB7881}"/>
    <cellStyle name="Comma 2 5 3 7 5" xfId="32955" xr:uid="{2D13E37C-B6DB-42B3-BE0E-46E25D27BA73}"/>
    <cellStyle name="Comma 2 5 3 8" xfId="4032" xr:uid="{53B6B0E7-9134-40E7-BD90-7A589D4FE9DE}"/>
    <cellStyle name="Comma 2 5 3 8 2" xfId="11843" xr:uid="{D6E1EF42-3B34-4CC2-9B6D-DAC993590264}"/>
    <cellStyle name="Comma 2 5 3 8 2 2" xfId="27254" xr:uid="{2AF14034-82C6-4831-A26E-72FB23081253}"/>
    <cellStyle name="Comma 2 5 3 8 2 2 2" xfId="58078" xr:uid="{7CD35356-B4C7-4B01-8E00-3B9257EB37D1}"/>
    <cellStyle name="Comma 2 5 3 8 2 3" xfId="42668" xr:uid="{53298FC8-8246-4689-A41F-36E03E83637F}"/>
    <cellStyle name="Comma 2 5 3 8 3" xfId="19445" xr:uid="{E4DCD471-D388-4870-967F-86DDEE68E60A}"/>
    <cellStyle name="Comma 2 5 3 8 3 2" xfId="50269" xr:uid="{EAAE02DA-9082-483E-93D2-89BA80EA37E6}"/>
    <cellStyle name="Comma 2 5 3 8 4" xfId="34859" xr:uid="{2AA09965-53FA-41E5-9F7E-11D29FBEEB0C}"/>
    <cellStyle name="Comma 2 5 3 9" xfId="8040" xr:uid="{07176736-48F5-4C33-88D7-2B67037CC663}"/>
    <cellStyle name="Comma 2 5 3 9 2" xfId="23451" xr:uid="{085BA2CF-11EB-4B6A-9D1B-C4C15ADA1DEB}"/>
    <cellStyle name="Comma 2 5 3 9 2 2" xfId="54275" xr:uid="{E662879D-F517-46DE-B615-50BE9DD80671}"/>
    <cellStyle name="Comma 2 5 3 9 3" xfId="38865" xr:uid="{11765DDE-07D0-44C9-B5FA-D04E77CF2B0E}"/>
    <cellStyle name="Comma 2 5 4" xfId="260" xr:uid="{4A933D79-F55D-40AF-A7B3-35338BE3010D}"/>
    <cellStyle name="Comma 2 5 4 10" xfId="15682" xr:uid="{B79A0499-FF01-47D0-8DD0-76CFBEE83E7F}"/>
    <cellStyle name="Comma 2 5 4 10 2" xfId="46506" xr:uid="{D934FFAF-AC58-4294-8A5D-E35FFBF1BCC7}"/>
    <cellStyle name="Comma 2 5 4 11" xfId="31096" xr:uid="{CC083CEB-0D66-4016-8AF9-941AE2E46367}"/>
    <cellStyle name="Comma 2 5 4 2" xfId="691" xr:uid="{70AA9B99-C3C4-4B23-AC4B-8BC431BF5751}"/>
    <cellStyle name="Comma 2 5 4 2 2" xfId="1324" xr:uid="{AB62181C-2CC7-486A-ADBF-97B2F39D10D4}"/>
    <cellStyle name="Comma 2 5 4 2 2 2" xfId="3223" xr:uid="{1DF2CBA8-9B48-4875-9BB9-1C0D4B678DED}"/>
    <cellStyle name="Comma 2 5 4 2 2 2 2" xfId="7026" xr:uid="{AF81177A-A1D4-4447-9A37-FAC13B52CFBD}"/>
    <cellStyle name="Comma 2 5 4 2 2 2 2 2" xfId="14837" xr:uid="{98022C2C-5611-4525-890A-695AF77BB5ED}"/>
    <cellStyle name="Comma 2 5 4 2 2 2 2 2 2" xfId="30248" xr:uid="{96172041-1580-4E0B-9BBF-DF6F8364DB2D}"/>
    <cellStyle name="Comma 2 5 4 2 2 2 2 2 2 2" xfId="61072" xr:uid="{B0558207-832E-487B-B3D0-4AA2EDF4E926}"/>
    <cellStyle name="Comma 2 5 4 2 2 2 2 2 3" xfId="45662" xr:uid="{C9C66894-34F3-41E8-BBD2-50A5CEF6D925}"/>
    <cellStyle name="Comma 2 5 4 2 2 2 2 3" xfId="22439" xr:uid="{EAAFAED3-CAC0-4587-82D4-2FDCD7BBD48C}"/>
    <cellStyle name="Comma 2 5 4 2 2 2 2 3 2" xfId="53263" xr:uid="{DC85985F-80A1-49E1-9C9C-5B8734E16C28}"/>
    <cellStyle name="Comma 2 5 4 2 2 2 2 4" xfId="37853" xr:uid="{A99427C1-A13C-45B5-9226-C74879407818}"/>
    <cellStyle name="Comma 2 5 4 2 2 2 3" xfId="11034" xr:uid="{37938DF4-76AC-429E-B9FF-B273341106FC}"/>
    <cellStyle name="Comma 2 5 4 2 2 2 3 2" xfId="26445" xr:uid="{78E5F399-6F84-47F6-890B-E6C7EB4CAC2C}"/>
    <cellStyle name="Comma 2 5 4 2 2 2 3 2 2" xfId="57269" xr:uid="{305B064F-DF53-4337-94BC-F0D51E32D51A}"/>
    <cellStyle name="Comma 2 5 4 2 2 2 3 3" xfId="41859" xr:uid="{6F97F352-BBED-4C6E-A0DE-A31AEC6B89D1}"/>
    <cellStyle name="Comma 2 5 4 2 2 2 4" xfId="18636" xr:uid="{C9BBF6F8-3CFE-409E-A774-BAE3A6BF66F6}"/>
    <cellStyle name="Comma 2 5 4 2 2 2 4 2" xfId="49460" xr:uid="{A0735F3E-4EC7-4138-978C-C1C0E9CFB332}"/>
    <cellStyle name="Comma 2 5 4 2 2 2 5" xfId="34050" xr:uid="{F9B57B30-AA35-459F-A2E8-10D0C834D9E8}"/>
    <cellStyle name="Comma 2 5 4 2 2 3" xfId="5127" xr:uid="{9AFAA7FB-C961-4D05-A83B-41CB03935DD5}"/>
    <cellStyle name="Comma 2 5 4 2 2 3 2" xfId="12938" xr:uid="{3B5739CD-6E24-45CD-A836-4420390A6D8F}"/>
    <cellStyle name="Comma 2 5 4 2 2 3 2 2" xfId="28349" xr:uid="{B1729FAC-0C14-4AD3-B63B-10267EAEB5C8}"/>
    <cellStyle name="Comma 2 5 4 2 2 3 2 2 2" xfId="59173" xr:uid="{E04D1E65-ABEF-4061-A833-E9DAAAD39FB3}"/>
    <cellStyle name="Comma 2 5 4 2 2 3 2 3" xfId="43763" xr:uid="{D590B085-4EAE-49D6-AB1B-EFAC8B25318A}"/>
    <cellStyle name="Comma 2 5 4 2 2 3 3" xfId="20540" xr:uid="{9D0DAEDC-43A7-4617-96EE-2F091ADDD853}"/>
    <cellStyle name="Comma 2 5 4 2 2 3 3 2" xfId="51364" xr:uid="{629B8E61-8DB3-4E96-8FF9-BC6512D27CB9}"/>
    <cellStyle name="Comma 2 5 4 2 2 3 4" xfId="35954" xr:uid="{DF86FF8E-ACF6-4E4A-9741-6A1C72C98B2C}"/>
    <cellStyle name="Comma 2 5 4 2 2 4" xfId="9135" xr:uid="{EB3A9037-2399-4CE4-B651-3813733975A2}"/>
    <cellStyle name="Comma 2 5 4 2 2 4 2" xfId="24546" xr:uid="{EFDBAB71-3D73-4D79-BAE2-04F1491D51F8}"/>
    <cellStyle name="Comma 2 5 4 2 2 4 2 2" xfId="55370" xr:uid="{E4B734E2-2C08-4CB8-AD27-3196CAA4DAC6}"/>
    <cellStyle name="Comma 2 5 4 2 2 4 3" xfId="39960" xr:uid="{F1D3C8CE-6FCB-4C3C-8FE7-05E3ABDD3C60}"/>
    <cellStyle name="Comma 2 5 4 2 2 5" xfId="16737" xr:uid="{677F2233-436B-4CFB-A465-D6F2500FE1E0}"/>
    <cellStyle name="Comma 2 5 4 2 2 5 2" xfId="47561" xr:uid="{3DD7E804-B8A6-41D9-8158-EC6701AA0166}"/>
    <cellStyle name="Comma 2 5 4 2 2 6" xfId="32151" xr:uid="{68CCD587-6BFA-4BE4-8370-2D1C8B1F3ABB}"/>
    <cellStyle name="Comma 2 5 4 2 3" xfId="1957" xr:uid="{81C5781D-8446-453F-AF63-F7BD2227F311}"/>
    <cellStyle name="Comma 2 5 4 2 3 2" xfId="3856" xr:uid="{DF6AD84F-FEDD-4AEB-BFBF-CA66A2DE35A2}"/>
    <cellStyle name="Comma 2 5 4 2 3 2 2" xfId="7659" xr:uid="{763459B9-58A1-410B-A8E4-9A2C0183A6D3}"/>
    <cellStyle name="Comma 2 5 4 2 3 2 2 2" xfId="15470" xr:uid="{49EA093D-067E-4C53-AAD2-D504967D4FCC}"/>
    <cellStyle name="Comma 2 5 4 2 3 2 2 2 2" xfId="30881" xr:uid="{73CD602C-FE17-4496-8397-D3FBB3761C1B}"/>
    <cellStyle name="Comma 2 5 4 2 3 2 2 2 2 2" xfId="61705" xr:uid="{57B1C587-E37B-49E9-813A-DE7E4D765DEF}"/>
    <cellStyle name="Comma 2 5 4 2 3 2 2 2 3" xfId="46295" xr:uid="{C71699E3-DCE0-4EEA-AA66-75985E954B8F}"/>
    <cellStyle name="Comma 2 5 4 2 3 2 2 3" xfId="23072" xr:uid="{E783C42F-9AD9-434B-A8DC-C19A1021339C}"/>
    <cellStyle name="Comma 2 5 4 2 3 2 2 3 2" xfId="53896" xr:uid="{9355BA2C-A991-42A6-9CF4-83BE1EAA84FF}"/>
    <cellStyle name="Comma 2 5 4 2 3 2 2 4" xfId="38486" xr:uid="{5C7BC8DA-B56D-4FA8-A1E8-EF9212523A50}"/>
    <cellStyle name="Comma 2 5 4 2 3 2 3" xfId="11667" xr:uid="{C5EE014D-411B-40E2-B6A1-C24CBD0FFC2F}"/>
    <cellStyle name="Comma 2 5 4 2 3 2 3 2" xfId="27078" xr:uid="{87AF4BE1-AACA-4AB2-99FA-EFBC7223C2A8}"/>
    <cellStyle name="Comma 2 5 4 2 3 2 3 2 2" xfId="57902" xr:uid="{6FF480F5-80A7-4F8D-9656-C28693168AE8}"/>
    <cellStyle name="Comma 2 5 4 2 3 2 3 3" xfId="42492" xr:uid="{8F4E5E8D-3989-407D-9500-364C230F15D1}"/>
    <cellStyle name="Comma 2 5 4 2 3 2 4" xfId="19269" xr:uid="{BB8FC1B0-EC8A-4A3D-9A91-AB550F0AAE00}"/>
    <cellStyle name="Comma 2 5 4 2 3 2 4 2" xfId="50093" xr:uid="{60A8A0AE-89FE-488A-A4CC-FA15985C779C}"/>
    <cellStyle name="Comma 2 5 4 2 3 2 5" xfId="34683" xr:uid="{3DA3B768-2DD6-4DB9-9C88-4FC8BFF602B4}"/>
    <cellStyle name="Comma 2 5 4 2 3 3" xfId="5760" xr:uid="{AFCE9710-10DC-40B3-AEA2-FF5CA3EBC64B}"/>
    <cellStyle name="Comma 2 5 4 2 3 3 2" xfId="13571" xr:uid="{D1E33605-7FA7-4893-B4A2-D644F8A6FC41}"/>
    <cellStyle name="Comma 2 5 4 2 3 3 2 2" xfId="28982" xr:uid="{410091FB-EB0E-4800-9399-508D05567E70}"/>
    <cellStyle name="Comma 2 5 4 2 3 3 2 2 2" xfId="59806" xr:uid="{B025165B-7280-45BF-85FA-B02DCD8FECA9}"/>
    <cellStyle name="Comma 2 5 4 2 3 3 2 3" xfId="44396" xr:uid="{A821C41F-03C0-4EE8-987A-2F156989B0EB}"/>
    <cellStyle name="Comma 2 5 4 2 3 3 3" xfId="21173" xr:uid="{769DC18B-3170-4C62-99FB-94B69BD44990}"/>
    <cellStyle name="Comma 2 5 4 2 3 3 3 2" xfId="51997" xr:uid="{2989C64D-5A36-4EFA-AA15-B9E27F31B1B9}"/>
    <cellStyle name="Comma 2 5 4 2 3 3 4" xfId="36587" xr:uid="{9CBB871D-2ED3-45DE-9872-649AE954E61B}"/>
    <cellStyle name="Comma 2 5 4 2 3 4" xfId="9768" xr:uid="{8BB877A2-C7A1-4F70-A64D-6B9876E20C9A}"/>
    <cellStyle name="Comma 2 5 4 2 3 4 2" xfId="25179" xr:uid="{646B35FC-4285-44A0-9C00-37D4890C1696}"/>
    <cellStyle name="Comma 2 5 4 2 3 4 2 2" xfId="56003" xr:uid="{010DEEFE-C7DA-4E31-9E42-0A70A918C923}"/>
    <cellStyle name="Comma 2 5 4 2 3 4 3" xfId="40593" xr:uid="{34E9C8BC-6E80-408E-8A86-7EE7AB844B7F}"/>
    <cellStyle name="Comma 2 5 4 2 3 5" xfId="17370" xr:uid="{7985136C-AED0-41F2-9101-215F9B9CE31B}"/>
    <cellStyle name="Comma 2 5 4 2 3 5 2" xfId="48194" xr:uid="{581986AF-ED5B-4D53-B68A-EE9EAF5FF31E}"/>
    <cellStyle name="Comma 2 5 4 2 3 6" xfId="32784" xr:uid="{8512857D-3F7D-4E77-9653-74AF825550F8}"/>
    <cellStyle name="Comma 2 5 4 2 4" xfId="2590" xr:uid="{58372FD3-2770-4521-B936-9ED6E208A60B}"/>
    <cellStyle name="Comma 2 5 4 2 4 2" xfId="6393" xr:uid="{F873B147-5DFA-4610-80DC-1544E155ED24}"/>
    <cellStyle name="Comma 2 5 4 2 4 2 2" xfId="14204" xr:uid="{444ED82C-BFE4-4691-B8EA-375458603544}"/>
    <cellStyle name="Comma 2 5 4 2 4 2 2 2" xfId="29615" xr:uid="{318FEC94-FB18-45AC-921F-7984F4687F22}"/>
    <cellStyle name="Comma 2 5 4 2 4 2 2 2 2" xfId="60439" xr:uid="{7D4D0C6C-B7C2-4E21-B9C7-AB59ACFE9F6E}"/>
    <cellStyle name="Comma 2 5 4 2 4 2 2 3" xfId="45029" xr:uid="{DED8701C-CC0D-4AA5-B7D4-79745773C2C0}"/>
    <cellStyle name="Comma 2 5 4 2 4 2 3" xfId="21806" xr:uid="{D73AC142-6989-407D-8C27-FF6FC57E1F33}"/>
    <cellStyle name="Comma 2 5 4 2 4 2 3 2" xfId="52630" xr:uid="{4D849D00-AA10-4ECD-A28E-431AB0CD754E}"/>
    <cellStyle name="Comma 2 5 4 2 4 2 4" xfId="37220" xr:uid="{13EBCBF4-7E71-4CFA-A0DE-D14510FBDFD4}"/>
    <cellStyle name="Comma 2 5 4 2 4 3" xfId="10401" xr:uid="{F529FC01-7F9B-47E1-B959-C561B54900A8}"/>
    <cellStyle name="Comma 2 5 4 2 4 3 2" xfId="25812" xr:uid="{FA4B7C6E-E754-4D8C-B224-33DE415E5FE2}"/>
    <cellStyle name="Comma 2 5 4 2 4 3 2 2" xfId="56636" xr:uid="{B08FA182-8B9A-4ACF-9D8E-9F933D621221}"/>
    <cellStyle name="Comma 2 5 4 2 4 3 3" xfId="41226" xr:uid="{22D9A908-F5A8-49A5-AC6D-AD5A00438D1A}"/>
    <cellStyle name="Comma 2 5 4 2 4 4" xfId="18003" xr:uid="{F3363C13-63BF-45D2-8371-AC55B20EF613}"/>
    <cellStyle name="Comma 2 5 4 2 4 4 2" xfId="48827" xr:uid="{41882054-A61B-4B3B-950F-E9F5285D58BF}"/>
    <cellStyle name="Comma 2 5 4 2 4 5" xfId="33417" xr:uid="{8845DF12-136A-4740-BD9C-A4380C9DB0F3}"/>
    <cellStyle name="Comma 2 5 4 2 5" xfId="4494" xr:uid="{E56B72F9-9F21-4DE2-98C1-31E48DADDB51}"/>
    <cellStyle name="Comma 2 5 4 2 5 2" xfId="12305" xr:uid="{728A6190-E4CF-40F9-B49B-0110D0EFA051}"/>
    <cellStyle name="Comma 2 5 4 2 5 2 2" xfId="27716" xr:uid="{2D9BB8A7-5A1D-449E-9782-8A5418E52FC6}"/>
    <cellStyle name="Comma 2 5 4 2 5 2 2 2" xfId="58540" xr:uid="{49F5D3CB-7D3D-4611-BDA1-595AFA1AF6F9}"/>
    <cellStyle name="Comma 2 5 4 2 5 2 3" xfId="43130" xr:uid="{777BE068-288F-4DA1-B133-A305252ED7AD}"/>
    <cellStyle name="Comma 2 5 4 2 5 3" xfId="19907" xr:uid="{91AF039D-1D3B-40E6-8E4D-C6D1207A4F9A}"/>
    <cellStyle name="Comma 2 5 4 2 5 3 2" xfId="50731" xr:uid="{734951B2-ABBC-4EFC-AFB1-D3208E7DD5C1}"/>
    <cellStyle name="Comma 2 5 4 2 5 4" xfId="35321" xr:uid="{E92BBE29-AF8A-4789-AC25-EBB7D0EDB0ED}"/>
    <cellStyle name="Comma 2 5 4 2 6" xfId="8502" xr:uid="{FCD9AA04-8D8C-4C94-A846-34168636BD81}"/>
    <cellStyle name="Comma 2 5 4 2 6 2" xfId="23913" xr:uid="{03A445BA-405F-4DAA-BAA3-BB4817D8D0ED}"/>
    <cellStyle name="Comma 2 5 4 2 6 2 2" xfId="54737" xr:uid="{A1AF0120-84AA-4E9C-B6C5-D2F7B34C3F1B}"/>
    <cellStyle name="Comma 2 5 4 2 6 3" xfId="39327" xr:uid="{0C0FBE49-8360-4061-9C8A-43534719AFC1}"/>
    <cellStyle name="Comma 2 5 4 2 7" xfId="16104" xr:uid="{D53ECAFA-C7A6-4CBB-84B6-365B45DE6C53}"/>
    <cellStyle name="Comma 2 5 4 2 7 2" xfId="46928" xr:uid="{8F5EB4AB-E97D-4B47-B7D0-2CD793CF017C}"/>
    <cellStyle name="Comma 2 5 4 2 8" xfId="31518" xr:uid="{932A0595-0134-45B4-97A7-6EE3113F870D}"/>
    <cellStyle name="Comma 2 5 4 3" xfId="482" xr:uid="{2A4966DB-F8CB-41D4-8B7A-30CD4B03750A}"/>
    <cellStyle name="Comma 2 5 4 3 2" xfId="1115" xr:uid="{D9E19FEE-52FC-4A85-9BAD-C7E752FE2FE6}"/>
    <cellStyle name="Comma 2 5 4 3 2 2" xfId="3014" xr:uid="{DFD725EF-BB21-4632-8421-A3D6A65F56CA}"/>
    <cellStyle name="Comma 2 5 4 3 2 2 2" xfId="6817" xr:uid="{47A425F7-D277-4B55-93C9-39C002EB0654}"/>
    <cellStyle name="Comma 2 5 4 3 2 2 2 2" xfId="14628" xr:uid="{523017FA-58B4-423E-84D4-524B0CE13ECE}"/>
    <cellStyle name="Comma 2 5 4 3 2 2 2 2 2" xfId="30039" xr:uid="{330EA2BE-B66C-47B5-AE1A-4037F3C469A3}"/>
    <cellStyle name="Comma 2 5 4 3 2 2 2 2 2 2" xfId="60863" xr:uid="{579778DE-3E04-4D0A-B35E-7CCFBC610A0B}"/>
    <cellStyle name="Comma 2 5 4 3 2 2 2 2 3" xfId="45453" xr:uid="{D95598F6-E31D-47C2-A57A-F6EFD3AAC0BE}"/>
    <cellStyle name="Comma 2 5 4 3 2 2 2 3" xfId="22230" xr:uid="{53322552-9ACC-4C33-8FE2-AD47AB6C5773}"/>
    <cellStyle name="Comma 2 5 4 3 2 2 2 3 2" xfId="53054" xr:uid="{79F8ECB3-18A7-4C11-92CD-96FB786D605D}"/>
    <cellStyle name="Comma 2 5 4 3 2 2 2 4" xfId="37644" xr:uid="{B4F05D12-7EB9-488B-8AAE-0F1FB485A3D5}"/>
    <cellStyle name="Comma 2 5 4 3 2 2 3" xfId="10825" xr:uid="{0E89D9A9-AF2D-4A72-AE2B-2BC2F94034BF}"/>
    <cellStyle name="Comma 2 5 4 3 2 2 3 2" xfId="26236" xr:uid="{F2DFFAB1-A9DC-4877-8B09-6ED7237ADC49}"/>
    <cellStyle name="Comma 2 5 4 3 2 2 3 2 2" xfId="57060" xr:uid="{37704F6D-C72C-48E0-A173-A83F57434E92}"/>
    <cellStyle name="Comma 2 5 4 3 2 2 3 3" xfId="41650" xr:uid="{4497BA62-27BA-424B-AD6C-17026EC1AB1B}"/>
    <cellStyle name="Comma 2 5 4 3 2 2 4" xfId="18427" xr:uid="{9CC69E07-09A8-4CB7-9827-5B9BA8BAF890}"/>
    <cellStyle name="Comma 2 5 4 3 2 2 4 2" xfId="49251" xr:uid="{7EBE2BF7-8298-40EC-AF85-DB0F79410D28}"/>
    <cellStyle name="Comma 2 5 4 3 2 2 5" xfId="33841" xr:uid="{956C2193-C931-4404-893F-D86F16D7A9D1}"/>
    <cellStyle name="Comma 2 5 4 3 2 3" xfId="4918" xr:uid="{BF3DFB8F-AB2A-4D20-BC11-C82DEE95B403}"/>
    <cellStyle name="Comma 2 5 4 3 2 3 2" xfId="12729" xr:uid="{2F549A23-A348-4FE5-BCEF-B48DD0448419}"/>
    <cellStyle name="Comma 2 5 4 3 2 3 2 2" xfId="28140" xr:uid="{54619338-D361-48D5-AA49-A3D5C6A70FAC}"/>
    <cellStyle name="Comma 2 5 4 3 2 3 2 2 2" xfId="58964" xr:uid="{3AD7785B-947F-498F-8660-FFEE21AABFB6}"/>
    <cellStyle name="Comma 2 5 4 3 2 3 2 3" xfId="43554" xr:uid="{C24A2122-D4DB-48F1-8A3C-773CA5B73E65}"/>
    <cellStyle name="Comma 2 5 4 3 2 3 3" xfId="20331" xr:uid="{99BB6725-A6BB-47D2-B432-BC27F03BDC30}"/>
    <cellStyle name="Comma 2 5 4 3 2 3 3 2" xfId="51155" xr:uid="{8DD07BB1-2E84-476F-9580-7C40E25F16E4}"/>
    <cellStyle name="Comma 2 5 4 3 2 3 4" xfId="35745" xr:uid="{5A08BA84-46CA-4CBC-86B6-9C020871AB31}"/>
    <cellStyle name="Comma 2 5 4 3 2 4" xfId="8926" xr:uid="{CA1941F6-B1A0-4F1D-909D-6DAF5C76048F}"/>
    <cellStyle name="Comma 2 5 4 3 2 4 2" xfId="24337" xr:uid="{E3015BC7-953D-459D-85F0-0231A21D02A1}"/>
    <cellStyle name="Comma 2 5 4 3 2 4 2 2" xfId="55161" xr:uid="{A575DFEB-9C23-400E-B2A8-38AEBEB406CE}"/>
    <cellStyle name="Comma 2 5 4 3 2 4 3" xfId="39751" xr:uid="{8F763968-059A-44D3-B995-E71D213ADDAF}"/>
    <cellStyle name="Comma 2 5 4 3 2 5" xfId="16528" xr:uid="{EE9747CB-F3F5-4813-AD01-B8FC2925555A}"/>
    <cellStyle name="Comma 2 5 4 3 2 5 2" xfId="47352" xr:uid="{0C2DA805-05C9-4020-AC69-A1D89B58F6EA}"/>
    <cellStyle name="Comma 2 5 4 3 2 6" xfId="31942" xr:uid="{ECCB2DA2-B750-4237-9A19-722F9E64DAD3}"/>
    <cellStyle name="Comma 2 5 4 3 3" xfId="1748" xr:uid="{FCB4E80B-1B7A-403B-9D7A-A6D2CD69BA43}"/>
    <cellStyle name="Comma 2 5 4 3 3 2" xfId="3647" xr:uid="{B864C56A-67C6-45ED-A19E-D7AE56D912B5}"/>
    <cellStyle name="Comma 2 5 4 3 3 2 2" xfId="7450" xr:uid="{9088FD2C-4526-468F-9014-69A5075D8BA2}"/>
    <cellStyle name="Comma 2 5 4 3 3 2 2 2" xfId="15261" xr:uid="{4581EB0C-FA20-43CC-AD34-D4D5840790ED}"/>
    <cellStyle name="Comma 2 5 4 3 3 2 2 2 2" xfId="30672" xr:uid="{97209803-139D-4739-9B23-8730B743FB95}"/>
    <cellStyle name="Comma 2 5 4 3 3 2 2 2 2 2" xfId="61496" xr:uid="{CAFAF59C-5163-4B8C-9151-6C9DC5E1D9F2}"/>
    <cellStyle name="Comma 2 5 4 3 3 2 2 2 3" xfId="46086" xr:uid="{210377D6-3EA8-4C19-97C1-EABEFE126879}"/>
    <cellStyle name="Comma 2 5 4 3 3 2 2 3" xfId="22863" xr:uid="{D041FB0D-8530-43CD-B590-291BE759EE7E}"/>
    <cellStyle name="Comma 2 5 4 3 3 2 2 3 2" xfId="53687" xr:uid="{38AEC800-0C46-42AC-935F-8EB7C57A2F97}"/>
    <cellStyle name="Comma 2 5 4 3 3 2 2 4" xfId="38277" xr:uid="{DC58F468-1F16-4DC7-BAFA-5DA66BA0A9AD}"/>
    <cellStyle name="Comma 2 5 4 3 3 2 3" xfId="11458" xr:uid="{DFAE6C69-135C-4B61-8891-A5EFCAB9615C}"/>
    <cellStyle name="Comma 2 5 4 3 3 2 3 2" xfId="26869" xr:uid="{BA10E237-3917-49D1-8972-06FDE8618734}"/>
    <cellStyle name="Comma 2 5 4 3 3 2 3 2 2" xfId="57693" xr:uid="{D49E53E8-1CFD-4D45-B156-35E2D3C5B87A}"/>
    <cellStyle name="Comma 2 5 4 3 3 2 3 3" xfId="42283" xr:uid="{3629D80E-4047-4C8B-B3D2-B09C2698F2DD}"/>
    <cellStyle name="Comma 2 5 4 3 3 2 4" xfId="19060" xr:uid="{D8F1098A-FFB9-45B5-8285-5999FBC82D3C}"/>
    <cellStyle name="Comma 2 5 4 3 3 2 4 2" xfId="49884" xr:uid="{C44CFB33-EF68-4DA6-9B59-4C7E45490BAE}"/>
    <cellStyle name="Comma 2 5 4 3 3 2 5" xfId="34474" xr:uid="{43C61110-85EE-4036-9C44-8F42F3609276}"/>
    <cellStyle name="Comma 2 5 4 3 3 3" xfId="5551" xr:uid="{5F5A08EA-6985-4E15-82A2-E7CCBE8C4C39}"/>
    <cellStyle name="Comma 2 5 4 3 3 3 2" xfId="13362" xr:uid="{19E7C703-1FCE-4C60-95C3-874745F8AE72}"/>
    <cellStyle name="Comma 2 5 4 3 3 3 2 2" xfId="28773" xr:uid="{73083616-9966-4911-BE33-AC81E23BC0B6}"/>
    <cellStyle name="Comma 2 5 4 3 3 3 2 2 2" xfId="59597" xr:uid="{3F63B874-CB72-4C59-99F4-66CB2298D42D}"/>
    <cellStyle name="Comma 2 5 4 3 3 3 2 3" xfId="44187" xr:uid="{4030E4BC-4328-47B1-8E39-19810484DE26}"/>
    <cellStyle name="Comma 2 5 4 3 3 3 3" xfId="20964" xr:uid="{8736D221-7B1A-433A-9AD4-C4415FE3A492}"/>
    <cellStyle name="Comma 2 5 4 3 3 3 3 2" xfId="51788" xr:uid="{F2287A92-ACF1-4954-B3D7-CDDAF5EE9D32}"/>
    <cellStyle name="Comma 2 5 4 3 3 3 4" xfId="36378" xr:uid="{B1CEA7EB-A235-4F94-8392-22697518DB01}"/>
    <cellStyle name="Comma 2 5 4 3 3 4" xfId="9559" xr:uid="{219B67AF-89BF-45D3-AA03-F039494441EF}"/>
    <cellStyle name="Comma 2 5 4 3 3 4 2" xfId="24970" xr:uid="{00C86EFA-D777-45B6-95E3-2C91A6E484EA}"/>
    <cellStyle name="Comma 2 5 4 3 3 4 2 2" xfId="55794" xr:uid="{25619609-B768-4EA3-BBE0-97DA9B3097E4}"/>
    <cellStyle name="Comma 2 5 4 3 3 4 3" xfId="40384" xr:uid="{F4B20CA7-F14A-4C41-94E4-818C5B69917A}"/>
    <cellStyle name="Comma 2 5 4 3 3 5" xfId="17161" xr:uid="{E8BC8D92-7BE7-4EF7-A312-BFECBF5EE070}"/>
    <cellStyle name="Comma 2 5 4 3 3 5 2" xfId="47985" xr:uid="{5F924944-5509-43A0-A3A9-56A687C7B1DB}"/>
    <cellStyle name="Comma 2 5 4 3 3 6" xfId="32575" xr:uid="{AAE62585-2FF9-49AC-8AEC-FF60EFF994E4}"/>
    <cellStyle name="Comma 2 5 4 3 4" xfId="2381" xr:uid="{D1FCCF1D-8ABB-4E32-B33C-2D126046A014}"/>
    <cellStyle name="Comma 2 5 4 3 4 2" xfId="6184" xr:uid="{809AF0A2-326F-4A5A-BE99-5642AAC7AC71}"/>
    <cellStyle name="Comma 2 5 4 3 4 2 2" xfId="13995" xr:uid="{6BABA352-67C2-4016-AEA4-82E700ACB435}"/>
    <cellStyle name="Comma 2 5 4 3 4 2 2 2" xfId="29406" xr:uid="{2BCDAB91-DCB1-4DF8-802F-838BD8844469}"/>
    <cellStyle name="Comma 2 5 4 3 4 2 2 2 2" xfId="60230" xr:uid="{8D3EE6BA-BA1B-4E70-836C-EFF3160B157B}"/>
    <cellStyle name="Comma 2 5 4 3 4 2 2 3" xfId="44820" xr:uid="{6A132728-8756-4DA3-B139-FA1E1D28495B}"/>
    <cellStyle name="Comma 2 5 4 3 4 2 3" xfId="21597" xr:uid="{FE28E221-5088-4815-A1FC-EEED585454E7}"/>
    <cellStyle name="Comma 2 5 4 3 4 2 3 2" xfId="52421" xr:uid="{F95308F5-6F43-4BAB-8873-CDDD3883E444}"/>
    <cellStyle name="Comma 2 5 4 3 4 2 4" xfId="37011" xr:uid="{BED71B70-66E0-446A-96CF-2EEC2322B92A}"/>
    <cellStyle name="Comma 2 5 4 3 4 3" xfId="10192" xr:uid="{1C3BB0A1-6326-4239-A538-0CF0B3DCC70A}"/>
    <cellStyle name="Comma 2 5 4 3 4 3 2" xfId="25603" xr:uid="{7600F22D-D587-47EA-8C4E-396911E19DD6}"/>
    <cellStyle name="Comma 2 5 4 3 4 3 2 2" xfId="56427" xr:uid="{0A2770E7-8FDF-4C2B-9F68-EEFBEDA8C663}"/>
    <cellStyle name="Comma 2 5 4 3 4 3 3" xfId="41017" xr:uid="{BDE6F365-C1E8-4C90-BC9E-FAD3E19B28B1}"/>
    <cellStyle name="Comma 2 5 4 3 4 4" xfId="17794" xr:uid="{44BF9F65-0356-4143-AE92-677D248B2875}"/>
    <cellStyle name="Comma 2 5 4 3 4 4 2" xfId="48618" xr:uid="{41089435-EADE-4763-B5E3-688C9FB5CA78}"/>
    <cellStyle name="Comma 2 5 4 3 4 5" xfId="33208" xr:uid="{DE45100C-A784-437C-80E8-091AD533752D}"/>
    <cellStyle name="Comma 2 5 4 3 5" xfId="4285" xr:uid="{8022F470-7C7B-466E-ACB2-988C2265E387}"/>
    <cellStyle name="Comma 2 5 4 3 5 2" xfId="12096" xr:uid="{DD1D1164-7892-4790-A369-FECC40244C4C}"/>
    <cellStyle name="Comma 2 5 4 3 5 2 2" xfId="27507" xr:uid="{1D1CD1C9-87BA-4094-9F31-D960BB38F735}"/>
    <cellStyle name="Comma 2 5 4 3 5 2 2 2" xfId="58331" xr:uid="{936E3178-63DB-48B2-B133-34466379C0E5}"/>
    <cellStyle name="Comma 2 5 4 3 5 2 3" xfId="42921" xr:uid="{241EB048-978D-4583-A176-760057CDD902}"/>
    <cellStyle name="Comma 2 5 4 3 5 3" xfId="19698" xr:uid="{22C78766-914D-40AC-85EC-314AEE261CC1}"/>
    <cellStyle name="Comma 2 5 4 3 5 3 2" xfId="50522" xr:uid="{02400BDB-DC99-469E-A614-B2B50C609C9A}"/>
    <cellStyle name="Comma 2 5 4 3 5 4" xfId="35112" xr:uid="{C2D163A5-3F04-41F3-BA17-5584F9CE0AF5}"/>
    <cellStyle name="Comma 2 5 4 3 6" xfId="8293" xr:uid="{E028A7BB-70FF-4F70-B753-D0535F5FC583}"/>
    <cellStyle name="Comma 2 5 4 3 6 2" xfId="23704" xr:uid="{B0B3A0B9-924A-4982-A265-99F13EAB0DB3}"/>
    <cellStyle name="Comma 2 5 4 3 6 2 2" xfId="54528" xr:uid="{6D974F39-450E-4284-85F5-F27D16E25612}"/>
    <cellStyle name="Comma 2 5 4 3 6 3" xfId="39118" xr:uid="{461FA60D-E283-4BA0-A094-722F1980BC63}"/>
    <cellStyle name="Comma 2 5 4 3 7" xfId="15895" xr:uid="{D86F2D2D-30B2-4C91-9BA5-4E3323CB88AA}"/>
    <cellStyle name="Comma 2 5 4 3 7 2" xfId="46719" xr:uid="{0217816D-5E13-44F7-BE68-2D595A3BB147}"/>
    <cellStyle name="Comma 2 5 4 3 8" xfId="31309" xr:uid="{19BDA7AD-F401-48F0-BFBA-D0D713708CF0}"/>
    <cellStyle name="Comma 2 5 4 4" xfId="902" xr:uid="{28536210-790E-4B90-AE4E-69CA4CDE3909}"/>
    <cellStyle name="Comma 2 5 4 4 2" xfId="2801" xr:uid="{34DE86F2-2984-4A76-B2A5-2465A86B1D87}"/>
    <cellStyle name="Comma 2 5 4 4 2 2" xfId="6604" xr:uid="{CADB3794-82A1-4DDF-A1C8-F051EC04B68C}"/>
    <cellStyle name="Comma 2 5 4 4 2 2 2" xfId="14415" xr:uid="{7F01B5BA-7BC8-4029-B7E9-3B2205D76AEE}"/>
    <cellStyle name="Comma 2 5 4 4 2 2 2 2" xfId="29826" xr:uid="{85632304-DED3-42DE-A301-7243B1ABC076}"/>
    <cellStyle name="Comma 2 5 4 4 2 2 2 2 2" xfId="60650" xr:uid="{406FA9DF-2211-438E-BF7F-AA2639C8C4EC}"/>
    <cellStyle name="Comma 2 5 4 4 2 2 2 3" xfId="45240" xr:uid="{F37077CC-C096-4361-B293-2DF6D1879A14}"/>
    <cellStyle name="Comma 2 5 4 4 2 2 3" xfId="22017" xr:uid="{6AC81E2F-32C4-4ECB-8B5D-9739B3A40419}"/>
    <cellStyle name="Comma 2 5 4 4 2 2 3 2" xfId="52841" xr:uid="{4875780E-4648-41E4-87B7-6C26F9660F0E}"/>
    <cellStyle name="Comma 2 5 4 4 2 2 4" xfId="37431" xr:uid="{6909C735-C362-441F-990F-FD4A82F85F5C}"/>
    <cellStyle name="Comma 2 5 4 4 2 3" xfId="10612" xr:uid="{5249FB3B-6401-49E9-ACD7-D569E44940C5}"/>
    <cellStyle name="Comma 2 5 4 4 2 3 2" xfId="26023" xr:uid="{B8B7E710-9C52-441F-A42F-435DA8592934}"/>
    <cellStyle name="Comma 2 5 4 4 2 3 2 2" xfId="56847" xr:uid="{E6E50B78-CF66-4EB2-8822-E83B7BA0C309}"/>
    <cellStyle name="Comma 2 5 4 4 2 3 3" xfId="41437" xr:uid="{BDFE0D4A-3F56-49DC-955C-160AE3505345}"/>
    <cellStyle name="Comma 2 5 4 4 2 4" xfId="18214" xr:uid="{789F9968-37EE-4FFC-B6A6-4248E9301E22}"/>
    <cellStyle name="Comma 2 5 4 4 2 4 2" xfId="49038" xr:uid="{C4A40A60-3CD8-4EC7-8447-E54E8008728A}"/>
    <cellStyle name="Comma 2 5 4 4 2 5" xfId="33628" xr:uid="{0454BF85-4846-419F-BB21-86A9EE006AB6}"/>
    <cellStyle name="Comma 2 5 4 4 3" xfId="4705" xr:uid="{EE273DA3-CD4E-4A72-8BCD-52585E715A6C}"/>
    <cellStyle name="Comma 2 5 4 4 3 2" xfId="12516" xr:uid="{736386F5-4C84-426D-8349-1BABF19A5ADB}"/>
    <cellStyle name="Comma 2 5 4 4 3 2 2" xfId="27927" xr:uid="{A4A5660C-626A-423F-9049-1EAE404B62BF}"/>
    <cellStyle name="Comma 2 5 4 4 3 2 2 2" xfId="58751" xr:uid="{B9421D10-5D92-4B42-BB30-87AF1ABA73FD}"/>
    <cellStyle name="Comma 2 5 4 4 3 2 3" xfId="43341" xr:uid="{3A0B894D-CA3C-493B-B0EF-FCFDC89636DF}"/>
    <cellStyle name="Comma 2 5 4 4 3 3" xfId="20118" xr:uid="{504748E8-FB69-4EAE-A564-B466261E56B7}"/>
    <cellStyle name="Comma 2 5 4 4 3 3 2" xfId="50942" xr:uid="{5C1B16E6-C6DB-49F9-B9A7-97F78C6653F7}"/>
    <cellStyle name="Comma 2 5 4 4 3 4" xfId="35532" xr:uid="{ADCABF38-6C65-4DEF-BAC6-CBB40369787B}"/>
    <cellStyle name="Comma 2 5 4 4 4" xfId="8713" xr:uid="{B832E709-9A3E-45A6-B164-AD1560C0E367}"/>
    <cellStyle name="Comma 2 5 4 4 4 2" xfId="24124" xr:uid="{7ACCA8AE-78E4-4F50-BFBD-6EFA266FB0E8}"/>
    <cellStyle name="Comma 2 5 4 4 4 2 2" xfId="54948" xr:uid="{48BEBB82-6A24-4C86-9B4A-F9227F4006CC}"/>
    <cellStyle name="Comma 2 5 4 4 4 3" xfId="39538" xr:uid="{CEB17A05-D67B-47A7-9C5B-06FA67ED9C1E}"/>
    <cellStyle name="Comma 2 5 4 4 5" xfId="16315" xr:uid="{6F157450-C0AA-455A-8CD9-2BFBC2ACB05C}"/>
    <cellStyle name="Comma 2 5 4 4 5 2" xfId="47139" xr:uid="{6A40C0A9-B9CB-4702-B91F-9220109ACBA0}"/>
    <cellStyle name="Comma 2 5 4 4 6" xfId="31729" xr:uid="{55B3FBB4-FD31-4560-949D-42020A7EBEB8}"/>
    <cellStyle name="Comma 2 5 4 5" xfId="1535" xr:uid="{A3EF8D90-FB84-4A10-AB28-1E6F365C5D8A}"/>
    <cellStyle name="Comma 2 5 4 5 2" xfId="3434" xr:uid="{C2AF94E9-6770-4197-B3E0-303B984F492D}"/>
    <cellStyle name="Comma 2 5 4 5 2 2" xfId="7237" xr:uid="{D3755EEE-5FC5-4B44-A520-D3EC956F9171}"/>
    <cellStyle name="Comma 2 5 4 5 2 2 2" xfId="15048" xr:uid="{4478E869-3928-489F-B65A-FFAD27E5EA9B}"/>
    <cellStyle name="Comma 2 5 4 5 2 2 2 2" xfId="30459" xr:uid="{D7B183F1-C5E7-4A29-894E-AFCC83791F94}"/>
    <cellStyle name="Comma 2 5 4 5 2 2 2 2 2" xfId="61283" xr:uid="{950D2B1F-F48F-461D-85EF-0A50355C676D}"/>
    <cellStyle name="Comma 2 5 4 5 2 2 2 3" xfId="45873" xr:uid="{A3902AC7-C056-4AA5-A927-47409E85594E}"/>
    <cellStyle name="Comma 2 5 4 5 2 2 3" xfId="22650" xr:uid="{791C7F44-6446-46DE-9993-921DD41A88C4}"/>
    <cellStyle name="Comma 2 5 4 5 2 2 3 2" xfId="53474" xr:uid="{14334ED3-26D9-49EB-8A62-62A928FBBBF9}"/>
    <cellStyle name="Comma 2 5 4 5 2 2 4" xfId="38064" xr:uid="{040D3071-A8E4-402B-8C8E-E6858E730EF3}"/>
    <cellStyle name="Comma 2 5 4 5 2 3" xfId="11245" xr:uid="{F7EEEDA1-371F-44B6-9844-7837E468D38E}"/>
    <cellStyle name="Comma 2 5 4 5 2 3 2" xfId="26656" xr:uid="{4E216545-5FD7-4B72-A109-A0C3EF98BFA2}"/>
    <cellStyle name="Comma 2 5 4 5 2 3 2 2" xfId="57480" xr:uid="{FFA2782D-BDC4-4EC9-8A96-D0422F04EF33}"/>
    <cellStyle name="Comma 2 5 4 5 2 3 3" xfId="42070" xr:uid="{75B8E59B-C5E3-4512-A5AB-7B8515FE38E9}"/>
    <cellStyle name="Comma 2 5 4 5 2 4" xfId="18847" xr:uid="{3D94ACF7-BE81-4DE2-8C64-679A42903126}"/>
    <cellStyle name="Comma 2 5 4 5 2 4 2" xfId="49671" xr:uid="{E0ABD036-A212-41A9-AE3C-94E34D59E829}"/>
    <cellStyle name="Comma 2 5 4 5 2 5" xfId="34261" xr:uid="{B1E2D4B4-D4C4-43DA-97B0-4472159CE01A}"/>
    <cellStyle name="Comma 2 5 4 5 3" xfId="5338" xr:uid="{DD3DCBD8-97B4-40AF-AF2E-2DE09941FEE9}"/>
    <cellStyle name="Comma 2 5 4 5 3 2" xfId="13149" xr:uid="{66F0C666-6736-43E0-9183-9CA091E34E1D}"/>
    <cellStyle name="Comma 2 5 4 5 3 2 2" xfId="28560" xr:uid="{E7675816-27B7-4801-A2CF-0CEEB4F7CB28}"/>
    <cellStyle name="Comma 2 5 4 5 3 2 2 2" xfId="59384" xr:uid="{263769A4-9855-47BD-87E9-5175488ECB4E}"/>
    <cellStyle name="Comma 2 5 4 5 3 2 3" xfId="43974" xr:uid="{E807AFD7-5B4F-4C53-BF29-0C634E74967E}"/>
    <cellStyle name="Comma 2 5 4 5 3 3" xfId="20751" xr:uid="{607E2769-3E41-4A38-BD0B-63CB6CE44918}"/>
    <cellStyle name="Comma 2 5 4 5 3 3 2" xfId="51575" xr:uid="{A5FCDE8F-8931-464C-B220-344CA86643ED}"/>
    <cellStyle name="Comma 2 5 4 5 3 4" xfId="36165" xr:uid="{79540C6E-FDFC-43C3-A0BC-C4BA3A87DFE9}"/>
    <cellStyle name="Comma 2 5 4 5 4" xfId="9346" xr:uid="{C149C75C-BF4C-4573-8F64-BF05DD7D7040}"/>
    <cellStyle name="Comma 2 5 4 5 4 2" xfId="24757" xr:uid="{84BBCF93-07E4-4645-967D-706F77BE9D67}"/>
    <cellStyle name="Comma 2 5 4 5 4 2 2" xfId="55581" xr:uid="{844666A0-9EF1-4DD0-9D45-D55CE089798C}"/>
    <cellStyle name="Comma 2 5 4 5 4 3" xfId="40171" xr:uid="{4FF30042-4086-4D6D-8CE0-147DE3A5667D}"/>
    <cellStyle name="Comma 2 5 4 5 5" xfId="16948" xr:uid="{35A5B56E-37EC-4D60-A27D-4474D04877EE}"/>
    <cellStyle name="Comma 2 5 4 5 5 2" xfId="47772" xr:uid="{772607D9-7CA5-49D4-8EB2-CC966F523D23}"/>
    <cellStyle name="Comma 2 5 4 5 6" xfId="32362" xr:uid="{1D3E24D3-1FB5-4177-B875-F180348CFC2D}"/>
    <cellStyle name="Comma 2 5 4 6" xfId="2168" xr:uid="{D4188891-544F-4E37-934B-D8E7582F7310}"/>
    <cellStyle name="Comma 2 5 4 6 2" xfId="5971" xr:uid="{E935CBD2-F0EF-48C9-A741-DA2339A7A68F}"/>
    <cellStyle name="Comma 2 5 4 6 2 2" xfId="13782" xr:uid="{E9675C1C-D720-44E4-AE61-120FE8EB81EF}"/>
    <cellStyle name="Comma 2 5 4 6 2 2 2" xfId="29193" xr:uid="{1AAF1F62-52E8-4D12-B119-DBC0257FAB4E}"/>
    <cellStyle name="Comma 2 5 4 6 2 2 2 2" xfId="60017" xr:uid="{F46263E5-1684-4C29-B039-9493D6051D3F}"/>
    <cellStyle name="Comma 2 5 4 6 2 2 3" xfId="44607" xr:uid="{FDA7CE8B-35E3-4FBE-8313-50B0EBC40DAF}"/>
    <cellStyle name="Comma 2 5 4 6 2 3" xfId="21384" xr:uid="{0ADC6CBA-197A-4750-8D8C-03B9A9271E10}"/>
    <cellStyle name="Comma 2 5 4 6 2 3 2" xfId="52208" xr:uid="{6A2D1E66-0707-4A1D-88EB-302E99D65DC9}"/>
    <cellStyle name="Comma 2 5 4 6 2 4" xfId="36798" xr:uid="{4834F3BC-7B58-4B8D-80F8-FABD46812C2F}"/>
    <cellStyle name="Comma 2 5 4 6 3" xfId="9979" xr:uid="{BE62D52E-E2C8-4CB8-882E-699525BEEF52}"/>
    <cellStyle name="Comma 2 5 4 6 3 2" xfId="25390" xr:uid="{E832E7CE-440C-4FBC-87C2-D31E6F06E25C}"/>
    <cellStyle name="Comma 2 5 4 6 3 2 2" xfId="56214" xr:uid="{99593145-5A79-405A-908F-2D9AE904B197}"/>
    <cellStyle name="Comma 2 5 4 6 3 3" xfId="40804" xr:uid="{9A696560-FFC3-42EA-A01F-84B497CDDE40}"/>
    <cellStyle name="Comma 2 5 4 6 4" xfId="17581" xr:uid="{DA30EA5B-C560-49E7-85A3-CFE999346E3D}"/>
    <cellStyle name="Comma 2 5 4 6 4 2" xfId="48405" xr:uid="{4D129A77-511B-4A16-9639-5898D4C02655}"/>
    <cellStyle name="Comma 2 5 4 6 5" xfId="32995" xr:uid="{F5A0BB93-441D-4D51-9911-FF05EC3034FB}"/>
    <cellStyle name="Comma 2 5 4 7" xfId="4072" xr:uid="{B382307C-D2E8-4609-9D8A-97FA1042D785}"/>
    <cellStyle name="Comma 2 5 4 7 2" xfId="11883" xr:uid="{6FED8BE6-8CDC-4858-A0EB-66A1B240EBD9}"/>
    <cellStyle name="Comma 2 5 4 7 2 2" xfId="27294" xr:uid="{4CD48704-8BBF-4CF1-B6D1-63FCFC643A9E}"/>
    <cellStyle name="Comma 2 5 4 7 2 2 2" xfId="58118" xr:uid="{1563C147-FA1A-4CF2-A153-215214BAEE40}"/>
    <cellStyle name="Comma 2 5 4 7 2 3" xfId="42708" xr:uid="{2C92D119-7AB6-4F5F-92D0-07B74681D3F6}"/>
    <cellStyle name="Comma 2 5 4 7 3" xfId="19485" xr:uid="{439B74C2-2EF0-48FC-8CE6-EFC630F28E1A}"/>
    <cellStyle name="Comma 2 5 4 7 3 2" xfId="50309" xr:uid="{3D16F737-C085-400F-BB15-829703B33C1C}"/>
    <cellStyle name="Comma 2 5 4 7 4" xfId="34899" xr:uid="{7BDF4D1D-3216-40A0-B2BD-1CFC45DA9D88}"/>
    <cellStyle name="Comma 2 5 4 8" xfId="8080" xr:uid="{50A1BF49-7D1B-4958-B2CC-D85CEBD6552A}"/>
    <cellStyle name="Comma 2 5 4 8 2" xfId="23491" xr:uid="{D43F057E-751D-40C8-8E20-CDB901F74FCC}"/>
    <cellStyle name="Comma 2 5 4 8 2 2" xfId="54315" xr:uid="{A0527321-5E62-49E1-AFFC-E36779844F3A}"/>
    <cellStyle name="Comma 2 5 4 8 3" xfId="38905" xr:uid="{6C029CB6-500B-4462-8F94-307F2990713B}"/>
    <cellStyle name="Comma 2 5 4 9" xfId="7871" xr:uid="{FFA6F434-9D44-40AB-944E-42954BAFE011}"/>
    <cellStyle name="Comma 2 5 4 9 2" xfId="23282" xr:uid="{8D4E7B70-B3B6-4F86-90AC-4A69FE10D1A6}"/>
    <cellStyle name="Comma 2 5 4 9 2 2" xfId="54106" xr:uid="{6B11612F-9AC2-465A-87A2-7D83A65A3F55}"/>
    <cellStyle name="Comma 2 5 4 9 3" xfId="38696" xr:uid="{8CFA5315-A4F2-4EB0-A4C0-CCA6AD0BD7CA}"/>
    <cellStyle name="Comma 2 5 5" xfId="180" xr:uid="{81880C4B-E428-4D5E-8BF4-43C11AF0D2B6}"/>
    <cellStyle name="Comma 2 5 5 10" xfId="15602" xr:uid="{0C7B4499-09B2-46CA-95AB-24B94D77A9E4}"/>
    <cellStyle name="Comma 2 5 5 10 2" xfId="46426" xr:uid="{21F2C49F-BA29-4593-92E1-50FCB778C769}"/>
    <cellStyle name="Comma 2 5 5 11" xfId="31016" xr:uid="{7DD5D294-264D-4E4A-B0FB-AB3A18F27C5B}"/>
    <cellStyle name="Comma 2 5 5 2" xfId="611" xr:uid="{AA74F346-BD6E-457E-AE66-FD62FF522B03}"/>
    <cellStyle name="Comma 2 5 5 2 2" xfId="1244" xr:uid="{4178AA2D-47D4-423F-93C3-40503A67991B}"/>
    <cellStyle name="Comma 2 5 5 2 2 2" xfId="3143" xr:uid="{EE26044F-65F5-4120-9315-C548D50CBF4E}"/>
    <cellStyle name="Comma 2 5 5 2 2 2 2" xfId="6946" xr:uid="{288A8D89-2E47-4FC0-BB5D-671D8DA2953C}"/>
    <cellStyle name="Comma 2 5 5 2 2 2 2 2" xfId="14757" xr:uid="{5425F3FF-5000-4114-8187-7DF91E8617DD}"/>
    <cellStyle name="Comma 2 5 5 2 2 2 2 2 2" xfId="30168" xr:uid="{6C86B92C-CDB8-4FBB-9D5A-CFF1C020FE19}"/>
    <cellStyle name="Comma 2 5 5 2 2 2 2 2 2 2" xfId="60992" xr:uid="{D188E573-2540-452C-B655-2490C1F5D439}"/>
    <cellStyle name="Comma 2 5 5 2 2 2 2 2 3" xfId="45582" xr:uid="{18082BE4-31B9-4766-999B-2815EF46BCDF}"/>
    <cellStyle name="Comma 2 5 5 2 2 2 2 3" xfId="22359" xr:uid="{2FEF76D2-F78A-4A01-B712-D6FEE5535251}"/>
    <cellStyle name="Comma 2 5 5 2 2 2 2 3 2" xfId="53183" xr:uid="{C976C86C-894F-4711-B0F4-D3432F2753DE}"/>
    <cellStyle name="Comma 2 5 5 2 2 2 2 4" xfId="37773" xr:uid="{6BB1F47D-8701-4FAB-9B2F-0DCB55904A75}"/>
    <cellStyle name="Comma 2 5 5 2 2 2 3" xfId="10954" xr:uid="{17C17FB9-DECE-498E-B743-271941BE26EE}"/>
    <cellStyle name="Comma 2 5 5 2 2 2 3 2" xfId="26365" xr:uid="{0C55E831-9CF5-4519-ADDC-538BEF647C44}"/>
    <cellStyle name="Comma 2 5 5 2 2 2 3 2 2" xfId="57189" xr:uid="{45518713-8066-4D77-AE68-3CDE760CFC8C}"/>
    <cellStyle name="Comma 2 5 5 2 2 2 3 3" xfId="41779" xr:uid="{10DF7007-A391-4FE5-9EFB-302B56328FF5}"/>
    <cellStyle name="Comma 2 5 5 2 2 2 4" xfId="18556" xr:uid="{CCA1552A-DA5B-40F7-B5FF-E0F56187CF23}"/>
    <cellStyle name="Comma 2 5 5 2 2 2 4 2" xfId="49380" xr:uid="{933E0072-16EC-4566-ADBE-6E68CB4AAA1B}"/>
    <cellStyle name="Comma 2 5 5 2 2 2 5" xfId="33970" xr:uid="{14F59939-2D7B-4858-A896-D33E75A6290E}"/>
    <cellStyle name="Comma 2 5 5 2 2 3" xfId="5047" xr:uid="{DC59E7A3-BB6C-4342-9DFC-E5E5C4DDF33F}"/>
    <cellStyle name="Comma 2 5 5 2 2 3 2" xfId="12858" xr:uid="{DE5516FF-4798-4027-9617-E4CFB70935BE}"/>
    <cellStyle name="Comma 2 5 5 2 2 3 2 2" xfId="28269" xr:uid="{7BFA80AD-D8A2-4828-B346-25890AA95048}"/>
    <cellStyle name="Comma 2 5 5 2 2 3 2 2 2" xfId="59093" xr:uid="{76B43181-3AE0-4692-94D3-1500E6B37C2B}"/>
    <cellStyle name="Comma 2 5 5 2 2 3 2 3" xfId="43683" xr:uid="{D1D44E5B-BE2A-4149-A527-EDAA939D200E}"/>
    <cellStyle name="Comma 2 5 5 2 2 3 3" xfId="20460" xr:uid="{5CAFD2BD-2D1A-4FFD-AFAB-6FEC60327C30}"/>
    <cellStyle name="Comma 2 5 5 2 2 3 3 2" xfId="51284" xr:uid="{2D3C7383-7C4A-4AB8-93CE-E7CF91D36F65}"/>
    <cellStyle name="Comma 2 5 5 2 2 3 4" xfId="35874" xr:uid="{EBB9B375-82BB-4D75-B81B-6C7192DA8229}"/>
    <cellStyle name="Comma 2 5 5 2 2 4" xfId="9055" xr:uid="{70B6471D-F113-4A11-8BDC-8FDEAC1B4159}"/>
    <cellStyle name="Comma 2 5 5 2 2 4 2" xfId="24466" xr:uid="{6ABA0B0D-5213-4C97-93FC-9A8F4AC078A0}"/>
    <cellStyle name="Comma 2 5 5 2 2 4 2 2" xfId="55290" xr:uid="{D6C48477-C7FA-4590-BD26-8D784F3C65D2}"/>
    <cellStyle name="Comma 2 5 5 2 2 4 3" xfId="39880" xr:uid="{160F2D28-AE6B-4005-A8D8-621B8C3C7300}"/>
    <cellStyle name="Comma 2 5 5 2 2 5" xfId="16657" xr:uid="{2E8AF081-6DE3-4FAC-85BF-62AA368C7044}"/>
    <cellStyle name="Comma 2 5 5 2 2 5 2" xfId="47481" xr:uid="{2B967453-6A81-4F60-A1E1-3DB0DA01F50E}"/>
    <cellStyle name="Comma 2 5 5 2 2 6" xfId="32071" xr:uid="{A06DF960-E7AA-41AF-B354-CC10A6588757}"/>
    <cellStyle name="Comma 2 5 5 2 3" xfId="1877" xr:uid="{7BB17BDE-86A9-48E3-8F67-6B64A8C25C2A}"/>
    <cellStyle name="Comma 2 5 5 2 3 2" xfId="3776" xr:uid="{E57440C7-90BC-4C20-83A4-2F79B42210B4}"/>
    <cellStyle name="Comma 2 5 5 2 3 2 2" xfId="7579" xr:uid="{DE90FC1F-EFAD-4EE4-A6C3-66C7295EBBAA}"/>
    <cellStyle name="Comma 2 5 5 2 3 2 2 2" xfId="15390" xr:uid="{FC0200A9-E09F-418C-A038-99C141EBBA07}"/>
    <cellStyle name="Comma 2 5 5 2 3 2 2 2 2" xfId="30801" xr:uid="{C6041F96-7C58-44E8-AA88-D0C1BE013C52}"/>
    <cellStyle name="Comma 2 5 5 2 3 2 2 2 2 2" xfId="61625" xr:uid="{99F2D2F4-62DC-4C6E-9ADB-D4D24D910D94}"/>
    <cellStyle name="Comma 2 5 5 2 3 2 2 2 3" xfId="46215" xr:uid="{E1440CF9-CCF0-4644-AFC8-AB29C35D3FAE}"/>
    <cellStyle name="Comma 2 5 5 2 3 2 2 3" xfId="22992" xr:uid="{27B40240-C995-4C3F-94CE-DF6F8D540EF5}"/>
    <cellStyle name="Comma 2 5 5 2 3 2 2 3 2" xfId="53816" xr:uid="{85B2601C-14FE-47D0-A258-6A235172D52B}"/>
    <cellStyle name="Comma 2 5 5 2 3 2 2 4" xfId="38406" xr:uid="{87CC47BB-09E4-4DC7-AAA2-9A0829FB932C}"/>
    <cellStyle name="Comma 2 5 5 2 3 2 3" xfId="11587" xr:uid="{7F4283BA-D7F9-4D58-AAAE-2303E1A1501D}"/>
    <cellStyle name="Comma 2 5 5 2 3 2 3 2" xfId="26998" xr:uid="{D75A28FD-16ED-4667-8888-19F81F0998FB}"/>
    <cellStyle name="Comma 2 5 5 2 3 2 3 2 2" xfId="57822" xr:uid="{CF067E70-86A9-42C8-850D-F33ED861ADBA}"/>
    <cellStyle name="Comma 2 5 5 2 3 2 3 3" xfId="42412" xr:uid="{0AD49009-233F-46E3-ABD7-1AFE22B01450}"/>
    <cellStyle name="Comma 2 5 5 2 3 2 4" xfId="19189" xr:uid="{EBB953DB-AED1-4204-9F13-BB4A131A2139}"/>
    <cellStyle name="Comma 2 5 5 2 3 2 4 2" xfId="50013" xr:uid="{D400994C-E672-410B-B077-82E0B9AC166A}"/>
    <cellStyle name="Comma 2 5 5 2 3 2 5" xfId="34603" xr:uid="{2AEB96C4-F0AF-4692-8636-43947C875573}"/>
    <cellStyle name="Comma 2 5 5 2 3 3" xfId="5680" xr:uid="{F6BC818A-5B61-4581-8117-CD8257854AD7}"/>
    <cellStyle name="Comma 2 5 5 2 3 3 2" xfId="13491" xr:uid="{52ADB315-215F-4CCA-A829-E6352FECE7A3}"/>
    <cellStyle name="Comma 2 5 5 2 3 3 2 2" xfId="28902" xr:uid="{D3F8A084-F410-4BB1-8F0A-A80C6BC4861C}"/>
    <cellStyle name="Comma 2 5 5 2 3 3 2 2 2" xfId="59726" xr:uid="{49600B8F-622E-4E53-B895-167A91DC9880}"/>
    <cellStyle name="Comma 2 5 5 2 3 3 2 3" xfId="44316" xr:uid="{1EAE280A-89A2-46A0-84E2-D7D5466E2A74}"/>
    <cellStyle name="Comma 2 5 5 2 3 3 3" xfId="21093" xr:uid="{E54F3A89-D997-4124-9C4B-FFB0DF7503C0}"/>
    <cellStyle name="Comma 2 5 5 2 3 3 3 2" xfId="51917" xr:uid="{84C53929-78F6-4070-BC90-FDB41998CA2E}"/>
    <cellStyle name="Comma 2 5 5 2 3 3 4" xfId="36507" xr:uid="{ABD3E591-8B3F-496E-8B99-3519DCCB8A16}"/>
    <cellStyle name="Comma 2 5 5 2 3 4" xfId="9688" xr:uid="{513BBB9F-2665-4B7D-9379-A829E74E541F}"/>
    <cellStyle name="Comma 2 5 5 2 3 4 2" xfId="25099" xr:uid="{200182D7-F8FA-4042-B1AD-262D0749B03C}"/>
    <cellStyle name="Comma 2 5 5 2 3 4 2 2" xfId="55923" xr:uid="{03C6BDD4-79C0-484E-ACDB-272C36F385C7}"/>
    <cellStyle name="Comma 2 5 5 2 3 4 3" xfId="40513" xr:uid="{C7FBF5E2-9FE9-49F1-A1EB-63163E26708E}"/>
    <cellStyle name="Comma 2 5 5 2 3 5" xfId="17290" xr:uid="{123046AC-A53C-408D-B6D2-1863B0867C9B}"/>
    <cellStyle name="Comma 2 5 5 2 3 5 2" xfId="48114" xr:uid="{813A86B4-7C9D-4340-94F3-1F949EAACA81}"/>
    <cellStyle name="Comma 2 5 5 2 3 6" xfId="32704" xr:uid="{587C70EF-C12D-482F-A8FE-6F301B0705D5}"/>
    <cellStyle name="Comma 2 5 5 2 4" xfId="2510" xr:uid="{17A713B1-FB66-4E23-9C70-2497152AC551}"/>
    <cellStyle name="Comma 2 5 5 2 4 2" xfId="6313" xr:uid="{85E78875-E2AD-4B59-9B17-2B03FB61DA0E}"/>
    <cellStyle name="Comma 2 5 5 2 4 2 2" xfId="14124" xr:uid="{84B35579-B047-4241-903A-AFEB81847264}"/>
    <cellStyle name="Comma 2 5 5 2 4 2 2 2" xfId="29535" xr:uid="{1BEE4978-C68C-4997-A2F5-554F893720D9}"/>
    <cellStyle name="Comma 2 5 5 2 4 2 2 2 2" xfId="60359" xr:uid="{01F08463-6958-4CE4-9F75-79786222224E}"/>
    <cellStyle name="Comma 2 5 5 2 4 2 2 3" xfId="44949" xr:uid="{8CC53EA4-3A69-4D22-808C-6F24FC16F0F9}"/>
    <cellStyle name="Comma 2 5 5 2 4 2 3" xfId="21726" xr:uid="{25F67FFE-1A21-4729-A3EB-66626AB1A172}"/>
    <cellStyle name="Comma 2 5 5 2 4 2 3 2" xfId="52550" xr:uid="{7A79DBE7-F1C7-4724-B742-31ADD6B6D3A9}"/>
    <cellStyle name="Comma 2 5 5 2 4 2 4" xfId="37140" xr:uid="{CE2BE153-92C7-4A57-AC0F-38B3B87E9993}"/>
    <cellStyle name="Comma 2 5 5 2 4 3" xfId="10321" xr:uid="{9AEBD8D0-A905-44AC-BB4F-820E9D6CA353}"/>
    <cellStyle name="Comma 2 5 5 2 4 3 2" xfId="25732" xr:uid="{55BD8635-666C-4283-8A83-37784C63963D}"/>
    <cellStyle name="Comma 2 5 5 2 4 3 2 2" xfId="56556" xr:uid="{7A78E6A2-01A3-4341-A244-11E6908083AD}"/>
    <cellStyle name="Comma 2 5 5 2 4 3 3" xfId="41146" xr:uid="{E4D7DB34-C09D-4EE7-9E9F-DB9BF0184275}"/>
    <cellStyle name="Comma 2 5 5 2 4 4" xfId="17923" xr:uid="{A8ED78E7-9E91-4A8F-86AB-AAB6C9594F65}"/>
    <cellStyle name="Comma 2 5 5 2 4 4 2" xfId="48747" xr:uid="{38B3DC1A-A9DC-41A9-99A2-5E7E1020BBEE}"/>
    <cellStyle name="Comma 2 5 5 2 4 5" xfId="33337" xr:uid="{1E464BE2-E7EB-4527-8F64-3A039F777887}"/>
    <cellStyle name="Comma 2 5 5 2 5" xfId="4414" xr:uid="{38589496-BBEA-4B08-AAE8-4F5805B2F573}"/>
    <cellStyle name="Comma 2 5 5 2 5 2" xfId="12225" xr:uid="{558C9859-7874-456D-BB02-A9057F784D11}"/>
    <cellStyle name="Comma 2 5 5 2 5 2 2" xfId="27636" xr:uid="{6B3B32F6-0B59-4EDD-AFDB-563C25DB57C3}"/>
    <cellStyle name="Comma 2 5 5 2 5 2 2 2" xfId="58460" xr:uid="{1CFA1125-CF16-47EE-9237-9DD56436B6F1}"/>
    <cellStyle name="Comma 2 5 5 2 5 2 3" xfId="43050" xr:uid="{B79D4108-9CFC-4BB4-B06A-E577E152976B}"/>
    <cellStyle name="Comma 2 5 5 2 5 3" xfId="19827" xr:uid="{71B45BB4-165B-4214-B767-DC4E9EBC6F28}"/>
    <cellStyle name="Comma 2 5 5 2 5 3 2" xfId="50651" xr:uid="{B69E8887-6BD5-4F0D-B1A1-93274BA54AE5}"/>
    <cellStyle name="Comma 2 5 5 2 5 4" xfId="35241" xr:uid="{82767D29-85F8-4DA6-95AC-D5253DAA9D61}"/>
    <cellStyle name="Comma 2 5 5 2 6" xfId="8422" xr:uid="{2E66578F-CCBB-4489-B1B0-0D7EEE9AAA25}"/>
    <cellStyle name="Comma 2 5 5 2 6 2" xfId="23833" xr:uid="{5EA51760-75C7-4B42-87A7-58E8CC739C7F}"/>
    <cellStyle name="Comma 2 5 5 2 6 2 2" xfId="54657" xr:uid="{AFEE0769-E0AD-4D23-8237-975B8995D2F4}"/>
    <cellStyle name="Comma 2 5 5 2 6 3" xfId="39247" xr:uid="{ED5C1D80-2896-470C-9059-BBDDE57150F1}"/>
    <cellStyle name="Comma 2 5 5 2 7" xfId="16024" xr:uid="{D9698507-E405-4FA0-8CB6-8ACAFDD0FC71}"/>
    <cellStyle name="Comma 2 5 5 2 7 2" xfId="46848" xr:uid="{DABAF195-A304-4B6F-85D8-65C57446F200}"/>
    <cellStyle name="Comma 2 5 5 2 8" xfId="31438" xr:uid="{9F003313-E35C-4FED-BF1E-972DE06FB76D}"/>
    <cellStyle name="Comma 2 5 5 3" xfId="402" xr:uid="{6CF2B58A-D48B-4DFE-AAED-5D8199BD65CE}"/>
    <cellStyle name="Comma 2 5 5 3 2" xfId="1035" xr:uid="{77C6BD73-EE5C-48E7-8933-86C7C463BC61}"/>
    <cellStyle name="Comma 2 5 5 3 2 2" xfId="2934" xr:uid="{B0E7D6F8-A54C-426A-87BA-3FF4906B9CD8}"/>
    <cellStyle name="Comma 2 5 5 3 2 2 2" xfId="6737" xr:uid="{22AB5D23-B2CD-4145-A42D-0D010653B117}"/>
    <cellStyle name="Comma 2 5 5 3 2 2 2 2" xfId="14548" xr:uid="{5FCD8293-57AB-44CF-8D58-24C6624BEAB3}"/>
    <cellStyle name="Comma 2 5 5 3 2 2 2 2 2" xfId="29959" xr:uid="{B0364C34-50B0-469A-84A6-AB43048F4273}"/>
    <cellStyle name="Comma 2 5 5 3 2 2 2 2 2 2" xfId="60783" xr:uid="{D35D32B5-D12E-4D50-BC71-7E4E637B5310}"/>
    <cellStyle name="Comma 2 5 5 3 2 2 2 2 3" xfId="45373" xr:uid="{B6287CB5-895C-4991-9623-CB596CBCA930}"/>
    <cellStyle name="Comma 2 5 5 3 2 2 2 3" xfId="22150" xr:uid="{85E56F27-746D-43DB-BE5B-E7FF75C08352}"/>
    <cellStyle name="Comma 2 5 5 3 2 2 2 3 2" xfId="52974" xr:uid="{FC303BC5-DB41-43B7-A6A4-3EE3E3364A38}"/>
    <cellStyle name="Comma 2 5 5 3 2 2 2 4" xfId="37564" xr:uid="{996FA079-5F4E-4241-8DA7-DB9D104F0AF8}"/>
    <cellStyle name="Comma 2 5 5 3 2 2 3" xfId="10745" xr:uid="{968CB717-0683-4514-95BF-13974ABE35AE}"/>
    <cellStyle name="Comma 2 5 5 3 2 2 3 2" xfId="26156" xr:uid="{C61B18B6-753C-4351-A340-150AF0482CF2}"/>
    <cellStyle name="Comma 2 5 5 3 2 2 3 2 2" xfId="56980" xr:uid="{ACBB299F-ED39-4853-A5CE-D113E7EA04D8}"/>
    <cellStyle name="Comma 2 5 5 3 2 2 3 3" xfId="41570" xr:uid="{0449ADCA-EAF8-4408-BCF7-87CF6414FED6}"/>
    <cellStyle name="Comma 2 5 5 3 2 2 4" xfId="18347" xr:uid="{BED89623-E5FC-41CE-AC2D-338A86D666E1}"/>
    <cellStyle name="Comma 2 5 5 3 2 2 4 2" xfId="49171" xr:uid="{57852E49-E326-4727-A5B9-F0D59E825EA1}"/>
    <cellStyle name="Comma 2 5 5 3 2 2 5" xfId="33761" xr:uid="{E208555E-AB27-43EE-BD98-3A55775ED2CD}"/>
    <cellStyle name="Comma 2 5 5 3 2 3" xfId="4838" xr:uid="{82916B3A-717C-4637-829D-5F17006BE468}"/>
    <cellStyle name="Comma 2 5 5 3 2 3 2" xfId="12649" xr:uid="{11836093-0BC0-4770-AA85-74AC9FD5A8F2}"/>
    <cellStyle name="Comma 2 5 5 3 2 3 2 2" xfId="28060" xr:uid="{B3BA656E-55F4-42E7-A9D9-A03E38ACC333}"/>
    <cellStyle name="Comma 2 5 5 3 2 3 2 2 2" xfId="58884" xr:uid="{F92D7D9B-B249-44D9-8721-1E942958419A}"/>
    <cellStyle name="Comma 2 5 5 3 2 3 2 3" xfId="43474" xr:uid="{542E73FE-A03C-4DD5-89E1-94826D688DAA}"/>
    <cellStyle name="Comma 2 5 5 3 2 3 3" xfId="20251" xr:uid="{493633DD-EE23-408D-A800-1C33DFD8971D}"/>
    <cellStyle name="Comma 2 5 5 3 2 3 3 2" xfId="51075" xr:uid="{E61309D0-B531-4940-8900-F1FF7B7FB14C}"/>
    <cellStyle name="Comma 2 5 5 3 2 3 4" xfId="35665" xr:uid="{9F11ED76-18D9-4FFD-9F81-8AFCC98DDFE9}"/>
    <cellStyle name="Comma 2 5 5 3 2 4" xfId="8846" xr:uid="{9C513A61-9A5D-435E-9B16-E2B3CE4E518B}"/>
    <cellStyle name="Comma 2 5 5 3 2 4 2" xfId="24257" xr:uid="{49CE95DE-1B7F-4EEF-9A97-48E18654D231}"/>
    <cellStyle name="Comma 2 5 5 3 2 4 2 2" xfId="55081" xr:uid="{89E3C4FB-36B9-4AF0-B7BF-24FC6A3139AA}"/>
    <cellStyle name="Comma 2 5 5 3 2 4 3" xfId="39671" xr:uid="{3E486895-2141-4C26-98BE-26B4EEFF6F10}"/>
    <cellStyle name="Comma 2 5 5 3 2 5" xfId="16448" xr:uid="{397A37BF-33AA-4EA1-A8DB-8849270E5729}"/>
    <cellStyle name="Comma 2 5 5 3 2 5 2" xfId="47272" xr:uid="{1423D807-03F2-44D0-BAAC-6D0AAA3396CC}"/>
    <cellStyle name="Comma 2 5 5 3 2 6" xfId="31862" xr:uid="{7D9DD17F-A952-4B5F-90D7-72B523012B67}"/>
    <cellStyle name="Comma 2 5 5 3 3" xfId="1668" xr:uid="{6AD1035E-F9C1-4582-9D18-1EC585543088}"/>
    <cellStyle name="Comma 2 5 5 3 3 2" xfId="3567" xr:uid="{80440DB1-B094-45C3-83BC-138AAFF03A31}"/>
    <cellStyle name="Comma 2 5 5 3 3 2 2" xfId="7370" xr:uid="{85D08964-0EFD-4D20-889D-E15E9DAA09A0}"/>
    <cellStyle name="Comma 2 5 5 3 3 2 2 2" xfId="15181" xr:uid="{A62CD524-9A6C-49E0-8FF3-792D93300942}"/>
    <cellStyle name="Comma 2 5 5 3 3 2 2 2 2" xfId="30592" xr:uid="{F19E4AD1-5FB0-45D3-92D8-9FA62CCE8131}"/>
    <cellStyle name="Comma 2 5 5 3 3 2 2 2 2 2" xfId="61416" xr:uid="{519C64D7-C466-4B12-AAB7-47D90F65C556}"/>
    <cellStyle name="Comma 2 5 5 3 3 2 2 2 3" xfId="46006" xr:uid="{0F8EF55E-5B18-4D23-BA9C-694F5D58D597}"/>
    <cellStyle name="Comma 2 5 5 3 3 2 2 3" xfId="22783" xr:uid="{1761494B-468B-460C-BFDB-4F58BEC89377}"/>
    <cellStyle name="Comma 2 5 5 3 3 2 2 3 2" xfId="53607" xr:uid="{06292B40-3025-4500-9B58-B8212BB59BBB}"/>
    <cellStyle name="Comma 2 5 5 3 3 2 2 4" xfId="38197" xr:uid="{0BDFA3FE-5B9D-47B5-8BD8-5E19D65C7C2B}"/>
    <cellStyle name="Comma 2 5 5 3 3 2 3" xfId="11378" xr:uid="{5EC2E1D4-1CB9-4460-B715-42645F38E61D}"/>
    <cellStyle name="Comma 2 5 5 3 3 2 3 2" xfId="26789" xr:uid="{128DD127-8F6E-4EDC-B04D-DCA9FECFA998}"/>
    <cellStyle name="Comma 2 5 5 3 3 2 3 2 2" xfId="57613" xr:uid="{E00916E2-B6C0-4FFC-82D0-A11AA9BDB4CD}"/>
    <cellStyle name="Comma 2 5 5 3 3 2 3 3" xfId="42203" xr:uid="{53D7D920-3659-4535-9BE5-F6CD1E99505C}"/>
    <cellStyle name="Comma 2 5 5 3 3 2 4" xfId="18980" xr:uid="{70E57846-E15E-4C7D-A0FF-8AF4D81339D7}"/>
    <cellStyle name="Comma 2 5 5 3 3 2 4 2" xfId="49804" xr:uid="{576BE1BE-1798-45A7-9AC2-1C34605C07E0}"/>
    <cellStyle name="Comma 2 5 5 3 3 2 5" xfId="34394" xr:uid="{80C7BACE-5C60-4A6D-B9CA-2B2802980219}"/>
    <cellStyle name="Comma 2 5 5 3 3 3" xfId="5471" xr:uid="{B2575DD5-086A-4EE0-9EB4-52DCEC5F41A0}"/>
    <cellStyle name="Comma 2 5 5 3 3 3 2" xfId="13282" xr:uid="{F8C2F859-70C0-442E-9CE5-880487F06F86}"/>
    <cellStyle name="Comma 2 5 5 3 3 3 2 2" xfId="28693" xr:uid="{30EE28A1-C8F2-4CBB-A3D8-66A43639D44B}"/>
    <cellStyle name="Comma 2 5 5 3 3 3 2 2 2" xfId="59517" xr:uid="{47D0E473-75BF-424C-B86A-CF8618CA8A23}"/>
    <cellStyle name="Comma 2 5 5 3 3 3 2 3" xfId="44107" xr:uid="{B68E5D10-F223-47C8-BB2E-803AC6083458}"/>
    <cellStyle name="Comma 2 5 5 3 3 3 3" xfId="20884" xr:uid="{DE1EFB3D-7B0D-4571-AD18-94A3B0E3BDE5}"/>
    <cellStyle name="Comma 2 5 5 3 3 3 3 2" xfId="51708" xr:uid="{EE496C31-FFBB-4F7C-B420-BB9EFA913D55}"/>
    <cellStyle name="Comma 2 5 5 3 3 3 4" xfId="36298" xr:uid="{6CD186F5-34FD-4875-965A-C73F7DF12289}"/>
    <cellStyle name="Comma 2 5 5 3 3 4" xfId="9479" xr:uid="{4BC88451-3516-4607-9B28-7C857E1B5F4C}"/>
    <cellStyle name="Comma 2 5 5 3 3 4 2" xfId="24890" xr:uid="{15079744-E8D4-453B-8344-D7D8CEEE0820}"/>
    <cellStyle name="Comma 2 5 5 3 3 4 2 2" xfId="55714" xr:uid="{5E8EE280-81CF-4B85-9BEB-9400B6AFCE99}"/>
    <cellStyle name="Comma 2 5 5 3 3 4 3" xfId="40304" xr:uid="{BFA49C78-1EC4-43AF-B19C-5682F6FDC218}"/>
    <cellStyle name="Comma 2 5 5 3 3 5" xfId="17081" xr:uid="{C65957DF-E91C-412C-B427-6BC1C83848AF}"/>
    <cellStyle name="Comma 2 5 5 3 3 5 2" xfId="47905" xr:uid="{1467DA1E-A772-4746-BB7C-8C6E6D1835CE}"/>
    <cellStyle name="Comma 2 5 5 3 3 6" xfId="32495" xr:uid="{7B90C9AC-F409-4B97-B25E-3C72F9FB695F}"/>
    <cellStyle name="Comma 2 5 5 3 4" xfId="2301" xr:uid="{E4598BA8-B987-43E2-B068-0425AC53CA2D}"/>
    <cellStyle name="Comma 2 5 5 3 4 2" xfId="6104" xr:uid="{A2E53C52-47D4-4156-A4A7-717F58DC33CD}"/>
    <cellStyle name="Comma 2 5 5 3 4 2 2" xfId="13915" xr:uid="{E7B61146-6191-452E-8035-6E16CA1D5DF2}"/>
    <cellStyle name="Comma 2 5 5 3 4 2 2 2" xfId="29326" xr:uid="{5EE536DA-39A1-43BC-93F3-76EFBE0BB013}"/>
    <cellStyle name="Comma 2 5 5 3 4 2 2 2 2" xfId="60150" xr:uid="{3EA136B1-FD3C-4F4C-80CC-6D4CEB124905}"/>
    <cellStyle name="Comma 2 5 5 3 4 2 2 3" xfId="44740" xr:uid="{D4681D8F-6800-48F3-B1AF-897395CAE8F7}"/>
    <cellStyle name="Comma 2 5 5 3 4 2 3" xfId="21517" xr:uid="{94ED44CC-CED4-49F8-ABFF-4281B19CF6A0}"/>
    <cellStyle name="Comma 2 5 5 3 4 2 3 2" xfId="52341" xr:uid="{9B306737-B8DE-4725-A7B6-C3419F01F7C5}"/>
    <cellStyle name="Comma 2 5 5 3 4 2 4" xfId="36931" xr:uid="{7E2CA200-E6C5-4AA2-B598-0EBC34DDF1C3}"/>
    <cellStyle name="Comma 2 5 5 3 4 3" xfId="10112" xr:uid="{B9F91222-687B-470B-849F-0C839230A919}"/>
    <cellStyle name="Comma 2 5 5 3 4 3 2" xfId="25523" xr:uid="{443DEBE9-3B33-407F-9F6A-035B9369406F}"/>
    <cellStyle name="Comma 2 5 5 3 4 3 2 2" xfId="56347" xr:uid="{F7B2490A-24C7-4D3E-BC52-CA401A0BE90F}"/>
    <cellStyle name="Comma 2 5 5 3 4 3 3" xfId="40937" xr:uid="{BF1ACB02-5B7F-412D-BCA5-75D72851BEC0}"/>
    <cellStyle name="Comma 2 5 5 3 4 4" xfId="17714" xr:uid="{A0F5025A-7F12-4DF0-926F-43ECBCDF9C04}"/>
    <cellStyle name="Comma 2 5 5 3 4 4 2" xfId="48538" xr:uid="{8D8473A0-B9DA-4D21-ADB4-ECCFD8AA253C}"/>
    <cellStyle name="Comma 2 5 5 3 4 5" xfId="33128" xr:uid="{CFF1AC68-8081-49C7-9A6E-28C17B842F57}"/>
    <cellStyle name="Comma 2 5 5 3 5" xfId="4205" xr:uid="{605D139A-68E5-403A-86F7-F44FC42EEF4C}"/>
    <cellStyle name="Comma 2 5 5 3 5 2" xfId="12016" xr:uid="{D2CBB064-3290-47A0-B479-8AA2B4CCA6B0}"/>
    <cellStyle name="Comma 2 5 5 3 5 2 2" xfId="27427" xr:uid="{5443B271-9390-47E2-8D8F-E0F42648BD6E}"/>
    <cellStyle name="Comma 2 5 5 3 5 2 2 2" xfId="58251" xr:uid="{E6CFA908-D97E-4BFE-AD53-A8C1A26D2D58}"/>
    <cellStyle name="Comma 2 5 5 3 5 2 3" xfId="42841" xr:uid="{1F3A23D9-E249-4AA9-8BD2-B43477956302}"/>
    <cellStyle name="Comma 2 5 5 3 5 3" xfId="19618" xr:uid="{CAA8DBCA-F9A8-4483-A081-AE6E248018DB}"/>
    <cellStyle name="Comma 2 5 5 3 5 3 2" xfId="50442" xr:uid="{2F3B5C0F-F6FB-4026-9956-C77EC26A85A7}"/>
    <cellStyle name="Comma 2 5 5 3 5 4" xfId="35032" xr:uid="{9ECDBC7B-E211-4928-974A-C6AF5A3B96E6}"/>
    <cellStyle name="Comma 2 5 5 3 6" xfId="8213" xr:uid="{7BB33CB1-1B21-48BB-BD84-A6BAC2A604B1}"/>
    <cellStyle name="Comma 2 5 5 3 6 2" xfId="23624" xr:uid="{DA514949-6399-4364-AE32-0A230132EAFE}"/>
    <cellStyle name="Comma 2 5 5 3 6 2 2" xfId="54448" xr:uid="{767A5E4C-5B92-4E7F-A5EA-ADCE041776D8}"/>
    <cellStyle name="Comma 2 5 5 3 6 3" xfId="39038" xr:uid="{8DDE646D-A942-4CFF-B7F6-0A127EBD319B}"/>
    <cellStyle name="Comma 2 5 5 3 7" xfId="15815" xr:uid="{0077B85C-CEC0-41EA-8E7E-8F2713E4231F}"/>
    <cellStyle name="Comma 2 5 5 3 7 2" xfId="46639" xr:uid="{A2094962-E40B-4710-9175-2E5E1F98840B}"/>
    <cellStyle name="Comma 2 5 5 3 8" xfId="31229" xr:uid="{6B1CFFD0-8C27-497C-87C5-BBBCEA877045}"/>
    <cellStyle name="Comma 2 5 5 4" xfId="822" xr:uid="{229B3A02-4A4C-49D8-B875-F626751B2418}"/>
    <cellStyle name="Comma 2 5 5 4 2" xfId="2721" xr:uid="{7CE52F97-1DF8-4227-874B-B4B9B0B61234}"/>
    <cellStyle name="Comma 2 5 5 4 2 2" xfId="6524" xr:uid="{FA914A2A-825A-450D-BF63-B8F87CA59D44}"/>
    <cellStyle name="Comma 2 5 5 4 2 2 2" xfId="14335" xr:uid="{DAD1DCB4-6D2A-4D9B-A3EA-83AE3E621166}"/>
    <cellStyle name="Comma 2 5 5 4 2 2 2 2" xfId="29746" xr:uid="{5DEEEDA1-F1AA-465F-8802-E3225272F38E}"/>
    <cellStyle name="Comma 2 5 5 4 2 2 2 2 2" xfId="60570" xr:uid="{DCA24CE1-54E9-49C0-B012-C4AAF3A5294B}"/>
    <cellStyle name="Comma 2 5 5 4 2 2 2 3" xfId="45160" xr:uid="{3754BFCA-1350-4308-B4F9-86017976992B}"/>
    <cellStyle name="Comma 2 5 5 4 2 2 3" xfId="21937" xr:uid="{1421D883-B607-4E9D-A884-90BE7FC8880D}"/>
    <cellStyle name="Comma 2 5 5 4 2 2 3 2" xfId="52761" xr:uid="{E4B0D1BA-3BEC-463A-AEB9-BD0EEECBDFBE}"/>
    <cellStyle name="Comma 2 5 5 4 2 2 4" xfId="37351" xr:uid="{E29BC438-66C2-419F-B32C-46075D57C256}"/>
    <cellStyle name="Comma 2 5 5 4 2 3" xfId="10532" xr:uid="{BD39F967-C651-40D4-8B59-2E28BE9A9911}"/>
    <cellStyle name="Comma 2 5 5 4 2 3 2" xfId="25943" xr:uid="{4B48818C-1C62-4B9F-A8F4-34A1502157AA}"/>
    <cellStyle name="Comma 2 5 5 4 2 3 2 2" xfId="56767" xr:uid="{D02CD3F8-4D80-4B50-B8BA-39928658ABF1}"/>
    <cellStyle name="Comma 2 5 5 4 2 3 3" xfId="41357" xr:uid="{9A59E2F3-9318-40D5-BEB6-182A2AF238F1}"/>
    <cellStyle name="Comma 2 5 5 4 2 4" xfId="18134" xr:uid="{A236C68A-C81F-4850-A673-AFA283E2B9BD}"/>
    <cellStyle name="Comma 2 5 5 4 2 4 2" xfId="48958" xr:uid="{873BD295-50F1-4D6B-A54F-43524FB21AA3}"/>
    <cellStyle name="Comma 2 5 5 4 2 5" xfId="33548" xr:uid="{9CDA482E-08E1-4810-A724-1226403B535F}"/>
    <cellStyle name="Comma 2 5 5 4 3" xfId="4625" xr:uid="{08D42601-56C3-4F32-AF78-3AF12D292789}"/>
    <cellStyle name="Comma 2 5 5 4 3 2" xfId="12436" xr:uid="{2D7BA61C-465F-4927-9A2D-FBAA1500EE5E}"/>
    <cellStyle name="Comma 2 5 5 4 3 2 2" xfId="27847" xr:uid="{095AD939-BA8D-46B1-A0D3-20A13CCD2B5A}"/>
    <cellStyle name="Comma 2 5 5 4 3 2 2 2" xfId="58671" xr:uid="{A08FED37-9CDE-487F-BD1F-095AEA6CD9A3}"/>
    <cellStyle name="Comma 2 5 5 4 3 2 3" xfId="43261" xr:uid="{3ECA14A5-0905-4B38-8B95-814390E2610F}"/>
    <cellStyle name="Comma 2 5 5 4 3 3" xfId="20038" xr:uid="{B032E0CC-3C74-40C4-8FFD-CFBB82123C07}"/>
    <cellStyle name="Comma 2 5 5 4 3 3 2" xfId="50862" xr:uid="{80D8E75C-7CBF-46B9-9372-F3720C48651F}"/>
    <cellStyle name="Comma 2 5 5 4 3 4" xfId="35452" xr:uid="{247A8E26-8A8A-4A48-BA40-B3B11FE1A23E}"/>
    <cellStyle name="Comma 2 5 5 4 4" xfId="8633" xr:uid="{8FE9F933-C0D9-46E5-B8DF-48AC3CC99E58}"/>
    <cellStyle name="Comma 2 5 5 4 4 2" xfId="24044" xr:uid="{9140CD52-361A-467F-887C-E949E0AAF273}"/>
    <cellStyle name="Comma 2 5 5 4 4 2 2" xfId="54868" xr:uid="{C4B4CD17-F280-4E98-B5C9-3ACBBA54C8F0}"/>
    <cellStyle name="Comma 2 5 5 4 4 3" xfId="39458" xr:uid="{C77806B6-6F16-4259-A986-848196450C97}"/>
    <cellStyle name="Comma 2 5 5 4 5" xfId="16235" xr:uid="{3742A728-CFE7-42B0-A7F4-B3884F7C1D5C}"/>
    <cellStyle name="Comma 2 5 5 4 5 2" xfId="47059" xr:uid="{D28B7F9E-39AA-455F-9580-915C17CFE464}"/>
    <cellStyle name="Comma 2 5 5 4 6" xfId="31649" xr:uid="{921B0F5A-943F-4529-9321-230E452BF1AA}"/>
    <cellStyle name="Comma 2 5 5 5" xfId="1455" xr:uid="{84C722D0-78D0-4722-A14F-56A7401F7135}"/>
    <cellStyle name="Comma 2 5 5 5 2" xfId="3354" xr:uid="{E5AA6DB2-0B24-4534-AB23-9EDF65D450BB}"/>
    <cellStyle name="Comma 2 5 5 5 2 2" xfId="7157" xr:uid="{DF88469C-7EB3-49CF-9845-C4D8CCC3E7BA}"/>
    <cellStyle name="Comma 2 5 5 5 2 2 2" xfId="14968" xr:uid="{1B6DC18E-164C-4F38-B7F2-73E04015323C}"/>
    <cellStyle name="Comma 2 5 5 5 2 2 2 2" xfId="30379" xr:uid="{C74219C4-6C61-444E-ADBA-2C045AE9E3F8}"/>
    <cellStyle name="Comma 2 5 5 5 2 2 2 2 2" xfId="61203" xr:uid="{60C2AF87-1DC3-46DE-939F-78ED898A5A14}"/>
    <cellStyle name="Comma 2 5 5 5 2 2 2 3" xfId="45793" xr:uid="{A6A5ACB3-5553-42AB-A829-0405EA57AD7D}"/>
    <cellStyle name="Comma 2 5 5 5 2 2 3" xfId="22570" xr:uid="{6E37395A-CDBE-429B-97C8-B2C1996E1837}"/>
    <cellStyle name="Comma 2 5 5 5 2 2 3 2" xfId="53394" xr:uid="{287B06D0-8A2D-477D-AAFF-EF59182E3FAA}"/>
    <cellStyle name="Comma 2 5 5 5 2 2 4" xfId="37984" xr:uid="{E9D37907-8796-4BFB-8AA7-B27F434497AF}"/>
    <cellStyle name="Comma 2 5 5 5 2 3" xfId="11165" xr:uid="{D1255C2D-D02C-477B-AB7C-E538189082B8}"/>
    <cellStyle name="Comma 2 5 5 5 2 3 2" xfId="26576" xr:uid="{362E6F9A-137D-46CC-9AC0-AAEF8ECDE91D}"/>
    <cellStyle name="Comma 2 5 5 5 2 3 2 2" xfId="57400" xr:uid="{1A1F5CD0-CCC1-48E4-9CAF-94AEC811F8C0}"/>
    <cellStyle name="Comma 2 5 5 5 2 3 3" xfId="41990" xr:uid="{FEF3BCA8-B324-45F9-8CCE-7A6633EA31C1}"/>
    <cellStyle name="Comma 2 5 5 5 2 4" xfId="18767" xr:uid="{07A617D1-882F-449E-9A63-3EE62077FF7A}"/>
    <cellStyle name="Comma 2 5 5 5 2 4 2" xfId="49591" xr:uid="{D9B545EB-38CD-4F8E-ABF2-241A77A682CC}"/>
    <cellStyle name="Comma 2 5 5 5 2 5" xfId="34181" xr:uid="{3802B025-F857-40BD-810D-D4A3BFCF3AAD}"/>
    <cellStyle name="Comma 2 5 5 5 3" xfId="5258" xr:uid="{816F1EE1-48A7-48F6-BDF4-235FEFB772E7}"/>
    <cellStyle name="Comma 2 5 5 5 3 2" xfId="13069" xr:uid="{7B6FD239-BCE8-48F0-8079-0D9764811CE3}"/>
    <cellStyle name="Comma 2 5 5 5 3 2 2" xfId="28480" xr:uid="{B1691637-80EB-46F3-8BDE-1CF05852EC6D}"/>
    <cellStyle name="Comma 2 5 5 5 3 2 2 2" xfId="59304" xr:uid="{1FA26644-D9E8-4021-A9C5-719853BB6A49}"/>
    <cellStyle name="Comma 2 5 5 5 3 2 3" xfId="43894" xr:uid="{15627C27-A539-4FEB-8D66-3E43385709E0}"/>
    <cellStyle name="Comma 2 5 5 5 3 3" xfId="20671" xr:uid="{5852A91C-22C4-4FF9-8028-977E4D5C8440}"/>
    <cellStyle name="Comma 2 5 5 5 3 3 2" xfId="51495" xr:uid="{89EEFF6A-1A73-4691-978F-419045652793}"/>
    <cellStyle name="Comma 2 5 5 5 3 4" xfId="36085" xr:uid="{11C47D6F-402C-4A90-A2D3-D63F58530C2E}"/>
    <cellStyle name="Comma 2 5 5 5 4" xfId="9266" xr:uid="{C231EB54-D9B0-45D5-9AFA-46671122C7CD}"/>
    <cellStyle name="Comma 2 5 5 5 4 2" xfId="24677" xr:uid="{B2C8BCE6-4D46-4339-985F-3D488EAE55E3}"/>
    <cellStyle name="Comma 2 5 5 5 4 2 2" xfId="55501" xr:uid="{95CEDBA7-2A74-4ACF-AA48-40A0E6678813}"/>
    <cellStyle name="Comma 2 5 5 5 4 3" xfId="40091" xr:uid="{C89C9870-C671-4F68-B782-7FA32EB01BD7}"/>
    <cellStyle name="Comma 2 5 5 5 5" xfId="16868" xr:uid="{15EF21B8-6204-44E9-9D3F-7AEA6212269B}"/>
    <cellStyle name="Comma 2 5 5 5 5 2" xfId="47692" xr:uid="{7C0D9917-1099-43B5-804D-9CC09A9DD91A}"/>
    <cellStyle name="Comma 2 5 5 5 6" xfId="32282" xr:uid="{C3E3A5A6-D117-4A51-914C-3B91A2DC970F}"/>
    <cellStyle name="Comma 2 5 5 6" xfId="2088" xr:uid="{898F4CF1-762F-4B37-9321-2C67EA0BD998}"/>
    <cellStyle name="Comma 2 5 5 6 2" xfId="5891" xr:uid="{B3E9240F-3093-4389-9921-8C50851A53CE}"/>
    <cellStyle name="Comma 2 5 5 6 2 2" xfId="13702" xr:uid="{7D64F23B-05AC-4E21-B16E-9A283223D730}"/>
    <cellStyle name="Comma 2 5 5 6 2 2 2" xfId="29113" xr:uid="{1DFF9D88-ED85-4BD9-9C24-B0C459D4FD92}"/>
    <cellStyle name="Comma 2 5 5 6 2 2 2 2" xfId="59937" xr:uid="{3060B80D-950B-4DB4-866E-7FC453030A88}"/>
    <cellStyle name="Comma 2 5 5 6 2 2 3" xfId="44527" xr:uid="{450F3434-F17E-426A-B9CE-63ACED63B34C}"/>
    <cellStyle name="Comma 2 5 5 6 2 3" xfId="21304" xr:uid="{2251FF27-6E7F-4A3B-8786-6C8370E81A26}"/>
    <cellStyle name="Comma 2 5 5 6 2 3 2" xfId="52128" xr:uid="{718CDCA9-B101-4A74-9CA3-624C5EFE5600}"/>
    <cellStyle name="Comma 2 5 5 6 2 4" xfId="36718" xr:uid="{CF512B93-06EC-4F75-BA6C-1DFEAE6FA5A6}"/>
    <cellStyle name="Comma 2 5 5 6 3" xfId="9899" xr:uid="{DB22E16A-F102-4815-B4E4-0B221FAD78A0}"/>
    <cellStyle name="Comma 2 5 5 6 3 2" xfId="25310" xr:uid="{65C9C32C-EB4B-4528-B0DB-50649FB03A36}"/>
    <cellStyle name="Comma 2 5 5 6 3 2 2" xfId="56134" xr:uid="{46574A01-BC33-4E36-A4EA-4A9CF7675B42}"/>
    <cellStyle name="Comma 2 5 5 6 3 3" xfId="40724" xr:uid="{4B553D25-C176-4868-9C1E-818F1990D270}"/>
    <cellStyle name="Comma 2 5 5 6 4" xfId="17501" xr:uid="{6DFDCE45-FB4F-4805-B6FF-CDE17D8AFB67}"/>
    <cellStyle name="Comma 2 5 5 6 4 2" xfId="48325" xr:uid="{CE4A897E-01F2-4537-BDE0-DEB202E93033}"/>
    <cellStyle name="Comma 2 5 5 6 5" xfId="32915" xr:uid="{AD973071-EE4E-4E25-ADF3-BC18A80AC6DB}"/>
    <cellStyle name="Comma 2 5 5 7" xfId="3992" xr:uid="{763FC8E2-1EAC-48CA-858D-4F9439247748}"/>
    <cellStyle name="Comma 2 5 5 7 2" xfId="11803" xr:uid="{1AAA7F00-76BE-4666-9FCC-5B22B6253065}"/>
    <cellStyle name="Comma 2 5 5 7 2 2" xfId="27214" xr:uid="{D2E62ED9-7227-4E98-8AAE-B464EEFAC17F}"/>
    <cellStyle name="Comma 2 5 5 7 2 2 2" xfId="58038" xr:uid="{6102AF04-34E5-4DA8-B63F-97547022FD09}"/>
    <cellStyle name="Comma 2 5 5 7 2 3" xfId="42628" xr:uid="{B7E09812-C626-4350-B2DE-71CF87A7DB28}"/>
    <cellStyle name="Comma 2 5 5 7 3" xfId="19405" xr:uid="{7D437592-FCDE-4131-9419-564689EF0D7C}"/>
    <cellStyle name="Comma 2 5 5 7 3 2" xfId="50229" xr:uid="{D6F18AE4-8678-42C2-9C21-7F69DB761220}"/>
    <cellStyle name="Comma 2 5 5 7 4" xfId="34819" xr:uid="{D06BDDFE-3DF4-481A-AC6C-521CC5F61B7A}"/>
    <cellStyle name="Comma 2 5 5 8" xfId="8000" xr:uid="{B2F8218A-BB75-4D09-BEA3-A61EFDA56FDB}"/>
    <cellStyle name="Comma 2 5 5 8 2" xfId="23411" xr:uid="{F550203F-75C5-4DAD-9446-AF7C0E37AD96}"/>
    <cellStyle name="Comma 2 5 5 8 2 2" xfId="54235" xr:uid="{D248CF9B-621B-4824-8747-054C62685BB6}"/>
    <cellStyle name="Comma 2 5 5 8 3" xfId="38825" xr:uid="{A8A604C3-2C51-4FC8-B8B0-A246450DA785}"/>
    <cellStyle name="Comma 2 5 5 9" xfId="7791" xr:uid="{E370AAB9-41B5-414A-BC8A-0C4C6EA676F6}"/>
    <cellStyle name="Comma 2 5 5 9 2" xfId="23202" xr:uid="{B4D924BF-76C4-41DB-96DA-57FEB2FC079A}"/>
    <cellStyle name="Comma 2 5 5 9 2 2" xfId="54026" xr:uid="{1EB34C55-3858-4F07-96F5-117EFBD42C08}"/>
    <cellStyle name="Comma 2 5 5 9 3" xfId="38616" xr:uid="{B7B0093E-E0C6-4DA1-B4A7-EB254C67752E}"/>
    <cellStyle name="Comma 2 5 6" xfId="566" xr:uid="{30AE799B-16D3-4DF3-8AAA-DA7A6CE96B50}"/>
    <cellStyle name="Comma 2 5 6 2" xfId="1199" xr:uid="{AA830A56-F060-4D0A-85B9-BE66C7DB95E8}"/>
    <cellStyle name="Comma 2 5 6 2 2" xfId="3098" xr:uid="{B698C8AB-B00C-47D5-B569-B17D6260BC9B}"/>
    <cellStyle name="Comma 2 5 6 2 2 2" xfId="6901" xr:uid="{2D0BC317-DD5E-43AA-A218-B5DDB7F6F9B0}"/>
    <cellStyle name="Comma 2 5 6 2 2 2 2" xfId="14712" xr:uid="{B607E8CB-4605-4BDB-B06E-5A9EDE5FD1FB}"/>
    <cellStyle name="Comma 2 5 6 2 2 2 2 2" xfId="30123" xr:uid="{CDA52FEC-B11E-4DCF-8303-015483DE5B10}"/>
    <cellStyle name="Comma 2 5 6 2 2 2 2 2 2" xfId="60947" xr:uid="{527246C7-AC16-4022-8990-97979C418658}"/>
    <cellStyle name="Comma 2 5 6 2 2 2 2 3" xfId="45537" xr:uid="{80469718-60AE-477A-AB8D-03C5A42BF644}"/>
    <cellStyle name="Comma 2 5 6 2 2 2 3" xfId="22314" xr:uid="{6C368536-3194-461E-B5EB-73E1C53D9B21}"/>
    <cellStyle name="Comma 2 5 6 2 2 2 3 2" xfId="53138" xr:uid="{1B109E2A-4BD8-490A-9F2F-3F8CA3A4BAD0}"/>
    <cellStyle name="Comma 2 5 6 2 2 2 4" xfId="37728" xr:uid="{1F86A178-E650-43F6-994A-ED2629360D3C}"/>
    <cellStyle name="Comma 2 5 6 2 2 3" xfId="10909" xr:uid="{C0E01503-ECE7-429D-9C89-25A2C67D8310}"/>
    <cellStyle name="Comma 2 5 6 2 2 3 2" xfId="26320" xr:uid="{910A7515-465E-4C68-8C3F-D7227581CB1F}"/>
    <cellStyle name="Comma 2 5 6 2 2 3 2 2" xfId="57144" xr:uid="{856C88D2-AF14-4131-80BA-193B94500068}"/>
    <cellStyle name="Comma 2 5 6 2 2 3 3" xfId="41734" xr:uid="{E95E8CBF-1A5D-4831-A43F-EC71289F8F14}"/>
    <cellStyle name="Comma 2 5 6 2 2 4" xfId="18511" xr:uid="{AED5D1FB-BEBB-47E7-8A02-59FD8D912B46}"/>
    <cellStyle name="Comma 2 5 6 2 2 4 2" xfId="49335" xr:uid="{6705AC3A-4712-47AF-AD67-4559FF4A24B7}"/>
    <cellStyle name="Comma 2 5 6 2 2 5" xfId="33925" xr:uid="{194A05A2-0AEC-4732-8385-2FB07772B3C5}"/>
    <cellStyle name="Comma 2 5 6 2 3" xfId="5002" xr:uid="{29D978FE-EE2D-4B0E-A91E-C871264E70B2}"/>
    <cellStyle name="Comma 2 5 6 2 3 2" xfId="12813" xr:uid="{196C443B-FCCA-453C-8497-87289C194B94}"/>
    <cellStyle name="Comma 2 5 6 2 3 2 2" xfId="28224" xr:uid="{A1857567-7ACB-41B9-97C1-EAA0CE562A47}"/>
    <cellStyle name="Comma 2 5 6 2 3 2 2 2" xfId="59048" xr:uid="{0450291C-D128-4C4C-91D2-C9ECD8812332}"/>
    <cellStyle name="Comma 2 5 6 2 3 2 3" xfId="43638" xr:uid="{2665739C-8E6A-4649-A81F-E08D775592BC}"/>
    <cellStyle name="Comma 2 5 6 2 3 3" xfId="20415" xr:uid="{E5F7CCD9-6919-4FFF-8D38-22B4002C3066}"/>
    <cellStyle name="Comma 2 5 6 2 3 3 2" xfId="51239" xr:uid="{E2337B35-573D-4BCE-824A-C20203AFBD63}"/>
    <cellStyle name="Comma 2 5 6 2 3 4" xfId="35829" xr:uid="{F2861422-A90C-4FDC-9659-7F1394A87183}"/>
    <cellStyle name="Comma 2 5 6 2 4" xfId="9010" xr:uid="{E1BB2116-EED3-4628-9591-E05D3C337ACC}"/>
    <cellStyle name="Comma 2 5 6 2 4 2" xfId="24421" xr:uid="{180B25E1-EA69-4C78-9DAE-A4603B4F0946}"/>
    <cellStyle name="Comma 2 5 6 2 4 2 2" xfId="55245" xr:uid="{20418B0F-D935-48DA-9977-4CBDCEAFEB08}"/>
    <cellStyle name="Comma 2 5 6 2 4 3" xfId="39835" xr:uid="{E127C4C6-1991-45EB-B582-37F034DD9E8B}"/>
    <cellStyle name="Comma 2 5 6 2 5" xfId="16612" xr:uid="{BF98231B-2DB0-4268-9B9B-996380EC4A5E}"/>
    <cellStyle name="Comma 2 5 6 2 5 2" xfId="47436" xr:uid="{DF129129-6A50-4C87-AF56-9E9A5037EF06}"/>
    <cellStyle name="Comma 2 5 6 2 6" xfId="32026" xr:uid="{B83FCE86-79B7-41A1-9112-196BB902F508}"/>
    <cellStyle name="Comma 2 5 6 3" xfId="1832" xr:uid="{276A32C0-8D18-492E-A06F-E5188D6A7D42}"/>
    <cellStyle name="Comma 2 5 6 3 2" xfId="3731" xr:uid="{F0A13897-93D9-4786-B25E-38ADACF53290}"/>
    <cellStyle name="Comma 2 5 6 3 2 2" xfId="7534" xr:uid="{A73C6CF6-BB43-4686-B3F0-2427A837339E}"/>
    <cellStyle name="Comma 2 5 6 3 2 2 2" xfId="15345" xr:uid="{2A01769A-8BB0-4BF1-939C-F4A4B5915B95}"/>
    <cellStyle name="Comma 2 5 6 3 2 2 2 2" xfId="30756" xr:uid="{DB55474C-B9C2-4844-9DEF-096F8ECDDBA9}"/>
    <cellStyle name="Comma 2 5 6 3 2 2 2 2 2" xfId="61580" xr:uid="{3B602D18-7E88-4754-94BB-08F945AA0065}"/>
    <cellStyle name="Comma 2 5 6 3 2 2 2 3" xfId="46170" xr:uid="{19B68025-4008-4D18-9449-160128DC03D8}"/>
    <cellStyle name="Comma 2 5 6 3 2 2 3" xfId="22947" xr:uid="{67D2BAAB-7827-440A-9E21-5CB45034DA1E}"/>
    <cellStyle name="Comma 2 5 6 3 2 2 3 2" xfId="53771" xr:uid="{2111629B-6A89-4ADF-AD2D-1EB305FDCF31}"/>
    <cellStyle name="Comma 2 5 6 3 2 2 4" xfId="38361" xr:uid="{8D6AF998-953A-4DC0-A339-3FFAF39F309A}"/>
    <cellStyle name="Comma 2 5 6 3 2 3" xfId="11542" xr:uid="{CD39FC84-2E70-4664-A27D-761A31896BD5}"/>
    <cellStyle name="Comma 2 5 6 3 2 3 2" xfId="26953" xr:uid="{BF288C98-B530-4278-A2E0-BE3ECF149158}"/>
    <cellStyle name="Comma 2 5 6 3 2 3 2 2" xfId="57777" xr:uid="{B03F84CC-C873-4222-A08B-BEAECA965BF8}"/>
    <cellStyle name="Comma 2 5 6 3 2 3 3" xfId="42367" xr:uid="{92A9D032-6374-4334-A1C7-C11E8E1E1C02}"/>
    <cellStyle name="Comma 2 5 6 3 2 4" xfId="19144" xr:uid="{5C741A6B-550C-4D3D-B2A3-FDC519F2B16E}"/>
    <cellStyle name="Comma 2 5 6 3 2 4 2" xfId="49968" xr:uid="{6EB6D955-4AA7-4206-9CB1-6DDCC7CD7D88}"/>
    <cellStyle name="Comma 2 5 6 3 2 5" xfId="34558" xr:uid="{BD330DEC-72A7-4B46-9F15-E68C81A266F7}"/>
    <cellStyle name="Comma 2 5 6 3 3" xfId="5635" xr:uid="{11C874C0-0D84-4725-8455-CC95A0FCE927}"/>
    <cellStyle name="Comma 2 5 6 3 3 2" xfId="13446" xr:uid="{2F20C75F-564B-4053-AB6F-34573B59A474}"/>
    <cellStyle name="Comma 2 5 6 3 3 2 2" xfId="28857" xr:uid="{0AF95147-84D5-4E25-8AB5-54848310DF95}"/>
    <cellStyle name="Comma 2 5 6 3 3 2 2 2" xfId="59681" xr:uid="{8432810D-FAC3-4FE4-B03B-87AD8C68986A}"/>
    <cellStyle name="Comma 2 5 6 3 3 2 3" xfId="44271" xr:uid="{D1830E91-22E1-4D82-B877-BF298AEEDD20}"/>
    <cellStyle name="Comma 2 5 6 3 3 3" xfId="21048" xr:uid="{AF4EAD85-0FE9-4FD1-8E0B-B4C568D85AB2}"/>
    <cellStyle name="Comma 2 5 6 3 3 3 2" xfId="51872" xr:uid="{2481A1AF-EB58-4F8E-B84D-70150AC35A9E}"/>
    <cellStyle name="Comma 2 5 6 3 3 4" xfId="36462" xr:uid="{9FFD924F-F9A3-4B78-9C86-73BB6D101039}"/>
    <cellStyle name="Comma 2 5 6 3 4" xfId="9643" xr:uid="{FC52B365-624B-46EB-B8A7-F78C2BE2A64E}"/>
    <cellStyle name="Comma 2 5 6 3 4 2" xfId="25054" xr:uid="{5A0EBB27-FB21-4B45-87AC-38BFEB207B7D}"/>
    <cellStyle name="Comma 2 5 6 3 4 2 2" xfId="55878" xr:uid="{E923AABC-B4EF-453D-BBAA-491DED97E4EE}"/>
    <cellStyle name="Comma 2 5 6 3 4 3" xfId="40468" xr:uid="{B49B70E1-9384-465C-A666-F29DCE429A23}"/>
    <cellStyle name="Comma 2 5 6 3 5" xfId="17245" xr:uid="{D294B9B2-B4FF-4180-9A5B-2999F686479B}"/>
    <cellStyle name="Comma 2 5 6 3 5 2" xfId="48069" xr:uid="{14BB56A9-5CE7-420D-A89D-8FD39154432F}"/>
    <cellStyle name="Comma 2 5 6 3 6" xfId="32659" xr:uid="{B68E36A5-5AE1-48DF-B3E9-1368630A97D1}"/>
    <cellStyle name="Comma 2 5 6 4" xfId="2465" xr:uid="{106DCA09-1FD3-4F8C-B6F7-D56108444D7F}"/>
    <cellStyle name="Comma 2 5 6 4 2" xfId="6268" xr:uid="{36C697B6-67B6-4BB0-BF14-22DD65C577DD}"/>
    <cellStyle name="Comma 2 5 6 4 2 2" xfId="14079" xr:uid="{53EB1DE1-57CE-466D-BEAA-3A7FFABFAF54}"/>
    <cellStyle name="Comma 2 5 6 4 2 2 2" xfId="29490" xr:uid="{66BABF0E-41D2-4EE8-8EB2-DEB92B877645}"/>
    <cellStyle name="Comma 2 5 6 4 2 2 2 2" xfId="60314" xr:uid="{37E85279-50FD-4681-B313-89077131A0CD}"/>
    <cellStyle name="Comma 2 5 6 4 2 2 3" xfId="44904" xr:uid="{B176A16F-E472-4684-87DE-F50818A5EC26}"/>
    <cellStyle name="Comma 2 5 6 4 2 3" xfId="21681" xr:uid="{549E65DE-FBEB-4E7F-A2F1-8DAD9263692B}"/>
    <cellStyle name="Comma 2 5 6 4 2 3 2" xfId="52505" xr:uid="{288B775C-187C-445D-A5F8-9529325B7028}"/>
    <cellStyle name="Comma 2 5 6 4 2 4" xfId="37095" xr:uid="{E6D69854-1B55-47DD-B800-77CC09832951}"/>
    <cellStyle name="Comma 2 5 6 4 3" xfId="10276" xr:uid="{CA80B126-AEA1-46B8-BB04-9DEB23FA523D}"/>
    <cellStyle name="Comma 2 5 6 4 3 2" xfId="25687" xr:uid="{F33B5E2A-F085-4AD7-99E8-EBAB92420B17}"/>
    <cellStyle name="Comma 2 5 6 4 3 2 2" xfId="56511" xr:uid="{E081D1D5-096A-43EE-A7CC-D55E1972E837}"/>
    <cellStyle name="Comma 2 5 6 4 3 3" xfId="41101" xr:uid="{CC495306-CBAD-4E35-8550-6178F9047223}"/>
    <cellStyle name="Comma 2 5 6 4 4" xfId="17878" xr:uid="{4F22CDB4-82E5-4F53-999B-E1A8655C9D0F}"/>
    <cellStyle name="Comma 2 5 6 4 4 2" xfId="48702" xr:uid="{5404A76A-80AD-4257-9E19-FAB6691436BA}"/>
    <cellStyle name="Comma 2 5 6 4 5" xfId="33292" xr:uid="{C689F160-8CC4-4497-9BDD-03590A610111}"/>
    <cellStyle name="Comma 2 5 6 5" xfId="4369" xr:uid="{60CA108B-E580-4CE2-8F85-9CA3ADF58A01}"/>
    <cellStyle name="Comma 2 5 6 5 2" xfId="12180" xr:uid="{AD56BA70-24AA-4CFC-9AC7-DA53CF427DDC}"/>
    <cellStyle name="Comma 2 5 6 5 2 2" xfId="27591" xr:uid="{0A3EEE86-FEA3-45BC-B4ED-5CF072F67C8F}"/>
    <cellStyle name="Comma 2 5 6 5 2 2 2" xfId="58415" xr:uid="{24E60580-CEDA-4595-BF88-898B3858E264}"/>
    <cellStyle name="Comma 2 5 6 5 2 3" xfId="43005" xr:uid="{17292EE9-2ED3-49A7-AE5A-C7A30FDFD255}"/>
    <cellStyle name="Comma 2 5 6 5 3" xfId="19782" xr:uid="{BEE7E788-4DDE-4CC3-AA3D-6EF48BD0FE0B}"/>
    <cellStyle name="Comma 2 5 6 5 3 2" xfId="50606" xr:uid="{DEFE2A0A-8DEE-4251-9086-1FF5C0AC6110}"/>
    <cellStyle name="Comma 2 5 6 5 4" xfId="35196" xr:uid="{8F7E7EAB-3421-4932-8B5F-E59AC7500A71}"/>
    <cellStyle name="Comma 2 5 6 6" xfId="8377" xr:uid="{177FF00B-8C57-4D3C-B245-DE83B22E851C}"/>
    <cellStyle name="Comma 2 5 6 6 2" xfId="23788" xr:uid="{16BF30EF-099F-440A-B484-273DB4E3CD7A}"/>
    <cellStyle name="Comma 2 5 6 6 2 2" xfId="54612" xr:uid="{77B90C9E-C0B0-4427-8388-492461BC8D6A}"/>
    <cellStyle name="Comma 2 5 6 6 3" xfId="39202" xr:uid="{A3CAC4B3-CECD-4E8F-8862-0B1D6A5DEC66}"/>
    <cellStyle name="Comma 2 5 6 7" xfId="15979" xr:uid="{F67EB1AC-6CC6-4D81-82CD-13261662D06D}"/>
    <cellStyle name="Comma 2 5 6 7 2" xfId="46803" xr:uid="{413840AA-0150-4D3E-B447-5D32D8168688}"/>
    <cellStyle name="Comma 2 5 6 8" xfId="31393" xr:uid="{5EF152B1-80B7-4DE9-AEF4-8B2148E6F0AA}"/>
    <cellStyle name="Comma 2 5 7" xfId="357" xr:uid="{60F74CCD-B25C-4AB6-8E34-3417FCB5F4F3}"/>
    <cellStyle name="Comma 2 5 7 2" xfId="990" xr:uid="{8922126C-98D0-48D6-9DAB-5ED0B04A7C53}"/>
    <cellStyle name="Comma 2 5 7 2 2" xfId="2889" xr:uid="{92793297-0DC9-4986-8847-E71686669D02}"/>
    <cellStyle name="Comma 2 5 7 2 2 2" xfId="6692" xr:uid="{5A253B0F-CCD6-4E1E-916F-F3211E884B52}"/>
    <cellStyle name="Comma 2 5 7 2 2 2 2" xfId="14503" xr:uid="{007250E8-AA40-4657-9104-6B21E7EB4312}"/>
    <cellStyle name="Comma 2 5 7 2 2 2 2 2" xfId="29914" xr:uid="{1BF06A8D-1B79-4D8F-AF88-A5A3E00CAEDF}"/>
    <cellStyle name="Comma 2 5 7 2 2 2 2 2 2" xfId="60738" xr:uid="{E32B5124-4C60-4291-A9A4-49A0015FBFEB}"/>
    <cellStyle name="Comma 2 5 7 2 2 2 2 3" xfId="45328" xr:uid="{67DB502F-3F34-40A8-A80A-C0B00EE44154}"/>
    <cellStyle name="Comma 2 5 7 2 2 2 3" xfId="22105" xr:uid="{C982E166-1A2A-4B66-8900-67A8460A5EDB}"/>
    <cellStyle name="Comma 2 5 7 2 2 2 3 2" xfId="52929" xr:uid="{9945FF6D-B085-4808-A909-737077C412ED}"/>
    <cellStyle name="Comma 2 5 7 2 2 2 4" xfId="37519" xr:uid="{5A400D83-7238-4E55-B0A1-2040E06DC15F}"/>
    <cellStyle name="Comma 2 5 7 2 2 3" xfId="10700" xr:uid="{5BD25A20-CBD6-4A9A-99A3-6E65B2B57F9A}"/>
    <cellStyle name="Comma 2 5 7 2 2 3 2" xfId="26111" xr:uid="{B91AD19E-4AF9-4FD4-8CF8-97657DBD6374}"/>
    <cellStyle name="Comma 2 5 7 2 2 3 2 2" xfId="56935" xr:uid="{58904359-CCB5-4324-8BDB-A683AD9DABE2}"/>
    <cellStyle name="Comma 2 5 7 2 2 3 3" xfId="41525" xr:uid="{340C60D2-AB78-477B-80CF-2DEEE5F20B58}"/>
    <cellStyle name="Comma 2 5 7 2 2 4" xfId="18302" xr:uid="{630C37CA-D768-4CD8-B823-70F30B0480AB}"/>
    <cellStyle name="Comma 2 5 7 2 2 4 2" xfId="49126" xr:uid="{02ABE7DB-5F85-4C00-AD13-E46008190A53}"/>
    <cellStyle name="Comma 2 5 7 2 2 5" xfId="33716" xr:uid="{EBF9F232-C039-4233-86B9-C38D53C24CA7}"/>
    <cellStyle name="Comma 2 5 7 2 3" xfId="4793" xr:uid="{0A37A1C6-CFD9-40B8-A9C9-16430A67C987}"/>
    <cellStyle name="Comma 2 5 7 2 3 2" xfId="12604" xr:uid="{24C9E812-7DEA-4D07-9074-FB138EAAE089}"/>
    <cellStyle name="Comma 2 5 7 2 3 2 2" xfId="28015" xr:uid="{67E7C0FA-F1EA-4111-8228-D06AC5CB67EB}"/>
    <cellStyle name="Comma 2 5 7 2 3 2 2 2" xfId="58839" xr:uid="{F9F911A3-3E16-4E64-A279-5B5161729C2A}"/>
    <cellStyle name="Comma 2 5 7 2 3 2 3" xfId="43429" xr:uid="{9A762DD0-99FD-4A69-847D-B8BA257DB353}"/>
    <cellStyle name="Comma 2 5 7 2 3 3" xfId="20206" xr:uid="{3829B161-FDA3-4B91-A2E1-11953FBCDFD4}"/>
    <cellStyle name="Comma 2 5 7 2 3 3 2" xfId="51030" xr:uid="{B9D9291B-E642-4DFD-BBE4-22D1BA33ADDB}"/>
    <cellStyle name="Comma 2 5 7 2 3 4" xfId="35620" xr:uid="{D2B6A88D-AACE-40E1-ACF4-0B29D9E808CB}"/>
    <cellStyle name="Comma 2 5 7 2 4" xfId="8801" xr:uid="{66C41607-9BFC-4585-9544-1CC85BE22005}"/>
    <cellStyle name="Comma 2 5 7 2 4 2" xfId="24212" xr:uid="{A796DCB2-7EAF-4702-8E4F-092E37754ED7}"/>
    <cellStyle name="Comma 2 5 7 2 4 2 2" xfId="55036" xr:uid="{AD3CEE35-558A-4557-AE99-84B540698BF0}"/>
    <cellStyle name="Comma 2 5 7 2 4 3" xfId="39626" xr:uid="{07E32B94-466D-454B-8A15-BA9A75771A8F}"/>
    <cellStyle name="Comma 2 5 7 2 5" xfId="16403" xr:uid="{C9722931-28A5-4D2F-8A0A-0A7DC6EC2D96}"/>
    <cellStyle name="Comma 2 5 7 2 5 2" xfId="47227" xr:uid="{3C69D54C-421B-47D8-98AB-1F76F89765D1}"/>
    <cellStyle name="Comma 2 5 7 2 6" xfId="31817" xr:uid="{4CE93449-B3B8-4459-9AC8-D522B2FBC4C1}"/>
    <cellStyle name="Comma 2 5 7 3" xfId="1623" xr:uid="{EB67AD63-E495-4F27-90EC-8DE43E7C84A8}"/>
    <cellStyle name="Comma 2 5 7 3 2" xfId="3522" xr:uid="{5D5C97E8-3E67-47A0-A49A-A208A5D456B1}"/>
    <cellStyle name="Comma 2 5 7 3 2 2" xfId="7325" xr:uid="{9A17FBC6-3A8A-421E-B4A3-CF073D059228}"/>
    <cellStyle name="Comma 2 5 7 3 2 2 2" xfId="15136" xr:uid="{CD1F9CDB-74D4-46FE-9D13-452A96E34654}"/>
    <cellStyle name="Comma 2 5 7 3 2 2 2 2" xfId="30547" xr:uid="{48228E20-D3C7-4039-8269-9DDF8803E113}"/>
    <cellStyle name="Comma 2 5 7 3 2 2 2 2 2" xfId="61371" xr:uid="{6D9DFE8C-63F5-4230-A96C-D835F5BD769C}"/>
    <cellStyle name="Comma 2 5 7 3 2 2 2 3" xfId="45961" xr:uid="{51E3DCE9-1469-454A-AD4E-DEC8DCA5E9A7}"/>
    <cellStyle name="Comma 2 5 7 3 2 2 3" xfId="22738" xr:uid="{3830DF4E-3F4A-4FF5-B586-925DC5DEF971}"/>
    <cellStyle name="Comma 2 5 7 3 2 2 3 2" xfId="53562" xr:uid="{B8A5F834-8D29-4127-9858-8BC75E6881C7}"/>
    <cellStyle name="Comma 2 5 7 3 2 2 4" xfId="38152" xr:uid="{B58433A1-6A41-426B-A120-784D278EE111}"/>
    <cellStyle name="Comma 2 5 7 3 2 3" xfId="11333" xr:uid="{0487FB7B-47E9-464B-AB84-061DE59FDC6E}"/>
    <cellStyle name="Comma 2 5 7 3 2 3 2" xfId="26744" xr:uid="{FEF8E107-CD04-4265-AE24-79C19290DBD0}"/>
    <cellStyle name="Comma 2 5 7 3 2 3 2 2" xfId="57568" xr:uid="{16402384-13E6-4F4B-A2E7-02CDBEBC17BC}"/>
    <cellStyle name="Comma 2 5 7 3 2 3 3" xfId="42158" xr:uid="{CC46A31E-1195-4FA0-B2D7-99B2798640AA}"/>
    <cellStyle name="Comma 2 5 7 3 2 4" xfId="18935" xr:uid="{D2C7269A-911D-4BAB-B6ED-6818AC70343E}"/>
    <cellStyle name="Comma 2 5 7 3 2 4 2" xfId="49759" xr:uid="{B189AEA1-1F63-46D9-B149-A7BE09692156}"/>
    <cellStyle name="Comma 2 5 7 3 2 5" xfId="34349" xr:uid="{40E9FB11-1645-4B8E-843D-20E04AD77772}"/>
    <cellStyle name="Comma 2 5 7 3 3" xfId="5426" xr:uid="{B1B35E6B-DE51-45CA-8929-F1F8EAD9047D}"/>
    <cellStyle name="Comma 2 5 7 3 3 2" xfId="13237" xr:uid="{61E610AF-6348-4F40-AD3B-F31CD57C2B32}"/>
    <cellStyle name="Comma 2 5 7 3 3 2 2" xfId="28648" xr:uid="{1AEEE01B-3B40-4476-B50B-7E50E8346AFE}"/>
    <cellStyle name="Comma 2 5 7 3 3 2 2 2" xfId="59472" xr:uid="{8A85FBEB-0C8C-4085-9261-D286756C0947}"/>
    <cellStyle name="Comma 2 5 7 3 3 2 3" xfId="44062" xr:uid="{E97334DB-1017-4E1E-BDC6-124C2D34837A}"/>
    <cellStyle name="Comma 2 5 7 3 3 3" xfId="20839" xr:uid="{10F52733-02F5-472E-93E4-2CF56B7A6ADF}"/>
    <cellStyle name="Comma 2 5 7 3 3 3 2" xfId="51663" xr:uid="{7FC29820-3001-4579-9231-21D80BFE8BA1}"/>
    <cellStyle name="Comma 2 5 7 3 3 4" xfId="36253" xr:uid="{0006DD61-4A21-4FE5-95D9-46446C425CFB}"/>
    <cellStyle name="Comma 2 5 7 3 4" xfId="9434" xr:uid="{70715AE1-3FC3-4E35-B7B2-CFD70C482937}"/>
    <cellStyle name="Comma 2 5 7 3 4 2" xfId="24845" xr:uid="{99AF2858-5367-4965-A1D2-86DD7C75C20E}"/>
    <cellStyle name="Comma 2 5 7 3 4 2 2" xfId="55669" xr:uid="{1A84681F-0344-41DB-A657-E683D6393F10}"/>
    <cellStyle name="Comma 2 5 7 3 4 3" xfId="40259" xr:uid="{D4C01C02-FC26-4FE5-B8FD-03741EBB1D2E}"/>
    <cellStyle name="Comma 2 5 7 3 5" xfId="17036" xr:uid="{31A3A2A8-A248-4EC5-A6E4-9714BCA1D41D}"/>
    <cellStyle name="Comma 2 5 7 3 5 2" xfId="47860" xr:uid="{FAC64A0F-32B8-4476-B5D6-C55958371B8F}"/>
    <cellStyle name="Comma 2 5 7 3 6" xfId="32450" xr:uid="{58C0A6A7-AF61-464C-B46E-7E2644028C6E}"/>
    <cellStyle name="Comma 2 5 7 4" xfId="2256" xr:uid="{3ED1A414-A30C-433C-A26B-9B19EB04E02A}"/>
    <cellStyle name="Comma 2 5 7 4 2" xfId="6059" xr:uid="{4DE8D68F-4D56-47B5-A8F4-D948BC8E3C1B}"/>
    <cellStyle name="Comma 2 5 7 4 2 2" xfId="13870" xr:uid="{B63D7A16-6A18-4555-9546-C4E7D32D5655}"/>
    <cellStyle name="Comma 2 5 7 4 2 2 2" xfId="29281" xr:uid="{5E7CD3B9-F508-4E4B-A707-868F8E1F46AC}"/>
    <cellStyle name="Comma 2 5 7 4 2 2 2 2" xfId="60105" xr:uid="{BB91FC53-2F9B-4CB3-BF10-6A0FEA21415E}"/>
    <cellStyle name="Comma 2 5 7 4 2 2 3" xfId="44695" xr:uid="{AA064BFB-91F0-4697-A3D0-DBFE67E33B24}"/>
    <cellStyle name="Comma 2 5 7 4 2 3" xfId="21472" xr:uid="{4A682C46-807E-40B8-B0CE-E476178352B5}"/>
    <cellStyle name="Comma 2 5 7 4 2 3 2" xfId="52296" xr:uid="{25FC8EF2-20F5-4640-B6B9-922F18F02ECB}"/>
    <cellStyle name="Comma 2 5 7 4 2 4" xfId="36886" xr:uid="{0DB2C130-5FAB-4FF3-9213-7AE7D0AF52A7}"/>
    <cellStyle name="Comma 2 5 7 4 3" xfId="10067" xr:uid="{5C6E8D9C-8952-4872-8BAE-2F274DCCDCA5}"/>
    <cellStyle name="Comma 2 5 7 4 3 2" xfId="25478" xr:uid="{C9982B67-0538-4397-B634-CF99F419E4EE}"/>
    <cellStyle name="Comma 2 5 7 4 3 2 2" xfId="56302" xr:uid="{7B0784F2-1E3B-4752-9D78-F731E4A073BD}"/>
    <cellStyle name="Comma 2 5 7 4 3 3" xfId="40892" xr:uid="{5417E6A6-A84B-4132-BA55-401EF7FFD7AD}"/>
    <cellStyle name="Comma 2 5 7 4 4" xfId="17669" xr:uid="{5D2B045B-F76C-49D0-8DD0-D21ECBF3986D}"/>
    <cellStyle name="Comma 2 5 7 4 4 2" xfId="48493" xr:uid="{ED01027B-2319-4AC9-B63E-B55A6E922040}"/>
    <cellStyle name="Comma 2 5 7 4 5" xfId="33083" xr:uid="{127D3B7C-60AE-41C4-B8CB-4FC6A67BF41F}"/>
    <cellStyle name="Comma 2 5 7 5" xfId="4160" xr:uid="{63A24C65-AC7E-4BE7-AA3D-52A50E7A8D7F}"/>
    <cellStyle name="Comma 2 5 7 5 2" xfId="11971" xr:uid="{CC41C001-E9B2-4E98-8D53-846D32B48F0F}"/>
    <cellStyle name="Comma 2 5 7 5 2 2" xfId="27382" xr:uid="{EB436FF6-B5C8-4066-94B7-081CAED5D9BC}"/>
    <cellStyle name="Comma 2 5 7 5 2 2 2" xfId="58206" xr:uid="{3846348F-6858-408E-8B30-034F7104C9B6}"/>
    <cellStyle name="Comma 2 5 7 5 2 3" xfId="42796" xr:uid="{33339958-0AB6-47F2-9472-047027860B0D}"/>
    <cellStyle name="Comma 2 5 7 5 3" xfId="19573" xr:uid="{25EE2749-C53E-46F7-9163-C47CA45BA26C}"/>
    <cellStyle name="Comma 2 5 7 5 3 2" xfId="50397" xr:uid="{0A93BEB8-779C-483D-B433-74AEBC307531}"/>
    <cellStyle name="Comma 2 5 7 5 4" xfId="34987" xr:uid="{CB01B7FC-25B3-4916-868A-5A178983A054}"/>
    <cellStyle name="Comma 2 5 7 6" xfId="8168" xr:uid="{A5EEF4F6-EB8A-4259-BFAB-47DE0BE5F75F}"/>
    <cellStyle name="Comma 2 5 7 6 2" xfId="23579" xr:uid="{B613981C-E03A-4946-AEF5-353F869545DC}"/>
    <cellStyle name="Comma 2 5 7 6 2 2" xfId="54403" xr:uid="{D360A0DA-C8F9-4237-847F-0CBD5B7C4F28}"/>
    <cellStyle name="Comma 2 5 7 6 3" xfId="38993" xr:uid="{73FCCFC3-2E58-43FF-B05F-6DD46C516392}"/>
    <cellStyle name="Comma 2 5 7 7" xfId="15770" xr:uid="{75FF68D4-C88A-4C9A-B77D-7DF9A5A0FE60}"/>
    <cellStyle name="Comma 2 5 7 7 2" xfId="46594" xr:uid="{93BA94B8-B9D8-4649-A577-668C5B13DCFC}"/>
    <cellStyle name="Comma 2 5 7 8" xfId="31184" xr:uid="{B60F7E7E-9AF3-4E35-B480-5BE32E782942}"/>
    <cellStyle name="Comma 2 5 8" xfId="777" xr:uid="{2F56190E-7928-41E6-812D-49CC384A7EFA}"/>
    <cellStyle name="Comma 2 5 8 2" xfId="2676" xr:uid="{19D34F0B-C296-4043-BED9-A4B7F3DEEA94}"/>
    <cellStyle name="Comma 2 5 8 2 2" xfId="6479" xr:uid="{FD2C3D65-7FA2-456A-B4E7-34E8B3C494B6}"/>
    <cellStyle name="Comma 2 5 8 2 2 2" xfId="14290" xr:uid="{6CA612A6-6AE6-482B-852E-BEF9A67D7C7C}"/>
    <cellStyle name="Comma 2 5 8 2 2 2 2" xfId="29701" xr:uid="{6CF26EAB-6115-4A02-81B2-A7C3F0EFD829}"/>
    <cellStyle name="Comma 2 5 8 2 2 2 2 2" xfId="60525" xr:uid="{C518C8CA-E353-4431-AD46-8D67F653A168}"/>
    <cellStyle name="Comma 2 5 8 2 2 2 3" xfId="45115" xr:uid="{EC97E175-995A-45C0-80D0-792E86A56CE6}"/>
    <cellStyle name="Comma 2 5 8 2 2 3" xfId="21892" xr:uid="{5E0CCF67-83BC-4D7D-BD61-DCF5248D06ED}"/>
    <cellStyle name="Comma 2 5 8 2 2 3 2" xfId="52716" xr:uid="{8A940412-8C6D-4B04-B335-55F8DFD025E2}"/>
    <cellStyle name="Comma 2 5 8 2 2 4" xfId="37306" xr:uid="{71E38363-682F-4199-A7C8-14FBBB18B420}"/>
    <cellStyle name="Comma 2 5 8 2 3" xfId="10487" xr:uid="{8B925351-C4EB-43DC-B733-35259618783D}"/>
    <cellStyle name="Comma 2 5 8 2 3 2" xfId="25898" xr:uid="{CBB7C280-7F14-470B-B063-F4334FE0AE20}"/>
    <cellStyle name="Comma 2 5 8 2 3 2 2" xfId="56722" xr:uid="{5DB42BBD-1031-40E5-B63F-4E2CA7487C64}"/>
    <cellStyle name="Comma 2 5 8 2 3 3" xfId="41312" xr:uid="{4532F414-0967-4B28-AA4E-415373F29667}"/>
    <cellStyle name="Comma 2 5 8 2 4" xfId="18089" xr:uid="{5011721A-6145-4D98-810D-18A9716B0739}"/>
    <cellStyle name="Comma 2 5 8 2 4 2" xfId="48913" xr:uid="{E9DB4F36-240F-41C5-9201-9AA2C36169EF}"/>
    <cellStyle name="Comma 2 5 8 2 5" xfId="33503" xr:uid="{71043A43-FF14-4C5F-A658-9528D5E3CC50}"/>
    <cellStyle name="Comma 2 5 8 3" xfId="4580" xr:uid="{DE42FBF9-0190-4259-96D8-7518C452CF70}"/>
    <cellStyle name="Comma 2 5 8 3 2" xfId="12391" xr:uid="{D973EE4C-C73A-4B16-A6B9-88E6F9767A1B}"/>
    <cellStyle name="Comma 2 5 8 3 2 2" xfId="27802" xr:uid="{46C12ACA-C0C3-4AC5-B6A9-477E033F3952}"/>
    <cellStyle name="Comma 2 5 8 3 2 2 2" xfId="58626" xr:uid="{6140F094-ECC6-4ED3-9CDD-D329ADBAC23A}"/>
    <cellStyle name="Comma 2 5 8 3 2 3" xfId="43216" xr:uid="{F473F4F6-766F-468E-9986-F8B67EAA3CA9}"/>
    <cellStyle name="Comma 2 5 8 3 3" xfId="19993" xr:uid="{356A39BF-37CD-4C11-98F2-0C96EC36B746}"/>
    <cellStyle name="Comma 2 5 8 3 3 2" xfId="50817" xr:uid="{C166D501-577E-40FA-B74D-7FF970A40CEB}"/>
    <cellStyle name="Comma 2 5 8 3 4" xfId="35407" xr:uid="{5F9AA9C5-14E8-46FA-BA35-EB7215BD3E31}"/>
    <cellStyle name="Comma 2 5 8 4" xfId="8588" xr:uid="{08031426-1314-4CDF-92B1-85E992E5548E}"/>
    <cellStyle name="Comma 2 5 8 4 2" xfId="23999" xr:uid="{FCBBD386-7BED-4178-9681-1070716E355B}"/>
    <cellStyle name="Comma 2 5 8 4 2 2" xfId="54823" xr:uid="{1AC0EBBF-24CD-43C1-8EBA-E8545BE6FB4B}"/>
    <cellStyle name="Comma 2 5 8 4 3" xfId="39413" xr:uid="{8AAE82CC-C37A-4111-8129-5362670BD845}"/>
    <cellStyle name="Comma 2 5 8 5" xfId="16190" xr:uid="{4F044183-97AD-4CD5-8B76-B6096BBD1DF9}"/>
    <cellStyle name="Comma 2 5 8 5 2" xfId="47014" xr:uid="{453D7B04-FA9F-467B-8AC3-1E895396216F}"/>
    <cellStyle name="Comma 2 5 8 6" xfId="31604" xr:uid="{41D41D39-AD9E-4CB8-AD19-50597E6A79D9}"/>
    <cellStyle name="Comma 2 5 9" xfId="1410" xr:uid="{2D7F6082-2F62-4F5A-AF7B-6A0C4A682343}"/>
    <cellStyle name="Comma 2 5 9 2" xfId="3309" xr:uid="{10347C6F-25F6-4815-8B35-99AAA4DC1E8E}"/>
    <cellStyle name="Comma 2 5 9 2 2" xfId="7112" xr:uid="{62D72485-5340-4829-AB5B-95C349185F7B}"/>
    <cellStyle name="Comma 2 5 9 2 2 2" xfId="14923" xr:uid="{868F82BF-B79D-4498-99DC-359E1ABFFFAC}"/>
    <cellStyle name="Comma 2 5 9 2 2 2 2" xfId="30334" xr:uid="{CA2A94DE-1C55-4A19-A782-9F0F9440C917}"/>
    <cellStyle name="Comma 2 5 9 2 2 2 2 2" xfId="61158" xr:uid="{ACDF18AE-DC66-4E72-8A17-25C69C6A3E5E}"/>
    <cellStyle name="Comma 2 5 9 2 2 2 3" xfId="45748" xr:uid="{8B04A2B9-D6BB-428B-ADF9-37EBCAC94FB1}"/>
    <cellStyle name="Comma 2 5 9 2 2 3" xfId="22525" xr:uid="{BD0EF4F0-92CD-46A6-8CB5-2E9FD37598C9}"/>
    <cellStyle name="Comma 2 5 9 2 2 3 2" xfId="53349" xr:uid="{3B3B297F-1D57-4AF0-9B3D-8A38685932E9}"/>
    <cellStyle name="Comma 2 5 9 2 2 4" xfId="37939" xr:uid="{F5C4E1D2-A973-4EF8-A3E2-C9ECB9AA06F4}"/>
    <cellStyle name="Comma 2 5 9 2 3" xfId="11120" xr:uid="{F832ED84-F170-4A48-A6FA-BF8309F9DCD1}"/>
    <cellStyle name="Comma 2 5 9 2 3 2" xfId="26531" xr:uid="{A98AEEEB-8C3E-4B24-89B6-BA2DBAE60251}"/>
    <cellStyle name="Comma 2 5 9 2 3 2 2" xfId="57355" xr:uid="{E5584F6E-EC8C-4B8C-B214-2ECBA593B5B8}"/>
    <cellStyle name="Comma 2 5 9 2 3 3" xfId="41945" xr:uid="{780E7EE7-E2F8-45F5-98C7-B22AD285463C}"/>
    <cellStyle name="Comma 2 5 9 2 4" xfId="18722" xr:uid="{E87C23B1-43FB-4FAE-8953-7475C3394A9E}"/>
    <cellStyle name="Comma 2 5 9 2 4 2" xfId="49546" xr:uid="{99E9109D-8690-40D9-BB4E-CC428A9B0779}"/>
    <cellStyle name="Comma 2 5 9 2 5" xfId="34136" xr:uid="{D478B159-7A76-4AB1-8D93-EA1468EFFF59}"/>
    <cellStyle name="Comma 2 5 9 3" xfId="5213" xr:uid="{4D97653F-DCE0-41D5-9EB3-EABCD540842F}"/>
    <cellStyle name="Comma 2 5 9 3 2" xfId="13024" xr:uid="{65431BE7-1137-4D2D-A78E-28C83B40736C}"/>
    <cellStyle name="Comma 2 5 9 3 2 2" xfId="28435" xr:uid="{AE850E23-8F58-4EA1-8A03-6F21972ADBB1}"/>
    <cellStyle name="Comma 2 5 9 3 2 2 2" xfId="59259" xr:uid="{F6D42E45-4398-4AC4-A0AE-7AFC7BA4D63C}"/>
    <cellStyle name="Comma 2 5 9 3 2 3" xfId="43849" xr:uid="{7048F3A6-7F32-4998-8A9A-81D131C7DCA0}"/>
    <cellStyle name="Comma 2 5 9 3 3" xfId="20626" xr:uid="{9601484D-AE05-4D38-9895-7FDF01E1B1CA}"/>
    <cellStyle name="Comma 2 5 9 3 3 2" xfId="51450" xr:uid="{C9B27CF6-3593-48D8-99E7-DFC70AB27DB5}"/>
    <cellStyle name="Comma 2 5 9 3 4" xfId="36040" xr:uid="{39550887-11A1-4572-B112-D918139980C1}"/>
    <cellStyle name="Comma 2 5 9 4" xfId="9221" xr:uid="{2FA7E24B-3608-45A1-B27C-0DA88EA7B682}"/>
    <cellStyle name="Comma 2 5 9 4 2" xfId="24632" xr:uid="{84133D37-06B1-41D7-973E-BC138F509C49}"/>
    <cellStyle name="Comma 2 5 9 4 2 2" xfId="55456" xr:uid="{9DEE4E69-4AE4-4461-8404-3761742B2406}"/>
    <cellStyle name="Comma 2 5 9 4 3" xfId="40046" xr:uid="{01A90F44-0ED4-472D-938A-4212E0541D0C}"/>
    <cellStyle name="Comma 2 5 9 5" xfId="16823" xr:uid="{2430D36B-B38A-4539-A7F9-C562E2314A71}"/>
    <cellStyle name="Comma 2 5 9 5 2" xfId="47647" xr:uid="{AB28F702-DBFF-4A45-B369-DD01773F44AC}"/>
    <cellStyle name="Comma 2 5 9 6" xfId="32237" xr:uid="{E9930C9B-B8D2-448C-80BC-E98CBAF538B0}"/>
    <cellStyle name="Comma 2 6" xfId="137" xr:uid="{EF4B91D1-308B-4A83-AC02-2004804A55B9}"/>
    <cellStyle name="Comma 2 6 10" xfId="3949" xr:uid="{1AC907B3-DD17-48CD-9990-D1EA16D3517E}"/>
    <cellStyle name="Comma 2 6 10 2" xfId="11760" xr:uid="{0C119CF7-9808-4540-8E86-07302D5AFE7A}"/>
    <cellStyle name="Comma 2 6 10 2 2" xfId="27171" xr:uid="{5DC3F07D-74A6-4AAE-B6B2-2AEBC5F449E9}"/>
    <cellStyle name="Comma 2 6 10 2 2 2" xfId="57995" xr:uid="{90E4219A-F6E5-4A48-AE39-5489C2541506}"/>
    <cellStyle name="Comma 2 6 10 2 3" xfId="42585" xr:uid="{184C7453-23BE-41D9-A618-E04624DC3DEA}"/>
    <cellStyle name="Comma 2 6 10 3" xfId="19362" xr:uid="{FE2E7019-75A6-43AF-B861-9B515F35D3E2}"/>
    <cellStyle name="Comma 2 6 10 3 2" xfId="50186" xr:uid="{8C0CBB13-D46D-4EC7-A367-762124A09088}"/>
    <cellStyle name="Comma 2 6 10 4" xfId="34776" xr:uid="{AFF5705B-080D-40D5-88E7-29CB5B002A56}"/>
    <cellStyle name="Comma 2 6 11" xfId="7957" xr:uid="{DF4E8EBC-B8B6-44ED-A764-2B7C03828BA3}"/>
    <cellStyle name="Comma 2 6 11 2" xfId="23368" xr:uid="{072FDAD9-BEEF-48AD-A2DC-DDF1E6AE4427}"/>
    <cellStyle name="Comma 2 6 11 2 2" xfId="54192" xr:uid="{A4026D28-4F95-4D02-ABC8-9C4C3D093BF1}"/>
    <cellStyle name="Comma 2 6 11 3" xfId="38782" xr:uid="{551736EA-CB2C-4DC2-8EC3-A97F8711F8E1}"/>
    <cellStyle name="Comma 2 6 12" xfId="7748" xr:uid="{FD4CBF5A-BF46-40C4-B511-C0369A6B4C88}"/>
    <cellStyle name="Comma 2 6 12 2" xfId="23159" xr:uid="{5637DD7D-05FB-47CA-874A-0F017B063DDA}"/>
    <cellStyle name="Comma 2 6 12 2 2" xfId="53983" xr:uid="{9F517B1B-2B72-4E20-B431-20A3F79216D8}"/>
    <cellStyle name="Comma 2 6 12 3" xfId="38573" xr:uid="{E08E1432-1E71-4A41-A2DC-E2FEA2437219}"/>
    <cellStyle name="Comma 2 6 13" xfId="15559" xr:uid="{AF076D09-7F12-419D-8339-C37DB3FC75FF}"/>
    <cellStyle name="Comma 2 6 13 2" xfId="46383" xr:uid="{95428E59-7500-4C27-95CE-2B62A025DACF}"/>
    <cellStyle name="Comma 2 6 14" xfId="30973" xr:uid="{0D8D4CEF-35EC-4951-BB58-775335DABE02}"/>
    <cellStyle name="Comma 2 6 2" xfId="222" xr:uid="{637E2DA6-AE42-46ED-84F7-8797252415B5}"/>
    <cellStyle name="Comma 2 6 2 10" xfId="7833" xr:uid="{4BAAB38A-2F70-40FC-97AB-5A15B73C21A5}"/>
    <cellStyle name="Comma 2 6 2 10 2" xfId="23244" xr:uid="{E97BF43E-7140-4DF2-80D4-13212D7794D1}"/>
    <cellStyle name="Comma 2 6 2 10 2 2" xfId="54068" xr:uid="{5400A5ED-DF51-49AD-9855-D55A30C82CBC}"/>
    <cellStyle name="Comma 2 6 2 10 3" xfId="38658" xr:uid="{75E1926C-1240-45DB-AD9E-FCFC4F48B2C3}"/>
    <cellStyle name="Comma 2 6 2 11" xfId="15644" xr:uid="{83D6EF94-BDB3-4E22-89A9-F352229747D5}"/>
    <cellStyle name="Comma 2 6 2 11 2" xfId="46468" xr:uid="{02C14AA4-323C-4AA2-BBF5-35799D102FDD}"/>
    <cellStyle name="Comma 2 6 2 12" xfId="31058" xr:uid="{FF940705-6CF2-47D8-82EB-972C5ACADB24}"/>
    <cellStyle name="Comma 2 6 2 2" xfId="304" xr:uid="{957DD0E9-A6D8-447E-81DB-91191B3500A9}"/>
    <cellStyle name="Comma 2 6 2 2 10" xfId="15726" xr:uid="{E4B59963-4D7D-4460-9EEC-458423BE850C}"/>
    <cellStyle name="Comma 2 6 2 2 10 2" xfId="46550" xr:uid="{86707728-58C3-435B-A79F-FFF5A907EB7C}"/>
    <cellStyle name="Comma 2 6 2 2 11" xfId="31140" xr:uid="{5A815EAD-6A63-41A6-8656-566BB3D210A2}"/>
    <cellStyle name="Comma 2 6 2 2 2" xfId="735" xr:uid="{1F2EC65E-6829-4881-AEB4-0B50334F8647}"/>
    <cellStyle name="Comma 2 6 2 2 2 2" xfId="1368" xr:uid="{C2FED73F-6FAA-46CC-B487-18F020C43A5C}"/>
    <cellStyle name="Comma 2 6 2 2 2 2 2" xfId="3267" xr:uid="{36A1E432-2411-422E-9D15-37EB175FBFDA}"/>
    <cellStyle name="Comma 2 6 2 2 2 2 2 2" xfId="7070" xr:uid="{34E46298-5965-420B-A2A9-6B51F4E7768A}"/>
    <cellStyle name="Comma 2 6 2 2 2 2 2 2 2" xfId="14881" xr:uid="{8BE27914-9F75-492C-A715-26518869CF7D}"/>
    <cellStyle name="Comma 2 6 2 2 2 2 2 2 2 2" xfId="30292" xr:uid="{99CD4CCD-AD6D-47FD-9DDC-8F618822F329}"/>
    <cellStyle name="Comma 2 6 2 2 2 2 2 2 2 2 2" xfId="61116" xr:uid="{B6137F14-D794-4779-8F85-E7FFC0A43B56}"/>
    <cellStyle name="Comma 2 6 2 2 2 2 2 2 2 3" xfId="45706" xr:uid="{90A5A2D8-1B0A-4239-9B3A-AFCA757836DD}"/>
    <cellStyle name="Comma 2 6 2 2 2 2 2 2 3" xfId="22483" xr:uid="{05E59AF0-DF3D-4815-9DE9-1B79D0902D73}"/>
    <cellStyle name="Comma 2 6 2 2 2 2 2 2 3 2" xfId="53307" xr:uid="{81299BCD-FCDF-4479-9AD2-09EF5928C804}"/>
    <cellStyle name="Comma 2 6 2 2 2 2 2 2 4" xfId="37897" xr:uid="{58E03D60-0B45-4189-9004-897ABB2D1FFE}"/>
    <cellStyle name="Comma 2 6 2 2 2 2 2 3" xfId="11078" xr:uid="{22B5E28A-07D9-4DD3-8130-5285AC5A85C4}"/>
    <cellStyle name="Comma 2 6 2 2 2 2 2 3 2" xfId="26489" xr:uid="{F19C8515-8C6B-49D1-A06B-8760329E1406}"/>
    <cellStyle name="Comma 2 6 2 2 2 2 2 3 2 2" xfId="57313" xr:uid="{FCA4F4E4-9348-402C-B2D4-9F5FE7CCA012}"/>
    <cellStyle name="Comma 2 6 2 2 2 2 2 3 3" xfId="41903" xr:uid="{E2BCCD8D-33B4-43CF-97F1-F10A40D00CA8}"/>
    <cellStyle name="Comma 2 6 2 2 2 2 2 4" xfId="18680" xr:uid="{325A095B-95DA-49CF-9B29-8483542749F9}"/>
    <cellStyle name="Comma 2 6 2 2 2 2 2 4 2" xfId="49504" xr:uid="{CD7D6B6F-7AC6-46CA-9483-837380D29CCA}"/>
    <cellStyle name="Comma 2 6 2 2 2 2 2 5" xfId="34094" xr:uid="{79EAD820-125C-4AFF-942D-24202B8D41F0}"/>
    <cellStyle name="Comma 2 6 2 2 2 2 3" xfId="5171" xr:uid="{536C0CCB-7FBB-44D2-8801-093CA4A7A5E2}"/>
    <cellStyle name="Comma 2 6 2 2 2 2 3 2" xfId="12982" xr:uid="{3B52000E-1080-4070-8052-75AFEC60D60D}"/>
    <cellStyle name="Comma 2 6 2 2 2 2 3 2 2" xfId="28393" xr:uid="{4B5B7628-9CA2-4F51-9CE1-0D8F52EF1230}"/>
    <cellStyle name="Comma 2 6 2 2 2 2 3 2 2 2" xfId="59217" xr:uid="{B5DB5ADC-ECA0-41F8-A1FF-8974F096971F}"/>
    <cellStyle name="Comma 2 6 2 2 2 2 3 2 3" xfId="43807" xr:uid="{B420B34F-8446-4AB9-998B-98899A97C775}"/>
    <cellStyle name="Comma 2 6 2 2 2 2 3 3" xfId="20584" xr:uid="{E56AF16F-0340-4335-9038-EFD22D4A72C1}"/>
    <cellStyle name="Comma 2 6 2 2 2 2 3 3 2" xfId="51408" xr:uid="{4C6BCA0D-BCF0-4E87-B9F3-4071674D57DA}"/>
    <cellStyle name="Comma 2 6 2 2 2 2 3 4" xfId="35998" xr:uid="{65871672-3B5F-4D0D-AD29-C0185736C90E}"/>
    <cellStyle name="Comma 2 6 2 2 2 2 4" xfId="9179" xr:uid="{D66509DC-D0D5-46B5-A2D9-D63CFFCC024A}"/>
    <cellStyle name="Comma 2 6 2 2 2 2 4 2" xfId="24590" xr:uid="{BC79C5D7-8FF1-4495-AE1A-064BDD7FC527}"/>
    <cellStyle name="Comma 2 6 2 2 2 2 4 2 2" xfId="55414" xr:uid="{F9C7DECD-27A6-4E9F-8EA7-DC0A7FF8648F}"/>
    <cellStyle name="Comma 2 6 2 2 2 2 4 3" xfId="40004" xr:uid="{F62D96C7-F4CF-49AF-8920-64DAD2F44212}"/>
    <cellStyle name="Comma 2 6 2 2 2 2 5" xfId="16781" xr:uid="{EAF47FED-0B4D-4776-AFDA-D52C04E35DBA}"/>
    <cellStyle name="Comma 2 6 2 2 2 2 5 2" xfId="47605" xr:uid="{99211511-89CB-45A7-B45D-825E3FFC22E3}"/>
    <cellStyle name="Comma 2 6 2 2 2 2 6" xfId="32195" xr:uid="{04E1CE1B-6741-4000-8751-05D4C60AA9B2}"/>
    <cellStyle name="Comma 2 6 2 2 2 3" xfId="2001" xr:uid="{B653D3EA-411B-4E30-A0AC-CE5B196EB747}"/>
    <cellStyle name="Comma 2 6 2 2 2 3 2" xfId="3900" xr:uid="{958F382D-2494-449D-A8D0-B144B556EA38}"/>
    <cellStyle name="Comma 2 6 2 2 2 3 2 2" xfId="7703" xr:uid="{B054AAB0-9B5C-4A13-97BC-E7258BDA0959}"/>
    <cellStyle name="Comma 2 6 2 2 2 3 2 2 2" xfId="15514" xr:uid="{E392B178-CE04-4DB6-ABC5-C639FB274076}"/>
    <cellStyle name="Comma 2 6 2 2 2 3 2 2 2 2" xfId="30925" xr:uid="{47076631-D367-4ABC-9DBE-7F6B67F122F7}"/>
    <cellStyle name="Comma 2 6 2 2 2 3 2 2 2 2 2" xfId="61749" xr:uid="{C6CD1664-DB1B-45CD-B92B-6B3D6C2CB621}"/>
    <cellStyle name="Comma 2 6 2 2 2 3 2 2 2 3" xfId="46339" xr:uid="{862E1CCE-C4AA-410F-AC0B-DE486FFAF414}"/>
    <cellStyle name="Comma 2 6 2 2 2 3 2 2 3" xfId="23116" xr:uid="{49C689EE-4785-42D2-9BC2-ED5906E41744}"/>
    <cellStyle name="Comma 2 6 2 2 2 3 2 2 3 2" xfId="53940" xr:uid="{F5C2C765-5E9A-4905-AE92-DAF801A9FB6A}"/>
    <cellStyle name="Comma 2 6 2 2 2 3 2 2 4" xfId="38530" xr:uid="{D95DB043-A433-41D9-82F3-B0525E32925A}"/>
    <cellStyle name="Comma 2 6 2 2 2 3 2 3" xfId="11711" xr:uid="{9E4C0247-2437-410E-AEB1-EC6821317C2C}"/>
    <cellStyle name="Comma 2 6 2 2 2 3 2 3 2" xfId="27122" xr:uid="{861626DA-636E-4288-B0A1-E98FE5455D84}"/>
    <cellStyle name="Comma 2 6 2 2 2 3 2 3 2 2" xfId="57946" xr:uid="{6FFB2D99-5919-4AF4-876B-6B18B0AAE7F2}"/>
    <cellStyle name="Comma 2 6 2 2 2 3 2 3 3" xfId="42536" xr:uid="{2FFF825E-3090-485F-B2ED-09EFF61EC385}"/>
    <cellStyle name="Comma 2 6 2 2 2 3 2 4" xfId="19313" xr:uid="{AEA2B26B-3F72-462D-85C6-5FB50542EF2F}"/>
    <cellStyle name="Comma 2 6 2 2 2 3 2 4 2" xfId="50137" xr:uid="{84A1B47D-3EE7-4F08-8DD1-9FB429810BD8}"/>
    <cellStyle name="Comma 2 6 2 2 2 3 2 5" xfId="34727" xr:uid="{CA58D0E6-CDF8-4A60-B8A0-53A2B988A000}"/>
    <cellStyle name="Comma 2 6 2 2 2 3 3" xfId="5804" xr:uid="{49BFE024-9951-418E-9D5A-A67CB9C81796}"/>
    <cellStyle name="Comma 2 6 2 2 2 3 3 2" xfId="13615" xr:uid="{A656064B-DE38-4BA0-9AF5-DBE6396CB34F}"/>
    <cellStyle name="Comma 2 6 2 2 2 3 3 2 2" xfId="29026" xr:uid="{68EBF610-78E6-4CED-8FBF-1DCD1AAE290F}"/>
    <cellStyle name="Comma 2 6 2 2 2 3 3 2 2 2" xfId="59850" xr:uid="{2570A7E1-64CE-4245-A0C6-64434F446B18}"/>
    <cellStyle name="Comma 2 6 2 2 2 3 3 2 3" xfId="44440" xr:uid="{2472DDF5-4B3A-4661-8E0D-122646AB0AE0}"/>
    <cellStyle name="Comma 2 6 2 2 2 3 3 3" xfId="21217" xr:uid="{96E7E636-F49A-4070-824E-ED0A7B426F26}"/>
    <cellStyle name="Comma 2 6 2 2 2 3 3 3 2" xfId="52041" xr:uid="{A8ECD980-0076-4419-A2EC-33E6D7032AD6}"/>
    <cellStyle name="Comma 2 6 2 2 2 3 3 4" xfId="36631" xr:uid="{C6A34CBF-8281-4F55-A55B-A3FDB706CDDD}"/>
    <cellStyle name="Comma 2 6 2 2 2 3 4" xfId="9812" xr:uid="{E480E6E2-D7DE-414D-8C02-343F30B3A224}"/>
    <cellStyle name="Comma 2 6 2 2 2 3 4 2" xfId="25223" xr:uid="{1D85942E-F6A9-4130-9210-698A257112C1}"/>
    <cellStyle name="Comma 2 6 2 2 2 3 4 2 2" xfId="56047" xr:uid="{465F3FE3-114E-4C66-9C94-AAFEC2C351E7}"/>
    <cellStyle name="Comma 2 6 2 2 2 3 4 3" xfId="40637" xr:uid="{4BC49692-F415-48B4-BE0F-2107364BB207}"/>
    <cellStyle name="Comma 2 6 2 2 2 3 5" xfId="17414" xr:uid="{F34F126F-BAD8-4721-8FF2-27A26657AF8B}"/>
    <cellStyle name="Comma 2 6 2 2 2 3 5 2" xfId="48238" xr:uid="{04F8DCF4-73BE-4DA6-890F-07FE1F6749BA}"/>
    <cellStyle name="Comma 2 6 2 2 2 3 6" xfId="32828" xr:uid="{B00E3CEA-B9D4-4384-8CE4-722602A69168}"/>
    <cellStyle name="Comma 2 6 2 2 2 4" xfId="2634" xr:uid="{F85DE44D-0BA8-4A1E-9191-94830D6F1A56}"/>
    <cellStyle name="Comma 2 6 2 2 2 4 2" xfId="6437" xr:uid="{830678EE-112B-412E-8597-E35C0D571BFA}"/>
    <cellStyle name="Comma 2 6 2 2 2 4 2 2" xfId="14248" xr:uid="{68567F8E-665B-4938-964B-91994B859A9B}"/>
    <cellStyle name="Comma 2 6 2 2 2 4 2 2 2" xfId="29659" xr:uid="{922AA634-348C-4DC7-8995-CAF7ACB1255C}"/>
    <cellStyle name="Comma 2 6 2 2 2 4 2 2 2 2" xfId="60483" xr:uid="{3B8270E4-30A1-43B8-A8DB-5954303C935E}"/>
    <cellStyle name="Comma 2 6 2 2 2 4 2 2 3" xfId="45073" xr:uid="{1080404E-E311-48FC-B23E-EA135EDC2D1D}"/>
    <cellStyle name="Comma 2 6 2 2 2 4 2 3" xfId="21850" xr:uid="{AE2CC4F3-0947-4654-AB0D-9AE6F07060FB}"/>
    <cellStyle name="Comma 2 6 2 2 2 4 2 3 2" xfId="52674" xr:uid="{68FD861B-BF5F-4A18-BE47-002781C89D34}"/>
    <cellStyle name="Comma 2 6 2 2 2 4 2 4" xfId="37264" xr:uid="{67C47134-9439-4814-831F-CD745CC4A8D2}"/>
    <cellStyle name="Comma 2 6 2 2 2 4 3" xfId="10445" xr:uid="{DB4EDF2E-8A41-4B56-B40A-E5BFB185D8B6}"/>
    <cellStyle name="Comma 2 6 2 2 2 4 3 2" xfId="25856" xr:uid="{48FAADC2-EA1C-46D7-8C2D-58A5124D0466}"/>
    <cellStyle name="Comma 2 6 2 2 2 4 3 2 2" xfId="56680" xr:uid="{10D55B5E-4449-422F-A8C9-2BA4391B348B}"/>
    <cellStyle name="Comma 2 6 2 2 2 4 3 3" xfId="41270" xr:uid="{EC497509-6A8E-4619-9234-4B8B12C6A6DB}"/>
    <cellStyle name="Comma 2 6 2 2 2 4 4" xfId="18047" xr:uid="{69D56EBC-C954-491F-B4C1-C4EF89BC5A5A}"/>
    <cellStyle name="Comma 2 6 2 2 2 4 4 2" xfId="48871" xr:uid="{A6EDCBB1-AD05-411A-8B10-6B45354103FB}"/>
    <cellStyle name="Comma 2 6 2 2 2 4 5" xfId="33461" xr:uid="{793E01A8-BCAB-4995-8E61-CD2BFC3CF347}"/>
    <cellStyle name="Comma 2 6 2 2 2 5" xfId="4538" xr:uid="{DF14246B-5B6F-48ED-8D56-10BC313329FD}"/>
    <cellStyle name="Comma 2 6 2 2 2 5 2" xfId="12349" xr:uid="{F7ECD415-AF64-4681-B2C6-4B8676CED8FB}"/>
    <cellStyle name="Comma 2 6 2 2 2 5 2 2" xfId="27760" xr:uid="{627DB3E4-3306-4DE7-8663-F080380964E3}"/>
    <cellStyle name="Comma 2 6 2 2 2 5 2 2 2" xfId="58584" xr:uid="{66B1FC33-29DA-40EE-A59E-24528CD3686A}"/>
    <cellStyle name="Comma 2 6 2 2 2 5 2 3" xfId="43174" xr:uid="{FAF8ECE9-6B4A-4E1B-8E71-4B526076F76B}"/>
    <cellStyle name="Comma 2 6 2 2 2 5 3" xfId="19951" xr:uid="{359365D9-C308-49DD-AAA7-17FE15200169}"/>
    <cellStyle name="Comma 2 6 2 2 2 5 3 2" xfId="50775" xr:uid="{F25B2153-7395-4B79-AA3E-3F2D2026E8D4}"/>
    <cellStyle name="Comma 2 6 2 2 2 5 4" xfId="35365" xr:uid="{36897710-493B-4453-BC3B-8E86BC469112}"/>
    <cellStyle name="Comma 2 6 2 2 2 6" xfId="8546" xr:uid="{E4EC4657-5989-4867-BE70-D7EE7B9B6729}"/>
    <cellStyle name="Comma 2 6 2 2 2 6 2" xfId="23957" xr:uid="{54640E0B-99E0-4883-AE53-02529DA34E9D}"/>
    <cellStyle name="Comma 2 6 2 2 2 6 2 2" xfId="54781" xr:uid="{03F3D514-02F3-4CB7-89D6-BACA3F6FF882}"/>
    <cellStyle name="Comma 2 6 2 2 2 6 3" xfId="39371" xr:uid="{1C47E2F3-A4EF-49A2-9B8B-516080DA21CE}"/>
    <cellStyle name="Comma 2 6 2 2 2 7" xfId="16148" xr:uid="{5A46C6BA-8D47-46E1-BEF3-7294CBEBD662}"/>
    <cellStyle name="Comma 2 6 2 2 2 7 2" xfId="46972" xr:uid="{724FC118-B3E2-4859-81AA-364886AFC37F}"/>
    <cellStyle name="Comma 2 6 2 2 2 8" xfId="31562" xr:uid="{075C053D-C23C-4E75-B18B-6529B47B3F69}"/>
    <cellStyle name="Comma 2 6 2 2 3" xfId="526" xr:uid="{A3D28867-44D0-415C-9E7E-D99F6A36256A}"/>
    <cellStyle name="Comma 2 6 2 2 3 2" xfId="1159" xr:uid="{03D23442-AB42-491E-A3D5-4E602E1A4280}"/>
    <cellStyle name="Comma 2 6 2 2 3 2 2" xfId="3058" xr:uid="{40E7FF15-F7C3-40DB-9795-1AF07326739E}"/>
    <cellStyle name="Comma 2 6 2 2 3 2 2 2" xfId="6861" xr:uid="{21DF08A9-860A-4DDE-B342-A928FED0A12A}"/>
    <cellStyle name="Comma 2 6 2 2 3 2 2 2 2" xfId="14672" xr:uid="{7DA125DE-A33A-4227-AC4A-6C1E2EE3B887}"/>
    <cellStyle name="Comma 2 6 2 2 3 2 2 2 2 2" xfId="30083" xr:uid="{9FBDFD1B-749C-4CBC-92D0-E4324A4A0BA0}"/>
    <cellStyle name="Comma 2 6 2 2 3 2 2 2 2 2 2" xfId="60907" xr:uid="{48A1C71A-4624-407A-A5DF-C03CEC574000}"/>
    <cellStyle name="Comma 2 6 2 2 3 2 2 2 2 3" xfId="45497" xr:uid="{194BEB42-5FDC-49E5-A4A0-16F8E985AF0D}"/>
    <cellStyle name="Comma 2 6 2 2 3 2 2 2 3" xfId="22274" xr:uid="{029E0041-E1F7-4BC2-9DF9-E35B39486745}"/>
    <cellStyle name="Comma 2 6 2 2 3 2 2 2 3 2" xfId="53098" xr:uid="{182CEEED-A4A7-454E-89C5-F18CC5572230}"/>
    <cellStyle name="Comma 2 6 2 2 3 2 2 2 4" xfId="37688" xr:uid="{91753536-9402-4409-9BE8-B02368ECE15E}"/>
    <cellStyle name="Comma 2 6 2 2 3 2 2 3" xfId="10869" xr:uid="{891118B4-0956-4912-B909-2F80041B25FA}"/>
    <cellStyle name="Comma 2 6 2 2 3 2 2 3 2" xfId="26280" xr:uid="{E7FE816B-2F80-407D-9901-600802EE38EF}"/>
    <cellStyle name="Comma 2 6 2 2 3 2 2 3 2 2" xfId="57104" xr:uid="{3E41674E-232E-4E21-986D-0A623E788E47}"/>
    <cellStyle name="Comma 2 6 2 2 3 2 2 3 3" xfId="41694" xr:uid="{942BFBDA-E381-4D06-8CE5-CB3EA237EEB4}"/>
    <cellStyle name="Comma 2 6 2 2 3 2 2 4" xfId="18471" xr:uid="{D6D738DD-8C27-4B0D-8770-6A20A9B27389}"/>
    <cellStyle name="Comma 2 6 2 2 3 2 2 4 2" xfId="49295" xr:uid="{FE7E1019-66FE-4A20-99C0-B81CE27C5C63}"/>
    <cellStyle name="Comma 2 6 2 2 3 2 2 5" xfId="33885" xr:uid="{CE24A3E0-8F3B-415C-8613-C4773C80AD27}"/>
    <cellStyle name="Comma 2 6 2 2 3 2 3" xfId="4962" xr:uid="{22096034-10EC-47D6-B49D-3ABE36EA957D}"/>
    <cellStyle name="Comma 2 6 2 2 3 2 3 2" xfId="12773" xr:uid="{2630B62B-15E5-43BD-9CB7-5510930B6AF2}"/>
    <cellStyle name="Comma 2 6 2 2 3 2 3 2 2" xfId="28184" xr:uid="{C1EA73B4-2896-4A2B-8368-DFC292F93F27}"/>
    <cellStyle name="Comma 2 6 2 2 3 2 3 2 2 2" xfId="59008" xr:uid="{0A8A9D3F-4CA0-4299-828A-787053922759}"/>
    <cellStyle name="Comma 2 6 2 2 3 2 3 2 3" xfId="43598" xr:uid="{4EA4F0E0-F987-4167-9BBE-F646DDF9C359}"/>
    <cellStyle name="Comma 2 6 2 2 3 2 3 3" xfId="20375" xr:uid="{0802A943-A48E-4F84-9512-1AA192A8DF61}"/>
    <cellStyle name="Comma 2 6 2 2 3 2 3 3 2" xfId="51199" xr:uid="{F34F71B5-25D4-46C0-8741-C7DCBB873BFD}"/>
    <cellStyle name="Comma 2 6 2 2 3 2 3 4" xfId="35789" xr:uid="{E61B7065-A72C-4CB8-91DE-8884D9CDA98E}"/>
    <cellStyle name="Comma 2 6 2 2 3 2 4" xfId="8970" xr:uid="{A064AF9D-F88C-47FE-9CCE-6FAA563D1620}"/>
    <cellStyle name="Comma 2 6 2 2 3 2 4 2" xfId="24381" xr:uid="{27FCD6D4-5E18-4AF6-97B3-81BDE28DDD5C}"/>
    <cellStyle name="Comma 2 6 2 2 3 2 4 2 2" xfId="55205" xr:uid="{E4F19384-75CD-47C5-9E2B-89CE4A532447}"/>
    <cellStyle name="Comma 2 6 2 2 3 2 4 3" xfId="39795" xr:uid="{8F6ED73F-44BB-482C-81B5-A52444741A93}"/>
    <cellStyle name="Comma 2 6 2 2 3 2 5" xfId="16572" xr:uid="{19B4DC9E-E4ED-4E15-83FC-39093E7C38A5}"/>
    <cellStyle name="Comma 2 6 2 2 3 2 5 2" xfId="47396" xr:uid="{8F2CAF75-DD81-41AB-838D-C4E15B2C5861}"/>
    <cellStyle name="Comma 2 6 2 2 3 2 6" xfId="31986" xr:uid="{D3287190-7CB6-4DF6-8F19-407663A8CD85}"/>
    <cellStyle name="Comma 2 6 2 2 3 3" xfId="1792" xr:uid="{BDF6C42C-63F5-472C-A4A6-F8A038EB9552}"/>
    <cellStyle name="Comma 2 6 2 2 3 3 2" xfId="3691" xr:uid="{6C0489EF-617F-435A-A41C-AEF8DB3B13F8}"/>
    <cellStyle name="Comma 2 6 2 2 3 3 2 2" xfId="7494" xr:uid="{27935E16-C1A8-4C0B-BB8B-992AA8D4A846}"/>
    <cellStyle name="Comma 2 6 2 2 3 3 2 2 2" xfId="15305" xr:uid="{78C30A19-6B2B-48AF-93B8-904EF007907C}"/>
    <cellStyle name="Comma 2 6 2 2 3 3 2 2 2 2" xfId="30716" xr:uid="{F57D3F6D-8A3A-45F3-9D32-820FB7D33FFC}"/>
    <cellStyle name="Comma 2 6 2 2 3 3 2 2 2 2 2" xfId="61540" xr:uid="{65D48678-8620-44C7-B168-9ED5F69AEAB2}"/>
    <cellStyle name="Comma 2 6 2 2 3 3 2 2 2 3" xfId="46130" xr:uid="{EC623DB8-5180-4218-ACDA-FF57D1A85747}"/>
    <cellStyle name="Comma 2 6 2 2 3 3 2 2 3" xfId="22907" xr:uid="{A70E7065-94CF-4E51-AF28-D9452A605672}"/>
    <cellStyle name="Comma 2 6 2 2 3 3 2 2 3 2" xfId="53731" xr:uid="{5DEC3DBD-F34E-4EE9-A56C-BD5FDCC76EBA}"/>
    <cellStyle name="Comma 2 6 2 2 3 3 2 2 4" xfId="38321" xr:uid="{74EBBAC1-A3E9-4BFB-9BF2-9CBD5B469992}"/>
    <cellStyle name="Comma 2 6 2 2 3 3 2 3" xfId="11502" xr:uid="{D4E52F6B-E769-45B7-97E1-C0366029F7BE}"/>
    <cellStyle name="Comma 2 6 2 2 3 3 2 3 2" xfId="26913" xr:uid="{B72BB5DC-42BB-4BCE-BF9F-A352739EF190}"/>
    <cellStyle name="Comma 2 6 2 2 3 3 2 3 2 2" xfId="57737" xr:uid="{B6DB57B9-FBD8-4558-AB67-86C70BB1C810}"/>
    <cellStyle name="Comma 2 6 2 2 3 3 2 3 3" xfId="42327" xr:uid="{1E48AA61-04B7-41B0-9256-29A6F5ECA3D4}"/>
    <cellStyle name="Comma 2 6 2 2 3 3 2 4" xfId="19104" xr:uid="{44E08F0A-F4EC-48DC-ACF0-F5F07070F135}"/>
    <cellStyle name="Comma 2 6 2 2 3 3 2 4 2" xfId="49928" xr:uid="{4B2F171E-ACBD-48CF-8FEA-9849E86E79B6}"/>
    <cellStyle name="Comma 2 6 2 2 3 3 2 5" xfId="34518" xr:uid="{CAC1F683-2F11-4F06-BC41-238B4112E093}"/>
    <cellStyle name="Comma 2 6 2 2 3 3 3" xfId="5595" xr:uid="{80498F33-AFC5-4122-BD15-653057AAFEA7}"/>
    <cellStyle name="Comma 2 6 2 2 3 3 3 2" xfId="13406" xr:uid="{E4F14D0E-8EF1-46A7-88B1-1A27E7BE366D}"/>
    <cellStyle name="Comma 2 6 2 2 3 3 3 2 2" xfId="28817" xr:uid="{90FA3ABD-DD4A-453D-8F75-9C28D0AF438A}"/>
    <cellStyle name="Comma 2 6 2 2 3 3 3 2 2 2" xfId="59641" xr:uid="{EDEB2A46-B962-4539-9F65-D55E86E98193}"/>
    <cellStyle name="Comma 2 6 2 2 3 3 3 2 3" xfId="44231" xr:uid="{92ECEF29-8B0C-4385-9CC5-71CF3581FAFA}"/>
    <cellStyle name="Comma 2 6 2 2 3 3 3 3" xfId="21008" xr:uid="{D51AD506-3D4E-4AA6-AC66-5D76123AE8B7}"/>
    <cellStyle name="Comma 2 6 2 2 3 3 3 3 2" xfId="51832" xr:uid="{B0C82447-7950-47D8-A1C3-22B0211F2B75}"/>
    <cellStyle name="Comma 2 6 2 2 3 3 3 4" xfId="36422" xr:uid="{16E1FBAE-3842-4C20-840D-06A0E9D69C43}"/>
    <cellStyle name="Comma 2 6 2 2 3 3 4" xfId="9603" xr:uid="{353FBA34-505C-4D3B-9DC7-82BDC5A518D5}"/>
    <cellStyle name="Comma 2 6 2 2 3 3 4 2" xfId="25014" xr:uid="{0F3BB59D-2ADD-4063-AC37-7042F7B4A442}"/>
    <cellStyle name="Comma 2 6 2 2 3 3 4 2 2" xfId="55838" xr:uid="{A52B455B-BE0D-476B-AED7-8B31E2B00CB5}"/>
    <cellStyle name="Comma 2 6 2 2 3 3 4 3" xfId="40428" xr:uid="{153894DC-9249-426C-8A63-C63476558EE1}"/>
    <cellStyle name="Comma 2 6 2 2 3 3 5" xfId="17205" xr:uid="{0B9E0AD9-5AEA-4FDF-B9E9-4DCD8463C9AA}"/>
    <cellStyle name="Comma 2 6 2 2 3 3 5 2" xfId="48029" xr:uid="{96D9744C-AA9C-4B69-82BB-43465B52BD11}"/>
    <cellStyle name="Comma 2 6 2 2 3 3 6" xfId="32619" xr:uid="{9BCDAF3E-5786-4C97-ABC5-97D14FFB471B}"/>
    <cellStyle name="Comma 2 6 2 2 3 4" xfId="2425" xr:uid="{45FA0131-5F28-4924-814B-7C05486891E2}"/>
    <cellStyle name="Comma 2 6 2 2 3 4 2" xfId="6228" xr:uid="{81C3FEF9-D6A2-4EC8-BAD9-A67FF9754F49}"/>
    <cellStyle name="Comma 2 6 2 2 3 4 2 2" xfId="14039" xr:uid="{8900A8D5-D1B9-4793-80F0-B165B368B795}"/>
    <cellStyle name="Comma 2 6 2 2 3 4 2 2 2" xfId="29450" xr:uid="{940F02AC-9264-4219-A0FB-4DA2E83F3A59}"/>
    <cellStyle name="Comma 2 6 2 2 3 4 2 2 2 2" xfId="60274" xr:uid="{AF9D2BBF-279A-4BFB-A228-653CBD57ADE0}"/>
    <cellStyle name="Comma 2 6 2 2 3 4 2 2 3" xfId="44864" xr:uid="{EC525BCA-37F7-4B83-8A35-874077DAB232}"/>
    <cellStyle name="Comma 2 6 2 2 3 4 2 3" xfId="21641" xr:uid="{480B99B6-A71D-4D71-8B0B-0FCFB44988FE}"/>
    <cellStyle name="Comma 2 6 2 2 3 4 2 3 2" xfId="52465" xr:uid="{15CBDCDB-605E-4179-9692-AA6C314366AE}"/>
    <cellStyle name="Comma 2 6 2 2 3 4 2 4" xfId="37055" xr:uid="{2F5B456A-94A1-411A-807C-FC3F66253EFB}"/>
    <cellStyle name="Comma 2 6 2 2 3 4 3" xfId="10236" xr:uid="{F3F98619-AC58-4274-A386-1666DA2B27DD}"/>
    <cellStyle name="Comma 2 6 2 2 3 4 3 2" xfId="25647" xr:uid="{BDAD67BF-66B9-4979-945A-8A48F8BBFA1E}"/>
    <cellStyle name="Comma 2 6 2 2 3 4 3 2 2" xfId="56471" xr:uid="{5FC93931-EC41-4DBE-80C2-D4B0475853AA}"/>
    <cellStyle name="Comma 2 6 2 2 3 4 3 3" xfId="41061" xr:uid="{DC6FAFAC-8DC0-4557-9339-633B45680187}"/>
    <cellStyle name="Comma 2 6 2 2 3 4 4" xfId="17838" xr:uid="{4289280F-9B03-450C-99D4-3B32992A4501}"/>
    <cellStyle name="Comma 2 6 2 2 3 4 4 2" xfId="48662" xr:uid="{9E64D29B-DCCF-4B98-8D6D-17069A3276B1}"/>
    <cellStyle name="Comma 2 6 2 2 3 4 5" xfId="33252" xr:uid="{68F1414C-0423-48D9-B4B0-DE0160A557AC}"/>
    <cellStyle name="Comma 2 6 2 2 3 5" xfId="4329" xr:uid="{80D31818-A60C-4F86-B333-2A38211D6F12}"/>
    <cellStyle name="Comma 2 6 2 2 3 5 2" xfId="12140" xr:uid="{6EA20F0F-23B0-4D17-A2F5-F41222E752CE}"/>
    <cellStyle name="Comma 2 6 2 2 3 5 2 2" xfId="27551" xr:uid="{AC90A006-3971-434D-8068-0D09F1ED2629}"/>
    <cellStyle name="Comma 2 6 2 2 3 5 2 2 2" xfId="58375" xr:uid="{DBCDF313-01CD-4ECA-AC2D-4E024D9C8D9D}"/>
    <cellStyle name="Comma 2 6 2 2 3 5 2 3" xfId="42965" xr:uid="{0059B6BC-3743-40BC-AB50-B1692BAAF956}"/>
    <cellStyle name="Comma 2 6 2 2 3 5 3" xfId="19742" xr:uid="{87A7D7A1-1729-4225-8057-8CACC85D4092}"/>
    <cellStyle name="Comma 2 6 2 2 3 5 3 2" xfId="50566" xr:uid="{5DB786F9-C63A-4C12-9ED0-F901FC7C288F}"/>
    <cellStyle name="Comma 2 6 2 2 3 5 4" xfId="35156" xr:uid="{0D31110A-71A5-4370-8855-8AF46FA65502}"/>
    <cellStyle name="Comma 2 6 2 2 3 6" xfId="8337" xr:uid="{784B1ADC-5E61-4B92-88E9-98D430D62364}"/>
    <cellStyle name="Comma 2 6 2 2 3 6 2" xfId="23748" xr:uid="{4CFE641B-EF70-41BB-B331-0F0014C30DD5}"/>
    <cellStyle name="Comma 2 6 2 2 3 6 2 2" xfId="54572" xr:uid="{C6CB45AF-20AA-4A11-B767-5C5045A23978}"/>
    <cellStyle name="Comma 2 6 2 2 3 6 3" xfId="39162" xr:uid="{69DE4392-5122-4C02-B484-A53BEDBCF845}"/>
    <cellStyle name="Comma 2 6 2 2 3 7" xfId="15939" xr:uid="{0C10051A-6D23-49A2-B4E2-056BF8BC850D}"/>
    <cellStyle name="Comma 2 6 2 2 3 7 2" xfId="46763" xr:uid="{8437BE80-373F-42DE-B5C3-8CC9B872D34C}"/>
    <cellStyle name="Comma 2 6 2 2 3 8" xfId="31353" xr:uid="{8E633883-ECEC-44DD-8637-361BF9A94F70}"/>
    <cellStyle name="Comma 2 6 2 2 4" xfId="946" xr:uid="{82F6B8C4-B66B-4601-81FD-E414276A705E}"/>
    <cellStyle name="Comma 2 6 2 2 4 2" xfId="2845" xr:uid="{2CBC5C6D-D8AC-46F2-834B-1C9C768DEB8A}"/>
    <cellStyle name="Comma 2 6 2 2 4 2 2" xfId="6648" xr:uid="{98CD080C-CE87-4189-BEB9-A90CD5C67D01}"/>
    <cellStyle name="Comma 2 6 2 2 4 2 2 2" xfId="14459" xr:uid="{AE959CC4-CB37-4B7E-AB7A-BE76D54937AD}"/>
    <cellStyle name="Comma 2 6 2 2 4 2 2 2 2" xfId="29870" xr:uid="{60A6853A-5C88-48AC-B92C-7E5D906142B3}"/>
    <cellStyle name="Comma 2 6 2 2 4 2 2 2 2 2" xfId="60694" xr:uid="{39A66880-0361-42A5-A3E8-2AC6C05807BF}"/>
    <cellStyle name="Comma 2 6 2 2 4 2 2 2 3" xfId="45284" xr:uid="{63C6D91A-5969-4B03-9B3D-AE558DED5258}"/>
    <cellStyle name="Comma 2 6 2 2 4 2 2 3" xfId="22061" xr:uid="{2EB68EDC-510A-4BCC-8FC8-5F31283430D6}"/>
    <cellStyle name="Comma 2 6 2 2 4 2 2 3 2" xfId="52885" xr:uid="{8DDC247C-6CCC-47EB-8247-33B95A2852AA}"/>
    <cellStyle name="Comma 2 6 2 2 4 2 2 4" xfId="37475" xr:uid="{78C2CD6A-E308-4D4A-A770-D7109E23FE2E}"/>
    <cellStyle name="Comma 2 6 2 2 4 2 3" xfId="10656" xr:uid="{6DB1F4C8-11EA-4B18-9BED-31C353749659}"/>
    <cellStyle name="Comma 2 6 2 2 4 2 3 2" xfId="26067" xr:uid="{986591A9-058A-41D6-B492-DB53D950414D}"/>
    <cellStyle name="Comma 2 6 2 2 4 2 3 2 2" xfId="56891" xr:uid="{4D985E39-6762-47B7-B984-6600C3A33FB8}"/>
    <cellStyle name="Comma 2 6 2 2 4 2 3 3" xfId="41481" xr:uid="{3FE1DE87-5D30-4628-B911-8D7C11411107}"/>
    <cellStyle name="Comma 2 6 2 2 4 2 4" xfId="18258" xr:uid="{57D68489-AD31-4708-9A63-DC2F8683033D}"/>
    <cellStyle name="Comma 2 6 2 2 4 2 4 2" xfId="49082" xr:uid="{A6A7D98A-2FC1-4D1A-9FE4-3AFF42FD1C37}"/>
    <cellStyle name="Comma 2 6 2 2 4 2 5" xfId="33672" xr:uid="{95C3B8F6-44CA-4609-9F32-8DE0A0ACC727}"/>
    <cellStyle name="Comma 2 6 2 2 4 3" xfId="4749" xr:uid="{3DFA1E8F-F5A8-47F6-8848-485D298DAA60}"/>
    <cellStyle name="Comma 2 6 2 2 4 3 2" xfId="12560" xr:uid="{B6565C27-656F-4003-8FFC-9C8D7C0A95FA}"/>
    <cellStyle name="Comma 2 6 2 2 4 3 2 2" xfId="27971" xr:uid="{31028CAD-FB07-4EC5-AC87-BB0CBF7CDADE}"/>
    <cellStyle name="Comma 2 6 2 2 4 3 2 2 2" xfId="58795" xr:uid="{C1F26381-CEB3-4153-A0B7-49AF4E7C9113}"/>
    <cellStyle name="Comma 2 6 2 2 4 3 2 3" xfId="43385" xr:uid="{0E06E733-7ED9-4F22-A914-10251AFE7133}"/>
    <cellStyle name="Comma 2 6 2 2 4 3 3" xfId="20162" xr:uid="{4E94768A-5926-4EEA-B11E-ECCE685085CC}"/>
    <cellStyle name="Comma 2 6 2 2 4 3 3 2" xfId="50986" xr:uid="{1DC4DDE8-1648-4065-9777-AFC1844B354D}"/>
    <cellStyle name="Comma 2 6 2 2 4 3 4" xfId="35576" xr:uid="{813EDB5D-5A9A-4D5C-A0A8-86DC62C90C4C}"/>
    <cellStyle name="Comma 2 6 2 2 4 4" xfId="8757" xr:uid="{7B453D5B-BC0E-479E-B0BB-AAA9ABF28A70}"/>
    <cellStyle name="Comma 2 6 2 2 4 4 2" xfId="24168" xr:uid="{D066EBEA-AD03-45AB-852C-8192D60E8140}"/>
    <cellStyle name="Comma 2 6 2 2 4 4 2 2" xfId="54992" xr:uid="{D1E276DB-5679-4C8D-8AC3-3C746EB676FD}"/>
    <cellStyle name="Comma 2 6 2 2 4 4 3" xfId="39582" xr:uid="{0231BE58-02CF-40C3-996D-F7F7F0C698B3}"/>
    <cellStyle name="Comma 2 6 2 2 4 5" xfId="16359" xr:uid="{8D8AC0B3-CCD1-4DE3-878F-9F0284E1AFEC}"/>
    <cellStyle name="Comma 2 6 2 2 4 5 2" xfId="47183" xr:uid="{FAF85DE7-CFDA-4D49-8C09-B72BE5EA7DCB}"/>
    <cellStyle name="Comma 2 6 2 2 4 6" xfId="31773" xr:uid="{9B1EEFB5-E7B2-4EA8-82D7-AAAC61F7C899}"/>
    <cellStyle name="Comma 2 6 2 2 5" xfId="1579" xr:uid="{A772C037-B643-4B62-AE41-382153A1A468}"/>
    <cellStyle name="Comma 2 6 2 2 5 2" xfId="3478" xr:uid="{B462D383-1030-4CA3-80B3-2FB7BF87770E}"/>
    <cellStyle name="Comma 2 6 2 2 5 2 2" xfId="7281" xr:uid="{D57E072A-3C84-4422-B1E7-7781D87EFB68}"/>
    <cellStyle name="Comma 2 6 2 2 5 2 2 2" xfId="15092" xr:uid="{BDE7ED48-DF7E-490D-8FDA-82BDD54DE8B4}"/>
    <cellStyle name="Comma 2 6 2 2 5 2 2 2 2" xfId="30503" xr:uid="{892485A4-BC97-4047-8C22-6DD9C8927A1C}"/>
    <cellStyle name="Comma 2 6 2 2 5 2 2 2 2 2" xfId="61327" xr:uid="{41DC9095-F205-4E4A-894A-67E407C1D53F}"/>
    <cellStyle name="Comma 2 6 2 2 5 2 2 2 3" xfId="45917" xr:uid="{DE7C8CF6-8A1B-4643-8094-1CFB4B27965A}"/>
    <cellStyle name="Comma 2 6 2 2 5 2 2 3" xfId="22694" xr:uid="{326589C7-4B6F-41F0-9FEB-65590815B2D5}"/>
    <cellStyle name="Comma 2 6 2 2 5 2 2 3 2" xfId="53518" xr:uid="{FC6DE1C6-5D09-4DAC-A43F-AE6940223C36}"/>
    <cellStyle name="Comma 2 6 2 2 5 2 2 4" xfId="38108" xr:uid="{F4A44361-FB89-4F8C-96B3-DFFC37AEBEB4}"/>
    <cellStyle name="Comma 2 6 2 2 5 2 3" xfId="11289" xr:uid="{3DC280A6-7980-46FD-8889-DAA24FCD4939}"/>
    <cellStyle name="Comma 2 6 2 2 5 2 3 2" xfId="26700" xr:uid="{A49BFF80-81CA-4138-8727-F3713E2B66A1}"/>
    <cellStyle name="Comma 2 6 2 2 5 2 3 2 2" xfId="57524" xr:uid="{D1084C67-E63F-4289-AB84-B9BA5398AC48}"/>
    <cellStyle name="Comma 2 6 2 2 5 2 3 3" xfId="42114" xr:uid="{440BC1EA-862C-4B3C-861B-DBF30001BEE9}"/>
    <cellStyle name="Comma 2 6 2 2 5 2 4" xfId="18891" xr:uid="{1D760C1E-9543-4869-9978-180E0B056733}"/>
    <cellStyle name="Comma 2 6 2 2 5 2 4 2" xfId="49715" xr:uid="{75E05B10-2197-413C-88D7-2AAA800D6D84}"/>
    <cellStyle name="Comma 2 6 2 2 5 2 5" xfId="34305" xr:uid="{3AA94C6B-1672-4AFB-B0DA-E45AE81C6096}"/>
    <cellStyle name="Comma 2 6 2 2 5 3" xfId="5382" xr:uid="{FEDD2F7D-BBCF-4C03-975D-12CE9625C479}"/>
    <cellStyle name="Comma 2 6 2 2 5 3 2" xfId="13193" xr:uid="{192DCE41-BD78-4588-8478-71B8F2F70CF2}"/>
    <cellStyle name="Comma 2 6 2 2 5 3 2 2" xfId="28604" xr:uid="{A0387124-ABED-43B4-A97A-BA4F28537C80}"/>
    <cellStyle name="Comma 2 6 2 2 5 3 2 2 2" xfId="59428" xr:uid="{4782CF5D-8618-4EC4-847A-D50B1274D477}"/>
    <cellStyle name="Comma 2 6 2 2 5 3 2 3" xfId="44018" xr:uid="{4AB0235E-D4F3-4193-9546-99513B9AC5BC}"/>
    <cellStyle name="Comma 2 6 2 2 5 3 3" xfId="20795" xr:uid="{B01F8AAB-104F-4420-AE4D-E1E11648F123}"/>
    <cellStyle name="Comma 2 6 2 2 5 3 3 2" xfId="51619" xr:uid="{6C15ABA4-1BD4-47E9-B7DC-8C74AE3C6A49}"/>
    <cellStyle name="Comma 2 6 2 2 5 3 4" xfId="36209" xr:uid="{3F217ADA-02BA-482A-86CA-22F3AC6765A1}"/>
    <cellStyle name="Comma 2 6 2 2 5 4" xfId="9390" xr:uid="{D2E37412-7137-4516-9CC0-1E650EE58A47}"/>
    <cellStyle name="Comma 2 6 2 2 5 4 2" xfId="24801" xr:uid="{C6697907-1372-4BC3-B467-714D238DCB93}"/>
    <cellStyle name="Comma 2 6 2 2 5 4 2 2" xfId="55625" xr:uid="{2258591F-B939-44DE-87D6-D9441362051D}"/>
    <cellStyle name="Comma 2 6 2 2 5 4 3" xfId="40215" xr:uid="{8C50592C-971E-4CE2-9882-A52B7B71D603}"/>
    <cellStyle name="Comma 2 6 2 2 5 5" xfId="16992" xr:uid="{C1B0C020-1C8C-4EE8-BE54-D263894C00D7}"/>
    <cellStyle name="Comma 2 6 2 2 5 5 2" xfId="47816" xr:uid="{06E055A5-77B6-40A5-A98F-53E4F5D384F2}"/>
    <cellStyle name="Comma 2 6 2 2 5 6" xfId="32406" xr:uid="{95989087-E0C3-49A6-8A2B-AE186B43E79F}"/>
    <cellStyle name="Comma 2 6 2 2 6" xfId="2212" xr:uid="{54C363F7-754D-4EA9-9E9A-68627FEFF2A4}"/>
    <cellStyle name="Comma 2 6 2 2 6 2" xfId="6015" xr:uid="{C2E2981A-60C5-4357-86E0-9A43B12672D5}"/>
    <cellStyle name="Comma 2 6 2 2 6 2 2" xfId="13826" xr:uid="{8126C484-DD6B-4FF9-8EA5-D016BD647A63}"/>
    <cellStyle name="Comma 2 6 2 2 6 2 2 2" xfId="29237" xr:uid="{FC61B720-EF32-46CF-82AC-6F18706915AD}"/>
    <cellStyle name="Comma 2 6 2 2 6 2 2 2 2" xfId="60061" xr:uid="{B6817116-95DE-4952-804B-9BDCFECC779D}"/>
    <cellStyle name="Comma 2 6 2 2 6 2 2 3" xfId="44651" xr:uid="{2B0BB9E2-37F1-4F20-BE73-413A59A21692}"/>
    <cellStyle name="Comma 2 6 2 2 6 2 3" xfId="21428" xr:uid="{A338CCFB-8B10-4BF9-AE26-7E1EEB4360A5}"/>
    <cellStyle name="Comma 2 6 2 2 6 2 3 2" xfId="52252" xr:uid="{3C8DA8AE-1496-4C00-8248-A4100B603CF2}"/>
    <cellStyle name="Comma 2 6 2 2 6 2 4" xfId="36842" xr:uid="{20E044A9-121E-400B-A97C-17D717CCAA49}"/>
    <cellStyle name="Comma 2 6 2 2 6 3" xfId="10023" xr:uid="{555B9A97-A0A8-481F-8BCA-E578992D9E16}"/>
    <cellStyle name="Comma 2 6 2 2 6 3 2" xfId="25434" xr:uid="{861748EB-9B18-4FFE-9C2F-26363F3748A7}"/>
    <cellStyle name="Comma 2 6 2 2 6 3 2 2" xfId="56258" xr:uid="{8B260AF6-E574-4603-91DF-AAA1CFEE149B}"/>
    <cellStyle name="Comma 2 6 2 2 6 3 3" xfId="40848" xr:uid="{1417DB15-F872-43C7-A46C-72B0C95AD2A1}"/>
    <cellStyle name="Comma 2 6 2 2 6 4" xfId="17625" xr:uid="{66B4C454-57A9-40A2-8EA6-6BC79AE82921}"/>
    <cellStyle name="Comma 2 6 2 2 6 4 2" xfId="48449" xr:uid="{DDD1AED5-9D8A-4553-B048-46F1FD017AD1}"/>
    <cellStyle name="Comma 2 6 2 2 6 5" xfId="33039" xr:uid="{6F2B10F5-DCD4-4283-8429-D42BDF3DB343}"/>
    <cellStyle name="Comma 2 6 2 2 7" xfId="4116" xr:uid="{70DA7F54-E0FA-4CE2-800D-D8BB495EBD92}"/>
    <cellStyle name="Comma 2 6 2 2 7 2" xfId="11927" xr:uid="{4BDF1FB6-EC61-4728-8908-C6FDA8C3CCBA}"/>
    <cellStyle name="Comma 2 6 2 2 7 2 2" xfId="27338" xr:uid="{E627822B-E8B7-4960-95AD-0AEF50DCC9B5}"/>
    <cellStyle name="Comma 2 6 2 2 7 2 2 2" xfId="58162" xr:uid="{B4E06C0A-C832-466F-A831-5D2F87BACDCE}"/>
    <cellStyle name="Comma 2 6 2 2 7 2 3" xfId="42752" xr:uid="{E3154E91-6387-4DA5-B950-A1A97F069C11}"/>
    <cellStyle name="Comma 2 6 2 2 7 3" xfId="19529" xr:uid="{48B5BB8A-1E80-4CBC-B40C-72CF9792E78E}"/>
    <cellStyle name="Comma 2 6 2 2 7 3 2" xfId="50353" xr:uid="{D77559E4-D2D9-4D52-B4FF-A34E1291CBE0}"/>
    <cellStyle name="Comma 2 6 2 2 7 4" xfId="34943" xr:uid="{397B4D39-6310-4589-8558-BB71AA0466EA}"/>
    <cellStyle name="Comma 2 6 2 2 8" xfId="8124" xr:uid="{4CF65702-0418-4CB5-B9E1-A3F3EB2332D8}"/>
    <cellStyle name="Comma 2 6 2 2 8 2" xfId="23535" xr:uid="{BEB96D4B-C86D-48B8-B80E-95C0BC02E93B}"/>
    <cellStyle name="Comma 2 6 2 2 8 2 2" xfId="54359" xr:uid="{EDC5F5FB-1925-4074-A2F2-F8988EE7FFB2}"/>
    <cellStyle name="Comma 2 6 2 2 8 3" xfId="38949" xr:uid="{274162B4-CFC5-4A39-BCFB-2E7F10D7B594}"/>
    <cellStyle name="Comma 2 6 2 2 9" xfId="7915" xr:uid="{6BFA40A6-B06B-4D67-8CC1-094A571E6D7D}"/>
    <cellStyle name="Comma 2 6 2 2 9 2" xfId="23326" xr:uid="{2F675CA3-690D-4B2B-B3C8-CDBA871BD4D8}"/>
    <cellStyle name="Comma 2 6 2 2 9 2 2" xfId="54150" xr:uid="{9F105919-DF94-4147-98EB-035567D542B6}"/>
    <cellStyle name="Comma 2 6 2 2 9 3" xfId="38740" xr:uid="{97507002-2E4F-4F9A-AAF9-FDE43E2D1450}"/>
    <cellStyle name="Comma 2 6 2 3" xfId="653" xr:uid="{AE8A2832-34EA-4015-A336-2AA81E631E99}"/>
    <cellStyle name="Comma 2 6 2 3 2" xfId="1286" xr:uid="{5D538175-B60D-40F8-AFA5-DB644125D0CC}"/>
    <cellStyle name="Comma 2 6 2 3 2 2" xfId="3185" xr:uid="{D1341806-9CAE-4EFF-A0C4-250583AEBF6B}"/>
    <cellStyle name="Comma 2 6 2 3 2 2 2" xfId="6988" xr:uid="{A6A0AD68-CA8B-4608-AF7F-886AB5517B86}"/>
    <cellStyle name="Comma 2 6 2 3 2 2 2 2" xfId="14799" xr:uid="{31838E15-0398-4B43-B76F-CB5D8D6E6AA8}"/>
    <cellStyle name="Comma 2 6 2 3 2 2 2 2 2" xfId="30210" xr:uid="{31D86EC7-1C95-4D54-B205-02A70102984E}"/>
    <cellStyle name="Comma 2 6 2 3 2 2 2 2 2 2" xfId="61034" xr:uid="{76ABAC1F-45FA-45EF-B908-1AABFC08424B}"/>
    <cellStyle name="Comma 2 6 2 3 2 2 2 2 3" xfId="45624" xr:uid="{17584E99-81D7-46A1-82A5-A335F5CAAD31}"/>
    <cellStyle name="Comma 2 6 2 3 2 2 2 3" xfId="22401" xr:uid="{47F9482E-CD9B-4C92-98E7-83A4BDF22CE6}"/>
    <cellStyle name="Comma 2 6 2 3 2 2 2 3 2" xfId="53225" xr:uid="{D15E070B-C7DB-4C5F-9BAF-208E363BC34C}"/>
    <cellStyle name="Comma 2 6 2 3 2 2 2 4" xfId="37815" xr:uid="{ABC961A8-A0EB-42E6-86A7-5305BB8125ED}"/>
    <cellStyle name="Comma 2 6 2 3 2 2 3" xfId="10996" xr:uid="{BD75BAE4-7A72-4D5C-900C-23A247E89A6B}"/>
    <cellStyle name="Comma 2 6 2 3 2 2 3 2" xfId="26407" xr:uid="{47041CBA-4105-45FF-B4DE-D123784E1257}"/>
    <cellStyle name="Comma 2 6 2 3 2 2 3 2 2" xfId="57231" xr:uid="{F2754919-6C80-4601-898D-10C12703866B}"/>
    <cellStyle name="Comma 2 6 2 3 2 2 3 3" xfId="41821" xr:uid="{F9CAE2BC-F6E5-4805-A4A8-2B60707C7065}"/>
    <cellStyle name="Comma 2 6 2 3 2 2 4" xfId="18598" xr:uid="{974744D4-87E4-4978-ABB9-348920ABB695}"/>
    <cellStyle name="Comma 2 6 2 3 2 2 4 2" xfId="49422" xr:uid="{F9CC2716-5E96-4CA1-A87E-32602D3A2931}"/>
    <cellStyle name="Comma 2 6 2 3 2 2 5" xfId="34012" xr:uid="{04A5F69F-AEB7-47C9-902C-C2139E656D52}"/>
    <cellStyle name="Comma 2 6 2 3 2 3" xfId="5089" xr:uid="{167EE2FD-8486-47CC-8F36-C76CF8F30480}"/>
    <cellStyle name="Comma 2 6 2 3 2 3 2" xfId="12900" xr:uid="{BAE82E15-72AE-441B-82AF-238FC7D176DF}"/>
    <cellStyle name="Comma 2 6 2 3 2 3 2 2" xfId="28311" xr:uid="{118DC070-FBB4-4488-B990-ADF01599DF15}"/>
    <cellStyle name="Comma 2 6 2 3 2 3 2 2 2" xfId="59135" xr:uid="{4F7CFD96-91E4-4CF0-9B05-78B4139D07D5}"/>
    <cellStyle name="Comma 2 6 2 3 2 3 2 3" xfId="43725" xr:uid="{9152CB5C-9EB4-49D9-8359-F2ED81BAB722}"/>
    <cellStyle name="Comma 2 6 2 3 2 3 3" xfId="20502" xr:uid="{A4C1FBBB-E055-4371-830B-96704AE9839B}"/>
    <cellStyle name="Comma 2 6 2 3 2 3 3 2" xfId="51326" xr:uid="{2D87D0DF-C106-4035-8A62-3F8BE91A9591}"/>
    <cellStyle name="Comma 2 6 2 3 2 3 4" xfId="35916" xr:uid="{3EABD3E7-DB75-4CDE-B0E9-72EE6B76FC3C}"/>
    <cellStyle name="Comma 2 6 2 3 2 4" xfId="9097" xr:uid="{A2BC7A99-8B3C-452A-B491-6E67BC5DBED1}"/>
    <cellStyle name="Comma 2 6 2 3 2 4 2" xfId="24508" xr:uid="{E0C69F9B-6CE1-4D08-962B-4989B1D2D9E1}"/>
    <cellStyle name="Comma 2 6 2 3 2 4 2 2" xfId="55332" xr:uid="{128A8C96-6107-487B-A0EB-80EEF4C4DEC1}"/>
    <cellStyle name="Comma 2 6 2 3 2 4 3" xfId="39922" xr:uid="{A839855F-34DD-4CFB-BBC3-E4837CD85C2B}"/>
    <cellStyle name="Comma 2 6 2 3 2 5" xfId="16699" xr:uid="{3EFB9704-E1B2-4A6F-8D3F-FE4A9B9793C6}"/>
    <cellStyle name="Comma 2 6 2 3 2 5 2" xfId="47523" xr:uid="{B1754D86-94B5-4C20-964B-366009E3EBAC}"/>
    <cellStyle name="Comma 2 6 2 3 2 6" xfId="32113" xr:uid="{479E4A83-483C-4EAB-8D60-DD993990CE41}"/>
    <cellStyle name="Comma 2 6 2 3 3" xfId="1919" xr:uid="{540957AC-029C-4222-A5D4-AB0106655FF2}"/>
    <cellStyle name="Comma 2 6 2 3 3 2" xfId="3818" xr:uid="{3516CEE7-D851-4B2E-97F2-B36E55904380}"/>
    <cellStyle name="Comma 2 6 2 3 3 2 2" xfId="7621" xr:uid="{205D0A27-495D-480A-B047-9A82B9B4B071}"/>
    <cellStyle name="Comma 2 6 2 3 3 2 2 2" xfId="15432" xr:uid="{830BBB94-6C6A-43F5-B8A4-5F41CC552AC3}"/>
    <cellStyle name="Comma 2 6 2 3 3 2 2 2 2" xfId="30843" xr:uid="{E3961FDE-A456-462A-AA89-0CE841C0E53F}"/>
    <cellStyle name="Comma 2 6 2 3 3 2 2 2 2 2" xfId="61667" xr:uid="{E69406AF-7DA0-4C00-B469-5600531A06C1}"/>
    <cellStyle name="Comma 2 6 2 3 3 2 2 2 3" xfId="46257" xr:uid="{F94071CD-9B5A-4C9D-A10C-E4A9489BC2E1}"/>
    <cellStyle name="Comma 2 6 2 3 3 2 2 3" xfId="23034" xr:uid="{E8735781-A2CC-4B1B-8D0A-531F3D668D57}"/>
    <cellStyle name="Comma 2 6 2 3 3 2 2 3 2" xfId="53858" xr:uid="{490A8873-B331-4E7D-B086-E17E51409072}"/>
    <cellStyle name="Comma 2 6 2 3 3 2 2 4" xfId="38448" xr:uid="{04AD87FD-46B3-4971-B668-7016BFE43B96}"/>
    <cellStyle name="Comma 2 6 2 3 3 2 3" xfId="11629" xr:uid="{F6FAB95E-31C1-4D4B-950F-7F937E2C0C70}"/>
    <cellStyle name="Comma 2 6 2 3 3 2 3 2" xfId="27040" xr:uid="{26ECFA2F-8D67-4A5E-8192-DBE6F76BD87C}"/>
    <cellStyle name="Comma 2 6 2 3 3 2 3 2 2" xfId="57864" xr:uid="{485D0129-4723-4385-A9C9-D2019CC0AD16}"/>
    <cellStyle name="Comma 2 6 2 3 3 2 3 3" xfId="42454" xr:uid="{31F951CF-9699-42FE-9899-9B3E41B0C61D}"/>
    <cellStyle name="Comma 2 6 2 3 3 2 4" xfId="19231" xr:uid="{ABA038B1-7730-48A6-8FFD-82B7A765438B}"/>
    <cellStyle name="Comma 2 6 2 3 3 2 4 2" xfId="50055" xr:uid="{C32037BA-B53E-47B8-B9AE-E99FF270BB62}"/>
    <cellStyle name="Comma 2 6 2 3 3 2 5" xfId="34645" xr:uid="{AC61BDC8-B84A-4395-B587-301DE3A51E41}"/>
    <cellStyle name="Comma 2 6 2 3 3 3" xfId="5722" xr:uid="{0FCE3A32-8537-4772-AF87-42F93673C8A8}"/>
    <cellStyle name="Comma 2 6 2 3 3 3 2" xfId="13533" xr:uid="{FE340C42-A4EB-4DDA-A18D-74EC9199B2E8}"/>
    <cellStyle name="Comma 2 6 2 3 3 3 2 2" xfId="28944" xr:uid="{FB9B50B4-0259-447B-B693-DEE99239A1B9}"/>
    <cellStyle name="Comma 2 6 2 3 3 3 2 2 2" xfId="59768" xr:uid="{DB987BE6-81CF-418A-BF84-845560C59305}"/>
    <cellStyle name="Comma 2 6 2 3 3 3 2 3" xfId="44358" xr:uid="{819DF01E-09E0-42A0-A51A-62D5A3E6629E}"/>
    <cellStyle name="Comma 2 6 2 3 3 3 3" xfId="21135" xr:uid="{B44E7684-755E-4DBA-9B30-7BB749DF7863}"/>
    <cellStyle name="Comma 2 6 2 3 3 3 3 2" xfId="51959" xr:uid="{3DA037EC-A3DC-42A2-8DC3-DFD2F932A428}"/>
    <cellStyle name="Comma 2 6 2 3 3 3 4" xfId="36549" xr:uid="{9A5BDEA0-B6F5-4C1F-82EF-D4C76ED6316D}"/>
    <cellStyle name="Comma 2 6 2 3 3 4" xfId="9730" xr:uid="{5FE3CC72-0EC4-4D61-932C-51C34A11F82E}"/>
    <cellStyle name="Comma 2 6 2 3 3 4 2" xfId="25141" xr:uid="{6BA6114D-9C3E-476D-A44D-A50DD05DB6F0}"/>
    <cellStyle name="Comma 2 6 2 3 3 4 2 2" xfId="55965" xr:uid="{DA42AE33-0FC4-4F71-AD56-2DD44B04C77D}"/>
    <cellStyle name="Comma 2 6 2 3 3 4 3" xfId="40555" xr:uid="{AC61E877-2B9E-444A-99E3-C9D06AACE241}"/>
    <cellStyle name="Comma 2 6 2 3 3 5" xfId="17332" xr:uid="{C21714FC-6643-42E7-99C6-94EE10C8B319}"/>
    <cellStyle name="Comma 2 6 2 3 3 5 2" xfId="48156" xr:uid="{3F527D9F-3F40-476F-A697-5234A1EFA026}"/>
    <cellStyle name="Comma 2 6 2 3 3 6" xfId="32746" xr:uid="{F7875B3A-80C0-46CE-A8D1-6C77569D95C0}"/>
    <cellStyle name="Comma 2 6 2 3 4" xfId="2552" xr:uid="{75A96683-2D6D-44CB-9252-4199CFEA21BC}"/>
    <cellStyle name="Comma 2 6 2 3 4 2" xfId="6355" xr:uid="{EB71CA25-4C03-4568-9F30-DCB490AA2F1D}"/>
    <cellStyle name="Comma 2 6 2 3 4 2 2" xfId="14166" xr:uid="{9B50F71D-50CF-424C-A553-40D593B19654}"/>
    <cellStyle name="Comma 2 6 2 3 4 2 2 2" xfId="29577" xr:uid="{D284B528-5F77-4DBE-B866-8B8FB3984548}"/>
    <cellStyle name="Comma 2 6 2 3 4 2 2 2 2" xfId="60401" xr:uid="{C877DAB8-8351-42DA-8269-9278B6C9F403}"/>
    <cellStyle name="Comma 2 6 2 3 4 2 2 3" xfId="44991" xr:uid="{FCEA2F25-90E7-4C96-AF58-1ED5E75C27A0}"/>
    <cellStyle name="Comma 2 6 2 3 4 2 3" xfId="21768" xr:uid="{0B01F74E-D691-4FC2-A14F-3F93BC8B5DA9}"/>
    <cellStyle name="Comma 2 6 2 3 4 2 3 2" xfId="52592" xr:uid="{607009F9-ED10-4980-991D-880BDE0EEF19}"/>
    <cellStyle name="Comma 2 6 2 3 4 2 4" xfId="37182" xr:uid="{C8DD3703-E78F-4582-8ED8-997815655882}"/>
    <cellStyle name="Comma 2 6 2 3 4 3" xfId="10363" xr:uid="{9B1A44A1-6B09-43E2-9FCB-A7043608A597}"/>
    <cellStyle name="Comma 2 6 2 3 4 3 2" xfId="25774" xr:uid="{45D83A48-C5B9-4B2A-ACDE-69ABCFB5F8D9}"/>
    <cellStyle name="Comma 2 6 2 3 4 3 2 2" xfId="56598" xr:uid="{8638E531-5DB0-44FA-A3C6-5E81AF5467E2}"/>
    <cellStyle name="Comma 2 6 2 3 4 3 3" xfId="41188" xr:uid="{F3101CA3-5B7A-49A0-9E8D-769F681E5591}"/>
    <cellStyle name="Comma 2 6 2 3 4 4" xfId="17965" xr:uid="{8F412EF9-EB61-466D-9660-9E705283985A}"/>
    <cellStyle name="Comma 2 6 2 3 4 4 2" xfId="48789" xr:uid="{60B0717E-4D2E-471A-82B7-63C5C496EFC9}"/>
    <cellStyle name="Comma 2 6 2 3 4 5" xfId="33379" xr:uid="{EF3D1B27-9A41-453E-ABC0-58E17E9BEC6F}"/>
    <cellStyle name="Comma 2 6 2 3 5" xfId="4456" xr:uid="{FFC6B375-5677-4143-9841-7A88FF04D1DA}"/>
    <cellStyle name="Comma 2 6 2 3 5 2" xfId="12267" xr:uid="{CFE0BE11-1BF8-4347-8D3A-957AA406D99A}"/>
    <cellStyle name="Comma 2 6 2 3 5 2 2" xfId="27678" xr:uid="{82555798-5384-4DE9-962A-FEB6436D050B}"/>
    <cellStyle name="Comma 2 6 2 3 5 2 2 2" xfId="58502" xr:uid="{925F2339-384F-4745-975B-56EDE8F68C85}"/>
    <cellStyle name="Comma 2 6 2 3 5 2 3" xfId="43092" xr:uid="{240AF343-5528-4AC4-8449-2EC124B0A862}"/>
    <cellStyle name="Comma 2 6 2 3 5 3" xfId="19869" xr:uid="{6AC29F88-9642-48A8-A3F6-025AF87469D5}"/>
    <cellStyle name="Comma 2 6 2 3 5 3 2" xfId="50693" xr:uid="{6E4EF437-950A-460D-894A-7FA482939F32}"/>
    <cellStyle name="Comma 2 6 2 3 5 4" xfId="35283" xr:uid="{564191DF-A315-4EF1-BDBB-A09120BE22E9}"/>
    <cellStyle name="Comma 2 6 2 3 6" xfId="8464" xr:uid="{29E2EA6F-73D1-4EE5-87C9-43C52C50F532}"/>
    <cellStyle name="Comma 2 6 2 3 6 2" xfId="23875" xr:uid="{C7DDC546-F0A2-42AD-BE04-41447540249F}"/>
    <cellStyle name="Comma 2 6 2 3 6 2 2" xfId="54699" xr:uid="{E6B40603-8846-462A-B733-93DF06D3E317}"/>
    <cellStyle name="Comma 2 6 2 3 6 3" xfId="39289" xr:uid="{C7FB5C32-D4A1-4166-9EA0-9E44C291360B}"/>
    <cellStyle name="Comma 2 6 2 3 7" xfId="16066" xr:uid="{EE99FA37-5A64-42B5-906E-5DAD1679E068}"/>
    <cellStyle name="Comma 2 6 2 3 7 2" xfId="46890" xr:uid="{D504D5E2-5612-4D66-BC78-2CC6A5BAA9AE}"/>
    <cellStyle name="Comma 2 6 2 3 8" xfId="31480" xr:uid="{3BFAD2E1-2AEA-4212-A2E0-12896D6BE1A5}"/>
    <cellStyle name="Comma 2 6 2 4" xfId="444" xr:uid="{84E8B634-9D11-4B0E-8F00-637C486EA66F}"/>
    <cellStyle name="Comma 2 6 2 4 2" xfId="1077" xr:uid="{E8E9CD50-7A26-4381-875D-926B45C76EE0}"/>
    <cellStyle name="Comma 2 6 2 4 2 2" xfId="2976" xr:uid="{DB664CD7-B8DE-4190-9734-A5780C782700}"/>
    <cellStyle name="Comma 2 6 2 4 2 2 2" xfId="6779" xr:uid="{7941D455-1FEA-48C8-9199-8228C017DC42}"/>
    <cellStyle name="Comma 2 6 2 4 2 2 2 2" xfId="14590" xr:uid="{3137D0FF-EB04-40A8-923A-289BD89D4362}"/>
    <cellStyle name="Comma 2 6 2 4 2 2 2 2 2" xfId="30001" xr:uid="{86EBBFE5-C95C-4977-8744-BEB96F73A1F0}"/>
    <cellStyle name="Comma 2 6 2 4 2 2 2 2 2 2" xfId="60825" xr:uid="{5F70E24E-E206-4BBB-8766-C2579953CF0F}"/>
    <cellStyle name="Comma 2 6 2 4 2 2 2 2 3" xfId="45415" xr:uid="{B13E690D-9420-40FA-AED1-FAC0C3151EAB}"/>
    <cellStyle name="Comma 2 6 2 4 2 2 2 3" xfId="22192" xr:uid="{5F03EC85-F3AF-4C54-B455-55E66B474990}"/>
    <cellStyle name="Comma 2 6 2 4 2 2 2 3 2" xfId="53016" xr:uid="{1AD6C5DC-5A18-43D1-8AF2-0D6FED315280}"/>
    <cellStyle name="Comma 2 6 2 4 2 2 2 4" xfId="37606" xr:uid="{30EA4E71-78BA-46C2-A492-6FE5A3F183A6}"/>
    <cellStyle name="Comma 2 6 2 4 2 2 3" xfId="10787" xr:uid="{05816EE4-1174-473E-BCF7-15226D4E5A77}"/>
    <cellStyle name="Comma 2 6 2 4 2 2 3 2" xfId="26198" xr:uid="{91E2BA65-69F7-4FB7-BF41-71A7BABF04A9}"/>
    <cellStyle name="Comma 2 6 2 4 2 2 3 2 2" xfId="57022" xr:uid="{8F27878F-FD4C-49C0-9A0A-BF207917BE29}"/>
    <cellStyle name="Comma 2 6 2 4 2 2 3 3" xfId="41612" xr:uid="{989CBD25-1486-4AD7-9517-D1E85B6CDCE1}"/>
    <cellStyle name="Comma 2 6 2 4 2 2 4" xfId="18389" xr:uid="{D99353A2-8A7E-4A67-B289-A0720FCDDC53}"/>
    <cellStyle name="Comma 2 6 2 4 2 2 4 2" xfId="49213" xr:uid="{FDD2CDA0-0647-4FCF-87C2-8F3C9F91F0BC}"/>
    <cellStyle name="Comma 2 6 2 4 2 2 5" xfId="33803" xr:uid="{3028FFE4-E295-4F15-BE27-1ADC52215EC7}"/>
    <cellStyle name="Comma 2 6 2 4 2 3" xfId="4880" xr:uid="{AE1B9494-535C-4692-B511-6DD759109771}"/>
    <cellStyle name="Comma 2 6 2 4 2 3 2" xfId="12691" xr:uid="{B977145A-727B-4C2D-A9F7-DB68469867CD}"/>
    <cellStyle name="Comma 2 6 2 4 2 3 2 2" xfId="28102" xr:uid="{EDD78D13-1E48-4298-9B97-CE55DD6A121E}"/>
    <cellStyle name="Comma 2 6 2 4 2 3 2 2 2" xfId="58926" xr:uid="{15D98F68-D8A0-482C-9C8C-B8E95A72FB7C}"/>
    <cellStyle name="Comma 2 6 2 4 2 3 2 3" xfId="43516" xr:uid="{20E72A39-A959-4D37-B962-9312854834DA}"/>
    <cellStyle name="Comma 2 6 2 4 2 3 3" xfId="20293" xr:uid="{FA9BA736-FF82-45D2-BC68-B3ABF5C65CA4}"/>
    <cellStyle name="Comma 2 6 2 4 2 3 3 2" xfId="51117" xr:uid="{AA355457-4F7A-4DC5-A603-DA3AAABEE4A1}"/>
    <cellStyle name="Comma 2 6 2 4 2 3 4" xfId="35707" xr:uid="{6B811DA1-D9ED-41F3-8161-798138852874}"/>
    <cellStyle name="Comma 2 6 2 4 2 4" xfId="8888" xr:uid="{62766D61-7B23-4920-B807-4A0123DEBAA6}"/>
    <cellStyle name="Comma 2 6 2 4 2 4 2" xfId="24299" xr:uid="{B34F1478-7F79-4A81-A854-46971F3C2944}"/>
    <cellStyle name="Comma 2 6 2 4 2 4 2 2" xfId="55123" xr:uid="{A936DF81-1207-4575-A422-F1736CAD906D}"/>
    <cellStyle name="Comma 2 6 2 4 2 4 3" xfId="39713" xr:uid="{02147DB5-9D27-4CB0-AB99-A110F3F6BF1B}"/>
    <cellStyle name="Comma 2 6 2 4 2 5" xfId="16490" xr:uid="{CC4E1B40-5E7A-468C-BAA0-B0B3C4506FF7}"/>
    <cellStyle name="Comma 2 6 2 4 2 5 2" xfId="47314" xr:uid="{C3B23F64-C9C0-4D13-A633-F01E4A588E78}"/>
    <cellStyle name="Comma 2 6 2 4 2 6" xfId="31904" xr:uid="{712C424C-2FF4-4A28-881B-AE2D0EFAF874}"/>
    <cellStyle name="Comma 2 6 2 4 3" xfId="1710" xr:uid="{ADB820BC-87E2-412D-87B6-E7FF88B454CC}"/>
    <cellStyle name="Comma 2 6 2 4 3 2" xfId="3609" xr:uid="{903AC270-E244-4B24-B924-683C68E7B90A}"/>
    <cellStyle name="Comma 2 6 2 4 3 2 2" xfId="7412" xr:uid="{7CB03DF2-AD03-47BF-8968-231FC81FCE4B}"/>
    <cellStyle name="Comma 2 6 2 4 3 2 2 2" xfId="15223" xr:uid="{2C342C9F-D92E-4902-9631-F8FA24DE1470}"/>
    <cellStyle name="Comma 2 6 2 4 3 2 2 2 2" xfId="30634" xr:uid="{28F9BF38-1219-4D9B-B1C8-CE878F3675E0}"/>
    <cellStyle name="Comma 2 6 2 4 3 2 2 2 2 2" xfId="61458" xr:uid="{01321BE8-6FB8-4729-97CF-FFD73E069112}"/>
    <cellStyle name="Comma 2 6 2 4 3 2 2 2 3" xfId="46048" xr:uid="{30DD644A-F46D-4961-82BB-AE6B62A6C032}"/>
    <cellStyle name="Comma 2 6 2 4 3 2 2 3" xfId="22825" xr:uid="{738FE2A2-A766-4642-8BDA-4C07C104D651}"/>
    <cellStyle name="Comma 2 6 2 4 3 2 2 3 2" xfId="53649" xr:uid="{A2983632-DB67-400A-9769-13BDAAA2379E}"/>
    <cellStyle name="Comma 2 6 2 4 3 2 2 4" xfId="38239" xr:uid="{D5EB8537-10E9-4EAC-9CA4-74CD32DAAA4B}"/>
    <cellStyle name="Comma 2 6 2 4 3 2 3" xfId="11420" xr:uid="{856A0D37-06BD-4ECA-BEAA-E9E0D982ACEA}"/>
    <cellStyle name="Comma 2 6 2 4 3 2 3 2" xfId="26831" xr:uid="{7B84B660-C24D-45F6-9096-5EE8EAE74127}"/>
    <cellStyle name="Comma 2 6 2 4 3 2 3 2 2" xfId="57655" xr:uid="{EBE5743F-123F-4904-B462-78C5FD81A64F}"/>
    <cellStyle name="Comma 2 6 2 4 3 2 3 3" xfId="42245" xr:uid="{8C6DC9AD-49D9-4CFD-9481-270C7A8BFAF1}"/>
    <cellStyle name="Comma 2 6 2 4 3 2 4" xfId="19022" xr:uid="{45A39C3F-D1C0-48FE-9095-8EDF5981E70F}"/>
    <cellStyle name="Comma 2 6 2 4 3 2 4 2" xfId="49846" xr:uid="{5D669A5F-3B4B-41FB-8F58-5EA35A3FBC3D}"/>
    <cellStyle name="Comma 2 6 2 4 3 2 5" xfId="34436" xr:uid="{20E58F48-AD41-4E50-81F1-A371ED4A686F}"/>
    <cellStyle name="Comma 2 6 2 4 3 3" xfId="5513" xr:uid="{CA895A4E-FF59-4567-9768-50FE630FE513}"/>
    <cellStyle name="Comma 2 6 2 4 3 3 2" xfId="13324" xr:uid="{1090C17E-BCBB-4E47-801F-E118A9F13FD3}"/>
    <cellStyle name="Comma 2 6 2 4 3 3 2 2" xfId="28735" xr:uid="{3FA47A1D-3E2E-442B-8F7B-B10F84B02808}"/>
    <cellStyle name="Comma 2 6 2 4 3 3 2 2 2" xfId="59559" xr:uid="{E6C60D28-0BE2-4D68-BA0B-1ED5CAC610FE}"/>
    <cellStyle name="Comma 2 6 2 4 3 3 2 3" xfId="44149" xr:uid="{029E59F1-3723-4A25-92CB-90B86E501636}"/>
    <cellStyle name="Comma 2 6 2 4 3 3 3" xfId="20926" xr:uid="{C3D7025B-5092-46A8-8308-08F6C6A92F4A}"/>
    <cellStyle name="Comma 2 6 2 4 3 3 3 2" xfId="51750" xr:uid="{9FB693C8-060B-48B5-9B09-02B949C0114D}"/>
    <cellStyle name="Comma 2 6 2 4 3 3 4" xfId="36340" xr:uid="{3F7EDB0C-87D6-4A5D-878A-9B2FE88F0ECD}"/>
    <cellStyle name="Comma 2 6 2 4 3 4" xfId="9521" xr:uid="{F73CAE17-F737-4EBE-BD5B-9439531B2451}"/>
    <cellStyle name="Comma 2 6 2 4 3 4 2" xfId="24932" xr:uid="{1B04EC6E-C3C6-478D-8A9A-B14E1F340745}"/>
    <cellStyle name="Comma 2 6 2 4 3 4 2 2" xfId="55756" xr:uid="{53FB16E4-6BEC-46C8-A2FB-1A3C2BF1F415}"/>
    <cellStyle name="Comma 2 6 2 4 3 4 3" xfId="40346" xr:uid="{458F7650-CF6C-4FE6-8638-660E033CCBDA}"/>
    <cellStyle name="Comma 2 6 2 4 3 5" xfId="17123" xr:uid="{BBD22D13-2D86-4EAF-8118-C6067B8B3256}"/>
    <cellStyle name="Comma 2 6 2 4 3 5 2" xfId="47947" xr:uid="{D2A32355-E6EB-4572-A769-A8EF00CC9E03}"/>
    <cellStyle name="Comma 2 6 2 4 3 6" xfId="32537" xr:uid="{DCBB8657-166A-4E6E-AB1E-3AEE17ADFEA1}"/>
    <cellStyle name="Comma 2 6 2 4 4" xfId="2343" xr:uid="{A27823C4-1DAA-4FDA-9B11-2E12408BC96A}"/>
    <cellStyle name="Comma 2 6 2 4 4 2" xfId="6146" xr:uid="{AEE2085D-A253-419E-A95E-021339830BB2}"/>
    <cellStyle name="Comma 2 6 2 4 4 2 2" xfId="13957" xr:uid="{C8A35DF9-2432-4D76-8163-63B3A250567D}"/>
    <cellStyle name="Comma 2 6 2 4 4 2 2 2" xfId="29368" xr:uid="{3B042385-0D23-4B91-BEA5-8F9D012522E8}"/>
    <cellStyle name="Comma 2 6 2 4 4 2 2 2 2" xfId="60192" xr:uid="{C69E3AFB-8CF2-4A32-9C4C-4C585F2407B5}"/>
    <cellStyle name="Comma 2 6 2 4 4 2 2 3" xfId="44782" xr:uid="{2063CE72-20F6-418F-998A-ABCEBF278D64}"/>
    <cellStyle name="Comma 2 6 2 4 4 2 3" xfId="21559" xr:uid="{8EE605C6-018C-4B3D-9C5C-2FA89F134ED5}"/>
    <cellStyle name="Comma 2 6 2 4 4 2 3 2" xfId="52383" xr:uid="{62DBFED8-1E6D-44EE-8097-17D0E25E15BC}"/>
    <cellStyle name="Comma 2 6 2 4 4 2 4" xfId="36973" xr:uid="{64A9563C-1AB5-42F9-B8DE-FFFEC82C5552}"/>
    <cellStyle name="Comma 2 6 2 4 4 3" xfId="10154" xr:uid="{86F4838F-A1B1-401D-968B-A6E191E58BD8}"/>
    <cellStyle name="Comma 2 6 2 4 4 3 2" xfId="25565" xr:uid="{018DB395-0208-439C-A6EE-C461BA17727C}"/>
    <cellStyle name="Comma 2 6 2 4 4 3 2 2" xfId="56389" xr:uid="{275204AE-F44D-4689-80C3-F07B97C0026D}"/>
    <cellStyle name="Comma 2 6 2 4 4 3 3" xfId="40979" xr:uid="{C2D7260C-CE0C-4868-BF09-51DE2552281B}"/>
    <cellStyle name="Comma 2 6 2 4 4 4" xfId="17756" xr:uid="{C5E54150-36DF-4B29-A88C-B23D12D0B27A}"/>
    <cellStyle name="Comma 2 6 2 4 4 4 2" xfId="48580" xr:uid="{901C79ED-88C4-411A-9696-1737DE820B53}"/>
    <cellStyle name="Comma 2 6 2 4 4 5" xfId="33170" xr:uid="{0664A679-724A-47F2-A4F3-9477E8EEC6F0}"/>
    <cellStyle name="Comma 2 6 2 4 5" xfId="4247" xr:uid="{CE48373C-3143-4096-B0D1-5ABB170BF4DC}"/>
    <cellStyle name="Comma 2 6 2 4 5 2" xfId="12058" xr:uid="{ED70F172-DF8C-40A7-B81F-05DD4531E50E}"/>
    <cellStyle name="Comma 2 6 2 4 5 2 2" xfId="27469" xr:uid="{E360E9A5-FDA6-45EA-A03B-65BF13EFFA45}"/>
    <cellStyle name="Comma 2 6 2 4 5 2 2 2" xfId="58293" xr:uid="{CA3837CE-A03E-4628-93C7-37496BF1D5D4}"/>
    <cellStyle name="Comma 2 6 2 4 5 2 3" xfId="42883" xr:uid="{0C06E8F6-5497-40DB-90E5-59D0AF9E7ECE}"/>
    <cellStyle name="Comma 2 6 2 4 5 3" xfId="19660" xr:uid="{5327FF13-A28A-4E8B-B455-524708D3057F}"/>
    <cellStyle name="Comma 2 6 2 4 5 3 2" xfId="50484" xr:uid="{8440304D-A770-4E6B-BF75-97C819BFB0DB}"/>
    <cellStyle name="Comma 2 6 2 4 5 4" xfId="35074" xr:uid="{B143ECBC-434D-44D5-9312-C87967525F23}"/>
    <cellStyle name="Comma 2 6 2 4 6" xfId="8255" xr:uid="{3831E8C8-1B6C-4110-951D-2BEF28FE9273}"/>
    <cellStyle name="Comma 2 6 2 4 6 2" xfId="23666" xr:uid="{F2196B79-E602-4EA9-A6C6-5C7818662082}"/>
    <cellStyle name="Comma 2 6 2 4 6 2 2" xfId="54490" xr:uid="{843368E3-1366-421B-8220-D458116E4E0B}"/>
    <cellStyle name="Comma 2 6 2 4 6 3" xfId="39080" xr:uid="{C0E998A8-B4A8-4C24-9112-4B26CE76F890}"/>
    <cellStyle name="Comma 2 6 2 4 7" xfId="15857" xr:uid="{A4BC43F1-C8CB-4887-9652-0944B1075FED}"/>
    <cellStyle name="Comma 2 6 2 4 7 2" xfId="46681" xr:uid="{369464B5-78E2-4092-B5E8-28CEF3476222}"/>
    <cellStyle name="Comma 2 6 2 4 8" xfId="31271" xr:uid="{2DE9B8AC-12C0-4653-9C38-5ED389A7B2A3}"/>
    <cellStyle name="Comma 2 6 2 5" xfId="864" xr:uid="{4F1CA43C-5FA9-4192-8E72-249A0BEA92AA}"/>
    <cellStyle name="Comma 2 6 2 5 2" xfId="2763" xr:uid="{6873C06C-6E60-4A5A-98D2-BA13EB8E7EA5}"/>
    <cellStyle name="Comma 2 6 2 5 2 2" xfId="6566" xr:uid="{D9A17683-116F-4202-B7A0-25EE88F4D8B6}"/>
    <cellStyle name="Comma 2 6 2 5 2 2 2" xfId="14377" xr:uid="{38767B9F-8AA6-45BA-8C22-28524D7D3A83}"/>
    <cellStyle name="Comma 2 6 2 5 2 2 2 2" xfId="29788" xr:uid="{9FC17C07-639B-4988-94D4-F4AC510C3BAC}"/>
    <cellStyle name="Comma 2 6 2 5 2 2 2 2 2" xfId="60612" xr:uid="{63479A1B-1584-4EFA-A649-C84B8E59FC42}"/>
    <cellStyle name="Comma 2 6 2 5 2 2 2 3" xfId="45202" xr:uid="{EDA23987-AADD-4AE2-BC0A-48465C4026ED}"/>
    <cellStyle name="Comma 2 6 2 5 2 2 3" xfId="21979" xr:uid="{450F0BD3-8349-4745-9C9E-5BCA9C98D4A7}"/>
    <cellStyle name="Comma 2 6 2 5 2 2 3 2" xfId="52803" xr:uid="{FF7647BD-E0F3-4DC7-8EE4-B9501D1B6EB7}"/>
    <cellStyle name="Comma 2 6 2 5 2 2 4" xfId="37393" xr:uid="{17ADCA85-ECF1-480C-8278-4975CEFD813F}"/>
    <cellStyle name="Comma 2 6 2 5 2 3" xfId="10574" xr:uid="{EC02499D-21CA-4078-BAF2-BF0337F426B3}"/>
    <cellStyle name="Comma 2 6 2 5 2 3 2" xfId="25985" xr:uid="{98B6494E-60F9-4C48-A5FE-9C3F2B64C8E7}"/>
    <cellStyle name="Comma 2 6 2 5 2 3 2 2" xfId="56809" xr:uid="{0AF33754-B60B-4232-B0EF-D0E50E49293B}"/>
    <cellStyle name="Comma 2 6 2 5 2 3 3" xfId="41399" xr:uid="{409F0840-8B2C-42AA-9C3C-0B9DEEFCB2D2}"/>
    <cellStyle name="Comma 2 6 2 5 2 4" xfId="18176" xr:uid="{9F89EFD7-4A03-4D9A-96A5-54B8BC1FBB83}"/>
    <cellStyle name="Comma 2 6 2 5 2 4 2" xfId="49000" xr:uid="{09B43181-341A-4879-87B2-3837A14F7E98}"/>
    <cellStyle name="Comma 2 6 2 5 2 5" xfId="33590" xr:uid="{EDB36574-9A8B-4EA1-B4EE-1344EB349E9A}"/>
    <cellStyle name="Comma 2 6 2 5 3" xfId="4667" xr:uid="{47665CB7-41F8-4B39-B0C6-D511D43E79DF}"/>
    <cellStyle name="Comma 2 6 2 5 3 2" xfId="12478" xr:uid="{3A8351B0-72DE-45DA-8D87-3E9187857662}"/>
    <cellStyle name="Comma 2 6 2 5 3 2 2" xfId="27889" xr:uid="{480ABCF6-02DC-4562-B3F6-1D85AF5639FE}"/>
    <cellStyle name="Comma 2 6 2 5 3 2 2 2" xfId="58713" xr:uid="{469BC0FD-4F26-4828-9DFF-942734C7A323}"/>
    <cellStyle name="Comma 2 6 2 5 3 2 3" xfId="43303" xr:uid="{5EC6E192-D5F9-4326-91B9-CA8A91F3ED5D}"/>
    <cellStyle name="Comma 2 6 2 5 3 3" xfId="20080" xr:uid="{5F5FB5CB-21E4-40EE-AC91-8169A8CBEFB7}"/>
    <cellStyle name="Comma 2 6 2 5 3 3 2" xfId="50904" xr:uid="{A032433E-8C67-452C-80BB-A3A08E2DAC8F}"/>
    <cellStyle name="Comma 2 6 2 5 3 4" xfId="35494" xr:uid="{E743A64F-CE2E-4068-99E9-CD6FABF689B1}"/>
    <cellStyle name="Comma 2 6 2 5 4" xfId="8675" xr:uid="{EF90D735-E942-4A80-AF89-86732A868756}"/>
    <cellStyle name="Comma 2 6 2 5 4 2" xfId="24086" xr:uid="{5F43FC32-A7B9-46F7-9A7E-E5F574696079}"/>
    <cellStyle name="Comma 2 6 2 5 4 2 2" xfId="54910" xr:uid="{AA2B74AA-3571-48B9-8641-9D2A4AC7298B}"/>
    <cellStyle name="Comma 2 6 2 5 4 3" xfId="39500" xr:uid="{24CF5D18-CB95-42B5-94BB-C50A9EDEA847}"/>
    <cellStyle name="Comma 2 6 2 5 5" xfId="16277" xr:uid="{BE746AE0-1849-43E5-9470-A347058BF142}"/>
    <cellStyle name="Comma 2 6 2 5 5 2" xfId="47101" xr:uid="{5AD513F1-9B16-4BC3-9B2E-01078B8DD023}"/>
    <cellStyle name="Comma 2 6 2 5 6" xfId="31691" xr:uid="{8E7B46FC-000F-4FCF-8A97-85825A757F7A}"/>
    <cellStyle name="Comma 2 6 2 6" xfId="1497" xr:uid="{1165119E-BA5B-48B6-99A3-985E80DD3AF7}"/>
    <cellStyle name="Comma 2 6 2 6 2" xfId="3396" xr:uid="{B2ED15BE-0709-45CA-B550-69C410EF70EC}"/>
    <cellStyle name="Comma 2 6 2 6 2 2" xfId="7199" xr:uid="{066140CE-7F9E-4A2C-813F-44D6846D5B7A}"/>
    <cellStyle name="Comma 2 6 2 6 2 2 2" xfId="15010" xr:uid="{37F08ACA-DD31-46C5-B3DC-9CBA9D9B2C8D}"/>
    <cellStyle name="Comma 2 6 2 6 2 2 2 2" xfId="30421" xr:uid="{0DE494BF-1B53-40E6-AB56-1B294B212B92}"/>
    <cellStyle name="Comma 2 6 2 6 2 2 2 2 2" xfId="61245" xr:uid="{77FB7695-AE1B-4466-87A1-C9609E8350FA}"/>
    <cellStyle name="Comma 2 6 2 6 2 2 2 3" xfId="45835" xr:uid="{4CACB321-0C97-45F9-92CE-AA076D1873B3}"/>
    <cellStyle name="Comma 2 6 2 6 2 2 3" xfId="22612" xr:uid="{1A3C04B3-B159-4BDF-98D2-CFD319297AA2}"/>
    <cellStyle name="Comma 2 6 2 6 2 2 3 2" xfId="53436" xr:uid="{7092F023-D41E-4755-B6E0-523E9121CAD9}"/>
    <cellStyle name="Comma 2 6 2 6 2 2 4" xfId="38026" xr:uid="{5F83E763-125B-4A9E-B815-90B7A67EB607}"/>
    <cellStyle name="Comma 2 6 2 6 2 3" xfId="11207" xr:uid="{9FF1E9D9-33C0-4EBF-894E-1276AE365DD7}"/>
    <cellStyle name="Comma 2 6 2 6 2 3 2" xfId="26618" xr:uid="{556552C3-6684-4941-ABB3-58C37FEB1D70}"/>
    <cellStyle name="Comma 2 6 2 6 2 3 2 2" xfId="57442" xr:uid="{BAC135E8-D3FE-4F92-9208-C55718B1F935}"/>
    <cellStyle name="Comma 2 6 2 6 2 3 3" xfId="42032" xr:uid="{159D3433-337D-40A5-BA18-8E963CD6A8E7}"/>
    <cellStyle name="Comma 2 6 2 6 2 4" xfId="18809" xr:uid="{AF46CCAE-EE92-4F3B-A0EE-B8988F21E83F}"/>
    <cellStyle name="Comma 2 6 2 6 2 4 2" xfId="49633" xr:uid="{B93825B3-8BBF-4017-A3B1-2CDAB458DB84}"/>
    <cellStyle name="Comma 2 6 2 6 2 5" xfId="34223" xr:uid="{34217019-E694-41D7-8667-60E6F8DC7CC2}"/>
    <cellStyle name="Comma 2 6 2 6 3" xfId="5300" xr:uid="{FC2CF1A6-B175-4F10-9837-BADE872D4959}"/>
    <cellStyle name="Comma 2 6 2 6 3 2" xfId="13111" xr:uid="{CBBA8F48-B9F9-47AD-83C9-A63E91D5DB0C}"/>
    <cellStyle name="Comma 2 6 2 6 3 2 2" xfId="28522" xr:uid="{164C0409-DA92-44EB-BF06-CC2CAF22CBB4}"/>
    <cellStyle name="Comma 2 6 2 6 3 2 2 2" xfId="59346" xr:uid="{A8318C5D-7DFD-4562-8D30-938A29081C0C}"/>
    <cellStyle name="Comma 2 6 2 6 3 2 3" xfId="43936" xr:uid="{C4E089B9-46B3-46C5-8CF7-1F997343A67A}"/>
    <cellStyle name="Comma 2 6 2 6 3 3" xfId="20713" xr:uid="{7E6907AB-B7AD-4298-A20D-BAE8AFF67E17}"/>
    <cellStyle name="Comma 2 6 2 6 3 3 2" xfId="51537" xr:uid="{3A2144C2-E197-4903-AD1B-FFE7BE77467A}"/>
    <cellStyle name="Comma 2 6 2 6 3 4" xfId="36127" xr:uid="{AD03E87E-2897-441D-906D-3DDD97C84DDE}"/>
    <cellStyle name="Comma 2 6 2 6 4" xfId="9308" xr:uid="{8A042EE2-60D8-43C1-931F-DE586E382376}"/>
    <cellStyle name="Comma 2 6 2 6 4 2" xfId="24719" xr:uid="{E588EB3A-7318-408A-BD5F-A7DE4F328361}"/>
    <cellStyle name="Comma 2 6 2 6 4 2 2" xfId="55543" xr:uid="{E1B43870-AD70-47C6-B266-B56FFF5C6921}"/>
    <cellStyle name="Comma 2 6 2 6 4 3" xfId="40133" xr:uid="{8F6FA752-57A5-44F8-8D48-BEE6469CC674}"/>
    <cellStyle name="Comma 2 6 2 6 5" xfId="16910" xr:uid="{FA41E842-3456-43DD-9C52-42305D6F1A55}"/>
    <cellStyle name="Comma 2 6 2 6 5 2" xfId="47734" xr:uid="{CE8429AE-3261-46F1-AAB4-DE4709E695E4}"/>
    <cellStyle name="Comma 2 6 2 6 6" xfId="32324" xr:uid="{AE0C0CD9-0540-4461-B878-8A26DF07069F}"/>
    <cellStyle name="Comma 2 6 2 7" xfId="2130" xr:uid="{30266867-0A29-4E4B-8B6E-8744D833193D}"/>
    <cellStyle name="Comma 2 6 2 7 2" xfId="5933" xr:uid="{11ED1D33-7BA8-4232-9DE3-2E62FA82E95E}"/>
    <cellStyle name="Comma 2 6 2 7 2 2" xfId="13744" xr:uid="{16CC1669-7601-4D3C-85DA-D87C3F6177E9}"/>
    <cellStyle name="Comma 2 6 2 7 2 2 2" xfId="29155" xr:uid="{22191D3C-E19A-4023-826E-4CEE05B94CEB}"/>
    <cellStyle name="Comma 2 6 2 7 2 2 2 2" xfId="59979" xr:uid="{9CAC622F-889F-4B7B-997A-8D8AA3D1EB18}"/>
    <cellStyle name="Comma 2 6 2 7 2 2 3" xfId="44569" xr:uid="{ECE9EA0E-BD80-4C42-B516-3C122E204BC6}"/>
    <cellStyle name="Comma 2 6 2 7 2 3" xfId="21346" xr:uid="{F67B9FC8-75B5-4619-A2B5-DC2821624123}"/>
    <cellStyle name="Comma 2 6 2 7 2 3 2" xfId="52170" xr:uid="{D56435C4-F219-4B30-AFFE-8ABF05D6F8F1}"/>
    <cellStyle name="Comma 2 6 2 7 2 4" xfId="36760" xr:uid="{6AF8D650-D39D-4904-B587-B213E6DF2D43}"/>
    <cellStyle name="Comma 2 6 2 7 3" xfId="9941" xr:uid="{A50BC863-6755-44BE-B493-1069189A3611}"/>
    <cellStyle name="Comma 2 6 2 7 3 2" xfId="25352" xr:uid="{F6355322-0B6E-4800-97A4-4494EBB86C2A}"/>
    <cellStyle name="Comma 2 6 2 7 3 2 2" xfId="56176" xr:uid="{04A71EDB-12A3-440B-9B99-EDE26FB07966}"/>
    <cellStyle name="Comma 2 6 2 7 3 3" xfId="40766" xr:uid="{354BBE89-F224-496D-A15D-3A3239699B9E}"/>
    <cellStyle name="Comma 2 6 2 7 4" xfId="17543" xr:uid="{B778C5A2-4296-47BC-AE86-657EBD6F9E69}"/>
    <cellStyle name="Comma 2 6 2 7 4 2" xfId="48367" xr:uid="{075A7A56-9843-4CC4-8DD5-379E1EDD53AE}"/>
    <cellStyle name="Comma 2 6 2 7 5" xfId="32957" xr:uid="{BA941088-3141-4409-82E6-73435B1D7057}"/>
    <cellStyle name="Comma 2 6 2 8" xfId="4034" xr:uid="{02A9EFC6-6130-4E56-9CD3-AFC9538F0DE9}"/>
    <cellStyle name="Comma 2 6 2 8 2" xfId="11845" xr:uid="{5E80B504-8160-4C7C-9FF1-F127D6561586}"/>
    <cellStyle name="Comma 2 6 2 8 2 2" xfId="27256" xr:uid="{B90EF2E5-6399-4B17-9598-9CA47CBEC8A2}"/>
    <cellStyle name="Comma 2 6 2 8 2 2 2" xfId="58080" xr:uid="{8C849367-8C5E-4244-9BC6-7C315ABC7EE6}"/>
    <cellStyle name="Comma 2 6 2 8 2 3" xfId="42670" xr:uid="{B56C7D40-53D6-4AA8-82EC-AB96A63C3776}"/>
    <cellStyle name="Comma 2 6 2 8 3" xfId="19447" xr:uid="{EE807BD8-7767-41AB-BD8F-ADA4B31FD535}"/>
    <cellStyle name="Comma 2 6 2 8 3 2" xfId="50271" xr:uid="{E80DEF4B-4D31-4215-84EA-2B736ECBE1FB}"/>
    <cellStyle name="Comma 2 6 2 8 4" xfId="34861" xr:uid="{659E7E38-4C60-4CDF-8636-1D0636C759BE}"/>
    <cellStyle name="Comma 2 6 2 9" xfId="8042" xr:uid="{450B25F5-78BE-46D6-A490-077B59F0BA02}"/>
    <cellStyle name="Comma 2 6 2 9 2" xfId="23453" xr:uid="{4DDBEA89-6646-44A9-A31A-82E67CAC6F12}"/>
    <cellStyle name="Comma 2 6 2 9 2 2" xfId="54277" xr:uid="{86BE993B-D26B-4AFE-8354-EB562781A34E}"/>
    <cellStyle name="Comma 2 6 2 9 3" xfId="38867" xr:uid="{E823A510-FAE6-435E-B908-E767EA380999}"/>
    <cellStyle name="Comma 2 6 3" xfId="262" xr:uid="{A2009FBF-72FA-497C-A1E0-123D6B853077}"/>
    <cellStyle name="Comma 2 6 3 10" xfId="15684" xr:uid="{579883E4-2FE1-40E3-B19E-D79126E36BB3}"/>
    <cellStyle name="Comma 2 6 3 10 2" xfId="46508" xr:uid="{2C5EDD0C-D3D9-4135-A26B-27D22C30F077}"/>
    <cellStyle name="Comma 2 6 3 11" xfId="31098" xr:uid="{0873DDD1-A720-4CF2-A569-8861BF787839}"/>
    <cellStyle name="Comma 2 6 3 2" xfId="693" xr:uid="{5E364641-8815-47C4-96D2-3D5F0C5F45D7}"/>
    <cellStyle name="Comma 2 6 3 2 2" xfId="1326" xr:uid="{6B70F92F-915B-4404-ACE3-8D7690C0D270}"/>
    <cellStyle name="Comma 2 6 3 2 2 2" xfId="3225" xr:uid="{3C49B32E-FD6D-429E-8465-3CE206DFB1B3}"/>
    <cellStyle name="Comma 2 6 3 2 2 2 2" xfId="7028" xr:uid="{948DE3BB-03C0-47A6-89DB-97FA780AC0A3}"/>
    <cellStyle name="Comma 2 6 3 2 2 2 2 2" xfId="14839" xr:uid="{B4020CB4-4A7E-4A43-A26D-0F2640EC770C}"/>
    <cellStyle name="Comma 2 6 3 2 2 2 2 2 2" xfId="30250" xr:uid="{DEC3EB1B-4207-4B53-B32D-05F3DAF0034A}"/>
    <cellStyle name="Comma 2 6 3 2 2 2 2 2 2 2" xfId="61074" xr:uid="{12F2A08A-EB2A-4874-94E3-11B404E02497}"/>
    <cellStyle name="Comma 2 6 3 2 2 2 2 2 3" xfId="45664" xr:uid="{AFFC3255-3C88-4A93-A2FF-A5CDE6D6C58A}"/>
    <cellStyle name="Comma 2 6 3 2 2 2 2 3" xfId="22441" xr:uid="{876A88B9-E949-45BD-813E-4844CE5EE848}"/>
    <cellStyle name="Comma 2 6 3 2 2 2 2 3 2" xfId="53265" xr:uid="{06DAB262-D16A-4454-A6FB-8F0970C5E3DD}"/>
    <cellStyle name="Comma 2 6 3 2 2 2 2 4" xfId="37855" xr:uid="{468CE042-FC6E-42FC-ABBF-BED654559D23}"/>
    <cellStyle name="Comma 2 6 3 2 2 2 3" xfId="11036" xr:uid="{E3592FD1-B89C-4863-8D60-789F906521D9}"/>
    <cellStyle name="Comma 2 6 3 2 2 2 3 2" xfId="26447" xr:uid="{BFAE9A66-AF2F-4F69-9782-35799DBF11AA}"/>
    <cellStyle name="Comma 2 6 3 2 2 2 3 2 2" xfId="57271" xr:uid="{BD7AA359-C576-4519-8EF1-EE276E92762F}"/>
    <cellStyle name="Comma 2 6 3 2 2 2 3 3" xfId="41861" xr:uid="{8A3A4538-3D54-48DE-A392-ACA5428A32D6}"/>
    <cellStyle name="Comma 2 6 3 2 2 2 4" xfId="18638" xr:uid="{DCBE6A6E-536B-43AA-8B5E-7B09702FFCEB}"/>
    <cellStyle name="Comma 2 6 3 2 2 2 4 2" xfId="49462" xr:uid="{26ED6077-2C4F-4F7E-ACF6-C32180A7256E}"/>
    <cellStyle name="Comma 2 6 3 2 2 2 5" xfId="34052" xr:uid="{89218788-8B0B-4E9F-A978-E3F688A16AEC}"/>
    <cellStyle name="Comma 2 6 3 2 2 3" xfId="5129" xr:uid="{EAA1D743-0DAB-4AC9-9861-86EBAFA47A7A}"/>
    <cellStyle name="Comma 2 6 3 2 2 3 2" xfId="12940" xr:uid="{14A9AE87-079B-43F1-AD0E-27BD34644045}"/>
    <cellStyle name="Comma 2 6 3 2 2 3 2 2" xfId="28351" xr:uid="{0EAEEEFF-0EB7-4162-BC05-15FD290B56BE}"/>
    <cellStyle name="Comma 2 6 3 2 2 3 2 2 2" xfId="59175" xr:uid="{455DF0B3-AFF6-43CD-85B9-826808F8C6A9}"/>
    <cellStyle name="Comma 2 6 3 2 2 3 2 3" xfId="43765" xr:uid="{3FC4C5F3-6E08-474A-89E9-412A320A5DF3}"/>
    <cellStyle name="Comma 2 6 3 2 2 3 3" xfId="20542" xr:uid="{427C6752-7BD3-4266-A137-F0B94EAE1DCB}"/>
    <cellStyle name="Comma 2 6 3 2 2 3 3 2" xfId="51366" xr:uid="{FB4AB361-15EC-4A35-9220-9C6B4FF50752}"/>
    <cellStyle name="Comma 2 6 3 2 2 3 4" xfId="35956" xr:uid="{98E5B9C0-335B-48CD-9BB0-E6513ACE8E83}"/>
    <cellStyle name="Comma 2 6 3 2 2 4" xfId="9137" xr:uid="{B961B87C-3BB0-44C4-A9FA-FF46DD4083A6}"/>
    <cellStyle name="Comma 2 6 3 2 2 4 2" xfId="24548" xr:uid="{00B88788-2B35-4809-B741-CD02CA12C9BD}"/>
    <cellStyle name="Comma 2 6 3 2 2 4 2 2" xfId="55372" xr:uid="{5C27A522-13D8-45AA-97EC-58531D367836}"/>
    <cellStyle name="Comma 2 6 3 2 2 4 3" xfId="39962" xr:uid="{5E1F10C2-1DDB-47EC-934E-4EDD9A2980CD}"/>
    <cellStyle name="Comma 2 6 3 2 2 5" xfId="16739" xr:uid="{42E16E63-51E8-4B85-866B-D78062498E0F}"/>
    <cellStyle name="Comma 2 6 3 2 2 5 2" xfId="47563" xr:uid="{D84E2FB8-353C-4671-A827-2320092D7980}"/>
    <cellStyle name="Comma 2 6 3 2 2 6" xfId="32153" xr:uid="{6E852FD3-6358-4928-92F1-754ECF52C1C9}"/>
    <cellStyle name="Comma 2 6 3 2 3" xfId="1959" xr:uid="{2E33FA73-2625-485C-9802-CFAE2B3FC4A5}"/>
    <cellStyle name="Comma 2 6 3 2 3 2" xfId="3858" xr:uid="{40B81D7B-C62C-4E97-B857-5D01F1FA39B6}"/>
    <cellStyle name="Comma 2 6 3 2 3 2 2" xfId="7661" xr:uid="{B81CCC17-4788-4C7D-9BC7-6814253CD36F}"/>
    <cellStyle name="Comma 2 6 3 2 3 2 2 2" xfId="15472" xr:uid="{3A1D9DE0-625F-4755-8EF1-BB8D3A9E010F}"/>
    <cellStyle name="Comma 2 6 3 2 3 2 2 2 2" xfId="30883" xr:uid="{E0B7D4EC-E223-437E-A300-1C1B10475FBE}"/>
    <cellStyle name="Comma 2 6 3 2 3 2 2 2 2 2" xfId="61707" xr:uid="{3B75DB1E-7EC4-49ED-B00A-906030C829F0}"/>
    <cellStyle name="Comma 2 6 3 2 3 2 2 2 3" xfId="46297" xr:uid="{8A478FCA-40A4-4995-953E-3FD737769CBB}"/>
    <cellStyle name="Comma 2 6 3 2 3 2 2 3" xfId="23074" xr:uid="{6D21DF82-3592-446B-956B-91D8DBE23858}"/>
    <cellStyle name="Comma 2 6 3 2 3 2 2 3 2" xfId="53898" xr:uid="{7FAF0B33-7AB5-4AB4-A9C2-CAC1F13CF6D3}"/>
    <cellStyle name="Comma 2 6 3 2 3 2 2 4" xfId="38488" xr:uid="{3B48254C-277A-4A8C-B1C9-1BF5CB250515}"/>
    <cellStyle name="Comma 2 6 3 2 3 2 3" xfId="11669" xr:uid="{81BAC986-F77F-41D4-9FB0-8DBE6644858A}"/>
    <cellStyle name="Comma 2 6 3 2 3 2 3 2" xfId="27080" xr:uid="{253C7D20-E798-4328-92E9-EDC2A8FA4B1D}"/>
    <cellStyle name="Comma 2 6 3 2 3 2 3 2 2" xfId="57904" xr:uid="{5DE7E2FF-136C-46B2-9168-5EA4BBD71322}"/>
    <cellStyle name="Comma 2 6 3 2 3 2 3 3" xfId="42494" xr:uid="{C16F3C70-842F-4D80-B8A6-C88389DA1421}"/>
    <cellStyle name="Comma 2 6 3 2 3 2 4" xfId="19271" xr:uid="{05195A15-AB44-4381-BD9B-A9987F106529}"/>
    <cellStyle name="Comma 2 6 3 2 3 2 4 2" xfId="50095" xr:uid="{4779D9FE-4632-4970-B468-FF29068882F8}"/>
    <cellStyle name="Comma 2 6 3 2 3 2 5" xfId="34685" xr:uid="{A4056B6C-FEB3-4FAD-8727-053A116A47DC}"/>
    <cellStyle name="Comma 2 6 3 2 3 3" xfId="5762" xr:uid="{B249CD83-8777-4FCE-8E0A-38AD5FB6A3EE}"/>
    <cellStyle name="Comma 2 6 3 2 3 3 2" xfId="13573" xr:uid="{2184D17D-5EE4-4500-BBBE-AFC5861DAD90}"/>
    <cellStyle name="Comma 2 6 3 2 3 3 2 2" xfId="28984" xr:uid="{CCC8610F-3F88-4DCD-9A93-9895BC1A217B}"/>
    <cellStyle name="Comma 2 6 3 2 3 3 2 2 2" xfId="59808" xr:uid="{E903F8D4-2B70-4F0E-A631-F039A67AABC3}"/>
    <cellStyle name="Comma 2 6 3 2 3 3 2 3" xfId="44398" xr:uid="{95839680-6766-4E4C-98A1-BD40B376F029}"/>
    <cellStyle name="Comma 2 6 3 2 3 3 3" xfId="21175" xr:uid="{1528D4B9-0F5A-4C30-B5C7-55DCC2BFF1C3}"/>
    <cellStyle name="Comma 2 6 3 2 3 3 3 2" xfId="51999" xr:uid="{F78C78BE-A0D8-4631-8DDA-E3E7776EFF9E}"/>
    <cellStyle name="Comma 2 6 3 2 3 3 4" xfId="36589" xr:uid="{0FBB6CAB-FFA8-4F23-8803-5C2CC064C232}"/>
    <cellStyle name="Comma 2 6 3 2 3 4" xfId="9770" xr:uid="{2AF2A9D7-D22A-49EF-B6EC-19E45EBA33E8}"/>
    <cellStyle name="Comma 2 6 3 2 3 4 2" xfId="25181" xr:uid="{93FAA073-7A75-483F-B2B2-A816492D8BF1}"/>
    <cellStyle name="Comma 2 6 3 2 3 4 2 2" xfId="56005" xr:uid="{2F0FDBD1-1A0C-4B17-AD61-65B11F1BC594}"/>
    <cellStyle name="Comma 2 6 3 2 3 4 3" xfId="40595" xr:uid="{48053BE3-A34F-4E29-9449-C3273D5C78D4}"/>
    <cellStyle name="Comma 2 6 3 2 3 5" xfId="17372" xr:uid="{6F1A55FB-E280-488D-9EDD-05755687DB61}"/>
    <cellStyle name="Comma 2 6 3 2 3 5 2" xfId="48196" xr:uid="{44D73A13-493F-4539-9152-BD2A5C0AFFE2}"/>
    <cellStyle name="Comma 2 6 3 2 3 6" xfId="32786" xr:uid="{31915256-A04A-495A-901F-A184C6AAA505}"/>
    <cellStyle name="Comma 2 6 3 2 4" xfId="2592" xr:uid="{DDDBEA52-BCE5-499F-B737-69F6645AD09C}"/>
    <cellStyle name="Comma 2 6 3 2 4 2" xfId="6395" xr:uid="{7322A44A-6A2F-4195-9518-0D3BAAF2025B}"/>
    <cellStyle name="Comma 2 6 3 2 4 2 2" xfId="14206" xr:uid="{F0292883-CD7C-4070-8E4D-AD0B430AFA0D}"/>
    <cellStyle name="Comma 2 6 3 2 4 2 2 2" xfId="29617" xr:uid="{1C09D5B3-1B78-4076-9C3F-F08D2A74089B}"/>
    <cellStyle name="Comma 2 6 3 2 4 2 2 2 2" xfId="60441" xr:uid="{9B3DB2E3-D8FD-4D13-9DBD-424309F52DF8}"/>
    <cellStyle name="Comma 2 6 3 2 4 2 2 3" xfId="45031" xr:uid="{924539EB-B60A-4C44-A28B-B90BAD70226A}"/>
    <cellStyle name="Comma 2 6 3 2 4 2 3" xfId="21808" xr:uid="{6BE3D9FF-7BB8-4D41-98B3-9FE14BF67978}"/>
    <cellStyle name="Comma 2 6 3 2 4 2 3 2" xfId="52632" xr:uid="{5576A431-0AF8-4E2F-AD5E-E8AC7944993E}"/>
    <cellStyle name="Comma 2 6 3 2 4 2 4" xfId="37222" xr:uid="{4F203021-092F-466B-9FED-6D98985F2C7D}"/>
    <cellStyle name="Comma 2 6 3 2 4 3" xfId="10403" xr:uid="{ECD0BBB9-8F40-45D1-9AE4-7B6B47E0DFD3}"/>
    <cellStyle name="Comma 2 6 3 2 4 3 2" xfId="25814" xr:uid="{3202F369-1BAF-4DFC-A66D-09910EE84E4D}"/>
    <cellStyle name="Comma 2 6 3 2 4 3 2 2" xfId="56638" xr:uid="{6C46A92D-C46E-49B1-B436-3EC8546F0733}"/>
    <cellStyle name="Comma 2 6 3 2 4 3 3" xfId="41228" xr:uid="{D58C96A6-ED56-4F9D-AB4A-75686F763497}"/>
    <cellStyle name="Comma 2 6 3 2 4 4" xfId="18005" xr:uid="{26112D02-DDAD-462D-97FD-E1B59B9061D0}"/>
    <cellStyle name="Comma 2 6 3 2 4 4 2" xfId="48829" xr:uid="{1C95EFF0-41A8-4550-B6D7-4CFABE34DD4E}"/>
    <cellStyle name="Comma 2 6 3 2 4 5" xfId="33419" xr:uid="{18E781E4-46E2-48E2-8ACA-600D818BF870}"/>
    <cellStyle name="Comma 2 6 3 2 5" xfId="4496" xr:uid="{AFEC8E67-175B-4C13-A2FA-405569211122}"/>
    <cellStyle name="Comma 2 6 3 2 5 2" xfId="12307" xr:uid="{83D472F6-7F21-4C07-9B88-249247F167F9}"/>
    <cellStyle name="Comma 2 6 3 2 5 2 2" xfId="27718" xr:uid="{F9876999-F8F9-4B1B-9C67-9DBB2784D927}"/>
    <cellStyle name="Comma 2 6 3 2 5 2 2 2" xfId="58542" xr:uid="{BEF07B1B-514B-496F-98A4-4D843ECCAFDF}"/>
    <cellStyle name="Comma 2 6 3 2 5 2 3" xfId="43132" xr:uid="{C5686FA2-9877-4D76-AB87-86E9C06B4DF0}"/>
    <cellStyle name="Comma 2 6 3 2 5 3" xfId="19909" xr:uid="{A7DCA84C-6A85-4C6A-B53E-B63C4CB2B718}"/>
    <cellStyle name="Comma 2 6 3 2 5 3 2" xfId="50733" xr:uid="{64CA9DCE-6008-4FC8-A395-285335DDA889}"/>
    <cellStyle name="Comma 2 6 3 2 5 4" xfId="35323" xr:uid="{DEB611AC-A86B-4179-B96E-2469633E9E4E}"/>
    <cellStyle name="Comma 2 6 3 2 6" xfId="8504" xr:uid="{0587F280-BC4D-473C-B36D-C0E093D7461A}"/>
    <cellStyle name="Comma 2 6 3 2 6 2" xfId="23915" xr:uid="{84D91CD5-9818-43C2-AE76-4FC261C4AA96}"/>
    <cellStyle name="Comma 2 6 3 2 6 2 2" xfId="54739" xr:uid="{4DDAAAE7-5B1A-4EFF-BFCF-0403BD6039A3}"/>
    <cellStyle name="Comma 2 6 3 2 6 3" xfId="39329" xr:uid="{571B881E-E791-4017-8F4A-FCEAE9A1415D}"/>
    <cellStyle name="Comma 2 6 3 2 7" xfId="16106" xr:uid="{2D6E2277-11F6-4161-A49B-54A1508EB539}"/>
    <cellStyle name="Comma 2 6 3 2 7 2" xfId="46930" xr:uid="{F5E3DB5D-F9C1-4BCA-AD1D-E23EC3EF340E}"/>
    <cellStyle name="Comma 2 6 3 2 8" xfId="31520" xr:uid="{F095CA89-6418-476B-BB24-03B29EA54FCE}"/>
    <cellStyle name="Comma 2 6 3 3" xfId="484" xr:uid="{27001022-E9DD-4134-9638-08D5189AB30E}"/>
    <cellStyle name="Comma 2 6 3 3 2" xfId="1117" xr:uid="{59A82CE3-9842-49FA-8214-5B341BD08C7E}"/>
    <cellStyle name="Comma 2 6 3 3 2 2" xfId="3016" xr:uid="{2F4E5587-C7AF-4F94-9302-A3A3704B5C3E}"/>
    <cellStyle name="Comma 2 6 3 3 2 2 2" xfId="6819" xr:uid="{D9078586-0381-49F1-A4E1-A9F26D6D8187}"/>
    <cellStyle name="Comma 2 6 3 3 2 2 2 2" xfId="14630" xr:uid="{122DBE86-BF1C-45C5-9A23-ED7708497338}"/>
    <cellStyle name="Comma 2 6 3 3 2 2 2 2 2" xfId="30041" xr:uid="{A1264111-AEC0-4684-A373-092803E9E600}"/>
    <cellStyle name="Comma 2 6 3 3 2 2 2 2 2 2" xfId="60865" xr:uid="{03338DE9-5913-410F-A6B1-0E83E4AEF693}"/>
    <cellStyle name="Comma 2 6 3 3 2 2 2 2 3" xfId="45455" xr:uid="{79318A7E-5905-4198-A7FC-C1219A17E492}"/>
    <cellStyle name="Comma 2 6 3 3 2 2 2 3" xfId="22232" xr:uid="{9C0509B4-820E-48BF-8BC8-4270CA7957AB}"/>
    <cellStyle name="Comma 2 6 3 3 2 2 2 3 2" xfId="53056" xr:uid="{117C806D-CF14-4B51-9852-1C5D501E4F41}"/>
    <cellStyle name="Comma 2 6 3 3 2 2 2 4" xfId="37646" xr:uid="{7343EE41-F479-45E3-869E-2B4A93F83672}"/>
    <cellStyle name="Comma 2 6 3 3 2 2 3" xfId="10827" xr:uid="{DEA1CB12-8374-4728-B562-3CCDC40997A7}"/>
    <cellStyle name="Comma 2 6 3 3 2 2 3 2" xfId="26238" xr:uid="{3A653EF9-AE00-43D1-9DEF-4E700B8B06A9}"/>
    <cellStyle name="Comma 2 6 3 3 2 2 3 2 2" xfId="57062" xr:uid="{E9F22304-8533-4687-9C40-73AA01E06FD4}"/>
    <cellStyle name="Comma 2 6 3 3 2 2 3 3" xfId="41652" xr:uid="{E73149F1-D2E2-48DA-AC65-AC35D2703CB1}"/>
    <cellStyle name="Comma 2 6 3 3 2 2 4" xfId="18429" xr:uid="{F0B267F9-A6A3-4B06-8C37-CD8C5564F288}"/>
    <cellStyle name="Comma 2 6 3 3 2 2 4 2" xfId="49253" xr:uid="{353E1DE2-8A41-4786-8307-6B2714662DD7}"/>
    <cellStyle name="Comma 2 6 3 3 2 2 5" xfId="33843" xr:uid="{B6732AA3-B335-480E-84BE-EE62A22AC355}"/>
    <cellStyle name="Comma 2 6 3 3 2 3" xfId="4920" xr:uid="{9E43D81F-D4BE-499B-95A3-2DE8671D16B5}"/>
    <cellStyle name="Comma 2 6 3 3 2 3 2" xfId="12731" xr:uid="{994A623B-856D-42CA-BE9A-4A2F95FE6954}"/>
    <cellStyle name="Comma 2 6 3 3 2 3 2 2" xfId="28142" xr:uid="{5E96C507-82F0-4BB6-A084-A2FF3B003574}"/>
    <cellStyle name="Comma 2 6 3 3 2 3 2 2 2" xfId="58966" xr:uid="{F7BEFEDE-1215-4921-ACAE-5676E4FF60DA}"/>
    <cellStyle name="Comma 2 6 3 3 2 3 2 3" xfId="43556" xr:uid="{CE7AE26D-F658-431F-9852-8D31213C2E4D}"/>
    <cellStyle name="Comma 2 6 3 3 2 3 3" xfId="20333" xr:uid="{79C80B6C-A50D-4C72-809C-8418640D91A8}"/>
    <cellStyle name="Comma 2 6 3 3 2 3 3 2" xfId="51157" xr:uid="{820B41CE-8A85-4C55-B7CB-7A33AC804926}"/>
    <cellStyle name="Comma 2 6 3 3 2 3 4" xfId="35747" xr:uid="{D7A397E1-87FD-4D49-BA85-1B7E022884E4}"/>
    <cellStyle name="Comma 2 6 3 3 2 4" xfId="8928" xr:uid="{B7DEE2F2-A28A-4777-ABE6-6417368DC21C}"/>
    <cellStyle name="Comma 2 6 3 3 2 4 2" xfId="24339" xr:uid="{33EE7EBD-F7EA-4F3A-A3C7-DEFDBB2909FD}"/>
    <cellStyle name="Comma 2 6 3 3 2 4 2 2" xfId="55163" xr:uid="{D70BFAC8-3CDC-49C5-BB19-45E2EA6AB562}"/>
    <cellStyle name="Comma 2 6 3 3 2 4 3" xfId="39753" xr:uid="{1B5D31CE-22FA-4A24-B04D-6E8FEAEB6220}"/>
    <cellStyle name="Comma 2 6 3 3 2 5" xfId="16530" xr:uid="{C4B2A9E5-15EF-472F-8476-981703B6DF89}"/>
    <cellStyle name="Comma 2 6 3 3 2 5 2" xfId="47354" xr:uid="{C1070CAC-2AA1-43CB-9212-FA95AC2C893A}"/>
    <cellStyle name="Comma 2 6 3 3 2 6" xfId="31944" xr:uid="{75836C21-3E94-47B6-8100-8B61C84F0E3B}"/>
    <cellStyle name="Comma 2 6 3 3 3" xfId="1750" xr:uid="{A5B08DDA-419C-4640-9079-03AF5C095D91}"/>
    <cellStyle name="Comma 2 6 3 3 3 2" xfId="3649" xr:uid="{5D949061-6518-49AF-B39E-B697B6583313}"/>
    <cellStyle name="Comma 2 6 3 3 3 2 2" xfId="7452" xr:uid="{229CBAF2-39F6-43CE-B1D3-0D9E0E4A48CB}"/>
    <cellStyle name="Comma 2 6 3 3 3 2 2 2" xfId="15263" xr:uid="{FF6EC031-15FA-4CF9-A173-007C5E98794F}"/>
    <cellStyle name="Comma 2 6 3 3 3 2 2 2 2" xfId="30674" xr:uid="{F4D2E815-3D5C-4E99-806F-C52AE02465CE}"/>
    <cellStyle name="Comma 2 6 3 3 3 2 2 2 2 2" xfId="61498" xr:uid="{7784CB11-1221-4EF2-9EF4-964DE676EF77}"/>
    <cellStyle name="Comma 2 6 3 3 3 2 2 2 3" xfId="46088" xr:uid="{EC53FA95-4954-4966-B91A-1181F2B742D8}"/>
    <cellStyle name="Comma 2 6 3 3 3 2 2 3" xfId="22865" xr:uid="{E380F1B8-C5C6-425A-AE43-537867BB4F6F}"/>
    <cellStyle name="Comma 2 6 3 3 3 2 2 3 2" xfId="53689" xr:uid="{B373E64E-6F45-40D6-9637-F6515DCC561B}"/>
    <cellStyle name="Comma 2 6 3 3 3 2 2 4" xfId="38279" xr:uid="{86235FCF-BCAA-446D-ACE3-A3ACFBB76D50}"/>
    <cellStyle name="Comma 2 6 3 3 3 2 3" xfId="11460" xr:uid="{C13F4980-9323-4B72-B20F-DB0D572803BD}"/>
    <cellStyle name="Comma 2 6 3 3 3 2 3 2" xfId="26871" xr:uid="{23D9F7C0-2D5A-4783-BF5E-16B762F7E6F8}"/>
    <cellStyle name="Comma 2 6 3 3 3 2 3 2 2" xfId="57695" xr:uid="{DD8A13EE-3009-41E1-82F5-592007DF22F8}"/>
    <cellStyle name="Comma 2 6 3 3 3 2 3 3" xfId="42285" xr:uid="{2751A0EB-E969-4EA1-91E5-A46AEA9804B3}"/>
    <cellStyle name="Comma 2 6 3 3 3 2 4" xfId="19062" xr:uid="{EA700EC6-06D9-4801-A148-C83095EE075E}"/>
    <cellStyle name="Comma 2 6 3 3 3 2 4 2" xfId="49886" xr:uid="{EA5A7A39-6FBB-49B1-BEA7-28A4ACF879C0}"/>
    <cellStyle name="Comma 2 6 3 3 3 2 5" xfId="34476" xr:uid="{FC9A8035-BC4A-41F7-B256-1D03607F07BE}"/>
    <cellStyle name="Comma 2 6 3 3 3 3" xfId="5553" xr:uid="{2F18380A-9CD3-4BAA-A6FF-A0FD018327D3}"/>
    <cellStyle name="Comma 2 6 3 3 3 3 2" xfId="13364" xr:uid="{89CCF636-20F6-4ACF-9FEF-604589D7F77E}"/>
    <cellStyle name="Comma 2 6 3 3 3 3 2 2" xfId="28775" xr:uid="{B9690806-FF48-4221-A978-B413433696BE}"/>
    <cellStyle name="Comma 2 6 3 3 3 3 2 2 2" xfId="59599" xr:uid="{83B523BC-6A56-4F3D-84A3-A8D084ED7E65}"/>
    <cellStyle name="Comma 2 6 3 3 3 3 2 3" xfId="44189" xr:uid="{2C48D35C-E79F-452C-949A-BE9D46C6BC9A}"/>
    <cellStyle name="Comma 2 6 3 3 3 3 3" xfId="20966" xr:uid="{37FDC83D-DFA1-4320-B38A-7511366935F2}"/>
    <cellStyle name="Comma 2 6 3 3 3 3 3 2" xfId="51790" xr:uid="{7311BF04-9800-4521-A885-CF9702EFF13C}"/>
    <cellStyle name="Comma 2 6 3 3 3 3 4" xfId="36380" xr:uid="{8C693EB3-DD83-4938-879B-7F53D929E7B7}"/>
    <cellStyle name="Comma 2 6 3 3 3 4" xfId="9561" xr:uid="{9A323A7F-8AB9-4F46-855D-48BDB4F6244D}"/>
    <cellStyle name="Comma 2 6 3 3 3 4 2" xfId="24972" xr:uid="{DDDED780-9C15-435F-B423-477CE5C19C9C}"/>
    <cellStyle name="Comma 2 6 3 3 3 4 2 2" xfId="55796" xr:uid="{DB9B0CC8-B7BB-4AE3-AB60-1F53473DD955}"/>
    <cellStyle name="Comma 2 6 3 3 3 4 3" xfId="40386" xr:uid="{1BD05B9B-02AC-41B5-A476-8A67B59CF58C}"/>
    <cellStyle name="Comma 2 6 3 3 3 5" xfId="17163" xr:uid="{1FD91781-C844-41AD-BA46-8E100DCC20C3}"/>
    <cellStyle name="Comma 2 6 3 3 3 5 2" xfId="47987" xr:uid="{0AB796A4-D760-4D3D-A706-CFFF9CA619CE}"/>
    <cellStyle name="Comma 2 6 3 3 3 6" xfId="32577" xr:uid="{FAFF2509-D176-4416-AEEE-1AB82A8D5047}"/>
    <cellStyle name="Comma 2 6 3 3 4" xfId="2383" xr:uid="{82F44DCF-E5F4-4957-95E9-43B19D730095}"/>
    <cellStyle name="Comma 2 6 3 3 4 2" xfId="6186" xr:uid="{48332729-2045-402E-BECD-3605500D99BF}"/>
    <cellStyle name="Comma 2 6 3 3 4 2 2" xfId="13997" xr:uid="{EA7D6920-DEC3-4356-9933-6B3AF051E644}"/>
    <cellStyle name="Comma 2 6 3 3 4 2 2 2" xfId="29408" xr:uid="{E276E065-6B4A-41BC-81D8-82BB7D87BBF6}"/>
    <cellStyle name="Comma 2 6 3 3 4 2 2 2 2" xfId="60232" xr:uid="{BBA595C4-44DE-402F-B584-E49E66C0425C}"/>
    <cellStyle name="Comma 2 6 3 3 4 2 2 3" xfId="44822" xr:uid="{94CA9E8E-E47C-4DE1-BC4D-A4D8DE21A4C7}"/>
    <cellStyle name="Comma 2 6 3 3 4 2 3" xfId="21599" xr:uid="{57F1C70F-4EA9-4DA6-ABB8-3F40C0D6C41F}"/>
    <cellStyle name="Comma 2 6 3 3 4 2 3 2" xfId="52423" xr:uid="{B7BC4456-7A38-4DAE-96B5-38BB249A60EA}"/>
    <cellStyle name="Comma 2 6 3 3 4 2 4" xfId="37013" xr:uid="{ACE155AF-8706-4620-A482-18666C377572}"/>
    <cellStyle name="Comma 2 6 3 3 4 3" xfId="10194" xr:uid="{AA14A946-7C40-4A9D-AE0A-D46237587919}"/>
    <cellStyle name="Comma 2 6 3 3 4 3 2" xfId="25605" xr:uid="{84780D4D-81F9-4E51-BA19-A23ADFF7A8EA}"/>
    <cellStyle name="Comma 2 6 3 3 4 3 2 2" xfId="56429" xr:uid="{4A360955-7C9B-45C1-A1E5-77933BEE6033}"/>
    <cellStyle name="Comma 2 6 3 3 4 3 3" xfId="41019" xr:uid="{2E5187FA-529B-40C6-951E-78BA4970B47E}"/>
    <cellStyle name="Comma 2 6 3 3 4 4" xfId="17796" xr:uid="{5700E43E-5A43-4A5C-A8DF-FED97418E3BD}"/>
    <cellStyle name="Comma 2 6 3 3 4 4 2" xfId="48620" xr:uid="{CCDE2DD6-229C-4866-8F71-58483DBECA97}"/>
    <cellStyle name="Comma 2 6 3 3 4 5" xfId="33210" xr:uid="{88643797-5602-45F8-9875-63AB35F03E16}"/>
    <cellStyle name="Comma 2 6 3 3 5" xfId="4287" xr:uid="{D6FA5EB0-AA87-43A0-8B54-AC14EE8668EB}"/>
    <cellStyle name="Comma 2 6 3 3 5 2" xfId="12098" xr:uid="{01B9FF48-D82D-46F3-868F-1D388F43BA2D}"/>
    <cellStyle name="Comma 2 6 3 3 5 2 2" xfId="27509" xr:uid="{9D1D41A7-9DE8-46F5-A248-D795F4AF63D1}"/>
    <cellStyle name="Comma 2 6 3 3 5 2 2 2" xfId="58333" xr:uid="{19915671-1371-4B07-BDFC-9A213B44E68A}"/>
    <cellStyle name="Comma 2 6 3 3 5 2 3" xfId="42923" xr:uid="{85422A9D-A8AA-4D7C-999B-D44C90925852}"/>
    <cellStyle name="Comma 2 6 3 3 5 3" xfId="19700" xr:uid="{E39DCF1E-F481-4AEE-9E06-BCD379E7B34D}"/>
    <cellStyle name="Comma 2 6 3 3 5 3 2" xfId="50524" xr:uid="{BF05AAAF-EA04-41DF-849B-CAF83ADDF1EA}"/>
    <cellStyle name="Comma 2 6 3 3 5 4" xfId="35114" xr:uid="{8FC0F1D3-3477-4E91-BEC4-96F421D5FE69}"/>
    <cellStyle name="Comma 2 6 3 3 6" xfId="8295" xr:uid="{9914B2B5-3273-4E43-B5AE-D516C3F92663}"/>
    <cellStyle name="Comma 2 6 3 3 6 2" xfId="23706" xr:uid="{6734E03B-5B7A-4B75-BF02-B28681636326}"/>
    <cellStyle name="Comma 2 6 3 3 6 2 2" xfId="54530" xr:uid="{8CE9ECAB-7269-4412-9363-0996C15C9EDB}"/>
    <cellStyle name="Comma 2 6 3 3 6 3" xfId="39120" xr:uid="{84AC51D0-D281-4FE0-BDD8-483B0B51053A}"/>
    <cellStyle name="Comma 2 6 3 3 7" xfId="15897" xr:uid="{40922A9F-404A-46ED-BA51-8F7D100AA9DA}"/>
    <cellStyle name="Comma 2 6 3 3 7 2" xfId="46721" xr:uid="{EDA0C284-224C-4914-A187-3A418B93EC3D}"/>
    <cellStyle name="Comma 2 6 3 3 8" xfId="31311" xr:uid="{FA2118C6-16EF-4C41-A2E6-493AB361554A}"/>
    <cellStyle name="Comma 2 6 3 4" xfId="904" xr:uid="{38C06FA9-E4F4-4147-BDD3-2DE305F8756B}"/>
    <cellStyle name="Comma 2 6 3 4 2" xfId="2803" xr:uid="{C1F8164B-C5E9-4B64-949E-8FCFBD667390}"/>
    <cellStyle name="Comma 2 6 3 4 2 2" xfId="6606" xr:uid="{33A0B669-A4C4-4BEA-91B7-45F882D93B66}"/>
    <cellStyle name="Comma 2 6 3 4 2 2 2" xfId="14417" xr:uid="{3CABA443-1F0F-4B8F-9DC5-8C61467337DD}"/>
    <cellStyle name="Comma 2 6 3 4 2 2 2 2" xfId="29828" xr:uid="{0918E9CE-B55F-4436-9B74-C1BD1084D78A}"/>
    <cellStyle name="Comma 2 6 3 4 2 2 2 2 2" xfId="60652" xr:uid="{0A0CDADC-3B4F-49F4-A085-9016357E0552}"/>
    <cellStyle name="Comma 2 6 3 4 2 2 2 3" xfId="45242" xr:uid="{2D29D1CE-6A1B-4996-89B1-AFBC844FB566}"/>
    <cellStyle name="Comma 2 6 3 4 2 2 3" xfId="22019" xr:uid="{939B7CB3-29FC-457D-BF46-CB0BC9060B06}"/>
    <cellStyle name="Comma 2 6 3 4 2 2 3 2" xfId="52843" xr:uid="{219365EE-F2F2-4D84-9D57-076EF7657B84}"/>
    <cellStyle name="Comma 2 6 3 4 2 2 4" xfId="37433" xr:uid="{74DDD01A-3715-45E3-9A40-5F9B6E80B912}"/>
    <cellStyle name="Comma 2 6 3 4 2 3" xfId="10614" xr:uid="{D19A9D14-E04E-494B-925E-0A6A4BCB6DA5}"/>
    <cellStyle name="Comma 2 6 3 4 2 3 2" xfId="26025" xr:uid="{3DFD0B08-5905-42AE-8020-0A02844A4836}"/>
    <cellStyle name="Comma 2 6 3 4 2 3 2 2" xfId="56849" xr:uid="{E7E56FBA-0B1E-440F-80A9-92461F5024EA}"/>
    <cellStyle name="Comma 2 6 3 4 2 3 3" xfId="41439" xr:uid="{B99D170B-AA00-46CC-9F58-4E8DFE8842BC}"/>
    <cellStyle name="Comma 2 6 3 4 2 4" xfId="18216" xr:uid="{B258132D-1AAF-4A0F-ABE5-872C698407A0}"/>
    <cellStyle name="Comma 2 6 3 4 2 4 2" xfId="49040" xr:uid="{2D1A76E3-F4B9-49BD-B5C8-338B797FD2FE}"/>
    <cellStyle name="Comma 2 6 3 4 2 5" xfId="33630" xr:uid="{B1D2FC6F-20C9-4C88-AB16-7849F6232584}"/>
    <cellStyle name="Comma 2 6 3 4 3" xfId="4707" xr:uid="{B30B4DB5-C956-47B0-96F5-051948DAFF0C}"/>
    <cellStyle name="Comma 2 6 3 4 3 2" xfId="12518" xr:uid="{AD5F175A-ED4B-42D1-83A9-2E706297C72A}"/>
    <cellStyle name="Comma 2 6 3 4 3 2 2" xfId="27929" xr:uid="{0CE45A5C-CDA1-4A2E-B164-347609657BBB}"/>
    <cellStyle name="Comma 2 6 3 4 3 2 2 2" xfId="58753" xr:uid="{371100E8-B20E-41B1-8058-0139EFAC4ECB}"/>
    <cellStyle name="Comma 2 6 3 4 3 2 3" xfId="43343" xr:uid="{6F241566-2AC9-4B40-A06A-1D96CFB4BA5C}"/>
    <cellStyle name="Comma 2 6 3 4 3 3" xfId="20120" xr:uid="{6B23D4AD-1F8F-41FB-8FA1-57AAD3692B70}"/>
    <cellStyle name="Comma 2 6 3 4 3 3 2" xfId="50944" xr:uid="{B655E5D9-D374-49B9-A81C-8815FDE4AE4D}"/>
    <cellStyle name="Comma 2 6 3 4 3 4" xfId="35534" xr:uid="{569987E8-96AD-4471-B2CB-D7B21CF88B06}"/>
    <cellStyle name="Comma 2 6 3 4 4" xfId="8715" xr:uid="{7CB20CE6-D890-474C-A15F-F69D8A40E6E6}"/>
    <cellStyle name="Comma 2 6 3 4 4 2" xfId="24126" xr:uid="{F20126CB-30E7-46AE-890E-D32F85AE1E26}"/>
    <cellStyle name="Comma 2 6 3 4 4 2 2" xfId="54950" xr:uid="{230DBB94-7863-4534-B45E-60728D30F402}"/>
    <cellStyle name="Comma 2 6 3 4 4 3" xfId="39540" xr:uid="{491D7DA5-68D1-418F-9FE4-B7ECE87749F6}"/>
    <cellStyle name="Comma 2 6 3 4 5" xfId="16317" xr:uid="{BAB074F6-B38D-4987-843C-1E9000BE785C}"/>
    <cellStyle name="Comma 2 6 3 4 5 2" xfId="47141" xr:uid="{B7ADE21F-62BC-4FF2-9F93-919E98FF03A8}"/>
    <cellStyle name="Comma 2 6 3 4 6" xfId="31731" xr:uid="{8CE7C99F-D8A8-4F09-909E-C79B6804BA4E}"/>
    <cellStyle name="Comma 2 6 3 5" xfId="1537" xr:uid="{2614D215-0E19-4EFA-94CB-775E483EFC2B}"/>
    <cellStyle name="Comma 2 6 3 5 2" xfId="3436" xr:uid="{F6CCB24F-4160-4A2A-A9C5-91A6281B4E77}"/>
    <cellStyle name="Comma 2 6 3 5 2 2" xfId="7239" xr:uid="{C68505C3-A3F0-40E4-9340-AE0E2C548CF9}"/>
    <cellStyle name="Comma 2 6 3 5 2 2 2" xfId="15050" xr:uid="{90DAEAE2-9CAF-4604-86CA-27244D7DADA6}"/>
    <cellStyle name="Comma 2 6 3 5 2 2 2 2" xfId="30461" xr:uid="{EEFF8C13-67A0-40F2-9F14-495030544E49}"/>
    <cellStyle name="Comma 2 6 3 5 2 2 2 2 2" xfId="61285" xr:uid="{754F29CC-DF57-49B7-BBBE-F31FA807B8AC}"/>
    <cellStyle name="Comma 2 6 3 5 2 2 2 3" xfId="45875" xr:uid="{53C33A6D-13CE-4FF4-BDFD-4A2EB69CFB03}"/>
    <cellStyle name="Comma 2 6 3 5 2 2 3" xfId="22652" xr:uid="{20A5F3B1-E3C2-4D7F-A4DC-163FB64F893A}"/>
    <cellStyle name="Comma 2 6 3 5 2 2 3 2" xfId="53476" xr:uid="{9AAAAE79-62D1-468F-8EE2-C406457DC5D4}"/>
    <cellStyle name="Comma 2 6 3 5 2 2 4" xfId="38066" xr:uid="{89CDEB40-225E-4667-9F1C-2662FA1DAF12}"/>
    <cellStyle name="Comma 2 6 3 5 2 3" xfId="11247" xr:uid="{4F7AD546-85F6-45AA-A2A8-B999F7505D34}"/>
    <cellStyle name="Comma 2 6 3 5 2 3 2" xfId="26658" xr:uid="{FDB73BAB-DEEB-47AD-BCDF-FBD4935E762B}"/>
    <cellStyle name="Comma 2 6 3 5 2 3 2 2" xfId="57482" xr:uid="{3FA0D356-5F3B-44FA-9E19-70D396D3896D}"/>
    <cellStyle name="Comma 2 6 3 5 2 3 3" xfId="42072" xr:uid="{54E7DF18-9F30-4911-BFCB-BA401937A1A1}"/>
    <cellStyle name="Comma 2 6 3 5 2 4" xfId="18849" xr:uid="{9FEF92DD-08C0-4BC4-9BA3-687094CC1046}"/>
    <cellStyle name="Comma 2 6 3 5 2 4 2" xfId="49673" xr:uid="{DEACD4BD-37F8-4D4B-A4A4-398C5F9CDA48}"/>
    <cellStyle name="Comma 2 6 3 5 2 5" xfId="34263" xr:uid="{F1435992-789D-4016-922B-15568B6DD617}"/>
    <cellStyle name="Comma 2 6 3 5 3" xfId="5340" xr:uid="{FD613BFB-47E7-47FF-ADE7-2699018DD5A7}"/>
    <cellStyle name="Comma 2 6 3 5 3 2" xfId="13151" xr:uid="{92B7968C-FF39-424D-8358-5940A0DD70B2}"/>
    <cellStyle name="Comma 2 6 3 5 3 2 2" xfId="28562" xr:uid="{88C881AE-9F74-47F3-A15A-013EB4BD08A4}"/>
    <cellStyle name="Comma 2 6 3 5 3 2 2 2" xfId="59386" xr:uid="{A2EC11B5-3C20-451E-BCCD-DB1A5BA60AB7}"/>
    <cellStyle name="Comma 2 6 3 5 3 2 3" xfId="43976" xr:uid="{5B45171F-1070-4A85-A7AC-8FFB95F77F27}"/>
    <cellStyle name="Comma 2 6 3 5 3 3" xfId="20753" xr:uid="{59C5EF66-34A2-485F-8D23-EEDE1378DD6F}"/>
    <cellStyle name="Comma 2 6 3 5 3 3 2" xfId="51577" xr:uid="{6039F033-75AB-4E0E-8734-8BF8B20592CD}"/>
    <cellStyle name="Comma 2 6 3 5 3 4" xfId="36167" xr:uid="{22C95153-9017-4761-AE1A-3D1B80ACBDAB}"/>
    <cellStyle name="Comma 2 6 3 5 4" xfId="9348" xr:uid="{9DB8FD3F-C4A4-4F74-ADF5-373892284CCD}"/>
    <cellStyle name="Comma 2 6 3 5 4 2" xfId="24759" xr:uid="{DAE5E5F9-8FCC-4DEB-9616-074EF1C3501B}"/>
    <cellStyle name="Comma 2 6 3 5 4 2 2" xfId="55583" xr:uid="{BFCE764D-3313-47B2-9A28-491346ADA30C}"/>
    <cellStyle name="Comma 2 6 3 5 4 3" xfId="40173" xr:uid="{41927054-6951-461C-96CD-90611411435E}"/>
    <cellStyle name="Comma 2 6 3 5 5" xfId="16950" xr:uid="{804E8B02-B5FB-4E65-A10F-C452D18EB5EC}"/>
    <cellStyle name="Comma 2 6 3 5 5 2" xfId="47774" xr:uid="{58EA1763-9210-4239-ACD0-67B98357425C}"/>
    <cellStyle name="Comma 2 6 3 5 6" xfId="32364" xr:uid="{E061A0B4-28B6-4EBF-8EEE-EBF84D44846C}"/>
    <cellStyle name="Comma 2 6 3 6" xfId="2170" xr:uid="{0DEED3D9-F634-4F08-BEB3-B1A73604156B}"/>
    <cellStyle name="Comma 2 6 3 6 2" xfId="5973" xr:uid="{B147E3D2-4A73-4614-8D4B-18475F3D8946}"/>
    <cellStyle name="Comma 2 6 3 6 2 2" xfId="13784" xr:uid="{9ADA0E79-AE74-41B9-A22F-0CFEBA23340D}"/>
    <cellStyle name="Comma 2 6 3 6 2 2 2" xfId="29195" xr:uid="{56D04C88-F18A-4587-9A90-28DB7A1D3EA5}"/>
    <cellStyle name="Comma 2 6 3 6 2 2 2 2" xfId="60019" xr:uid="{CBFB76B0-C64A-4B7F-8D84-45C81CDE1812}"/>
    <cellStyle name="Comma 2 6 3 6 2 2 3" xfId="44609" xr:uid="{EA532DAD-FB1F-460A-B413-ABFBADE1E9DE}"/>
    <cellStyle name="Comma 2 6 3 6 2 3" xfId="21386" xr:uid="{ADEAD713-BD37-4E28-B149-C3D0535AE6C5}"/>
    <cellStyle name="Comma 2 6 3 6 2 3 2" xfId="52210" xr:uid="{76D6A914-97DA-4678-8DB5-F2098F2A7DBA}"/>
    <cellStyle name="Comma 2 6 3 6 2 4" xfId="36800" xr:uid="{3904CDD9-FCD8-4865-858F-0E9E66F4E8F2}"/>
    <cellStyle name="Comma 2 6 3 6 3" xfId="9981" xr:uid="{AFC03458-FBD2-4C47-83F1-E83E11E629D1}"/>
    <cellStyle name="Comma 2 6 3 6 3 2" xfId="25392" xr:uid="{3492721A-9CEE-44C1-8644-D0C9392378BD}"/>
    <cellStyle name="Comma 2 6 3 6 3 2 2" xfId="56216" xr:uid="{1124A811-51CB-4736-B350-E01D8C84883B}"/>
    <cellStyle name="Comma 2 6 3 6 3 3" xfId="40806" xr:uid="{CBDAB635-D1A1-4F96-8468-0B2992B4F538}"/>
    <cellStyle name="Comma 2 6 3 6 4" xfId="17583" xr:uid="{163C336A-1B91-4194-829C-C0A0E88ED3A7}"/>
    <cellStyle name="Comma 2 6 3 6 4 2" xfId="48407" xr:uid="{09A5F375-7F9A-4359-BAE1-795ED0567347}"/>
    <cellStyle name="Comma 2 6 3 6 5" xfId="32997" xr:uid="{62FBFB8C-D338-417A-B834-9CE73BBA24C6}"/>
    <cellStyle name="Comma 2 6 3 7" xfId="4074" xr:uid="{7BECA4AF-1117-4AF6-A8A7-722C315F6578}"/>
    <cellStyle name="Comma 2 6 3 7 2" xfId="11885" xr:uid="{36C4F067-19A5-49BF-9513-9FF7724A213D}"/>
    <cellStyle name="Comma 2 6 3 7 2 2" xfId="27296" xr:uid="{4FF2E10C-68FE-4EB9-8C62-F8FFBBE9F747}"/>
    <cellStyle name="Comma 2 6 3 7 2 2 2" xfId="58120" xr:uid="{94CFFE1F-7DE6-4EAA-8121-752DB5A4A3A9}"/>
    <cellStyle name="Comma 2 6 3 7 2 3" xfId="42710" xr:uid="{B160F3BC-8F13-4E29-A2AE-B3E02F9DE5AA}"/>
    <cellStyle name="Comma 2 6 3 7 3" xfId="19487" xr:uid="{BA138940-FA2F-412C-BC37-B1ACC4092984}"/>
    <cellStyle name="Comma 2 6 3 7 3 2" xfId="50311" xr:uid="{E0D8E9C8-D6A6-410D-9643-EAD5F1528B21}"/>
    <cellStyle name="Comma 2 6 3 7 4" xfId="34901" xr:uid="{5E9BD3DE-6E3E-4331-950F-00A896F1E9E5}"/>
    <cellStyle name="Comma 2 6 3 8" xfId="8082" xr:uid="{3970B825-3A76-4F1D-AFEA-B756D104893B}"/>
    <cellStyle name="Comma 2 6 3 8 2" xfId="23493" xr:uid="{6FBA4F43-8401-4A22-A9E0-A33D56AA07A3}"/>
    <cellStyle name="Comma 2 6 3 8 2 2" xfId="54317" xr:uid="{769C9391-89FA-4B6F-BAB6-DF86B18AD57F}"/>
    <cellStyle name="Comma 2 6 3 8 3" xfId="38907" xr:uid="{75BBA5F8-AEA0-46C4-BEDE-C38B2B819D1A}"/>
    <cellStyle name="Comma 2 6 3 9" xfId="7873" xr:uid="{200DB79A-35F3-4C6D-8A15-37BBE17240DC}"/>
    <cellStyle name="Comma 2 6 3 9 2" xfId="23284" xr:uid="{47C9201B-6F71-425B-BED4-0AB39D702BB9}"/>
    <cellStyle name="Comma 2 6 3 9 2 2" xfId="54108" xr:uid="{16FC9AF3-90BF-472F-921E-DDDB907D9533}"/>
    <cellStyle name="Comma 2 6 3 9 3" xfId="38698" xr:uid="{790CD694-1DA7-4C2A-B1E0-0A7C0A2E797C}"/>
    <cellStyle name="Comma 2 6 4" xfId="182" xr:uid="{A141EA6C-2FC9-4718-A00A-9B950A87EAE4}"/>
    <cellStyle name="Comma 2 6 4 10" xfId="15604" xr:uid="{7BC93A16-C7A3-4425-8A5F-6C4B1C040EA7}"/>
    <cellStyle name="Comma 2 6 4 10 2" xfId="46428" xr:uid="{7258EC19-484C-49B6-BAAB-EB2E89931737}"/>
    <cellStyle name="Comma 2 6 4 11" xfId="31018" xr:uid="{DB0EA219-B230-4D1F-B075-A6FB2A1ED110}"/>
    <cellStyle name="Comma 2 6 4 2" xfId="613" xr:uid="{F85DFE51-F7E2-4B76-8C21-96D10B4BA4DF}"/>
    <cellStyle name="Comma 2 6 4 2 2" xfId="1246" xr:uid="{40B4BFEB-8CBE-436C-BB55-D7A883695C0A}"/>
    <cellStyle name="Comma 2 6 4 2 2 2" xfId="3145" xr:uid="{A651460C-087F-41FA-94E5-3FB842BFE4D3}"/>
    <cellStyle name="Comma 2 6 4 2 2 2 2" xfId="6948" xr:uid="{71F582AE-F8A9-4CA6-B035-10EE141A9D97}"/>
    <cellStyle name="Comma 2 6 4 2 2 2 2 2" xfId="14759" xr:uid="{92A01112-B9D3-49BB-9357-83B1DB881B8C}"/>
    <cellStyle name="Comma 2 6 4 2 2 2 2 2 2" xfId="30170" xr:uid="{2E1C84B2-074C-4A69-B6BC-02785CE9E2AC}"/>
    <cellStyle name="Comma 2 6 4 2 2 2 2 2 2 2" xfId="60994" xr:uid="{5C41A70A-452E-4F19-86BB-A2C595A6E79E}"/>
    <cellStyle name="Comma 2 6 4 2 2 2 2 2 3" xfId="45584" xr:uid="{02AECB82-5FE3-4050-BB8C-03AB57C845D2}"/>
    <cellStyle name="Comma 2 6 4 2 2 2 2 3" xfId="22361" xr:uid="{EEA8EB0A-36B3-4FB8-B4D5-7AF366F60AFF}"/>
    <cellStyle name="Comma 2 6 4 2 2 2 2 3 2" xfId="53185" xr:uid="{C07503FB-766D-4C32-AF26-4D66E1B8BDE9}"/>
    <cellStyle name="Comma 2 6 4 2 2 2 2 4" xfId="37775" xr:uid="{8F639D67-8AA0-40FE-B20C-A4A6FBA7A0F8}"/>
    <cellStyle name="Comma 2 6 4 2 2 2 3" xfId="10956" xr:uid="{6E22E89F-6FDC-441F-9711-2CD74926A136}"/>
    <cellStyle name="Comma 2 6 4 2 2 2 3 2" xfId="26367" xr:uid="{8FD3A331-E748-4A65-92CD-713D7A98DE86}"/>
    <cellStyle name="Comma 2 6 4 2 2 2 3 2 2" xfId="57191" xr:uid="{92B090F3-814E-4FE8-B66B-2EB9E4DF9C7A}"/>
    <cellStyle name="Comma 2 6 4 2 2 2 3 3" xfId="41781" xr:uid="{B00FA742-5887-4D2C-AF9C-71023CA6BABC}"/>
    <cellStyle name="Comma 2 6 4 2 2 2 4" xfId="18558" xr:uid="{C5D67DB2-FB6D-41D9-A401-1493F0AA2869}"/>
    <cellStyle name="Comma 2 6 4 2 2 2 4 2" xfId="49382" xr:uid="{64DF7097-B1EF-4E0C-BFCA-460821C8D8C7}"/>
    <cellStyle name="Comma 2 6 4 2 2 2 5" xfId="33972" xr:uid="{DB6FE6DE-E10C-4518-B895-E0D8DC936644}"/>
    <cellStyle name="Comma 2 6 4 2 2 3" xfId="5049" xr:uid="{7EC0CA02-7C81-4A04-8B97-7B3183A4F78A}"/>
    <cellStyle name="Comma 2 6 4 2 2 3 2" xfId="12860" xr:uid="{6AE2EB6C-D17D-4BBA-AB80-BBC2F6E0F207}"/>
    <cellStyle name="Comma 2 6 4 2 2 3 2 2" xfId="28271" xr:uid="{2CB490C2-3AD0-4C78-B517-CF8AC50FEF4F}"/>
    <cellStyle name="Comma 2 6 4 2 2 3 2 2 2" xfId="59095" xr:uid="{A1804A48-D4A0-449E-B630-89E1F41FF523}"/>
    <cellStyle name="Comma 2 6 4 2 2 3 2 3" xfId="43685" xr:uid="{8AF71A7F-1D5C-4895-8022-561607A61DFD}"/>
    <cellStyle name="Comma 2 6 4 2 2 3 3" xfId="20462" xr:uid="{5BDA2C22-7B2A-45E0-8C5B-BB45CC6982E3}"/>
    <cellStyle name="Comma 2 6 4 2 2 3 3 2" xfId="51286" xr:uid="{1C6F4AC4-9297-4899-9D22-4C99C6A180DA}"/>
    <cellStyle name="Comma 2 6 4 2 2 3 4" xfId="35876" xr:uid="{0BCA8311-C341-4F7B-B470-1285EB47944F}"/>
    <cellStyle name="Comma 2 6 4 2 2 4" xfId="9057" xr:uid="{54F26D7C-BC0F-433A-B656-EAD52FED10C2}"/>
    <cellStyle name="Comma 2 6 4 2 2 4 2" xfId="24468" xr:uid="{6AA9F9CD-D659-4A0C-84EB-3CA50AF0CCE6}"/>
    <cellStyle name="Comma 2 6 4 2 2 4 2 2" xfId="55292" xr:uid="{4F9D8EAF-DE05-4BD4-8645-20B2AE423C38}"/>
    <cellStyle name="Comma 2 6 4 2 2 4 3" xfId="39882" xr:uid="{CE819FF7-E23C-46DC-97AB-37713D1A95FD}"/>
    <cellStyle name="Comma 2 6 4 2 2 5" xfId="16659" xr:uid="{81C686F9-6FEC-43A1-8AD7-07FE9FFC81F9}"/>
    <cellStyle name="Comma 2 6 4 2 2 5 2" xfId="47483" xr:uid="{156BFEA6-696E-43C5-8704-9329AEAE15BC}"/>
    <cellStyle name="Comma 2 6 4 2 2 6" xfId="32073" xr:uid="{558BE6A6-12E0-416A-B949-D26157CCC7CC}"/>
    <cellStyle name="Comma 2 6 4 2 3" xfId="1879" xr:uid="{485CA8EC-B860-4E4B-8956-BA2FCA20D31C}"/>
    <cellStyle name="Comma 2 6 4 2 3 2" xfId="3778" xr:uid="{DA0A7C43-6AA3-45B0-9AE5-26ABD4512D12}"/>
    <cellStyle name="Comma 2 6 4 2 3 2 2" xfId="7581" xr:uid="{1B0B70C5-CB3F-4499-8E8D-B2769ED219B9}"/>
    <cellStyle name="Comma 2 6 4 2 3 2 2 2" xfId="15392" xr:uid="{63439EEC-19F5-4D97-83FB-54640F6CDEAE}"/>
    <cellStyle name="Comma 2 6 4 2 3 2 2 2 2" xfId="30803" xr:uid="{2E530D42-47FA-41D5-9DEB-7BDFF9982C87}"/>
    <cellStyle name="Comma 2 6 4 2 3 2 2 2 2 2" xfId="61627" xr:uid="{1CF0CD5B-48DF-4611-866B-629A01D055DE}"/>
    <cellStyle name="Comma 2 6 4 2 3 2 2 2 3" xfId="46217" xr:uid="{B2AB0501-8A3A-4CD8-8413-A39D19D6B280}"/>
    <cellStyle name="Comma 2 6 4 2 3 2 2 3" xfId="22994" xr:uid="{9186A508-9D49-4D55-A9B8-B859371545EA}"/>
    <cellStyle name="Comma 2 6 4 2 3 2 2 3 2" xfId="53818" xr:uid="{714F4284-9F24-41BC-8FE8-B7E0BBD95536}"/>
    <cellStyle name="Comma 2 6 4 2 3 2 2 4" xfId="38408" xr:uid="{2C71F88B-97A1-470D-B283-6683A782C59C}"/>
    <cellStyle name="Comma 2 6 4 2 3 2 3" xfId="11589" xr:uid="{60DCAB86-17F3-4AFB-A24C-4CE2E5D63247}"/>
    <cellStyle name="Comma 2 6 4 2 3 2 3 2" xfId="27000" xr:uid="{AD6A7D94-F135-4C26-A742-01D5EAB78993}"/>
    <cellStyle name="Comma 2 6 4 2 3 2 3 2 2" xfId="57824" xr:uid="{EE04DBB0-F56C-430A-9A67-EB98E2C9923A}"/>
    <cellStyle name="Comma 2 6 4 2 3 2 3 3" xfId="42414" xr:uid="{68537D46-0138-4377-82EB-6EF9BB24E007}"/>
    <cellStyle name="Comma 2 6 4 2 3 2 4" xfId="19191" xr:uid="{3D83BCDC-7EC2-4493-A7B8-4AEC8D0E49F4}"/>
    <cellStyle name="Comma 2 6 4 2 3 2 4 2" xfId="50015" xr:uid="{601DE8A4-88B5-40D0-9021-144E221258A7}"/>
    <cellStyle name="Comma 2 6 4 2 3 2 5" xfId="34605" xr:uid="{428337CD-FD42-487A-BF54-5A237205EDFF}"/>
    <cellStyle name="Comma 2 6 4 2 3 3" xfId="5682" xr:uid="{518403DF-6AA2-4005-9ADD-56D882ABB5E6}"/>
    <cellStyle name="Comma 2 6 4 2 3 3 2" xfId="13493" xr:uid="{F1A92F23-CBFF-4369-AFD0-A5B15489FF50}"/>
    <cellStyle name="Comma 2 6 4 2 3 3 2 2" xfId="28904" xr:uid="{124C1C69-8045-45E7-B2EB-F22F6C8A6C0A}"/>
    <cellStyle name="Comma 2 6 4 2 3 3 2 2 2" xfId="59728" xr:uid="{F5C82314-3C3A-4B7C-A73D-F5090E490CE9}"/>
    <cellStyle name="Comma 2 6 4 2 3 3 2 3" xfId="44318" xr:uid="{1F057E0C-381D-4617-BEFE-6901BADCFF77}"/>
    <cellStyle name="Comma 2 6 4 2 3 3 3" xfId="21095" xr:uid="{41C3A949-74C3-49ED-9D8B-357A26C96E70}"/>
    <cellStyle name="Comma 2 6 4 2 3 3 3 2" xfId="51919" xr:uid="{D9670CC6-CE75-4EA0-BD61-FA6BBCE38F4B}"/>
    <cellStyle name="Comma 2 6 4 2 3 3 4" xfId="36509" xr:uid="{5BE16A62-94E4-4519-BAC8-29FF1EBB9B22}"/>
    <cellStyle name="Comma 2 6 4 2 3 4" xfId="9690" xr:uid="{BB007AD5-22EC-460C-AE7F-4597A4B2F3F1}"/>
    <cellStyle name="Comma 2 6 4 2 3 4 2" xfId="25101" xr:uid="{95B747BE-2BE2-4F1F-A5A0-FEE148DAA639}"/>
    <cellStyle name="Comma 2 6 4 2 3 4 2 2" xfId="55925" xr:uid="{3D972E3D-CC54-4A97-AAE5-82F8406643CB}"/>
    <cellStyle name="Comma 2 6 4 2 3 4 3" xfId="40515" xr:uid="{BC7B1505-C43C-4596-A990-9E7F988D88E9}"/>
    <cellStyle name="Comma 2 6 4 2 3 5" xfId="17292" xr:uid="{9172083B-74E3-456C-A6DB-2884344D3F6A}"/>
    <cellStyle name="Comma 2 6 4 2 3 5 2" xfId="48116" xr:uid="{8E54B92D-D9E5-4F8D-9472-CF99073A8AD6}"/>
    <cellStyle name="Comma 2 6 4 2 3 6" xfId="32706" xr:uid="{6394FE20-B455-433C-A50B-630516DBFFA8}"/>
    <cellStyle name="Comma 2 6 4 2 4" xfId="2512" xr:uid="{64B751BC-2DB6-42B9-B003-9C686E9D8B23}"/>
    <cellStyle name="Comma 2 6 4 2 4 2" xfId="6315" xr:uid="{E128E8A8-312B-48DD-B563-A92D946933D3}"/>
    <cellStyle name="Comma 2 6 4 2 4 2 2" xfId="14126" xr:uid="{2BAD8C6A-5146-477E-9BB0-6A4A00816FEA}"/>
    <cellStyle name="Comma 2 6 4 2 4 2 2 2" xfId="29537" xr:uid="{AB4E4E71-AE52-429B-870F-41CFD0E300F3}"/>
    <cellStyle name="Comma 2 6 4 2 4 2 2 2 2" xfId="60361" xr:uid="{1E74CFE1-3243-429D-9646-3517CC934C06}"/>
    <cellStyle name="Comma 2 6 4 2 4 2 2 3" xfId="44951" xr:uid="{3212BCA4-3651-4EA8-A301-E4028C4D6F5A}"/>
    <cellStyle name="Comma 2 6 4 2 4 2 3" xfId="21728" xr:uid="{4D55FAA4-FD54-4A88-A33A-F6AAFBF60544}"/>
    <cellStyle name="Comma 2 6 4 2 4 2 3 2" xfId="52552" xr:uid="{06CBD306-DCE6-4C8C-B14B-6DB627071ECA}"/>
    <cellStyle name="Comma 2 6 4 2 4 2 4" xfId="37142" xr:uid="{57024E6F-F6FD-408F-BE3B-8BE986201098}"/>
    <cellStyle name="Comma 2 6 4 2 4 3" xfId="10323" xr:uid="{1274B17A-6CEA-4B42-B0F0-CF6FD6D48931}"/>
    <cellStyle name="Comma 2 6 4 2 4 3 2" xfId="25734" xr:uid="{BC18EA60-6F4B-4533-BE42-12A3B13D7A7E}"/>
    <cellStyle name="Comma 2 6 4 2 4 3 2 2" xfId="56558" xr:uid="{F62B54BE-985E-47E7-BCE2-27E3CE0B6C31}"/>
    <cellStyle name="Comma 2 6 4 2 4 3 3" xfId="41148" xr:uid="{9736CE46-97EA-4535-9933-2F5E655C8E2B}"/>
    <cellStyle name="Comma 2 6 4 2 4 4" xfId="17925" xr:uid="{8024962E-B9F9-4AA2-B0A7-28FD25A6C5D2}"/>
    <cellStyle name="Comma 2 6 4 2 4 4 2" xfId="48749" xr:uid="{B4DB0735-F6F3-4A13-92F6-7002A6A7E243}"/>
    <cellStyle name="Comma 2 6 4 2 4 5" xfId="33339" xr:uid="{BDF0E3BB-FE83-4BBE-8517-3A6A34829C0E}"/>
    <cellStyle name="Comma 2 6 4 2 5" xfId="4416" xr:uid="{9750DDD7-43D3-449F-B792-6A15E6341D22}"/>
    <cellStyle name="Comma 2 6 4 2 5 2" xfId="12227" xr:uid="{9BF51428-AEDA-4E17-A342-BEF72AB25319}"/>
    <cellStyle name="Comma 2 6 4 2 5 2 2" xfId="27638" xr:uid="{0E2191DA-95B5-4481-89CF-96E7CECF7D1E}"/>
    <cellStyle name="Comma 2 6 4 2 5 2 2 2" xfId="58462" xr:uid="{10708513-12E5-4F16-A45C-AE6033DBA7CF}"/>
    <cellStyle name="Comma 2 6 4 2 5 2 3" xfId="43052" xr:uid="{5FD4F63A-FD23-4B3C-8017-23895D2F4CFA}"/>
    <cellStyle name="Comma 2 6 4 2 5 3" xfId="19829" xr:uid="{113B27F3-F5CB-44D6-A67C-1D47160E3A44}"/>
    <cellStyle name="Comma 2 6 4 2 5 3 2" xfId="50653" xr:uid="{3F3D86A8-6830-47A5-A49C-C10A97625E00}"/>
    <cellStyle name="Comma 2 6 4 2 5 4" xfId="35243" xr:uid="{D3EDA6BA-C5D7-4A15-80E0-EE6EFDA54672}"/>
    <cellStyle name="Comma 2 6 4 2 6" xfId="8424" xr:uid="{270FC2F2-320D-416B-8287-7D0CAB6260A3}"/>
    <cellStyle name="Comma 2 6 4 2 6 2" xfId="23835" xr:uid="{FDB5C60E-DA25-49E7-A616-6E4481A61771}"/>
    <cellStyle name="Comma 2 6 4 2 6 2 2" xfId="54659" xr:uid="{AB318869-7889-4438-8335-6B42415DE279}"/>
    <cellStyle name="Comma 2 6 4 2 6 3" xfId="39249" xr:uid="{51F497AD-1190-4187-B137-71800D821CF2}"/>
    <cellStyle name="Comma 2 6 4 2 7" xfId="16026" xr:uid="{2DDACB6C-3460-4CB9-9D22-37144531AFB2}"/>
    <cellStyle name="Comma 2 6 4 2 7 2" xfId="46850" xr:uid="{B9C221BB-F2AC-406A-9814-169B20202CB5}"/>
    <cellStyle name="Comma 2 6 4 2 8" xfId="31440" xr:uid="{ED460565-A9DD-4380-B972-8010FF6BC762}"/>
    <cellStyle name="Comma 2 6 4 3" xfId="404" xr:uid="{0926AC6E-EFF7-47FB-AD55-FD3AD82D0D49}"/>
    <cellStyle name="Comma 2 6 4 3 2" xfId="1037" xr:uid="{93DDFBAF-66F3-4D54-B976-88425680FAA1}"/>
    <cellStyle name="Comma 2 6 4 3 2 2" xfId="2936" xr:uid="{D67F4616-631E-460E-9333-594F4C4CE82D}"/>
    <cellStyle name="Comma 2 6 4 3 2 2 2" xfId="6739" xr:uid="{E8EA8165-1AE2-4607-8F62-D133409FB326}"/>
    <cellStyle name="Comma 2 6 4 3 2 2 2 2" xfId="14550" xr:uid="{8013983E-F936-4E1C-AD4D-2922189F54A4}"/>
    <cellStyle name="Comma 2 6 4 3 2 2 2 2 2" xfId="29961" xr:uid="{D81975C9-333D-4AFE-A65F-6964A69B96FD}"/>
    <cellStyle name="Comma 2 6 4 3 2 2 2 2 2 2" xfId="60785" xr:uid="{29B2F793-ED9A-4FBD-93C6-9EBB72198568}"/>
    <cellStyle name="Comma 2 6 4 3 2 2 2 2 3" xfId="45375" xr:uid="{39A0077F-9861-4010-89C5-4C2BF8B25C93}"/>
    <cellStyle name="Comma 2 6 4 3 2 2 2 3" xfId="22152" xr:uid="{C990504B-9F2C-45B4-B301-8F2AE446EC4A}"/>
    <cellStyle name="Comma 2 6 4 3 2 2 2 3 2" xfId="52976" xr:uid="{74BBE81C-7956-4B32-9495-9DF298AE03DE}"/>
    <cellStyle name="Comma 2 6 4 3 2 2 2 4" xfId="37566" xr:uid="{CCB80C24-82D0-400B-A7E7-5944F40AED85}"/>
    <cellStyle name="Comma 2 6 4 3 2 2 3" xfId="10747" xr:uid="{F4F07AF9-2AFF-4FAE-9AB1-8C5ADB18211D}"/>
    <cellStyle name="Comma 2 6 4 3 2 2 3 2" xfId="26158" xr:uid="{8A93652E-0399-4DC5-A477-72CFB20493BC}"/>
    <cellStyle name="Comma 2 6 4 3 2 2 3 2 2" xfId="56982" xr:uid="{235A592F-91F5-48CF-BD6D-17D4EE481E5F}"/>
    <cellStyle name="Comma 2 6 4 3 2 2 3 3" xfId="41572" xr:uid="{6CCB3B4D-92F4-4C92-84ED-63105ADED3E0}"/>
    <cellStyle name="Comma 2 6 4 3 2 2 4" xfId="18349" xr:uid="{50B40154-5F4E-44A5-BE31-73DF02DD105A}"/>
    <cellStyle name="Comma 2 6 4 3 2 2 4 2" xfId="49173" xr:uid="{23219B5B-F5B4-4087-AFAF-26CD827ACA6B}"/>
    <cellStyle name="Comma 2 6 4 3 2 2 5" xfId="33763" xr:uid="{8A3FC393-3663-4B85-991F-244F35A8695F}"/>
    <cellStyle name="Comma 2 6 4 3 2 3" xfId="4840" xr:uid="{341C649A-2FA4-4743-AFC4-F4767B21229C}"/>
    <cellStyle name="Comma 2 6 4 3 2 3 2" xfId="12651" xr:uid="{BC486D50-9C82-4875-925D-059D5AEB3FEC}"/>
    <cellStyle name="Comma 2 6 4 3 2 3 2 2" xfId="28062" xr:uid="{073A3B87-3862-44BA-8943-F1C00FD2FBC2}"/>
    <cellStyle name="Comma 2 6 4 3 2 3 2 2 2" xfId="58886" xr:uid="{DAAA1830-8123-4A00-BD54-949121F1D56D}"/>
    <cellStyle name="Comma 2 6 4 3 2 3 2 3" xfId="43476" xr:uid="{46F6AE04-7AF8-45A7-A727-F19492865E1E}"/>
    <cellStyle name="Comma 2 6 4 3 2 3 3" xfId="20253" xr:uid="{29FE47D4-26CD-4718-A87D-E916D75C36FE}"/>
    <cellStyle name="Comma 2 6 4 3 2 3 3 2" xfId="51077" xr:uid="{8DD64715-028F-48E2-BAFE-A88419E5D0AB}"/>
    <cellStyle name="Comma 2 6 4 3 2 3 4" xfId="35667" xr:uid="{DC84DB32-57D8-40D2-AECE-1C96970FCAE0}"/>
    <cellStyle name="Comma 2 6 4 3 2 4" xfId="8848" xr:uid="{AD2B59BD-4D3A-4ED1-9835-1CCD0DE9CECB}"/>
    <cellStyle name="Comma 2 6 4 3 2 4 2" xfId="24259" xr:uid="{FD3353F0-5C30-4084-85F4-516F6BE6DDEE}"/>
    <cellStyle name="Comma 2 6 4 3 2 4 2 2" xfId="55083" xr:uid="{6F654366-6CF6-446F-A07E-422D4DE0B507}"/>
    <cellStyle name="Comma 2 6 4 3 2 4 3" xfId="39673" xr:uid="{4B328F36-64E7-47C1-B015-D08AFB912970}"/>
    <cellStyle name="Comma 2 6 4 3 2 5" xfId="16450" xr:uid="{35F46EB7-DCA4-4286-9219-F4F2018FA455}"/>
    <cellStyle name="Comma 2 6 4 3 2 5 2" xfId="47274" xr:uid="{675D53CE-7892-4ACC-BAAA-6DCFF406D165}"/>
    <cellStyle name="Comma 2 6 4 3 2 6" xfId="31864" xr:uid="{710976AB-A642-41B8-90E1-5AB87C54F97E}"/>
    <cellStyle name="Comma 2 6 4 3 3" xfId="1670" xr:uid="{05C10849-8239-46D0-B7BE-F33084E38C92}"/>
    <cellStyle name="Comma 2 6 4 3 3 2" xfId="3569" xr:uid="{3033E606-A4BE-47DE-84B2-D1BF5F3BFC71}"/>
    <cellStyle name="Comma 2 6 4 3 3 2 2" xfId="7372" xr:uid="{12965893-B20E-4057-9E99-D87176592E7C}"/>
    <cellStyle name="Comma 2 6 4 3 3 2 2 2" xfId="15183" xr:uid="{E71CE238-F319-4BCC-BDD2-22E5E90FDCEB}"/>
    <cellStyle name="Comma 2 6 4 3 3 2 2 2 2" xfId="30594" xr:uid="{42080E38-BC25-4F27-8356-4FE18E7A487C}"/>
    <cellStyle name="Comma 2 6 4 3 3 2 2 2 2 2" xfId="61418" xr:uid="{23FBE796-F5F6-4613-BE73-0553C3FD462C}"/>
    <cellStyle name="Comma 2 6 4 3 3 2 2 2 3" xfId="46008" xr:uid="{D9429E91-E6FD-43E6-A6A5-635E354F33E7}"/>
    <cellStyle name="Comma 2 6 4 3 3 2 2 3" xfId="22785" xr:uid="{0B166934-CD4D-48F1-88C3-1B56E6EDD761}"/>
    <cellStyle name="Comma 2 6 4 3 3 2 2 3 2" xfId="53609" xr:uid="{1386FDAC-D9A1-4197-9711-12C00AA707CA}"/>
    <cellStyle name="Comma 2 6 4 3 3 2 2 4" xfId="38199" xr:uid="{895C49A4-613C-40CA-AAAC-7022D3A887E6}"/>
    <cellStyle name="Comma 2 6 4 3 3 2 3" xfId="11380" xr:uid="{5D611B90-98AC-4454-BE89-96C530F41702}"/>
    <cellStyle name="Comma 2 6 4 3 3 2 3 2" xfId="26791" xr:uid="{F8885E9F-D2E3-4493-9AEA-E7223E10BABF}"/>
    <cellStyle name="Comma 2 6 4 3 3 2 3 2 2" xfId="57615" xr:uid="{B6D33E5C-E5FC-40FE-BDC8-79BF1ADE3E4B}"/>
    <cellStyle name="Comma 2 6 4 3 3 2 3 3" xfId="42205" xr:uid="{697F7761-60E5-4AA0-8DAB-5942558D9E12}"/>
    <cellStyle name="Comma 2 6 4 3 3 2 4" xfId="18982" xr:uid="{F5990F78-2A1B-4D40-9B6F-8AB16B604AE9}"/>
    <cellStyle name="Comma 2 6 4 3 3 2 4 2" xfId="49806" xr:uid="{E96FB760-0C9F-4759-9892-63A7139A9A8B}"/>
    <cellStyle name="Comma 2 6 4 3 3 2 5" xfId="34396" xr:uid="{42B63EF4-9ADA-49B8-B415-7AC5C9EB59AE}"/>
    <cellStyle name="Comma 2 6 4 3 3 3" xfId="5473" xr:uid="{59C6EDCF-186C-426A-AC8A-0A074378A340}"/>
    <cellStyle name="Comma 2 6 4 3 3 3 2" xfId="13284" xr:uid="{0DF3F2F9-0AB7-464E-8216-A6667F4BCCEC}"/>
    <cellStyle name="Comma 2 6 4 3 3 3 2 2" xfId="28695" xr:uid="{27F7D8DC-A819-41A2-9FC5-9125DFA26294}"/>
    <cellStyle name="Comma 2 6 4 3 3 3 2 2 2" xfId="59519" xr:uid="{4790A96E-9F7B-4431-95E0-2BF4875080E1}"/>
    <cellStyle name="Comma 2 6 4 3 3 3 2 3" xfId="44109" xr:uid="{41D3D61A-3B10-4805-8791-3CFF66738EF6}"/>
    <cellStyle name="Comma 2 6 4 3 3 3 3" xfId="20886" xr:uid="{2D635F6B-3138-4200-BFC0-DFC417199105}"/>
    <cellStyle name="Comma 2 6 4 3 3 3 3 2" xfId="51710" xr:uid="{E29A4390-166D-48C0-AD02-2483631DF032}"/>
    <cellStyle name="Comma 2 6 4 3 3 3 4" xfId="36300" xr:uid="{81EA6AA3-0E2E-4BC4-8FFD-EC03BA80F477}"/>
    <cellStyle name="Comma 2 6 4 3 3 4" xfId="9481" xr:uid="{0DA130B8-9AF6-4629-8005-123F9D3FC844}"/>
    <cellStyle name="Comma 2 6 4 3 3 4 2" xfId="24892" xr:uid="{6F89D50B-7535-4E57-A28B-A087BBCF7947}"/>
    <cellStyle name="Comma 2 6 4 3 3 4 2 2" xfId="55716" xr:uid="{04A9D993-EFFC-4CC1-A8B8-59764D6F67C8}"/>
    <cellStyle name="Comma 2 6 4 3 3 4 3" xfId="40306" xr:uid="{892B2068-6934-4480-8B18-27E0358CC44F}"/>
    <cellStyle name="Comma 2 6 4 3 3 5" xfId="17083" xr:uid="{CB260023-A438-4C96-93B2-E84AAF1CD758}"/>
    <cellStyle name="Comma 2 6 4 3 3 5 2" xfId="47907" xr:uid="{7AC36AEE-6B63-4D04-A08C-BB2162500F6D}"/>
    <cellStyle name="Comma 2 6 4 3 3 6" xfId="32497" xr:uid="{BEEA342F-F814-4334-8477-4361FDA1D0CD}"/>
    <cellStyle name="Comma 2 6 4 3 4" xfId="2303" xr:uid="{1C1107D8-4FAD-4355-927E-3854085C8224}"/>
    <cellStyle name="Comma 2 6 4 3 4 2" xfId="6106" xr:uid="{0107242E-621C-45A7-873A-578A97900242}"/>
    <cellStyle name="Comma 2 6 4 3 4 2 2" xfId="13917" xr:uid="{4F8619CD-4E11-4558-9F8E-0640A6CB0E8B}"/>
    <cellStyle name="Comma 2 6 4 3 4 2 2 2" xfId="29328" xr:uid="{2E0EB0E3-6EBD-461F-BCCE-0344FF26DAF0}"/>
    <cellStyle name="Comma 2 6 4 3 4 2 2 2 2" xfId="60152" xr:uid="{9F50993D-48D8-4B90-9DF6-C4880208FE79}"/>
    <cellStyle name="Comma 2 6 4 3 4 2 2 3" xfId="44742" xr:uid="{DB0AE928-93AF-4E23-BB6D-2D4911A7533E}"/>
    <cellStyle name="Comma 2 6 4 3 4 2 3" xfId="21519" xr:uid="{EF936B89-7283-4767-AED2-5BCC52198314}"/>
    <cellStyle name="Comma 2 6 4 3 4 2 3 2" xfId="52343" xr:uid="{29AE3E85-69C7-4A41-984B-4135FB926A78}"/>
    <cellStyle name="Comma 2 6 4 3 4 2 4" xfId="36933" xr:uid="{3D428BA1-FBE7-48D6-BBAF-FB0D62DF4729}"/>
    <cellStyle name="Comma 2 6 4 3 4 3" xfId="10114" xr:uid="{38E0BEA7-0809-4FB5-8DD6-91B4A0DA7F3F}"/>
    <cellStyle name="Comma 2 6 4 3 4 3 2" xfId="25525" xr:uid="{F03E5517-C490-4CC6-B94E-FCB5EBF3284C}"/>
    <cellStyle name="Comma 2 6 4 3 4 3 2 2" xfId="56349" xr:uid="{EB3C22A9-A0B9-49EE-9F58-D3F4EC2857B5}"/>
    <cellStyle name="Comma 2 6 4 3 4 3 3" xfId="40939" xr:uid="{617FDDC5-2198-4EBA-8273-8EF76712C442}"/>
    <cellStyle name="Comma 2 6 4 3 4 4" xfId="17716" xr:uid="{0713A70F-3B17-423E-90AD-17600AC38F34}"/>
    <cellStyle name="Comma 2 6 4 3 4 4 2" xfId="48540" xr:uid="{CCD4A44F-156C-4BE6-876C-B7B35C67519D}"/>
    <cellStyle name="Comma 2 6 4 3 4 5" xfId="33130" xr:uid="{F241BF62-76E5-4D25-A32A-739FDB67B720}"/>
    <cellStyle name="Comma 2 6 4 3 5" xfId="4207" xr:uid="{C198D691-BDFA-4983-96ED-2F73189BFF4E}"/>
    <cellStyle name="Comma 2 6 4 3 5 2" xfId="12018" xr:uid="{A9FD46CD-832C-4A97-A711-A23636983923}"/>
    <cellStyle name="Comma 2 6 4 3 5 2 2" xfId="27429" xr:uid="{48569B94-153D-4C89-BF3B-CECB32C23C3B}"/>
    <cellStyle name="Comma 2 6 4 3 5 2 2 2" xfId="58253" xr:uid="{FAB87563-8BEB-4C02-AD71-1F39FA41A376}"/>
    <cellStyle name="Comma 2 6 4 3 5 2 3" xfId="42843" xr:uid="{6909E418-68F0-4397-9F6F-ED8D2D349D2C}"/>
    <cellStyle name="Comma 2 6 4 3 5 3" xfId="19620" xr:uid="{75861229-82C0-40A0-9DF8-0ADD0EDB2FE5}"/>
    <cellStyle name="Comma 2 6 4 3 5 3 2" xfId="50444" xr:uid="{EBEDEA67-A76F-47B9-A8C9-5C8D4D3E7CB9}"/>
    <cellStyle name="Comma 2 6 4 3 5 4" xfId="35034" xr:uid="{CD51F07E-9FF9-4B0D-89C1-4D0BAFB4F4A8}"/>
    <cellStyle name="Comma 2 6 4 3 6" xfId="8215" xr:uid="{EA41C1B3-4CCC-4BE9-B07B-C87E916509B0}"/>
    <cellStyle name="Comma 2 6 4 3 6 2" xfId="23626" xr:uid="{AFAE72C3-198F-4364-80B0-51EB8297FC78}"/>
    <cellStyle name="Comma 2 6 4 3 6 2 2" xfId="54450" xr:uid="{5346027C-5CB2-404C-9764-C55B221392AF}"/>
    <cellStyle name="Comma 2 6 4 3 6 3" xfId="39040" xr:uid="{16BB4C76-C520-47B0-A404-68A08F83FA7A}"/>
    <cellStyle name="Comma 2 6 4 3 7" xfId="15817" xr:uid="{862B05E2-7609-4B8C-BA88-46109718643C}"/>
    <cellStyle name="Comma 2 6 4 3 7 2" xfId="46641" xr:uid="{099F5395-5AAE-4BC3-8019-EBA3FA2CA5FF}"/>
    <cellStyle name="Comma 2 6 4 3 8" xfId="31231" xr:uid="{02AAA232-A1BF-46B6-B4D6-C45DBA5DAE32}"/>
    <cellStyle name="Comma 2 6 4 4" xfId="824" xr:uid="{95B405AE-9F3F-4DC0-8180-56F4FDFA8E54}"/>
    <cellStyle name="Comma 2 6 4 4 2" xfId="2723" xr:uid="{2F75F3A6-F6B1-4501-8B89-6B3D48355F84}"/>
    <cellStyle name="Comma 2 6 4 4 2 2" xfId="6526" xr:uid="{BC445027-C025-493D-9BA2-024E3C4B0B80}"/>
    <cellStyle name="Comma 2 6 4 4 2 2 2" xfId="14337" xr:uid="{5F317FFB-A7B2-4B1A-89DE-396946459FDB}"/>
    <cellStyle name="Comma 2 6 4 4 2 2 2 2" xfId="29748" xr:uid="{C92CAE69-5B34-487D-BA64-B7419F5ED9C2}"/>
    <cellStyle name="Comma 2 6 4 4 2 2 2 2 2" xfId="60572" xr:uid="{A04A56E8-C287-4A31-AE1D-CCA6DC1DAC49}"/>
    <cellStyle name="Comma 2 6 4 4 2 2 2 3" xfId="45162" xr:uid="{DE8E952A-03A8-4BB4-B285-29B2E648E645}"/>
    <cellStyle name="Comma 2 6 4 4 2 2 3" xfId="21939" xr:uid="{AFC350A0-031C-4C13-B408-583C3743322D}"/>
    <cellStyle name="Comma 2 6 4 4 2 2 3 2" xfId="52763" xr:uid="{BEEE49BE-F383-4FD8-A359-409098FAFC0F}"/>
    <cellStyle name="Comma 2 6 4 4 2 2 4" xfId="37353" xr:uid="{97A33DBA-967D-4EF8-8ACB-C0124C8C4D60}"/>
    <cellStyle name="Comma 2 6 4 4 2 3" xfId="10534" xr:uid="{57DD7A58-5FC4-4A5B-B42E-CF9A57E0C949}"/>
    <cellStyle name="Comma 2 6 4 4 2 3 2" xfId="25945" xr:uid="{1698D015-C686-43C8-9BF6-71103238523D}"/>
    <cellStyle name="Comma 2 6 4 4 2 3 2 2" xfId="56769" xr:uid="{A325FC92-15E8-4C31-94AB-B4649BBE1104}"/>
    <cellStyle name="Comma 2 6 4 4 2 3 3" xfId="41359" xr:uid="{6C71AD26-7C81-40C0-80C6-DD6022354A3A}"/>
    <cellStyle name="Comma 2 6 4 4 2 4" xfId="18136" xr:uid="{0791E739-2D14-44B9-8853-112CA88174B5}"/>
    <cellStyle name="Comma 2 6 4 4 2 4 2" xfId="48960" xr:uid="{2D43029E-BDAF-4CB8-A81D-2AE7A3F3D977}"/>
    <cellStyle name="Comma 2 6 4 4 2 5" xfId="33550" xr:uid="{EB08C220-E3B0-478D-90E6-961AD49883B6}"/>
    <cellStyle name="Comma 2 6 4 4 3" xfId="4627" xr:uid="{F41A3C88-6F98-4A6A-8611-85A39161E8DB}"/>
    <cellStyle name="Comma 2 6 4 4 3 2" xfId="12438" xr:uid="{8A32784B-DA9F-4E47-B18A-394582371AC8}"/>
    <cellStyle name="Comma 2 6 4 4 3 2 2" xfId="27849" xr:uid="{09CDD5E9-2BB4-48E4-A63F-EC18B8D55B18}"/>
    <cellStyle name="Comma 2 6 4 4 3 2 2 2" xfId="58673" xr:uid="{C743F946-0C0E-402C-AFC3-2F09C6D20E97}"/>
    <cellStyle name="Comma 2 6 4 4 3 2 3" xfId="43263" xr:uid="{9B7203F2-579C-4A58-8CD8-B10EAEA41F23}"/>
    <cellStyle name="Comma 2 6 4 4 3 3" xfId="20040" xr:uid="{E5AB0395-6482-4AF5-9A94-087F90B01867}"/>
    <cellStyle name="Comma 2 6 4 4 3 3 2" xfId="50864" xr:uid="{3493082D-A785-46C5-BC48-746F5D8E9A6B}"/>
    <cellStyle name="Comma 2 6 4 4 3 4" xfId="35454" xr:uid="{05EAEA38-F0CE-4C48-AB90-F48849378FB5}"/>
    <cellStyle name="Comma 2 6 4 4 4" xfId="8635" xr:uid="{C95BFFB8-A787-41BD-AC5D-709478084AE7}"/>
    <cellStyle name="Comma 2 6 4 4 4 2" xfId="24046" xr:uid="{62152765-0918-48C2-9120-20E3C415703B}"/>
    <cellStyle name="Comma 2 6 4 4 4 2 2" xfId="54870" xr:uid="{8626A8E1-49C7-48B5-B252-72C411CD03F5}"/>
    <cellStyle name="Comma 2 6 4 4 4 3" xfId="39460" xr:uid="{B80EEC0A-4230-4CD6-827F-C001760F72E4}"/>
    <cellStyle name="Comma 2 6 4 4 5" xfId="16237" xr:uid="{0AA72686-0E9C-4848-82DC-A749898826A0}"/>
    <cellStyle name="Comma 2 6 4 4 5 2" xfId="47061" xr:uid="{AB2787C2-13E8-4224-8BC2-7EDA5A4DE31D}"/>
    <cellStyle name="Comma 2 6 4 4 6" xfId="31651" xr:uid="{1926138E-A8BE-435B-AF3E-B12512CDF2CF}"/>
    <cellStyle name="Comma 2 6 4 5" xfId="1457" xr:uid="{E211E408-6DDD-4128-9A36-A671284A09A0}"/>
    <cellStyle name="Comma 2 6 4 5 2" xfId="3356" xr:uid="{744A69AF-DD74-483D-8FF7-7F499D3BC118}"/>
    <cellStyle name="Comma 2 6 4 5 2 2" xfId="7159" xr:uid="{9225B220-C5F1-46BB-BA3E-24676339F9AA}"/>
    <cellStyle name="Comma 2 6 4 5 2 2 2" xfId="14970" xr:uid="{BD188B75-BC4A-40C3-BEB1-CC598E369F95}"/>
    <cellStyle name="Comma 2 6 4 5 2 2 2 2" xfId="30381" xr:uid="{46A85174-AC87-42C1-A8A4-1193BB97E8F5}"/>
    <cellStyle name="Comma 2 6 4 5 2 2 2 2 2" xfId="61205" xr:uid="{ECA00517-865D-43F7-AF97-642826DC572B}"/>
    <cellStyle name="Comma 2 6 4 5 2 2 2 3" xfId="45795" xr:uid="{353D8157-02A1-47D9-AC2A-8BF65879089F}"/>
    <cellStyle name="Comma 2 6 4 5 2 2 3" xfId="22572" xr:uid="{60975461-2269-4744-98D6-61026286DB61}"/>
    <cellStyle name="Comma 2 6 4 5 2 2 3 2" xfId="53396" xr:uid="{FF1EC4EA-9E83-40C7-813E-DE6DE4B2D63F}"/>
    <cellStyle name="Comma 2 6 4 5 2 2 4" xfId="37986" xr:uid="{C509FA89-2E7B-432C-8429-DB8DD9D605B6}"/>
    <cellStyle name="Comma 2 6 4 5 2 3" xfId="11167" xr:uid="{D38D3A6C-4E53-478A-AFB6-9C6B3E6A6B9C}"/>
    <cellStyle name="Comma 2 6 4 5 2 3 2" xfId="26578" xr:uid="{7B9AAC54-E3BE-48AB-AE47-69F0CD0FAA03}"/>
    <cellStyle name="Comma 2 6 4 5 2 3 2 2" xfId="57402" xr:uid="{32C57B44-4562-4605-AA33-CB3DEDD4C880}"/>
    <cellStyle name="Comma 2 6 4 5 2 3 3" xfId="41992" xr:uid="{38B371C8-E9E1-4548-9F12-981FDC39BDDA}"/>
    <cellStyle name="Comma 2 6 4 5 2 4" xfId="18769" xr:uid="{7D1A5439-3113-43B4-8A5A-7EFFE1B6E3A7}"/>
    <cellStyle name="Comma 2 6 4 5 2 4 2" xfId="49593" xr:uid="{4284E81D-9BF9-47ED-B1DF-B9298EDADA2B}"/>
    <cellStyle name="Comma 2 6 4 5 2 5" xfId="34183" xr:uid="{3B8931C3-CF1D-4C3D-B765-21B122BDB795}"/>
    <cellStyle name="Comma 2 6 4 5 3" xfId="5260" xr:uid="{1340E154-C183-474F-9C7A-218EAAF6BE79}"/>
    <cellStyle name="Comma 2 6 4 5 3 2" xfId="13071" xr:uid="{C8AD7E74-673D-46DF-89CA-E8FC87582827}"/>
    <cellStyle name="Comma 2 6 4 5 3 2 2" xfId="28482" xr:uid="{5536E37A-DFD3-4F46-AC56-00F224D51736}"/>
    <cellStyle name="Comma 2 6 4 5 3 2 2 2" xfId="59306" xr:uid="{1FD2F0B3-1955-4D64-BE31-BA16AD5471B2}"/>
    <cellStyle name="Comma 2 6 4 5 3 2 3" xfId="43896" xr:uid="{8574FFCC-358D-4B12-A369-163748E62A06}"/>
    <cellStyle name="Comma 2 6 4 5 3 3" xfId="20673" xr:uid="{1688FD98-9267-42F7-82A7-565E176615DA}"/>
    <cellStyle name="Comma 2 6 4 5 3 3 2" xfId="51497" xr:uid="{F855016A-C553-4E34-BB79-33708CD45005}"/>
    <cellStyle name="Comma 2 6 4 5 3 4" xfId="36087" xr:uid="{F1FC56BC-3FB3-45C0-B532-6E53695AC3E7}"/>
    <cellStyle name="Comma 2 6 4 5 4" xfId="9268" xr:uid="{694172C9-FAD8-40DC-BFC5-4EA1E2CD1390}"/>
    <cellStyle name="Comma 2 6 4 5 4 2" xfId="24679" xr:uid="{5823420B-F1E7-4666-B35C-E6FEF5EBE3EB}"/>
    <cellStyle name="Comma 2 6 4 5 4 2 2" xfId="55503" xr:uid="{D2CE1CCA-5916-414D-8CC7-15DA9AABC5E3}"/>
    <cellStyle name="Comma 2 6 4 5 4 3" xfId="40093" xr:uid="{C38599B3-522A-4EDC-A858-476B98D78E28}"/>
    <cellStyle name="Comma 2 6 4 5 5" xfId="16870" xr:uid="{FFE12F37-AF26-4894-AAEB-28354370D285}"/>
    <cellStyle name="Comma 2 6 4 5 5 2" xfId="47694" xr:uid="{4F20BED2-E578-4F43-9BFA-526E3F92E316}"/>
    <cellStyle name="Comma 2 6 4 5 6" xfId="32284" xr:uid="{A2ACE0C7-5E1D-4FD7-9D6C-F805779452D6}"/>
    <cellStyle name="Comma 2 6 4 6" xfId="2090" xr:uid="{80649ED1-1D1D-4B73-BDC8-8F94294E5965}"/>
    <cellStyle name="Comma 2 6 4 6 2" xfId="5893" xr:uid="{F53267FE-DFE2-42CF-9481-4D1CB48B9765}"/>
    <cellStyle name="Comma 2 6 4 6 2 2" xfId="13704" xr:uid="{EF80F804-A937-49C0-B4EC-BDD3F65B9693}"/>
    <cellStyle name="Comma 2 6 4 6 2 2 2" xfId="29115" xr:uid="{FF5021FA-B634-46A0-9A41-E2775400B51D}"/>
    <cellStyle name="Comma 2 6 4 6 2 2 2 2" xfId="59939" xr:uid="{7081EB05-C10D-4408-A4E9-857CE63D0F70}"/>
    <cellStyle name="Comma 2 6 4 6 2 2 3" xfId="44529" xr:uid="{78BDA3DD-F42A-4CA5-9F07-A545485D635B}"/>
    <cellStyle name="Comma 2 6 4 6 2 3" xfId="21306" xr:uid="{13B5C759-A635-47AA-A43C-ECE023D47B2F}"/>
    <cellStyle name="Comma 2 6 4 6 2 3 2" xfId="52130" xr:uid="{767671B0-D45B-49FE-82C7-51EDDD09995F}"/>
    <cellStyle name="Comma 2 6 4 6 2 4" xfId="36720" xr:uid="{C522EE39-9F82-483B-B7E3-DB0D6C789863}"/>
    <cellStyle name="Comma 2 6 4 6 3" xfId="9901" xr:uid="{632DD6CE-6C0C-4A43-979F-9F4134408570}"/>
    <cellStyle name="Comma 2 6 4 6 3 2" xfId="25312" xr:uid="{BD5B1405-0024-466D-8041-91AFE3FB3CEF}"/>
    <cellStyle name="Comma 2 6 4 6 3 2 2" xfId="56136" xr:uid="{B5FFF63B-52D3-4B18-9270-5823FAD22C68}"/>
    <cellStyle name="Comma 2 6 4 6 3 3" xfId="40726" xr:uid="{14F1C2F6-997B-4143-90FD-BB009760F9A0}"/>
    <cellStyle name="Comma 2 6 4 6 4" xfId="17503" xr:uid="{6EE6857E-30D9-4CA4-8BF7-9263FB3354DC}"/>
    <cellStyle name="Comma 2 6 4 6 4 2" xfId="48327" xr:uid="{D7A5B9EF-B178-4C94-A9F3-BDFA0509F520}"/>
    <cellStyle name="Comma 2 6 4 6 5" xfId="32917" xr:uid="{D3D9E146-7D4E-4EF0-B575-CF5CD7202FCA}"/>
    <cellStyle name="Comma 2 6 4 7" xfId="3994" xr:uid="{0A27792E-36D2-4DD9-B115-3230A04ED8BD}"/>
    <cellStyle name="Comma 2 6 4 7 2" xfId="11805" xr:uid="{9A832572-76D4-420D-A024-09BB28DD5580}"/>
    <cellStyle name="Comma 2 6 4 7 2 2" xfId="27216" xr:uid="{6B3C65C5-8FA9-47EB-80BB-63DFC5ECB0FB}"/>
    <cellStyle name="Comma 2 6 4 7 2 2 2" xfId="58040" xr:uid="{EB2C9399-135B-4205-B68E-CFCC5F715838}"/>
    <cellStyle name="Comma 2 6 4 7 2 3" xfId="42630" xr:uid="{CB1D8898-015B-4AEA-97F6-CF9B69CF2E8C}"/>
    <cellStyle name="Comma 2 6 4 7 3" xfId="19407" xr:uid="{75DE417B-E8A7-494D-A970-C007B9E4513B}"/>
    <cellStyle name="Comma 2 6 4 7 3 2" xfId="50231" xr:uid="{0354726A-2A20-4856-875F-030CC12B17B1}"/>
    <cellStyle name="Comma 2 6 4 7 4" xfId="34821" xr:uid="{3F127626-CB1C-495A-93AC-1FE34473439C}"/>
    <cellStyle name="Comma 2 6 4 8" xfId="8002" xr:uid="{72F07C38-F2B2-4AF5-922D-A9A57101D5EF}"/>
    <cellStyle name="Comma 2 6 4 8 2" xfId="23413" xr:uid="{AA6A9445-B372-462C-9D12-601A606E885E}"/>
    <cellStyle name="Comma 2 6 4 8 2 2" xfId="54237" xr:uid="{87A58A09-00BB-4E7F-9821-A2999E0CD15D}"/>
    <cellStyle name="Comma 2 6 4 8 3" xfId="38827" xr:uid="{71E3786C-5127-46D3-8CBE-46DE738B832D}"/>
    <cellStyle name="Comma 2 6 4 9" xfId="7793" xr:uid="{6430D44B-2014-4D58-BE7F-3E87226C26B7}"/>
    <cellStyle name="Comma 2 6 4 9 2" xfId="23204" xr:uid="{0AEC05FB-E95F-440B-9928-B7F9C3E7A69C}"/>
    <cellStyle name="Comma 2 6 4 9 2 2" xfId="54028" xr:uid="{B7840F1A-9E2A-40A3-8B99-E67354079CCF}"/>
    <cellStyle name="Comma 2 6 4 9 3" xfId="38618" xr:uid="{5B69DD45-3D94-4A82-9771-893403AEC2CE}"/>
    <cellStyle name="Comma 2 6 5" xfId="568" xr:uid="{F938E33B-3F78-4C0E-B8D3-A59AE96DECC3}"/>
    <cellStyle name="Comma 2 6 5 2" xfId="1201" xr:uid="{48A35AE0-52E9-4DE5-9BDB-B8ABD7F35213}"/>
    <cellStyle name="Comma 2 6 5 2 2" xfId="3100" xr:uid="{DCFE0CCE-A888-43C4-A254-72B7C3D770F9}"/>
    <cellStyle name="Comma 2 6 5 2 2 2" xfId="6903" xr:uid="{69396252-D494-4925-AAA3-9883F46F3EA6}"/>
    <cellStyle name="Comma 2 6 5 2 2 2 2" xfId="14714" xr:uid="{BF771494-9BCE-4663-AD5A-B68E3F178264}"/>
    <cellStyle name="Comma 2 6 5 2 2 2 2 2" xfId="30125" xr:uid="{61247A81-20CD-416D-881F-00A55E732066}"/>
    <cellStyle name="Comma 2 6 5 2 2 2 2 2 2" xfId="60949" xr:uid="{A9B8FEB5-9E6A-4A1D-ADD7-116765FCBD3F}"/>
    <cellStyle name="Comma 2 6 5 2 2 2 2 3" xfId="45539" xr:uid="{B625A47A-819E-4112-B14D-9132903B430F}"/>
    <cellStyle name="Comma 2 6 5 2 2 2 3" xfId="22316" xr:uid="{BD4AA7CC-EB8B-4455-8859-BEDB0179DB8C}"/>
    <cellStyle name="Comma 2 6 5 2 2 2 3 2" xfId="53140" xr:uid="{F3FB5138-51A4-47DB-AC01-79BBAE920B2E}"/>
    <cellStyle name="Comma 2 6 5 2 2 2 4" xfId="37730" xr:uid="{3ADC5F41-5D05-453F-BF67-AED3A5D9DF08}"/>
    <cellStyle name="Comma 2 6 5 2 2 3" xfId="10911" xr:uid="{FA51C8F3-D20D-48E3-AE5B-917250E2B052}"/>
    <cellStyle name="Comma 2 6 5 2 2 3 2" xfId="26322" xr:uid="{733D8697-16EB-4481-8227-4C41615784F0}"/>
    <cellStyle name="Comma 2 6 5 2 2 3 2 2" xfId="57146" xr:uid="{4FC2F98F-CE71-42FE-8D54-8D173813B8BE}"/>
    <cellStyle name="Comma 2 6 5 2 2 3 3" xfId="41736" xr:uid="{701D84D6-3A83-47FC-819E-FC35EDEF4716}"/>
    <cellStyle name="Comma 2 6 5 2 2 4" xfId="18513" xr:uid="{30876D36-3A3A-47EB-83C1-53D325AB8256}"/>
    <cellStyle name="Comma 2 6 5 2 2 4 2" xfId="49337" xr:uid="{1CCC228E-AA36-42E2-AEA3-0DE4E0D9D7D9}"/>
    <cellStyle name="Comma 2 6 5 2 2 5" xfId="33927" xr:uid="{0B608C1D-076A-4F2A-8B5E-01A038CF70E8}"/>
    <cellStyle name="Comma 2 6 5 2 3" xfId="5004" xr:uid="{422FF278-9DD1-48A8-AAE0-B5C2C6501232}"/>
    <cellStyle name="Comma 2 6 5 2 3 2" xfId="12815" xr:uid="{12DE333D-FF6E-4B55-933F-D0363C5E8DCC}"/>
    <cellStyle name="Comma 2 6 5 2 3 2 2" xfId="28226" xr:uid="{2067F528-D33C-4EA6-B5B5-6D0363D53EE9}"/>
    <cellStyle name="Comma 2 6 5 2 3 2 2 2" xfId="59050" xr:uid="{FD23B8EE-9A09-4997-994D-DBF1933ED6B9}"/>
    <cellStyle name="Comma 2 6 5 2 3 2 3" xfId="43640" xr:uid="{9CCEA02C-BF83-491E-B118-88A5E8875C7A}"/>
    <cellStyle name="Comma 2 6 5 2 3 3" xfId="20417" xr:uid="{CF701199-F535-44D1-8CC7-2B0735E72725}"/>
    <cellStyle name="Comma 2 6 5 2 3 3 2" xfId="51241" xr:uid="{D34933C6-5BA3-4A8E-BEA5-614ABA2BDFC1}"/>
    <cellStyle name="Comma 2 6 5 2 3 4" xfId="35831" xr:uid="{9531EEB7-9078-429F-AEB9-068A163FE4DA}"/>
    <cellStyle name="Comma 2 6 5 2 4" xfId="9012" xr:uid="{EA0146A8-397E-4175-B5B4-0C9AE498BA30}"/>
    <cellStyle name="Comma 2 6 5 2 4 2" xfId="24423" xr:uid="{9A6ED502-CA82-4BC4-9FFE-2BF53B88416A}"/>
    <cellStyle name="Comma 2 6 5 2 4 2 2" xfId="55247" xr:uid="{B0258BF2-D6C6-4F3A-A52F-A14369E86629}"/>
    <cellStyle name="Comma 2 6 5 2 4 3" xfId="39837" xr:uid="{23472138-6EA1-4876-97C6-4CAFC487B048}"/>
    <cellStyle name="Comma 2 6 5 2 5" xfId="16614" xr:uid="{DD2FC795-928D-422F-A394-81B569C6D98F}"/>
    <cellStyle name="Comma 2 6 5 2 5 2" xfId="47438" xr:uid="{6A466854-95C4-4DC8-A7D7-BB14A097604A}"/>
    <cellStyle name="Comma 2 6 5 2 6" xfId="32028" xr:uid="{4010265F-1140-4B3C-853C-62AD946F3C97}"/>
    <cellStyle name="Comma 2 6 5 3" xfId="1834" xr:uid="{4E137DC9-38F8-4B80-95AC-C247002A57AA}"/>
    <cellStyle name="Comma 2 6 5 3 2" xfId="3733" xr:uid="{D4B6D48B-C377-481F-A803-AC49AF05ADA9}"/>
    <cellStyle name="Comma 2 6 5 3 2 2" xfId="7536" xr:uid="{3278ECBC-E7FF-4023-A160-7F96798D1303}"/>
    <cellStyle name="Comma 2 6 5 3 2 2 2" xfId="15347" xr:uid="{47668265-B472-4B6B-990D-208BE4A8E3AF}"/>
    <cellStyle name="Comma 2 6 5 3 2 2 2 2" xfId="30758" xr:uid="{F5799050-BA8D-4F49-923E-BEAA7761B002}"/>
    <cellStyle name="Comma 2 6 5 3 2 2 2 2 2" xfId="61582" xr:uid="{7611CEF1-7929-41DA-AF93-96C223FF6B1C}"/>
    <cellStyle name="Comma 2 6 5 3 2 2 2 3" xfId="46172" xr:uid="{29EB108E-51B2-4CBB-8E44-8546A941A40F}"/>
    <cellStyle name="Comma 2 6 5 3 2 2 3" xfId="22949" xr:uid="{5A8C7D1D-1995-4384-9C18-D2A47E93DB8F}"/>
    <cellStyle name="Comma 2 6 5 3 2 2 3 2" xfId="53773" xr:uid="{1F33B2E6-EAAB-44E7-887F-82CC766A12D3}"/>
    <cellStyle name="Comma 2 6 5 3 2 2 4" xfId="38363" xr:uid="{0CACCD31-2D71-4673-AB99-8235B2DF7970}"/>
    <cellStyle name="Comma 2 6 5 3 2 3" xfId="11544" xr:uid="{6759DD38-5ABC-47AF-B7A2-BA1F99633EA1}"/>
    <cellStyle name="Comma 2 6 5 3 2 3 2" xfId="26955" xr:uid="{F1148BDD-0CC8-415A-B335-6E88F2F6AEC3}"/>
    <cellStyle name="Comma 2 6 5 3 2 3 2 2" xfId="57779" xr:uid="{E7A73175-BE65-44AB-9E64-8F6D7A37DD0D}"/>
    <cellStyle name="Comma 2 6 5 3 2 3 3" xfId="42369" xr:uid="{C07117E9-8A35-42B0-B613-C2FB93D4777D}"/>
    <cellStyle name="Comma 2 6 5 3 2 4" xfId="19146" xr:uid="{BA7B877B-308A-41B5-8537-10B08AE8498D}"/>
    <cellStyle name="Comma 2 6 5 3 2 4 2" xfId="49970" xr:uid="{36DADE2A-18E1-422B-85DE-28D1BE59EE99}"/>
    <cellStyle name="Comma 2 6 5 3 2 5" xfId="34560" xr:uid="{DF18BD55-D3AA-4FEF-B0AD-A4BC27F3EBA2}"/>
    <cellStyle name="Comma 2 6 5 3 3" xfId="5637" xr:uid="{8F0A8C3E-8C88-47CF-87E5-F6AC73F4DE17}"/>
    <cellStyle name="Comma 2 6 5 3 3 2" xfId="13448" xr:uid="{085347D2-5D9E-489F-8903-9B3183A592C9}"/>
    <cellStyle name="Comma 2 6 5 3 3 2 2" xfId="28859" xr:uid="{30DB2D81-C830-4B8D-ACF3-2F3764500692}"/>
    <cellStyle name="Comma 2 6 5 3 3 2 2 2" xfId="59683" xr:uid="{F6533B97-6A15-429F-95F1-824C6C25CCD6}"/>
    <cellStyle name="Comma 2 6 5 3 3 2 3" xfId="44273" xr:uid="{06128FB2-2AFA-4203-8501-118EF29C29DF}"/>
    <cellStyle name="Comma 2 6 5 3 3 3" xfId="21050" xr:uid="{DC7E2F36-296E-404D-88D2-0B4BEF0BFCD2}"/>
    <cellStyle name="Comma 2 6 5 3 3 3 2" xfId="51874" xr:uid="{C9F53383-4506-4F31-BF67-C26F9C55CCAF}"/>
    <cellStyle name="Comma 2 6 5 3 3 4" xfId="36464" xr:uid="{64AF1540-268A-4097-9A07-F9CA1F784A11}"/>
    <cellStyle name="Comma 2 6 5 3 4" xfId="9645" xr:uid="{E42E04E4-9CBF-4906-8F5D-EA1E9E16CD54}"/>
    <cellStyle name="Comma 2 6 5 3 4 2" xfId="25056" xr:uid="{C3C4CF79-0602-4720-89EC-F8B5E6B22A70}"/>
    <cellStyle name="Comma 2 6 5 3 4 2 2" xfId="55880" xr:uid="{B4B477EB-D4B2-4D9D-9538-17313005D791}"/>
    <cellStyle name="Comma 2 6 5 3 4 3" xfId="40470" xr:uid="{1CC8342E-D707-4FA3-8E41-105C98D8BCC9}"/>
    <cellStyle name="Comma 2 6 5 3 5" xfId="17247" xr:uid="{23C9B3E8-3924-4F5D-9B01-0A73AB59F9C0}"/>
    <cellStyle name="Comma 2 6 5 3 5 2" xfId="48071" xr:uid="{287AE570-29F7-4F1F-B542-6ABBC45443F5}"/>
    <cellStyle name="Comma 2 6 5 3 6" xfId="32661" xr:uid="{B668623F-B558-4B05-A175-19C911C11E40}"/>
    <cellStyle name="Comma 2 6 5 4" xfId="2467" xr:uid="{766AE5E4-FFFD-459E-810A-7B69E49FE7F5}"/>
    <cellStyle name="Comma 2 6 5 4 2" xfId="6270" xr:uid="{4C22D8C6-B472-4FE2-9782-BEFDE8257349}"/>
    <cellStyle name="Comma 2 6 5 4 2 2" xfId="14081" xr:uid="{4795903E-F825-4262-8888-1F6184886933}"/>
    <cellStyle name="Comma 2 6 5 4 2 2 2" xfId="29492" xr:uid="{116E5649-324A-4017-B0BB-9C3F81FB054B}"/>
    <cellStyle name="Comma 2 6 5 4 2 2 2 2" xfId="60316" xr:uid="{1800005B-3A70-4B7C-BAAA-7D7037C16498}"/>
    <cellStyle name="Comma 2 6 5 4 2 2 3" xfId="44906" xr:uid="{18FE4D23-BE18-481A-A4FE-038B7E8D12CE}"/>
    <cellStyle name="Comma 2 6 5 4 2 3" xfId="21683" xr:uid="{EE54104E-E1F3-4F52-B33E-75FBACF99BC0}"/>
    <cellStyle name="Comma 2 6 5 4 2 3 2" xfId="52507" xr:uid="{66564FC6-8AE5-4BDD-A9B9-B20688AACF98}"/>
    <cellStyle name="Comma 2 6 5 4 2 4" xfId="37097" xr:uid="{925EAA70-F856-46C1-BFAB-D475FD5DB26A}"/>
    <cellStyle name="Comma 2 6 5 4 3" xfId="10278" xr:uid="{279E54F5-E51A-41FA-B95E-B65B908AB548}"/>
    <cellStyle name="Comma 2 6 5 4 3 2" xfId="25689" xr:uid="{10549DF8-C06A-41EE-9C67-EA9C090F4AFA}"/>
    <cellStyle name="Comma 2 6 5 4 3 2 2" xfId="56513" xr:uid="{3994FFF6-AB5B-4367-A1EB-FB7CC61DE50A}"/>
    <cellStyle name="Comma 2 6 5 4 3 3" xfId="41103" xr:uid="{9DCAFFAD-AAA5-45F8-9100-8D55B11B2F3F}"/>
    <cellStyle name="Comma 2 6 5 4 4" xfId="17880" xr:uid="{7BB9E9FF-0658-4A07-81C1-BDB86AF06986}"/>
    <cellStyle name="Comma 2 6 5 4 4 2" xfId="48704" xr:uid="{B7AC4B07-4806-4E5C-9639-0A8B6D5FD2C7}"/>
    <cellStyle name="Comma 2 6 5 4 5" xfId="33294" xr:uid="{DA88B483-3CCC-49FC-B774-A4197A3C239D}"/>
    <cellStyle name="Comma 2 6 5 5" xfId="4371" xr:uid="{27D57FC8-6710-4ACE-986D-F61D9952EE78}"/>
    <cellStyle name="Comma 2 6 5 5 2" xfId="12182" xr:uid="{D69C487E-13F5-468B-8D99-17F606503EAC}"/>
    <cellStyle name="Comma 2 6 5 5 2 2" xfId="27593" xr:uid="{D178A0B3-5B77-4DEA-BF45-BAFD35743132}"/>
    <cellStyle name="Comma 2 6 5 5 2 2 2" xfId="58417" xr:uid="{FE79A117-3F5D-42B5-B12D-8ED1F567637B}"/>
    <cellStyle name="Comma 2 6 5 5 2 3" xfId="43007" xr:uid="{4A694B62-0BB6-4C45-B6BF-06D9DBAD6187}"/>
    <cellStyle name="Comma 2 6 5 5 3" xfId="19784" xr:uid="{EC787BDD-D964-4EC7-BB1B-129015D727EC}"/>
    <cellStyle name="Comma 2 6 5 5 3 2" xfId="50608" xr:uid="{5ACE354A-8961-4226-B714-16C6CDBF9549}"/>
    <cellStyle name="Comma 2 6 5 5 4" xfId="35198" xr:uid="{E8A18B8F-8375-4DED-96A6-3DD7CA57B06D}"/>
    <cellStyle name="Comma 2 6 5 6" xfId="8379" xr:uid="{EAEC7408-1358-4587-BDDF-8EC563BFFBC5}"/>
    <cellStyle name="Comma 2 6 5 6 2" xfId="23790" xr:uid="{0268819F-0F91-4935-BDD0-F264D9C16AF2}"/>
    <cellStyle name="Comma 2 6 5 6 2 2" xfId="54614" xr:uid="{1FE03783-8073-471F-8E14-78AF59FA984E}"/>
    <cellStyle name="Comma 2 6 5 6 3" xfId="39204" xr:uid="{6B86BA43-BAF3-4966-9BF3-49D9EAD40EF9}"/>
    <cellStyle name="Comma 2 6 5 7" xfId="15981" xr:uid="{87E16080-6B60-4ABF-97DE-18D39AD5CC2C}"/>
    <cellStyle name="Comma 2 6 5 7 2" xfId="46805" xr:uid="{26C54220-B574-4715-8410-818C2ACFE399}"/>
    <cellStyle name="Comma 2 6 5 8" xfId="31395" xr:uid="{8765032C-B857-4141-884D-A713B6F36FF7}"/>
    <cellStyle name="Comma 2 6 6" xfId="359" xr:uid="{2C520053-C5A4-4577-874A-E02B86ADFD2E}"/>
    <cellStyle name="Comma 2 6 6 2" xfId="992" xr:uid="{1974DF3C-35C1-44E2-8281-1773BC1D1AEA}"/>
    <cellStyle name="Comma 2 6 6 2 2" xfId="2891" xr:uid="{9C5AF1C2-F622-4A15-84D1-F2147AA39CE6}"/>
    <cellStyle name="Comma 2 6 6 2 2 2" xfId="6694" xr:uid="{E4FAB5A9-F6D4-4BEE-BE74-9381F7AFDEC2}"/>
    <cellStyle name="Comma 2 6 6 2 2 2 2" xfId="14505" xr:uid="{B6CAFB80-D257-42CB-8543-0CD8E178032D}"/>
    <cellStyle name="Comma 2 6 6 2 2 2 2 2" xfId="29916" xr:uid="{093ECA64-6035-4D86-8408-38F592A47395}"/>
    <cellStyle name="Comma 2 6 6 2 2 2 2 2 2" xfId="60740" xr:uid="{938D9CB5-04D5-4D2D-8A8D-6ED29D8E80F4}"/>
    <cellStyle name="Comma 2 6 6 2 2 2 2 3" xfId="45330" xr:uid="{5509B207-72A1-4A63-8F47-04E0A8F0D315}"/>
    <cellStyle name="Comma 2 6 6 2 2 2 3" xfId="22107" xr:uid="{3BF406F0-163D-4570-BF37-5424B6654E20}"/>
    <cellStyle name="Comma 2 6 6 2 2 2 3 2" xfId="52931" xr:uid="{E39E19DB-F005-4193-84A7-EE76A85E0746}"/>
    <cellStyle name="Comma 2 6 6 2 2 2 4" xfId="37521" xr:uid="{61B5C439-1A1E-42FA-96B0-81880B976C45}"/>
    <cellStyle name="Comma 2 6 6 2 2 3" xfId="10702" xr:uid="{D11C86E5-37AF-45FD-A934-2E6AD842AFA4}"/>
    <cellStyle name="Comma 2 6 6 2 2 3 2" xfId="26113" xr:uid="{BAE746B4-7CC5-45F4-AA2E-75D4D5C53E89}"/>
    <cellStyle name="Comma 2 6 6 2 2 3 2 2" xfId="56937" xr:uid="{5B138A44-3A94-4C89-ABB3-DDF76ED7F93E}"/>
    <cellStyle name="Comma 2 6 6 2 2 3 3" xfId="41527" xr:uid="{B321CC72-DFC0-4666-8302-3F0E53FED76C}"/>
    <cellStyle name="Comma 2 6 6 2 2 4" xfId="18304" xr:uid="{591D0329-1D8D-4586-92CB-7209875C23DB}"/>
    <cellStyle name="Comma 2 6 6 2 2 4 2" xfId="49128" xr:uid="{34D32AD5-8ABE-42AD-82EF-C3FC6E3F9E2A}"/>
    <cellStyle name="Comma 2 6 6 2 2 5" xfId="33718" xr:uid="{C1DCE9F2-BEB4-4409-9610-3911A262BA6F}"/>
    <cellStyle name="Comma 2 6 6 2 3" xfId="4795" xr:uid="{37DC26BC-43BF-4EE3-954B-80A7B3D3A4D9}"/>
    <cellStyle name="Comma 2 6 6 2 3 2" xfId="12606" xr:uid="{DFB10FFF-FE12-4A64-9201-0F59DE266842}"/>
    <cellStyle name="Comma 2 6 6 2 3 2 2" xfId="28017" xr:uid="{1263D195-E9DE-4394-9CE9-5CA28B2A37C0}"/>
    <cellStyle name="Comma 2 6 6 2 3 2 2 2" xfId="58841" xr:uid="{3A7DBFA8-12DF-4707-B3CD-17534E0F0257}"/>
    <cellStyle name="Comma 2 6 6 2 3 2 3" xfId="43431" xr:uid="{17500161-68F6-427C-B22F-6DB22634A0B9}"/>
    <cellStyle name="Comma 2 6 6 2 3 3" xfId="20208" xr:uid="{27151E6C-968F-4174-B2D0-8052AB64A0F6}"/>
    <cellStyle name="Comma 2 6 6 2 3 3 2" xfId="51032" xr:uid="{84CDEF9E-9690-4E88-A8B2-50668E1BFA93}"/>
    <cellStyle name="Comma 2 6 6 2 3 4" xfId="35622" xr:uid="{AB7D5AE3-992D-4F93-B855-90853084C889}"/>
    <cellStyle name="Comma 2 6 6 2 4" xfId="8803" xr:uid="{1932E03F-3A36-4083-8D2C-81458B520972}"/>
    <cellStyle name="Comma 2 6 6 2 4 2" xfId="24214" xr:uid="{88F834B4-0022-42C7-8B77-614DF0BE9580}"/>
    <cellStyle name="Comma 2 6 6 2 4 2 2" xfId="55038" xr:uid="{057CDC6A-192B-41F7-94D0-00765B5A630B}"/>
    <cellStyle name="Comma 2 6 6 2 4 3" xfId="39628" xr:uid="{55C11A2C-CCBC-466B-9A95-38C97111C595}"/>
    <cellStyle name="Comma 2 6 6 2 5" xfId="16405" xr:uid="{6D1391D2-ACB5-49D9-AE4D-999FDF7D8558}"/>
    <cellStyle name="Comma 2 6 6 2 5 2" xfId="47229" xr:uid="{20E37850-CCC1-4A85-87B6-2E14D77B9B28}"/>
    <cellStyle name="Comma 2 6 6 2 6" xfId="31819" xr:uid="{6FC92928-6DC3-4A27-B74F-7A5FC1095B26}"/>
    <cellStyle name="Comma 2 6 6 3" xfId="1625" xr:uid="{05A80F0F-2F9B-48BA-A1F1-FC3D36DF4D6F}"/>
    <cellStyle name="Comma 2 6 6 3 2" xfId="3524" xr:uid="{427BA6FF-0043-49CD-B228-3BAE27E4D5DD}"/>
    <cellStyle name="Comma 2 6 6 3 2 2" xfId="7327" xr:uid="{2B5E6CFC-2598-426A-A990-31D6377722E7}"/>
    <cellStyle name="Comma 2 6 6 3 2 2 2" xfId="15138" xr:uid="{D16E012F-D7A5-47AC-A036-5869C4A0AE91}"/>
    <cellStyle name="Comma 2 6 6 3 2 2 2 2" xfId="30549" xr:uid="{526F0B06-50D1-4B29-B5A0-50567BCE2BED}"/>
    <cellStyle name="Comma 2 6 6 3 2 2 2 2 2" xfId="61373" xr:uid="{2474357F-E1D3-4933-80D4-3603FA546D6B}"/>
    <cellStyle name="Comma 2 6 6 3 2 2 2 3" xfId="45963" xr:uid="{D21E0650-E2A3-4A94-8798-3599960E9F78}"/>
    <cellStyle name="Comma 2 6 6 3 2 2 3" xfId="22740" xr:uid="{6EC892B8-078C-4904-A872-A7C5502A51D6}"/>
    <cellStyle name="Comma 2 6 6 3 2 2 3 2" xfId="53564" xr:uid="{7BE53FD8-401E-4D55-8A78-77C03F5E15E5}"/>
    <cellStyle name="Comma 2 6 6 3 2 2 4" xfId="38154" xr:uid="{099B4F05-87F7-4994-9403-953DF8C33061}"/>
    <cellStyle name="Comma 2 6 6 3 2 3" xfId="11335" xr:uid="{8933BBEB-D28B-4A53-80B7-70374B7B950D}"/>
    <cellStyle name="Comma 2 6 6 3 2 3 2" xfId="26746" xr:uid="{1A87F651-5AED-4AB2-B9AB-1C7D2BD2EC3B}"/>
    <cellStyle name="Comma 2 6 6 3 2 3 2 2" xfId="57570" xr:uid="{2D92296D-21E9-48A4-96D4-7B074594C6ED}"/>
    <cellStyle name="Comma 2 6 6 3 2 3 3" xfId="42160" xr:uid="{2B841A65-3E26-49E3-9E6E-B36A71032A8F}"/>
    <cellStyle name="Comma 2 6 6 3 2 4" xfId="18937" xr:uid="{8558308D-D7DD-47C9-AF7E-88A719E1F82E}"/>
    <cellStyle name="Comma 2 6 6 3 2 4 2" xfId="49761" xr:uid="{BFDF6A25-943A-4914-89BE-65A1CA55EC13}"/>
    <cellStyle name="Comma 2 6 6 3 2 5" xfId="34351" xr:uid="{5E6202A3-1095-4FDE-9D99-5FCFD1098F7E}"/>
    <cellStyle name="Comma 2 6 6 3 3" xfId="5428" xr:uid="{4FD4B90A-D0FD-4B28-9BC6-C8789EF0E2C1}"/>
    <cellStyle name="Comma 2 6 6 3 3 2" xfId="13239" xr:uid="{8EC47CCF-E9D7-44AA-9E23-DDBEFDEDEA24}"/>
    <cellStyle name="Comma 2 6 6 3 3 2 2" xfId="28650" xr:uid="{568A07B6-CA18-414F-A6E7-10BB23110809}"/>
    <cellStyle name="Comma 2 6 6 3 3 2 2 2" xfId="59474" xr:uid="{FD945AB1-6ADC-4B3A-9C4E-6FE175E29E5E}"/>
    <cellStyle name="Comma 2 6 6 3 3 2 3" xfId="44064" xr:uid="{6151ACA4-EC5C-44CA-81C0-E9A61FAFE227}"/>
    <cellStyle name="Comma 2 6 6 3 3 3" xfId="20841" xr:uid="{5828EC44-0C2C-4A79-92D0-A460F40F0171}"/>
    <cellStyle name="Comma 2 6 6 3 3 3 2" xfId="51665" xr:uid="{785D4066-3D19-40B6-8828-ECF51DCFB803}"/>
    <cellStyle name="Comma 2 6 6 3 3 4" xfId="36255" xr:uid="{50B3F5B9-06A4-4815-AB48-424E88F3EF88}"/>
    <cellStyle name="Comma 2 6 6 3 4" xfId="9436" xr:uid="{5D6CC90A-1D47-4901-9AED-41A5FDC32241}"/>
    <cellStyle name="Comma 2 6 6 3 4 2" xfId="24847" xr:uid="{6A9DF965-8B8A-4F0F-A79A-D4E0C34A685E}"/>
    <cellStyle name="Comma 2 6 6 3 4 2 2" xfId="55671" xr:uid="{9F74374A-C796-4F09-A8A6-C3FEEDC1C7E1}"/>
    <cellStyle name="Comma 2 6 6 3 4 3" xfId="40261" xr:uid="{CA84E11C-68B8-4897-8970-2DCF0326D4CB}"/>
    <cellStyle name="Comma 2 6 6 3 5" xfId="17038" xr:uid="{FD33161F-57A1-4755-91BD-FFE70B555641}"/>
    <cellStyle name="Comma 2 6 6 3 5 2" xfId="47862" xr:uid="{64488D9F-1174-48F0-A3ED-51C8E1FF4870}"/>
    <cellStyle name="Comma 2 6 6 3 6" xfId="32452" xr:uid="{3D04E6DF-9033-4B78-9357-E437FE458C26}"/>
    <cellStyle name="Comma 2 6 6 4" xfId="2258" xr:uid="{83D868AD-27CB-40D0-9E39-13AFA1322B69}"/>
    <cellStyle name="Comma 2 6 6 4 2" xfId="6061" xr:uid="{9CE3D938-3987-4847-A3FB-EF090D673FA9}"/>
    <cellStyle name="Comma 2 6 6 4 2 2" xfId="13872" xr:uid="{45F74DEF-87D5-4AFE-8B9C-F0A13895D01B}"/>
    <cellStyle name="Comma 2 6 6 4 2 2 2" xfId="29283" xr:uid="{5BFCF70E-D49A-44B4-97B2-0D2707A8C445}"/>
    <cellStyle name="Comma 2 6 6 4 2 2 2 2" xfId="60107" xr:uid="{D40A5098-59C0-4FD5-AAFD-5B08CBC51C4D}"/>
    <cellStyle name="Comma 2 6 6 4 2 2 3" xfId="44697" xr:uid="{1413D5F7-549F-4666-8A79-9B07FDEAAD8B}"/>
    <cellStyle name="Comma 2 6 6 4 2 3" xfId="21474" xr:uid="{E4F649E6-8740-4DC6-A00E-8313044823BE}"/>
    <cellStyle name="Comma 2 6 6 4 2 3 2" xfId="52298" xr:uid="{58EC0F01-25FF-4CB7-A409-50DE6FE0D77D}"/>
    <cellStyle name="Comma 2 6 6 4 2 4" xfId="36888" xr:uid="{1939851C-BC54-4480-B7CD-D41B5DD20F1D}"/>
    <cellStyle name="Comma 2 6 6 4 3" xfId="10069" xr:uid="{1F7A3DCF-7002-4D40-B1F3-D81892010EB8}"/>
    <cellStyle name="Comma 2 6 6 4 3 2" xfId="25480" xr:uid="{902715F4-C880-42C6-AF06-9B3F69D693ED}"/>
    <cellStyle name="Comma 2 6 6 4 3 2 2" xfId="56304" xr:uid="{7DA583CA-4CD0-45AF-B4DD-49E6C58D437A}"/>
    <cellStyle name="Comma 2 6 6 4 3 3" xfId="40894" xr:uid="{6FA0DE90-AC2E-45E5-9BD9-CB641B758E84}"/>
    <cellStyle name="Comma 2 6 6 4 4" xfId="17671" xr:uid="{A93CE36A-1434-409F-9311-FBA6169AE945}"/>
    <cellStyle name="Comma 2 6 6 4 4 2" xfId="48495" xr:uid="{4770339C-700E-4BAA-967B-7545F653EA23}"/>
    <cellStyle name="Comma 2 6 6 4 5" xfId="33085" xr:uid="{19DCA336-F01A-4DFA-AACE-942B5BDCD9D5}"/>
    <cellStyle name="Comma 2 6 6 5" xfId="4162" xr:uid="{18AE370D-672D-4E93-AA93-630BA88D6E61}"/>
    <cellStyle name="Comma 2 6 6 5 2" xfId="11973" xr:uid="{9E985DB9-4E55-479A-BB6C-25C34B0CA975}"/>
    <cellStyle name="Comma 2 6 6 5 2 2" xfId="27384" xr:uid="{A3C08CD7-BC19-456B-9477-AB6493CC2E50}"/>
    <cellStyle name="Comma 2 6 6 5 2 2 2" xfId="58208" xr:uid="{90673992-8D9C-4F92-B96E-3225880D3922}"/>
    <cellStyle name="Comma 2 6 6 5 2 3" xfId="42798" xr:uid="{DAAC99EE-D412-4646-B6EA-EA32B048EEF2}"/>
    <cellStyle name="Comma 2 6 6 5 3" xfId="19575" xr:uid="{FBFC977E-8C04-470D-8DA9-1EEEDA1C8786}"/>
    <cellStyle name="Comma 2 6 6 5 3 2" xfId="50399" xr:uid="{DE681C66-DA6B-41E0-B25B-70584F15E2B6}"/>
    <cellStyle name="Comma 2 6 6 5 4" xfId="34989" xr:uid="{BE7F72DA-9076-427C-811D-45103CF50D85}"/>
    <cellStyle name="Comma 2 6 6 6" xfId="8170" xr:uid="{BE7063A2-0B38-400B-962C-4EE643FFB284}"/>
    <cellStyle name="Comma 2 6 6 6 2" xfId="23581" xr:uid="{B7915F28-DD17-476D-9F79-FA4C9741CF78}"/>
    <cellStyle name="Comma 2 6 6 6 2 2" xfId="54405" xr:uid="{BBFCE879-5D0B-46F7-BAB4-C351A8CC3AE5}"/>
    <cellStyle name="Comma 2 6 6 6 3" xfId="38995" xr:uid="{41BE6334-1BF8-4CBD-973E-A5190CF2F361}"/>
    <cellStyle name="Comma 2 6 6 7" xfId="15772" xr:uid="{457DC1B8-4339-410D-AF84-DA32E8126AB5}"/>
    <cellStyle name="Comma 2 6 6 7 2" xfId="46596" xr:uid="{22B18AA4-B250-4AA7-8602-7A8DDAF1C395}"/>
    <cellStyle name="Comma 2 6 6 8" xfId="31186" xr:uid="{DEB3AF2E-F469-4EFD-880A-41C625F8E259}"/>
    <cellStyle name="Comma 2 6 7" xfId="779" xr:uid="{BBE33890-4B5A-4EB5-BA14-56FE3063235B}"/>
    <cellStyle name="Comma 2 6 7 2" xfId="2678" xr:uid="{61C98DB0-54A9-4B4A-9F30-13B863D2EE3C}"/>
    <cellStyle name="Comma 2 6 7 2 2" xfId="6481" xr:uid="{FB95D61D-8329-4D74-B7F4-2CFC98EB62A4}"/>
    <cellStyle name="Comma 2 6 7 2 2 2" xfId="14292" xr:uid="{A13B20F6-F8AC-4ED4-9145-02BD5AEB3B24}"/>
    <cellStyle name="Comma 2 6 7 2 2 2 2" xfId="29703" xr:uid="{28DDD376-6E93-4964-8D30-E2C9E6400BC4}"/>
    <cellStyle name="Comma 2 6 7 2 2 2 2 2" xfId="60527" xr:uid="{32FEA446-428E-4CAB-9760-B4C19B2AA3F9}"/>
    <cellStyle name="Comma 2 6 7 2 2 2 3" xfId="45117" xr:uid="{5F195AD2-B334-48E9-80B5-543A58E38F2E}"/>
    <cellStyle name="Comma 2 6 7 2 2 3" xfId="21894" xr:uid="{7DCAB3CE-2DF9-4499-BAE4-D9E31AEC1B56}"/>
    <cellStyle name="Comma 2 6 7 2 2 3 2" xfId="52718" xr:uid="{C996C0E8-BFFA-4A80-AE4F-58722BAC52A6}"/>
    <cellStyle name="Comma 2 6 7 2 2 4" xfId="37308" xr:uid="{E61801AB-188D-4DA0-AEDD-EAFA787BB55D}"/>
    <cellStyle name="Comma 2 6 7 2 3" xfId="10489" xr:uid="{92E426F9-7EA1-4D2D-91E6-4138C0BB082F}"/>
    <cellStyle name="Comma 2 6 7 2 3 2" xfId="25900" xr:uid="{CA8A9E5E-4405-4E90-8966-E72D6194CB2B}"/>
    <cellStyle name="Comma 2 6 7 2 3 2 2" xfId="56724" xr:uid="{41E92936-D603-4B63-A866-8980B1744B0D}"/>
    <cellStyle name="Comma 2 6 7 2 3 3" xfId="41314" xr:uid="{E393DFB8-2A5D-4875-8792-A6E84725ED15}"/>
    <cellStyle name="Comma 2 6 7 2 4" xfId="18091" xr:uid="{BFF1CF97-BBD1-4E78-8281-91C506E5715A}"/>
    <cellStyle name="Comma 2 6 7 2 4 2" xfId="48915" xr:uid="{EAACA192-5886-4A62-93C6-0911164BDFC1}"/>
    <cellStyle name="Comma 2 6 7 2 5" xfId="33505" xr:uid="{79A9C6B0-3B85-4A7E-A4DE-1234816C11F4}"/>
    <cellStyle name="Comma 2 6 7 3" xfId="4582" xr:uid="{05E1CB8C-B89A-4BDD-B3F2-A79A2B9AF466}"/>
    <cellStyle name="Comma 2 6 7 3 2" xfId="12393" xr:uid="{A57EAA16-30BD-4B92-8BDC-EC73C22D91C3}"/>
    <cellStyle name="Comma 2 6 7 3 2 2" xfId="27804" xr:uid="{9CCB26F7-9761-4989-AC05-711EEF18B8B6}"/>
    <cellStyle name="Comma 2 6 7 3 2 2 2" xfId="58628" xr:uid="{00BF3212-93C5-4DA2-9F75-DD9C955EEDD4}"/>
    <cellStyle name="Comma 2 6 7 3 2 3" xfId="43218" xr:uid="{849BD4D8-1ECA-4AAC-946C-008397553F2B}"/>
    <cellStyle name="Comma 2 6 7 3 3" xfId="19995" xr:uid="{4D3BCFB0-EA0A-4D13-A4C7-BB98CF84334F}"/>
    <cellStyle name="Comma 2 6 7 3 3 2" xfId="50819" xr:uid="{9A20E19B-E290-4FB5-97E0-D4B5354A9166}"/>
    <cellStyle name="Comma 2 6 7 3 4" xfId="35409" xr:uid="{4C32939A-63A6-4422-A1B2-528090E7E765}"/>
    <cellStyle name="Comma 2 6 7 4" xfId="8590" xr:uid="{1DE5CA35-D7D6-4529-BB93-D5E79F3F4808}"/>
    <cellStyle name="Comma 2 6 7 4 2" xfId="24001" xr:uid="{D6C5D548-83CF-43F9-BE1D-F1CCC0A6A787}"/>
    <cellStyle name="Comma 2 6 7 4 2 2" xfId="54825" xr:uid="{3A087FFD-4651-41A2-953E-15BB0BE430D0}"/>
    <cellStyle name="Comma 2 6 7 4 3" xfId="39415" xr:uid="{AB0D833C-F4CF-40E8-960D-96ECD8570796}"/>
    <cellStyle name="Comma 2 6 7 5" xfId="16192" xr:uid="{02D138D3-4643-4520-BAEF-8DE01437AFB1}"/>
    <cellStyle name="Comma 2 6 7 5 2" xfId="47016" xr:uid="{93367CCC-4494-4913-80CE-37BD63F22CEF}"/>
    <cellStyle name="Comma 2 6 7 6" xfId="31606" xr:uid="{5AEFC0D8-8154-46BB-941E-97233248D124}"/>
    <cellStyle name="Comma 2 6 8" xfId="1412" xr:uid="{23DB2C73-918E-4BFE-91C7-C8B536249A8A}"/>
    <cellStyle name="Comma 2 6 8 2" xfId="3311" xr:uid="{78FE9D22-21A0-4829-8FE6-2E6E4398F49C}"/>
    <cellStyle name="Comma 2 6 8 2 2" xfId="7114" xr:uid="{8F7EA474-A179-4500-97EA-D80873E61573}"/>
    <cellStyle name="Comma 2 6 8 2 2 2" xfId="14925" xr:uid="{F1078EF2-9696-4C2E-BDF7-65CE0DDF99DB}"/>
    <cellStyle name="Comma 2 6 8 2 2 2 2" xfId="30336" xr:uid="{334DB606-E65E-4A29-AE70-DAEBF77A7030}"/>
    <cellStyle name="Comma 2 6 8 2 2 2 2 2" xfId="61160" xr:uid="{ACC327B2-D382-4739-BA58-28A1075D9538}"/>
    <cellStyle name="Comma 2 6 8 2 2 2 3" xfId="45750" xr:uid="{3BA55D00-9A5B-4290-973A-2CC168D46454}"/>
    <cellStyle name="Comma 2 6 8 2 2 3" xfId="22527" xr:uid="{7966EC3F-D74F-4B76-B2D5-32632B465266}"/>
    <cellStyle name="Comma 2 6 8 2 2 3 2" xfId="53351" xr:uid="{36AACC82-51A0-4CA5-A1C0-57F1FEC012DB}"/>
    <cellStyle name="Comma 2 6 8 2 2 4" xfId="37941" xr:uid="{F7939FDC-3FE7-4CE0-9D62-E95A10642FE7}"/>
    <cellStyle name="Comma 2 6 8 2 3" xfId="11122" xr:uid="{2FC4AC04-A3D7-4DF6-9371-34A199F01590}"/>
    <cellStyle name="Comma 2 6 8 2 3 2" xfId="26533" xr:uid="{371F4894-480D-411C-8F42-94C2E8B598A8}"/>
    <cellStyle name="Comma 2 6 8 2 3 2 2" xfId="57357" xr:uid="{FC6B9837-8108-4DE4-8560-E8C63C999B19}"/>
    <cellStyle name="Comma 2 6 8 2 3 3" xfId="41947" xr:uid="{E8CE27E6-C8FA-4066-8848-5D206E7D99BB}"/>
    <cellStyle name="Comma 2 6 8 2 4" xfId="18724" xr:uid="{E5A21E31-F66B-4D0D-BE54-C80A9EC86AE9}"/>
    <cellStyle name="Comma 2 6 8 2 4 2" xfId="49548" xr:uid="{ADD264C8-5CB6-4608-83AB-9A435BCAD3FC}"/>
    <cellStyle name="Comma 2 6 8 2 5" xfId="34138" xr:uid="{449C81C8-D395-40E9-BD7B-F3E34E2409D3}"/>
    <cellStyle name="Comma 2 6 8 3" xfId="5215" xr:uid="{04992BC8-E8CF-4CAD-99B9-FBDBF08D30A9}"/>
    <cellStyle name="Comma 2 6 8 3 2" xfId="13026" xr:uid="{5A19A1C0-CB09-4A50-A2BD-7F97D106B620}"/>
    <cellStyle name="Comma 2 6 8 3 2 2" xfId="28437" xr:uid="{E6FCAEFD-D5A8-4445-A956-CBCC61FC5855}"/>
    <cellStyle name="Comma 2 6 8 3 2 2 2" xfId="59261" xr:uid="{BD803A82-F407-43FB-AE2D-F776AB092D9D}"/>
    <cellStyle name="Comma 2 6 8 3 2 3" xfId="43851" xr:uid="{B6D65506-D414-418A-AE6E-85B2E27858E2}"/>
    <cellStyle name="Comma 2 6 8 3 3" xfId="20628" xr:uid="{5AA9A4FA-2FB3-41DD-9636-CA87AD88578A}"/>
    <cellStyle name="Comma 2 6 8 3 3 2" xfId="51452" xr:uid="{8EA2323F-513E-4AA6-B8CD-1D66D5753FD3}"/>
    <cellStyle name="Comma 2 6 8 3 4" xfId="36042" xr:uid="{242CB916-CC99-4140-AF71-AABD52F68D3D}"/>
    <cellStyle name="Comma 2 6 8 4" xfId="9223" xr:uid="{7AEA727D-1102-4493-B46F-4BE783F69B00}"/>
    <cellStyle name="Comma 2 6 8 4 2" xfId="24634" xr:uid="{9506BCDC-E2B3-4B7F-9310-03A2DCBD3848}"/>
    <cellStyle name="Comma 2 6 8 4 2 2" xfId="55458" xr:uid="{590D019F-E4B4-42EC-9688-497C70F998A8}"/>
    <cellStyle name="Comma 2 6 8 4 3" xfId="40048" xr:uid="{3C5AF920-4817-4EC8-974E-4F57F65C92D3}"/>
    <cellStyle name="Comma 2 6 8 5" xfId="16825" xr:uid="{3637DDE7-8E6F-4FAD-82C6-E01C309F9B32}"/>
    <cellStyle name="Comma 2 6 8 5 2" xfId="47649" xr:uid="{F3BD8979-CBC6-405A-A2F0-8F78D18C5A7B}"/>
    <cellStyle name="Comma 2 6 8 6" xfId="32239" xr:uid="{50172920-12FB-45EE-9A4D-730DB6ABB1BD}"/>
    <cellStyle name="Comma 2 6 9" xfId="2045" xr:uid="{0C1E3437-686D-4FD5-A79C-B712248B6F43}"/>
    <cellStyle name="Comma 2 6 9 2" xfId="5848" xr:uid="{C5A610F2-522E-4CF3-9CC0-AA9559F0EAE4}"/>
    <cellStyle name="Comma 2 6 9 2 2" xfId="13659" xr:uid="{2E4AE7E0-D1B6-46B3-81DB-A9934C616EBA}"/>
    <cellStyle name="Comma 2 6 9 2 2 2" xfId="29070" xr:uid="{E0B80EB3-1FCC-48DC-81AE-A780CAB4F51E}"/>
    <cellStyle name="Comma 2 6 9 2 2 2 2" xfId="59894" xr:uid="{59F91F66-9762-4F59-BC6E-F92F7855CCB7}"/>
    <cellStyle name="Comma 2 6 9 2 2 3" xfId="44484" xr:uid="{BFD6A253-BC93-434C-8667-3438F4BD027B}"/>
    <cellStyle name="Comma 2 6 9 2 3" xfId="21261" xr:uid="{CE2CC622-5BD1-4ED6-AC8C-AD9636BE3BDA}"/>
    <cellStyle name="Comma 2 6 9 2 3 2" xfId="52085" xr:uid="{14FE1BD9-6C60-4BC7-9DE1-C3CFBCE4D7F5}"/>
    <cellStyle name="Comma 2 6 9 2 4" xfId="36675" xr:uid="{6A901438-C471-46C4-82AE-179EB01DFAEE}"/>
    <cellStyle name="Comma 2 6 9 3" xfId="9856" xr:uid="{705F78C9-4237-4EB6-A246-A37B9309DC57}"/>
    <cellStyle name="Comma 2 6 9 3 2" xfId="25267" xr:uid="{9B1F3F4B-1622-4F03-9064-5212E432346E}"/>
    <cellStyle name="Comma 2 6 9 3 2 2" xfId="56091" xr:uid="{33385020-3595-4AC4-81FE-4EDB8E956CC0}"/>
    <cellStyle name="Comma 2 6 9 3 3" xfId="40681" xr:uid="{2BE1806A-A2CA-44FC-B438-98D9CAD04BC6}"/>
    <cellStyle name="Comma 2 6 9 4" xfId="17458" xr:uid="{BDEA7196-908B-4C51-B169-D96D68912EC4}"/>
    <cellStyle name="Comma 2 6 9 4 2" xfId="48282" xr:uid="{6D53147A-AAAC-4CD5-934D-E1BBB1D95D08}"/>
    <cellStyle name="Comma 2 6 9 5" xfId="32872" xr:uid="{2DD05FA1-31D8-417B-AB26-292788509F64}"/>
    <cellStyle name="Comma 2 7" xfId="157" xr:uid="{F5F8A7FD-2DC7-47FF-BDC7-2AC7E9BC1A57}"/>
    <cellStyle name="Comma 2 7 10" xfId="7977" xr:uid="{F5629DEF-80EA-40DB-A7D3-4094C8452E69}"/>
    <cellStyle name="Comma 2 7 10 2" xfId="23388" xr:uid="{13C9F98B-2014-4E42-9C06-ECFB9B50F813}"/>
    <cellStyle name="Comma 2 7 10 2 2" xfId="54212" xr:uid="{954D6174-7C28-4452-90C3-B928D52D71A6}"/>
    <cellStyle name="Comma 2 7 10 3" xfId="38802" xr:uid="{D8BFEAAC-FE7A-460A-BB0E-B4396B23A029}"/>
    <cellStyle name="Comma 2 7 11" xfId="7768" xr:uid="{6315BA3E-4B5A-4C1E-91AA-C65AFB993830}"/>
    <cellStyle name="Comma 2 7 11 2" xfId="23179" xr:uid="{D4A66980-00AE-4BB1-8F7A-8EB09D01089A}"/>
    <cellStyle name="Comma 2 7 11 2 2" xfId="54003" xr:uid="{1BAC474F-FC5E-4D0A-BA4C-B9CD5CFDB42C}"/>
    <cellStyle name="Comma 2 7 11 3" xfId="38593" xr:uid="{A5E7DC05-07EF-4188-AE7F-74E475D2C5C5}"/>
    <cellStyle name="Comma 2 7 12" xfId="15579" xr:uid="{C9D01EE2-60D4-4C1C-9F12-7591B913A62D}"/>
    <cellStyle name="Comma 2 7 12 2" xfId="46403" xr:uid="{3943450B-E54F-4F27-A2FE-CC7C04480F63}"/>
    <cellStyle name="Comma 2 7 13" xfId="30993" xr:uid="{26D10C11-821F-4E17-BB82-0DA2986943F8}"/>
    <cellStyle name="Comma 2 7 2" xfId="282" xr:uid="{8C74FD80-3A6E-499A-ADAF-EDA2D3D3AE12}"/>
    <cellStyle name="Comma 2 7 2 10" xfId="15704" xr:uid="{2288EDD6-37C5-4101-AF4C-499922433225}"/>
    <cellStyle name="Comma 2 7 2 10 2" xfId="46528" xr:uid="{28579983-F665-4595-B5A3-62A308F2C4E5}"/>
    <cellStyle name="Comma 2 7 2 11" xfId="31118" xr:uid="{338E50C4-0CFA-4D26-9070-0816B0E19488}"/>
    <cellStyle name="Comma 2 7 2 2" xfId="713" xr:uid="{7F6313C8-6397-43F2-878F-D4202E31F92B}"/>
    <cellStyle name="Comma 2 7 2 2 2" xfId="1346" xr:uid="{5ACECC79-40F8-4FC5-BAFC-714FA0404F63}"/>
    <cellStyle name="Comma 2 7 2 2 2 2" xfId="3245" xr:uid="{487179CD-2FD4-4D24-BD44-B845E11D9EEE}"/>
    <cellStyle name="Comma 2 7 2 2 2 2 2" xfId="7048" xr:uid="{BDFB3844-1732-4564-95DA-88B5F5C2EDA8}"/>
    <cellStyle name="Comma 2 7 2 2 2 2 2 2" xfId="14859" xr:uid="{3A724B7B-8CB2-4C54-B2B6-C3E669285ABB}"/>
    <cellStyle name="Comma 2 7 2 2 2 2 2 2 2" xfId="30270" xr:uid="{D68F98C4-9A9B-4171-9BEF-5A2BFD76C270}"/>
    <cellStyle name="Comma 2 7 2 2 2 2 2 2 2 2" xfId="61094" xr:uid="{6BB91AE3-F703-4E42-935E-B9308B909B8D}"/>
    <cellStyle name="Comma 2 7 2 2 2 2 2 2 3" xfId="45684" xr:uid="{C1B67792-F223-472A-AEB6-18BB60871533}"/>
    <cellStyle name="Comma 2 7 2 2 2 2 2 3" xfId="22461" xr:uid="{FBF1C2EE-9F47-46C4-B7A7-14E94A631851}"/>
    <cellStyle name="Comma 2 7 2 2 2 2 2 3 2" xfId="53285" xr:uid="{675345D9-30A9-4EA1-AE7A-CADD9CDEFAD9}"/>
    <cellStyle name="Comma 2 7 2 2 2 2 2 4" xfId="37875" xr:uid="{50D6A31B-F05E-410D-BE45-76973C78CDD3}"/>
    <cellStyle name="Comma 2 7 2 2 2 2 3" xfId="11056" xr:uid="{36AE348D-200C-426B-9707-84BE514715F7}"/>
    <cellStyle name="Comma 2 7 2 2 2 2 3 2" xfId="26467" xr:uid="{E4C2C20E-40B0-4472-BB7A-4B0100750B78}"/>
    <cellStyle name="Comma 2 7 2 2 2 2 3 2 2" xfId="57291" xr:uid="{A308CFE7-0964-4B60-B3C8-662071DE3077}"/>
    <cellStyle name="Comma 2 7 2 2 2 2 3 3" xfId="41881" xr:uid="{A6678662-FD5E-441B-A9DF-5C27D58409C9}"/>
    <cellStyle name="Comma 2 7 2 2 2 2 4" xfId="18658" xr:uid="{06F36F13-1202-4D56-86FC-4656326EDE61}"/>
    <cellStyle name="Comma 2 7 2 2 2 2 4 2" xfId="49482" xr:uid="{B91BDA59-EC25-4C4F-B15B-F9633F916284}"/>
    <cellStyle name="Comma 2 7 2 2 2 2 5" xfId="34072" xr:uid="{2144C015-E8A3-4F27-A806-AB99C55762AA}"/>
    <cellStyle name="Comma 2 7 2 2 2 3" xfId="5149" xr:uid="{FF8A40ED-6D43-4C64-BED9-6BC00631A652}"/>
    <cellStyle name="Comma 2 7 2 2 2 3 2" xfId="12960" xr:uid="{2F3378A1-EF4A-46C4-8FA8-86F71607B5F9}"/>
    <cellStyle name="Comma 2 7 2 2 2 3 2 2" xfId="28371" xr:uid="{6A40CAAC-5BC1-46A8-A3F4-05C015FD26D3}"/>
    <cellStyle name="Comma 2 7 2 2 2 3 2 2 2" xfId="59195" xr:uid="{17151285-914A-46A9-9265-4EA1BA374A0E}"/>
    <cellStyle name="Comma 2 7 2 2 2 3 2 3" xfId="43785" xr:uid="{5A1E65FA-BCFA-4864-BA9E-F5A95B5F620D}"/>
    <cellStyle name="Comma 2 7 2 2 2 3 3" xfId="20562" xr:uid="{396B9477-F487-48A8-9E62-B48C1D834E89}"/>
    <cellStyle name="Comma 2 7 2 2 2 3 3 2" xfId="51386" xr:uid="{D069FCEA-00F3-4ACE-B5EC-7A1B188AF817}"/>
    <cellStyle name="Comma 2 7 2 2 2 3 4" xfId="35976" xr:uid="{E3ECCFD6-295B-4F49-B25F-D5ABC7A9A92D}"/>
    <cellStyle name="Comma 2 7 2 2 2 4" xfId="9157" xr:uid="{90019E53-4F77-430E-9347-E954418FCA64}"/>
    <cellStyle name="Comma 2 7 2 2 2 4 2" xfId="24568" xr:uid="{2041A2D6-9EF8-43BA-A51E-C6B76D6AA1C6}"/>
    <cellStyle name="Comma 2 7 2 2 2 4 2 2" xfId="55392" xr:uid="{82BE62E5-6BC5-46DF-8FFB-1123F8092FBB}"/>
    <cellStyle name="Comma 2 7 2 2 2 4 3" xfId="39982" xr:uid="{3967F0B6-B80B-42AB-88D9-1FC98FC43522}"/>
    <cellStyle name="Comma 2 7 2 2 2 5" xfId="16759" xr:uid="{3829D00F-E6DB-4B72-BC97-0EC729823D13}"/>
    <cellStyle name="Comma 2 7 2 2 2 5 2" xfId="47583" xr:uid="{687ABE70-7C1A-4C48-B961-72D301A1FB34}"/>
    <cellStyle name="Comma 2 7 2 2 2 6" xfId="32173" xr:uid="{5D1E9239-9063-41EE-B867-19562E8647C8}"/>
    <cellStyle name="Comma 2 7 2 2 3" xfId="1979" xr:uid="{0664B791-3E1D-429E-A1EC-9C506A4DB6B9}"/>
    <cellStyle name="Comma 2 7 2 2 3 2" xfId="3878" xr:uid="{96CB9D23-376B-4B3C-A515-2DFA6CD2C546}"/>
    <cellStyle name="Comma 2 7 2 2 3 2 2" xfId="7681" xr:uid="{FBD165D2-E8D9-40EA-9954-D212FE3E0020}"/>
    <cellStyle name="Comma 2 7 2 2 3 2 2 2" xfId="15492" xr:uid="{F7BEC3C0-1456-4DAF-A255-F6E9073C6C9C}"/>
    <cellStyle name="Comma 2 7 2 2 3 2 2 2 2" xfId="30903" xr:uid="{79917C2B-8A6B-40E6-9020-5236445F4781}"/>
    <cellStyle name="Comma 2 7 2 2 3 2 2 2 2 2" xfId="61727" xr:uid="{D87270B9-1597-410F-B1F1-2098FA487662}"/>
    <cellStyle name="Comma 2 7 2 2 3 2 2 2 3" xfId="46317" xr:uid="{E811670A-062D-4FB0-A6B9-DD707A896B7D}"/>
    <cellStyle name="Comma 2 7 2 2 3 2 2 3" xfId="23094" xr:uid="{FCE1BA0F-295B-4AFD-A312-75BDAA9B6000}"/>
    <cellStyle name="Comma 2 7 2 2 3 2 2 3 2" xfId="53918" xr:uid="{C254FD1C-28C5-46EE-9DDF-3319CB637DCC}"/>
    <cellStyle name="Comma 2 7 2 2 3 2 2 4" xfId="38508" xr:uid="{83BEEB41-EEA6-4129-B49A-BD597719C017}"/>
    <cellStyle name="Comma 2 7 2 2 3 2 3" xfId="11689" xr:uid="{F2884F25-5F95-4872-ABC7-B549876DFB19}"/>
    <cellStyle name="Comma 2 7 2 2 3 2 3 2" xfId="27100" xr:uid="{E5DB9BEF-C68D-4392-8C0A-BEF946D76593}"/>
    <cellStyle name="Comma 2 7 2 2 3 2 3 2 2" xfId="57924" xr:uid="{3340D633-1726-4FB8-B493-F43223A9190F}"/>
    <cellStyle name="Comma 2 7 2 2 3 2 3 3" xfId="42514" xr:uid="{D33CF457-B17F-48E4-892E-CEE10F41F05A}"/>
    <cellStyle name="Comma 2 7 2 2 3 2 4" xfId="19291" xr:uid="{434E6C25-3989-41C7-A14A-6C8CAA435337}"/>
    <cellStyle name="Comma 2 7 2 2 3 2 4 2" xfId="50115" xr:uid="{6D3F8C47-07EA-4FED-B2AD-FD32FB771F1D}"/>
    <cellStyle name="Comma 2 7 2 2 3 2 5" xfId="34705" xr:uid="{E8A9D6A4-B452-4C0F-96EC-FA300ACC4FF3}"/>
    <cellStyle name="Comma 2 7 2 2 3 3" xfId="5782" xr:uid="{D985CE98-B1AF-4A15-8A6B-695FADB47DEA}"/>
    <cellStyle name="Comma 2 7 2 2 3 3 2" xfId="13593" xr:uid="{B0F97818-9D77-4676-9182-CACC329DCE01}"/>
    <cellStyle name="Comma 2 7 2 2 3 3 2 2" xfId="29004" xr:uid="{59ED469C-EF72-4B24-AD48-7A2C961623AC}"/>
    <cellStyle name="Comma 2 7 2 2 3 3 2 2 2" xfId="59828" xr:uid="{0D3657B8-457A-4CE0-BC4D-41EE3DE84B38}"/>
    <cellStyle name="Comma 2 7 2 2 3 3 2 3" xfId="44418" xr:uid="{60917029-2019-472C-9626-BF6838ECCBB9}"/>
    <cellStyle name="Comma 2 7 2 2 3 3 3" xfId="21195" xr:uid="{494D0516-F1D2-4687-B921-4DF2061CEE02}"/>
    <cellStyle name="Comma 2 7 2 2 3 3 3 2" xfId="52019" xr:uid="{FD5F70C1-C920-4AEE-A67F-9F50E8D3BAC2}"/>
    <cellStyle name="Comma 2 7 2 2 3 3 4" xfId="36609" xr:uid="{B44EB4B4-6181-4809-A3D7-E338951F4296}"/>
    <cellStyle name="Comma 2 7 2 2 3 4" xfId="9790" xr:uid="{BC0056E0-BCD1-4FC8-B99D-EFF26F1CBACA}"/>
    <cellStyle name="Comma 2 7 2 2 3 4 2" xfId="25201" xr:uid="{26E91208-A8DD-492B-8D80-FB8AFCC68CC3}"/>
    <cellStyle name="Comma 2 7 2 2 3 4 2 2" xfId="56025" xr:uid="{9F9E32FF-FAE2-4A34-9992-1A8A87432807}"/>
    <cellStyle name="Comma 2 7 2 2 3 4 3" xfId="40615" xr:uid="{95B45AD2-EBD0-49AD-A49D-FC8F8D60B8B7}"/>
    <cellStyle name="Comma 2 7 2 2 3 5" xfId="17392" xr:uid="{7D0CB0F6-2A41-47BB-BC15-1D4447ADFD56}"/>
    <cellStyle name="Comma 2 7 2 2 3 5 2" xfId="48216" xr:uid="{F563CEE1-B973-4AAA-9066-A7BAA3307803}"/>
    <cellStyle name="Comma 2 7 2 2 3 6" xfId="32806" xr:uid="{986786B7-C680-4836-B310-388379200556}"/>
    <cellStyle name="Comma 2 7 2 2 4" xfId="2612" xr:uid="{04D764D6-1A01-4453-9BE1-D20579AEA32A}"/>
    <cellStyle name="Comma 2 7 2 2 4 2" xfId="6415" xr:uid="{CFD6E0E1-1952-43B8-9ED6-03C860AAB50D}"/>
    <cellStyle name="Comma 2 7 2 2 4 2 2" xfId="14226" xr:uid="{C2A1FC9C-BA08-4150-96B5-E11EE6B5DD78}"/>
    <cellStyle name="Comma 2 7 2 2 4 2 2 2" xfId="29637" xr:uid="{FE6C1C21-3498-4C26-9FF4-71BCCB844989}"/>
    <cellStyle name="Comma 2 7 2 2 4 2 2 2 2" xfId="60461" xr:uid="{E84DD459-D0CC-4FF1-AC59-908C7CD8742A}"/>
    <cellStyle name="Comma 2 7 2 2 4 2 2 3" xfId="45051" xr:uid="{B81A9B00-CA85-4CB1-A1BC-FA06FCBD7EAD}"/>
    <cellStyle name="Comma 2 7 2 2 4 2 3" xfId="21828" xr:uid="{2130CA45-5EC2-4B36-9A4D-D525C4BA9B63}"/>
    <cellStyle name="Comma 2 7 2 2 4 2 3 2" xfId="52652" xr:uid="{35AD5775-F2F9-482A-8CCB-5EE01D600224}"/>
    <cellStyle name="Comma 2 7 2 2 4 2 4" xfId="37242" xr:uid="{2D4D1809-9D28-4301-85F9-C3E42F82B7E3}"/>
    <cellStyle name="Comma 2 7 2 2 4 3" xfId="10423" xr:uid="{F14D7B86-72C0-4AE6-8A8B-7960801FFEB5}"/>
    <cellStyle name="Comma 2 7 2 2 4 3 2" xfId="25834" xr:uid="{F2A00F9E-76E9-4B5C-9F1E-9F8D232DBBBB}"/>
    <cellStyle name="Comma 2 7 2 2 4 3 2 2" xfId="56658" xr:uid="{ED2872EB-BB9E-4B99-98A7-7937A3541B1D}"/>
    <cellStyle name="Comma 2 7 2 2 4 3 3" xfId="41248" xr:uid="{A9810C1A-40B3-4721-9A56-F672C3486649}"/>
    <cellStyle name="Comma 2 7 2 2 4 4" xfId="18025" xr:uid="{27A72711-F199-4223-B347-FE4FA2F90ECD}"/>
    <cellStyle name="Comma 2 7 2 2 4 4 2" xfId="48849" xr:uid="{5FF6CA25-C287-482B-BB29-888F40AAD420}"/>
    <cellStyle name="Comma 2 7 2 2 4 5" xfId="33439" xr:uid="{0206B4CE-0148-4622-A12B-40B0990058CC}"/>
    <cellStyle name="Comma 2 7 2 2 5" xfId="4516" xr:uid="{5C61BB86-1702-45FC-8945-E4921283A9D1}"/>
    <cellStyle name="Comma 2 7 2 2 5 2" xfId="12327" xr:uid="{BE3DA98F-FB51-441E-8A14-680A022697BF}"/>
    <cellStyle name="Comma 2 7 2 2 5 2 2" xfId="27738" xr:uid="{0ACED86B-DDE6-44C1-9C71-7259C538EB90}"/>
    <cellStyle name="Comma 2 7 2 2 5 2 2 2" xfId="58562" xr:uid="{F0CE332A-54AA-4785-A1B3-5BD4A5E5F9F4}"/>
    <cellStyle name="Comma 2 7 2 2 5 2 3" xfId="43152" xr:uid="{7036AE20-4333-4F5A-8220-467A9CB809EE}"/>
    <cellStyle name="Comma 2 7 2 2 5 3" xfId="19929" xr:uid="{04C87812-7CD6-454B-9904-F0A797EE13EC}"/>
    <cellStyle name="Comma 2 7 2 2 5 3 2" xfId="50753" xr:uid="{6C085DEB-8499-4A71-88A3-CBB6C6E9844B}"/>
    <cellStyle name="Comma 2 7 2 2 5 4" xfId="35343" xr:uid="{0619ABDA-3F08-46D1-8A75-08E2E8DD2957}"/>
    <cellStyle name="Comma 2 7 2 2 6" xfId="8524" xr:uid="{68B2226B-EA1A-440E-AC0E-08150CDDF8BD}"/>
    <cellStyle name="Comma 2 7 2 2 6 2" xfId="23935" xr:uid="{3086CFA9-85A1-4D2E-B4A1-F04C3F831686}"/>
    <cellStyle name="Comma 2 7 2 2 6 2 2" xfId="54759" xr:uid="{0629C993-1590-45F0-9A41-23BB721FD461}"/>
    <cellStyle name="Comma 2 7 2 2 6 3" xfId="39349" xr:uid="{654C9A47-C803-44E2-8BEA-4C31176CB624}"/>
    <cellStyle name="Comma 2 7 2 2 7" xfId="16126" xr:uid="{E33C5A7B-4ED9-4805-A386-5A4FE579BD17}"/>
    <cellStyle name="Comma 2 7 2 2 7 2" xfId="46950" xr:uid="{3813538A-07F6-4B41-B81D-C3F25723433C}"/>
    <cellStyle name="Comma 2 7 2 2 8" xfId="31540" xr:uid="{85343623-D9DD-46CA-A3EB-0C7032CC3C84}"/>
    <cellStyle name="Comma 2 7 2 3" xfId="504" xr:uid="{D956F8B0-95F2-492F-B39B-F373FB29CD45}"/>
    <cellStyle name="Comma 2 7 2 3 2" xfId="1137" xr:uid="{84B25A44-56D1-4B16-B638-05BA13CA1F9C}"/>
    <cellStyle name="Comma 2 7 2 3 2 2" xfId="3036" xr:uid="{2FDD0DE5-D757-4C31-9395-369CC014EE51}"/>
    <cellStyle name="Comma 2 7 2 3 2 2 2" xfId="6839" xr:uid="{269F2003-04CC-433B-A86F-FB91ADCE77A7}"/>
    <cellStyle name="Comma 2 7 2 3 2 2 2 2" xfId="14650" xr:uid="{57D7CBBF-0151-4BD3-ABC6-8DB1F0D6CFF2}"/>
    <cellStyle name="Comma 2 7 2 3 2 2 2 2 2" xfId="30061" xr:uid="{D76533CE-538F-4F1C-9139-B2BDCA380CC6}"/>
    <cellStyle name="Comma 2 7 2 3 2 2 2 2 2 2" xfId="60885" xr:uid="{42396D1A-DA91-4D1E-820B-B621D2074103}"/>
    <cellStyle name="Comma 2 7 2 3 2 2 2 2 3" xfId="45475" xr:uid="{181567DA-C347-488C-9B71-8B2C1D5FF904}"/>
    <cellStyle name="Comma 2 7 2 3 2 2 2 3" xfId="22252" xr:uid="{6769D21B-D9C3-4564-B4A4-FDB5FD7C54B7}"/>
    <cellStyle name="Comma 2 7 2 3 2 2 2 3 2" xfId="53076" xr:uid="{B6A2B800-0BDF-4187-BFBC-C6A56319AAE5}"/>
    <cellStyle name="Comma 2 7 2 3 2 2 2 4" xfId="37666" xr:uid="{A8F6A5AB-9948-4E84-81FD-2292D95C6EF9}"/>
    <cellStyle name="Comma 2 7 2 3 2 2 3" xfId="10847" xr:uid="{8202D6F5-53D5-436D-8507-52F72E56CF72}"/>
    <cellStyle name="Comma 2 7 2 3 2 2 3 2" xfId="26258" xr:uid="{B84C6C05-ECDC-4808-B62E-A956DCC57471}"/>
    <cellStyle name="Comma 2 7 2 3 2 2 3 2 2" xfId="57082" xr:uid="{B66AF8A2-797C-4940-AA58-901A25CF649E}"/>
    <cellStyle name="Comma 2 7 2 3 2 2 3 3" xfId="41672" xr:uid="{7F326602-E05C-4359-8FF0-B13BCC24AD73}"/>
    <cellStyle name="Comma 2 7 2 3 2 2 4" xfId="18449" xr:uid="{1AA1AAC9-F4D5-44B6-B5BB-66CA8623FD8A}"/>
    <cellStyle name="Comma 2 7 2 3 2 2 4 2" xfId="49273" xr:uid="{0543237D-99D5-4128-AFE3-20AFDEB539AA}"/>
    <cellStyle name="Comma 2 7 2 3 2 2 5" xfId="33863" xr:uid="{4A1491DF-A0A7-4745-B525-319CFFABE31C}"/>
    <cellStyle name="Comma 2 7 2 3 2 3" xfId="4940" xr:uid="{90F4D213-897D-4631-A9EE-50C4C3949EFC}"/>
    <cellStyle name="Comma 2 7 2 3 2 3 2" xfId="12751" xr:uid="{D65D95A3-69AB-485F-A7B4-F954D01C2C3E}"/>
    <cellStyle name="Comma 2 7 2 3 2 3 2 2" xfId="28162" xr:uid="{159E735D-EC73-44BE-B351-D4B2FA2B6B2E}"/>
    <cellStyle name="Comma 2 7 2 3 2 3 2 2 2" xfId="58986" xr:uid="{9CF4DC67-3A19-43A0-867A-8843B6E907DB}"/>
    <cellStyle name="Comma 2 7 2 3 2 3 2 3" xfId="43576" xr:uid="{A0B94132-E428-43E2-93B3-F2D2B92864D2}"/>
    <cellStyle name="Comma 2 7 2 3 2 3 3" xfId="20353" xr:uid="{698B7F12-2D22-4645-84B8-B2F48C7D7503}"/>
    <cellStyle name="Comma 2 7 2 3 2 3 3 2" xfId="51177" xr:uid="{1442F7D7-09C7-40B3-92F8-E2D48EFAFFC3}"/>
    <cellStyle name="Comma 2 7 2 3 2 3 4" xfId="35767" xr:uid="{16A52575-BB3B-4A96-BE38-927638EC5B77}"/>
    <cellStyle name="Comma 2 7 2 3 2 4" xfId="8948" xr:uid="{24BB2262-B550-466C-A278-2F328A30FFD3}"/>
    <cellStyle name="Comma 2 7 2 3 2 4 2" xfId="24359" xr:uid="{68DDBEE4-ED17-42B0-8388-48CAD18F885A}"/>
    <cellStyle name="Comma 2 7 2 3 2 4 2 2" xfId="55183" xr:uid="{5BA3C452-65FE-491D-A7C4-D7473F19B27B}"/>
    <cellStyle name="Comma 2 7 2 3 2 4 3" xfId="39773" xr:uid="{4233D398-9EBA-418D-AAC8-CC9397FA55FD}"/>
    <cellStyle name="Comma 2 7 2 3 2 5" xfId="16550" xr:uid="{CA6623E3-3BCE-4011-8120-6864954EC84F}"/>
    <cellStyle name="Comma 2 7 2 3 2 5 2" xfId="47374" xr:uid="{14D891F5-5FF1-45DD-BA66-3BA7F6AE43B9}"/>
    <cellStyle name="Comma 2 7 2 3 2 6" xfId="31964" xr:uid="{F1712A33-5684-429A-B28C-9492002C6F0A}"/>
    <cellStyle name="Comma 2 7 2 3 3" xfId="1770" xr:uid="{77721584-8318-43D3-9281-1A19FE4B19FB}"/>
    <cellStyle name="Comma 2 7 2 3 3 2" xfId="3669" xr:uid="{EF090762-644E-4164-A8AA-CF5ACDB6AA40}"/>
    <cellStyle name="Comma 2 7 2 3 3 2 2" xfId="7472" xr:uid="{01F2A7D7-5048-40A3-B705-3692EB5EF189}"/>
    <cellStyle name="Comma 2 7 2 3 3 2 2 2" xfId="15283" xr:uid="{5968E542-DC52-4D4C-A70C-2B165F3120C8}"/>
    <cellStyle name="Comma 2 7 2 3 3 2 2 2 2" xfId="30694" xr:uid="{AF88ACB4-22E8-4E95-A79F-755F986A6501}"/>
    <cellStyle name="Comma 2 7 2 3 3 2 2 2 2 2" xfId="61518" xr:uid="{1131C286-9D70-4DAD-8346-5A1A9BABD14D}"/>
    <cellStyle name="Comma 2 7 2 3 3 2 2 2 3" xfId="46108" xr:uid="{38DF2403-39A1-4FFC-9E2B-6BD0F66B3EAB}"/>
    <cellStyle name="Comma 2 7 2 3 3 2 2 3" xfId="22885" xr:uid="{1EFAC247-2AEE-43AC-9751-00B83F483E05}"/>
    <cellStyle name="Comma 2 7 2 3 3 2 2 3 2" xfId="53709" xr:uid="{3BEA03C6-630B-4CA0-ADDC-0E29B75122B1}"/>
    <cellStyle name="Comma 2 7 2 3 3 2 2 4" xfId="38299" xr:uid="{3FA17784-7D82-4205-A50A-EF20781C8D3A}"/>
    <cellStyle name="Comma 2 7 2 3 3 2 3" xfId="11480" xr:uid="{B6E284C9-B5A9-47CD-9C33-82BF34490E1B}"/>
    <cellStyle name="Comma 2 7 2 3 3 2 3 2" xfId="26891" xr:uid="{D0973C8E-8900-4179-A49A-34B7DBD56EBD}"/>
    <cellStyle name="Comma 2 7 2 3 3 2 3 2 2" xfId="57715" xr:uid="{8A82A99C-834C-4AB2-96BC-63491D8C68A2}"/>
    <cellStyle name="Comma 2 7 2 3 3 2 3 3" xfId="42305" xr:uid="{10C808F2-8307-4F02-A2A3-5BFA23AD5920}"/>
    <cellStyle name="Comma 2 7 2 3 3 2 4" xfId="19082" xr:uid="{F8FA4A12-DCFF-47BE-AE96-82DA288B1734}"/>
    <cellStyle name="Comma 2 7 2 3 3 2 4 2" xfId="49906" xr:uid="{56CCEF9C-6D3C-452F-8DD8-E0ECC608ABE0}"/>
    <cellStyle name="Comma 2 7 2 3 3 2 5" xfId="34496" xr:uid="{7ED2EFA5-D263-403E-862A-388B28A22CEA}"/>
    <cellStyle name="Comma 2 7 2 3 3 3" xfId="5573" xr:uid="{ECE31738-0BC7-433B-A1B7-170A803D6D68}"/>
    <cellStyle name="Comma 2 7 2 3 3 3 2" xfId="13384" xr:uid="{44DD854D-E6BF-493A-B04C-A51E4AB9CB58}"/>
    <cellStyle name="Comma 2 7 2 3 3 3 2 2" xfId="28795" xr:uid="{3F5C9A80-8E4A-494B-834E-C408173A4EE3}"/>
    <cellStyle name="Comma 2 7 2 3 3 3 2 2 2" xfId="59619" xr:uid="{E8BA03EF-9D3C-41A1-8531-24A4D9A0B093}"/>
    <cellStyle name="Comma 2 7 2 3 3 3 2 3" xfId="44209" xr:uid="{8676537B-9A60-48F5-9FC0-A8EAF177B413}"/>
    <cellStyle name="Comma 2 7 2 3 3 3 3" xfId="20986" xr:uid="{964882A8-BC32-4440-A08C-A2C1843910A2}"/>
    <cellStyle name="Comma 2 7 2 3 3 3 3 2" xfId="51810" xr:uid="{0E1162F3-28AA-4842-AC1A-283C2BAADCEC}"/>
    <cellStyle name="Comma 2 7 2 3 3 3 4" xfId="36400" xr:uid="{F9C7FB99-935D-416B-82B8-8B983F2F35C6}"/>
    <cellStyle name="Comma 2 7 2 3 3 4" xfId="9581" xr:uid="{859D3515-72F9-4FCA-A263-C876CA42FE19}"/>
    <cellStyle name="Comma 2 7 2 3 3 4 2" xfId="24992" xr:uid="{7D275380-FBEA-4BAC-ADDF-FCD96FEBA0F6}"/>
    <cellStyle name="Comma 2 7 2 3 3 4 2 2" xfId="55816" xr:uid="{F5718A23-E3A2-476C-808B-D9BB4685C07F}"/>
    <cellStyle name="Comma 2 7 2 3 3 4 3" xfId="40406" xr:uid="{17D62DE1-ADC7-40C6-9640-2E5AE1CAE298}"/>
    <cellStyle name="Comma 2 7 2 3 3 5" xfId="17183" xr:uid="{2868FCAB-C9D3-4B81-AB4D-92E0F843D7E2}"/>
    <cellStyle name="Comma 2 7 2 3 3 5 2" xfId="48007" xr:uid="{9283ECA1-13D8-48B0-862C-335E048F11B3}"/>
    <cellStyle name="Comma 2 7 2 3 3 6" xfId="32597" xr:uid="{9F1A2EFC-EF8E-43A5-8FFA-BE372BA33C69}"/>
    <cellStyle name="Comma 2 7 2 3 4" xfId="2403" xr:uid="{7D5DA946-526B-416D-96A9-12320BDCA8A3}"/>
    <cellStyle name="Comma 2 7 2 3 4 2" xfId="6206" xr:uid="{E6374972-404C-42C6-9B18-1F5125DC5DD8}"/>
    <cellStyle name="Comma 2 7 2 3 4 2 2" xfId="14017" xr:uid="{537E39E6-BF1A-47FC-8CBB-72B3E11B8F31}"/>
    <cellStyle name="Comma 2 7 2 3 4 2 2 2" xfId="29428" xr:uid="{9B67FA88-D49E-482A-BB9F-14EA3F5B273E}"/>
    <cellStyle name="Comma 2 7 2 3 4 2 2 2 2" xfId="60252" xr:uid="{31E8FC1D-0301-46C9-9108-0E5F697DFC51}"/>
    <cellStyle name="Comma 2 7 2 3 4 2 2 3" xfId="44842" xr:uid="{012140B0-F5AC-42AA-9064-33B3367310C2}"/>
    <cellStyle name="Comma 2 7 2 3 4 2 3" xfId="21619" xr:uid="{0042CC7B-A68E-49B7-8A60-E1923A5062A2}"/>
    <cellStyle name="Comma 2 7 2 3 4 2 3 2" xfId="52443" xr:uid="{DAA184EB-5A00-49D4-B73E-32698D799B95}"/>
    <cellStyle name="Comma 2 7 2 3 4 2 4" xfId="37033" xr:uid="{A9FAA627-CF11-45C9-B791-1ACB1B624C97}"/>
    <cellStyle name="Comma 2 7 2 3 4 3" xfId="10214" xr:uid="{75857866-43A7-4213-B269-BE8829D5228C}"/>
    <cellStyle name="Comma 2 7 2 3 4 3 2" xfId="25625" xr:uid="{C766CC2D-A579-4E26-9428-15A7702CB191}"/>
    <cellStyle name="Comma 2 7 2 3 4 3 2 2" xfId="56449" xr:uid="{49B0732A-5F3F-4062-BEA8-362A60B91039}"/>
    <cellStyle name="Comma 2 7 2 3 4 3 3" xfId="41039" xr:uid="{0DFDB97A-8F89-4E14-A75A-6C9349CD1C70}"/>
    <cellStyle name="Comma 2 7 2 3 4 4" xfId="17816" xr:uid="{DA312D5F-550B-4CBE-A332-B7A791089110}"/>
    <cellStyle name="Comma 2 7 2 3 4 4 2" xfId="48640" xr:uid="{18562DFB-16E9-43F5-B78D-75E5574B78F9}"/>
    <cellStyle name="Comma 2 7 2 3 4 5" xfId="33230" xr:uid="{CC9D8442-B4AF-4216-BD45-6B5E7C385C6D}"/>
    <cellStyle name="Comma 2 7 2 3 5" xfId="4307" xr:uid="{7B7B436D-6308-4D50-8749-7886D732500D}"/>
    <cellStyle name="Comma 2 7 2 3 5 2" xfId="12118" xr:uid="{365DFF3A-FAEC-4255-886F-ED04B1B4A65B}"/>
    <cellStyle name="Comma 2 7 2 3 5 2 2" xfId="27529" xr:uid="{0A968811-A41B-41E1-A387-EDCF5113234A}"/>
    <cellStyle name="Comma 2 7 2 3 5 2 2 2" xfId="58353" xr:uid="{CC29DCE6-CFE2-4A8E-8B26-A0942976DF69}"/>
    <cellStyle name="Comma 2 7 2 3 5 2 3" xfId="42943" xr:uid="{2CF5421C-1AD7-4D73-A5D4-47493B45790F}"/>
    <cellStyle name="Comma 2 7 2 3 5 3" xfId="19720" xr:uid="{3501A84F-2BCF-46AE-8E8A-346E4E2EBF48}"/>
    <cellStyle name="Comma 2 7 2 3 5 3 2" xfId="50544" xr:uid="{0E1EC3C2-9105-4A72-B523-6A498A193F39}"/>
    <cellStyle name="Comma 2 7 2 3 5 4" xfId="35134" xr:uid="{70149FBA-8F30-4169-9477-7CCE628B9E97}"/>
    <cellStyle name="Comma 2 7 2 3 6" xfId="8315" xr:uid="{D72530A6-440F-40B8-B515-DA4F13B94A1D}"/>
    <cellStyle name="Comma 2 7 2 3 6 2" xfId="23726" xr:uid="{86339814-2333-4C08-AA4F-E585ABBE311B}"/>
    <cellStyle name="Comma 2 7 2 3 6 2 2" xfId="54550" xr:uid="{09E2CF12-55B3-4387-A63D-433C768312C0}"/>
    <cellStyle name="Comma 2 7 2 3 6 3" xfId="39140" xr:uid="{BBD2A485-52DC-4369-A149-94D1990BD95A}"/>
    <cellStyle name="Comma 2 7 2 3 7" xfId="15917" xr:uid="{EB17B7B2-F2F2-4AB9-B53D-9D3C353CC206}"/>
    <cellStyle name="Comma 2 7 2 3 7 2" xfId="46741" xr:uid="{1A957472-6996-46E4-A7A4-81143B52DB43}"/>
    <cellStyle name="Comma 2 7 2 3 8" xfId="31331" xr:uid="{3EB7C3B0-FDDA-4C96-A297-141F540FF546}"/>
    <cellStyle name="Comma 2 7 2 4" xfId="924" xr:uid="{DEAA692C-6F86-444F-B2DC-E681E1C3EFB0}"/>
    <cellStyle name="Comma 2 7 2 4 2" xfId="2823" xr:uid="{8C8743D8-2442-44B7-A0FC-7416202F4748}"/>
    <cellStyle name="Comma 2 7 2 4 2 2" xfId="6626" xr:uid="{BB151267-3640-40D6-87C8-C710FC06EF71}"/>
    <cellStyle name="Comma 2 7 2 4 2 2 2" xfId="14437" xr:uid="{AE38EDD1-9A2D-4C8D-AA54-BE757AEF735C}"/>
    <cellStyle name="Comma 2 7 2 4 2 2 2 2" xfId="29848" xr:uid="{A1AB46BC-8FCB-4FE5-BB2A-750B4C1B71C6}"/>
    <cellStyle name="Comma 2 7 2 4 2 2 2 2 2" xfId="60672" xr:uid="{39E2888C-7F10-46A6-97D6-9D1A9F5C8DA9}"/>
    <cellStyle name="Comma 2 7 2 4 2 2 2 3" xfId="45262" xr:uid="{D365FB04-984D-42B0-A88F-10EEFD08DE75}"/>
    <cellStyle name="Comma 2 7 2 4 2 2 3" xfId="22039" xr:uid="{F45C062E-BE5F-4BB1-A851-757CD03165DD}"/>
    <cellStyle name="Comma 2 7 2 4 2 2 3 2" xfId="52863" xr:uid="{885286B0-1E8B-445F-BF32-3E6B8AE47677}"/>
    <cellStyle name="Comma 2 7 2 4 2 2 4" xfId="37453" xr:uid="{C6FABAE4-0C2E-4D22-9988-5F561BEAE209}"/>
    <cellStyle name="Comma 2 7 2 4 2 3" xfId="10634" xr:uid="{EACA170E-15A5-4B23-8A08-61B2ECD56F8B}"/>
    <cellStyle name="Comma 2 7 2 4 2 3 2" xfId="26045" xr:uid="{9EC59342-8BFB-4C16-8434-6661DBAA75DF}"/>
    <cellStyle name="Comma 2 7 2 4 2 3 2 2" xfId="56869" xr:uid="{0C1F7F15-8D1F-4D4B-BFC4-5FD10B0B6B2C}"/>
    <cellStyle name="Comma 2 7 2 4 2 3 3" xfId="41459" xr:uid="{23240324-FFF7-4315-9F1E-16F3628F1D6F}"/>
    <cellStyle name="Comma 2 7 2 4 2 4" xfId="18236" xr:uid="{88099331-E1D7-4276-AAAD-98EFBB1B318B}"/>
    <cellStyle name="Comma 2 7 2 4 2 4 2" xfId="49060" xr:uid="{4EE20883-8FCD-4F51-85A0-8CA91C02CDD3}"/>
    <cellStyle name="Comma 2 7 2 4 2 5" xfId="33650" xr:uid="{3D243A67-34AD-4480-8876-C4D2D44C7381}"/>
    <cellStyle name="Comma 2 7 2 4 3" xfId="4727" xr:uid="{1356DF5E-7F02-4C23-B186-39089A6864BE}"/>
    <cellStyle name="Comma 2 7 2 4 3 2" xfId="12538" xr:uid="{37ED60C5-7611-43E9-85EF-186140769486}"/>
    <cellStyle name="Comma 2 7 2 4 3 2 2" xfId="27949" xr:uid="{86FDB3B9-B21B-483E-96EF-A189E2BFF306}"/>
    <cellStyle name="Comma 2 7 2 4 3 2 2 2" xfId="58773" xr:uid="{2E9650B7-47C9-4EFE-9A4C-FCC6857A8DB5}"/>
    <cellStyle name="Comma 2 7 2 4 3 2 3" xfId="43363" xr:uid="{17C404CA-E00C-44D8-92DA-DD0B35801DCB}"/>
    <cellStyle name="Comma 2 7 2 4 3 3" xfId="20140" xr:uid="{4BA8EBA8-156B-41EE-8657-537B55A3D8E9}"/>
    <cellStyle name="Comma 2 7 2 4 3 3 2" xfId="50964" xr:uid="{19CBB09E-6B31-43EB-8B40-F503973E3848}"/>
    <cellStyle name="Comma 2 7 2 4 3 4" xfId="35554" xr:uid="{DBA05178-DC0F-49AD-ACBB-E2615954E8C0}"/>
    <cellStyle name="Comma 2 7 2 4 4" xfId="8735" xr:uid="{D5925472-01C2-4ABD-8DB6-C9764BD7F120}"/>
    <cellStyle name="Comma 2 7 2 4 4 2" xfId="24146" xr:uid="{69B72F90-5BC3-448D-AA89-58986236C255}"/>
    <cellStyle name="Comma 2 7 2 4 4 2 2" xfId="54970" xr:uid="{E88A552F-7F92-47D0-A8F2-573BA565A0D3}"/>
    <cellStyle name="Comma 2 7 2 4 4 3" xfId="39560" xr:uid="{4191835D-2770-4108-8417-2E3F7233A41F}"/>
    <cellStyle name="Comma 2 7 2 4 5" xfId="16337" xr:uid="{FDA7638D-DEED-41CB-A949-182B32006E0E}"/>
    <cellStyle name="Comma 2 7 2 4 5 2" xfId="47161" xr:uid="{61A49496-08C8-4EF1-B44A-A54566A297E5}"/>
    <cellStyle name="Comma 2 7 2 4 6" xfId="31751" xr:uid="{AA3C5E84-A454-4C16-8DE5-B6C1ECA5433D}"/>
    <cellStyle name="Comma 2 7 2 5" xfId="1557" xr:uid="{38B5A5A0-5AD0-463A-B617-8777038A0A39}"/>
    <cellStyle name="Comma 2 7 2 5 2" xfId="3456" xr:uid="{7B2E962A-972D-4F11-A915-D50E157BA5CC}"/>
    <cellStyle name="Comma 2 7 2 5 2 2" xfId="7259" xr:uid="{8E88D148-494F-4283-8FCC-071C0D67E687}"/>
    <cellStyle name="Comma 2 7 2 5 2 2 2" xfId="15070" xr:uid="{94AE8C9E-2DFC-4755-B6EF-AF8312CB5879}"/>
    <cellStyle name="Comma 2 7 2 5 2 2 2 2" xfId="30481" xr:uid="{2BBE6994-E3AB-4AEE-BFBB-37C632C4C94C}"/>
    <cellStyle name="Comma 2 7 2 5 2 2 2 2 2" xfId="61305" xr:uid="{CEDF231B-5566-4B3D-93AE-DBDE7F5F6C02}"/>
    <cellStyle name="Comma 2 7 2 5 2 2 2 3" xfId="45895" xr:uid="{814D5559-2204-494C-9C3B-B43C4322A1D5}"/>
    <cellStyle name="Comma 2 7 2 5 2 2 3" xfId="22672" xr:uid="{09C72BD0-FC9D-470D-B3CC-B0E3BCC8EF7A}"/>
    <cellStyle name="Comma 2 7 2 5 2 2 3 2" xfId="53496" xr:uid="{45F22FE9-586F-43AB-8FC4-77B257BF7F03}"/>
    <cellStyle name="Comma 2 7 2 5 2 2 4" xfId="38086" xr:uid="{11A1A2D8-ACEB-43DF-BB6A-2B9827268122}"/>
    <cellStyle name="Comma 2 7 2 5 2 3" xfId="11267" xr:uid="{B35C4C5C-3724-45E7-8B7E-9A9F36F0759D}"/>
    <cellStyle name="Comma 2 7 2 5 2 3 2" xfId="26678" xr:uid="{5B509CDB-49E0-461C-A382-AC9FEE16DCAE}"/>
    <cellStyle name="Comma 2 7 2 5 2 3 2 2" xfId="57502" xr:uid="{0E12B231-706D-47FC-85E0-BA242F5C3E7B}"/>
    <cellStyle name="Comma 2 7 2 5 2 3 3" xfId="42092" xr:uid="{474D1710-3979-4A78-9A2F-A75934E0DC14}"/>
    <cellStyle name="Comma 2 7 2 5 2 4" xfId="18869" xr:uid="{09DED741-2B57-4634-AA5F-329802569E17}"/>
    <cellStyle name="Comma 2 7 2 5 2 4 2" xfId="49693" xr:uid="{83163F09-5002-4692-A606-3F18A96AE191}"/>
    <cellStyle name="Comma 2 7 2 5 2 5" xfId="34283" xr:uid="{E1CF39A9-C8C2-4E33-A4C3-A9814A2667BA}"/>
    <cellStyle name="Comma 2 7 2 5 3" xfId="5360" xr:uid="{5EF00719-E034-459D-8792-9211522BB2CA}"/>
    <cellStyle name="Comma 2 7 2 5 3 2" xfId="13171" xr:uid="{3E51A06E-4EF5-4B99-A43D-D808D39494CE}"/>
    <cellStyle name="Comma 2 7 2 5 3 2 2" xfId="28582" xr:uid="{225198F7-C7C1-4D34-8378-C04A1FFCC546}"/>
    <cellStyle name="Comma 2 7 2 5 3 2 2 2" xfId="59406" xr:uid="{FEAF747C-4851-4A6B-98DD-52E77FBB10FC}"/>
    <cellStyle name="Comma 2 7 2 5 3 2 3" xfId="43996" xr:uid="{A1CD4BC0-F55C-471A-8150-3D2B5946ED35}"/>
    <cellStyle name="Comma 2 7 2 5 3 3" xfId="20773" xr:uid="{20AE8BD7-AB26-4F77-B0FD-06FE1925873A}"/>
    <cellStyle name="Comma 2 7 2 5 3 3 2" xfId="51597" xr:uid="{DA32AC1A-8EC5-4D22-A079-38F3F8DE9BB6}"/>
    <cellStyle name="Comma 2 7 2 5 3 4" xfId="36187" xr:uid="{79750116-89F6-482F-A812-BE5B6A28477F}"/>
    <cellStyle name="Comma 2 7 2 5 4" xfId="9368" xr:uid="{85DEE328-413A-4EE0-9422-D2F277831AA2}"/>
    <cellStyle name="Comma 2 7 2 5 4 2" xfId="24779" xr:uid="{71F72129-F566-4C1D-AFD6-78E560D11ACC}"/>
    <cellStyle name="Comma 2 7 2 5 4 2 2" xfId="55603" xr:uid="{4DE434D8-C96E-4664-B9B3-5E5B49B1839A}"/>
    <cellStyle name="Comma 2 7 2 5 4 3" xfId="40193" xr:uid="{674C4099-8E18-4B74-9CFC-4D234A84E34A}"/>
    <cellStyle name="Comma 2 7 2 5 5" xfId="16970" xr:uid="{B6FA3F35-D509-4036-931B-24925EF415F6}"/>
    <cellStyle name="Comma 2 7 2 5 5 2" xfId="47794" xr:uid="{9BFBDC9E-7818-4B87-9A66-832C1ADDA5F8}"/>
    <cellStyle name="Comma 2 7 2 5 6" xfId="32384" xr:uid="{4BFD90D6-0D41-473E-A510-EA569CDC6283}"/>
    <cellStyle name="Comma 2 7 2 6" xfId="2190" xr:uid="{D183016E-3704-4E9C-A0B9-B3C8115A1252}"/>
    <cellStyle name="Comma 2 7 2 6 2" xfId="5993" xr:uid="{66BFA792-8350-43FC-B014-F8C5C140D7BC}"/>
    <cellStyle name="Comma 2 7 2 6 2 2" xfId="13804" xr:uid="{4708641B-7AFE-459B-89D8-8ABD93A07D49}"/>
    <cellStyle name="Comma 2 7 2 6 2 2 2" xfId="29215" xr:uid="{3EF28F66-99FC-449F-BB86-F99D2CD9A5CF}"/>
    <cellStyle name="Comma 2 7 2 6 2 2 2 2" xfId="60039" xr:uid="{DC06FDBD-44D8-42B7-B2B9-6D67D49BCE50}"/>
    <cellStyle name="Comma 2 7 2 6 2 2 3" xfId="44629" xr:uid="{360AFC34-9281-4BAD-BCD9-B26E0FCA19EF}"/>
    <cellStyle name="Comma 2 7 2 6 2 3" xfId="21406" xr:uid="{573F3D57-CEF5-4712-8580-9B1411B11509}"/>
    <cellStyle name="Comma 2 7 2 6 2 3 2" xfId="52230" xr:uid="{0E6DF667-4FE5-446F-8844-86E4FEB953A0}"/>
    <cellStyle name="Comma 2 7 2 6 2 4" xfId="36820" xr:uid="{1649C965-2BB6-4AB4-871A-9EF9E7B0B83D}"/>
    <cellStyle name="Comma 2 7 2 6 3" xfId="10001" xr:uid="{4D31498F-D878-4D53-BC0F-3517ADBC6F32}"/>
    <cellStyle name="Comma 2 7 2 6 3 2" xfId="25412" xr:uid="{BD464788-1956-4612-AEBC-7DC5D11CB985}"/>
    <cellStyle name="Comma 2 7 2 6 3 2 2" xfId="56236" xr:uid="{CE9CE019-0574-4403-BC67-A7A65BE85920}"/>
    <cellStyle name="Comma 2 7 2 6 3 3" xfId="40826" xr:uid="{98C686CC-E4AA-4B83-84D4-7AB2277F2AAC}"/>
    <cellStyle name="Comma 2 7 2 6 4" xfId="17603" xr:uid="{39E97143-86DF-4773-B576-33EED3A63746}"/>
    <cellStyle name="Comma 2 7 2 6 4 2" xfId="48427" xr:uid="{0941B55B-8986-46F7-8DCA-8502921CF1B0}"/>
    <cellStyle name="Comma 2 7 2 6 5" xfId="33017" xr:uid="{4202958B-CDDD-49B6-9343-8D981F6FEBDF}"/>
    <cellStyle name="Comma 2 7 2 7" xfId="4094" xr:uid="{6E6EAF8E-3459-4DF0-8B4D-B18F123A823D}"/>
    <cellStyle name="Comma 2 7 2 7 2" xfId="11905" xr:uid="{F62165D3-C696-4FC5-9F16-C962F567C2F3}"/>
    <cellStyle name="Comma 2 7 2 7 2 2" xfId="27316" xr:uid="{FD0C2E1C-5212-443D-879B-B1738C8B7A39}"/>
    <cellStyle name="Comma 2 7 2 7 2 2 2" xfId="58140" xr:uid="{14224C37-721F-4142-80EB-55BE08E0DAC7}"/>
    <cellStyle name="Comma 2 7 2 7 2 3" xfId="42730" xr:uid="{45D0D401-D0C7-4DC3-9BF3-8E0A1CC2E575}"/>
    <cellStyle name="Comma 2 7 2 7 3" xfId="19507" xr:uid="{82F57E55-803B-441E-AF81-D6DE3FB44B98}"/>
    <cellStyle name="Comma 2 7 2 7 3 2" xfId="50331" xr:uid="{92C1C62C-BA2B-499E-BDFE-135B1D0A3CB6}"/>
    <cellStyle name="Comma 2 7 2 7 4" xfId="34921" xr:uid="{4AAD0C73-38D6-4631-8062-94DC155F23AE}"/>
    <cellStyle name="Comma 2 7 2 8" xfId="8102" xr:uid="{55B0C532-DC31-4B19-81CF-BC98ABCA8A9C}"/>
    <cellStyle name="Comma 2 7 2 8 2" xfId="23513" xr:uid="{D3FFA0FF-78C5-4690-B1D2-5593DA6EECF2}"/>
    <cellStyle name="Comma 2 7 2 8 2 2" xfId="54337" xr:uid="{6962D8D4-AE79-40CE-94B5-A695501E31A2}"/>
    <cellStyle name="Comma 2 7 2 8 3" xfId="38927" xr:uid="{23DD86BD-7C39-45D7-9C1D-AA37950763E7}"/>
    <cellStyle name="Comma 2 7 2 9" xfId="7893" xr:uid="{CDB2002D-67FE-44AC-9EB1-C2E0428E21A0}"/>
    <cellStyle name="Comma 2 7 2 9 2" xfId="23304" xr:uid="{896E835B-86C6-42A3-814B-DF9E5AF80893}"/>
    <cellStyle name="Comma 2 7 2 9 2 2" xfId="54128" xr:uid="{9C0109FE-0AE7-4F8D-8480-342BDFCC35FD}"/>
    <cellStyle name="Comma 2 7 2 9 3" xfId="38718" xr:uid="{E0B966D2-89F6-478C-B5A1-03B9BB68A076}"/>
    <cellStyle name="Comma 2 7 3" xfId="202" xr:uid="{1F82210E-0893-4DE1-8AFF-63A642808903}"/>
    <cellStyle name="Comma 2 7 3 10" xfId="15624" xr:uid="{A9D3F333-997F-4486-A146-0D000360D2EE}"/>
    <cellStyle name="Comma 2 7 3 10 2" xfId="46448" xr:uid="{7B7DA365-F3B7-4343-9E13-10700E0ABD4F}"/>
    <cellStyle name="Comma 2 7 3 11" xfId="31038" xr:uid="{99A49CF7-708F-419E-92E2-5A22256F64D9}"/>
    <cellStyle name="Comma 2 7 3 2" xfId="633" xr:uid="{2C580F8C-041E-4E83-B3DF-4E5EBF44E53D}"/>
    <cellStyle name="Comma 2 7 3 2 2" xfId="1266" xr:uid="{41660F26-06B4-447E-B60E-AB4A83F39D88}"/>
    <cellStyle name="Comma 2 7 3 2 2 2" xfId="3165" xr:uid="{49001101-0892-4EC3-AC8F-0227E95F7517}"/>
    <cellStyle name="Comma 2 7 3 2 2 2 2" xfId="6968" xr:uid="{6D6B8CE3-2A26-4C5E-A925-8D83216A76E2}"/>
    <cellStyle name="Comma 2 7 3 2 2 2 2 2" xfId="14779" xr:uid="{CCA8B707-6715-4ED1-AC56-6C39DEDB7704}"/>
    <cellStyle name="Comma 2 7 3 2 2 2 2 2 2" xfId="30190" xr:uid="{439B596A-7851-4506-A480-199ACCF4289F}"/>
    <cellStyle name="Comma 2 7 3 2 2 2 2 2 2 2" xfId="61014" xr:uid="{939FC26E-4EAE-45D3-8D74-E21E28600456}"/>
    <cellStyle name="Comma 2 7 3 2 2 2 2 2 3" xfId="45604" xr:uid="{EA41E706-55E8-4F6A-BCF3-D1E92AA1CFC6}"/>
    <cellStyle name="Comma 2 7 3 2 2 2 2 3" xfId="22381" xr:uid="{C3A5B4A4-8782-4D4D-B021-5B768A14674D}"/>
    <cellStyle name="Comma 2 7 3 2 2 2 2 3 2" xfId="53205" xr:uid="{08FDDDAB-579C-457D-A1AD-3CEE178A0976}"/>
    <cellStyle name="Comma 2 7 3 2 2 2 2 4" xfId="37795" xr:uid="{482D4A45-4D41-49A8-AD99-5755742AF692}"/>
    <cellStyle name="Comma 2 7 3 2 2 2 3" xfId="10976" xr:uid="{EEB29995-9ED2-4AED-A229-22DEC930DB3E}"/>
    <cellStyle name="Comma 2 7 3 2 2 2 3 2" xfId="26387" xr:uid="{D68C176C-E7D2-4FD5-99B0-2E238DFB4A3F}"/>
    <cellStyle name="Comma 2 7 3 2 2 2 3 2 2" xfId="57211" xr:uid="{E8FC3418-5191-47D3-BDAB-14E5E3BA2F76}"/>
    <cellStyle name="Comma 2 7 3 2 2 2 3 3" xfId="41801" xr:uid="{DB346A48-45F7-424C-9240-921FA39B2BB2}"/>
    <cellStyle name="Comma 2 7 3 2 2 2 4" xfId="18578" xr:uid="{C2478B60-A022-447C-9F46-DBD450486B2B}"/>
    <cellStyle name="Comma 2 7 3 2 2 2 4 2" xfId="49402" xr:uid="{9AE2A6EF-B513-419E-8690-90C33994A150}"/>
    <cellStyle name="Comma 2 7 3 2 2 2 5" xfId="33992" xr:uid="{C840A9B1-A260-4DBD-BAE3-3E4D8E2D8047}"/>
    <cellStyle name="Comma 2 7 3 2 2 3" xfId="5069" xr:uid="{D092F7CC-0051-4A4D-8947-B45E3755E5C8}"/>
    <cellStyle name="Comma 2 7 3 2 2 3 2" xfId="12880" xr:uid="{78AC52D5-C3D2-4D2F-B24C-DCFAF1FEF52D}"/>
    <cellStyle name="Comma 2 7 3 2 2 3 2 2" xfId="28291" xr:uid="{D1B0B682-A23A-47EE-BD14-9E197B8BD057}"/>
    <cellStyle name="Comma 2 7 3 2 2 3 2 2 2" xfId="59115" xr:uid="{1A4025B8-43E0-42A5-AEC0-F4BA33BA451E}"/>
    <cellStyle name="Comma 2 7 3 2 2 3 2 3" xfId="43705" xr:uid="{6488FD76-64C1-43FC-B650-B9F9F68C68DE}"/>
    <cellStyle name="Comma 2 7 3 2 2 3 3" xfId="20482" xr:uid="{2FE9E049-77BE-4E09-AEB7-5E427EC5ABAA}"/>
    <cellStyle name="Comma 2 7 3 2 2 3 3 2" xfId="51306" xr:uid="{B4FF1781-6740-4544-810D-CDC45372EA08}"/>
    <cellStyle name="Comma 2 7 3 2 2 3 4" xfId="35896" xr:uid="{C4D8C18C-5D40-42DD-B227-3F6CD30D40DB}"/>
    <cellStyle name="Comma 2 7 3 2 2 4" xfId="9077" xr:uid="{305F336D-EB78-40B2-89F8-12530E3CC24E}"/>
    <cellStyle name="Comma 2 7 3 2 2 4 2" xfId="24488" xr:uid="{BD7ECDF3-EF96-4459-A4E9-7E0E3115E324}"/>
    <cellStyle name="Comma 2 7 3 2 2 4 2 2" xfId="55312" xr:uid="{D8C791BE-81F5-4BDD-91E5-01A68E8EB66B}"/>
    <cellStyle name="Comma 2 7 3 2 2 4 3" xfId="39902" xr:uid="{58B95C05-4B2B-4D16-B1DF-3020AEF02502}"/>
    <cellStyle name="Comma 2 7 3 2 2 5" xfId="16679" xr:uid="{6D7F29E1-D8AD-4429-9930-FA36CDE8D106}"/>
    <cellStyle name="Comma 2 7 3 2 2 5 2" xfId="47503" xr:uid="{89548078-1FCB-4CA7-B800-CEFD88B990FA}"/>
    <cellStyle name="Comma 2 7 3 2 2 6" xfId="32093" xr:uid="{3AF02DF4-EB91-4881-9961-739E97147D7E}"/>
    <cellStyle name="Comma 2 7 3 2 3" xfId="1899" xr:uid="{F6C56B55-EE96-4ECC-B512-E604B0514D3B}"/>
    <cellStyle name="Comma 2 7 3 2 3 2" xfId="3798" xr:uid="{EED9E8E7-F751-4365-A9FE-C29C70605B01}"/>
    <cellStyle name="Comma 2 7 3 2 3 2 2" xfId="7601" xr:uid="{9431B1AC-6CAB-4AD6-BF0E-31E150024E5C}"/>
    <cellStyle name="Comma 2 7 3 2 3 2 2 2" xfId="15412" xr:uid="{4E269484-86D9-4538-8D00-E80359239EA0}"/>
    <cellStyle name="Comma 2 7 3 2 3 2 2 2 2" xfId="30823" xr:uid="{DF88CC16-FA87-49AE-AE57-22205F177AF0}"/>
    <cellStyle name="Comma 2 7 3 2 3 2 2 2 2 2" xfId="61647" xr:uid="{D784A582-E540-4E15-A4C0-A5F844CE2D43}"/>
    <cellStyle name="Comma 2 7 3 2 3 2 2 2 3" xfId="46237" xr:uid="{AAFF2F59-25F7-4D26-8793-305F8138BE11}"/>
    <cellStyle name="Comma 2 7 3 2 3 2 2 3" xfId="23014" xr:uid="{63B47F7A-F7D9-4D56-8894-05331E725690}"/>
    <cellStyle name="Comma 2 7 3 2 3 2 2 3 2" xfId="53838" xr:uid="{53D190C0-D08D-487C-8104-335B3C0731D6}"/>
    <cellStyle name="Comma 2 7 3 2 3 2 2 4" xfId="38428" xr:uid="{5347EC30-6DD6-4169-85F0-9D124DCDAE2A}"/>
    <cellStyle name="Comma 2 7 3 2 3 2 3" xfId="11609" xr:uid="{D8682024-BE98-43F9-B1FC-6263F5A4B936}"/>
    <cellStyle name="Comma 2 7 3 2 3 2 3 2" xfId="27020" xr:uid="{A9276D4B-F22C-4E7E-93AC-232F9479227A}"/>
    <cellStyle name="Comma 2 7 3 2 3 2 3 2 2" xfId="57844" xr:uid="{AD615633-B9D3-4B19-8911-EAA8A74C0BEB}"/>
    <cellStyle name="Comma 2 7 3 2 3 2 3 3" xfId="42434" xr:uid="{891B9B91-5596-44DC-89C6-821E8727359E}"/>
    <cellStyle name="Comma 2 7 3 2 3 2 4" xfId="19211" xr:uid="{B576503E-F786-47E4-B912-D15D381C3B9F}"/>
    <cellStyle name="Comma 2 7 3 2 3 2 4 2" xfId="50035" xr:uid="{DA292C62-DFD3-4B5E-A182-53F29491F0F1}"/>
    <cellStyle name="Comma 2 7 3 2 3 2 5" xfId="34625" xr:uid="{95081D28-D066-4773-8037-F5E059B613A9}"/>
    <cellStyle name="Comma 2 7 3 2 3 3" xfId="5702" xr:uid="{2B5EE341-297C-4244-9F27-A20F005E79AE}"/>
    <cellStyle name="Comma 2 7 3 2 3 3 2" xfId="13513" xr:uid="{C912B2E8-E813-4316-9230-9166D7137BC9}"/>
    <cellStyle name="Comma 2 7 3 2 3 3 2 2" xfId="28924" xr:uid="{CEF3801A-95EB-4D3E-94DD-65FCE3F7A064}"/>
    <cellStyle name="Comma 2 7 3 2 3 3 2 2 2" xfId="59748" xr:uid="{CD68F979-556B-42B3-89D1-7446E46135D5}"/>
    <cellStyle name="Comma 2 7 3 2 3 3 2 3" xfId="44338" xr:uid="{8B968A24-D4A9-4342-99FC-B61DE749914E}"/>
    <cellStyle name="Comma 2 7 3 2 3 3 3" xfId="21115" xr:uid="{56997B18-6853-4877-9B26-E9743E15B24F}"/>
    <cellStyle name="Comma 2 7 3 2 3 3 3 2" xfId="51939" xr:uid="{4D79E375-CF0A-4EE7-A92A-4BC8432AE073}"/>
    <cellStyle name="Comma 2 7 3 2 3 3 4" xfId="36529" xr:uid="{FAA9D3C1-C93B-4849-A820-F7F43E1FB349}"/>
    <cellStyle name="Comma 2 7 3 2 3 4" xfId="9710" xr:uid="{651635A2-8D7F-4630-A522-20A2E36C2415}"/>
    <cellStyle name="Comma 2 7 3 2 3 4 2" xfId="25121" xr:uid="{FA804826-4FD9-4980-8592-601F909446FB}"/>
    <cellStyle name="Comma 2 7 3 2 3 4 2 2" xfId="55945" xr:uid="{EEC22B6A-7732-4370-B3B5-43F03867B6DC}"/>
    <cellStyle name="Comma 2 7 3 2 3 4 3" xfId="40535" xr:uid="{4F7D823D-88EF-44E2-9628-C4C1E9E4D223}"/>
    <cellStyle name="Comma 2 7 3 2 3 5" xfId="17312" xr:uid="{AFEBA142-CAD5-4ECD-8C26-EF12A9422E24}"/>
    <cellStyle name="Comma 2 7 3 2 3 5 2" xfId="48136" xr:uid="{83DFF790-A450-474E-9973-0D68D1D14787}"/>
    <cellStyle name="Comma 2 7 3 2 3 6" xfId="32726" xr:uid="{029382F6-ECF6-4529-B4E4-21994FB32BDD}"/>
    <cellStyle name="Comma 2 7 3 2 4" xfId="2532" xr:uid="{6CBF7B4A-16C0-4D8A-BB9A-B6133EB75507}"/>
    <cellStyle name="Comma 2 7 3 2 4 2" xfId="6335" xr:uid="{FBB2CFAA-4337-40CB-85F4-897314E0204B}"/>
    <cellStyle name="Comma 2 7 3 2 4 2 2" xfId="14146" xr:uid="{53762CAB-DFE9-425A-910B-2903FD85146E}"/>
    <cellStyle name="Comma 2 7 3 2 4 2 2 2" xfId="29557" xr:uid="{1800CDC7-6169-4983-BFF7-BC9304F24BEA}"/>
    <cellStyle name="Comma 2 7 3 2 4 2 2 2 2" xfId="60381" xr:uid="{2E939F37-F6F0-44B9-98A8-07A4AE61F6FE}"/>
    <cellStyle name="Comma 2 7 3 2 4 2 2 3" xfId="44971" xr:uid="{F7AEAAE6-46A6-4352-9DC9-68F286E3FF07}"/>
    <cellStyle name="Comma 2 7 3 2 4 2 3" xfId="21748" xr:uid="{8E0FBABC-3179-4EF3-B29E-1603C82F8DAA}"/>
    <cellStyle name="Comma 2 7 3 2 4 2 3 2" xfId="52572" xr:uid="{591E70B9-8726-454E-A7BA-AE7181FE2930}"/>
    <cellStyle name="Comma 2 7 3 2 4 2 4" xfId="37162" xr:uid="{5D64B893-C669-4596-AED5-7E40D206FE34}"/>
    <cellStyle name="Comma 2 7 3 2 4 3" xfId="10343" xr:uid="{27942750-B054-42AC-93FC-1F211AC99E1C}"/>
    <cellStyle name="Comma 2 7 3 2 4 3 2" xfId="25754" xr:uid="{A40FF3F1-08ED-4932-9B32-780EA1A797DE}"/>
    <cellStyle name="Comma 2 7 3 2 4 3 2 2" xfId="56578" xr:uid="{A0F62D8F-1FFB-47D1-A954-840CC5D13004}"/>
    <cellStyle name="Comma 2 7 3 2 4 3 3" xfId="41168" xr:uid="{A6B10D7D-921C-4B2D-A3AD-721C3129A5A6}"/>
    <cellStyle name="Comma 2 7 3 2 4 4" xfId="17945" xr:uid="{EECBB4E1-E9EB-4D44-82C1-0F827C0B0A5D}"/>
    <cellStyle name="Comma 2 7 3 2 4 4 2" xfId="48769" xr:uid="{15D1B325-901F-4BAC-AA74-ECFD50A09C29}"/>
    <cellStyle name="Comma 2 7 3 2 4 5" xfId="33359" xr:uid="{F936756C-AF64-48BF-9FB8-2AAB3072F9DD}"/>
    <cellStyle name="Comma 2 7 3 2 5" xfId="4436" xr:uid="{982AD81E-F683-46D5-AE6D-AC164147EB9C}"/>
    <cellStyle name="Comma 2 7 3 2 5 2" xfId="12247" xr:uid="{035CF378-BE58-4B6D-B915-8EA35286B594}"/>
    <cellStyle name="Comma 2 7 3 2 5 2 2" xfId="27658" xr:uid="{37E74CA2-902D-4D66-9584-D4EC339921D7}"/>
    <cellStyle name="Comma 2 7 3 2 5 2 2 2" xfId="58482" xr:uid="{3D45AB28-430E-45AB-9179-F16B7C1AA17F}"/>
    <cellStyle name="Comma 2 7 3 2 5 2 3" xfId="43072" xr:uid="{FB0F3B8C-98AA-452D-8808-8C6E2D64EFA6}"/>
    <cellStyle name="Comma 2 7 3 2 5 3" xfId="19849" xr:uid="{558C6B3D-9C72-435B-AA14-5096DA584BB3}"/>
    <cellStyle name="Comma 2 7 3 2 5 3 2" xfId="50673" xr:uid="{60B2A9DB-E199-4C1C-9195-BFF94DF64A08}"/>
    <cellStyle name="Comma 2 7 3 2 5 4" xfId="35263" xr:uid="{7FE63C7D-A1BA-44CF-8EA9-1EE5AD8E26EE}"/>
    <cellStyle name="Comma 2 7 3 2 6" xfId="8444" xr:uid="{9A961A06-C593-4E3E-B97F-54003C9DE5D2}"/>
    <cellStyle name="Comma 2 7 3 2 6 2" xfId="23855" xr:uid="{97CAA309-EB5B-4A58-9ED6-0C5D4C02238D}"/>
    <cellStyle name="Comma 2 7 3 2 6 2 2" xfId="54679" xr:uid="{9C5FD122-4AF4-4322-B2C7-4C112733C25E}"/>
    <cellStyle name="Comma 2 7 3 2 6 3" xfId="39269" xr:uid="{91FA3B88-050A-40AE-9E28-7629E2D47AED}"/>
    <cellStyle name="Comma 2 7 3 2 7" xfId="16046" xr:uid="{5940FE7F-596E-4CCB-8049-E289EBD79E18}"/>
    <cellStyle name="Comma 2 7 3 2 7 2" xfId="46870" xr:uid="{603947E2-5DD8-4464-8E50-5F0D6F4CCC7A}"/>
    <cellStyle name="Comma 2 7 3 2 8" xfId="31460" xr:uid="{51D8EE3E-8337-4A98-A038-07E7720F8C40}"/>
    <cellStyle name="Comma 2 7 3 3" xfId="424" xr:uid="{74EE8970-D7B2-48D5-973D-CC35A144231F}"/>
    <cellStyle name="Comma 2 7 3 3 2" xfId="1057" xr:uid="{398CC3AB-8F85-451D-B773-EAEF3049BB24}"/>
    <cellStyle name="Comma 2 7 3 3 2 2" xfId="2956" xr:uid="{BC23C065-5C65-4639-9FFD-016B44EAB544}"/>
    <cellStyle name="Comma 2 7 3 3 2 2 2" xfId="6759" xr:uid="{2DE6108A-E670-4F90-96F1-A660E0595B80}"/>
    <cellStyle name="Comma 2 7 3 3 2 2 2 2" xfId="14570" xr:uid="{6D19259B-5550-4160-9ADB-D8D5FC0656E6}"/>
    <cellStyle name="Comma 2 7 3 3 2 2 2 2 2" xfId="29981" xr:uid="{B1294CAB-9033-409D-BE5B-FAD9E7BD77FC}"/>
    <cellStyle name="Comma 2 7 3 3 2 2 2 2 2 2" xfId="60805" xr:uid="{BBB47B1F-DA17-4783-BD96-E6DADF0B5CEB}"/>
    <cellStyle name="Comma 2 7 3 3 2 2 2 2 3" xfId="45395" xr:uid="{2A7268FB-C6ED-495B-A7CA-0AE3FB0D95C1}"/>
    <cellStyle name="Comma 2 7 3 3 2 2 2 3" xfId="22172" xr:uid="{E3780EDB-FD8B-44B3-AF49-0CA5C4923650}"/>
    <cellStyle name="Comma 2 7 3 3 2 2 2 3 2" xfId="52996" xr:uid="{D5D7774D-F814-4D4C-8DA9-DF3E26623661}"/>
    <cellStyle name="Comma 2 7 3 3 2 2 2 4" xfId="37586" xr:uid="{2BEB13A5-7125-40FE-AE9C-BB32CE10DA5E}"/>
    <cellStyle name="Comma 2 7 3 3 2 2 3" xfId="10767" xr:uid="{8A58FCFC-5A28-4A59-A5B7-BAFA4DA56228}"/>
    <cellStyle name="Comma 2 7 3 3 2 2 3 2" xfId="26178" xr:uid="{DA299888-47F7-41A2-9C96-90710E9572C6}"/>
    <cellStyle name="Comma 2 7 3 3 2 2 3 2 2" xfId="57002" xr:uid="{5A874182-60B8-42FE-82EB-8642EA61571F}"/>
    <cellStyle name="Comma 2 7 3 3 2 2 3 3" xfId="41592" xr:uid="{CE0D5D79-40BD-4D9E-9022-AEFBBC94BCD4}"/>
    <cellStyle name="Comma 2 7 3 3 2 2 4" xfId="18369" xr:uid="{F76CE196-35C4-461C-83E4-1E00C4457820}"/>
    <cellStyle name="Comma 2 7 3 3 2 2 4 2" xfId="49193" xr:uid="{2952E341-D737-49A6-A5FF-224AD3C00603}"/>
    <cellStyle name="Comma 2 7 3 3 2 2 5" xfId="33783" xr:uid="{FBE8CFBE-89D6-4B11-80D8-C296CA93A83A}"/>
    <cellStyle name="Comma 2 7 3 3 2 3" xfId="4860" xr:uid="{43288014-30C9-4AD6-84AF-AF6D0A6A2D83}"/>
    <cellStyle name="Comma 2 7 3 3 2 3 2" xfId="12671" xr:uid="{7D0022E9-FFCD-4221-B850-D86C47B751BB}"/>
    <cellStyle name="Comma 2 7 3 3 2 3 2 2" xfId="28082" xr:uid="{CC0475D3-0A05-461C-9772-8D8503CA2A51}"/>
    <cellStyle name="Comma 2 7 3 3 2 3 2 2 2" xfId="58906" xr:uid="{623BBC1E-1664-4CE9-8A60-5F648131CEB4}"/>
    <cellStyle name="Comma 2 7 3 3 2 3 2 3" xfId="43496" xr:uid="{796F2944-CF13-4D0F-9725-EB41BBAA61F0}"/>
    <cellStyle name="Comma 2 7 3 3 2 3 3" xfId="20273" xr:uid="{0955D719-2994-4ADC-BA57-E6F955345BD7}"/>
    <cellStyle name="Comma 2 7 3 3 2 3 3 2" xfId="51097" xr:uid="{5720C5AC-F885-4A6B-896D-6840BECAACA7}"/>
    <cellStyle name="Comma 2 7 3 3 2 3 4" xfId="35687" xr:uid="{A64C477B-B17D-492D-A0EA-C397FADBC010}"/>
    <cellStyle name="Comma 2 7 3 3 2 4" xfId="8868" xr:uid="{EFDCB75B-6C15-4713-8184-FEEFC7693906}"/>
    <cellStyle name="Comma 2 7 3 3 2 4 2" xfId="24279" xr:uid="{C6276E8A-D0F4-4E51-A1C7-4B5D5A318BD4}"/>
    <cellStyle name="Comma 2 7 3 3 2 4 2 2" xfId="55103" xr:uid="{EF37C37A-740A-41A3-BD5A-85A4C59BD1A6}"/>
    <cellStyle name="Comma 2 7 3 3 2 4 3" xfId="39693" xr:uid="{8093B853-0FD2-42D8-AF18-2F257D4397F0}"/>
    <cellStyle name="Comma 2 7 3 3 2 5" xfId="16470" xr:uid="{1F8390D0-8067-4BBC-A1F0-B7BEB303C455}"/>
    <cellStyle name="Comma 2 7 3 3 2 5 2" xfId="47294" xr:uid="{C8C4A614-260D-4EC3-9B77-BBB5F70A5D5E}"/>
    <cellStyle name="Comma 2 7 3 3 2 6" xfId="31884" xr:uid="{F3639D8E-6757-4AD8-BDC3-D58A003CDDCC}"/>
    <cellStyle name="Comma 2 7 3 3 3" xfId="1690" xr:uid="{7DBEC0A7-3117-4354-B2DA-066D16EE1BCB}"/>
    <cellStyle name="Comma 2 7 3 3 3 2" xfId="3589" xr:uid="{C61640D0-1026-4A4D-AD01-FC38BA1A0F3C}"/>
    <cellStyle name="Comma 2 7 3 3 3 2 2" xfId="7392" xr:uid="{E8E23FF2-B014-4836-B88B-422B9C7EEB94}"/>
    <cellStyle name="Comma 2 7 3 3 3 2 2 2" xfId="15203" xr:uid="{85F8E721-2A09-4E04-BBDC-150397F2DE8D}"/>
    <cellStyle name="Comma 2 7 3 3 3 2 2 2 2" xfId="30614" xr:uid="{8F2F5900-1F90-4237-AE45-A52DFCB64534}"/>
    <cellStyle name="Comma 2 7 3 3 3 2 2 2 2 2" xfId="61438" xr:uid="{3738E6D8-81F1-41A3-A922-F1B764233528}"/>
    <cellStyle name="Comma 2 7 3 3 3 2 2 2 3" xfId="46028" xr:uid="{52EC4E9C-BA6D-4483-B20A-0BF1B105031C}"/>
    <cellStyle name="Comma 2 7 3 3 3 2 2 3" xfId="22805" xr:uid="{A4DA63BE-617A-4D48-A57D-5E7E3A74081B}"/>
    <cellStyle name="Comma 2 7 3 3 3 2 2 3 2" xfId="53629" xr:uid="{A0DD543A-BDBC-4DA0-BA8B-D054DD308ADA}"/>
    <cellStyle name="Comma 2 7 3 3 3 2 2 4" xfId="38219" xr:uid="{DB1CE793-41A7-4EA8-AC39-4E74BBE4426E}"/>
    <cellStyle name="Comma 2 7 3 3 3 2 3" xfId="11400" xr:uid="{AD2383FA-2CC5-475E-B5BC-702844E8779E}"/>
    <cellStyle name="Comma 2 7 3 3 3 2 3 2" xfId="26811" xr:uid="{0241F969-0773-4304-B7DB-562D47654CC9}"/>
    <cellStyle name="Comma 2 7 3 3 3 2 3 2 2" xfId="57635" xr:uid="{0BEA91E6-D8AC-4BDB-82CF-FB3FF8FC714A}"/>
    <cellStyle name="Comma 2 7 3 3 3 2 3 3" xfId="42225" xr:uid="{5273B668-415F-44A1-AF58-EF85764A0285}"/>
    <cellStyle name="Comma 2 7 3 3 3 2 4" xfId="19002" xr:uid="{0E31F986-EC91-4FD1-9AF8-E97546F6AA7A}"/>
    <cellStyle name="Comma 2 7 3 3 3 2 4 2" xfId="49826" xr:uid="{CDD09139-6DE3-43AA-BA53-ABFB3002335C}"/>
    <cellStyle name="Comma 2 7 3 3 3 2 5" xfId="34416" xr:uid="{B2B39E5B-47A4-468C-BD92-56472511220E}"/>
    <cellStyle name="Comma 2 7 3 3 3 3" xfId="5493" xr:uid="{F39053AE-4CA4-44E0-BEFD-FA59657E3E55}"/>
    <cellStyle name="Comma 2 7 3 3 3 3 2" xfId="13304" xr:uid="{FBBA53B3-8E1B-4238-AAB9-D2A6EA5B11CE}"/>
    <cellStyle name="Comma 2 7 3 3 3 3 2 2" xfId="28715" xr:uid="{8B256DBF-069F-41EC-B8EC-1FC955DF6658}"/>
    <cellStyle name="Comma 2 7 3 3 3 3 2 2 2" xfId="59539" xr:uid="{311B61C6-FD88-4AA7-825D-C9BAEDB9A064}"/>
    <cellStyle name="Comma 2 7 3 3 3 3 2 3" xfId="44129" xr:uid="{9F17C35C-3638-46EB-95A8-D099B891238F}"/>
    <cellStyle name="Comma 2 7 3 3 3 3 3" xfId="20906" xr:uid="{998163C0-7589-4A31-B256-6923F79B3693}"/>
    <cellStyle name="Comma 2 7 3 3 3 3 3 2" xfId="51730" xr:uid="{D01F0595-BC14-4C30-AF9C-AAA4513B736A}"/>
    <cellStyle name="Comma 2 7 3 3 3 3 4" xfId="36320" xr:uid="{F681AC72-D04E-42A1-ACF1-ABAC8A321BB5}"/>
    <cellStyle name="Comma 2 7 3 3 3 4" xfId="9501" xr:uid="{AD1F40DC-0150-4DA9-A381-D55AD5BE4DF2}"/>
    <cellStyle name="Comma 2 7 3 3 3 4 2" xfId="24912" xr:uid="{1E28A098-3EFC-423E-A944-259A2D884D1E}"/>
    <cellStyle name="Comma 2 7 3 3 3 4 2 2" xfId="55736" xr:uid="{E0A86BB4-5C6C-4B25-AFB8-713CFCD78981}"/>
    <cellStyle name="Comma 2 7 3 3 3 4 3" xfId="40326" xr:uid="{CC805905-FB79-4BEC-BDB3-9043BD699315}"/>
    <cellStyle name="Comma 2 7 3 3 3 5" xfId="17103" xr:uid="{867F97C8-2F27-45E9-B56E-7FA99C987D46}"/>
    <cellStyle name="Comma 2 7 3 3 3 5 2" xfId="47927" xr:uid="{80A31AF5-18A0-43EF-8D4C-26FA3E4A8461}"/>
    <cellStyle name="Comma 2 7 3 3 3 6" xfId="32517" xr:uid="{16F7BF74-19E9-441D-A338-5EF952819A2C}"/>
    <cellStyle name="Comma 2 7 3 3 4" xfId="2323" xr:uid="{1E4994A7-2747-4AD2-A6DB-CF968C498725}"/>
    <cellStyle name="Comma 2 7 3 3 4 2" xfId="6126" xr:uid="{DAA62A76-327A-411A-87D4-86745AF11BFE}"/>
    <cellStyle name="Comma 2 7 3 3 4 2 2" xfId="13937" xr:uid="{E26248F6-CCC8-4B9D-A8A1-AB617360B55C}"/>
    <cellStyle name="Comma 2 7 3 3 4 2 2 2" xfId="29348" xr:uid="{D105A584-DB44-46D9-8499-C1ABA411A219}"/>
    <cellStyle name="Comma 2 7 3 3 4 2 2 2 2" xfId="60172" xr:uid="{D835F383-6A04-4C55-BD98-AAD6C4B3519E}"/>
    <cellStyle name="Comma 2 7 3 3 4 2 2 3" xfId="44762" xr:uid="{28476B66-C370-41E4-9C56-296A73231DD7}"/>
    <cellStyle name="Comma 2 7 3 3 4 2 3" xfId="21539" xr:uid="{AF577ECA-4F20-49A9-89E1-5FF7DEF97CEA}"/>
    <cellStyle name="Comma 2 7 3 3 4 2 3 2" xfId="52363" xr:uid="{C07E37CB-C459-4946-B052-2C84DFA550C4}"/>
    <cellStyle name="Comma 2 7 3 3 4 2 4" xfId="36953" xr:uid="{041575EC-D4FF-4790-B5C6-EC1D5DE7346A}"/>
    <cellStyle name="Comma 2 7 3 3 4 3" xfId="10134" xr:uid="{FDAE38D3-7F42-479B-8627-B90C4DD22DC1}"/>
    <cellStyle name="Comma 2 7 3 3 4 3 2" xfId="25545" xr:uid="{34F9E7AC-BD5C-477A-A954-F4FBB39B4907}"/>
    <cellStyle name="Comma 2 7 3 3 4 3 2 2" xfId="56369" xr:uid="{3EC0176D-ED73-411A-B789-FFD113CA5472}"/>
    <cellStyle name="Comma 2 7 3 3 4 3 3" xfId="40959" xr:uid="{994A359D-1A71-45C0-AEDC-FF334FBD861E}"/>
    <cellStyle name="Comma 2 7 3 3 4 4" xfId="17736" xr:uid="{96E2C5C2-F00E-4DE4-96F6-5E1049E299FE}"/>
    <cellStyle name="Comma 2 7 3 3 4 4 2" xfId="48560" xr:uid="{7DDFEB3C-545C-4EF6-ABB8-BF429917D30A}"/>
    <cellStyle name="Comma 2 7 3 3 4 5" xfId="33150" xr:uid="{5C25AA75-EF6A-42D4-855C-FCBA0DBA60D5}"/>
    <cellStyle name="Comma 2 7 3 3 5" xfId="4227" xr:uid="{224827A5-8788-4964-AC39-8E096F014A2E}"/>
    <cellStyle name="Comma 2 7 3 3 5 2" xfId="12038" xr:uid="{0AFBFAE0-F158-48F7-8214-C5E070D121AC}"/>
    <cellStyle name="Comma 2 7 3 3 5 2 2" xfId="27449" xr:uid="{72B602D8-3BE3-47B6-B4B9-7224706CD3D8}"/>
    <cellStyle name="Comma 2 7 3 3 5 2 2 2" xfId="58273" xr:uid="{3EA780D0-5E11-4CFB-9B91-A43347947512}"/>
    <cellStyle name="Comma 2 7 3 3 5 2 3" xfId="42863" xr:uid="{944AE393-83F8-4E28-8986-BE38289ABE92}"/>
    <cellStyle name="Comma 2 7 3 3 5 3" xfId="19640" xr:uid="{D0A95C42-1754-45EA-A75A-D1BFAB073BAA}"/>
    <cellStyle name="Comma 2 7 3 3 5 3 2" xfId="50464" xr:uid="{324B24EB-946E-4E29-B5D8-4B0C2EAB7C7C}"/>
    <cellStyle name="Comma 2 7 3 3 5 4" xfId="35054" xr:uid="{5E8B2649-ECF4-48CF-AEB8-C6B4A16F162E}"/>
    <cellStyle name="Comma 2 7 3 3 6" xfId="8235" xr:uid="{463A3C43-F358-47D6-85F6-324A40FD9625}"/>
    <cellStyle name="Comma 2 7 3 3 6 2" xfId="23646" xr:uid="{AA5EAC3C-000C-4D2F-A758-717B9710D8D5}"/>
    <cellStyle name="Comma 2 7 3 3 6 2 2" xfId="54470" xr:uid="{FF309715-2E68-4097-8D9F-421C074650CA}"/>
    <cellStyle name="Comma 2 7 3 3 6 3" xfId="39060" xr:uid="{7D845FD3-F95B-4E7E-95C7-91DD7E9268B3}"/>
    <cellStyle name="Comma 2 7 3 3 7" xfId="15837" xr:uid="{FB400E7D-22BA-442B-9655-5C0E0A95289E}"/>
    <cellStyle name="Comma 2 7 3 3 7 2" xfId="46661" xr:uid="{37527734-2645-446C-8286-524FEC5B9717}"/>
    <cellStyle name="Comma 2 7 3 3 8" xfId="31251" xr:uid="{BF61084A-7EE6-4EFE-9BF3-61D0DF88B53E}"/>
    <cellStyle name="Comma 2 7 3 4" xfId="844" xr:uid="{B82207C7-6C98-4E98-960B-474C0F01D601}"/>
    <cellStyle name="Comma 2 7 3 4 2" xfId="2743" xr:uid="{AC913646-E3B7-49B9-A8ED-B8FA918CA06E}"/>
    <cellStyle name="Comma 2 7 3 4 2 2" xfId="6546" xr:uid="{938F1FC8-2920-43F3-B8CD-53B206F76AC7}"/>
    <cellStyle name="Comma 2 7 3 4 2 2 2" xfId="14357" xr:uid="{254A03C5-599D-456D-8AF7-F49E1D108DEE}"/>
    <cellStyle name="Comma 2 7 3 4 2 2 2 2" xfId="29768" xr:uid="{BA960F2E-E718-402E-965C-650C2036FCAB}"/>
    <cellStyle name="Comma 2 7 3 4 2 2 2 2 2" xfId="60592" xr:uid="{D9E1FD5E-51C8-4479-9CD0-09F019C4FEAB}"/>
    <cellStyle name="Comma 2 7 3 4 2 2 2 3" xfId="45182" xr:uid="{A99220C9-F184-463F-863D-B635CEDCD33D}"/>
    <cellStyle name="Comma 2 7 3 4 2 2 3" xfId="21959" xr:uid="{E2568DCB-36B1-412D-91D5-FD1C052CD5D0}"/>
    <cellStyle name="Comma 2 7 3 4 2 2 3 2" xfId="52783" xr:uid="{6848AF3E-3CB7-4239-BF0A-045176C88977}"/>
    <cellStyle name="Comma 2 7 3 4 2 2 4" xfId="37373" xr:uid="{D184A112-42C6-4077-9589-6C73D97DC83B}"/>
    <cellStyle name="Comma 2 7 3 4 2 3" xfId="10554" xr:uid="{27160EA6-FB9C-4C24-8BAF-3493E28901E7}"/>
    <cellStyle name="Comma 2 7 3 4 2 3 2" xfId="25965" xr:uid="{6980A365-85C2-4086-8B42-7D51CB44C71B}"/>
    <cellStyle name="Comma 2 7 3 4 2 3 2 2" xfId="56789" xr:uid="{0CD10462-377B-4E7B-A383-00DD911C1D8D}"/>
    <cellStyle name="Comma 2 7 3 4 2 3 3" xfId="41379" xr:uid="{0664B55F-FD4F-4788-B908-C586FC38D795}"/>
    <cellStyle name="Comma 2 7 3 4 2 4" xfId="18156" xr:uid="{A24488E7-44E7-455E-ABF8-DE0644DEEA03}"/>
    <cellStyle name="Comma 2 7 3 4 2 4 2" xfId="48980" xr:uid="{971C8165-F377-4BC2-9068-C7C38AD4AFE9}"/>
    <cellStyle name="Comma 2 7 3 4 2 5" xfId="33570" xr:uid="{5FB6DEC7-F12E-47C2-8594-DE0C29AF6BAF}"/>
    <cellStyle name="Comma 2 7 3 4 3" xfId="4647" xr:uid="{D4797F23-1B8A-450B-909B-A602B0D06F76}"/>
    <cellStyle name="Comma 2 7 3 4 3 2" xfId="12458" xr:uid="{BADBE439-5589-4B42-812E-A90A1726269D}"/>
    <cellStyle name="Comma 2 7 3 4 3 2 2" xfId="27869" xr:uid="{F4B7E36F-2FE8-4A74-A598-20FE88D632A8}"/>
    <cellStyle name="Comma 2 7 3 4 3 2 2 2" xfId="58693" xr:uid="{26070D7E-7E9F-4893-AA10-DA426966AC52}"/>
    <cellStyle name="Comma 2 7 3 4 3 2 3" xfId="43283" xr:uid="{02B37F24-E853-4D3F-9370-9AD4E09D1716}"/>
    <cellStyle name="Comma 2 7 3 4 3 3" xfId="20060" xr:uid="{1B085313-358C-49B7-A20E-E022510510BA}"/>
    <cellStyle name="Comma 2 7 3 4 3 3 2" xfId="50884" xr:uid="{7D55DF0C-F197-4924-8AF3-16097B1D1338}"/>
    <cellStyle name="Comma 2 7 3 4 3 4" xfId="35474" xr:uid="{471103E5-52A7-459B-9C3D-8D010657C737}"/>
    <cellStyle name="Comma 2 7 3 4 4" xfId="8655" xr:uid="{6CDDC494-83C2-4F2D-A34F-D9A967340845}"/>
    <cellStyle name="Comma 2 7 3 4 4 2" xfId="24066" xr:uid="{F3697334-3BA1-4925-9485-D654036B116F}"/>
    <cellStyle name="Comma 2 7 3 4 4 2 2" xfId="54890" xr:uid="{BD27EA29-EE88-4270-A2A2-EE3BF4E7259A}"/>
    <cellStyle name="Comma 2 7 3 4 4 3" xfId="39480" xr:uid="{3F45744A-2FBD-40BB-98C7-79A152368A89}"/>
    <cellStyle name="Comma 2 7 3 4 5" xfId="16257" xr:uid="{70FDED83-11F5-4DE8-A729-0067BA5C7AE2}"/>
    <cellStyle name="Comma 2 7 3 4 5 2" xfId="47081" xr:uid="{DAFB1631-4A69-4ABE-A0BC-E30451677AFA}"/>
    <cellStyle name="Comma 2 7 3 4 6" xfId="31671" xr:uid="{9A8E0E96-D631-456E-92AB-7C6CCB90EC85}"/>
    <cellStyle name="Comma 2 7 3 5" xfId="1477" xr:uid="{9EC6AB49-05EF-4DFC-ACC9-776F5E111EBA}"/>
    <cellStyle name="Comma 2 7 3 5 2" xfId="3376" xr:uid="{9D97C89B-2770-4AE8-8328-A3D854FB4C3E}"/>
    <cellStyle name="Comma 2 7 3 5 2 2" xfId="7179" xr:uid="{579BB17F-F839-4812-B49E-594AE0BA5FB7}"/>
    <cellStyle name="Comma 2 7 3 5 2 2 2" xfId="14990" xr:uid="{621B58B1-A455-4FA1-9F97-05F2B8D22BF8}"/>
    <cellStyle name="Comma 2 7 3 5 2 2 2 2" xfId="30401" xr:uid="{98501BFC-A539-4A03-9BC8-20EA66E74B61}"/>
    <cellStyle name="Comma 2 7 3 5 2 2 2 2 2" xfId="61225" xr:uid="{F9C0380D-EE5D-4CA3-B732-3B88EF31CCC9}"/>
    <cellStyle name="Comma 2 7 3 5 2 2 2 3" xfId="45815" xr:uid="{C0E17836-A7E6-4A3D-AA08-1BEE49A645A7}"/>
    <cellStyle name="Comma 2 7 3 5 2 2 3" xfId="22592" xr:uid="{1C966E7E-0A76-446B-86F1-2CD678D1B74C}"/>
    <cellStyle name="Comma 2 7 3 5 2 2 3 2" xfId="53416" xr:uid="{C1F89ADC-4E51-4C60-9CE1-68EE4DB663AB}"/>
    <cellStyle name="Comma 2 7 3 5 2 2 4" xfId="38006" xr:uid="{88B4F0FC-5234-460E-8AE9-E79B2550B05F}"/>
    <cellStyle name="Comma 2 7 3 5 2 3" xfId="11187" xr:uid="{5AE72BB5-607C-4081-8A9D-FA63C1BDABDA}"/>
    <cellStyle name="Comma 2 7 3 5 2 3 2" xfId="26598" xr:uid="{0D1B7D0E-6D3B-4844-9942-B59FB4662A20}"/>
    <cellStyle name="Comma 2 7 3 5 2 3 2 2" xfId="57422" xr:uid="{539AE1A2-008D-43AC-87BA-30BD1A6B6394}"/>
    <cellStyle name="Comma 2 7 3 5 2 3 3" xfId="42012" xr:uid="{822EB261-0F58-48BC-AF37-9D18D6C826C5}"/>
    <cellStyle name="Comma 2 7 3 5 2 4" xfId="18789" xr:uid="{F0CF8C11-92AA-4479-8425-C6476AAEBE9C}"/>
    <cellStyle name="Comma 2 7 3 5 2 4 2" xfId="49613" xr:uid="{A19B2739-50F1-4E25-A0D5-A194B379378A}"/>
    <cellStyle name="Comma 2 7 3 5 2 5" xfId="34203" xr:uid="{41531EEA-F812-4324-9E43-E08CD8DD1609}"/>
    <cellStyle name="Comma 2 7 3 5 3" xfId="5280" xr:uid="{3FD0040A-0A4C-4284-BEE0-E808A60EEAF0}"/>
    <cellStyle name="Comma 2 7 3 5 3 2" xfId="13091" xr:uid="{0114A5FB-6291-4AD3-BA2D-FB92D5F29D6F}"/>
    <cellStyle name="Comma 2 7 3 5 3 2 2" xfId="28502" xr:uid="{65866133-FBFB-4142-8E8D-2ACB3F7FD38E}"/>
    <cellStyle name="Comma 2 7 3 5 3 2 2 2" xfId="59326" xr:uid="{B2D2ABEC-9CD7-4271-B835-A6DFE1EB470A}"/>
    <cellStyle name="Comma 2 7 3 5 3 2 3" xfId="43916" xr:uid="{FFD41590-5F1B-41FF-B58A-F7E3C162F2A5}"/>
    <cellStyle name="Comma 2 7 3 5 3 3" xfId="20693" xr:uid="{E8243D5F-DED6-44AB-8A8B-E112207B2518}"/>
    <cellStyle name="Comma 2 7 3 5 3 3 2" xfId="51517" xr:uid="{5BDD2A09-042D-42B3-AFF9-2C01B142F6A6}"/>
    <cellStyle name="Comma 2 7 3 5 3 4" xfId="36107" xr:uid="{F1D8AC67-0B97-4778-8558-52225B4D8A31}"/>
    <cellStyle name="Comma 2 7 3 5 4" xfId="9288" xr:uid="{020A2BFF-4C94-4D7C-AAA0-524F102F8BA0}"/>
    <cellStyle name="Comma 2 7 3 5 4 2" xfId="24699" xr:uid="{75FA6BB5-9151-40F7-AEA5-3252D52C608D}"/>
    <cellStyle name="Comma 2 7 3 5 4 2 2" xfId="55523" xr:uid="{79929955-8763-46D9-92D5-25BF2C23BC64}"/>
    <cellStyle name="Comma 2 7 3 5 4 3" xfId="40113" xr:uid="{20AA826C-0520-4C77-B15D-F57CF517FF6E}"/>
    <cellStyle name="Comma 2 7 3 5 5" xfId="16890" xr:uid="{A7AB52FC-38E9-4815-884D-AA0DAA3123EC}"/>
    <cellStyle name="Comma 2 7 3 5 5 2" xfId="47714" xr:uid="{9496FB66-489B-4D2B-A188-E44F6149A69D}"/>
    <cellStyle name="Comma 2 7 3 5 6" xfId="32304" xr:uid="{A634CBB1-3E6B-4ED3-8E72-FBBE9E6A04B5}"/>
    <cellStyle name="Comma 2 7 3 6" xfId="2110" xr:uid="{034002A2-2EEF-4FE5-8AD5-343A3F83F3B9}"/>
    <cellStyle name="Comma 2 7 3 6 2" xfId="5913" xr:uid="{B1F539E5-E111-4428-97B6-0EE391E986E2}"/>
    <cellStyle name="Comma 2 7 3 6 2 2" xfId="13724" xr:uid="{99FEDFFE-058A-4921-8E4D-908CB7BEAC23}"/>
    <cellStyle name="Comma 2 7 3 6 2 2 2" xfId="29135" xr:uid="{7BE6EC03-4270-48E5-8267-C45C2D76C988}"/>
    <cellStyle name="Comma 2 7 3 6 2 2 2 2" xfId="59959" xr:uid="{3959F98B-24D5-4465-B115-4E66E506F469}"/>
    <cellStyle name="Comma 2 7 3 6 2 2 3" xfId="44549" xr:uid="{FD3E10DB-B8C8-40B9-ACF0-0B705CB9BD49}"/>
    <cellStyle name="Comma 2 7 3 6 2 3" xfId="21326" xr:uid="{1EB366EC-B95E-4B2C-9097-342A99731CDD}"/>
    <cellStyle name="Comma 2 7 3 6 2 3 2" xfId="52150" xr:uid="{B038386D-1BFB-4B1E-B1C9-4B9AD134C965}"/>
    <cellStyle name="Comma 2 7 3 6 2 4" xfId="36740" xr:uid="{CF609A73-D43F-4DD0-BC9A-EEF5C6793B52}"/>
    <cellStyle name="Comma 2 7 3 6 3" xfId="9921" xr:uid="{FEAA7ABB-0787-41E6-9F9F-6A2DB1E9F70D}"/>
    <cellStyle name="Comma 2 7 3 6 3 2" xfId="25332" xr:uid="{AA5BDD42-93B1-455E-BD03-B690740CAC09}"/>
    <cellStyle name="Comma 2 7 3 6 3 2 2" xfId="56156" xr:uid="{15F6583A-315B-43E6-B0C6-EE967D29D28D}"/>
    <cellStyle name="Comma 2 7 3 6 3 3" xfId="40746" xr:uid="{BE01F7E3-6902-4982-9F48-61E36A8BE358}"/>
    <cellStyle name="Comma 2 7 3 6 4" xfId="17523" xr:uid="{5B2D63FA-135D-4C21-9CE9-A6BE40E65011}"/>
    <cellStyle name="Comma 2 7 3 6 4 2" xfId="48347" xr:uid="{FC71DD2D-17D6-4FD6-88FC-0D402AD3402F}"/>
    <cellStyle name="Comma 2 7 3 6 5" xfId="32937" xr:uid="{1492BD7E-15D3-4FB2-8928-87D02DC4F5C6}"/>
    <cellStyle name="Comma 2 7 3 7" xfId="4014" xr:uid="{9278667F-86C8-4072-8571-EBF712D9F40F}"/>
    <cellStyle name="Comma 2 7 3 7 2" xfId="11825" xr:uid="{DEDC67D3-D559-4C70-ACDB-04C9F1D2A860}"/>
    <cellStyle name="Comma 2 7 3 7 2 2" xfId="27236" xr:uid="{390E8930-8837-4072-8436-6814101E113B}"/>
    <cellStyle name="Comma 2 7 3 7 2 2 2" xfId="58060" xr:uid="{7DBBE168-4C9C-456C-A5F8-3E39B8675464}"/>
    <cellStyle name="Comma 2 7 3 7 2 3" xfId="42650" xr:uid="{A926EBC5-1C66-4823-A555-820CAB7BA380}"/>
    <cellStyle name="Comma 2 7 3 7 3" xfId="19427" xr:uid="{D7A6DB76-383B-451B-9087-65FBABAA2056}"/>
    <cellStyle name="Comma 2 7 3 7 3 2" xfId="50251" xr:uid="{32C569AF-6506-4A40-9507-9206DDDD051C}"/>
    <cellStyle name="Comma 2 7 3 7 4" xfId="34841" xr:uid="{A41E2FFD-30EB-401F-ADEC-3691BA84E88D}"/>
    <cellStyle name="Comma 2 7 3 8" xfId="8022" xr:uid="{943CC128-7C5B-440A-B83D-4BA038E50A5A}"/>
    <cellStyle name="Comma 2 7 3 8 2" xfId="23433" xr:uid="{27D4F6E1-8713-480A-BC57-54F0104BDB93}"/>
    <cellStyle name="Comma 2 7 3 8 2 2" xfId="54257" xr:uid="{72471E9D-C7F3-4C5C-95B3-4FAFF7F2B9AD}"/>
    <cellStyle name="Comma 2 7 3 8 3" xfId="38847" xr:uid="{E6CA567E-AF0B-4BBB-A6A2-01475C627AAC}"/>
    <cellStyle name="Comma 2 7 3 9" xfId="7813" xr:uid="{4FA5AC61-2495-4CD6-8B34-7879CF691E62}"/>
    <cellStyle name="Comma 2 7 3 9 2" xfId="23224" xr:uid="{85DB32D4-A472-41C0-AAFB-FBCC17FFD753}"/>
    <cellStyle name="Comma 2 7 3 9 2 2" xfId="54048" xr:uid="{CBB5FB50-3AE6-437E-9005-4DEECA0E94E5}"/>
    <cellStyle name="Comma 2 7 3 9 3" xfId="38638" xr:uid="{32357085-1BB6-436F-B619-5F2B267DC0D8}"/>
    <cellStyle name="Comma 2 7 4" xfId="588" xr:uid="{AEA653B8-0A95-4784-A28C-B25DFAAAA5A1}"/>
    <cellStyle name="Comma 2 7 4 2" xfId="1221" xr:uid="{12975912-FA8A-470A-9CC8-E399B15584E5}"/>
    <cellStyle name="Comma 2 7 4 2 2" xfId="3120" xr:uid="{9BDF6148-208B-45C6-8905-7415B9E5A24B}"/>
    <cellStyle name="Comma 2 7 4 2 2 2" xfId="6923" xr:uid="{6123B624-7889-448D-A88B-FA76A53F7C6A}"/>
    <cellStyle name="Comma 2 7 4 2 2 2 2" xfId="14734" xr:uid="{602F1956-83A7-4D30-8B0A-16E1CAB01BE8}"/>
    <cellStyle name="Comma 2 7 4 2 2 2 2 2" xfId="30145" xr:uid="{C2FC95FD-7CFE-45A5-A434-B94CA7057471}"/>
    <cellStyle name="Comma 2 7 4 2 2 2 2 2 2" xfId="60969" xr:uid="{7363669E-C42B-4EF2-8EC8-33FBBFDD197E}"/>
    <cellStyle name="Comma 2 7 4 2 2 2 2 3" xfId="45559" xr:uid="{33EEC15D-6726-4C54-80C8-557D759702DB}"/>
    <cellStyle name="Comma 2 7 4 2 2 2 3" xfId="22336" xr:uid="{0B4C8FC0-263C-4106-806C-439A8CB59B53}"/>
    <cellStyle name="Comma 2 7 4 2 2 2 3 2" xfId="53160" xr:uid="{C69D3453-4579-4476-9BE4-ECAA025E7B1A}"/>
    <cellStyle name="Comma 2 7 4 2 2 2 4" xfId="37750" xr:uid="{720F73CC-6865-49C7-98F2-B5FE73ED5D4E}"/>
    <cellStyle name="Comma 2 7 4 2 2 3" xfId="10931" xr:uid="{F40BC5FF-94AC-4DDC-AE74-EF798A697485}"/>
    <cellStyle name="Comma 2 7 4 2 2 3 2" xfId="26342" xr:uid="{8717F727-0B16-4F79-AB1D-5A984B3EA0D8}"/>
    <cellStyle name="Comma 2 7 4 2 2 3 2 2" xfId="57166" xr:uid="{48824BB7-E7A1-400D-9951-CA0BC2BC9AC4}"/>
    <cellStyle name="Comma 2 7 4 2 2 3 3" xfId="41756" xr:uid="{F7618049-DBF6-401F-97C7-092765F2471D}"/>
    <cellStyle name="Comma 2 7 4 2 2 4" xfId="18533" xr:uid="{9CEA7E31-F948-43BB-8604-34D257B71194}"/>
    <cellStyle name="Comma 2 7 4 2 2 4 2" xfId="49357" xr:uid="{6CE8DCFB-40FB-46B8-B2F3-DC41C724D98D}"/>
    <cellStyle name="Comma 2 7 4 2 2 5" xfId="33947" xr:uid="{E1013749-2769-49F2-93B0-D9313A354067}"/>
    <cellStyle name="Comma 2 7 4 2 3" xfId="5024" xr:uid="{FAFB7C43-D698-45B3-B342-CFDA6860C9C2}"/>
    <cellStyle name="Comma 2 7 4 2 3 2" xfId="12835" xr:uid="{5B8DFAB4-B83C-477D-8642-DF838CB18806}"/>
    <cellStyle name="Comma 2 7 4 2 3 2 2" xfId="28246" xr:uid="{789B0529-F7EC-4963-A5F7-C5C8441DF5DF}"/>
    <cellStyle name="Comma 2 7 4 2 3 2 2 2" xfId="59070" xr:uid="{1E272489-70F3-4BB8-B2CB-255333B114CA}"/>
    <cellStyle name="Comma 2 7 4 2 3 2 3" xfId="43660" xr:uid="{232EF0F5-765F-419C-A274-6EFF79A15DEC}"/>
    <cellStyle name="Comma 2 7 4 2 3 3" xfId="20437" xr:uid="{241CA3AD-EABB-4EFF-AA7F-5FB36696CB03}"/>
    <cellStyle name="Comma 2 7 4 2 3 3 2" xfId="51261" xr:uid="{7C723966-B5F4-4A69-8124-A3DE30D564E8}"/>
    <cellStyle name="Comma 2 7 4 2 3 4" xfId="35851" xr:uid="{6A7F3C68-5EF2-444F-950D-0ED57A82FBBF}"/>
    <cellStyle name="Comma 2 7 4 2 4" xfId="9032" xr:uid="{E6579E09-9F3E-40B6-A370-BF69F8711C74}"/>
    <cellStyle name="Comma 2 7 4 2 4 2" xfId="24443" xr:uid="{E7B570F0-401D-4610-B57A-017E40AAEB8C}"/>
    <cellStyle name="Comma 2 7 4 2 4 2 2" xfId="55267" xr:uid="{957B853C-EFD5-450E-A197-CE789BC40F2B}"/>
    <cellStyle name="Comma 2 7 4 2 4 3" xfId="39857" xr:uid="{AC8DAFC1-B03F-4413-AE4A-75BFA4F89E07}"/>
    <cellStyle name="Comma 2 7 4 2 5" xfId="16634" xr:uid="{15F928B2-3E85-4FB0-B5D0-CAF8B343DE0C}"/>
    <cellStyle name="Comma 2 7 4 2 5 2" xfId="47458" xr:uid="{C309BE6F-15AA-4C13-B0F4-9FB018B62A76}"/>
    <cellStyle name="Comma 2 7 4 2 6" xfId="32048" xr:uid="{9324CF8F-10E0-45C6-8650-B9968C9DE40A}"/>
    <cellStyle name="Comma 2 7 4 3" xfId="1854" xr:uid="{557B032F-FFAE-4761-B700-8A136B7B2F97}"/>
    <cellStyle name="Comma 2 7 4 3 2" xfId="3753" xr:uid="{D82A8AA3-D405-4303-95C7-0529A540DF41}"/>
    <cellStyle name="Comma 2 7 4 3 2 2" xfId="7556" xr:uid="{975A3BCF-52BA-4F56-85F3-0BCDBC9D6F3B}"/>
    <cellStyle name="Comma 2 7 4 3 2 2 2" xfId="15367" xr:uid="{F568CE7A-BE0D-4FCD-9EB6-944A975315B7}"/>
    <cellStyle name="Comma 2 7 4 3 2 2 2 2" xfId="30778" xr:uid="{3B472DA4-D911-4A4E-BE75-50B783F3BF12}"/>
    <cellStyle name="Comma 2 7 4 3 2 2 2 2 2" xfId="61602" xr:uid="{9DEB4314-912A-411C-951A-D6D3FAC4E244}"/>
    <cellStyle name="Comma 2 7 4 3 2 2 2 3" xfId="46192" xr:uid="{85D67CD6-E49E-4D3F-8A4E-BC76CEC48387}"/>
    <cellStyle name="Comma 2 7 4 3 2 2 3" xfId="22969" xr:uid="{6C15D55C-6695-42A4-A86E-2D9AF5CA849E}"/>
    <cellStyle name="Comma 2 7 4 3 2 2 3 2" xfId="53793" xr:uid="{51F94568-D2E9-4F11-BA98-A47DDF82DD49}"/>
    <cellStyle name="Comma 2 7 4 3 2 2 4" xfId="38383" xr:uid="{03E8C608-95B8-4F88-B314-E8985DD00B4A}"/>
    <cellStyle name="Comma 2 7 4 3 2 3" xfId="11564" xr:uid="{8A105EE9-1652-4420-AC54-9A34B70BCE41}"/>
    <cellStyle name="Comma 2 7 4 3 2 3 2" xfId="26975" xr:uid="{959FB10B-3006-4F9C-9774-3FF8736EE146}"/>
    <cellStyle name="Comma 2 7 4 3 2 3 2 2" xfId="57799" xr:uid="{79721FE9-33C6-44A5-A1B4-5C9A03F8C460}"/>
    <cellStyle name="Comma 2 7 4 3 2 3 3" xfId="42389" xr:uid="{AA0BB982-639E-4BEE-B3B4-FBD111F24191}"/>
    <cellStyle name="Comma 2 7 4 3 2 4" xfId="19166" xr:uid="{93F16EFF-005D-403A-B891-3A7BCDAF64C6}"/>
    <cellStyle name="Comma 2 7 4 3 2 4 2" xfId="49990" xr:uid="{B219A627-79D9-43E6-A834-FBAFB05280CF}"/>
    <cellStyle name="Comma 2 7 4 3 2 5" xfId="34580" xr:uid="{4775996F-62E1-4FBA-880D-8AE3876D9713}"/>
    <cellStyle name="Comma 2 7 4 3 3" xfId="5657" xr:uid="{8BEDCE49-47A1-4BAB-8D37-B00FF4EBCB4B}"/>
    <cellStyle name="Comma 2 7 4 3 3 2" xfId="13468" xr:uid="{CBAF83F1-7A80-4496-BC4D-4F87FAB9DD59}"/>
    <cellStyle name="Comma 2 7 4 3 3 2 2" xfId="28879" xr:uid="{102F2279-DD38-4E5F-8EBE-AB048CB468A4}"/>
    <cellStyle name="Comma 2 7 4 3 3 2 2 2" xfId="59703" xr:uid="{82211335-1592-47E6-9AEE-D8C1F1248778}"/>
    <cellStyle name="Comma 2 7 4 3 3 2 3" xfId="44293" xr:uid="{5BC59583-2BF2-489F-B790-D050400F60C6}"/>
    <cellStyle name="Comma 2 7 4 3 3 3" xfId="21070" xr:uid="{DF123902-E545-4E74-A5EF-A73E05EAFE91}"/>
    <cellStyle name="Comma 2 7 4 3 3 3 2" xfId="51894" xr:uid="{A959E116-1F89-4B95-A730-BA3E45CD49FA}"/>
    <cellStyle name="Comma 2 7 4 3 3 4" xfId="36484" xr:uid="{AFA26418-F813-4382-A679-5EC7C9783120}"/>
    <cellStyle name="Comma 2 7 4 3 4" xfId="9665" xr:uid="{48D6D4BF-0AB1-4C43-B566-3711E1BBB220}"/>
    <cellStyle name="Comma 2 7 4 3 4 2" xfId="25076" xr:uid="{6EA82280-E511-448C-A934-77C47A3DD1E3}"/>
    <cellStyle name="Comma 2 7 4 3 4 2 2" xfId="55900" xr:uid="{591C31F4-6EA6-4142-8B90-2D2CA64A6412}"/>
    <cellStyle name="Comma 2 7 4 3 4 3" xfId="40490" xr:uid="{6F2F9593-3B71-4A68-B23A-CB5749285853}"/>
    <cellStyle name="Comma 2 7 4 3 5" xfId="17267" xr:uid="{8B776B00-5481-483E-9F0B-EE524525CE4A}"/>
    <cellStyle name="Comma 2 7 4 3 5 2" xfId="48091" xr:uid="{BCFF2FB9-6536-4992-91CD-12A7ACB1B7A0}"/>
    <cellStyle name="Comma 2 7 4 3 6" xfId="32681" xr:uid="{20B32B9F-9EAB-4B07-9AF7-58D692745674}"/>
    <cellStyle name="Comma 2 7 4 4" xfId="2487" xr:uid="{B745B0FE-BD47-49B2-8D5A-66981A36BD8D}"/>
    <cellStyle name="Comma 2 7 4 4 2" xfId="6290" xr:uid="{01ECEC44-E093-499C-B84D-8436D5B9656C}"/>
    <cellStyle name="Comma 2 7 4 4 2 2" xfId="14101" xr:uid="{C7B4B0F2-774F-4234-B24C-4106A0AF37D1}"/>
    <cellStyle name="Comma 2 7 4 4 2 2 2" xfId="29512" xr:uid="{C746BA4E-3797-4B36-9BE6-A9B86980303E}"/>
    <cellStyle name="Comma 2 7 4 4 2 2 2 2" xfId="60336" xr:uid="{C66CD51D-7DC7-44B0-9E97-9FDFB8A4E49B}"/>
    <cellStyle name="Comma 2 7 4 4 2 2 3" xfId="44926" xr:uid="{6D480C12-F914-40CD-AD95-37D763C49C5D}"/>
    <cellStyle name="Comma 2 7 4 4 2 3" xfId="21703" xr:uid="{2E1EE58D-A745-4388-AECE-7DC9E2439162}"/>
    <cellStyle name="Comma 2 7 4 4 2 3 2" xfId="52527" xr:uid="{47098D40-814E-4D0E-A998-A0490F26890D}"/>
    <cellStyle name="Comma 2 7 4 4 2 4" xfId="37117" xr:uid="{F1AA1BA2-A42D-4749-9292-34D1AAE34C38}"/>
    <cellStyle name="Comma 2 7 4 4 3" xfId="10298" xr:uid="{684EB317-B141-499E-8492-B383608A2B9C}"/>
    <cellStyle name="Comma 2 7 4 4 3 2" xfId="25709" xr:uid="{1D211A61-201F-4698-9076-176545105F2C}"/>
    <cellStyle name="Comma 2 7 4 4 3 2 2" xfId="56533" xr:uid="{AA06640F-9125-4F5E-A408-698BD018CD59}"/>
    <cellStyle name="Comma 2 7 4 4 3 3" xfId="41123" xr:uid="{05E7E0C2-A141-47A4-A574-81B50C0E91B7}"/>
    <cellStyle name="Comma 2 7 4 4 4" xfId="17900" xr:uid="{B265F182-DC7A-4074-BD59-DB1D0B59BF30}"/>
    <cellStyle name="Comma 2 7 4 4 4 2" xfId="48724" xr:uid="{0AF93E82-B32B-4214-904E-AFE668C064EB}"/>
    <cellStyle name="Comma 2 7 4 4 5" xfId="33314" xr:uid="{7CE8B152-4A0D-4717-AAC7-F7356E0BF8A5}"/>
    <cellStyle name="Comma 2 7 4 5" xfId="4391" xr:uid="{60628941-BA80-4FE9-A501-67905C808D4F}"/>
    <cellStyle name="Comma 2 7 4 5 2" xfId="12202" xr:uid="{4526BA81-8F07-4F25-9F69-6919E1C65064}"/>
    <cellStyle name="Comma 2 7 4 5 2 2" xfId="27613" xr:uid="{40D87B20-7DEA-4BC2-93CE-34D79C30D8DC}"/>
    <cellStyle name="Comma 2 7 4 5 2 2 2" xfId="58437" xr:uid="{47A7D520-0D1B-4901-AB36-2CA2A32859DC}"/>
    <cellStyle name="Comma 2 7 4 5 2 3" xfId="43027" xr:uid="{FCB1DDF9-3B2C-447D-8E54-DF61BCF95E97}"/>
    <cellStyle name="Comma 2 7 4 5 3" xfId="19804" xr:uid="{A92EEE0E-7F9B-4AD1-8684-947007F1D359}"/>
    <cellStyle name="Comma 2 7 4 5 3 2" xfId="50628" xr:uid="{EC430C80-5CA6-4DF2-BF3C-C563C256AA3B}"/>
    <cellStyle name="Comma 2 7 4 5 4" xfId="35218" xr:uid="{41CC1D3A-65DB-4D35-A868-CC260F99B3E3}"/>
    <cellStyle name="Comma 2 7 4 6" xfId="8399" xr:uid="{EA74329E-6102-4929-B8F2-BEC1B27A9900}"/>
    <cellStyle name="Comma 2 7 4 6 2" xfId="23810" xr:uid="{23AFAF01-D998-4F0C-B369-669306AF2023}"/>
    <cellStyle name="Comma 2 7 4 6 2 2" xfId="54634" xr:uid="{D76E010F-9CB0-49D7-B2E7-B0C721B5B56B}"/>
    <cellStyle name="Comma 2 7 4 6 3" xfId="39224" xr:uid="{910338F5-A505-4E9F-96C2-0905D159F9E7}"/>
    <cellStyle name="Comma 2 7 4 7" xfId="16001" xr:uid="{5718315D-F622-4056-BCEC-DDC9EF021129}"/>
    <cellStyle name="Comma 2 7 4 7 2" xfId="46825" xr:uid="{8473567C-9E71-4728-81FE-002DDED52535}"/>
    <cellStyle name="Comma 2 7 4 8" xfId="31415" xr:uid="{408A5FEA-6889-47B0-A82F-6E42A8BDFE5C}"/>
    <cellStyle name="Comma 2 7 5" xfId="379" xr:uid="{39AC30AA-BA24-4FDE-B73B-830A61BCE856}"/>
    <cellStyle name="Comma 2 7 5 2" xfId="1012" xr:uid="{4474A221-04EB-48B6-97D2-7D36445774B9}"/>
    <cellStyle name="Comma 2 7 5 2 2" xfId="2911" xr:uid="{CB22845C-E2EB-41A5-9ADA-4D48A0E4E5E8}"/>
    <cellStyle name="Comma 2 7 5 2 2 2" xfId="6714" xr:uid="{DFA65BBC-C6C7-465C-B09A-B77BB65D20A4}"/>
    <cellStyle name="Comma 2 7 5 2 2 2 2" xfId="14525" xr:uid="{AE627619-0AFD-45C6-89CD-25FF9C2FFD66}"/>
    <cellStyle name="Comma 2 7 5 2 2 2 2 2" xfId="29936" xr:uid="{45C8775F-EC1D-4FC4-A137-BC032D76B653}"/>
    <cellStyle name="Comma 2 7 5 2 2 2 2 2 2" xfId="60760" xr:uid="{3195E45E-27C8-4E62-81A3-C8337C4D2D66}"/>
    <cellStyle name="Comma 2 7 5 2 2 2 2 3" xfId="45350" xr:uid="{E07AE697-BA83-4A1C-9C90-9482B0761B2D}"/>
    <cellStyle name="Comma 2 7 5 2 2 2 3" xfId="22127" xr:uid="{354E8D19-4D28-4857-AA45-4DE771AD0153}"/>
    <cellStyle name="Comma 2 7 5 2 2 2 3 2" xfId="52951" xr:uid="{885AF8A3-C5DF-4E2F-BEC2-60FD8C1BF434}"/>
    <cellStyle name="Comma 2 7 5 2 2 2 4" xfId="37541" xr:uid="{F82A8E4E-A69F-4AAA-AF45-716CA56D657B}"/>
    <cellStyle name="Comma 2 7 5 2 2 3" xfId="10722" xr:uid="{DFDEB96B-D3CA-47AB-94A7-74FBFEA87821}"/>
    <cellStyle name="Comma 2 7 5 2 2 3 2" xfId="26133" xr:uid="{1BBAC146-F66B-44F9-BDB0-36ACF3F3B59B}"/>
    <cellStyle name="Comma 2 7 5 2 2 3 2 2" xfId="56957" xr:uid="{D931C242-617F-450E-B9B7-65EE6E5DE4EE}"/>
    <cellStyle name="Comma 2 7 5 2 2 3 3" xfId="41547" xr:uid="{5AA5A4FF-1BDA-44A5-93C3-CDD775B292D8}"/>
    <cellStyle name="Comma 2 7 5 2 2 4" xfId="18324" xr:uid="{C1762019-3668-45EB-A22D-C726B8827E3F}"/>
    <cellStyle name="Comma 2 7 5 2 2 4 2" xfId="49148" xr:uid="{4CB22765-59DD-4E58-BF6F-22F73DD7E182}"/>
    <cellStyle name="Comma 2 7 5 2 2 5" xfId="33738" xr:uid="{C11D4D9E-C2BB-492B-9A12-0F619DB3115D}"/>
    <cellStyle name="Comma 2 7 5 2 3" xfId="4815" xr:uid="{E88078DE-95B3-43E4-8196-7433B1570031}"/>
    <cellStyle name="Comma 2 7 5 2 3 2" xfId="12626" xr:uid="{47DE8C39-090C-404B-A6B4-C135B9CC4E14}"/>
    <cellStyle name="Comma 2 7 5 2 3 2 2" xfId="28037" xr:uid="{F2431BDB-1704-412E-BB1B-E50222724A5A}"/>
    <cellStyle name="Comma 2 7 5 2 3 2 2 2" xfId="58861" xr:uid="{152264ED-ECAE-4507-B073-531B95319CBF}"/>
    <cellStyle name="Comma 2 7 5 2 3 2 3" xfId="43451" xr:uid="{A8D77C04-B160-442B-B3A7-B6796E2C0070}"/>
    <cellStyle name="Comma 2 7 5 2 3 3" xfId="20228" xr:uid="{26B359ED-D8A0-44E1-996F-2EFAA06264AC}"/>
    <cellStyle name="Comma 2 7 5 2 3 3 2" xfId="51052" xr:uid="{06543777-99E1-4B08-BA0C-2B7E2BE0DC5D}"/>
    <cellStyle name="Comma 2 7 5 2 3 4" xfId="35642" xr:uid="{1E32287D-C9BC-4D8D-A9E8-14F8125F8DE3}"/>
    <cellStyle name="Comma 2 7 5 2 4" xfId="8823" xr:uid="{8702C93C-E728-402B-8563-10AC358C6BEA}"/>
    <cellStyle name="Comma 2 7 5 2 4 2" xfId="24234" xr:uid="{6D3992BC-3938-474A-BD9B-E41B490A62A4}"/>
    <cellStyle name="Comma 2 7 5 2 4 2 2" xfId="55058" xr:uid="{4270BC23-0C26-43A3-8C8E-23EC792F8EAB}"/>
    <cellStyle name="Comma 2 7 5 2 4 3" xfId="39648" xr:uid="{AE2DC96D-9F8C-4831-B1F2-27B908D719D8}"/>
    <cellStyle name="Comma 2 7 5 2 5" xfId="16425" xr:uid="{FB8247B8-9845-4D1A-87D6-588EB0CECEA0}"/>
    <cellStyle name="Comma 2 7 5 2 5 2" xfId="47249" xr:uid="{F263FD8F-7294-4FE6-878D-8294F29FA607}"/>
    <cellStyle name="Comma 2 7 5 2 6" xfId="31839" xr:uid="{C5F031C0-DC34-454F-9553-C838ADDAF4A0}"/>
    <cellStyle name="Comma 2 7 5 3" xfId="1645" xr:uid="{46C32CDD-64AE-46AC-87C5-47CE7A1C04FD}"/>
    <cellStyle name="Comma 2 7 5 3 2" xfId="3544" xr:uid="{FF2A40E9-6D51-4880-9CC4-AD9BD24A1DBE}"/>
    <cellStyle name="Comma 2 7 5 3 2 2" xfId="7347" xr:uid="{C5F09A83-CB9A-428F-B398-0F35AF190D8F}"/>
    <cellStyle name="Comma 2 7 5 3 2 2 2" xfId="15158" xr:uid="{E01DAA18-B994-459E-A6EF-B5D92DC59518}"/>
    <cellStyle name="Comma 2 7 5 3 2 2 2 2" xfId="30569" xr:uid="{0743C0A5-E9E8-49B0-9C5E-C12CAC15E4BC}"/>
    <cellStyle name="Comma 2 7 5 3 2 2 2 2 2" xfId="61393" xr:uid="{E3A200F9-140A-4C5D-9F7D-87A6FC9F8FB5}"/>
    <cellStyle name="Comma 2 7 5 3 2 2 2 3" xfId="45983" xr:uid="{1CC66880-4A21-49D2-BED4-6A6C53A650D1}"/>
    <cellStyle name="Comma 2 7 5 3 2 2 3" xfId="22760" xr:uid="{A569C68C-D56B-47B0-8554-58BCF2099B3F}"/>
    <cellStyle name="Comma 2 7 5 3 2 2 3 2" xfId="53584" xr:uid="{878FB74E-AA23-41AA-A164-66E38C8F5C1F}"/>
    <cellStyle name="Comma 2 7 5 3 2 2 4" xfId="38174" xr:uid="{815F507B-4CE8-4D6C-980C-80E96E214CAE}"/>
    <cellStyle name="Comma 2 7 5 3 2 3" xfId="11355" xr:uid="{E08E756D-DC6E-44D7-970E-45BCB9809440}"/>
    <cellStyle name="Comma 2 7 5 3 2 3 2" xfId="26766" xr:uid="{5E391B37-D5DC-4716-8599-32973E045808}"/>
    <cellStyle name="Comma 2 7 5 3 2 3 2 2" xfId="57590" xr:uid="{3218CCBD-35AE-45B4-88D6-9DDB2BB7B9CF}"/>
    <cellStyle name="Comma 2 7 5 3 2 3 3" xfId="42180" xr:uid="{55918B5F-087A-436F-9E6B-2A780E43D872}"/>
    <cellStyle name="Comma 2 7 5 3 2 4" xfId="18957" xr:uid="{E806E205-D326-4C34-AAAA-AD6B2DC77A6E}"/>
    <cellStyle name="Comma 2 7 5 3 2 4 2" xfId="49781" xr:uid="{D07076AF-E4CE-4307-A539-45D65FA8A496}"/>
    <cellStyle name="Comma 2 7 5 3 2 5" xfId="34371" xr:uid="{F91F3783-4740-4D38-B7F6-C1EA583E44E4}"/>
    <cellStyle name="Comma 2 7 5 3 3" xfId="5448" xr:uid="{A467F8B3-9C13-4752-AE57-D877D902C018}"/>
    <cellStyle name="Comma 2 7 5 3 3 2" xfId="13259" xr:uid="{B25A30E4-C978-4097-8D99-D472D2808A6D}"/>
    <cellStyle name="Comma 2 7 5 3 3 2 2" xfId="28670" xr:uid="{CD7BDA73-7142-448A-B203-8468D9FDD13E}"/>
    <cellStyle name="Comma 2 7 5 3 3 2 2 2" xfId="59494" xr:uid="{F7C7EE7D-DB82-4D29-96C0-E478A23B984F}"/>
    <cellStyle name="Comma 2 7 5 3 3 2 3" xfId="44084" xr:uid="{DA6BBCC9-9F8E-447B-A87C-2B6EE0617BCE}"/>
    <cellStyle name="Comma 2 7 5 3 3 3" xfId="20861" xr:uid="{AA5A5A6D-3014-41A7-8F43-270774E7C87B}"/>
    <cellStyle name="Comma 2 7 5 3 3 3 2" xfId="51685" xr:uid="{0C279697-F085-43FF-A6BB-D99060114594}"/>
    <cellStyle name="Comma 2 7 5 3 3 4" xfId="36275" xr:uid="{81165CB0-7E8B-48DC-BFBB-8E37AD151451}"/>
    <cellStyle name="Comma 2 7 5 3 4" xfId="9456" xr:uid="{E57FB7C5-678C-4F32-B010-DE3C20D8C61C}"/>
    <cellStyle name="Comma 2 7 5 3 4 2" xfId="24867" xr:uid="{C3D9E9E7-20CA-47D7-BBAF-1EE0F01DF2C0}"/>
    <cellStyle name="Comma 2 7 5 3 4 2 2" xfId="55691" xr:uid="{9ACA2BEE-8A5B-4AB8-AF41-C706C8680DCC}"/>
    <cellStyle name="Comma 2 7 5 3 4 3" xfId="40281" xr:uid="{6B2BBF8E-7767-4483-8CBA-9597C4D86C8F}"/>
    <cellStyle name="Comma 2 7 5 3 5" xfId="17058" xr:uid="{AF501D00-0B1F-49F7-8D4B-379E9264839A}"/>
    <cellStyle name="Comma 2 7 5 3 5 2" xfId="47882" xr:uid="{4C0DB72E-C51B-4E9B-AA8E-BEB71B8818D6}"/>
    <cellStyle name="Comma 2 7 5 3 6" xfId="32472" xr:uid="{B4D8C85C-68E8-48B2-8ED5-C85B56064C67}"/>
    <cellStyle name="Comma 2 7 5 4" xfId="2278" xr:uid="{B6D8F792-8FB3-4394-9B8E-3A255B6B5DC7}"/>
    <cellStyle name="Comma 2 7 5 4 2" xfId="6081" xr:uid="{232F6B47-D1BA-451D-945B-034F9BA967E0}"/>
    <cellStyle name="Comma 2 7 5 4 2 2" xfId="13892" xr:uid="{886224B1-BCA5-48F1-9700-893079E320B4}"/>
    <cellStyle name="Comma 2 7 5 4 2 2 2" xfId="29303" xr:uid="{C8689C4A-6728-4EAA-ACFD-DA60C03C8887}"/>
    <cellStyle name="Comma 2 7 5 4 2 2 2 2" xfId="60127" xr:uid="{4C7A5C8F-695A-4AF4-8AB7-B01377EAC4F2}"/>
    <cellStyle name="Comma 2 7 5 4 2 2 3" xfId="44717" xr:uid="{342B972D-7D90-432E-AC40-A05F5626F300}"/>
    <cellStyle name="Comma 2 7 5 4 2 3" xfId="21494" xr:uid="{CC5DF47A-0282-4B63-ADAA-045C0A1E5591}"/>
    <cellStyle name="Comma 2 7 5 4 2 3 2" xfId="52318" xr:uid="{DD6950A5-04EC-45C0-B0F4-DE846792F35A}"/>
    <cellStyle name="Comma 2 7 5 4 2 4" xfId="36908" xr:uid="{27249B10-19F6-4838-9932-56E9BEC5C367}"/>
    <cellStyle name="Comma 2 7 5 4 3" xfId="10089" xr:uid="{68848768-D649-46F5-BA33-CFB6F38013E5}"/>
    <cellStyle name="Comma 2 7 5 4 3 2" xfId="25500" xr:uid="{918E8A50-66A0-477C-A735-6CA0F14575C1}"/>
    <cellStyle name="Comma 2 7 5 4 3 2 2" xfId="56324" xr:uid="{BFF1AB1E-17DA-4786-83A9-11AE4FEE3713}"/>
    <cellStyle name="Comma 2 7 5 4 3 3" xfId="40914" xr:uid="{F03FDB87-EB2C-47E7-BC75-912831DED218}"/>
    <cellStyle name="Comma 2 7 5 4 4" xfId="17691" xr:uid="{FD23E093-0E46-4933-AE7F-69DF0156CB74}"/>
    <cellStyle name="Comma 2 7 5 4 4 2" xfId="48515" xr:uid="{67C0AC5D-8571-4B79-9E34-5D8AF3B3B60D}"/>
    <cellStyle name="Comma 2 7 5 4 5" xfId="33105" xr:uid="{6352BCA8-DB03-4BBF-88B9-DA94B8F03F9D}"/>
    <cellStyle name="Comma 2 7 5 5" xfId="4182" xr:uid="{A58B35CD-805E-4104-BAF8-4020DC3AFACD}"/>
    <cellStyle name="Comma 2 7 5 5 2" xfId="11993" xr:uid="{BDB35860-59E1-4806-8517-DD92F5647A23}"/>
    <cellStyle name="Comma 2 7 5 5 2 2" xfId="27404" xr:uid="{DB516414-8595-4662-8A20-8753C89F9078}"/>
    <cellStyle name="Comma 2 7 5 5 2 2 2" xfId="58228" xr:uid="{E8B8D6EC-6A5B-43E3-A2A2-94DA8BD65F64}"/>
    <cellStyle name="Comma 2 7 5 5 2 3" xfId="42818" xr:uid="{63F8B57B-0D28-4134-98C7-04F207795EB4}"/>
    <cellStyle name="Comma 2 7 5 5 3" xfId="19595" xr:uid="{301AF438-387C-41B6-BBC6-66F1BBF8308C}"/>
    <cellStyle name="Comma 2 7 5 5 3 2" xfId="50419" xr:uid="{E954D9E0-8AE0-484E-A965-B472229BF047}"/>
    <cellStyle name="Comma 2 7 5 5 4" xfId="35009" xr:uid="{468B9EE7-CB99-463E-9A43-F7713263CF0C}"/>
    <cellStyle name="Comma 2 7 5 6" xfId="8190" xr:uid="{1928C61A-C563-4E4B-BDBE-E56AFB2E8B63}"/>
    <cellStyle name="Comma 2 7 5 6 2" xfId="23601" xr:uid="{D8A10AF6-4225-4159-8A24-81C5C17C6E9A}"/>
    <cellStyle name="Comma 2 7 5 6 2 2" xfId="54425" xr:uid="{ACC9BEF5-6396-459C-B146-BFA98AAE0387}"/>
    <cellStyle name="Comma 2 7 5 6 3" xfId="39015" xr:uid="{0BB89AB5-38E4-4C28-850C-388EDDB7585F}"/>
    <cellStyle name="Comma 2 7 5 7" xfId="15792" xr:uid="{8C419D87-B364-4BD8-855F-9E38852416C1}"/>
    <cellStyle name="Comma 2 7 5 7 2" xfId="46616" xr:uid="{B66BB0DC-6C9B-4E4D-93B8-8CFF067EC512}"/>
    <cellStyle name="Comma 2 7 5 8" xfId="31206" xr:uid="{81A878F7-A701-4769-9C31-B5E334B77D29}"/>
    <cellStyle name="Comma 2 7 6" xfId="799" xr:uid="{0F1B7F12-9745-4744-B02C-05B69A3824D7}"/>
    <cellStyle name="Comma 2 7 6 2" xfId="2698" xr:uid="{AC0DAC30-7DD2-4DDB-BF9D-523446C1D559}"/>
    <cellStyle name="Comma 2 7 6 2 2" xfId="6501" xr:uid="{CE652081-C0EF-401B-84BF-2656CC54ADC5}"/>
    <cellStyle name="Comma 2 7 6 2 2 2" xfId="14312" xr:uid="{8F2FA262-11D2-4B94-9335-52CD1B2FDB5E}"/>
    <cellStyle name="Comma 2 7 6 2 2 2 2" xfId="29723" xr:uid="{D6994BD7-7ABC-4CCB-B107-FB9A371933CE}"/>
    <cellStyle name="Comma 2 7 6 2 2 2 2 2" xfId="60547" xr:uid="{B1A505DD-97F6-4AFA-9F21-0D726EE40497}"/>
    <cellStyle name="Comma 2 7 6 2 2 2 3" xfId="45137" xr:uid="{E0CFF81F-D8FC-4F15-A959-2B3E50AD2158}"/>
    <cellStyle name="Comma 2 7 6 2 2 3" xfId="21914" xr:uid="{5FD52C3A-B8DD-49AA-810D-2B4023403B88}"/>
    <cellStyle name="Comma 2 7 6 2 2 3 2" xfId="52738" xr:uid="{B01A1F97-0DF7-482B-A078-67119F9CBB27}"/>
    <cellStyle name="Comma 2 7 6 2 2 4" xfId="37328" xr:uid="{5A11D7A0-520F-417F-80C9-4ACE1C3EE654}"/>
    <cellStyle name="Comma 2 7 6 2 3" xfId="10509" xr:uid="{F57D54D4-1F1C-40BE-80A6-69D5D496CC92}"/>
    <cellStyle name="Comma 2 7 6 2 3 2" xfId="25920" xr:uid="{39B29161-074E-40F8-973F-9888434CE698}"/>
    <cellStyle name="Comma 2 7 6 2 3 2 2" xfId="56744" xr:uid="{E93A5F7A-D4BE-405B-98F2-83F28F6C1150}"/>
    <cellStyle name="Comma 2 7 6 2 3 3" xfId="41334" xr:uid="{417A38C4-FC97-4592-8977-ECE81AFA6399}"/>
    <cellStyle name="Comma 2 7 6 2 4" xfId="18111" xr:uid="{0DB8343D-C0BE-4B23-9B26-D1A94442DA7B}"/>
    <cellStyle name="Comma 2 7 6 2 4 2" xfId="48935" xr:uid="{881D6046-B78F-415D-8A73-0655AE79E349}"/>
    <cellStyle name="Comma 2 7 6 2 5" xfId="33525" xr:uid="{2712FFC1-9389-4F81-A8EE-56AFB5BC0C52}"/>
    <cellStyle name="Comma 2 7 6 3" xfId="4602" xr:uid="{A812F310-9EED-4BAD-9886-B79B31CFC9F8}"/>
    <cellStyle name="Comma 2 7 6 3 2" xfId="12413" xr:uid="{49B2AABB-AE7F-4448-9C43-F39F4D6EDAE2}"/>
    <cellStyle name="Comma 2 7 6 3 2 2" xfId="27824" xr:uid="{E5042BC5-3F0F-434F-813E-BD879C41CF9F}"/>
    <cellStyle name="Comma 2 7 6 3 2 2 2" xfId="58648" xr:uid="{6B98F697-2845-4988-940D-EDCD5C2DD75D}"/>
    <cellStyle name="Comma 2 7 6 3 2 3" xfId="43238" xr:uid="{FB68562F-7A8E-472A-B9F8-D72D39100867}"/>
    <cellStyle name="Comma 2 7 6 3 3" xfId="20015" xr:uid="{FBCD31E3-C9A6-4268-859F-A7614F8D8609}"/>
    <cellStyle name="Comma 2 7 6 3 3 2" xfId="50839" xr:uid="{741FA027-3E71-437B-BB59-D74E2894B56E}"/>
    <cellStyle name="Comma 2 7 6 3 4" xfId="35429" xr:uid="{F8509595-04FF-457D-8C9E-7FCA7134A9DD}"/>
    <cellStyle name="Comma 2 7 6 4" xfId="8610" xr:uid="{D8E524FA-29BE-4B60-A26D-67826B3A7AE6}"/>
    <cellStyle name="Comma 2 7 6 4 2" xfId="24021" xr:uid="{79841DD7-A5E6-411F-B8CC-4F361CEBEE27}"/>
    <cellStyle name="Comma 2 7 6 4 2 2" xfId="54845" xr:uid="{FAE3D68B-8F62-4351-BEB4-411BC4498C85}"/>
    <cellStyle name="Comma 2 7 6 4 3" xfId="39435" xr:uid="{78621436-35E2-44D8-9966-F0BB74FDCC6A}"/>
    <cellStyle name="Comma 2 7 6 5" xfId="16212" xr:uid="{3FD192BA-AEC1-4442-9F65-A6FA74E7DBBB}"/>
    <cellStyle name="Comma 2 7 6 5 2" xfId="47036" xr:uid="{1D7C1584-1D1B-4AC1-B378-1214699E25F1}"/>
    <cellStyle name="Comma 2 7 6 6" xfId="31626" xr:uid="{F131C5F0-5EC2-464C-9CF2-5F76E47484DC}"/>
    <cellStyle name="Comma 2 7 7" xfId="1432" xr:uid="{809DF7A3-D49D-4471-85A2-6385CA3D290C}"/>
    <cellStyle name="Comma 2 7 7 2" xfId="3331" xr:uid="{90DD7FE7-5185-4B7E-BEB0-75E30DB425DD}"/>
    <cellStyle name="Comma 2 7 7 2 2" xfId="7134" xr:uid="{A9470C91-2065-4D7C-B7E0-317A39D3C0BF}"/>
    <cellStyle name="Comma 2 7 7 2 2 2" xfId="14945" xr:uid="{87A4D50F-2275-4734-9220-0F4031B54F5D}"/>
    <cellStyle name="Comma 2 7 7 2 2 2 2" xfId="30356" xr:uid="{4EC341D9-2660-4BCF-A37C-EE4E8DB20B97}"/>
    <cellStyle name="Comma 2 7 7 2 2 2 2 2" xfId="61180" xr:uid="{7DD3EE53-96A1-41DC-A96F-ABF3DBB93778}"/>
    <cellStyle name="Comma 2 7 7 2 2 2 3" xfId="45770" xr:uid="{F6855B9E-8FC4-46E5-994B-63E66D85B70B}"/>
    <cellStyle name="Comma 2 7 7 2 2 3" xfId="22547" xr:uid="{58F82326-41E7-4974-A211-AAC92222D152}"/>
    <cellStyle name="Comma 2 7 7 2 2 3 2" xfId="53371" xr:uid="{A04018B7-FB36-4ABD-90C7-B4883CEC8545}"/>
    <cellStyle name="Comma 2 7 7 2 2 4" xfId="37961" xr:uid="{33795722-6AAE-4CF9-A66C-5939E43C3B39}"/>
    <cellStyle name="Comma 2 7 7 2 3" xfId="11142" xr:uid="{AE53A239-8E1E-4A85-AEA8-03355CCD20E1}"/>
    <cellStyle name="Comma 2 7 7 2 3 2" xfId="26553" xr:uid="{7CBDC294-4932-4B04-B01E-E852C0C18301}"/>
    <cellStyle name="Comma 2 7 7 2 3 2 2" xfId="57377" xr:uid="{6447CD78-4EF7-4353-AE49-6805C744DF7F}"/>
    <cellStyle name="Comma 2 7 7 2 3 3" xfId="41967" xr:uid="{CBE2A061-3EC9-49AD-B026-F4CC8C47E77E}"/>
    <cellStyle name="Comma 2 7 7 2 4" xfId="18744" xr:uid="{D361EF09-9D20-4B56-88AB-05BBF7B9A562}"/>
    <cellStyle name="Comma 2 7 7 2 4 2" xfId="49568" xr:uid="{A89530CD-1FB0-4B73-82FE-2C234B143C70}"/>
    <cellStyle name="Comma 2 7 7 2 5" xfId="34158" xr:uid="{8406D5CF-A8D9-49E9-B42F-9A39892C1C50}"/>
    <cellStyle name="Comma 2 7 7 3" xfId="5235" xr:uid="{7C55036E-6363-4F0E-BD0A-86CB914051CF}"/>
    <cellStyle name="Comma 2 7 7 3 2" xfId="13046" xr:uid="{D6B1D279-0B35-4D81-B486-02C5C354BE7B}"/>
    <cellStyle name="Comma 2 7 7 3 2 2" xfId="28457" xr:uid="{7EA22571-961F-429F-BADB-A0C878D40C28}"/>
    <cellStyle name="Comma 2 7 7 3 2 2 2" xfId="59281" xr:uid="{405B2A7A-F2F6-4E37-B612-4D69C8A667CA}"/>
    <cellStyle name="Comma 2 7 7 3 2 3" xfId="43871" xr:uid="{AC980905-49F6-42C0-AA13-8DE51EA0329B}"/>
    <cellStyle name="Comma 2 7 7 3 3" xfId="20648" xr:uid="{3F5E39D2-EB39-4A8B-A264-1F27730CCDE9}"/>
    <cellStyle name="Comma 2 7 7 3 3 2" xfId="51472" xr:uid="{72FD5C01-2A4D-41E9-9A31-3FD7F13F863E}"/>
    <cellStyle name="Comma 2 7 7 3 4" xfId="36062" xr:uid="{F8692555-894A-4F3C-B5F3-F0EFB082DE12}"/>
    <cellStyle name="Comma 2 7 7 4" xfId="9243" xr:uid="{7D51CCE0-DA8C-4F0D-BBF3-261D4A38337D}"/>
    <cellStyle name="Comma 2 7 7 4 2" xfId="24654" xr:uid="{5FE50C65-6038-429D-AECB-886CBD18737F}"/>
    <cellStyle name="Comma 2 7 7 4 2 2" xfId="55478" xr:uid="{F3F3F6A9-05BD-4AFE-847B-0CAB97EA4E36}"/>
    <cellStyle name="Comma 2 7 7 4 3" xfId="40068" xr:uid="{4D029CBD-C2E9-4C5E-93FA-FDF4D3D64A14}"/>
    <cellStyle name="Comma 2 7 7 5" xfId="16845" xr:uid="{AA99AF0C-BED0-40A7-AF1A-89D728D2CD70}"/>
    <cellStyle name="Comma 2 7 7 5 2" xfId="47669" xr:uid="{F2DCA36F-26D7-4A56-8B19-DAF99D5590EB}"/>
    <cellStyle name="Comma 2 7 7 6" xfId="32259" xr:uid="{D0CD206D-9A33-492F-B171-739E1C49F81C}"/>
    <cellStyle name="Comma 2 7 8" xfId="2065" xr:uid="{A4CCBF1B-DD1E-4FCF-93F0-C1633146838E}"/>
    <cellStyle name="Comma 2 7 8 2" xfId="5868" xr:uid="{2EA7E7C9-6645-4761-962C-D64E500D0F03}"/>
    <cellStyle name="Comma 2 7 8 2 2" xfId="13679" xr:uid="{1C01E6F2-84F9-45C0-93D2-C550DB38493A}"/>
    <cellStyle name="Comma 2 7 8 2 2 2" xfId="29090" xr:uid="{57D137A0-4741-48B8-A756-032B18A3DAE8}"/>
    <cellStyle name="Comma 2 7 8 2 2 2 2" xfId="59914" xr:uid="{A270BFB2-3F6F-45C0-B732-F0EBBD4ACB47}"/>
    <cellStyle name="Comma 2 7 8 2 2 3" xfId="44504" xr:uid="{36094A77-82C3-41CD-8645-4E9A5D4E51E9}"/>
    <cellStyle name="Comma 2 7 8 2 3" xfId="21281" xr:uid="{9839D9FE-961A-419E-8D61-F8BC344033BB}"/>
    <cellStyle name="Comma 2 7 8 2 3 2" xfId="52105" xr:uid="{DAFE1968-90CF-420A-96CE-5D256CD643C1}"/>
    <cellStyle name="Comma 2 7 8 2 4" xfId="36695" xr:uid="{366F6DF5-2015-4C4C-9977-7624F5F58FBC}"/>
    <cellStyle name="Comma 2 7 8 3" xfId="9876" xr:uid="{B8A2CDC1-D560-4DC9-81DF-3416890E53B8}"/>
    <cellStyle name="Comma 2 7 8 3 2" xfId="25287" xr:uid="{99DD57F7-E6FC-42ED-9E09-E2B80A3CFB48}"/>
    <cellStyle name="Comma 2 7 8 3 2 2" xfId="56111" xr:uid="{30189526-921A-4D2F-8DA8-EE59B175827A}"/>
    <cellStyle name="Comma 2 7 8 3 3" xfId="40701" xr:uid="{F7CC6CA6-34BF-49BA-B3C7-AE5E4E0D133D}"/>
    <cellStyle name="Comma 2 7 8 4" xfId="17478" xr:uid="{9408F447-504E-4EBC-A723-7559FF98BFF2}"/>
    <cellStyle name="Comma 2 7 8 4 2" xfId="48302" xr:uid="{7D467625-502B-4A29-B02F-63AE3FC3B9C7}"/>
    <cellStyle name="Comma 2 7 8 5" xfId="32892" xr:uid="{48303D4A-1CC4-41AD-B5B3-2212E11B4FEB}"/>
    <cellStyle name="Comma 2 7 9" xfId="3969" xr:uid="{2A77ADCE-E52C-43D6-92AB-DC1C74A7C43E}"/>
    <cellStyle name="Comma 2 7 9 2" xfId="11780" xr:uid="{0FFA9FFE-57A6-4873-B394-53F04B5C2E72}"/>
    <cellStyle name="Comma 2 7 9 2 2" xfId="27191" xr:uid="{EDCFE076-F9BB-4671-9680-9E1FF285E986}"/>
    <cellStyle name="Comma 2 7 9 2 2 2" xfId="58015" xr:uid="{8D3B3B87-0E0C-42C0-9EEA-0106A4A5F6A0}"/>
    <cellStyle name="Comma 2 7 9 2 3" xfId="42605" xr:uid="{0953D84C-8E5D-4858-8759-F0521BAF7583}"/>
    <cellStyle name="Comma 2 7 9 3" xfId="19382" xr:uid="{75A80052-761F-4213-AA45-3EF945B1C691}"/>
    <cellStyle name="Comma 2 7 9 3 2" xfId="50206" xr:uid="{77BE1BA6-509F-4670-99F2-9B6484A66679}"/>
    <cellStyle name="Comma 2 7 9 4" xfId="34796" xr:uid="{C5D26E34-683A-4E80-A670-7D50BA431687}"/>
    <cellStyle name="Comma 2 8" xfId="242" xr:uid="{83A31B97-1B63-428B-95C8-B9361795FF5B}"/>
    <cellStyle name="Comma 2 8 10" xfId="15664" xr:uid="{A99CF372-CE43-4D3C-BEEA-9B835011EF25}"/>
    <cellStyle name="Comma 2 8 10 2" xfId="46488" xr:uid="{850D193B-9656-4088-906D-378541E22179}"/>
    <cellStyle name="Comma 2 8 11" xfId="31078" xr:uid="{085DDA77-2B32-4AD9-AAF6-29CD2D6048EA}"/>
    <cellStyle name="Comma 2 8 2" xfId="673" xr:uid="{2B423EA5-BE7E-4D67-B860-4CDC0335D4E4}"/>
    <cellStyle name="Comma 2 8 2 2" xfId="1306" xr:uid="{7D721FBB-52C7-4DE8-9106-A0888FA5A220}"/>
    <cellStyle name="Comma 2 8 2 2 2" xfId="3205" xr:uid="{793B31F0-3360-496E-BB83-417D13C1DC89}"/>
    <cellStyle name="Comma 2 8 2 2 2 2" xfId="7008" xr:uid="{8B802F3F-5C3F-45A5-B491-98E801991E32}"/>
    <cellStyle name="Comma 2 8 2 2 2 2 2" xfId="14819" xr:uid="{BA1587C5-27EB-4E33-84F3-8B227D16C54A}"/>
    <cellStyle name="Comma 2 8 2 2 2 2 2 2" xfId="30230" xr:uid="{9E53CE5B-5B85-47A9-91B7-5AFFAD671E10}"/>
    <cellStyle name="Comma 2 8 2 2 2 2 2 2 2" xfId="61054" xr:uid="{93A05B42-6842-4EAF-8331-8F49773CCD3D}"/>
    <cellStyle name="Comma 2 8 2 2 2 2 2 3" xfId="45644" xr:uid="{D8505BDD-8CF1-4BAA-A7FA-3CEE15D1637B}"/>
    <cellStyle name="Comma 2 8 2 2 2 2 3" xfId="22421" xr:uid="{2C917F48-E2F4-46CD-B720-1A81D6B892DB}"/>
    <cellStyle name="Comma 2 8 2 2 2 2 3 2" xfId="53245" xr:uid="{87DCC879-5E02-49FB-A7AB-45DE9FD72966}"/>
    <cellStyle name="Comma 2 8 2 2 2 2 4" xfId="37835" xr:uid="{53E6EB7C-8BD2-435F-9387-EEE802DEFCBE}"/>
    <cellStyle name="Comma 2 8 2 2 2 3" xfId="11016" xr:uid="{D9C8B5B7-C491-4C87-9C57-91B4A0E0292A}"/>
    <cellStyle name="Comma 2 8 2 2 2 3 2" xfId="26427" xr:uid="{0A48D256-AA28-42B4-B65C-AFE8D6A4BC72}"/>
    <cellStyle name="Comma 2 8 2 2 2 3 2 2" xfId="57251" xr:uid="{D982878E-70FE-461E-8F30-0D3EB0B93583}"/>
    <cellStyle name="Comma 2 8 2 2 2 3 3" xfId="41841" xr:uid="{D47E44B2-12E9-44F2-AA75-37992E8FF6C1}"/>
    <cellStyle name="Comma 2 8 2 2 2 4" xfId="18618" xr:uid="{19C9B7C8-C443-4853-8CA2-399AB8CBE024}"/>
    <cellStyle name="Comma 2 8 2 2 2 4 2" xfId="49442" xr:uid="{35148D47-A090-4D1E-B30F-984F56123340}"/>
    <cellStyle name="Comma 2 8 2 2 2 5" xfId="34032" xr:uid="{FCABC274-6119-41BF-A020-1DADF66FA8E3}"/>
    <cellStyle name="Comma 2 8 2 2 3" xfId="5109" xr:uid="{300F02C4-0790-4D36-AEE8-56901DCF7E6C}"/>
    <cellStyle name="Comma 2 8 2 2 3 2" xfId="12920" xr:uid="{FBAB800B-39D2-46BA-A9BA-1358E3BCF1C8}"/>
    <cellStyle name="Comma 2 8 2 2 3 2 2" xfId="28331" xr:uid="{F423605A-7887-4BA9-AA9F-DC5695FDC566}"/>
    <cellStyle name="Comma 2 8 2 2 3 2 2 2" xfId="59155" xr:uid="{AA3307F1-7E3D-4CAB-A753-6D3E7CDE3AB6}"/>
    <cellStyle name="Comma 2 8 2 2 3 2 3" xfId="43745" xr:uid="{260DA016-50E2-4F03-9427-F8B1C0869E32}"/>
    <cellStyle name="Comma 2 8 2 2 3 3" xfId="20522" xr:uid="{C926CD18-AA68-4345-9B2A-B9319844F4D4}"/>
    <cellStyle name="Comma 2 8 2 2 3 3 2" xfId="51346" xr:uid="{26C08890-7824-4507-BC56-9D78F2F58783}"/>
    <cellStyle name="Comma 2 8 2 2 3 4" xfId="35936" xr:uid="{6E65E702-F1AA-4219-8C76-AF4942E5F53A}"/>
    <cellStyle name="Comma 2 8 2 2 4" xfId="9117" xr:uid="{F474CC95-8725-44C2-B8E6-A28566C524A3}"/>
    <cellStyle name="Comma 2 8 2 2 4 2" xfId="24528" xr:uid="{6981A8F0-CFC4-420E-AC53-ECF2621581EF}"/>
    <cellStyle name="Comma 2 8 2 2 4 2 2" xfId="55352" xr:uid="{2C01A96C-FA20-4370-9A89-07AF706AD379}"/>
    <cellStyle name="Comma 2 8 2 2 4 3" xfId="39942" xr:uid="{1D1E4B98-18A5-46C1-A8EA-707528B0344D}"/>
    <cellStyle name="Comma 2 8 2 2 5" xfId="16719" xr:uid="{590C2834-3B04-4882-9C7B-818A7447E5C5}"/>
    <cellStyle name="Comma 2 8 2 2 5 2" xfId="47543" xr:uid="{9C761FE8-1220-40A7-84DB-069E8FABD082}"/>
    <cellStyle name="Comma 2 8 2 2 6" xfId="32133" xr:uid="{194D8303-9928-4BB7-854E-510428EE8988}"/>
    <cellStyle name="Comma 2 8 2 3" xfId="1939" xr:uid="{C938E1B7-3681-4C70-A3B2-45A005413651}"/>
    <cellStyle name="Comma 2 8 2 3 2" xfId="3838" xr:uid="{C9369FEF-CA80-4C48-8B62-D319E13DB2AB}"/>
    <cellStyle name="Comma 2 8 2 3 2 2" xfId="7641" xr:uid="{C57363A8-9A2A-4738-ACD8-874CD3AB699E}"/>
    <cellStyle name="Comma 2 8 2 3 2 2 2" xfId="15452" xr:uid="{7CFF8B66-DCCC-432A-A362-7D0D21E1CB44}"/>
    <cellStyle name="Comma 2 8 2 3 2 2 2 2" xfId="30863" xr:uid="{175970A2-2198-4432-9C6A-8E1D2AD90D2C}"/>
    <cellStyle name="Comma 2 8 2 3 2 2 2 2 2" xfId="61687" xr:uid="{ED0D45A4-54FD-4582-B791-CC214F694410}"/>
    <cellStyle name="Comma 2 8 2 3 2 2 2 3" xfId="46277" xr:uid="{0885A3B6-46BB-40D4-BD70-D1A0F2562C02}"/>
    <cellStyle name="Comma 2 8 2 3 2 2 3" xfId="23054" xr:uid="{26998DE0-1B34-4D74-985A-C421ED25A771}"/>
    <cellStyle name="Comma 2 8 2 3 2 2 3 2" xfId="53878" xr:uid="{18B26EE9-C298-4F0B-830F-AA71B2A98C9E}"/>
    <cellStyle name="Comma 2 8 2 3 2 2 4" xfId="38468" xr:uid="{FBDED007-649E-40E3-AB84-8008974FAA46}"/>
    <cellStyle name="Comma 2 8 2 3 2 3" xfId="11649" xr:uid="{1C4CDC94-7186-40D4-A7F0-C5BCD26273CD}"/>
    <cellStyle name="Comma 2 8 2 3 2 3 2" xfId="27060" xr:uid="{E871701C-7A94-44E6-8ADD-4F36956F4864}"/>
    <cellStyle name="Comma 2 8 2 3 2 3 2 2" xfId="57884" xr:uid="{8BC66747-C877-4140-ABCA-0B416F6267E0}"/>
    <cellStyle name="Comma 2 8 2 3 2 3 3" xfId="42474" xr:uid="{A8A30FDB-D68E-40E5-AB6E-BE33208320A7}"/>
    <cellStyle name="Comma 2 8 2 3 2 4" xfId="19251" xr:uid="{EED393C2-DF36-4610-9C16-39E86A98DEF6}"/>
    <cellStyle name="Comma 2 8 2 3 2 4 2" xfId="50075" xr:uid="{123BC07E-EE35-4706-9ABD-1139ED0A0B38}"/>
    <cellStyle name="Comma 2 8 2 3 2 5" xfId="34665" xr:uid="{5E9AE366-B847-4AFC-BF13-765EFAF8BC61}"/>
    <cellStyle name="Comma 2 8 2 3 3" xfId="5742" xr:uid="{8EF89CF8-E571-44F5-B63E-9CAF9807D2EB}"/>
    <cellStyle name="Comma 2 8 2 3 3 2" xfId="13553" xr:uid="{A2B43701-5816-4E48-9B90-F148A2A4A2BD}"/>
    <cellStyle name="Comma 2 8 2 3 3 2 2" xfId="28964" xr:uid="{FCCBF4DF-A15D-4CD6-987D-31082E6AD8BD}"/>
    <cellStyle name="Comma 2 8 2 3 3 2 2 2" xfId="59788" xr:uid="{EA5810D9-8EE9-4472-A09E-0A55D90FEA2C}"/>
    <cellStyle name="Comma 2 8 2 3 3 2 3" xfId="44378" xr:uid="{FDB74BA2-241B-4B20-AFB2-6BAB85EC8326}"/>
    <cellStyle name="Comma 2 8 2 3 3 3" xfId="21155" xr:uid="{4551007C-7713-4BF4-9ADA-F71F87361BDF}"/>
    <cellStyle name="Comma 2 8 2 3 3 3 2" xfId="51979" xr:uid="{B225A22A-D0E4-4D52-AF2D-241A6CCAD66B}"/>
    <cellStyle name="Comma 2 8 2 3 3 4" xfId="36569" xr:uid="{40777D84-4E74-46AE-ABD9-97D4EE1BCF6C}"/>
    <cellStyle name="Comma 2 8 2 3 4" xfId="9750" xr:uid="{95AB8115-4F36-4795-A2BF-480328225A6C}"/>
    <cellStyle name="Comma 2 8 2 3 4 2" xfId="25161" xr:uid="{048DA537-3812-43AA-A3DD-4CA30E7A1FEF}"/>
    <cellStyle name="Comma 2 8 2 3 4 2 2" xfId="55985" xr:uid="{23D09DF3-D96A-49D1-91C8-CD7B36FBA5E1}"/>
    <cellStyle name="Comma 2 8 2 3 4 3" xfId="40575" xr:uid="{3ED134AD-D81E-4900-BF32-56990C3FADB8}"/>
    <cellStyle name="Comma 2 8 2 3 5" xfId="17352" xr:uid="{84CFD546-8D36-4F09-B03C-D1AE9DBA0969}"/>
    <cellStyle name="Comma 2 8 2 3 5 2" xfId="48176" xr:uid="{AC116831-9E98-4864-9D95-EA28177554BE}"/>
    <cellStyle name="Comma 2 8 2 3 6" xfId="32766" xr:uid="{8262583A-D0A9-4F17-BBD0-17C0371F9361}"/>
    <cellStyle name="Comma 2 8 2 4" xfId="2572" xr:uid="{FAAC4F08-640F-424B-918A-FE5CC3452E47}"/>
    <cellStyle name="Comma 2 8 2 4 2" xfId="6375" xr:uid="{6EE34A6B-AE13-4C87-84AF-7650AC4EED19}"/>
    <cellStyle name="Comma 2 8 2 4 2 2" xfId="14186" xr:uid="{D5D88447-1AC8-4E9E-B40B-B86FC663B5D1}"/>
    <cellStyle name="Comma 2 8 2 4 2 2 2" xfId="29597" xr:uid="{9B252B07-6C9A-48C1-B51A-E17ECEADBDBF}"/>
    <cellStyle name="Comma 2 8 2 4 2 2 2 2" xfId="60421" xr:uid="{4B9B5D07-4DF4-4AB2-9744-149141A21C5C}"/>
    <cellStyle name="Comma 2 8 2 4 2 2 3" xfId="45011" xr:uid="{AE4B1745-0752-4E43-9975-40F7F809EA88}"/>
    <cellStyle name="Comma 2 8 2 4 2 3" xfId="21788" xr:uid="{C7ABC2F3-D856-4E3F-8DDE-6AFA7E91E39E}"/>
    <cellStyle name="Comma 2 8 2 4 2 3 2" xfId="52612" xr:uid="{757A22E4-84B1-455F-9450-36E61D33E89B}"/>
    <cellStyle name="Comma 2 8 2 4 2 4" xfId="37202" xr:uid="{D086EFA0-308E-41D2-B4AE-7A8C44DC0C8D}"/>
    <cellStyle name="Comma 2 8 2 4 3" xfId="10383" xr:uid="{35CAA6F5-5D6D-4378-88B6-907E75CBB7E6}"/>
    <cellStyle name="Comma 2 8 2 4 3 2" xfId="25794" xr:uid="{FC5BFE6A-6AA0-46D6-8AEB-A73712332F60}"/>
    <cellStyle name="Comma 2 8 2 4 3 2 2" xfId="56618" xr:uid="{1E01C105-D5BD-4BC1-974C-46BECAAAE4C6}"/>
    <cellStyle name="Comma 2 8 2 4 3 3" xfId="41208" xr:uid="{97C45CB8-4A36-4260-8BE2-593CB0109CFE}"/>
    <cellStyle name="Comma 2 8 2 4 4" xfId="17985" xr:uid="{C1458E42-CBD4-4B25-90AA-537F5BB22E8B}"/>
    <cellStyle name="Comma 2 8 2 4 4 2" xfId="48809" xr:uid="{31990732-9FDA-43CF-890A-AA7FA9399B44}"/>
    <cellStyle name="Comma 2 8 2 4 5" xfId="33399" xr:uid="{16281D2D-A448-4C3B-A332-85AB597C9F02}"/>
    <cellStyle name="Comma 2 8 2 5" xfId="4476" xr:uid="{63A7E5CC-6F69-4317-8BE3-B58E2F53A882}"/>
    <cellStyle name="Comma 2 8 2 5 2" xfId="12287" xr:uid="{89F76707-B95C-4664-A6D3-C364C8ACB242}"/>
    <cellStyle name="Comma 2 8 2 5 2 2" xfId="27698" xr:uid="{796AF87D-C0E5-4759-8003-63438DB87618}"/>
    <cellStyle name="Comma 2 8 2 5 2 2 2" xfId="58522" xr:uid="{149150AF-96BB-445E-BA45-20B2EF175CC9}"/>
    <cellStyle name="Comma 2 8 2 5 2 3" xfId="43112" xr:uid="{2675893A-2C44-4A32-ADD1-353D741B8C3C}"/>
    <cellStyle name="Comma 2 8 2 5 3" xfId="19889" xr:uid="{49E61A5F-A76B-4D38-A124-5066CE6EEF4B}"/>
    <cellStyle name="Comma 2 8 2 5 3 2" xfId="50713" xr:uid="{E0201D77-AAD6-458E-B364-9EB91BD2195B}"/>
    <cellStyle name="Comma 2 8 2 5 4" xfId="35303" xr:uid="{0EE2B06F-25FA-4849-A450-D0481E5C96B6}"/>
    <cellStyle name="Comma 2 8 2 6" xfId="8484" xr:uid="{FE39BE9F-27D9-469B-B148-8D00D7211441}"/>
    <cellStyle name="Comma 2 8 2 6 2" xfId="23895" xr:uid="{73425184-FCB2-48F8-BA97-2DDDEDA81495}"/>
    <cellStyle name="Comma 2 8 2 6 2 2" xfId="54719" xr:uid="{C8A571DF-0FC0-402D-ADEC-8CA960765EFE}"/>
    <cellStyle name="Comma 2 8 2 6 3" xfId="39309" xr:uid="{3B48ED4B-C482-4112-A182-E16C0906A029}"/>
    <cellStyle name="Comma 2 8 2 7" xfId="16086" xr:uid="{6072F499-1C5B-4AB9-90D2-6F2F5FFA18E4}"/>
    <cellStyle name="Comma 2 8 2 7 2" xfId="46910" xr:uid="{BA6DACD0-179F-46A5-ABE8-2CBBCF1D04E6}"/>
    <cellStyle name="Comma 2 8 2 8" xfId="31500" xr:uid="{467BF396-97B6-46C6-AEAE-63ECE1EBF9AD}"/>
    <cellStyle name="Comma 2 8 3" xfId="464" xr:uid="{8A05B2C2-995B-4B78-A066-95AF2CDAFF8E}"/>
    <cellStyle name="Comma 2 8 3 2" xfId="1097" xr:uid="{4C016A95-8B74-49AA-B711-2644452EFA09}"/>
    <cellStyle name="Comma 2 8 3 2 2" xfId="2996" xr:uid="{078FA178-A13E-463F-98CA-F3D09B5870A6}"/>
    <cellStyle name="Comma 2 8 3 2 2 2" xfId="6799" xr:uid="{CF861609-070F-4108-A42E-919B028232B2}"/>
    <cellStyle name="Comma 2 8 3 2 2 2 2" xfId="14610" xr:uid="{936F6B61-A012-4FFF-B482-82D47AD19AB6}"/>
    <cellStyle name="Comma 2 8 3 2 2 2 2 2" xfId="30021" xr:uid="{87345A2F-AFA8-4A10-8539-D01AEE5F6353}"/>
    <cellStyle name="Comma 2 8 3 2 2 2 2 2 2" xfId="60845" xr:uid="{35E9D3E5-EB09-486E-B605-F2C0E6502946}"/>
    <cellStyle name="Comma 2 8 3 2 2 2 2 3" xfId="45435" xr:uid="{A82854A6-6A10-4AE7-863D-84FCF1E4F991}"/>
    <cellStyle name="Comma 2 8 3 2 2 2 3" xfId="22212" xr:uid="{6622E0FC-59E8-440D-B8E2-1F8D9C76197D}"/>
    <cellStyle name="Comma 2 8 3 2 2 2 3 2" xfId="53036" xr:uid="{DD8A330D-D3D3-47A0-B3A7-BED8E4E2E77E}"/>
    <cellStyle name="Comma 2 8 3 2 2 2 4" xfId="37626" xr:uid="{BD24E063-F76F-4F5F-B266-06B8CCFB5381}"/>
    <cellStyle name="Comma 2 8 3 2 2 3" xfId="10807" xr:uid="{2672B1EB-3BF0-453C-A3E4-DE55DE8E6E9B}"/>
    <cellStyle name="Comma 2 8 3 2 2 3 2" xfId="26218" xr:uid="{76C42A37-E390-4427-AD46-4D381D8F3C46}"/>
    <cellStyle name="Comma 2 8 3 2 2 3 2 2" xfId="57042" xr:uid="{DBEFCF2D-F5F3-470C-81FB-9325245D692B}"/>
    <cellStyle name="Comma 2 8 3 2 2 3 3" xfId="41632" xr:uid="{C51B01CD-0EEB-4C73-AFF4-98B122E04114}"/>
    <cellStyle name="Comma 2 8 3 2 2 4" xfId="18409" xr:uid="{1BC55714-E575-441A-9917-491EC70B2272}"/>
    <cellStyle name="Comma 2 8 3 2 2 4 2" xfId="49233" xr:uid="{C9ACB7C8-91CC-4CE8-B2CE-2583BCDF75EC}"/>
    <cellStyle name="Comma 2 8 3 2 2 5" xfId="33823" xr:uid="{4CAEBC55-CF95-437D-A5A0-9DD4366985AF}"/>
    <cellStyle name="Comma 2 8 3 2 3" xfId="4900" xr:uid="{3234C93B-32F5-4F84-942E-E542B0D60BE1}"/>
    <cellStyle name="Comma 2 8 3 2 3 2" xfId="12711" xr:uid="{6C53EA1A-13EE-42AA-A873-FA95804B7A89}"/>
    <cellStyle name="Comma 2 8 3 2 3 2 2" xfId="28122" xr:uid="{AA511E1D-9482-4AF2-B93A-43CD4F7E7CA9}"/>
    <cellStyle name="Comma 2 8 3 2 3 2 2 2" xfId="58946" xr:uid="{F959C2AF-B02C-4ADE-B07F-9B4422A75A9A}"/>
    <cellStyle name="Comma 2 8 3 2 3 2 3" xfId="43536" xr:uid="{69E31405-4F7E-4981-9F57-E65AE272BE2B}"/>
    <cellStyle name="Comma 2 8 3 2 3 3" xfId="20313" xr:uid="{E9D91210-C0FD-495F-905B-D553B444909D}"/>
    <cellStyle name="Comma 2 8 3 2 3 3 2" xfId="51137" xr:uid="{5D2E0856-BBAF-4026-9576-33D109FA05BD}"/>
    <cellStyle name="Comma 2 8 3 2 3 4" xfId="35727" xr:uid="{CF7383DB-E6AC-4890-B348-7A57347DF211}"/>
    <cellStyle name="Comma 2 8 3 2 4" xfId="8908" xr:uid="{BF74EF37-2BC1-4459-A387-655A18B89D42}"/>
    <cellStyle name="Comma 2 8 3 2 4 2" xfId="24319" xr:uid="{907AFFFE-C06B-4699-AAFD-78D9C844BFED}"/>
    <cellStyle name="Comma 2 8 3 2 4 2 2" xfId="55143" xr:uid="{829D816D-83AA-462E-B602-0708A2A3FB7C}"/>
    <cellStyle name="Comma 2 8 3 2 4 3" xfId="39733" xr:uid="{7101503C-1031-4963-B747-44360D711B64}"/>
    <cellStyle name="Comma 2 8 3 2 5" xfId="16510" xr:uid="{33AD9897-068A-43D3-A1D8-3E631681B9C9}"/>
    <cellStyle name="Comma 2 8 3 2 5 2" xfId="47334" xr:uid="{C95E8609-1B56-4AF7-B7EB-C883662FF19E}"/>
    <cellStyle name="Comma 2 8 3 2 6" xfId="31924" xr:uid="{A60FF692-ECC1-498E-823F-ADA74E735932}"/>
    <cellStyle name="Comma 2 8 3 3" xfId="1730" xr:uid="{346C231E-F312-4240-9B7D-6BD0553CA5F0}"/>
    <cellStyle name="Comma 2 8 3 3 2" xfId="3629" xr:uid="{B9ACE7A3-6E94-4DDF-840A-39D367D02E59}"/>
    <cellStyle name="Comma 2 8 3 3 2 2" xfId="7432" xr:uid="{C5E7D934-15F7-4524-9659-8618DAF8A3D8}"/>
    <cellStyle name="Comma 2 8 3 3 2 2 2" xfId="15243" xr:uid="{45CC9B8A-087F-4E0E-9038-3B9CA360236E}"/>
    <cellStyle name="Comma 2 8 3 3 2 2 2 2" xfId="30654" xr:uid="{4A233E01-7611-4C96-A096-79F51F36833E}"/>
    <cellStyle name="Comma 2 8 3 3 2 2 2 2 2" xfId="61478" xr:uid="{E94E7360-AF80-46AB-8F9F-00F9721B96F6}"/>
    <cellStyle name="Comma 2 8 3 3 2 2 2 3" xfId="46068" xr:uid="{8C9D3585-BE7C-4282-BBDB-6BD7A11E5A1F}"/>
    <cellStyle name="Comma 2 8 3 3 2 2 3" xfId="22845" xr:uid="{79DDCE26-9140-408A-B394-E1510CE52439}"/>
    <cellStyle name="Comma 2 8 3 3 2 2 3 2" xfId="53669" xr:uid="{71B6561A-4BF3-4357-9659-E94FCA938092}"/>
    <cellStyle name="Comma 2 8 3 3 2 2 4" xfId="38259" xr:uid="{B00FEB57-A8FE-4A6F-8DEA-F2FA6E2ED3C3}"/>
    <cellStyle name="Comma 2 8 3 3 2 3" xfId="11440" xr:uid="{D255237E-6B8C-4F01-8C98-69D8DEF0478A}"/>
    <cellStyle name="Comma 2 8 3 3 2 3 2" xfId="26851" xr:uid="{0DBDC060-0DD0-4043-87B8-E49E7B85673F}"/>
    <cellStyle name="Comma 2 8 3 3 2 3 2 2" xfId="57675" xr:uid="{EB7A1261-8C62-4EC6-AB40-E936C1ED4113}"/>
    <cellStyle name="Comma 2 8 3 3 2 3 3" xfId="42265" xr:uid="{CBA05589-CDFD-4E76-AD5F-04965782B56E}"/>
    <cellStyle name="Comma 2 8 3 3 2 4" xfId="19042" xr:uid="{A884E6BD-6B8B-45FF-BE95-C97CD582AD7F}"/>
    <cellStyle name="Comma 2 8 3 3 2 4 2" xfId="49866" xr:uid="{2541A889-B6D1-45C1-A3BD-B8A642F94D2E}"/>
    <cellStyle name="Comma 2 8 3 3 2 5" xfId="34456" xr:uid="{7F80556D-CCE9-42CE-B41F-590BB9101C30}"/>
    <cellStyle name="Comma 2 8 3 3 3" xfId="5533" xr:uid="{736E48D6-C7DD-4190-963D-BCD22165F172}"/>
    <cellStyle name="Comma 2 8 3 3 3 2" xfId="13344" xr:uid="{C4030B86-A7CB-44F0-83E6-BF0C8497C6BB}"/>
    <cellStyle name="Comma 2 8 3 3 3 2 2" xfId="28755" xr:uid="{51589CF7-0315-4DD8-BD01-F0B64A74AE73}"/>
    <cellStyle name="Comma 2 8 3 3 3 2 2 2" xfId="59579" xr:uid="{772A9845-7FCD-435C-AB85-30456AA90CB4}"/>
    <cellStyle name="Comma 2 8 3 3 3 2 3" xfId="44169" xr:uid="{3C90D428-C1D4-4248-AE28-8A7A35397B47}"/>
    <cellStyle name="Comma 2 8 3 3 3 3" xfId="20946" xr:uid="{3DFA57C5-6B9F-4FF4-B1A6-BED7CBCE3BBE}"/>
    <cellStyle name="Comma 2 8 3 3 3 3 2" xfId="51770" xr:uid="{42798A4A-3AA5-4730-8764-70909E999ECE}"/>
    <cellStyle name="Comma 2 8 3 3 3 4" xfId="36360" xr:uid="{6DF4AF40-B77D-4D46-8A76-9816F859CAD7}"/>
    <cellStyle name="Comma 2 8 3 3 4" xfId="9541" xr:uid="{4E91786F-7B2C-4003-A8AA-209DE3A6E0E8}"/>
    <cellStyle name="Comma 2 8 3 3 4 2" xfId="24952" xr:uid="{74E45180-3AED-4D2B-A634-BE44570C4BF5}"/>
    <cellStyle name="Comma 2 8 3 3 4 2 2" xfId="55776" xr:uid="{94FDA366-23D1-4F5C-880F-D44EE3EA2E8F}"/>
    <cellStyle name="Comma 2 8 3 3 4 3" xfId="40366" xr:uid="{060644C8-5D42-44EF-9D6D-E28A515DDB48}"/>
    <cellStyle name="Comma 2 8 3 3 5" xfId="17143" xr:uid="{4A5A6FAC-87FB-43CC-9F7B-56CB8B29907B}"/>
    <cellStyle name="Comma 2 8 3 3 5 2" xfId="47967" xr:uid="{8A8FC72A-C052-4881-BFD6-D0C22A195C78}"/>
    <cellStyle name="Comma 2 8 3 3 6" xfId="32557" xr:uid="{4989195C-FF67-4E80-A8DF-450A3CFDAF1A}"/>
    <cellStyle name="Comma 2 8 3 4" xfId="2363" xr:uid="{DFC7C149-25DE-4CB6-90D9-CB47F7AEB8CE}"/>
    <cellStyle name="Comma 2 8 3 4 2" xfId="6166" xr:uid="{7A7E1F51-E509-4D3E-84A8-E8ED2447CB32}"/>
    <cellStyle name="Comma 2 8 3 4 2 2" xfId="13977" xr:uid="{434EED0B-9833-41F3-8ECC-4C2390DFBDEE}"/>
    <cellStyle name="Comma 2 8 3 4 2 2 2" xfId="29388" xr:uid="{9F53137F-4CAA-44F0-9926-0505A666D870}"/>
    <cellStyle name="Comma 2 8 3 4 2 2 2 2" xfId="60212" xr:uid="{D3709B49-1EB7-43D3-BBFF-D6C8D14344AA}"/>
    <cellStyle name="Comma 2 8 3 4 2 2 3" xfId="44802" xr:uid="{55567F2D-4B01-4368-B278-6E00262844BB}"/>
    <cellStyle name="Comma 2 8 3 4 2 3" xfId="21579" xr:uid="{B5A0AB15-3412-4227-8B20-C1660B3F2E7D}"/>
    <cellStyle name="Comma 2 8 3 4 2 3 2" xfId="52403" xr:uid="{521B5F6F-2684-4DFB-AA8E-A91227EB8BD7}"/>
    <cellStyle name="Comma 2 8 3 4 2 4" xfId="36993" xr:uid="{82495FC3-8D87-42BA-947F-60D9ACC3B897}"/>
    <cellStyle name="Comma 2 8 3 4 3" xfId="10174" xr:uid="{7485F40E-440C-4E4E-BD1D-7364F46969A3}"/>
    <cellStyle name="Comma 2 8 3 4 3 2" xfId="25585" xr:uid="{015A542B-0830-4E7E-AF96-86011CD554F8}"/>
    <cellStyle name="Comma 2 8 3 4 3 2 2" xfId="56409" xr:uid="{BD60589F-A755-442F-B015-9011CC9404B4}"/>
    <cellStyle name="Comma 2 8 3 4 3 3" xfId="40999" xr:uid="{0458DFE2-142D-49FD-936D-C7E59F74F8A7}"/>
    <cellStyle name="Comma 2 8 3 4 4" xfId="17776" xr:uid="{AE6ABB19-295F-43C4-AEE5-CA6A06ED2489}"/>
    <cellStyle name="Comma 2 8 3 4 4 2" xfId="48600" xr:uid="{696A3D38-18C3-4648-91C0-8A82CE9ABFC4}"/>
    <cellStyle name="Comma 2 8 3 4 5" xfId="33190" xr:uid="{B92D9636-CC3F-42E8-896B-B3BAEECBF53B}"/>
    <cellStyle name="Comma 2 8 3 5" xfId="4267" xr:uid="{0B866180-5C46-4095-B59C-CA1F4A9D4683}"/>
    <cellStyle name="Comma 2 8 3 5 2" xfId="12078" xr:uid="{5EB9FEB8-AE9A-4947-9F94-13E9CD89CD9C}"/>
    <cellStyle name="Comma 2 8 3 5 2 2" xfId="27489" xr:uid="{1C182988-AB9E-4760-9241-31C7C3F81F21}"/>
    <cellStyle name="Comma 2 8 3 5 2 2 2" xfId="58313" xr:uid="{27564E7F-5468-4C56-A124-A835D589E9E3}"/>
    <cellStyle name="Comma 2 8 3 5 2 3" xfId="42903" xr:uid="{0AD14FFD-E661-4B13-A665-951687CA6214}"/>
    <cellStyle name="Comma 2 8 3 5 3" xfId="19680" xr:uid="{76AFD47E-E42E-4A9A-A7F0-7E6AF984461A}"/>
    <cellStyle name="Comma 2 8 3 5 3 2" xfId="50504" xr:uid="{3D1D697A-CEE9-4646-AE1B-365CC70A1935}"/>
    <cellStyle name="Comma 2 8 3 5 4" xfId="35094" xr:uid="{7F7222F7-AB37-4831-8735-164FC1F5989F}"/>
    <cellStyle name="Comma 2 8 3 6" xfId="8275" xr:uid="{0E4C608E-8822-4DA5-B5A7-FB54A76C875C}"/>
    <cellStyle name="Comma 2 8 3 6 2" xfId="23686" xr:uid="{43E2EB72-D71F-4892-BD40-9687438792C4}"/>
    <cellStyle name="Comma 2 8 3 6 2 2" xfId="54510" xr:uid="{F08747F1-E4A2-4F22-AAAB-D7F2DEDEA3FC}"/>
    <cellStyle name="Comma 2 8 3 6 3" xfId="39100" xr:uid="{AAE8211D-D97C-4F7F-82FF-3DE3D5C0B781}"/>
    <cellStyle name="Comma 2 8 3 7" xfId="15877" xr:uid="{9D390A60-30F2-4D7E-8C43-E0466E8FE12F}"/>
    <cellStyle name="Comma 2 8 3 7 2" xfId="46701" xr:uid="{23E82530-C102-4CD4-9298-65B135CB01E1}"/>
    <cellStyle name="Comma 2 8 3 8" xfId="31291" xr:uid="{4ACAEB17-B3A0-4590-A39E-5A2FE17BCC13}"/>
    <cellStyle name="Comma 2 8 4" xfId="884" xr:uid="{7E0A781F-1B9B-42C3-A546-4B151AE7CD50}"/>
    <cellStyle name="Comma 2 8 4 2" xfId="2783" xr:uid="{51FE7C09-8E2B-4195-8CB8-6B4A194F3FA5}"/>
    <cellStyle name="Comma 2 8 4 2 2" xfId="6586" xr:uid="{9D2ECCE0-9488-4F5B-9DAC-2BDE665FC1DC}"/>
    <cellStyle name="Comma 2 8 4 2 2 2" xfId="14397" xr:uid="{40AC42ED-F611-4AFF-B083-B576D99FBD1F}"/>
    <cellStyle name="Comma 2 8 4 2 2 2 2" xfId="29808" xr:uid="{C3666E57-00ED-46A9-A96B-548F9A151FED}"/>
    <cellStyle name="Comma 2 8 4 2 2 2 2 2" xfId="60632" xr:uid="{F2E031FA-5DF1-45F9-A41F-8CEF88D4BFDD}"/>
    <cellStyle name="Comma 2 8 4 2 2 2 3" xfId="45222" xr:uid="{FC7DB457-CB9B-4030-83CB-D68890CD23DF}"/>
    <cellStyle name="Comma 2 8 4 2 2 3" xfId="21999" xr:uid="{C9124B04-2219-4334-A982-DF1C44822768}"/>
    <cellStyle name="Comma 2 8 4 2 2 3 2" xfId="52823" xr:uid="{CCC4D266-4799-4BDF-B0DB-5A704E7130A0}"/>
    <cellStyle name="Comma 2 8 4 2 2 4" xfId="37413" xr:uid="{3789EF58-924E-4D08-89C5-6D979DB4FD00}"/>
    <cellStyle name="Comma 2 8 4 2 3" xfId="10594" xr:uid="{DEEA99B1-4909-4D61-BCD2-D82BF4B2DA0B}"/>
    <cellStyle name="Comma 2 8 4 2 3 2" xfId="26005" xr:uid="{67DF350E-7A8E-4D59-A48E-31F9963FB2A5}"/>
    <cellStyle name="Comma 2 8 4 2 3 2 2" xfId="56829" xr:uid="{C263431F-4D47-4764-897E-8885C6844268}"/>
    <cellStyle name="Comma 2 8 4 2 3 3" xfId="41419" xr:uid="{5EF12450-5187-45F3-B9A7-658730109E96}"/>
    <cellStyle name="Comma 2 8 4 2 4" xfId="18196" xr:uid="{94021EF8-76AA-4170-A7C6-0364B071B6F5}"/>
    <cellStyle name="Comma 2 8 4 2 4 2" xfId="49020" xr:uid="{3387D45C-E112-4E11-90D1-96387A7BF6E9}"/>
    <cellStyle name="Comma 2 8 4 2 5" xfId="33610" xr:uid="{F03EC4A5-A667-4883-82FA-ADA2FB056C40}"/>
    <cellStyle name="Comma 2 8 4 3" xfId="4687" xr:uid="{962984DF-FE4E-4000-BA92-9A7985B61A70}"/>
    <cellStyle name="Comma 2 8 4 3 2" xfId="12498" xr:uid="{7522E786-E3B4-4D49-B090-5BA5111EFBBA}"/>
    <cellStyle name="Comma 2 8 4 3 2 2" xfId="27909" xr:uid="{9718B2AE-D8D2-4240-B12D-DF10F65A0D73}"/>
    <cellStyle name="Comma 2 8 4 3 2 2 2" xfId="58733" xr:uid="{DDA79CE2-B81B-4499-BC74-F7C4EDAAC04F}"/>
    <cellStyle name="Comma 2 8 4 3 2 3" xfId="43323" xr:uid="{13ADF81E-76D4-4D90-B194-934FF51D480C}"/>
    <cellStyle name="Comma 2 8 4 3 3" xfId="20100" xr:uid="{63CBDD70-DC41-429E-99DD-9F960B620171}"/>
    <cellStyle name="Comma 2 8 4 3 3 2" xfId="50924" xr:uid="{294E8C3F-7963-41CD-8FB3-20E4C360B411}"/>
    <cellStyle name="Comma 2 8 4 3 4" xfId="35514" xr:uid="{C1E2812C-966D-4CF9-9AB9-D791FC9F5C25}"/>
    <cellStyle name="Comma 2 8 4 4" xfId="8695" xr:uid="{42F1E187-0CA7-4BB5-AC39-F795D209E203}"/>
    <cellStyle name="Comma 2 8 4 4 2" xfId="24106" xr:uid="{65E2886F-349D-4426-B5F0-47C405921854}"/>
    <cellStyle name="Comma 2 8 4 4 2 2" xfId="54930" xr:uid="{40165940-88FD-4CBF-8F15-A5034C0738B7}"/>
    <cellStyle name="Comma 2 8 4 4 3" xfId="39520" xr:uid="{48CC33CB-941E-42CD-8916-12C47F3F47FA}"/>
    <cellStyle name="Comma 2 8 4 5" xfId="16297" xr:uid="{3D51677E-9E2B-4266-9839-E8F56068809A}"/>
    <cellStyle name="Comma 2 8 4 5 2" xfId="47121" xr:uid="{A12A5E1A-3F01-4068-8C2A-0C5B57D6A31D}"/>
    <cellStyle name="Comma 2 8 4 6" xfId="31711" xr:uid="{EA851193-765E-48A4-A7F0-60F86236A884}"/>
    <cellStyle name="Comma 2 8 5" xfId="1517" xr:uid="{112147FE-DF80-4E97-93AF-882BF1ACADF2}"/>
    <cellStyle name="Comma 2 8 5 2" xfId="3416" xr:uid="{A39935D8-64DB-4995-B405-69791EBD1D0E}"/>
    <cellStyle name="Comma 2 8 5 2 2" xfId="7219" xr:uid="{057EEEC7-52EF-4D47-8897-8993DA65A677}"/>
    <cellStyle name="Comma 2 8 5 2 2 2" xfId="15030" xr:uid="{0D2E9FF1-6B13-4587-9A3A-CB45C969EC48}"/>
    <cellStyle name="Comma 2 8 5 2 2 2 2" xfId="30441" xr:uid="{7347C03D-AD21-484F-8C75-5926AB4C4E4B}"/>
    <cellStyle name="Comma 2 8 5 2 2 2 2 2" xfId="61265" xr:uid="{CE52C307-E92F-4003-B3F0-723BB668BCDE}"/>
    <cellStyle name="Comma 2 8 5 2 2 2 3" xfId="45855" xr:uid="{716BFEA0-8FA4-4553-AB65-32799C5F5123}"/>
    <cellStyle name="Comma 2 8 5 2 2 3" xfId="22632" xr:uid="{D0BBE290-224A-4AEF-8E8A-666B7FDB638A}"/>
    <cellStyle name="Comma 2 8 5 2 2 3 2" xfId="53456" xr:uid="{D6076534-4174-4C96-9BF2-1253B62F8698}"/>
    <cellStyle name="Comma 2 8 5 2 2 4" xfId="38046" xr:uid="{A041C863-18A2-4BCC-A542-89EFADD3892C}"/>
    <cellStyle name="Comma 2 8 5 2 3" xfId="11227" xr:uid="{990BD32C-6C28-4E38-A6CC-7FE7A991DE71}"/>
    <cellStyle name="Comma 2 8 5 2 3 2" xfId="26638" xr:uid="{E33C90DE-9B62-4FF3-A4BA-556F14F2F6F4}"/>
    <cellStyle name="Comma 2 8 5 2 3 2 2" xfId="57462" xr:uid="{BDEADA9E-E997-4B2A-8890-2B6F1DC4B9EF}"/>
    <cellStyle name="Comma 2 8 5 2 3 3" xfId="42052" xr:uid="{035B4331-447E-426A-BF85-BBB7C52C5223}"/>
    <cellStyle name="Comma 2 8 5 2 4" xfId="18829" xr:uid="{6AA9B10A-76D6-4533-91E8-C4C0637A77C2}"/>
    <cellStyle name="Comma 2 8 5 2 4 2" xfId="49653" xr:uid="{E8B13D08-D000-488E-B52D-D7AD4ABD73A7}"/>
    <cellStyle name="Comma 2 8 5 2 5" xfId="34243" xr:uid="{ADE6EB24-C4A8-44E2-9B7D-707F6D1DCBE7}"/>
    <cellStyle name="Comma 2 8 5 3" xfId="5320" xr:uid="{677CF721-7216-4203-B9B1-4C4056FBA2F0}"/>
    <cellStyle name="Comma 2 8 5 3 2" xfId="13131" xr:uid="{7B72B33A-34C8-434B-BA79-302634CE1714}"/>
    <cellStyle name="Comma 2 8 5 3 2 2" xfId="28542" xr:uid="{F2DF0B0D-4D7D-449A-A25F-762C82A5F22F}"/>
    <cellStyle name="Comma 2 8 5 3 2 2 2" xfId="59366" xr:uid="{6B466C9D-7054-409B-85C6-572F00ED0CA3}"/>
    <cellStyle name="Comma 2 8 5 3 2 3" xfId="43956" xr:uid="{5BA4A9D5-22C4-41F4-AD86-2A4DCD3C4B1B}"/>
    <cellStyle name="Comma 2 8 5 3 3" xfId="20733" xr:uid="{128F3641-05C5-48E8-9FB9-BDAD05C87CB2}"/>
    <cellStyle name="Comma 2 8 5 3 3 2" xfId="51557" xr:uid="{588570E6-3427-4860-92FC-1271C8615361}"/>
    <cellStyle name="Comma 2 8 5 3 4" xfId="36147" xr:uid="{BEC82BA0-7298-42ED-A7A6-0FE900D5BE1A}"/>
    <cellStyle name="Comma 2 8 5 4" xfId="9328" xr:uid="{A3443208-8525-4286-9719-E5D59B220AA6}"/>
    <cellStyle name="Comma 2 8 5 4 2" xfId="24739" xr:uid="{805022B6-A6F9-4A09-BC57-68E188C051E3}"/>
    <cellStyle name="Comma 2 8 5 4 2 2" xfId="55563" xr:uid="{DC2E3135-5F93-4E9B-A593-4023B62D2502}"/>
    <cellStyle name="Comma 2 8 5 4 3" xfId="40153" xr:uid="{CE3AC93E-5804-48B8-AED8-470983E55AB5}"/>
    <cellStyle name="Comma 2 8 5 5" xfId="16930" xr:uid="{F22CD998-2602-4616-B6CF-9046C80BDA90}"/>
    <cellStyle name="Comma 2 8 5 5 2" xfId="47754" xr:uid="{D89E30D6-F6E2-45BA-AF20-65F05F4EE6DC}"/>
    <cellStyle name="Comma 2 8 5 6" xfId="32344" xr:uid="{A74B7501-07E8-48B6-92FA-CFA7BC0E1B04}"/>
    <cellStyle name="Comma 2 8 6" xfId="2150" xr:uid="{0F2CAB1D-AFF7-4C80-9927-181B225EB000}"/>
    <cellStyle name="Comma 2 8 6 2" xfId="5953" xr:uid="{6E9734F9-87C6-41CD-B93D-0E38D64A26E8}"/>
    <cellStyle name="Comma 2 8 6 2 2" xfId="13764" xr:uid="{6FFCBB5E-D1F7-4136-8634-A51F780C23A3}"/>
    <cellStyle name="Comma 2 8 6 2 2 2" xfId="29175" xr:uid="{BD6749EA-FD81-409E-807F-9A28A7725E25}"/>
    <cellStyle name="Comma 2 8 6 2 2 2 2" xfId="59999" xr:uid="{8C566CD8-9BDB-44E1-B5B8-FA2C4145B53F}"/>
    <cellStyle name="Comma 2 8 6 2 2 3" xfId="44589" xr:uid="{9D0D5FD0-3E23-4A85-BA25-EFCE27B7ABDE}"/>
    <cellStyle name="Comma 2 8 6 2 3" xfId="21366" xr:uid="{91816B49-2591-4A00-8E91-8053B1A44A64}"/>
    <cellStyle name="Comma 2 8 6 2 3 2" xfId="52190" xr:uid="{DC327407-8C4B-404A-A27F-1CDEE5E2BD8A}"/>
    <cellStyle name="Comma 2 8 6 2 4" xfId="36780" xr:uid="{F1796976-3678-4ACF-980D-2F52908966AB}"/>
    <cellStyle name="Comma 2 8 6 3" xfId="9961" xr:uid="{93B0C383-74FA-4D5A-9A41-4DD450902F17}"/>
    <cellStyle name="Comma 2 8 6 3 2" xfId="25372" xr:uid="{B5F88F67-730F-438A-9EBB-F716A9778514}"/>
    <cellStyle name="Comma 2 8 6 3 2 2" xfId="56196" xr:uid="{517B5789-3C16-4CD4-A62F-F42797F88F5A}"/>
    <cellStyle name="Comma 2 8 6 3 3" xfId="40786" xr:uid="{324989DF-D15F-4941-9357-76D2867A9A77}"/>
    <cellStyle name="Comma 2 8 6 4" xfId="17563" xr:uid="{04AE4CD3-2C3C-4840-9134-2D474017B62A}"/>
    <cellStyle name="Comma 2 8 6 4 2" xfId="48387" xr:uid="{DB481996-7419-42A0-9428-0F3167499EEC}"/>
    <cellStyle name="Comma 2 8 6 5" xfId="32977" xr:uid="{7CF0C9FB-6978-4E3E-8A48-F5FBD7F22739}"/>
    <cellStyle name="Comma 2 8 7" xfId="4054" xr:uid="{64263BF0-3C42-4353-8ED6-3E714AB3CDAF}"/>
    <cellStyle name="Comma 2 8 7 2" xfId="11865" xr:uid="{2BB423BB-201A-4576-BD03-DA06F9B2FF23}"/>
    <cellStyle name="Comma 2 8 7 2 2" xfId="27276" xr:uid="{C77294AE-2151-4301-A181-5180814C75FB}"/>
    <cellStyle name="Comma 2 8 7 2 2 2" xfId="58100" xr:uid="{35243722-E994-4A3E-A666-2B5FFF5C7A83}"/>
    <cellStyle name="Comma 2 8 7 2 3" xfId="42690" xr:uid="{4D2F6A27-EADF-4221-BA34-8F44AFC7E09A}"/>
    <cellStyle name="Comma 2 8 7 3" xfId="19467" xr:uid="{345615C1-3DE8-4667-8BA2-B4AFE22A403B}"/>
    <cellStyle name="Comma 2 8 7 3 2" xfId="50291" xr:uid="{29E4F9D6-C91F-47E2-B3A4-5EDC07E909F2}"/>
    <cellStyle name="Comma 2 8 7 4" xfId="34881" xr:uid="{2ABBD746-6210-47E6-9CE9-C8AD7864105F}"/>
    <cellStyle name="Comma 2 8 8" xfId="8062" xr:uid="{57019417-2913-4045-B33E-40466B1DF7D6}"/>
    <cellStyle name="Comma 2 8 8 2" xfId="23473" xr:uid="{04EF4AD1-892C-4EB6-A57B-F6CD007AC094}"/>
    <cellStyle name="Comma 2 8 8 2 2" xfId="54297" xr:uid="{96A6C905-57D9-4F9A-B4C0-D30E8ECD25EA}"/>
    <cellStyle name="Comma 2 8 8 3" xfId="38887" xr:uid="{848A96AD-792A-43EC-A01B-F125FCDCC8A2}"/>
    <cellStyle name="Comma 2 8 9" xfId="7853" xr:uid="{F6EA74FE-6D79-4CEB-83FB-27AE25EB224D}"/>
    <cellStyle name="Comma 2 8 9 2" xfId="23264" xr:uid="{2C900B29-A342-4DDE-9A03-FF199D41F1A7}"/>
    <cellStyle name="Comma 2 8 9 2 2" xfId="54088" xr:uid="{38EE6C37-37AC-4C37-B611-2CE8EB9C0723}"/>
    <cellStyle name="Comma 2 8 9 3" xfId="38678" xr:uid="{47FEF607-06F8-4A73-8286-F06A5BB75801}"/>
    <cellStyle name="Comma 2 9" xfId="162" xr:uid="{4D17DD27-A746-4FE0-96DB-D56AE88B862E}"/>
    <cellStyle name="Comma 2 9 10" xfId="15584" xr:uid="{A536F13A-F222-4629-BEE8-73400736DE2B}"/>
    <cellStyle name="Comma 2 9 10 2" xfId="46408" xr:uid="{C8635444-DA3D-4EB7-8CEB-9587C37C7DF2}"/>
    <cellStyle name="Comma 2 9 11" xfId="30998" xr:uid="{C82DC2AB-5334-4B36-B5A0-C6EA2557081A}"/>
    <cellStyle name="Comma 2 9 2" xfId="593" xr:uid="{B7C5DA73-AFA7-4CA5-8091-16257DDB1219}"/>
    <cellStyle name="Comma 2 9 2 2" xfId="1226" xr:uid="{D0287017-DC58-445F-8AFF-D402A2EC3CE4}"/>
    <cellStyle name="Comma 2 9 2 2 2" xfId="3125" xr:uid="{C85D16BC-773E-46E5-88D5-793147121690}"/>
    <cellStyle name="Comma 2 9 2 2 2 2" xfId="6928" xr:uid="{F0AA974D-2504-4CE8-9032-A203638ECE07}"/>
    <cellStyle name="Comma 2 9 2 2 2 2 2" xfId="14739" xr:uid="{E7010A1F-710A-4402-B4EA-647900AB6756}"/>
    <cellStyle name="Comma 2 9 2 2 2 2 2 2" xfId="30150" xr:uid="{48B319CC-8FEC-45B1-AB10-9DDAD21A22A0}"/>
    <cellStyle name="Comma 2 9 2 2 2 2 2 2 2" xfId="60974" xr:uid="{C97366A0-6DAC-4A87-9B16-446DA4A9FDB8}"/>
    <cellStyle name="Comma 2 9 2 2 2 2 2 3" xfId="45564" xr:uid="{73DA2BD6-E8D2-451D-ABC6-53294CB25B18}"/>
    <cellStyle name="Comma 2 9 2 2 2 2 3" xfId="22341" xr:uid="{47166E1E-F0CF-4989-946D-59FD7398DB7E}"/>
    <cellStyle name="Comma 2 9 2 2 2 2 3 2" xfId="53165" xr:uid="{AB82D887-DE8A-4A77-BF66-DEE71E96BC7B}"/>
    <cellStyle name="Comma 2 9 2 2 2 2 4" xfId="37755" xr:uid="{C4F52110-23A8-42D8-A817-010C723B4CDA}"/>
    <cellStyle name="Comma 2 9 2 2 2 3" xfId="10936" xr:uid="{7D5022DF-B6F5-421D-B82C-508FA3E5F3DA}"/>
    <cellStyle name="Comma 2 9 2 2 2 3 2" xfId="26347" xr:uid="{2F523A0D-7CF1-41C1-A261-8D16D35FD2E9}"/>
    <cellStyle name="Comma 2 9 2 2 2 3 2 2" xfId="57171" xr:uid="{011E5479-AB7E-48C5-9BCF-0F26F59A5F71}"/>
    <cellStyle name="Comma 2 9 2 2 2 3 3" xfId="41761" xr:uid="{F6E9D72F-EF3B-41F8-BB8E-9E3B5883A724}"/>
    <cellStyle name="Comma 2 9 2 2 2 4" xfId="18538" xr:uid="{B30EC933-6CEA-43FA-9F3B-E853D17BA24F}"/>
    <cellStyle name="Comma 2 9 2 2 2 4 2" xfId="49362" xr:uid="{DEA661C2-528C-4D01-A0E4-279A9ED6CDD4}"/>
    <cellStyle name="Comma 2 9 2 2 2 5" xfId="33952" xr:uid="{5D7D7D1D-90DA-47D8-B54E-915C1A79CFB4}"/>
    <cellStyle name="Comma 2 9 2 2 3" xfId="5029" xr:uid="{794F0F24-2B6B-4926-8FF0-EDAC702630AC}"/>
    <cellStyle name="Comma 2 9 2 2 3 2" xfId="12840" xr:uid="{A854B480-2AA1-4AAD-8D53-283258AB6CC7}"/>
    <cellStyle name="Comma 2 9 2 2 3 2 2" xfId="28251" xr:uid="{80401643-5E61-4A56-A342-E4D798A88E56}"/>
    <cellStyle name="Comma 2 9 2 2 3 2 2 2" xfId="59075" xr:uid="{E012CE6C-D923-4614-810A-00BA776D3456}"/>
    <cellStyle name="Comma 2 9 2 2 3 2 3" xfId="43665" xr:uid="{481EAC33-415B-429F-B0C6-7CC5B0DCCF0F}"/>
    <cellStyle name="Comma 2 9 2 2 3 3" xfId="20442" xr:uid="{3E3E9103-750B-40B0-938C-447CC753FC15}"/>
    <cellStyle name="Comma 2 9 2 2 3 3 2" xfId="51266" xr:uid="{C6F238C3-3B14-47F6-829C-DD68297ADAAE}"/>
    <cellStyle name="Comma 2 9 2 2 3 4" xfId="35856" xr:uid="{A3307B31-BBD3-459C-87B2-04C912D58F0C}"/>
    <cellStyle name="Comma 2 9 2 2 4" xfId="9037" xr:uid="{7AA740FA-BB77-4D3D-A11F-093808DCF63F}"/>
    <cellStyle name="Comma 2 9 2 2 4 2" xfId="24448" xr:uid="{58F1AA68-319B-4B6E-8F39-A0323F8BDA39}"/>
    <cellStyle name="Comma 2 9 2 2 4 2 2" xfId="55272" xr:uid="{0A74B54F-AB04-42C6-A03E-71A062C08E76}"/>
    <cellStyle name="Comma 2 9 2 2 4 3" xfId="39862" xr:uid="{905297A4-1271-43E6-ADC5-297AF7D00FF0}"/>
    <cellStyle name="Comma 2 9 2 2 5" xfId="16639" xr:uid="{4C62098B-D461-4939-B4DC-588B8F4459D0}"/>
    <cellStyle name="Comma 2 9 2 2 5 2" xfId="47463" xr:uid="{220C7DAF-1324-477F-8842-AD384AB6B56A}"/>
    <cellStyle name="Comma 2 9 2 2 6" xfId="32053" xr:uid="{BEF7120A-B71E-4BDD-9584-ADA726A5BA8D}"/>
    <cellStyle name="Comma 2 9 2 3" xfId="1859" xr:uid="{D8058777-4538-4ACD-8ECD-633E3A86E3E5}"/>
    <cellStyle name="Comma 2 9 2 3 2" xfId="3758" xr:uid="{6F14F4A7-47C6-45CC-86AF-BE9ABC97CA60}"/>
    <cellStyle name="Comma 2 9 2 3 2 2" xfId="7561" xr:uid="{97D305AE-A2EC-4470-ACE8-0FAADA2E7E59}"/>
    <cellStyle name="Comma 2 9 2 3 2 2 2" xfId="15372" xr:uid="{1C02DF00-6A42-4385-8F49-80DEAB79D8F8}"/>
    <cellStyle name="Comma 2 9 2 3 2 2 2 2" xfId="30783" xr:uid="{26CC393E-F375-489A-8F85-89D22236DE57}"/>
    <cellStyle name="Comma 2 9 2 3 2 2 2 2 2" xfId="61607" xr:uid="{9C306A69-6B92-4297-8CCC-E649E59C3F9B}"/>
    <cellStyle name="Comma 2 9 2 3 2 2 2 3" xfId="46197" xr:uid="{EAB4CC37-C1DD-47F3-82A3-32050EC40DD2}"/>
    <cellStyle name="Comma 2 9 2 3 2 2 3" xfId="22974" xr:uid="{AA160DFE-A1F5-40D9-BF01-EA631206D155}"/>
    <cellStyle name="Comma 2 9 2 3 2 2 3 2" xfId="53798" xr:uid="{661C1E3F-AD7D-42F7-A3E7-CC8173EAA715}"/>
    <cellStyle name="Comma 2 9 2 3 2 2 4" xfId="38388" xr:uid="{9A537612-0533-4BCC-8679-8447C62FBB88}"/>
    <cellStyle name="Comma 2 9 2 3 2 3" xfId="11569" xr:uid="{9A994713-8FD3-4467-98AE-C31D39032C36}"/>
    <cellStyle name="Comma 2 9 2 3 2 3 2" xfId="26980" xr:uid="{35970159-ACFD-409A-B361-5F0377F4FC20}"/>
    <cellStyle name="Comma 2 9 2 3 2 3 2 2" xfId="57804" xr:uid="{478083CE-42BD-48B7-9E65-C6E07935865A}"/>
    <cellStyle name="Comma 2 9 2 3 2 3 3" xfId="42394" xr:uid="{E9089A19-76AD-48B2-9689-9CFBB0B2CCA0}"/>
    <cellStyle name="Comma 2 9 2 3 2 4" xfId="19171" xr:uid="{7906588E-8E79-483E-9ACD-5B317F5E892D}"/>
    <cellStyle name="Comma 2 9 2 3 2 4 2" xfId="49995" xr:uid="{59FD8192-B7B1-4356-BB41-81467BA9D68C}"/>
    <cellStyle name="Comma 2 9 2 3 2 5" xfId="34585" xr:uid="{261EC659-604A-48CE-A139-61AFC15445B4}"/>
    <cellStyle name="Comma 2 9 2 3 3" xfId="5662" xr:uid="{8A89C1A3-3E7D-45D1-941F-FA714AA54EF0}"/>
    <cellStyle name="Comma 2 9 2 3 3 2" xfId="13473" xr:uid="{BBFAF5EC-E429-4593-8E9D-FB62D098719F}"/>
    <cellStyle name="Comma 2 9 2 3 3 2 2" xfId="28884" xr:uid="{3273CE89-1C59-43E1-AD4E-5E0E0431B9E3}"/>
    <cellStyle name="Comma 2 9 2 3 3 2 2 2" xfId="59708" xr:uid="{60A8B29B-6A2F-43F8-999C-F83B6FEEBD4F}"/>
    <cellStyle name="Comma 2 9 2 3 3 2 3" xfId="44298" xr:uid="{D5A154D8-C695-41CB-99CE-0D654678E44A}"/>
    <cellStyle name="Comma 2 9 2 3 3 3" xfId="21075" xr:uid="{02DD92DA-1489-41A3-96F4-845B9AE0B3FE}"/>
    <cellStyle name="Comma 2 9 2 3 3 3 2" xfId="51899" xr:uid="{FF791663-9DF1-4BF8-BA89-A6C5FB477868}"/>
    <cellStyle name="Comma 2 9 2 3 3 4" xfId="36489" xr:uid="{789FD88C-6080-4874-BEE4-C858440EED5F}"/>
    <cellStyle name="Comma 2 9 2 3 4" xfId="9670" xr:uid="{3D0BFA5C-BCAC-40B3-8C8C-BD68718DD2BC}"/>
    <cellStyle name="Comma 2 9 2 3 4 2" xfId="25081" xr:uid="{CC91E9EF-58AC-46C6-8DF4-8D29189EB831}"/>
    <cellStyle name="Comma 2 9 2 3 4 2 2" xfId="55905" xr:uid="{B767D163-2A4C-4501-85F3-4713E99BCE20}"/>
    <cellStyle name="Comma 2 9 2 3 4 3" xfId="40495" xr:uid="{6AF9CCBE-940D-4640-866D-F47860A6DDA4}"/>
    <cellStyle name="Comma 2 9 2 3 5" xfId="17272" xr:uid="{746C25EC-5080-4BD9-8F6B-147C7767A5E1}"/>
    <cellStyle name="Comma 2 9 2 3 5 2" xfId="48096" xr:uid="{C92409EF-2DE2-41E5-9039-F1DEA32BE5CF}"/>
    <cellStyle name="Comma 2 9 2 3 6" xfId="32686" xr:uid="{E6A6EF04-2CB7-424E-99FF-2F9A3487DF3F}"/>
    <cellStyle name="Comma 2 9 2 4" xfId="2492" xr:uid="{C4132F38-430C-493D-9D20-B232826CF5B7}"/>
    <cellStyle name="Comma 2 9 2 4 2" xfId="6295" xr:uid="{0BCBB046-AA56-4D81-899C-E7A1A389715C}"/>
    <cellStyle name="Comma 2 9 2 4 2 2" xfId="14106" xr:uid="{CED17ADC-273A-4142-AAF2-EC479E6FFE89}"/>
    <cellStyle name="Comma 2 9 2 4 2 2 2" xfId="29517" xr:uid="{2617653D-8783-4858-B05C-167EB3510543}"/>
    <cellStyle name="Comma 2 9 2 4 2 2 2 2" xfId="60341" xr:uid="{D60D25F3-647E-460D-AFFB-EE338AEECA20}"/>
    <cellStyle name="Comma 2 9 2 4 2 2 3" xfId="44931" xr:uid="{05CC20FF-2365-4F10-8F57-F83962B9261F}"/>
    <cellStyle name="Comma 2 9 2 4 2 3" xfId="21708" xr:uid="{421AA765-D456-4363-A0AF-0986797C4FAA}"/>
    <cellStyle name="Comma 2 9 2 4 2 3 2" xfId="52532" xr:uid="{55EB5A29-1E1C-4251-A164-AAC577542763}"/>
    <cellStyle name="Comma 2 9 2 4 2 4" xfId="37122" xr:uid="{1CCD86CF-A36A-490A-BAAA-40E34A6C071B}"/>
    <cellStyle name="Comma 2 9 2 4 3" xfId="10303" xr:uid="{4BBD223E-5E4E-49DA-AC20-AD050D1FFD61}"/>
    <cellStyle name="Comma 2 9 2 4 3 2" xfId="25714" xr:uid="{345879C8-9A20-43F0-87CE-E24D6CBFAF2A}"/>
    <cellStyle name="Comma 2 9 2 4 3 2 2" xfId="56538" xr:uid="{35EC808B-99FA-4AFD-9266-DB8093383603}"/>
    <cellStyle name="Comma 2 9 2 4 3 3" xfId="41128" xr:uid="{5E0AAF61-C4D6-4778-A74B-148EDABE141B}"/>
    <cellStyle name="Comma 2 9 2 4 4" xfId="17905" xr:uid="{9B0EA50B-3549-4B01-943D-88718422740B}"/>
    <cellStyle name="Comma 2 9 2 4 4 2" xfId="48729" xr:uid="{61C5D107-B254-4C5D-B314-C30A8E19EA74}"/>
    <cellStyle name="Comma 2 9 2 4 5" xfId="33319" xr:uid="{D25DAD5F-4CE2-430C-B0CA-6DC356BF9515}"/>
    <cellStyle name="Comma 2 9 2 5" xfId="4396" xr:uid="{E7E81D44-FE70-4117-8DF0-A9A680961EEE}"/>
    <cellStyle name="Comma 2 9 2 5 2" xfId="12207" xr:uid="{1C13B58E-A6B0-43E0-A3F7-88B2F7FCBDEE}"/>
    <cellStyle name="Comma 2 9 2 5 2 2" xfId="27618" xr:uid="{30FF3D7A-5C83-4DA4-B86B-11D48B61ED9C}"/>
    <cellStyle name="Comma 2 9 2 5 2 2 2" xfId="58442" xr:uid="{C0B125EF-E595-4DCC-A5D1-1BAF1E9763A2}"/>
    <cellStyle name="Comma 2 9 2 5 2 3" xfId="43032" xr:uid="{295FAABF-7F49-4B23-AE0B-C14AE4717DB2}"/>
    <cellStyle name="Comma 2 9 2 5 3" xfId="19809" xr:uid="{A25606D8-D63E-4791-A3E0-2907368388B8}"/>
    <cellStyle name="Comma 2 9 2 5 3 2" xfId="50633" xr:uid="{3EC368E9-B7AB-4564-AD47-C8F3DCD1663A}"/>
    <cellStyle name="Comma 2 9 2 5 4" xfId="35223" xr:uid="{7018F63B-49E2-4981-8ABC-8141B8725252}"/>
    <cellStyle name="Comma 2 9 2 6" xfId="8404" xr:uid="{930D64DF-ED12-412A-9929-7A20DB891222}"/>
    <cellStyle name="Comma 2 9 2 6 2" xfId="23815" xr:uid="{DB33979B-C9FF-4305-957B-9B3055DA1D96}"/>
    <cellStyle name="Comma 2 9 2 6 2 2" xfId="54639" xr:uid="{40504D62-8134-408D-9A01-6FA4985C079D}"/>
    <cellStyle name="Comma 2 9 2 6 3" xfId="39229" xr:uid="{FF280E45-B70C-4E06-8E70-B4F80EA06C05}"/>
    <cellStyle name="Comma 2 9 2 7" xfId="16006" xr:uid="{B3D0132A-0041-4A0A-A14C-803EBC16080C}"/>
    <cellStyle name="Comma 2 9 2 7 2" xfId="46830" xr:uid="{B8E658B3-E87C-4659-960E-1E649740987D}"/>
    <cellStyle name="Comma 2 9 2 8" xfId="31420" xr:uid="{C9263272-CA80-4026-81E1-AC8EA6E81255}"/>
    <cellStyle name="Comma 2 9 3" xfId="384" xr:uid="{893F0636-FC33-4836-AFCA-204A08FF9471}"/>
    <cellStyle name="Comma 2 9 3 2" xfId="1017" xr:uid="{CDC58F0F-405F-4B93-B05D-17EC98C66B95}"/>
    <cellStyle name="Comma 2 9 3 2 2" xfId="2916" xr:uid="{82AA59AC-FB14-487B-9EA6-B8A8E8B8F479}"/>
    <cellStyle name="Comma 2 9 3 2 2 2" xfId="6719" xr:uid="{25C8951F-FC21-4D43-A5DF-30E18CD71034}"/>
    <cellStyle name="Comma 2 9 3 2 2 2 2" xfId="14530" xr:uid="{92AD4C2F-C07F-4A2C-A74E-236C10F6EE3B}"/>
    <cellStyle name="Comma 2 9 3 2 2 2 2 2" xfId="29941" xr:uid="{42A50A9E-FBAF-45E9-B2C2-C55B25FC45C3}"/>
    <cellStyle name="Comma 2 9 3 2 2 2 2 2 2" xfId="60765" xr:uid="{64AED7AA-075D-4760-A28B-FBF7321F9B63}"/>
    <cellStyle name="Comma 2 9 3 2 2 2 2 3" xfId="45355" xr:uid="{8E6E627D-2CC9-48BE-9B15-CB79EC5FFBB5}"/>
    <cellStyle name="Comma 2 9 3 2 2 2 3" xfId="22132" xr:uid="{246692B5-BFB4-4C9F-9ECC-11758E641909}"/>
    <cellStyle name="Comma 2 9 3 2 2 2 3 2" xfId="52956" xr:uid="{D4734AFE-73A6-480F-9619-961BF56F5B0C}"/>
    <cellStyle name="Comma 2 9 3 2 2 2 4" xfId="37546" xr:uid="{909FADFB-CF65-4469-86C2-7D11482F3557}"/>
    <cellStyle name="Comma 2 9 3 2 2 3" xfId="10727" xr:uid="{683292AF-326A-45BA-B675-1A0E4EFBC1F6}"/>
    <cellStyle name="Comma 2 9 3 2 2 3 2" xfId="26138" xr:uid="{B713DBCD-4E71-4BC3-8D16-8B640CF8B464}"/>
    <cellStyle name="Comma 2 9 3 2 2 3 2 2" xfId="56962" xr:uid="{890CB67F-CD80-4645-A04D-AABEFC60A0E9}"/>
    <cellStyle name="Comma 2 9 3 2 2 3 3" xfId="41552" xr:uid="{A4B8793F-093C-4A9E-8D59-C552C3F0B87F}"/>
    <cellStyle name="Comma 2 9 3 2 2 4" xfId="18329" xr:uid="{746AF990-9B62-46AF-ABA9-BE63F57ACDDC}"/>
    <cellStyle name="Comma 2 9 3 2 2 4 2" xfId="49153" xr:uid="{03713B2F-253C-4201-8CBE-BC2554824FF8}"/>
    <cellStyle name="Comma 2 9 3 2 2 5" xfId="33743" xr:uid="{2E1547C4-966F-49F5-828A-747F1BB40E92}"/>
    <cellStyle name="Comma 2 9 3 2 3" xfId="4820" xr:uid="{772D13CC-5C5B-4A1E-8C17-DC283B8EC3C8}"/>
    <cellStyle name="Comma 2 9 3 2 3 2" xfId="12631" xr:uid="{F614FA2B-B98C-4E95-9915-C481DB4B5ACF}"/>
    <cellStyle name="Comma 2 9 3 2 3 2 2" xfId="28042" xr:uid="{3C8222D3-33CB-4257-9C82-35415EDD74C7}"/>
    <cellStyle name="Comma 2 9 3 2 3 2 2 2" xfId="58866" xr:uid="{6A9776EA-0C84-44EB-84C5-EB94C3B53AF2}"/>
    <cellStyle name="Comma 2 9 3 2 3 2 3" xfId="43456" xr:uid="{FB0C67FF-5F1A-48B8-8E1B-066C41EDA071}"/>
    <cellStyle name="Comma 2 9 3 2 3 3" xfId="20233" xr:uid="{07D0983B-2219-46DB-A52C-C856460AE302}"/>
    <cellStyle name="Comma 2 9 3 2 3 3 2" xfId="51057" xr:uid="{885DCE5D-3C04-40D1-A03B-A5D25A1693DB}"/>
    <cellStyle name="Comma 2 9 3 2 3 4" xfId="35647" xr:uid="{2FC526DE-65DE-4F7E-80DF-CBDB765208D9}"/>
    <cellStyle name="Comma 2 9 3 2 4" xfId="8828" xr:uid="{98F5084F-3967-434A-BD50-3DA05E57D6E7}"/>
    <cellStyle name="Comma 2 9 3 2 4 2" xfId="24239" xr:uid="{26FAA5F5-520A-4124-A1FD-C38EB1A9F993}"/>
    <cellStyle name="Comma 2 9 3 2 4 2 2" xfId="55063" xr:uid="{28128088-5FA9-4E02-9CB3-5661D069A7D7}"/>
    <cellStyle name="Comma 2 9 3 2 4 3" xfId="39653" xr:uid="{6CA07D91-9D65-47AF-A67F-523B8F90FB7E}"/>
    <cellStyle name="Comma 2 9 3 2 5" xfId="16430" xr:uid="{7A6056C7-9832-494B-BB8F-8FCDC408A419}"/>
    <cellStyle name="Comma 2 9 3 2 5 2" xfId="47254" xr:uid="{4DA4B931-78BF-4EA5-8D51-EC3153FEEC61}"/>
    <cellStyle name="Comma 2 9 3 2 6" xfId="31844" xr:uid="{C1A0A3BC-A905-45D6-93FE-C04983859A07}"/>
    <cellStyle name="Comma 2 9 3 3" xfId="1650" xr:uid="{77271AEE-0DC3-4650-BA1E-2D961F775FB7}"/>
    <cellStyle name="Comma 2 9 3 3 2" xfId="3549" xr:uid="{96D0D0AF-51AA-40BC-ACB2-8962FE52B545}"/>
    <cellStyle name="Comma 2 9 3 3 2 2" xfId="7352" xr:uid="{365F3AB3-1B00-4DEA-A856-CE31A874B935}"/>
    <cellStyle name="Comma 2 9 3 3 2 2 2" xfId="15163" xr:uid="{5AD087F7-0959-4C88-947F-75AABA5B667B}"/>
    <cellStyle name="Comma 2 9 3 3 2 2 2 2" xfId="30574" xr:uid="{4DF8C5E3-2DB7-4454-A1AB-1BF388B29FFF}"/>
    <cellStyle name="Comma 2 9 3 3 2 2 2 2 2" xfId="61398" xr:uid="{99A5F06A-197F-4C9B-80E7-22389350BD31}"/>
    <cellStyle name="Comma 2 9 3 3 2 2 2 3" xfId="45988" xr:uid="{81E16D91-7E55-4F82-9DF7-A8A448F41292}"/>
    <cellStyle name="Comma 2 9 3 3 2 2 3" xfId="22765" xr:uid="{029BB3F0-464E-4DA0-9045-2F03BCAC4653}"/>
    <cellStyle name="Comma 2 9 3 3 2 2 3 2" xfId="53589" xr:uid="{2A55F5A3-7FDA-4DD5-BE67-9256F3A0E9F5}"/>
    <cellStyle name="Comma 2 9 3 3 2 2 4" xfId="38179" xr:uid="{C2E48FB3-6DD2-4DFB-AAA8-C4286C516F48}"/>
    <cellStyle name="Comma 2 9 3 3 2 3" xfId="11360" xr:uid="{6260F0F5-DACC-4DC5-A0E4-6C4B6CA4DE73}"/>
    <cellStyle name="Comma 2 9 3 3 2 3 2" xfId="26771" xr:uid="{4B8F3912-9198-4417-B3E2-B91BC96C5708}"/>
    <cellStyle name="Comma 2 9 3 3 2 3 2 2" xfId="57595" xr:uid="{DFCE8FD9-3E58-425F-98E1-8F9551089BD3}"/>
    <cellStyle name="Comma 2 9 3 3 2 3 3" xfId="42185" xr:uid="{B4962EAD-7B75-452A-982F-EBF848A4A1E3}"/>
    <cellStyle name="Comma 2 9 3 3 2 4" xfId="18962" xr:uid="{B7E51652-F924-4EFE-AF86-A77B27B70DAE}"/>
    <cellStyle name="Comma 2 9 3 3 2 4 2" xfId="49786" xr:uid="{65823503-3C3F-421C-B00B-12FD2BCE417B}"/>
    <cellStyle name="Comma 2 9 3 3 2 5" xfId="34376" xr:uid="{8A465A8C-7056-4845-804F-FE97DA354E5A}"/>
    <cellStyle name="Comma 2 9 3 3 3" xfId="5453" xr:uid="{DD994CBC-345A-445B-8D40-1C770056E11E}"/>
    <cellStyle name="Comma 2 9 3 3 3 2" xfId="13264" xr:uid="{432C10F4-9561-4B66-BDA7-249B74452B2C}"/>
    <cellStyle name="Comma 2 9 3 3 3 2 2" xfId="28675" xr:uid="{B34D417C-9C1D-4A36-A462-D12288FBD81B}"/>
    <cellStyle name="Comma 2 9 3 3 3 2 2 2" xfId="59499" xr:uid="{8D4994FC-E114-4785-B395-024C5050F055}"/>
    <cellStyle name="Comma 2 9 3 3 3 2 3" xfId="44089" xr:uid="{17F22FA7-EBE8-4949-9F81-179D2B91F535}"/>
    <cellStyle name="Comma 2 9 3 3 3 3" xfId="20866" xr:uid="{737899DE-84F5-4A60-B83B-28DEB5722133}"/>
    <cellStyle name="Comma 2 9 3 3 3 3 2" xfId="51690" xr:uid="{4C7465DE-4704-4DA0-8121-1BCF9B0D86CD}"/>
    <cellStyle name="Comma 2 9 3 3 3 4" xfId="36280" xr:uid="{23755F24-9A07-4925-95AA-245C7F65088F}"/>
    <cellStyle name="Comma 2 9 3 3 4" xfId="9461" xr:uid="{DC9EBC73-87D6-443A-AFD8-489CACF269F1}"/>
    <cellStyle name="Comma 2 9 3 3 4 2" xfId="24872" xr:uid="{0EAA7616-AE8F-40DC-847F-674E3BCE7B2B}"/>
    <cellStyle name="Comma 2 9 3 3 4 2 2" xfId="55696" xr:uid="{615B0382-E467-4CE8-A6F3-E6E2DCB901D7}"/>
    <cellStyle name="Comma 2 9 3 3 4 3" xfId="40286" xr:uid="{639434CB-9017-4EB1-BF14-E66131361D97}"/>
    <cellStyle name="Comma 2 9 3 3 5" xfId="17063" xr:uid="{26DF57DF-746E-4BCE-856B-AA6FA31FC5D0}"/>
    <cellStyle name="Comma 2 9 3 3 5 2" xfId="47887" xr:uid="{2DE0D906-D0A9-4E71-8B05-49547A719168}"/>
    <cellStyle name="Comma 2 9 3 3 6" xfId="32477" xr:uid="{685ECF49-4558-416A-8CF9-2AF5E72F65EB}"/>
    <cellStyle name="Comma 2 9 3 4" xfId="2283" xr:uid="{57620A42-3FC1-4D93-9B73-4FC370D93B69}"/>
    <cellStyle name="Comma 2 9 3 4 2" xfId="6086" xr:uid="{66D432C1-52C7-4D87-9B6A-5269134E5A74}"/>
    <cellStyle name="Comma 2 9 3 4 2 2" xfId="13897" xr:uid="{2B388F36-9208-4385-9F5F-4FD35D8DAFAF}"/>
    <cellStyle name="Comma 2 9 3 4 2 2 2" xfId="29308" xr:uid="{8C376EE3-1F8D-4716-AD3F-2D81669B3702}"/>
    <cellStyle name="Comma 2 9 3 4 2 2 2 2" xfId="60132" xr:uid="{D158D6BD-3142-4D7F-94E6-25270DE6644F}"/>
    <cellStyle name="Comma 2 9 3 4 2 2 3" xfId="44722" xr:uid="{A57DBED0-3B7B-4D99-A92B-E4C452A4C389}"/>
    <cellStyle name="Comma 2 9 3 4 2 3" xfId="21499" xr:uid="{79BF6714-A16F-4147-953B-0AE70C291F89}"/>
    <cellStyle name="Comma 2 9 3 4 2 3 2" xfId="52323" xr:uid="{FC11D667-19E4-4F00-82EE-B1816CE58ADC}"/>
    <cellStyle name="Comma 2 9 3 4 2 4" xfId="36913" xr:uid="{90B11999-2CC9-45E9-B5DE-0353FB5903E0}"/>
    <cellStyle name="Comma 2 9 3 4 3" xfId="10094" xr:uid="{10056E21-7F4E-4742-B76C-3C566C288C39}"/>
    <cellStyle name="Comma 2 9 3 4 3 2" xfId="25505" xr:uid="{48AA6331-8626-4F9B-9BB7-6D9BE799824B}"/>
    <cellStyle name="Comma 2 9 3 4 3 2 2" xfId="56329" xr:uid="{593E9827-5E2D-4CB7-9160-6B4AD2C3AE42}"/>
    <cellStyle name="Comma 2 9 3 4 3 3" xfId="40919" xr:uid="{E1A98709-5277-43AB-8214-D588895D0D13}"/>
    <cellStyle name="Comma 2 9 3 4 4" xfId="17696" xr:uid="{75E3F15B-DEA9-4F6B-A45D-989FE37E10D1}"/>
    <cellStyle name="Comma 2 9 3 4 4 2" xfId="48520" xr:uid="{6CC4261A-8409-41BC-854C-085A2A698819}"/>
    <cellStyle name="Comma 2 9 3 4 5" xfId="33110" xr:uid="{C3994B6A-DCD6-4240-9BB3-42A62651D53D}"/>
    <cellStyle name="Comma 2 9 3 5" xfId="4187" xr:uid="{A23A8ADD-83D7-4A90-9F28-46B8D5C27982}"/>
    <cellStyle name="Comma 2 9 3 5 2" xfId="11998" xr:uid="{06D0FCA3-A584-41A2-9649-6E6E9D6840CE}"/>
    <cellStyle name="Comma 2 9 3 5 2 2" xfId="27409" xr:uid="{F5448EF1-F98D-44F2-919F-301A4B055EB6}"/>
    <cellStyle name="Comma 2 9 3 5 2 2 2" xfId="58233" xr:uid="{A1F4B35F-554C-45E0-881A-8C709532208A}"/>
    <cellStyle name="Comma 2 9 3 5 2 3" xfId="42823" xr:uid="{8DD0FC25-1C14-4567-A69E-E4903634C18E}"/>
    <cellStyle name="Comma 2 9 3 5 3" xfId="19600" xr:uid="{1FF512FE-1B4E-463C-9CEB-96AE00F88E2D}"/>
    <cellStyle name="Comma 2 9 3 5 3 2" xfId="50424" xr:uid="{57C68D72-76E8-499D-86C4-D8EB94771530}"/>
    <cellStyle name="Comma 2 9 3 5 4" xfId="35014" xr:uid="{5BA5DAF5-6BE1-4C3F-8EB2-52B6EB48ED96}"/>
    <cellStyle name="Comma 2 9 3 6" xfId="8195" xr:uid="{01263FC6-F40D-4750-9BF7-8883288081E4}"/>
    <cellStyle name="Comma 2 9 3 6 2" xfId="23606" xr:uid="{5AD7B3AF-C710-4305-88C4-173A7433C6A4}"/>
    <cellStyle name="Comma 2 9 3 6 2 2" xfId="54430" xr:uid="{6285B53E-A05A-4AD7-A1B3-9F355B217463}"/>
    <cellStyle name="Comma 2 9 3 6 3" xfId="39020" xr:uid="{4056EAB3-C31F-44C9-BFB6-95C2B0208676}"/>
    <cellStyle name="Comma 2 9 3 7" xfId="15797" xr:uid="{270F072A-627C-46B5-8B02-E051B1AFE93D}"/>
    <cellStyle name="Comma 2 9 3 7 2" xfId="46621" xr:uid="{15DA1AF5-E9AD-4A71-BCC6-303BC507DC04}"/>
    <cellStyle name="Comma 2 9 3 8" xfId="31211" xr:uid="{C7D38C53-B39F-4B04-9DE4-9F002F3CD790}"/>
    <cellStyle name="Comma 2 9 4" xfId="804" xr:uid="{4FE43217-F2D1-4121-8B6A-0B814AE916B4}"/>
    <cellStyle name="Comma 2 9 4 2" xfId="2703" xr:uid="{B781D7C1-FEF0-4DFC-913D-0DB6A4AF70B0}"/>
    <cellStyle name="Comma 2 9 4 2 2" xfId="6506" xr:uid="{5F5986B8-42A0-4EB2-AFCF-3A0173FC89DB}"/>
    <cellStyle name="Comma 2 9 4 2 2 2" xfId="14317" xr:uid="{68BC91E8-AD1D-427F-9730-5735942FB1E9}"/>
    <cellStyle name="Comma 2 9 4 2 2 2 2" xfId="29728" xr:uid="{50F6C231-FD3F-4A6F-ABD8-F36E472660F4}"/>
    <cellStyle name="Comma 2 9 4 2 2 2 2 2" xfId="60552" xr:uid="{226DFDE3-8A21-4A60-B523-8E98234CFD6C}"/>
    <cellStyle name="Comma 2 9 4 2 2 2 3" xfId="45142" xr:uid="{25288D80-38E8-4FA2-BF2F-4794504831F7}"/>
    <cellStyle name="Comma 2 9 4 2 2 3" xfId="21919" xr:uid="{BCA40A2D-4314-43F3-9696-70BB1FDFD676}"/>
    <cellStyle name="Comma 2 9 4 2 2 3 2" xfId="52743" xr:uid="{557606C7-5F38-4702-B166-E7AD1C4D4EEA}"/>
    <cellStyle name="Comma 2 9 4 2 2 4" xfId="37333" xr:uid="{B21B7392-A021-4AC6-A585-597DBDFC9FA6}"/>
    <cellStyle name="Comma 2 9 4 2 3" xfId="10514" xr:uid="{5CA0E334-11A8-4E29-9507-6D3C25A84B77}"/>
    <cellStyle name="Comma 2 9 4 2 3 2" xfId="25925" xr:uid="{B4B522D8-D32B-49FE-BD75-10DCD5358693}"/>
    <cellStyle name="Comma 2 9 4 2 3 2 2" xfId="56749" xr:uid="{C116EA1F-5E19-4706-B2F4-B1CF99996A00}"/>
    <cellStyle name="Comma 2 9 4 2 3 3" xfId="41339" xr:uid="{534956D3-3DB3-4AEE-A8E5-B84712A5D178}"/>
    <cellStyle name="Comma 2 9 4 2 4" xfId="18116" xr:uid="{56F176C2-A8A0-4480-ABE9-81BEA8864DAD}"/>
    <cellStyle name="Comma 2 9 4 2 4 2" xfId="48940" xr:uid="{C81F0722-7F88-4699-B3BA-82F9B84D1384}"/>
    <cellStyle name="Comma 2 9 4 2 5" xfId="33530" xr:uid="{C89DBB80-5CA7-4716-A5CA-DC0F78AEB327}"/>
    <cellStyle name="Comma 2 9 4 3" xfId="4607" xr:uid="{97255DB5-C118-49EB-8732-C48BC412B505}"/>
    <cellStyle name="Comma 2 9 4 3 2" xfId="12418" xr:uid="{03EDB02C-383B-48CC-8D9B-4F934D08E1CA}"/>
    <cellStyle name="Comma 2 9 4 3 2 2" xfId="27829" xr:uid="{2BC236FD-46A9-47B1-A315-A900EE7216C2}"/>
    <cellStyle name="Comma 2 9 4 3 2 2 2" xfId="58653" xr:uid="{8CECCA57-9286-4A67-B19A-2E0B3C2A4587}"/>
    <cellStyle name="Comma 2 9 4 3 2 3" xfId="43243" xr:uid="{503F6FE3-54E8-4155-B27D-1D1F233B796E}"/>
    <cellStyle name="Comma 2 9 4 3 3" xfId="20020" xr:uid="{7C272F58-3DB9-4B8A-8D4A-650BAC586FC3}"/>
    <cellStyle name="Comma 2 9 4 3 3 2" xfId="50844" xr:uid="{264ED1B4-5BFD-4140-A6EF-A2605CAD80FD}"/>
    <cellStyle name="Comma 2 9 4 3 4" xfId="35434" xr:uid="{EFA73C2E-7F7B-4213-99B7-D2101F97D378}"/>
    <cellStyle name="Comma 2 9 4 4" xfId="8615" xr:uid="{4F32A07B-77D1-4D34-A15B-F01A46C6444F}"/>
    <cellStyle name="Comma 2 9 4 4 2" xfId="24026" xr:uid="{188C4597-FA7A-4998-815A-8DC088B95236}"/>
    <cellStyle name="Comma 2 9 4 4 2 2" xfId="54850" xr:uid="{BC611EA5-863F-4FB5-B79A-2FCAEB630169}"/>
    <cellStyle name="Comma 2 9 4 4 3" xfId="39440" xr:uid="{C28EA912-C3CC-483F-BC87-7ABBA5DA707A}"/>
    <cellStyle name="Comma 2 9 4 5" xfId="16217" xr:uid="{A22AE84B-9F9E-47C7-BA32-72DB67992284}"/>
    <cellStyle name="Comma 2 9 4 5 2" xfId="47041" xr:uid="{39D8DB50-50C0-45D2-B422-B7BD0BEF6B60}"/>
    <cellStyle name="Comma 2 9 4 6" xfId="31631" xr:uid="{004EF8CD-3C50-40C8-90D2-E182D6AEFC58}"/>
    <cellStyle name="Comma 2 9 5" xfId="1437" xr:uid="{9B708642-29CE-46E7-AEA8-B4A10B131C43}"/>
    <cellStyle name="Comma 2 9 5 2" xfId="3336" xr:uid="{2F91D4DB-662A-40C1-BCC2-064D40D6D7B8}"/>
    <cellStyle name="Comma 2 9 5 2 2" xfId="7139" xr:uid="{30757934-7241-4086-B652-840592BB3500}"/>
    <cellStyle name="Comma 2 9 5 2 2 2" xfId="14950" xr:uid="{0B002CC2-DCD4-4645-854E-0D2D99F2F379}"/>
    <cellStyle name="Comma 2 9 5 2 2 2 2" xfId="30361" xr:uid="{47E4A95E-CDEE-4BF3-905B-CBB70D6EF631}"/>
    <cellStyle name="Comma 2 9 5 2 2 2 2 2" xfId="61185" xr:uid="{E0EA3EB6-9769-47DD-95C9-F0720B52877D}"/>
    <cellStyle name="Comma 2 9 5 2 2 2 3" xfId="45775" xr:uid="{5541AE62-0E56-4E1B-8496-6CA1525768E3}"/>
    <cellStyle name="Comma 2 9 5 2 2 3" xfId="22552" xr:uid="{3CBE5FE0-F6C5-4FF6-85B6-423C8EBCF55B}"/>
    <cellStyle name="Comma 2 9 5 2 2 3 2" xfId="53376" xr:uid="{819884BB-2813-4B10-855E-E2F46E159F0B}"/>
    <cellStyle name="Comma 2 9 5 2 2 4" xfId="37966" xr:uid="{0838A7C9-9D88-47B2-9998-13886DF1CB2D}"/>
    <cellStyle name="Comma 2 9 5 2 3" xfId="11147" xr:uid="{9158F20D-E482-46B4-8697-D8BBFF42BAE4}"/>
    <cellStyle name="Comma 2 9 5 2 3 2" xfId="26558" xr:uid="{0932C055-03B4-4BEF-82CB-000F4AED32A3}"/>
    <cellStyle name="Comma 2 9 5 2 3 2 2" xfId="57382" xr:uid="{E1349724-268E-4B3C-A08B-788ED70423B1}"/>
    <cellStyle name="Comma 2 9 5 2 3 3" xfId="41972" xr:uid="{EA4EEA27-73D4-452C-B252-C8253C8F6D27}"/>
    <cellStyle name="Comma 2 9 5 2 4" xfId="18749" xr:uid="{3BE02522-BB77-4A4C-BCE3-C5EC40D8FF1B}"/>
    <cellStyle name="Comma 2 9 5 2 4 2" xfId="49573" xr:uid="{F8B1D23F-CE96-4BC8-A084-818D8DDF9E2B}"/>
    <cellStyle name="Comma 2 9 5 2 5" xfId="34163" xr:uid="{E7305A35-1E30-4EFF-AEA8-3CC74A5AE93C}"/>
    <cellStyle name="Comma 2 9 5 3" xfId="5240" xr:uid="{6E679714-5C74-446E-8BF8-60DD5DF899C0}"/>
    <cellStyle name="Comma 2 9 5 3 2" xfId="13051" xr:uid="{C378E5A2-E3F2-4216-A8FB-EBA9973294D5}"/>
    <cellStyle name="Comma 2 9 5 3 2 2" xfId="28462" xr:uid="{692652B9-8233-4211-9973-0AEA58183490}"/>
    <cellStyle name="Comma 2 9 5 3 2 2 2" xfId="59286" xr:uid="{8CE5AE16-BE33-4DB9-B506-57B7EA750F50}"/>
    <cellStyle name="Comma 2 9 5 3 2 3" xfId="43876" xr:uid="{31E4D499-7A16-4AF1-AFBF-9550EADE093F}"/>
    <cellStyle name="Comma 2 9 5 3 3" xfId="20653" xr:uid="{2EF643C2-722D-45FE-BCA8-3348A061D0D9}"/>
    <cellStyle name="Comma 2 9 5 3 3 2" xfId="51477" xr:uid="{47DB7270-68F0-4B73-8253-009242AEDDBF}"/>
    <cellStyle name="Comma 2 9 5 3 4" xfId="36067" xr:uid="{EE1DC4A3-AA9F-4037-9D87-D6449C888C70}"/>
    <cellStyle name="Comma 2 9 5 4" xfId="9248" xr:uid="{CD89EC8F-1E86-44B9-9955-EEBE51F61BC3}"/>
    <cellStyle name="Comma 2 9 5 4 2" xfId="24659" xr:uid="{9831210A-CFEC-4AD8-8124-41AE311C7B13}"/>
    <cellStyle name="Comma 2 9 5 4 2 2" xfId="55483" xr:uid="{4ECB0D27-590D-4066-93F6-AB2CB04B9636}"/>
    <cellStyle name="Comma 2 9 5 4 3" xfId="40073" xr:uid="{72EDEFE4-E0A1-4529-9738-BAE2D9560B10}"/>
    <cellStyle name="Comma 2 9 5 5" xfId="16850" xr:uid="{8FBF535A-A30C-4A02-9C58-55C66405CDE7}"/>
    <cellStyle name="Comma 2 9 5 5 2" xfId="47674" xr:uid="{0E7A848F-D6A5-4B2E-8277-B39714C95CFD}"/>
    <cellStyle name="Comma 2 9 5 6" xfId="32264" xr:uid="{0EB426B4-3BA2-455B-B7B9-447A92941102}"/>
    <cellStyle name="Comma 2 9 6" xfId="2070" xr:uid="{C42C82BC-AFCA-4192-B2E2-530E35C2B74F}"/>
    <cellStyle name="Comma 2 9 6 2" xfId="5873" xr:uid="{F34BD06D-B389-433A-B36D-34851577CFAC}"/>
    <cellStyle name="Comma 2 9 6 2 2" xfId="13684" xr:uid="{6A8FA6FD-9291-4019-886F-380233E1FAE4}"/>
    <cellStyle name="Comma 2 9 6 2 2 2" xfId="29095" xr:uid="{8148F543-4E53-4C15-A5D5-B7F01376907F}"/>
    <cellStyle name="Comma 2 9 6 2 2 2 2" xfId="59919" xr:uid="{EA31781E-464F-400A-B0F0-4572F4021709}"/>
    <cellStyle name="Comma 2 9 6 2 2 3" xfId="44509" xr:uid="{0F044C69-B780-4123-95F9-9D10CE58F26E}"/>
    <cellStyle name="Comma 2 9 6 2 3" xfId="21286" xr:uid="{13375E5C-06E8-4658-802D-AD0A045F50AE}"/>
    <cellStyle name="Comma 2 9 6 2 3 2" xfId="52110" xr:uid="{F40961AC-E85B-42B6-9D2A-C1CCF2EB48FE}"/>
    <cellStyle name="Comma 2 9 6 2 4" xfId="36700" xr:uid="{913C8DD6-A027-4DBB-95FA-536280CCBEF0}"/>
    <cellStyle name="Comma 2 9 6 3" xfId="9881" xr:uid="{E9AB54FD-3D96-4A6F-9C26-496C2F6E2661}"/>
    <cellStyle name="Comma 2 9 6 3 2" xfId="25292" xr:uid="{134684A6-EDC9-479F-8222-DEB7001B6857}"/>
    <cellStyle name="Comma 2 9 6 3 2 2" xfId="56116" xr:uid="{FFA0C432-8000-46C6-BE03-65D7FD3EC7BE}"/>
    <cellStyle name="Comma 2 9 6 3 3" xfId="40706" xr:uid="{30863D7D-D2AE-4BBD-8520-3BC16FEB028E}"/>
    <cellStyle name="Comma 2 9 6 4" xfId="17483" xr:uid="{5B25219D-8B7D-49C4-9D91-ED40D7BD62BF}"/>
    <cellStyle name="Comma 2 9 6 4 2" xfId="48307" xr:uid="{6576AFFF-1B03-4051-9486-54747D4B483D}"/>
    <cellStyle name="Comma 2 9 6 5" xfId="32897" xr:uid="{A504E363-BC92-4803-870E-EE003E35792D}"/>
    <cellStyle name="Comma 2 9 7" xfId="3974" xr:uid="{2F4F44D8-F7FF-425F-B0BE-7117C9E3F310}"/>
    <cellStyle name="Comma 2 9 7 2" xfId="11785" xr:uid="{6560AF78-873C-4296-BD03-EA58E17394E4}"/>
    <cellStyle name="Comma 2 9 7 2 2" xfId="27196" xr:uid="{09566F28-62CF-4F58-94E3-5257F58BE946}"/>
    <cellStyle name="Comma 2 9 7 2 2 2" xfId="58020" xr:uid="{81DE96F5-7779-404B-8461-6A614BEF1BB4}"/>
    <cellStyle name="Comma 2 9 7 2 3" xfId="42610" xr:uid="{7980E45F-5983-43C2-B144-A4943580F27B}"/>
    <cellStyle name="Comma 2 9 7 3" xfId="19387" xr:uid="{DAA04171-B801-42B0-B9A3-B9A8E4367572}"/>
    <cellStyle name="Comma 2 9 7 3 2" xfId="50211" xr:uid="{24727074-DD52-4B69-8EF8-864A88B41FC0}"/>
    <cellStyle name="Comma 2 9 7 4" xfId="34801" xr:uid="{C1DB1870-792B-4EDE-92A8-E2DECD1471E8}"/>
    <cellStyle name="Comma 2 9 8" xfId="7982" xr:uid="{54FF6A2C-71EA-49E8-BD90-EE75E7A41209}"/>
    <cellStyle name="Comma 2 9 8 2" xfId="23393" xr:uid="{685A544B-1E35-4CEB-958D-D5FEE043CA79}"/>
    <cellStyle name="Comma 2 9 8 2 2" xfId="54217" xr:uid="{1953F190-9E45-4A05-A3C6-4D32F10F1650}"/>
    <cellStyle name="Comma 2 9 8 3" xfId="38807" xr:uid="{D376FDEB-9690-4110-A422-1963FBFB9758}"/>
    <cellStyle name="Comma 2 9 9" xfId="7773" xr:uid="{22ED26BC-F172-4341-9CDC-DD82F8E131B8}"/>
    <cellStyle name="Comma 2 9 9 2" xfId="23184" xr:uid="{3F32B222-EB15-4D4A-B4C8-4868F2444480}"/>
    <cellStyle name="Comma 2 9 9 2 2" xfId="54008" xr:uid="{A467A67D-533C-4E3E-B6BA-905810B44E3C}"/>
    <cellStyle name="Comma 2 9 9 3" xfId="38598" xr:uid="{55FF6529-20E6-422B-A618-F56DDF89C522}"/>
    <cellStyle name="Comma 20" xfId="7936" xr:uid="{4F16FE2A-5AA1-4E59-AD5D-D9519AD5BF38}"/>
    <cellStyle name="Comma 20 2" xfId="23347" xr:uid="{F4C02FB9-2FFA-4A0F-A150-610954BACDE1}"/>
    <cellStyle name="Comma 20 2 2" xfId="54171" xr:uid="{1D6FFE9A-B96B-4BE6-9A2C-4C3202A9ABF9}"/>
    <cellStyle name="Comma 20 3" xfId="38761" xr:uid="{5E1914B6-73A9-4473-AAC8-C7D343E6E369}"/>
    <cellStyle name="Comma 21" xfId="15537" xr:uid="{23C5AFD6-183E-4DF0-9D62-F9AE98322BE2}"/>
    <cellStyle name="Comma 21 2" xfId="46362" xr:uid="{9B3E7085-715C-4A54-98AD-9AED80C2765A}"/>
    <cellStyle name="Comma 22" xfId="30949" xr:uid="{62EFECAB-81C1-4E72-80C3-5FA27834CA0C}"/>
    <cellStyle name="Comma 23" xfId="30948" xr:uid="{5140E88B-EBCC-4D1D-85F2-6E50EC99E088}"/>
    <cellStyle name="Comma 24" xfId="61772" xr:uid="{1F205BBB-259A-4DBF-B8AE-E3A1E046C263}"/>
    <cellStyle name="Comma 25" xfId="61774" xr:uid="{AEB3472C-1864-494A-B059-23376617CDCC}"/>
    <cellStyle name="Comma 26" xfId="61776" xr:uid="{48BEEA3C-4319-462D-A89B-4DDC5D02B66A}"/>
    <cellStyle name="Comma 27" xfId="61777" xr:uid="{0CFE2012-9077-4DAE-A671-96495B6EC996}"/>
    <cellStyle name="Comma 28" xfId="61782" xr:uid="{07D6A183-6A85-4316-B7A3-B91921F6C881}"/>
    <cellStyle name="Comma 29" xfId="58" xr:uid="{534300F0-A559-4A36-BC96-385B6DE6BAFB}"/>
    <cellStyle name="Comma 3" xfId="76" xr:uid="{EFFBEA97-6FA1-495A-9406-4A5E39D1CC7E}"/>
    <cellStyle name="Comma 3 10" xfId="762" xr:uid="{DDE51900-25A4-4E69-8AA0-73B9FF6E8F4F}"/>
    <cellStyle name="Comma 3 10 2" xfId="2661" xr:uid="{53BBB0CF-E5A3-4730-BFC5-A5D6F634CAC2}"/>
    <cellStyle name="Comma 3 10 2 2" xfId="6464" xr:uid="{D5A21ACA-6490-4C8E-8AB1-19F066D02085}"/>
    <cellStyle name="Comma 3 10 2 2 2" xfId="14275" xr:uid="{5FD346BE-9EF3-4542-8C19-82D6768A2EE6}"/>
    <cellStyle name="Comma 3 10 2 2 2 2" xfId="29686" xr:uid="{9CD40395-4468-41CE-BB9F-693E0ED309DA}"/>
    <cellStyle name="Comma 3 10 2 2 2 2 2" xfId="60510" xr:uid="{576C7745-B1C6-4327-A682-F51BC6E8F14A}"/>
    <cellStyle name="Comma 3 10 2 2 2 3" xfId="45100" xr:uid="{69D0B1F1-425D-4AC4-89BD-86AAF2156964}"/>
    <cellStyle name="Comma 3 10 2 2 3" xfId="21877" xr:uid="{F042E341-A116-465E-A556-ECBE186766D6}"/>
    <cellStyle name="Comma 3 10 2 2 3 2" xfId="52701" xr:uid="{E25AA4FC-ACDA-4FDC-BB97-C79C424C7C46}"/>
    <cellStyle name="Comma 3 10 2 2 4" xfId="37291" xr:uid="{544977BF-F268-4E77-A8FC-D046478D54B8}"/>
    <cellStyle name="Comma 3 10 2 3" xfId="10472" xr:uid="{A762A18C-7AFE-4656-BB50-13672E370BEF}"/>
    <cellStyle name="Comma 3 10 2 3 2" xfId="25883" xr:uid="{460A5E25-19CA-4EE5-A031-9729DC491F9A}"/>
    <cellStyle name="Comma 3 10 2 3 2 2" xfId="56707" xr:uid="{A0832E61-B950-4F80-B44C-12AFF2A0F7DD}"/>
    <cellStyle name="Comma 3 10 2 3 3" xfId="41297" xr:uid="{3FA0F37E-34D9-4491-8F87-5BB7C95525AF}"/>
    <cellStyle name="Comma 3 10 2 4" xfId="18074" xr:uid="{9920A647-B49D-44F4-BBCC-92304D14D42C}"/>
    <cellStyle name="Comma 3 10 2 4 2" xfId="48898" xr:uid="{8AA2CB1B-DEF9-449D-A36C-DFBEFE4AD8EC}"/>
    <cellStyle name="Comma 3 10 2 5" xfId="33488" xr:uid="{209CCF78-070B-47A8-9390-7750EB8D1B47}"/>
    <cellStyle name="Comma 3 10 3" xfId="4565" xr:uid="{28BE8EB2-C895-4F16-9C6B-E4557CFDA8A3}"/>
    <cellStyle name="Comma 3 10 3 2" xfId="12376" xr:uid="{E309B49A-E839-4F80-93CF-538E23749D94}"/>
    <cellStyle name="Comma 3 10 3 2 2" xfId="27787" xr:uid="{434513BE-F0BD-49F9-AEB2-F0F4E4239953}"/>
    <cellStyle name="Comma 3 10 3 2 2 2" xfId="58611" xr:uid="{4E61D39B-5992-40FC-AFE0-D96AE0F897FE}"/>
    <cellStyle name="Comma 3 10 3 2 3" xfId="43201" xr:uid="{BE734315-6FCD-4E16-9041-3152AB48630C}"/>
    <cellStyle name="Comma 3 10 3 3" xfId="19978" xr:uid="{68F1A0B1-9D73-47E2-BAA9-376F05D479A0}"/>
    <cellStyle name="Comma 3 10 3 3 2" xfId="50802" xr:uid="{3FAB3241-7E46-4D99-ACF9-4EF111947497}"/>
    <cellStyle name="Comma 3 10 3 4" xfId="35392" xr:uid="{AB376397-A7B7-45CE-BEA3-AEF216DF5CDF}"/>
    <cellStyle name="Comma 3 10 4" xfId="8573" xr:uid="{2FB4F54B-A22A-4320-90F8-F5070244FC69}"/>
    <cellStyle name="Comma 3 10 4 2" xfId="23984" xr:uid="{6A734B1B-923E-4E65-BF65-071DAD128D00}"/>
    <cellStyle name="Comma 3 10 4 2 2" xfId="54808" xr:uid="{8CBBD09F-472F-491F-8D9C-2CB8EB106803}"/>
    <cellStyle name="Comma 3 10 4 3" xfId="39398" xr:uid="{61E9E17E-5B26-4C1F-9B74-D990E67D0689}"/>
    <cellStyle name="Comma 3 10 5" xfId="16175" xr:uid="{8A9ABE57-4ED4-4BDF-8DB7-F43A49120B92}"/>
    <cellStyle name="Comma 3 10 5 2" xfId="46999" xr:uid="{A89F5916-1868-448C-B66D-F39A3E3C1490}"/>
    <cellStyle name="Comma 3 10 6" xfId="31589" xr:uid="{30ED3AFA-6D44-4AEE-8651-7BBDE51CCFB4}"/>
    <cellStyle name="Comma 3 11" xfId="1395" xr:uid="{B94E3D39-2F40-48DC-BFBD-53BBBF155F1C}"/>
    <cellStyle name="Comma 3 11 2" xfId="3294" xr:uid="{2311887E-4652-4B44-A9CC-75B46B035445}"/>
    <cellStyle name="Comma 3 11 2 2" xfId="7097" xr:uid="{6EE1785B-1DC8-458A-9AC3-6954BDB2435C}"/>
    <cellStyle name="Comma 3 11 2 2 2" xfId="14908" xr:uid="{7366A341-87F9-4A34-B34E-60EF9F2D9501}"/>
    <cellStyle name="Comma 3 11 2 2 2 2" xfId="30319" xr:uid="{3DC9A4B2-2125-4475-939F-340520758246}"/>
    <cellStyle name="Comma 3 11 2 2 2 2 2" xfId="61143" xr:uid="{3C7A3FA9-89D4-478C-A17F-1F0BAD2DD88F}"/>
    <cellStyle name="Comma 3 11 2 2 2 3" xfId="45733" xr:uid="{67975919-CE87-40AE-85ED-F5F131F39F71}"/>
    <cellStyle name="Comma 3 11 2 2 3" xfId="22510" xr:uid="{B86B4399-DD1E-4A9E-806A-07A49ED3BE22}"/>
    <cellStyle name="Comma 3 11 2 2 3 2" xfId="53334" xr:uid="{F50935DB-1B16-411E-AD6D-908753030755}"/>
    <cellStyle name="Comma 3 11 2 2 4" xfId="37924" xr:uid="{0CFA6A4B-D1BB-4470-A2C1-E72A77A338F7}"/>
    <cellStyle name="Comma 3 11 2 3" xfId="11105" xr:uid="{13954312-5CF5-49FE-A619-3CA20C66C07E}"/>
    <cellStyle name="Comma 3 11 2 3 2" xfId="26516" xr:uid="{CACD4FE9-EB56-49A8-9D71-7B0548B56F8E}"/>
    <cellStyle name="Comma 3 11 2 3 2 2" xfId="57340" xr:uid="{0C4808F3-5AA5-4C49-B19D-405B61B69C92}"/>
    <cellStyle name="Comma 3 11 2 3 3" xfId="41930" xr:uid="{E0B0DF61-C06D-4BC9-A057-75E4CF02F072}"/>
    <cellStyle name="Comma 3 11 2 4" xfId="18707" xr:uid="{E67AE50E-5211-4B92-BF0F-D4A6F254231F}"/>
    <cellStyle name="Comma 3 11 2 4 2" xfId="49531" xr:uid="{03C786C3-1FBC-42CF-9703-CCC7A09ABA43}"/>
    <cellStyle name="Comma 3 11 2 5" xfId="34121" xr:uid="{5D73577E-8D31-4985-842E-87577717C437}"/>
    <cellStyle name="Comma 3 11 3" xfId="5198" xr:uid="{319097F3-322C-4F48-9318-C2DA36F9EBA0}"/>
    <cellStyle name="Comma 3 11 3 2" xfId="13009" xr:uid="{958EFBF6-14E3-40ED-9BF7-F8D61EA1BCE3}"/>
    <cellStyle name="Comma 3 11 3 2 2" xfId="28420" xr:uid="{D7DAAB7F-BA4D-4888-999A-FC2A57EC2179}"/>
    <cellStyle name="Comma 3 11 3 2 2 2" xfId="59244" xr:uid="{6986496A-76BD-4C6F-919A-34DEFAE89A0F}"/>
    <cellStyle name="Comma 3 11 3 2 3" xfId="43834" xr:uid="{6B499269-39EE-42BB-957C-8A1EA253B3A1}"/>
    <cellStyle name="Comma 3 11 3 3" xfId="20611" xr:uid="{819328F3-334B-4D53-8743-3CA02752E8F4}"/>
    <cellStyle name="Comma 3 11 3 3 2" xfId="51435" xr:uid="{D84C5A70-C1DE-4434-AD34-B9C283F883F3}"/>
    <cellStyle name="Comma 3 11 3 4" xfId="36025" xr:uid="{D110070D-8CBE-4293-B753-5C935E3A1260}"/>
    <cellStyle name="Comma 3 11 4" xfId="9206" xr:uid="{22F32B47-5845-491F-8F42-DF8089C2AC0D}"/>
    <cellStyle name="Comma 3 11 4 2" xfId="24617" xr:uid="{77415D93-A517-4122-8492-9624D7E9FE16}"/>
    <cellStyle name="Comma 3 11 4 2 2" xfId="55441" xr:uid="{4020D4FD-969E-4A53-BC8E-D6C72A7707CD}"/>
    <cellStyle name="Comma 3 11 4 3" xfId="40031" xr:uid="{033A3102-B14C-43AE-9F67-B6049B25136E}"/>
    <cellStyle name="Comma 3 11 5" xfId="16808" xr:uid="{59FBAED6-D3B6-428E-A955-F6276B9BD220}"/>
    <cellStyle name="Comma 3 11 5 2" xfId="47632" xr:uid="{76C04678-DE0D-4F00-9E41-9D88CEC4F6F3}"/>
    <cellStyle name="Comma 3 11 6" xfId="32222" xr:uid="{2976CB6B-497C-4F5F-8981-08090844CD5E}"/>
    <cellStyle name="Comma 3 12" xfId="2028" xr:uid="{7EA56E84-93F2-4EED-BF2C-FB7941C6C8F6}"/>
    <cellStyle name="Comma 3 12 2" xfId="5831" xr:uid="{7AA4B295-4001-4EA4-A960-D2C1873DDDA0}"/>
    <cellStyle name="Comma 3 12 2 2" xfId="13642" xr:uid="{1291AC98-2657-4B53-8324-89CCD53E6E0E}"/>
    <cellStyle name="Comma 3 12 2 2 2" xfId="29053" xr:uid="{1177D7A8-8D17-4DFB-9000-7963BBF92BE6}"/>
    <cellStyle name="Comma 3 12 2 2 2 2" xfId="59877" xr:uid="{AE4E1954-8109-450F-B3FD-44D1FF5FB32C}"/>
    <cellStyle name="Comma 3 12 2 2 3" xfId="44467" xr:uid="{AE711E40-7681-4E0E-9A08-B01A8D836561}"/>
    <cellStyle name="Comma 3 12 2 3" xfId="21244" xr:uid="{88A75C77-E175-4B16-AAF4-7F8850096028}"/>
    <cellStyle name="Comma 3 12 2 3 2" xfId="52068" xr:uid="{00DB5BCB-3348-4EC0-A872-BCDAAC1E44C0}"/>
    <cellStyle name="Comma 3 12 2 4" xfId="36658" xr:uid="{CE2FDB07-75C8-4FAF-B239-9C33A582A035}"/>
    <cellStyle name="Comma 3 12 3" xfId="9839" xr:uid="{2606AD35-9D09-4B24-9690-DBB7413C638B}"/>
    <cellStyle name="Comma 3 12 3 2" xfId="25250" xr:uid="{DFBA7197-005C-44B3-93D8-4651CA9A4AD2}"/>
    <cellStyle name="Comma 3 12 3 2 2" xfId="56074" xr:uid="{1A062D37-CDF7-43F3-BCDF-A2EAD20BA070}"/>
    <cellStyle name="Comma 3 12 3 3" xfId="40664" xr:uid="{2ED2713B-73CC-4153-BA4E-01CD5EF6C269}"/>
    <cellStyle name="Comma 3 12 4" xfId="17441" xr:uid="{D519D5EE-CB4A-476D-93D5-CED795432317}"/>
    <cellStyle name="Comma 3 12 4 2" xfId="48265" xr:uid="{4F1DDDF3-91AE-43B0-B1A6-9A26FEB7232A}"/>
    <cellStyle name="Comma 3 12 5" xfId="32855" xr:uid="{DA4689CF-365A-457A-BE14-9CD19AA13B6F}"/>
    <cellStyle name="Comma 3 13" xfId="3927" xr:uid="{6BA66989-A5A7-4943-B877-81AC741B6532}"/>
    <cellStyle name="Comma 3 13 2" xfId="11738" xr:uid="{B109DB30-B666-4B64-B724-770E1813F01C}"/>
    <cellStyle name="Comma 3 13 2 2" xfId="27149" xr:uid="{68B8685A-C95E-42E3-850F-B0D58E1EB21F}"/>
    <cellStyle name="Comma 3 13 2 2 2" xfId="57973" xr:uid="{46D03152-713F-4CC6-AD95-A6EB09F6F966}"/>
    <cellStyle name="Comma 3 13 2 3" xfId="42563" xr:uid="{9C768F0F-BF4E-4506-9A89-BC18C5258686}"/>
    <cellStyle name="Comma 3 13 3" xfId="19340" xr:uid="{49795B9E-3FE3-497D-A9F6-1FB2498B62B8}"/>
    <cellStyle name="Comma 3 13 3 2" xfId="50164" xr:uid="{FF39ACAC-A39C-49AC-B65D-FCD5C2F98FD6}"/>
    <cellStyle name="Comma 3 13 4" xfId="34754" xr:uid="{130158F1-DE74-4CB2-A2CC-821501B934F0}"/>
    <cellStyle name="Comma 3 14" xfId="3932" xr:uid="{F2A786BE-DAEB-4FA4-A335-01AD072EFA79}"/>
    <cellStyle name="Comma 3 14 2" xfId="11743" xr:uid="{C27A7057-3707-49F6-A355-54AC2C9B0AE0}"/>
    <cellStyle name="Comma 3 14 2 2" xfId="27154" xr:uid="{2800F055-DB0D-4678-8E77-CAB120B4FC4D}"/>
    <cellStyle name="Comma 3 14 2 2 2" xfId="57978" xr:uid="{8DD39B76-5A57-43D0-986E-166CA93C5A76}"/>
    <cellStyle name="Comma 3 14 2 3" xfId="42568" xr:uid="{EE2C1632-C239-467E-B9B1-5C2D1BB58E27}"/>
    <cellStyle name="Comma 3 14 3" xfId="19345" xr:uid="{CB0D847A-4584-4683-8D33-6D3C98CE038B}"/>
    <cellStyle name="Comma 3 14 3 2" xfId="50169" xr:uid="{EABA1730-0C28-496F-92FA-E97FE2361AE4}"/>
    <cellStyle name="Comma 3 14 4" xfId="34759" xr:uid="{506CDF69-E842-4723-B9DE-F3D892E8CE39}"/>
    <cellStyle name="Comma 3 15" xfId="7940" xr:uid="{13494702-1823-459C-B4D6-598BBAFFE6A5}"/>
    <cellStyle name="Comma 3 15 2" xfId="23351" xr:uid="{EF6D6687-EBB3-4B99-A6C3-636C71477883}"/>
    <cellStyle name="Comma 3 15 2 2" xfId="54175" xr:uid="{E91BAC2B-D985-4B2C-AD7B-316EA8C318FC}"/>
    <cellStyle name="Comma 3 15 3" xfId="38765" xr:uid="{3EA26FE2-109D-460B-9C8F-9E9B50377D64}"/>
    <cellStyle name="Comma 3 16" xfId="7731" xr:uid="{64AC2F3A-BD51-4862-A336-202336FB728F}"/>
    <cellStyle name="Comma 3 16 2" xfId="23142" xr:uid="{569823E5-6FC4-4BB0-A4B7-9D8F15A8085D}"/>
    <cellStyle name="Comma 3 16 2 2" xfId="53966" xr:uid="{21A6394E-6061-4245-B259-A873ACDF9815}"/>
    <cellStyle name="Comma 3 16 3" xfId="38556" xr:uid="{06724759-12EF-410A-BA7E-B448B9D7861D}"/>
    <cellStyle name="Comma 3 17" xfId="15542" xr:uid="{BDF04ADE-BE32-49DF-B61C-51972708686D}"/>
    <cellStyle name="Comma 3 17 2" xfId="46366" xr:uid="{C4105301-725A-41E4-97EC-A35600D36EDD}"/>
    <cellStyle name="Comma 3 18" xfId="30956" xr:uid="{626E7423-0E61-4722-88D6-C474D53E6CCC}"/>
    <cellStyle name="Comma 3 19" xfId="61781" xr:uid="{D6A0103C-C768-43FF-B17D-2A1827822A20}"/>
    <cellStyle name="Comma 3 2" xfId="90" xr:uid="{65725855-BFB6-4C66-B92A-A5761B4F6A87}"/>
    <cellStyle name="Comma 3 2 10" xfId="2039" xr:uid="{693EE8A5-9CA4-4920-8860-1175F0DA6174}"/>
    <cellStyle name="Comma 3 2 10 2" xfId="5842" xr:uid="{09844AA3-C2DD-409F-B8BF-85C1BBA8645C}"/>
    <cellStyle name="Comma 3 2 10 2 2" xfId="13653" xr:uid="{10D57B83-30DB-4229-B185-D3B86B696046}"/>
    <cellStyle name="Comma 3 2 10 2 2 2" xfId="29064" xr:uid="{77F192A0-73AE-4707-8205-624F11872348}"/>
    <cellStyle name="Comma 3 2 10 2 2 2 2" xfId="59888" xr:uid="{90D294ED-44DA-4001-B351-49F1644D8B94}"/>
    <cellStyle name="Comma 3 2 10 2 2 3" xfId="44478" xr:uid="{B59FE3FB-701B-4DF5-9548-9550A463CB8C}"/>
    <cellStyle name="Comma 3 2 10 2 3" xfId="21255" xr:uid="{1558DF9B-4596-48E4-B7E4-DEF243F63EAC}"/>
    <cellStyle name="Comma 3 2 10 2 3 2" xfId="52079" xr:uid="{D000F6AE-F419-4007-B6DA-0F7D47D276B2}"/>
    <cellStyle name="Comma 3 2 10 2 4" xfId="36669" xr:uid="{D3EA32F9-AE87-4CC0-AC32-93F501D5C278}"/>
    <cellStyle name="Comma 3 2 10 3" xfId="9850" xr:uid="{6572494C-87E1-4896-A958-C5911AD92CC9}"/>
    <cellStyle name="Comma 3 2 10 3 2" xfId="25261" xr:uid="{A19FBAFB-6B21-4D86-A41D-AFCD50A44486}"/>
    <cellStyle name="Comma 3 2 10 3 2 2" xfId="56085" xr:uid="{BB6A6E47-681F-4568-BAFB-BF46C3C3A2EC}"/>
    <cellStyle name="Comma 3 2 10 3 3" xfId="40675" xr:uid="{54946B62-8257-486F-B1C4-31A0731F8B27}"/>
    <cellStyle name="Comma 3 2 10 4" xfId="17452" xr:uid="{16214CB1-D695-4F70-9973-CACD596F0ECF}"/>
    <cellStyle name="Comma 3 2 10 4 2" xfId="48276" xr:uid="{35C10EBF-01AF-484A-AA8C-A570639A3D74}"/>
    <cellStyle name="Comma 3 2 10 5" xfId="32866" xr:uid="{575EABDC-9589-4059-8978-62F54AAEED28}"/>
    <cellStyle name="Comma 3 2 11" xfId="3943" xr:uid="{DA3C18F5-4287-4EF6-AD2E-CAC25EBB9D6C}"/>
    <cellStyle name="Comma 3 2 11 2" xfId="11754" xr:uid="{79ADE35D-A88F-418D-914D-73579354D408}"/>
    <cellStyle name="Comma 3 2 11 2 2" xfId="27165" xr:uid="{45843F89-A4D5-4E7C-93DA-68F812619321}"/>
    <cellStyle name="Comma 3 2 11 2 2 2" xfId="57989" xr:uid="{F26E1D53-A6C7-4A60-98F9-45043FFF329D}"/>
    <cellStyle name="Comma 3 2 11 2 3" xfId="42579" xr:uid="{0C4D3D31-CBEE-404A-81DB-E82C1B1AAB21}"/>
    <cellStyle name="Comma 3 2 11 3" xfId="19356" xr:uid="{F3E74124-AA66-47D1-9F0A-F207B18192A4}"/>
    <cellStyle name="Comma 3 2 11 3 2" xfId="50180" xr:uid="{283398BA-B587-4C1C-8725-7B02861BEFE9}"/>
    <cellStyle name="Comma 3 2 11 4" xfId="34770" xr:uid="{40EBCF3E-9B7F-4A83-83EE-008246B75C0D}"/>
    <cellStyle name="Comma 3 2 12" xfId="7951" xr:uid="{4BA24F64-FD70-408B-B654-3443EE8FFF63}"/>
    <cellStyle name="Comma 3 2 12 2" xfId="23362" xr:uid="{BE2BA657-62D9-44C8-B03E-88B6623B788D}"/>
    <cellStyle name="Comma 3 2 12 2 2" xfId="54186" xr:uid="{F59AECEC-A833-4C92-B41C-C656A045F6A2}"/>
    <cellStyle name="Comma 3 2 12 3" xfId="38776" xr:uid="{1AC41FA7-2054-4B15-8D64-AA0333B85806}"/>
    <cellStyle name="Comma 3 2 13" xfId="7742" xr:uid="{88F30A3D-D8AF-4EC5-A00B-A4FFEFCB477D}"/>
    <cellStyle name="Comma 3 2 13 2" xfId="23153" xr:uid="{6064FC8A-0C0D-4563-A6D0-7FEADE871400}"/>
    <cellStyle name="Comma 3 2 13 2 2" xfId="53977" xr:uid="{E7F7E990-0BBD-4082-9EE5-134EF9B08921}"/>
    <cellStyle name="Comma 3 2 13 3" xfId="38567" xr:uid="{3EEF79C6-7DCE-4D3B-9641-A75C0EA1A18C}"/>
    <cellStyle name="Comma 3 2 14" xfId="15553" xr:uid="{58772BAC-76F2-40E4-BC5C-6B8439808259}"/>
    <cellStyle name="Comma 3 2 14 2" xfId="46377" xr:uid="{E4DF513E-3E94-4659-82B4-D3B35C3804E6}"/>
    <cellStyle name="Comma 3 2 15" xfId="30967" xr:uid="{31DA6749-EE3F-4B11-A2ED-7378925C5167}"/>
    <cellStyle name="Comma 3 2 2" xfId="151" xr:uid="{459DBAFD-A42D-4231-A22F-EF3A5EC9283F}"/>
    <cellStyle name="Comma 3 2 2 10" xfId="3963" xr:uid="{64521EEF-85B4-4381-B1EB-D7A48EB6B258}"/>
    <cellStyle name="Comma 3 2 2 10 2" xfId="11774" xr:uid="{92155AA3-DAF3-4733-BB12-CD3B85C7AA3F}"/>
    <cellStyle name="Comma 3 2 2 10 2 2" xfId="27185" xr:uid="{965F6C5C-3FAD-4BFB-9BCA-216B526BA53F}"/>
    <cellStyle name="Comma 3 2 2 10 2 2 2" xfId="58009" xr:uid="{2C3E00DD-23E3-4BF1-802A-CEC2A0248C78}"/>
    <cellStyle name="Comma 3 2 2 10 2 3" xfId="42599" xr:uid="{CBFE1021-7B3D-49B5-8B54-B3259F671887}"/>
    <cellStyle name="Comma 3 2 2 10 3" xfId="19376" xr:uid="{03A3D4F7-2DA1-4750-BDE1-DC5A612C7C91}"/>
    <cellStyle name="Comma 3 2 2 10 3 2" xfId="50200" xr:uid="{E2F41C54-CBB6-4864-8890-830ADFA11981}"/>
    <cellStyle name="Comma 3 2 2 10 4" xfId="34790" xr:uid="{B2175833-FE13-45F4-B4AB-985FE2405C78}"/>
    <cellStyle name="Comma 3 2 2 11" xfId="7971" xr:uid="{4F49690A-1195-4851-B6A9-3982FD723ED3}"/>
    <cellStyle name="Comma 3 2 2 11 2" xfId="23382" xr:uid="{5685984A-673E-4745-A09E-181D2B14997B}"/>
    <cellStyle name="Comma 3 2 2 11 2 2" xfId="54206" xr:uid="{3B13797D-97AD-4F59-8876-D91F1D7159F0}"/>
    <cellStyle name="Comma 3 2 2 11 3" xfId="38796" xr:uid="{54613077-5AA9-42B1-86A0-FC3BC9A38800}"/>
    <cellStyle name="Comma 3 2 2 12" xfId="7762" xr:uid="{CB278238-0328-44DF-875A-C685A75D7CD4}"/>
    <cellStyle name="Comma 3 2 2 12 2" xfId="23173" xr:uid="{6F272D66-97AC-4E46-9CF6-F7751617B84E}"/>
    <cellStyle name="Comma 3 2 2 12 2 2" xfId="53997" xr:uid="{8C3216F7-CFB2-4B6C-87DB-7D103D708802}"/>
    <cellStyle name="Comma 3 2 2 12 3" xfId="38587" xr:uid="{14AD9196-EF82-4DA6-B9BA-FF9DD588251F}"/>
    <cellStyle name="Comma 3 2 2 13" xfId="15573" xr:uid="{F656567F-96EA-4D1F-AD0D-25CCED564B05}"/>
    <cellStyle name="Comma 3 2 2 13 2" xfId="46397" xr:uid="{05E06DE6-4DDD-4070-927B-6A8D9C1129E5}"/>
    <cellStyle name="Comma 3 2 2 14" xfId="30987" xr:uid="{ADC342E8-D072-46AA-99B4-672E4C0A5978}"/>
    <cellStyle name="Comma 3 2 2 2" xfId="236" xr:uid="{B419A94C-3414-4D26-8E4D-2EF652B53FC5}"/>
    <cellStyle name="Comma 3 2 2 2 10" xfId="7847" xr:uid="{9F9C6DF2-372A-4E78-8A9E-13FFD8B8F4E8}"/>
    <cellStyle name="Comma 3 2 2 2 10 2" xfId="23258" xr:uid="{3EF62238-C0FD-4BC8-9B1E-C2D66B35C0B4}"/>
    <cellStyle name="Comma 3 2 2 2 10 2 2" xfId="54082" xr:uid="{052F485C-CD67-4B25-9BB8-AD6F93391BC7}"/>
    <cellStyle name="Comma 3 2 2 2 10 3" xfId="38672" xr:uid="{0DB4AFB5-EFF0-4A96-8715-E2A7EE4AA7B9}"/>
    <cellStyle name="Comma 3 2 2 2 11" xfId="15658" xr:uid="{BCF730FC-7827-4BE2-92FA-B3A4B4C48EDA}"/>
    <cellStyle name="Comma 3 2 2 2 11 2" xfId="46482" xr:uid="{5141BBFE-30B7-4B77-B504-778BAEA56CDE}"/>
    <cellStyle name="Comma 3 2 2 2 12" xfId="31072" xr:uid="{F3204648-0EAD-415D-ADFB-6BE608F2B4FD}"/>
    <cellStyle name="Comma 3 2 2 2 2" xfId="318" xr:uid="{1833FAB8-CA03-4399-917E-B4808660ED90}"/>
    <cellStyle name="Comma 3 2 2 2 2 10" xfId="15740" xr:uid="{1C478B58-3808-4915-A05E-3EB30FC53DA0}"/>
    <cellStyle name="Comma 3 2 2 2 2 10 2" xfId="46564" xr:uid="{91409B25-C0A4-4DB5-9AE7-281CA576EE2F}"/>
    <cellStyle name="Comma 3 2 2 2 2 11" xfId="31154" xr:uid="{D8AED47D-01B9-4D51-A36D-A9918E323D1D}"/>
    <cellStyle name="Comma 3 2 2 2 2 2" xfId="749" xr:uid="{722C564A-3298-40AE-864B-D8DE7C7AD6A3}"/>
    <cellStyle name="Comma 3 2 2 2 2 2 2" xfId="1382" xr:uid="{7E47153C-D094-493A-929E-CC625F5CD483}"/>
    <cellStyle name="Comma 3 2 2 2 2 2 2 2" xfId="3281" xr:uid="{FDEF3763-903D-4F7C-BBF9-8978E8386929}"/>
    <cellStyle name="Comma 3 2 2 2 2 2 2 2 2" xfId="7084" xr:uid="{4269EC46-1DED-4C5E-8FAD-45D31A654DEE}"/>
    <cellStyle name="Comma 3 2 2 2 2 2 2 2 2 2" xfId="14895" xr:uid="{C2718508-BC96-492A-822C-19F9CCE35413}"/>
    <cellStyle name="Comma 3 2 2 2 2 2 2 2 2 2 2" xfId="30306" xr:uid="{B7BEFDED-3284-43D2-8B66-B71C0763B28C}"/>
    <cellStyle name="Comma 3 2 2 2 2 2 2 2 2 2 2 2" xfId="61130" xr:uid="{6BE2E6D1-7DB0-46E7-9D54-B0696420C1B8}"/>
    <cellStyle name="Comma 3 2 2 2 2 2 2 2 2 2 3" xfId="45720" xr:uid="{9231DA68-FB15-42BE-9E1E-3140BDF90828}"/>
    <cellStyle name="Comma 3 2 2 2 2 2 2 2 2 3" xfId="22497" xr:uid="{9F521912-EE18-413E-8C27-9CDB3448D168}"/>
    <cellStyle name="Comma 3 2 2 2 2 2 2 2 2 3 2" xfId="53321" xr:uid="{DF7D77A7-5498-468B-9A9D-5B1F1FCB123E}"/>
    <cellStyle name="Comma 3 2 2 2 2 2 2 2 2 4" xfId="37911" xr:uid="{70AB857C-FD40-45C5-9AFF-B679EA440956}"/>
    <cellStyle name="Comma 3 2 2 2 2 2 2 2 3" xfId="11092" xr:uid="{1D36862B-6EC1-4057-BA91-B724F79350E1}"/>
    <cellStyle name="Comma 3 2 2 2 2 2 2 2 3 2" xfId="26503" xr:uid="{A32C1292-BC49-4C40-BB41-61B62CC6A82E}"/>
    <cellStyle name="Comma 3 2 2 2 2 2 2 2 3 2 2" xfId="57327" xr:uid="{E94F1461-1931-4E6B-A6F9-C4C0BF59B78C}"/>
    <cellStyle name="Comma 3 2 2 2 2 2 2 2 3 3" xfId="41917" xr:uid="{30DFE321-A43B-48EA-8F49-EDA989199670}"/>
    <cellStyle name="Comma 3 2 2 2 2 2 2 2 4" xfId="18694" xr:uid="{D6B91A98-59C7-4B8A-89A2-60A23CA793EF}"/>
    <cellStyle name="Comma 3 2 2 2 2 2 2 2 4 2" xfId="49518" xr:uid="{3B893331-3604-484B-BFBA-8A1DCB5C81B7}"/>
    <cellStyle name="Comma 3 2 2 2 2 2 2 2 5" xfId="34108" xr:uid="{CE248602-ED3B-4FD8-BAC2-E74137DFC4C3}"/>
    <cellStyle name="Comma 3 2 2 2 2 2 2 3" xfId="5185" xr:uid="{D24F748E-32A4-4783-87A5-463329CCE84C}"/>
    <cellStyle name="Comma 3 2 2 2 2 2 2 3 2" xfId="12996" xr:uid="{B376B2C9-C082-410D-B7EB-CF2E4FC5670D}"/>
    <cellStyle name="Comma 3 2 2 2 2 2 2 3 2 2" xfId="28407" xr:uid="{A5458681-129C-4EC3-898B-B672D9A724B1}"/>
    <cellStyle name="Comma 3 2 2 2 2 2 2 3 2 2 2" xfId="59231" xr:uid="{69E04028-2D68-4D90-B061-D803BA994CEF}"/>
    <cellStyle name="Comma 3 2 2 2 2 2 2 3 2 3" xfId="43821" xr:uid="{CAA712AF-594E-43FF-84E0-04A2343910A9}"/>
    <cellStyle name="Comma 3 2 2 2 2 2 2 3 3" xfId="20598" xr:uid="{AD130492-A166-43E6-B0A5-38F7C640FF60}"/>
    <cellStyle name="Comma 3 2 2 2 2 2 2 3 3 2" xfId="51422" xr:uid="{09E4E121-8120-4B53-A9D9-6ED3B5ACD5FE}"/>
    <cellStyle name="Comma 3 2 2 2 2 2 2 3 4" xfId="36012" xr:uid="{15DA41F6-7363-444A-8F88-7532CF69A650}"/>
    <cellStyle name="Comma 3 2 2 2 2 2 2 4" xfId="9193" xr:uid="{32803482-4FED-4035-BCED-0283861394AA}"/>
    <cellStyle name="Comma 3 2 2 2 2 2 2 4 2" xfId="24604" xr:uid="{63E5D8F4-3281-4462-A031-5EE3C5062112}"/>
    <cellStyle name="Comma 3 2 2 2 2 2 2 4 2 2" xfId="55428" xr:uid="{D5E671FD-088D-4D73-B84E-5C246999C437}"/>
    <cellStyle name="Comma 3 2 2 2 2 2 2 4 3" xfId="40018" xr:uid="{6467BC97-0C0C-4597-BF25-523A720BBB7E}"/>
    <cellStyle name="Comma 3 2 2 2 2 2 2 5" xfId="16795" xr:uid="{7BC22298-421D-448F-8C63-E034B0396578}"/>
    <cellStyle name="Comma 3 2 2 2 2 2 2 5 2" xfId="47619" xr:uid="{1F9B5C22-F528-4FA7-9B0D-14D5518A33A7}"/>
    <cellStyle name="Comma 3 2 2 2 2 2 2 6" xfId="32209" xr:uid="{63AA3B4E-E205-436B-885B-43DB2C0E4591}"/>
    <cellStyle name="Comma 3 2 2 2 2 2 3" xfId="2015" xr:uid="{C71D9E06-06D3-4A80-8B84-32221D275BC3}"/>
    <cellStyle name="Comma 3 2 2 2 2 2 3 2" xfId="3914" xr:uid="{C9637E8C-08FC-4772-B821-C2FA4F75D1F1}"/>
    <cellStyle name="Comma 3 2 2 2 2 2 3 2 2" xfId="7717" xr:uid="{AC438AF8-AED8-42AD-8826-334263ACA613}"/>
    <cellStyle name="Comma 3 2 2 2 2 2 3 2 2 2" xfId="15528" xr:uid="{BE4E380F-41A2-4AB0-9DB7-E2F44765C76C}"/>
    <cellStyle name="Comma 3 2 2 2 2 2 3 2 2 2 2" xfId="30939" xr:uid="{C8AA619E-6EFF-444D-B91B-5DEEC4FAC724}"/>
    <cellStyle name="Comma 3 2 2 2 2 2 3 2 2 2 2 2" xfId="61763" xr:uid="{22B95D3C-C917-4DF4-9052-0D49C2ADB5FD}"/>
    <cellStyle name="Comma 3 2 2 2 2 2 3 2 2 2 3" xfId="46353" xr:uid="{FA5E0050-8A19-4284-B59C-CFB72995D9ED}"/>
    <cellStyle name="Comma 3 2 2 2 2 2 3 2 2 3" xfId="23130" xr:uid="{A61DEAE5-0275-4831-8D93-125EBA766C04}"/>
    <cellStyle name="Comma 3 2 2 2 2 2 3 2 2 3 2" xfId="53954" xr:uid="{E36AD8EE-C8BB-4685-9F26-376A5332D88A}"/>
    <cellStyle name="Comma 3 2 2 2 2 2 3 2 2 4" xfId="38544" xr:uid="{37C6712A-4FBD-4EAA-9F63-9CEE44D83467}"/>
    <cellStyle name="Comma 3 2 2 2 2 2 3 2 3" xfId="11725" xr:uid="{4F9305BB-7EC6-4344-ACE7-F306FF0D6F6B}"/>
    <cellStyle name="Comma 3 2 2 2 2 2 3 2 3 2" xfId="27136" xr:uid="{7C9C9465-5BDA-4B79-967E-FE93DF4D277B}"/>
    <cellStyle name="Comma 3 2 2 2 2 2 3 2 3 2 2" xfId="57960" xr:uid="{1A850D88-2F81-4033-95CE-A8097A1D1066}"/>
    <cellStyle name="Comma 3 2 2 2 2 2 3 2 3 3" xfId="42550" xr:uid="{F3E457E3-13CF-4B12-96DA-4C65342DF9A8}"/>
    <cellStyle name="Comma 3 2 2 2 2 2 3 2 4" xfId="19327" xr:uid="{BDFF7A9C-C4C3-4320-A585-4CE2585BD28A}"/>
    <cellStyle name="Comma 3 2 2 2 2 2 3 2 4 2" xfId="50151" xr:uid="{9FFB7C37-56FE-4BC7-8244-193F0D47AB9B}"/>
    <cellStyle name="Comma 3 2 2 2 2 2 3 2 5" xfId="34741" xr:uid="{DDEA4551-B4D0-4E02-8C2C-08F87B7D495B}"/>
    <cellStyle name="Comma 3 2 2 2 2 2 3 3" xfId="5818" xr:uid="{57245AEA-146D-4DB5-88A2-ED7CC58D9DAE}"/>
    <cellStyle name="Comma 3 2 2 2 2 2 3 3 2" xfId="13629" xr:uid="{51EE8506-E657-44D2-8065-C987266B1D4C}"/>
    <cellStyle name="Comma 3 2 2 2 2 2 3 3 2 2" xfId="29040" xr:uid="{5EEA8874-1B9B-4AEA-85B6-5559D1765893}"/>
    <cellStyle name="Comma 3 2 2 2 2 2 3 3 2 2 2" xfId="59864" xr:uid="{465BEAD6-A4DD-4858-BA5E-45F49790EB64}"/>
    <cellStyle name="Comma 3 2 2 2 2 2 3 3 2 3" xfId="44454" xr:uid="{C35BFD73-A555-466B-B590-FEF7FDF7B742}"/>
    <cellStyle name="Comma 3 2 2 2 2 2 3 3 3" xfId="21231" xr:uid="{1BF2ECC3-B4E3-4E70-94ED-55926F5FACB3}"/>
    <cellStyle name="Comma 3 2 2 2 2 2 3 3 3 2" xfId="52055" xr:uid="{4FDB4F20-B191-419F-8E3A-6F0188BFA5E4}"/>
    <cellStyle name="Comma 3 2 2 2 2 2 3 3 4" xfId="36645" xr:uid="{B6A2EA2F-F5DB-4926-9B0F-E9E78FF4129C}"/>
    <cellStyle name="Comma 3 2 2 2 2 2 3 4" xfId="9826" xr:uid="{B7D2DEE5-D782-4199-BAF5-A22BF559217C}"/>
    <cellStyle name="Comma 3 2 2 2 2 2 3 4 2" xfId="25237" xr:uid="{C4B647C9-9E8D-4623-93EC-E02335F8E2FF}"/>
    <cellStyle name="Comma 3 2 2 2 2 2 3 4 2 2" xfId="56061" xr:uid="{82CC3BA0-B9A2-4F78-9BD4-A9CD920B77E5}"/>
    <cellStyle name="Comma 3 2 2 2 2 2 3 4 3" xfId="40651" xr:uid="{E1E1BC5D-F651-4C0A-ABD2-329B06EE4C51}"/>
    <cellStyle name="Comma 3 2 2 2 2 2 3 5" xfId="17428" xr:uid="{987F6784-BE9B-432A-B859-0E96A6CD7201}"/>
    <cellStyle name="Comma 3 2 2 2 2 2 3 5 2" xfId="48252" xr:uid="{66E30340-6229-4E09-9A62-8D0D6DE0BF23}"/>
    <cellStyle name="Comma 3 2 2 2 2 2 3 6" xfId="32842" xr:uid="{81F14163-097C-4086-A038-544DDE987663}"/>
    <cellStyle name="Comma 3 2 2 2 2 2 4" xfId="2648" xr:uid="{779CF5DA-F99A-4C16-8599-177E8206BC40}"/>
    <cellStyle name="Comma 3 2 2 2 2 2 4 2" xfId="6451" xr:uid="{C4A3C632-57DD-4798-9E7D-87D2E27D6C3F}"/>
    <cellStyle name="Comma 3 2 2 2 2 2 4 2 2" xfId="14262" xr:uid="{36FB9BF0-BCF4-4F37-A46C-DB56B7812A28}"/>
    <cellStyle name="Comma 3 2 2 2 2 2 4 2 2 2" xfId="29673" xr:uid="{47CF5C1C-EBE9-41CE-89DA-32BB82CB531A}"/>
    <cellStyle name="Comma 3 2 2 2 2 2 4 2 2 2 2" xfId="60497" xr:uid="{12CE191B-4BD6-42EA-807F-DD9B1FD2AF70}"/>
    <cellStyle name="Comma 3 2 2 2 2 2 4 2 2 3" xfId="45087" xr:uid="{B8A8B3B1-49ED-47C2-A4EE-9555DE3092DD}"/>
    <cellStyle name="Comma 3 2 2 2 2 2 4 2 3" xfId="21864" xr:uid="{B3DCA53B-FC18-4114-A488-BBFC8C2F9C0B}"/>
    <cellStyle name="Comma 3 2 2 2 2 2 4 2 3 2" xfId="52688" xr:uid="{5134650F-A422-49D9-ACFD-609D3C58F409}"/>
    <cellStyle name="Comma 3 2 2 2 2 2 4 2 4" xfId="37278" xr:uid="{A93F42BB-1DEE-42D5-B445-C09C4B1BC411}"/>
    <cellStyle name="Comma 3 2 2 2 2 2 4 3" xfId="10459" xr:uid="{72F2B0E0-64B3-4504-8AAF-FFAF0DE33241}"/>
    <cellStyle name="Comma 3 2 2 2 2 2 4 3 2" xfId="25870" xr:uid="{D2D3F6DA-F886-41DF-A31E-3B5AF7325187}"/>
    <cellStyle name="Comma 3 2 2 2 2 2 4 3 2 2" xfId="56694" xr:uid="{50AE45AC-BE06-426F-A118-51BB9AE61550}"/>
    <cellStyle name="Comma 3 2 2 2 2 2 4 3 3" xfId="41284" xr:uid="{01EBE8F6-CAC3-4E16-B18F-E11F29EFC0D8}"/>
    <cellStyle name="Comma 3 2 2 2 2 2 4 4" xfId="18061" xr:uid="{284FA45E-B160-4290-AD5C-D02EF5CD8402}"/>
    <cellStyle name="Comma 3 2 2 2 2 2 4 4 2" xfId="48885" xr:uid="{EAE4FB33-240B-47E0-8622-A0CE1C5D588F}"/>
    <cellStyle name="Comma 3 2 2 2 2 2 4 5" xfId="33475" xr:uid="{B22E08DB-720D-42D7-A14F-0F203858262D}"/>
    <cellStyle name="Comma 3 2 2 2 2 2 5" xfId="4552" xr:uid="{A6E942AA-5228-49A3-94FE-0A080C65193A}"/>
    <cellStyle name="Comma 3 2 2 2 2 2 5 2" xfId="12363" xr:uid="{7B0CEF10-C7AE-4EAD-A3AA-1AC47E94CA61}"/>
    <cellStyle name="Comma 3 2 2 2 2 2 5 2 2" xfId="27774" xr:uid="{E87128B8-04B0-4B4A-83D7-4C79810285CE}"/>
    <cellStyle name="Comma 3 2 2 2 2 2 5 2 2 2" xfId="58598" xr:uid="{C93F6EDF-0E64-40BA-BE30-54EB09F010DD}"/>
    <cellStyle name="Comma 3 2 2 2 2 2 5 2 3" xfId="43188" xr:uid="{9D0EEB54-4D83-4DD3-9051-913D436ABF38}"/>
    <cellStyle name="Comma 3 2 2 2 2 2 5 3" xfId="19965" xr:uid="{76F2D5BE-64C9-4581-8B73-D7A353C585FF}"/>
    <cellStyle name="Comma 3 2 2 2 2 2 5 3 2" xfId="50789" xr:uid="{61124C5C-B164-4C57-9234-11938242BF4E}"/>
    <cellStyle name="Comma 3 2 2 2 2 2 5 4" xfId="35379" xr:uid="{7B4C576A-5BD7-4FE5-96D9-8860FE0FA5B3}"/>
    <cellStyle name="Comma 3 2 2 2 2 2 6" xfId="8560" xr:uid="{1C6CD5F2-4534-4608-B10E-17D1EC4D942B}"/>
    <cellStyle name="Comma 3 2 2 2 2 2 6 2" xfId="23971" xr:uid="{6277395C-8D14-4F5B-A500-B8AA789F1C8C}"/>
    <cellStyle name="Comma 3 2 2 2 2 2 6 2 2" xfId="54795" xr:uid="{28FFA3B2-27BE-4BB9-AF97-3175F56EB720}"/>
    <cellStyle name="Comma 3 2 2 2 2 2 6 3" xfId="39385" xr:uid="{17436AA6-7368-4B96-9374-D0B60601A390}"/>
    <cellStyle name="Comma 3 2 2 2 2 2 7" xfId="16162" xr:uid="{267880E9-0400-499D-9F91-2353D78BAE7A}"/>
    <cellStyle name="Comma 3 2 2 2 2 2 7 2" xfId="46986" xr:uid="{1C4E55FC-D4B1-46D0-BD2E-F6A750D58B81}"/>
    <cellStyle name="Comma 3 2 2 2 2 2 8" xfId="31576" xr:uid="{68A46291-77F6-441D-A12F-61860ABA9048}"/>
    <cellStyle name="Comma 3 2 2 2 2 3" xfId="540" xr:uid="{B33CB780-6539-4B15-9669-8050135EDFB3}"/>
    <cellStyle name="Comma 3 2 2 2 2 3 2" xfId="1173" xr:uid="{E18E5448-71A9-4103-BD77-5ABB1B262C8D}"/>
    <cellStyle name="Comma 3 2 2 2 2 3 2 2" xfId="3072" xr:uid="{E7EFC9D8-FA54-4EC7-978C-687B430E821A}"/>
    <cellStyle name="Comma 3 2 2 2 2 3 2 2 2" xfId="6875" xr:uid="{7EDA712F-8C64-4994-B8E0-C78AC5EA5837}"/>
    <cellStyle name="Comma 3 2 2 2 2 3 2 2 2 2" xfId="14686" xr:uid="{29A15940-A8AD-4893-AF09-C929A5A376E3}"/>
    <cellStyle name="Comma 3 2 2 2 2 3 2 2 2 2 2" xfId="30097" xr:uid="{C8F56A5A-3ECF-45D6-9A4D-D72587F0750D}"/>
    <cellStyle name="Comma 3 2 2 2 2 3 2 2 2 2 2 2" xfId="60921" xr:uid="{56118FAF-1827-4691-AA3B-E4703A5F7EC8}"/>
    <cellStyle name="Comma 3 2 2 2 2 3 2 2 2 2 3" xfId="45511" xr:uid="{36A62D83-1C44-47C3-B82C-A3261FDB3046}"/>
    <cellStyle name="Comma 3 2 2 2 2 3 2 2 2 3" xfId="22288" xr:uid="{26C7C9D1-9DBC-4375-819B-DD36F7C092CA}"/>
    <cellStyle name="Comma 3 2 2 2 2 3 2 2 2 3 2" xfId="53112" xr:uid="{15B4E999-14C2-4E8E-843C-EBF51A15BA90}"/>
    <cellStyle name="Comma 3 2 2 2 2 3 2 2 2 4" xfId="37702" xr:uid="{BD4E237C-F36E-441A-B18F-203064CD975F}"/>
    <cellStyle name="Comma 3 2 2 2 2 3 2 2 3" xfId="10883" xr:uid="{CC291575-9700-4D5B-92B6-5EFA6D75B0F3}"/>
    <cellStyle name="Comma 3 2 2 2 2 3 2 2 3 2" xfId="26294" xr:uid="{6AD3859A-CC5C-4747-9F7D-0DA49A3F2BAA}"/>
    <cellStyle name="Comma 3 2 2 2 2 3 2 2 3 2 2" xfId="57118" xr:uid="{2FCBCECE-2AD5-40BD-93A3-C1F70FFF96C2}"/>
    <cellStyle name="Comma 3 2 2 2 2 3 2 2 3 3" xfId="41708" xr:uid="{7B4922C3-A8FE-4DE9-A727-2A984722A577}"/>
    <cellStyle name="Comma 3 2 2 2 2 3 2 2 4" xfId="18485" xr:uid="{CF43E0CA-43E7-4E30-BAFA-09835F9876DE}"/>
    <cellStyle name="Comma 3 2 2 2 2 3 2 2 4 2" xfId="49309" xr:uid="{2794C272-D7E1-4C78-A1A9-BC8154A4500B}"/>
    <cellStyle name="Comma 3 2 2 2 2 3 2 2 5" xfId="33899" xr:uid="{C987C61C-DEBC-4849-89F7-E62590131FC0}"/>
    <cellStyle name="Comma 3 2 2 2 2 3 2 3" xfId="4976" xr:uid="{801C4557-A45C-49F9-8AFB-D50F6F96A659}"/>
    <cellStyle name="Comma 3 2 2 2 2 3 2 3 2" xfId="12787" xr:uid="{1CCDBBAE-4329-435E-B965-AFBA64537426}"/>
    <cellStyle name="Comma 3 2 2 2 2 3 2 3 2 2" xfId="28198" xr:uid="{BAE06197-F2B4-4032-BF01-0C73E2740F7E}"/>
    <cellStyle name="Comma 3 2 2 2 2 3 2 3 2 2 2" xfId="59022" xr:uid="{E10B8DF4-8BE2-477D-9C63-1BC7FCB03898}"/>
    <cellStyle name="Comma 3 2 2 2 2 3 2 3 2 3" xfId="43612" xr:uid="{7E107297-585A-439F-B298-EA394C2EF743}"/>
    <cellStyle name="Comma 3 2 2 2 2 3 2 3 3" xfId="20389" xr:uid="{797657B4-ECC9-4CD5-A8DD-EA15995F69CA}"/>
    <cellStyle name="Comma 3 2 2 2 2 3 2 3 3 2" xfId="51213" xr:uid="{962097D1-630A-4A94-BA15-080967588A1E}"/>
    <cellStyle name="Comma 3 2 2 2 2 3 2 3 4" xfId="35803" xr:uid="{C6778427-D03C-4E37-A7EF-E315BE833A66}"/>
    <cellStyle name="Comma 3 2 2 2 2 3 2 4" xfId="8984" xr:uid="{B4CBC7B9-ADFC-4726-95B3-7ED5058E7048}"/>
    <cellStyle name="Comma 3 2 2 2 2 3 2 4 2" xfId="24395" xr:uid="{375B74BD-8239-41C6-BB9F-9BAAD424C2B0}"/>
    <cellStyle name="Comma 3 2 2 2 2 3 2 4 2 2" xfId="55219" xr:uid="{B737A274-CAA0-427E-A811-2705AC4D9F67}"/>
    <cellStyle name="Comma 3 2 2 2 2 3 2 4 3" xfId="39809" xr:uid="{E30BCBD0-6A37-4575-80BD-3C8FF0BEEB6A}"/>
    <cellStyle name="Comma 3 2 2 2 2 3 2 5" xfId="16586" xr:uid="{80AEE4DA-8D73-43FB-84F3-987BB9959FF1}"/>
    <cellStyle name="Comma 3 2 2 2 2 3 2 5 2" xfId="47410" xr:uid="{5233CF12-8284-408B-9314-E62E46D78967}"/>
    <cellStyle name="Comma 3 2 2 2 2 3 2 6" xfId="32000" xr:uid="{6F64D7AA-03AF-4102-A1BF-0ABA9CD0E77A}"/>
    <cellStyle name="Comma 3 2 2 2 2 3 3" xfId="1806" xr:uid="{5D8E4D61-8708-4096-8AD8-8E2028CCBCA3}"/>
    <cellStyle name="Comma 3 2 2 2 2 3 3 2" xfId="3705" xr:uid="{73E8BA19-0F89-484D-AAD4-46B56C6EB307}"/>
    <cellStyle name="Comma 3 2 2 2 2 3 3 2 2" xfId="7508" xr:uid="{94F9FA04-BA69-4F64-91B4-80DBFC52ED8D}"/>
    <cellStyle name="Comma 3 2 2 2 2 3 3 2 2 2" xfId="15319" xr:uid="{FB53868D-91E8-47A1-A7C8-586F91078C7A}"/>
    <cellStyle name="Comma 3 2 2 2 2 3 3 2 2 2 2" xfId="30730" xr:uid="{852FE72E-E3F4-41C2-AFDD-214B7831E930}"/>
    <cellStyle name="Comma 3 2 2 2 2 3 3 2 2 2 2 2" xfId="61554" xr:uid="{1AE932C7-AFBD-4EA2-8A93-E4663012569F}"/>
    <cellStyle name="Comma 3 2 2 2 2 3 3 2 2 2 3" xfId="46144" xr:uid="{F56E7D4B-B8F7-48E1-9F20-771498A519EF}"/>
    <cellStyle name="Comma 3 2 2 2 2 3 3 2 2 3" xfId="22921" xr:uid="{25DB6935-CF2D-433B-B2B9-F0AEF70783CD}"/>
    <cellStyle name="Comma 3 2 2 2 2 3 3 2 2 3 2" xfId="53745" xr:uid="{D08EC9D2-BA26-4B6B-B7D1-D36F8AD689C8}"/>
    <cellStyle name="Comma 3 2 2 2 2 3 3 2 2 4" xfId="38335" xr:uid="{240DE25D-69B4-49E9-B1B3-5D8E9F12BF6C}"/>
    <cellStyle name="Comma 3 2 2 2 2 3 3 2 3" xfId="11516" xr:uid="{28BC70DF-4BEA-49C1-B3F3-6F29C4C784F0}"/>
    <cellStyle name="Comma 3 2 2 2 2 3 3 2 3 2" xfId="26927" xr:uid="{8D540598-7D71-4576-96DB-2F92604D466C}"/>
    <cellStyle name="Comma 3 2 2 2 2 3 3 2 3 2 2" xfId="57751" xr:uid="{E9441EFC-38D6-4F86-9AA2-9F8AEB0050ED}"/>
    <cellStyle name="Comma 3 2 2 2 2 3 3 2 3 3" xfId="42341" xr:uid="{9DC2C1DC-BB85-465C-BFE1-950AA5F21802}"/>
    <cellStyle name="Comma 3 2 2 2 2 3 3 2 4" xfId="19118" xr:uid="{EA4FE2E9-643C-4356-9773-0700870B6B40}"/>
    <cellStyle name="Comma 3 2 2 2 2 3 3 2 4 2" xfId="49942" xr:uid="{1F26B073-70F9-49AA-9109-DFF334806E2D}"/>
    <cellStyle name="Comma 3 2 2 2 2 3 3 2 5" xfId="34532" xr:uid="{6B4C15C4-8C8D-4217-811C-86D53340AC4F}"/>
    <cellStyle name="Comma 3 2 2 2 2 3 3 3" xfId="5609" xr:uid="{4AFFBE1D-C80F-481A-8CD8-F788FA6A22EB}"/>
    <cellStyle name="Comma 3 2 2 2 2 3 3 3 2" xfId="13420" xr:uid="{8CB7C51F-258E-4772-9B1D-20035AE24A4B}"/>
    <cellStyle name="Comma 3 2 2 2 2 3 3 3 2 2" xfId="28831" xr:uid="{5A74680E-0954-4B81-A297-E4E329B81E2E}"/>
    <cellStyle name="Comma 3 2 2 2 2 3 3 3 2 2 2" xfId="59655" xr:uid="{C5448BB4-D596-4878-8718-904295989CE4}"/>
    <cellStyle name="Comma 3 2 2 2 2 3 3 3 2 3" xfId="44245" xr:uid="{C72C14C0-48A6-406B-99A6-F2DD11F8DF3D}"/>
    <cellStyle name="Comma 3 2 2 2 2 3 3 3 3" xfId="21022" xr:uid="{FE54FA25-8529-4520-BB08-0AEDE5895059}"/>
    <cellStyle name="Comma 3 2 2 2 2 3 3 3 3 2" xfId="51846" xr:uid="{D0BDDE7D-0396-4D94-9A72-86F3D2DF59E7}"/>
    <cellStyle name="Comma 3 2 2 2 2 3 3 3 4" xfId="36436" xr:uid="{454E1ED9-D7CA-4D18-8BD1-6BBA1298CFD0}"/>
    <cellStyle name="Comma 3 2 2 2 2 3 3 4" xfId="9617" xr:uid="{325A0C84-3969-4079-AAD2-6FDA0BD5806C}"/>
    <cellStyle name="Comma 3 2 2 2 2 3 3 4 2" xfId="25028" xr:uid="{9AD65093-B3B5-4589-AC08-04FBAC1A520D}"/>
    <cellStyle name="Comma 3 2 2 2 2 3 3 4 2 2" xfId="55852" xr:uid="{5BFA7CDF-853F-44DC-9584-4F70097849CC}"/>
    <cellStyle name="Comma 3 2 2 2 2 3 3 4 3" xfId="40442" xr:uid="{DB26568D-AC48-44A8-AF9B-76B8A8DEC60B}"/>
    <cellStyle name="Comma 3 2 2 2 2 3 3 5" xfId="17219" xr:uid="{1A631DB0-B3DC-4DCD-91DE-2703295DAB68}"/>
    <cellStyle name="Comma 3 2 2 2 2 3 3 5 2" xfId="48043" xr:uid="{0EC2BCC0-8CF3-4D35-985B-220DB3591DA8}"/>
    <cellStyle name="Comma 3 2 2 2 2 3 3 6" xfId="32633" xr:uid="{85E2C877-9464-4CE2-BE54-4F901553B398}"/>
    <cellStyle name="Comma 3 2 2 2 2 3 4" xfId="2439" xr:uid="{D015ACC0-0991-407E-9E45-FB1C073007EA}"/>
    <cellStyle name="Comma 3 2 2 2 2 3 4 2" xfId="6242" xr:uid="{AEC3500A-3891-4CC2-BED0-A2ED25715ADB}"/>
    <cellStyle name="Comma 3 2 2 2 2 3 4 2 2" xfId="14053" xr:uid="{1B274772-58D8-4779-AE2E-476A498C2C71}"/>
    <cellStyle name="Comma 3 2 2 2 2 3 4 2 2 2" xfId="29464" xr:uid="{89E3E7C7-AD4A-4E9C-A694-57583B46E65A}"/>
    <cellStyle name="Comma 3 2 2 2 2 3 4 2 2 2 2" xfId="60288" xr:uid="{2E22063C-3BF4-4D9D-91C9-301C1339A267}"/>
    <cellStyle name="Comma 3 2 2 2 2 3 4 2 2 3" xfId="44878" xr:uid="{BD6C89CA-D37E-45D2-B74F-5CA002BC575C}"/>
    <cellStyle name="Comma 3 2 2 2 2 3 4 2 3" xfId="21655" xr:uid="{EA01451E-2D0D-4F26-BE88-484EF5A84026}"/>
    <cellStyle name="Comma 3 2 2 2 2 3 4 2 3 2" xfId="52479" xr:uid="{5E6B38BB-1E77-425D-B4FE-3D80B83E9A52}"/>
    <cellStyle name="Comma 3 2 2 2 2 3 4 2 4" xfId="37069" xr:uid="{DF77AFD6-987B-4F62-9A11-6AD003CA230B}"/>
    <cellStyle name="Comma 3 2 2 2 2 3 4 3" xfId="10250" xr:uid="{A3BCAF5A-F7F7-4CD9-B964-98C549D03969}"/>
    <cellStyle name="Comma 3 2 2 2 2 3 4 3 2" xfId="25661" xr:uid="{81C978BD-90D8-472C-9D03-0CB93F13A6BB}"/>
    <cellStyle name="Comma 3 2 2 2 2 3 4 3 2 2" xfId="56485" xr:uid="{57970DA6-8E1A-4D27-813F-46C068B95CD0}"/>
    <cellStyle name="Comma 3 2 2 2 2 3 4 3 3" xfId="41075" xr:uid="{EF7795C4-27B6-430C-BDF6-DB23864F7A0D}"/>
    <cellStyle name="Comma 3 2 2 2 2 3 4 4" xfId="17852" xr:uid="{70AEC8F3-1787-4316-9133-DC953FD44992}"/>
    <cellStyle name="Comma 3 2 2 2 2 3 4 4 2" xfId="48676" xr:uid="{E4431F60-56A9-4168-931D-8391D4D085F0}"/>
    <cellStyle name="Comma 3 2 2 2 2 3 4 5" xfId="33266" xr:uid="{9CC58046-B5AD-4E9A-94CF-535186409392}"/>
    <cellStyle name="Comma 3 2 2 2 2 3 5" xfId="4343" xr:uid="{3182C402-8BEC-4DA6-B957-0B136C933951}"/>
    <cellStyle name="Comma 3 2 2 2 2 3 5 2" xfId="12154" xr:uid="{AF4969A9-55BC-4A9E-805B-359877285534}"/>
    <cellStyle name="Comma 3 2 2 2 2 3 5 2 2" xfId="27565" xr:uid="{4FBE1E2C-9B65-4ADA-9EA7-0FE8CC584F7A}"/>
    <cellStyle name="Comma 3 2 2 2 2 3 5 2 2 2" xfId="58389" xr:uid="{BC2EB6B7-8681-4304-B67E-B19C86CF5875}"/>
    <cellStyle name="Comma 3 2 2 2 2 3 5 2 3" xfId="42979" xr:uid="{C29541B9-DCB7-4833-866C-1CA9DB9A123C}"/>
    <cellStyle name="Comma 3 2 2 2 2 3 5 3" xfId="19756" xr:uid="{D90CF8A8-C796-4DE2-849A-B987E681087A}"/>
    <cellStyle name="Comma 3 2 2 2 2 3 5 3 2" xfId="50580" xr:uid="{E6AE419E-75C8-4387-8474-39215E4BF825}"/>
    <cellStyle name="Comma 3 2 2 2 2 3 5 4" xfId="35170" xr:uid="{7A9DA9CE-EA21-45E6-9BEE-640D4E6D18A6}"/>
    <cellStyle name="Comma 3 2 2 2 2 3 6" xfId="8351" xr:uid="{2E17ECC9-67B5-473A-AF39-7A1E86F4327A}"/>
    <cellStyle name="Comma 3 2 2 2 2 3 6 2" xfId="23762" xr:uid="{A4ED6038-5714-49A4-AE75-CD1777AAA0D6}"/>
    <cellStyle name="Comma 3 2 2 2 2 3 6 2 2" xfId="54586" xr:uid="{105BAAEB-2993-4185-B06D-36F3D33A334F}"/>
    <cellStyle name="Comma 3 2 2 2 2 3 6 3" xfId="39176" xr:uid="{7990662E-6BBA-40C7-86C2-F788AA28F85B}"/>
    <cellStyle name="Comma 3 2 2 2 2 3 7" xfId="15953" xr:uid="{DF927D4F-E995-4A93-9629-1EE1B570734B}"/>
    <cellStyle name="Comma 3 2 2 2 2 3 7 2" xfId="46777" xr:uid="{CD688461-7D31-4B92-9CF3-E35A57F109DC}"/>
    <cellStyle name="Comma 3 2 2 2 2 3 8" xfId="31367" xr:uid="{4299AA07-C256-4F60-AE48-D94E54C095D2}"/>
    <cellStyle name="Comma 3 2 2 2 2 4" xfId="960" xr:uid="{E9421F62-86DD-43CD-9DC7-D3DAC8AA3E2B}"/>
    <cellStyle name="Comma 3 2 2 2 2 4 2" xfId="2859" xr:uid="{5D6695EC-449F-481F-B8B9-553EA8843FFB}"/>
    <cellStyle name="Comma 3 2 2 2 2 4 2 2" xfId="6662" xr:uid="{60E9257F-CD79-47F8-A7B9-082379BC387C}"/>
    <cellStyle name="Comma 3 2 2 2 2 4 2 2 2" xfId="14473" xr:uid="{C70D6579-BACD-4829-A931-46CC45000597}"/>
    <cellStyle name="Comma 3 2 2 2 2 4 2 2 2 2" xfId="29884" xr:uid="{7807B813-071B-439D-965C-0E73CBDDBB50}"/>
    <cellStyle name="Comma 3 2 2 2 2 4 2 2 2 2 2" xfId="60708" xr:uid="{6E3FBC08-C9E1-4BD6-966B-5DB10C0EE1AC}"/>
    <cellStyle name="Comma 3 2 2 2 2 4 2 2 2 3" xfId="45298" xr:uid="{50B60998-40F4-4421-B0BF-724A07F68A1A}"/>
    <cellStyle name="Comma 3 2 2 2 2 4 2 2 3" xfId="22075" xr:uid="{94B07112-AA43-4FAF-BBDE-5BAFE1A96742}"/>
    <cellStyle name="Comma 3 2 2 2 2 4 2 2 3 2" xfId="52899" xr:uid="{9E7CDC64-9E38-4B39-BEBE-C2470A691715}"/>
    <cellStyle name="Comma 3 2 2 2 2 4 2 2 4" xfId="37489" xr:uid="{D0D72180-4D45-4E13-BC18-2547FEBD2EF9}"/>
    <cellStyle name="Comma 3 2 2 2 2 4 2 3" xfId="10670" xr:uid="{6E36AE37-211D-4A15-94D5-B4F8D4BE2B66}"/>
    <cellStyle name="Comma 3 2 2 2 2 4 2 3 2" xfId="26081" xr:uid="{5CD8C5E3-65F1-4872-999C-5996ED159D02}"/>
    <cellStyle name="Comma 3 2 2 2 2 4 2 3 2 2" xfId="56905" xr:uid="{2A2CC2C7-04A9-4CD9-8054-447235B69104}"/>
    <cellStyle name="Comma 3 2 2 2 2 4 2 3 3" xfId="41495" xr:uid="{2D00130D-4FE3-457A-868C-DE3AD595FF8E}"/>
    <cellStyle name="Comma 3 2 2 2 2 4 2 4" xfId="18272" xr:uid="{492ADBEC-1A72-4171-8EC2-6190BBE86B2D}"/>
    <cellStyle name="Comma 3 2 2 2 2 4 2 4 2" xfId="49096" xr:uid="{7242A3BB-B096-467C-B314-AA4A06744D67}"/>
    <cellStyle name="Comma 3 2 2 2 2 4 2 5" xfId="33686" xr:uid="{571D0413-84EF-4692-BB70-5100193655C6}"/>
    <cellStyle name="Comma 3 2 2 2 2 4 3" xfId="4763" xr:uid="{274E5A74-653D-4A6F-9623-2AF9E8903459}"/>
    <cellStyle name="Comma 3 2 2 2 2 4 3 2" xfId="12574" xr:uid="{5A7E2611-B12D-4AFD-9A06-B918A3AE5F3F}"/>
    <cellStyle name="Comma 3 2 2 2 2 4 3 2 2" xfId="27985" xr:uid="{BE742730-F4C3-4FEE-A3C8-95F6DCA170F0}"/>
    <cellStyle name="Comma 3 2 2 2 2 4 3 2 2 2" xfId="58809" xr:uid="{344FF754-1B00-452F-93D3-26A5AC936624}"/>
    <cellStyle name="Comma 3 2 2 2 2 4 3 2 3" xfId="43399" xr:uid="{FF5E9348-7B3E-44C6-9563-A81513DB1657}"/>
    <cellStyle name="Comma 3 2 2 2 2 4 3 3" xfId="20176" xr:uid="{8C28A15A-4E9D-445C-9FEF-5B590220A8B1}"/>
    <cellStyle name="Comma 3 2 2 2 2 4 3 3 2" xfId="51000" xr:uid="{09D6E315-09A5-43FE-A630-C8035CBC4123}"/>
    <cellStyle name="Comma 3 2 2 2 2 4 3 4" xfId="35590" xr:uid="{13A5F00B-FE12-43F6-8AC3-036BE5689265}"/>
    <cellStyle name="Comma 3 2 2 2 2 4 4" xfId="8771" xr:uid="{A4D59E10-4061-4A5E-B2BD-BEE23B609444}"/>
    <cellStyle name="Comma 3 2 2 2 2 4 4 2" xfId="24182" xr:uid="{AB555508-4041-418A-95E8-13705CB24EA0}"/>
    <cellStyle name="Comma 3 2 2 2 2 4 4 2 2" xfId="55006" xr:uid="{F89A480F-5697-430E-B7B9-8F6328664A42}"/>
    <cellStyle name="Comma 3 2 2 2 2 4 4 3" xfId="39596" xr:uid="{5BD08BF3-445D-4D19-A034-91D01239A653}"/>
    <cellStyle name="Comma 3 2 2 2 2 4 5" xfId="16373" xr:uid="{EF5C5CEE-CE0A-42E5-A237-E7DD839C892A}"/>
    <cellStyle name="Comma 3 2 2 2 2 4 5 2" xfId="47197" xr:uid="{A9CA6431-9369-4807-B87A-279955342AE5}"/>
    <cellStyle name="Comma 3 2 2 2 2 4 6" xfId="31787" xr:uid="{5EEEB213-8A97-46A0-8940-32588295EE12}"/>
    <cellStyle name="Comma 3 2 2 2 2 5" xfId="1593" xr:uid="{E5B29030-9E69-4871-8E72-0102DC449693}"/>
    <cellStyle name="Comma 3 2 2 2 2 5 2" xfId="3492" xr:uid="{0D1EEBCF-F9B4-4330-9D20-6B406123F80C}"/>
    <cellStyle name="Comma 3 2 2 2 2 5 2 2" xfId="7295" xr:uid="{19734404-A823-44F1-828F-08BC0CBA8410}"/>
    <cellStyle name="Comma 3 2 2 2 2 5 2 2 2" xfId="15106" xr:uid="{18DD027A-8DDD-4B2C-9B20-1465D1159187}"/>
    <cellStyle name="Comma 3 2 2 2 2 5 2 2 2 2" xfId="30517" xr:uid="{8EDC54A5-34E8-461D-8E80-AA0447FAEFA0}"/>
    <cellStyle name="Comma 3 2 2 2 2 5 2 2 2 2 2" xfId="61341" xr:uid="{E6584C35-FF39-487A-8DA0-58327029DDFB}"/>
    <cellStyle name="Comma 3 2 2 2 2 5 2 2 2 3" xfId="45931" xr:uid="{E70018DA-7FA8-46EB-B0C7-6CC45CCD2346}"/>
    <cellStyle name="Comma 3 2 2 2 2 5 2 2 3" xfId="22708" xr:uid="{A49D2E9C-B28D-4E58-8007-94191430841D}"/>
    <cellStyle name="Comma 3 2 2 2 2 5 2 2 3 2" xfId="53532" xr:uid="{376FCB2C-9E9A-44A4-A69B-DAE48740E4F8}"/>
    <cellStyle name="Comma 3 2 2 2 2 5 2 2 4" xfId="38122" xr:uid="{7572E054-4D31-4124-9CD9-95C609804A38}"/>
    <cellStyle name="Comma 3 2 2 2 2 5 2 3" xfId="11303" xr:uid="{FC0C6D87-836B-4A47-8DB6-09E86BD0A819}"/>
    <cellStyle name="Comma 3 2 2 2 2 5 2 3 2" xfId="26714" xr:uid="{B64233BD-2F82-41E1-B356-6142FEBDEF9E}"/>
    <cellStyle name="Comma 3 2 2 2 2 5 2 3 2 2" xfId="57538" xr:uid="{99BFC3AD-5E94-495B-BA5F-FE8BA74247C3}"/>
    <cellStyle name="Comma 3 2 2 2 2 5 2 3 3" xfId="42128" xr:uid="{C32AB317-60F3-4554-B95B-1E3DD6AAD282}"/>
    <cellStyle name="Comma 3 2 2 2 2 5 2 4" xfId="18905" xr:uid="{FC17791B-64CF-4355-AF16-982AE72CFE48}"/>
    <cellStyle name="Comma 3 2 2 2 2 5 2 4 2" xfId="49729" xr:uid="{E4E86D28-2E76-4F1A-9B01-401F5F29ECC3}"/>
    <cellStyle name="Comma 3 2 2 2 2 5 2 5" xfId="34319" xr:uid="{6BE8BD6B-7540-4766-B75E-14793ED83DE4}"/>
    <cellStyle name="Comma 3 2 2 2 2 5 3" xfId="5396" xr:uid="{B30F1B95-0A3E-4739-910F-2F91FD4D3C84}"/>
    <cellStyle name="Comma 3 2 2 2 2 5 3 2" xfId="13207" xr:uid="{83CDD0C5-E7D4-41F1-BA1C-A910F4AC2E09}"/>
    <cellStyle name="Comma 3 2 2 2 2 5 3 2 2" xfId="28618" xr:uid="{36258755-57E1-4072-9A57-F5C9FE52E40A}"/>
    <cellStyle name="Comma 3 2 2 2 2 5 3 2 2 2" xfId="59442" xr:uid="{27296984-3AE5-45A3-BBCE-16AD451A5BB3}"/>
    <cellStyle name="Comma 3 2 2 2 2 5 3 2 3" xfId="44032" xr:uid="{5A1DC71C-7627-43D9-82AD-256D6381A698}"/>
    <cellStyle name="Comma 3 2 2 2 2 5 3 3" xfId="20809" xr:uid="{6A5E75E6-3364-4526-8A5B-E4FBD6529246}"/>
    <cellStyle name="Comma 3 2 2 2 2 5 3 3 2" xfId="51633" xr:uid="{02545289-3DE7-48FF-A5FF-A2DDA7022971}"/>
    <cellStyle name="Comma 3 2 2 2 2 5 3 4" xfId="36223" xr:uid="{032539AC-80DD-497E-9A2E-380E035D590F}"/>
    <cellStyle name="Comma 3 2 2 2 2 5 4" xfId="9404" xr:uid="{3F8703EE-6B81-4E31-9444-CE74729F8EE5}"/>
    <cellStyle name="Comma 3 2 2 2 2 5 4 2" xfId="24815" xr:uid="{4DC7B9A5-DCBE-4DD6-97B7-0E67BE8AE8E4}"/>
    <cellStyle name="Comma 3 2 2 2 2 5 4 2 2" xfId="55639" xr:uid="{889FE11A-F44B-4F33-AC95-21B91AE2172E}"/>
    <cellStyle name="Comma 3 2 2 2 2 5 4 3" xfId="40229" xr:uid="{634D587D-F785-4818-BE01-455BF507B8EF}"/>
    <cellStyle name="Comma 3 2 2 2 2 5 5" xfId="17006" xr:uid="{5BE677F1-7E4B-455E-9DCA-3AB192091D7D}"/>
    <cellStyle name="Comma 3 2 2 2 2 5 5 2" xfId="47830" xr:uid="{CB96F7E5-4F5F-4337-BA3C-A0E3B81DCB29}"/>
    <cellStyle name="Comma 3 2 2 2 2 5 6" xfId="32420" xr:uid="{04FCDF35-3817-487E-9473-7778A55664E3}"/>
    <cellStyle name="Comma 3 2 2 2 2 6" xfId="2226" xr:uid="{60BC8582-36CB-49C3-90EC-7ACCB9A7FE34}"/>
    <cellStyle name="Comma 3 2 2 2 2 6 2" xfId="6029" xr:uid="{1E4DDD2B-3E9A-4364-9552-0498E4AFA625}"/>
    <cellStyle name="Comma 3 2 2 2 2 6 2 2" xfId="13840" xr:uid="{D4DF59F1-5DC0-4AB2-8017-2A36B5A23758}"/>
    <cellStyle name="Comma 3 2 2 2 2 6 2 2 2" xfId="29251" xr:uid="{2CD1D1F7-8948-4EEE-B909-BB560484E72C}"/>
    <cellStyle name="Comma 3 2 2 2 2 6 2 2 2 2" xfId="60075" xr:uid="{C311EE73-71DE-4AA6-9F77-1B3E44D5D487}"/>
    <cellStyle name="Comma 3 2 2 2 2 6 2 2 3" xfId="44665" xr:uid="{2CAA1FCA-A579-4383-A12F-DF3B2C7EA299}"/>
    <cellStyle name="Comma 3 2 2 2 2 6 2 3" xfId="21442" xr:uid="{2948CF3A-46C1-4E33-A556-E53B898E063F}"/>
    <cellStyle name="Comma 3 2 2 2 2 6 2 3 2" xfId="52266" xr:uid="{A15F8F09-8B00-43D8-89F4-409B5BE0780F}"/>
    <cellStyle name="Comma 3 2 2 2 2 6 2 4" xfId="36856" xr:uid="{8FBB3F8C-F9CC-4FA3-BD5D-9427D92107A7}"/>
    <cellStyle name="Comma 3 2 2 2 2 6 3" xfId="10037" xr:uid="{6A42559F-DE7F-4F00-8BB4-042B1FB23D69}"/>
    <cellStyle name="Comma 3 2 2 2 2 6 3 2" xfId="25448" xr:uid="{68AF36C3-767A-443C-8A60-9F4BBE55398F}"/>
    <cellStyle name="Comma 3 2 2 2 2 6 3 2 2" xfId="56272" xr:uid="{7921BDFC-6123-4C62-806E-E24CF53CB3DF}"/>
    <cellStyle name="Comma 3 2 2 2 2 6 3 3" xfId="40862" xr:uid="{ADC577A8-DBB2-4E61-B3B8-0AD08A56E5F3}"/>
    <cellStyle name="Comma 3 2 2 2 2 6 4" xfId="17639" xr:uid="{5FC154CC-C8F7-41F0-B2BB-D5083A4D8C95}"/>
    <cellStyle name="Comma 3 2 2 2 2 6 4 2" xfId="48463" xr:uid="{E5D9030B-58DB-41F4-891D-549C87F8AA05}"/>
    <cellStyle name="Comma 3 2 2 2 2 6 5" xfId="33053" xr:uid="{1FD4ECEA-4059-4E71-8A20-66B1D83305AA}"/>
    <cellStyle name="Comma 3 2 2 2 2 7" xfId="4130" xr:uid="{64E29790-2461-4672-AAB4-19A503CF060C}"/>
    <cellStyle name="Comma 3 2 2 2 2 7 2" xfId="11941" xr:uid="{EE1A3256-D912-4C74-B4DD-EA50EF5EDA08}"/>
    <cellStyle name="Comma 3 2 2 2 2 7 2 2" xfId="27352" xr:uid="{24537F77-7CF5-417A-BCD0-19E02D682F55}"/>
    <cellStyle name="Comma 3 2 2 2 2 7 2 2 2" xfId="58176" xr:uid="{1DF770B1-BC11-4CAF-B58B-65B559CF27C9}"/>
    <cellStyle name="Comma 3 2 2 2 2 7 2 3" xfId="42766" xr:uid="{312F157A-1D18-422E-B4E7-84B6F8935F62}"/>
    <cellStyle name="Comma 3 2 2 2 2 7 3" xfId="19543" xr:uid="{09641F83-3C8F-4E5D-9615-96DE323C5E8B}"/>
    <cellStyle name="Comma 3 2 2 2 2 7 3 2" xfId="50367" xr:uid="{6E21833B-892A-4A23-B014-835453F58428}"/>
    <cellStyle name="Comma 3 2 2 2 2 7 4" xfId="34957" xr:uid="{3574A40B-1E3B-4845-9CB8-AA0ED2314BBD}"/>
    <cellStyle name="Comma 3 2 2 2 2 8" xfId="8138" xr:uid="{1E945A58-830D-47EC-BC66-54B0523DD8A9}"/>
    <cellStyle name="Comma 3 2 2 2 2 8 2" xfId="23549" xr:uid="{C3D98BEB-EAEA-4E14-B9DB-883AB9B2589A}"/>
    <cellStyle name="Comma 3 2 2 2 2 8 2 2" xfId="54373" xr:uid="{EDE2F545-2512-4FC2-B985-FCC9B6A08BFF}"/>
    <cellStyle name="Comma 3 2 2 2 2 8 3" xfId="38963" xr:uid="{2EEE52DB-7109-4111-803F-D3A7D0B44572}"/>
    <cellStyle name="Comma 3 2 2 2 2 9" xfId="7929" xr:uid="{DFC5E65C-9A66-46B4-94A1-33B26C3330C0}"/>
    <cellStyle name="Comma 3 2 2 2 2 9 2" xfId="23340" xr:uid="{6285AA18-15D3-4C47-AA9D-F75E979BF78E}"/>
    <cellStyle name="Comma 3 2 2 2 2 9 2 2" xfId="54164" xr:uid="{7449BEFD-6F6E-4976-975A-CE737725C798}"/>
    <cellStyle name="Comma 3 2 2 2 2 9 3" xfId="38754" xr:uid="{4B20CA3C-FBE4-4B6C-9C2A-46902EEE1423}"/>
    <cellStyle name="Comma 3 2 2 2 3" xfId="667" xr:uid="{F80E1380-77AD-40B7-8FB5-38A1D93AEAE6}"/>
    <cellStyle name="Comma 3 2 2 2 3 2" xfId="1300" xr:uid="{DCD14B96-294F-45E7-9CA4-F8881538C67B}"/>
    <cellStyle name="Comma 3 2 2 2 3 2 2" xfId="3199" xr:uid="{E9E14FE4-F784-4F0B-B5B4-121A12D86456}"/>
    <cellStyle name="Comma 3 2 2 2 3 2 2 2" xfId="7002" xr:uid="{68B933DE-10DE-4B1C-9056-708496CC7276}"/>
    <cellStyle name="Comma 3 2 2 2 3 2 2 2 2" xfId="14813" xr:uid="{8324116F-0C5F-40E9-985D-CC2A5B3FB1AD}"/>
    <cellStyle name="Comma 3 2 2 2 3 2 2 2 2 2" xfId="30224" xr:uid="{30F84A0C-A901-4D8F-A346-507E0D26B975}"/>
    <cellStyle name="Comma 3 2 2 2 3 2 2 2 2 2 2" xfId="61048" xr:uid="{5697E60F-F662-4B24-9586-F974BBA71CB0}"/>
    <cellStyle name="Comma 3 2 2 2 3 2 2 2 2 3" xfId="45638" xr:uid="{28DCBA7B-FAAF-4DAB-A2F6-17C399692439}"/>
    <cellStyle name="Comma 3 2 2 2 3 2 2 2 3" xfId="22415" xr:uid="{98043472-70DD-44A7-A044-C7CE4FEDC1F8}"/>
    <cellStyle name="Comma 3 2 2 2 3 2 2 2 3 2" xfId="53239" xr:uid="{FE478AAC-CBC5-4E62-92CE-967CFFDE0FCF}"/>
    <cellStyle name="Comma 3 2 2 2 3 2 2 2 4" xfId="37829" xr:uid="{7DBC5FFD-B5C5-40C0-B22D-5474963D68F2}"/>
    <cellStyle name="Comma 3 2 2 2 3 2 2 3" xfId="11010" xr:uid="{F09D506B-24E9-4C27-803A-D6CCCBD8AB64}"/>
    <cellStyle name="Comma 3 2 2 2 3 2 2 3 2" xfId="26421" xr:uid="{3B578C46-387E-46AC-8D7F-48580AF610C9}"/>
    <cellStyle name="Comma 3 2 2 2 3 2 2 3 2 2" xfId="57245" xr:uid="{F56E7A2E-4009-4092-9C9B-FAC9205C2F95}"/>
    <cellStyle name="Comma 3 2 2 2 3 2 2 3 3" xfId="41835" xr:uid="{8BB99220-8D66-44BF-BB45-B629EF90E86F}"/>
    <cellStyle name="Comma 3 2 2 2 3 2 2 4" xfId="18612" xr:uid="{75BA6BEE-AFF6-4AB6-A968-C52DBDF929F6}"/>
    <cellStyle name="Comma 3 2 2 2 3 2 2 4 2" xfId="49436" xr:uid="{10EF9831-B090-4C30-BE8C-E3F4E9F3652D}"/>
    <cellStyle name="Comma 3 2 2 2 3 2 2 5" xfId="34026" xr:uid="{1752E3FA-67DA-46C5-BBF1-6904871FB99D}"/>
    <cellStyle name="Comma 3 2 2 2 3 2 3" xfId="5103" xr:uid="{BA8C591F-8D9F-4821-865A-8B05B2899B41}"/>
    <cellStyle name="Comma 3 2 2 2 3 2 3 2" xfId="12914" xr:uid="{12AB1F63-CFD8-4C35-AE2A-5B13DAFD9270}"/>
    <cellStyle name="Comma 3 2 2 2 3 2 3 2 2" xfId="28325" xr:uid="{91B1471A-4B5B-462F-B31A-8A0913485126}"/>
    <cellStyle name="Comma 3 2 2 2 3 2 3 2 2 2" xfId="59149" xr:uid="{2D256403-A01A-4941-B04F-C61229A76BF4}"/>
    <cellStyle name="Comma 3 2 2 2 3 2 3 2 3" xfId="43739" xr:uid="{E91B9DAE-7376-4CF7-A394-4F02F45999F8}"/>
    <cellStyle name="Comma 3 2 2 2 3 2 3 3" xfId="20516" xr:uid="{C78EB2CD-EC5E-459F-AFAC-8BBE9FB9F5C4}"/>
    <cellStyle name="Comma 3 2 2 2 3 2 3 3 2" xfId="51340" xr:uid="{00B6E465-13C2-4379-9C8C-8751EDF7EC66}"/>
    <cellStyle name="Comma 3 2 2 2 3 2 3 4" xfId="35930" xr:uid="{99B01823-37E8-4DFF-B59E-A1E3B891B661}"/>
    <cellStyle name="Comma 3 2 2 2 3 2 4" xfId="9111" xr:uid="{209E68E1-FD83-4970-99F2-DF1514CBC5E5}"/>
    <cellStyle name="Comma 3 2 2 2 3 2 4 2" xfId="24522" xr:uid="{D462841E-1B29-41C7-9598-0D33AA791F85}"/>
    <cellStyle name="Comma 3 2 2 2 3 2 4 2 2" xfId="55346" xr:uid="{BBFCFF53-D90A-45E7-89AC-C55EEF9F651F}"/>
    <cellStyle name="Comma 3 2 2 2 3 2 4 3" xfId="39936" xr:uid="{F047DF67-335C-4E79-AE8D-4A02C8B3FCE2}"/>
    <cellStyle name="Comma 3 2 2 2 3 2 5" xfId="16713" xr:uid="{291F813A-8B03-4EA7-95C1-8063C4E6E9AD}"/>
    <cellStyle name="Comma 3 2 2 2 3 2 5 2" xfId="47537" xr:uid="{CCADE5D0-8D27-4AC0-9815-DFEA49BB4BD7}"/>
    <cellStyle name="Comma 3 2 2 2 3 2 6" xfId="32127" xr:uid="{799CF7BD-A325-4257-88E4-C8BB9B68B70E}"/>
    <cellStyle name="Comma 3 2 2 2 3 3" xfId="1933" xr:uid="{0421FBF5-88EA-444C-BBA9-3F4411ED496A}"/>
    <cellStyle name="Comma 3 2 2 2 3 3 2" xfId="3832" xr:uid="{91ED325B-A9B8-4814-B0C1-933E0E7244DA}"/>
    <cellStyle name="Comma 3 2 2 2 3 3 2 2" xfId="7635" xr:uid="{F7BEDE17-A77E-4EC1-A11B-EFBB051D5837}"/>
    <cellStyle name="Comma 3 2 2 2 3 3 2 2 2" xfId="15446" xr:uid="{59F778AD-6AA9-47C5-AAF0-355FA35CC7D4}"/>
    <cellStyle name="Comma 3 2 2 2 3 3 2 2 2 2" xfId="30857" xr:uid="{3984F799-DDDC-4D82-BA95-15945B49DFD1}"/>
    <cellStyle name="Comma 3 2 2 2 3 3 2 2 2 2 2" xfId="61681" xr:uid="{2A0F22B0-6105-4817-9AA0-252048C59D57}"/>
    <cellStyle name="Comma 3 2 2 2 3 3 2 2 2 3" xfId="46271" xr:uid="{EC203865-5504-4D36-9140-00F0318A6702}"/>
    <cellStyle name="Comma 3 2 2 2 3 3 2 2 3" xfId="23048" xr:uid="{745917E5-25E2-4C9D-BAC3-761852567669}"/>
    <cellStyle name="Comma 3 2 2 2 3 3 2 2 3 2" xfId="53872" xr:uid="{B8C436CF-107A-40B3-8F23-ADF2D64EC5C9}"/>
    <cellStyle name="Comma 3 2 2 2 3 3 2 2 4" xfId="38462" xr:uid="{6CFE1083-E36F-461D-AA62-840A326BC218}"/>
    <cellStyle name="Comma 3 2 2 2 3 3 2 3" xfId="11643" xr:uid="{711C8BE3-2080-49A0-8E59-7042BBD21702}"/>
    <cellStyle name="Comma 3 2 2 2 3 3 2 3 2" xfId="27054" xr:uid="{33EFEB23-4E71-44D0-88E4-32042EC662C8}"/>
    <cellStyle name="Comma 3 2 2 2 3 3 2 3 2 2" xfId="57878" xr:uid="{C604D162-ED3B-4AC4-9943-1EBC70097C90}"/>
    <cellStyle name="Comma 3 2 2 2 3 3 2 3 3" xfId="42468" xr:uid="{8290F364-3B85-41C2-B620-7A0A5F202242}"/>
    <cellStyle name="Comma 3 2 2 2 3 3 2 4" xfId="19245" xr:uid="{E9EB5D21-6D01-46F9-AFEC-AD80A8542064}"/>
    <cellStyle name="Comma 3 2 2 2 3 3 2 4 2" xfId="50069" xr:uid="{1C6242C5-328C-4F1B-92D9-1149F2403926}"/>
    <cellStyle name="Comma 3 2 2 2 3 3 2 5" xfId="34659" xr:uid="{27F2DAF2-3DA0-44A3-90DE-07FE52CC698C}"/>
    <cellStyle name="Comma 3 2 2 2 3 3 3" xfId="5736" xr:uid="{CF5BC29E-BAA1-4BB6-BF7E-02002E9BA940}"/>
    <cellStyle name="Comma 3 2 2 2 3 3 3 2" xfId="13547" xr:uid="{DA8405B4-5B8B-4C5A-BC39-5219311D8DA4}"/>
    <cellStyle name="Comma 3 2 2 2 3 3 3 2 2" xfId="28958" xr:uid="{E27CFF52-61B1-4D4E-AE37-B6F93048B96A}"/>
    <cellStyle name="Comma 3 2 2 2 3 3 3 2 2 2" xfId="59782" xr:uid="{384F11D2-F04A-4CA0-AA1D-D05499F2BA93}"/>
    <cellStyle name="Comma 3 2 2 2 3 3 3 2 3" xfId="44372" xr:uid="{97F1D054-E1F5-4B7A-9E96-D94CF825A1B8}"/>
    <cellStyle name="Comma 3 2 2 2 3 3 3 3" xfId="21149" xr:uid="{9AAAF96B-EFC3-413F-8DFD-EEA96881CD96}"/>
    <cellStyle name="Comma 3 2 2 2 3 3 3 3 2" xfId="51973" xr:uid="{1495F10E-B8C5-43BB-A7F3-FD7FD7B02FA3}"/>
    <cellStyle name="Comma 3 2 2 2 3 3 3 4" xfId="36563" xr:uid="{60FF8D3D-080C-46E0-B5C9-760A6DD454FB}"/>
    <cellStyle name="Comma 3 2 2 2 3 3 4" xfId="9744" xr:uid="{8753E52D-8C70-473F-BE0C-83E1696CE5C8}"/>
    <cellStyle name="Comma 3 2 2 2 3 3 4 2" xfId="25155" xr:uid="{6B9DCFC7-E36D-417C-99A7-37C8B19FA57A}"/>
    <cellStyle name="Comma 3 2 2 2 3 3 4 2 2" xfId="55979" xr:uid="{75816DA0-7017-4E08-8A48-93DDD444E6DD}"/>
    <cellStyle name="Comma 3 2 2 2 3 3 4 3" xfId="40569" xr:uid="{9739B17E-3ED2-4287-B337-3796F9EFE994}"/>
    <cellStyle name="Comma 3 2 2 2 3 3 5" xfId="17346" xr:uid="{ECD945B8-5B68-4639-BA4B-3845B87C4B90}"/>
    <cellStyle name="Comma 3 2 2 2 3 3 5 2" xfId="48170" xr:uid="{0495ABB3-EDA2-4078-96FE-7A634830E1F0}"/>
    <cellStyle name="Comma 3 2 2 2 3 3 6" xfId="32760" xr:uid="{A72B214E-3EF4-41FD-AE91-7BADE3493486}"/>
    <cellStyle name="Comma 3 2 2 2 3 4" xfId="2566" xr:uid="{37F52C53-E9B4-46E1-BE2C-E84AE0CF5E8A}"/>
    <cellStyle name="Comma 3 2 2 2 3 4 2" xfId="6369" xr:uid="{ACD758F5-5C63-4666-9FEF-BB2FD9AD3BE8}"/>
    <cellStyle name="Comma 3 2 2 2 3 4 2 2" xfId="14180" xr:uid="{C725098E-B808-46B9-9A99-B78F2AAC83FB}"/>
    <cellStyle name="Comma 3 2 2 2 3 4 2 2 2" xfId="29591" xr:uid="{E21C7058-DA6A-4E61-B746-BFEB3A0E8F1B}"/>
    <cellStyle name="Comma 3 2 2 2 3 4 2 2 2 2" xfId="60415" xr:uid="{DB20350A-1B30-4962-84AF-7A2B2857E2C3}"/>
    <cellStyle name="Comma 3 2 2 2 3 4 2 2 3" xfId="45005" xr:uid="{3A7588D9-0EAE-4EC4-823B-F524D075A16E}"/>
    <cellStyle name="Comma 3 2 2 2 3 4 2 3" xfId="21782" xr:uid="{5B3F1DAF-718D-4BF6-AEB3-93333CFCED33}"/>
    <cellStyle name="Comma 3 2 2 2 3 4 2 3 2" xfId="52606" xr:uid="{D2A536E0-160A-4C46-A47E-FD4EA093BD0A}"/>
    <cellStyle name="Comma 3 2 2 2 3 4 2 4" xfId="37196" xr:uid="{FC763D0E-ABC9-45BB-82A2-72FB205EDC46}"/>
    <cellStyle name="Comma 3 2 2 2 3 4 3" xfId="10377" xr:uid="{01C2FAE7-F6E2-4EB2-AF44-923B5BA915AF}"/>
    <cellStyle name="Comma 3 2 2 2 3 4 3 2" xfId="25788" xr:uid="{5775AE33-51A2-48AC-ACDC-175FFF392ACF}"/>
    <cellStyle name="Comma 3 2 2 2 3 4 3 2 2" xfId="56612" xr:uid="{E12FB392-C2D5-40A3-8578-577524F595F1}"/>
    <cellStyle name="Comma 3 2 2 2 3 4 3 3" xfId="41202" xr:uid="{6E765123-F07A-4CD3-B57F-FF8512315242}"/>
    <cellStyle name="Comma 3 2 2 2 3 4 4" xfId="17979" xr:uid="{75B92AC2-6BA2-464C-8C7B-F637C94CEBFF}"/>
    <cellStyle name="Comma 3 2 2 2 3 4 4 2" xfId="48803" xr:uid="{318C7402-3F62-4445-BC58-6DAC296F7EF8}"/>
    <cellStyle name="Comma 3 2 2 2 3 4 5" xfId="33393" xr:uid="{D937419A-3DCD-4075-940E-84AD41D0D2E1}"/>
    <cellStyle name="Comma 3 2 2 2 3 5" xfId="4470" xr:uid="{2AE19EB3-7E39-4B04-8790-14DA41731EDA}"/>
    <cellStyle name="Comma 3 2 2 2 3 5 2" xfId="12281" xr:uid="{2E474F10-34C7-448A-BFC3-062894C7A9E6}"/>
    <cellStyle name="Comma 3 2 2 2 3 5 2 2" xfId="27692" xr:uid="{D8F721FE-7D0C-4D07-86FF-95E80653B900}"/>
    <cellStyle name="Comma 3 2 2 2 3 5 2 2 2" xfId="58516" xr:uid="{E66D8B96-1D37-43F0-A8AF-3776CA8D7710}"/>
    <cellStyle name="Comma 3 2 2 2 3 5 2 3" xfId="43106" xr:uid="{F9E63A2F-469A-4A16-ABA9-D6ED5148B105}"/>
    <cellStyle name="Comma 3 2 2 2 3 5 3" xfId="19883" xr:uid="{67EA7B51-4A8C-4410-AADE-F0500281A679}"/>
    <cellStyle name="Comma 3 2 2 2 3 5 3 2" xfId="50707" xr:uid="{209E8506-EE6C-4BD3-950F-8E631972ADE9}"/>
    <cellStyle name="Comma 3 2 2 2 3 5 4" xfId="35297" xr:uid="{BB2D7AFD-AD02-4C2F-8D3E-CE9FB3B70A18}"/>
    <cellStyle name="Comma 3 2 2 2 3 6" xfId="8478" xr:uid="{B151CE67-F204-4542-9CFF-E8B9019ECA7E}"/>
    <cellStyle name="Comma 3 2 2 2 3 6 2" xfId="23889" xr:uid="{F8C00643-F845-4718-BE4D-BA9434FD25AC}"/>
    <cellStyle name="Comma 3 2 2 2 3 6 2 2" xfId="54713" xr:uid="{A8E89C92-F0D4-4C01-8D6C-A061C18F2A08}"/>
    <cellStyle name="Comma 3 2 2 2 3 6 3" xfId="39303" xr:uid="{CA5E2067-BE3A-4F6D-91FF-41806C551B68}"/>
    <cellStyle name="Comma 3 2 2 2 3 7" xfId="16080" xr:uid="{9AA42C56-9950-4E94-96F6-7057F98FEFF1}"/>
    <cellStyle name="Comma 3 2 2 2 3 7 2" xfId="46904" xr:uid="{BD75762B-B676-4CFD-A6E5-7F76300E61E8}"/>
    <cellStyle name="Comma 3 2 2 2 3 8" xfId="31494" xr:uid="{5D6FEEF4-D8D3-4DFA-B568-C4003EB200DF}"/>
    <cellStyle name="Comma 3 2 2 2 4" xfId="458" xr:uid="{5520F6D0-68C0-477C-9CE2-3949C2409CC9}"/>
    <cellStyle name="Comma 3 2 2 2 4 2" xfId="1091" xr:uid="{E5FB1DAC-9980-4E1E-9DC5-5CFCF3838D66}"/>
    <cellStyle name="Comma 3 2 2 2 4 2 2" xfId="2990" xr:uid="{6C9D28C4-BB11-484B-88D0-2115AFC9D04A}"/>
    <cellStyle name="Comma 3 2 2 2 4 2 2 2" xfId="6793" xr:uid="{C888BAD2-1880-458B-AE8C-439D38D87AF3}"/>
    <cellStyle name="Comma 3 2 2 2 4 2 2 2 2" xfId="14604" xr:uid="{65CB7314-871B-4D2A-BE2B-33854DAE6EA3}"/>
    <cellStyle name="Comma 3 2 2 2 4 2 2 2 2 2" xfId="30015" xr:uid="{256F6C83-E616-40D6-8F24-C02793238BA5}"/>
    <cellStyle name="Comma 3 2 2 2 4 2 2 2 2 2 2" xfId="60839" xr:uid="{2688AAA9-6E6B-4957-8B61-F8CDD424ECB5}"/>
    <cellStyle name="Comma 3 2 2 2 4 2 2 2 2 3" xfId="45429" xr:uid="{C89E3094-7F63-4BF1-A119-976FBF9B776D}"/>
    <cellStyle name="Comma 3 2 2 2 4 2 2 2 3" xfId="22206" xr:uid="{25E7056D-95F1-4898-BDF9-124FE8FC4C27}"/>
    <cellStyle name="Comma 3 2 2 2 4 2 2 2 3 2" xfId="53030" xr:uid="{D6DFCD8C-C499-42E1-A83D-2957A18AD2AC}"/>
    <cellStyle name="Comma 3 2 2 2 4 2 2 2 4" xfId="37620" xr:uid="{76EDF569-33E3-4B92-8CAC-04A10538F96E}"/>
    <cellStyle name="Comma 3 2 2 2 4 2 2 3" xfId="10801" xr:uid="{C6560F6C-2658-4C6B-B888-27FEE52E9011}"/>
    <cellStyle name="Comma 3 2 2 2 4 2 2 3 2" xfId="26212" xr:uid="{B8D5DD69-00E6-4683-BCB3-D523AF91F3C9}"/>
    <cellStyle name="Comma 3 2 2 2 4 2 2 3 2 2" xfId="57036" xr:uid="{CF8293C0-0AB7-4C5B-9CF3-8329AFF7795B}"/>
    <cellStyle name="Comma 3 2 2 2 4 2 2 3 3" xfId="41626" xr:uid="{36113CE9-8074-4E9D-A7F6-B3550004A358}"/>
    <cellStyle name="Comma 3 2 2 2 4 2 2 4" xfId="18403" xr:uid="{B5775BEF-3D71-4B29-8F1C-F3B1DC4BDC0A}"/>
    <cellStyle name="Comma 3 2 2 2 4 2 2 4 2" xfId="49227" xr:uid="{2FB9F245-0FFC-4ECD-9DA2-A26D5FD08D9E}"/>
    <cellStyle name="Comma 3 2 2 2 4 2 2 5" xfId="33817" xr:uid="{34136E77-BB44-44B3-BE72-D9E8A3C08778}"/>
    <cellStyle name="Comma 3 2 2 2 4 2 3" xfId="4894" xr:uid="{C8F86731-2A62-4D24-8F85-D96066FD8E80}"/>
    <cellStyle name="Comma 3 2 2 2 4 2 3 2" xfId="12705" xr:uid="{DFC8D111-FEB5-4B34-8DCF-A43B8A07A6CA}"/>
    <cellStyle name="Comma 3 2 2 2 4 2 3 2 2" xfId="28116" xr:uid="{0689DB36-3D1D-4EF6-AEB1-7C1E30205CEA}"/>
    <cellStyle name="Comma 3 2 2 2 4 2 3 2 2 2" xfId="58940" xr:uid="{1208E738-664B-4618-819F-532573806DBC}"/>
    <cellStyle name="Comma 3 2 2 2 4 2 3 2 3" xfId="43530" xr:uid="{CE07820E-5CDB-4499-AD73-B10D72CCC836}"/>
    <cellStyle name="Comma 3 2 2 2 4 2 3 3" xfId="20307" xr:uid="{E8C013AE-D3F7-43C4-A8F6-287112D4AC21}"/>
    <cellStyle name="Comma 3 2 2 2 4 2 3 3 2" xfId="51131" xr:uid="{B95CA9D1-A133-423E-9C7F-B3B65E7CF2A6}"/>
    <cellStyle name="Comma 3 2 2 2 4 2 3 4" xfId="35721" xr:uid="{C22D12DA-A25A-4B44-B6AD-9DBF1C1F169C}"/>
    <cellStyle name="Comma 3 2 2 2 4 2 4" xfId="8902" xr:uid="{A3D3CA7A-DA3E-419F-A073-9C7FF7FC1DC1}"/>
    <cellStyle name="Comma 3 2 2 2 4 2 4 2" xfId="24313" xr:uid="{E2AAF71E-9589-46B4-8FEE-E82DA830B378}"/>
    <cellStyle name="Comma 3 2 2 2 4 2 4 2 2" xfId="55137" xr:uid="{6C6993C7-9ECE-4585-A037-052B8C7E7944}"/>
    <cellStyle name="Comma 3 2 2 2 4 2 4 3" xfId="39727" xr:uid="{A3748BE0-973D-4190-A617-377B8D8473A8}"/>
    <cellStyle name="Comma 3 2 2 2 4 2 5" xfId="16504" xr:uid="{F2721157-5AE2-4A05-B481-95FED3A11E00}"/>
    <cellStyle name="Comma 3 2 2 2 4 2 5 2" xfId="47328" xr:uid="{570C7E10-AD9D-4914-A094-45CAC2B37171}"/>
    <cellStyle name="Comma 3 2 2 2 4 2 6" xfId="31918" xr:uid="{0086DBDB-886E-4817-9EB9-81E4203C85BD}"/>
    <cellStyle name="Comma 3 2 2 2 4 3" xfId="1724" xr:uid="{D0C7F432-8FDD-49AF-B94E-57E695E44791}"/>
    <cellStyle name="Comma 3 2 2 2 4 3 2" xfId="3623" xr:uid="{308DB0CC-570B-42A8-9D81-57B120CBDF45}"/>
    <cellStyle name="Comma 3 2 2 2 4 3 2 2" xfId="7426" xr:uid="{4344FF3F-604D-40C3-9BEF-F916472D259F}"/>
    <cellStyle name="Comma 3 2 2 2 4 3 2 2 2" xfId="15237" xr:uid="{E115FDAE-E334-4CB5-8CCA-B4C8849CB4D3}"/>
    <cellStyle name="Comma 3 2 2 2 4 3 2 2 2 2" xfId="30648" xr:uid="{D49906E5-7F07-4821-9884-127FD3FF47FD}"/>
    <cellStyle name="Comma 3 2 2 2 4 3 2 2 2 2 2" xfId="61472" xr:uid="{FD4E375D-A4DB-4540-AC4C-EF0AC3227D5A}"/>
    <cellStyle name="Comma 3 2 2 2 4 3 2 2 2 3" xfId="46062" xr:uid="{C259EBE3-47CE-4008-A3B2-5490304B6987}"/>
    <cellStyle name="Comma 3 2 2 2 4 3 2 2 3" xfId="22839" xr:uid="{D1B41DA1-1D43-466F-8535-05A97444487B}"/>
    <cellStyle name="Comma 3 2 2 2 4 3 2 2 3 2" xfId="53663" xr:uid="{099CAFE0-4343-451B-A56C-BD63F3528148}"/>
    <cellStyle name="Comma 3 2 2 2 4 3 2 2 4" xfId="38253" xr:uid="{3EDF93EA-3086-4437-807D-D8F60077BAA2}"/>
    <cellStyle name="Comma 3 2 2 2 4 3 2 3" xfId="11434" xr:uid="{09B6154E-52C6-43BD-BB14-1747C8C41816}"/>
    <cellStyle name="Comma 3 2 2 2 4 3 2 3 2" xfId="26845" xr:uid="{1E4D6B0F-1AE5-4154-A89D-D88281DF56B4}"/>
    <cellStyle name="Comma 3 2 2 2 4 3 2 3 2 2" xfId="57669" xr:uid="{315003E8-9C3B-4567-9BDA-459804C905C9}"/>
    <cellStyle name="Comma 3 2 2 2 4 3 2 3 3" xfId="42259" xr:uid="{A13A5EB3-9E83-42A7-993D-7F3F25129F2B}"/>
    <cellStyle name="Comma 3 2 2 2 4 3 2 4" xfId="19036" xr:uid="{35606E50-6FBD-4E1C-8DA9-147D07049C50}"/>
    <cellStyle name="Comma 3 2 2 2 4 3 2 4 2" xfId="49860" xr:uid="{6A24C1FF-F56D-4BB3-8830-C72321B26060}"/>
    <cellStyle name="Comma 3 2 2 2 4 3 2 5" xfId="34450" xr:uid="{30ED56B3-C965-4A76-9214-CA91A64FFB3B}"/>
    <cellStyle name="Comma 3 2 2 2 4 3 3" xfId="5527" xr:uid="{9C33B4C1-55FB-4EE7-9854-E8FC73E3AF60}"/>
    <cellStyle name="Comma 3 2 2 2 4 3 3 2" xfId="13338" xr:uid="{2808219B-6876-4748-A8D5-0167D953B868}"/>
    <cellStyle name="Comma 3 2 2 2 4 3 3 2 2" xfId="28749" xr:uid="{C6BB51E2-F3F7-4367-8ADE-700E2B337661}"/>
    <cellStyle name="Comma 3 2 2 2 4 3 3 2 2 2" xfId="59573" xr:uid="{A4B06C50-7AE9-4A6D-BB1A-2C80B41B7362}"/>
    <cellStyle name="Comma 3 2 2 2 4 3 3 2 3" xfId="44163" xr:uid="{D95A9C98-07C1-4C07-B4BF-03BA8EDC85A5}"/>
    <cellStyle name="Comma 3 2 2 2 4 3 3 3" xfId="20940" xr:uid="{9BDC1857-C3BF-4873-A650-CBD576CAA41F}"/>
    <cellStyle name="Comma 3 2 2 2 4 3 3 3 2" xfId="51764" xr:uid="{1FCA7579-CC34-4E68-BF77-E7F5CC5F20EA}"/>
    <cellStyle name="Comma 3 2 2 2 4 3 3 4" xfId="36354" xr:uid="{E303C4ED-5D5E-468A-8FBE-E5A285106FC3}"/>
    <cellStyle name="Comma 3 2 2 2 4 3 4" xfId="9535" xr:uid="{C7DD6D0C-E627-4C31-9E39-930DE460B525}"/>
    <cellStyle name="Comma 3 2 2 2 4 3 4 2" xfId="24946" xr:uid="{C377D3F6-2BF2-4CB8-A9A7-CAC290FF7FA4}"/>
    <cellStyle name="Comma 3 2 2 2 4 3 4 2 2" xfId="55770" xr:uid="{4740739B-7256-4A28-8AD4-CD997A93F233}"/>
    <cellStyle name="Comma 3 2 2 2 4 3 4 3" xfId="40360" xr:uid="{2EC87BAB-C7C7-494F-80C6-19CAB9DB30B8}"/>
    <cellStyle name="Comma 3 2 2 2 4 3 5" xfId="17137" xr:uid="{AEFEE69F-9EBD-4D09-9FEC-12B2734541F5}"/>
    <cellStyle name="Comma 3 2 2 2 4 3 5 2" xfId="47961" xr:uid="{8B64F743-A879-4275-9FB2-EC138002E7D1}"/>
    <cellStyle name="Comma 3 2 2 2 4 3 6" xfId="32551" xr:uid="{91D2F9BD-A9A4-4343-82B2-F022340BBAA2}"/>
    <cellStyle name="Comma 3 2 2 2 4 4" xfId="2357" xr:uid="{FAD47FC1-91EC-4F85-BE4D-9DB164C76533}"/>
    <cellStyle name="Comma 3 2 2 2 4 4 2" xfId="6160" xr:uid="{2274F000-428E-4C22-800B-A889F6C94E4A}"/>
    <cellStyle name="Comma 3 2 2 2 4 4 2 2" xfId="13971" xr:uid="{4BF6B725-3F6F-4080-98DF-B5F8E6F1B8FB}"/>
    <cellStyle name="Comma 3 2 2 2 4 4 2 2 2" xfId="29382" xr:uid="{6DEFEAC0-15C1-4845-BEB8-563E6B37C297}"/>
    <cellStyle name="Comma 3 2 2 2 4 4 2 2 2 2" xfId="60206" xr:uid="{E2510FE8-891D-4776-A401-8393E9779821}"/>
    <cellStyle name="Comma 3 2 2 2 4 4 2 2 3" xfId="44796" xr:uid="{32F3A782-16C7-403D-B9B1-4F930CCFAED1}"/>
    <cellStyle name="Comma 3 2 2 2 4 4 2 3" xfId="21573" xr:uid="{FDBD773B-0579-443D-8A29-01ADAE452354}"/>
    <cellStyle name="Comma 3 2 2 2 4 4 2 3 2" xfId="52397" xr:uid="{44A2AC11-7655-45F0-A67C-DCA8E8DBFABD}"/>
    <cellStyle name="Comma 3 2 2 2 4 4 2 4" xfId="36987" xr:uid="{0C0E734E-8183-42B7-9BF9-61A1A7C89161}"/>
    <cellStyle name="Comma 3 2 2 2 4 4 3" xfId="10168" xr:uid="{F080C0BC-A805-4C41-B4FA-B4933BF901D5}"/>
    <cellStyle name="Comma 3 2 2 2 4 4 3 2" xfId="25579" xr:uid="{A77C1400-9AEA-4C47-A990-44A5A5BFF022}"/>
    <cellStyle name="Comma 3 2 2 2 4 4 3 2 2" xfId="56403" xr:uid="{15DE9CEA-D7E2-4D3E-963A-D8F47B6D8AF9}"/>
    <cellStyle name="Comma 3 2 2 2 4 4 3 3" xfId="40993" xr:uid="{492E7011-259D-4761-95BC-3E17E62E95F0}"/>
    <cellStyle name="Comma 3 2 2 2 4 4 4" xfId="17770" xr:uid="{96CAC875-1414-4CAD-856C-E8062399A907}"/>
    <cellStyle name="Comma 3 2 2 2 4 4 4 2" xfId="48594" xr:uid="{8231CF59-48F2-43C7-8F01-2525B0CB49C9}"/>
    <cellStyle name="Comma 3 2 2 2 4 4 5" xfId="33184" xr:uid="{C163E6CD-F99C-4B91-853E-6AEED871A938}"/>
    <cellStyle name="Comma 3 2 2 2 4 5" xfId="4261" xr:uid="{E8BD03D9-1EC9-4C77-B9A7-9695F18895FA}"/>
    <cellStyle name="Comma 3 2 2 2 4 5 2" xfId="12072" xr:uid="{291BA98E-770D-451C-BABE-2200AA3693B5}"/>
    <cellStyle name="Comma 3 2 2 2 4 5 2 2" xfId="27483" xr:uid="{E9FBB156-C260-4800-B1A8-775C2A32DB90}"/>
    <cellStyle name="Comma 3 2 2 2 4 5 2 2 2" xfId="58307" xr:uid="{C50F5AAF-5DD3-4333-947F-76932BD3CC9A}"/>
    <cellStyle name="Comma 3 2 2 2 4 5 2 3" xfId="42897" xr:uid="{665A3787-A9B7-40B4-B29C-E1BB06379048}"/>
    <cellStyle name="Comma 3 2 2 2 4 5 3" xfId="19674" xr:uid="{BCF6DE8C-58B8-47C9-9B14-2EDDFC9BCA43}"/>
    <cellStyle name="Comma 3 2 2 2 4 5 3 2" xfId="50498" xr:uid="{DAE96CBF-1C22-4D49-B587-2F9279AED5E1}"/>
    <cellStyle name="Comma 3 2 2 2 4 5 4" xfId="35088" xr:uid="{6D295971-4E33-4C70-A473-83000EDC9860}"/>
    <cellStyle name="Comma 3 2 2 2 4 6" xfId="8269" xr:uid="{0201BC62-B203-47B7-A82C-8FF7F178ADC8}"/>
    <cellStyle name="Comma 3 2 2 2 4 6 2" xfId="23680" xr:uid="{4D417872-29F0-46CC-8675-3862CC083D45}"/>
    <cellStyle name="Comma 3 2 2 2 4 6 2 2" xfId="54504" xr:uid="{204C5145-FFA3-409E-B8A6-D1031A31AE58}"/>
    <cellStyle name="Comma 3 2 2 2 4 6 3" xfId="39094" xr:uid="{4158454E-316D-4D1B-A3B9-EEAA98FF463E}"/>
    <cellStyle name="Comma 3 2 2 2 4 7" xfId="15871" xr:uid="{B993C956-31A6-4602-A73B-BF370FBC4635}"/>
    <cellStyle name="Comma 3 2 2 2 4 7 2" xfId="46695" xr:uid="{A8AA2973-039A-4AAD-830C-B1F5659D3DE7}"/>
    <cellStyle name="Comma 3 2 2 2 4 8" xfId="31285" xr:uid="{07CFFA71-B310-46CA-BD15-DB8380DDEBE3}"/>
    <cellStyle name="Comma 3 2 2 2 5" xfId="878" xr:uid="{539AD47E-527E-4997-8F7C-5E3B8CCD136E}"/>
    <cellStyle name="Comma 3 2 2 2 5 2" xfId="2777" xr:uid="{5314A2F9-AF6C-4A3C-A383-5C0DAED2B8B5}"/>
    <cellStyle name="Comma 3 2 2 2 5 2 2" xfId="6580" xr:uid="{A68D77FC-9823-46DA-9B9E-D955EA62D1FC}"/>
    <cellStyle name="Comma 3 2 2 2 5 2 2 2" xfId="14391" xr:uid="{F063472E-3138-4ED0-8BD0-5D726DA1E0AB}"/>
    <cellStyle name="Comma 3 2 2 2 5 2 2 2 2" xfId="29802" xr:uid="{BEBE9DA8-C75A-47BB-92B9-21A5A592CD2C}"/>
    <cellStyle name="Comma 3 2 2 2 5 2 2 2 2 2" xfId="60626" xr:uid="{41BFA514-7E9A-4EAA-8540-0E11101C32DA}"/>
    <cellStyle name="Comma 3 2 2 2 5 2 2 2 3" xfId="45216" xr:uid="{AAD788FF-CB33-4C51-904E-DF2699EA3B8E}"/>
    <cellStyle name="Comma 3 2 2 2 5 2 2 3" xfId="21993" xr:uid="{312BB85F-6741-4274-A286-783300D16383}"/>
    <cellStyle name="Comma 3 2 2 2 5 2 2 3 2" xfId="52817" xr:uid="{3E25CDA8-5F08-4C48-B708-382D5BEE24AB}"/>
    <cellStyle name="Comma 3 2 2 2 5 2 2 4" xfId="37407" xr:uid="{0680C848-9BE0-44DA-BCAF-115AF35E3DCD}"/>
    <cellStyle name="Comma 3 2 2 2 5 2 3" xfId="10588" xr:uid="{961E1AFB-1311-4443-BA78-164F6B7F916F}"/>
    <cellStyle name="Comma 3 2 2 2 5 2 3 2" xfId="25999" xr:uid="{9C538F18-8570-43A5-BDF9-D9E1D8F97AA1}"/>
    <cellStyle name="Comma 3 2 2 2 5 2 3 2 2" xfId="56823" xr:uid="{19380A70-92DF-4951-91DC-07D47C29C201}"/>
    <cellStyle name="Comma 3 2 2 2 5 2 3 3" xfId="41413" xr:uid="{343C187C-67A7-4CFA-96C8-47D620DFD9DE}"/>
    <cellStyle name="Comma 3 2 2 2 5 2 4" xfId="18190" xr:uid="{A2476B7A-B178-47BE-B027-F5C6ED1F0F91}"/>
    <cellStyle name="Comma 3 2 2 2 5 2 4 2" xfId="49014" xr:uid="{ED61557C-34CD-4B30-8E53-37B5C9557086}"/>
    <cellStyle name="Comma 3 2 2 2 5 2 5" xfId="33604" xr:uid="{F26F0E19-6046-494D-AEF8-58267676BE94}"/>
    <cellStyle name="Comma 3 2 2 2 5 3" xfId="4681" xr:uid="{A5FBD9BD-7D8E-41F0-878C-3F40E2606BBB}"/>
    <cellStyle name="Comma 3 2 2 2 5 3 2" xfId="12492" xr:uid="{870D6C81-DF1B-4803-8A7D-8F6725ECA242}"/>
    <cellStyle name="Comma 3 2 2 2 5 3 2 2" xfId="27903" xr:uid="{7E4FB5C7-8C03-4ACE-AFAD-3C259E326DC4}"/>
    <cellStyle name="Comma 3 2 2 2 5 3 2 2 2" xfId="58727" xr:uid="{5F1C6455-0D73-4C34-98EC-13DE389C697D}"/>
    <cellStyle name="Comma 3 2 2 2 5 3 2 3" xfId="43317" xr:uid="{67261BFD-7013-4753-9E1D-FBC74F9C2FFD}"/>
    <cellStyle name="Comma 3 2 2 2 5 3 3" xfId="20094" xr:uid="{DCC32DE8-A224-46EE-AA4D-EE091EDE3C09}"/>
    <cellStyle name="Comma 3 2 2 2 5 3 3 2" xfId="50918" xr:uid="{51FD9D57-F03D-4C17-A591-282BA59E0A83}"/>
    <cellStyle name="Comma 3 2 2 2 5 3 4" xfId="35508" xr:uid="{2F3AE8EE-736B-4E78-AE0D-FC66A6C19909}"/>
    <cellStyle name="Comma 3 2 2 2 5 4" xfId="8689" xr:uid="{463A961D-1D7B-4B3B-9B6D-CC45D1C66196}"/>
    <cellStyle name="Comma 3 2 2 2 5 4 2" xfId="24100" xr:uid="{DC9ED998-6F35-4D89-92D7-866C568D4610}"/>
    <cellStyle name="Comma 3 2 2 2 5 4 2 2" xfId="54924" xr:uid="{BD79B6E7-360C-4738-9B59-E44BE011429A}"/>
    <cellStyle name="Comma 3 2 2 2 5 4 3" xfId="39514" xr:uid="{68E46D07-BC63-4BB7-95DD-9098F06C50B8}"/>
    <cellStyle name="Comma 3 2 2 2 5 5" xfId="16291" xr:uid="{9CBE989F-38EF-4F96-8F61-936E3AB453DA}"/>
    <cellStyle name="Comma 3 2 2 2 5 5 2" xfId="47115" xr:uid="{19834929-C896-40CA-B21C-417B445E5BC8}"/>
    <cellStyle name="Comma 3 2 2 2 5 6" xfId="31705" xr:uid="{5C6A1617-52B0-4679-BCD8-6EA69592A85A}"/>
    <cellStyle name="Comma 3 2 2 2 6" xfId="1511" xr:uid="{EFD4ABDA-3E4B-451C-87DB-799BCA2CC2D9}"/>
    <cellStyle name="Comma 3 2 2 2 6 2" xfId="3410" xr:uid="{8CC2AEC4-D76E-4EE0-B7CB-F14DB2806F2B}"/>
    <cellStyle name="Comma 3 2 2 2 6 2 2" xfId="7213" xr:uid="{42475B87-74C8-44BE-84E4-549768B20D96}"/>
    <cellStyle name="Comma 3 2 2 2 6 2 2 2" xfId="15024" xr:uid="{501D669F-43E0-4189-815C-27C420BA7959}"/>
    <cellStyle name="Comma 3 2 2 2 6 2 2 2 2" xfId="30435" xr:uid="{93F6A9E0-AE87-4817-B58E-782E6CB17C9E}"/>
    <cellStyle name="Comma 3 2 2 2 6 2 2 2 2 2" xfId="61259" xr:uid="{565D794C-A366-479F-9CEF-C001C2959DD4}"/>
    <cellStyle name="Comma 3 2 2 2 6 2 2 2 3" xfId="45849" xr:uid="{2A6AF3B4-E44C-4464-897B-92177003E71A}"/>
    <cellStyle name="Comma 3 2 2 2 6 2 2 3" xfId="22626" xr:uid="{C267FAA5-9C5F-4F40-9374-4B24B302FF50}"/>
    <cellStyle name="Comma 3 2 2 2 6 2 2 3 2" xfId="53450" xr:uid="{2B7A98E0-1BB3-4FA7-80A1-71C63052DDA4}"/>
    <cellStyle name="Comma 3 2 2 2 6 2 2 4" xfId="38040" xr:uid="{5C15572B-CA8B-4E28-8E0E-50A5D935707E}"/>
    <cellStyle name="Comma 3 2 2 2 6 2 3" xfId="11221" xr:uid="{50BF3856-F761-4032-B1D8-9ABA810AF02B}"/>
    <cellStyle name="Comma 3 2 2 2 6 2 3 2" xfId="26632" xr:uid="{5FFC3AA5-59E4-4AD8-BAD6-0F7E30FDAF68}"/>
    <cellStyle name="Comma 3 2 2 2 6 2 3 2 2" xfId="57456" xr:uid="{6E4246FD-1AC4-4673-9376-31E712210698}"/>
    <cellStyle name="Comma 3 2 2 2 6 2 3 3" xfId="42046" xr:uid="{9D9D76B4-3292-4FA0-83D2-5C32D3234CBD}"/>
    <cellStyle name="Comma 3 2 2 2 6 2 4" xfId="18823" xr:uid="{82E92CBB-ED6A-47D2-A1FD-0B3D1F8FC3BF}"/>
    <cellStyle name="Comma 3 2 2 2 6 2 4 2" xfId="49647" xr:uid="{6083D979-B7AD-4F33-AF6A-8B2FA5F5EED2}"/>
    <cellStyle name="Comma 3 2 2 2 6 2 5" xfId="34237" xr:uid="{F458B648-A771-49B4-BE37-DA6088D4156D}"/>
    <cellStyle name="Comma 3 2 2 2 6 3" xfId="5314" xr:uid="{0BBE0F75-2862-43A4-93A1-B02D24219D29}"/>
    <cellStyle name="Comma 3 2 2 2 6 3 2" xfId="13125" xr:uid="{BD1CE39E-55FB-4AB0-97E2-352858BAC071}"/>
    <cellStyle name="Comma 3 2 2 2 6 3 2 2" xfId="28536" xr:uid="{7D4114C2-20A2-46AB-9BA6-9FD4F9A3B12D}"/>
    <cellStyle name="Comma 3 2 2 2 6 3 2 2 2" xfId="59360" xr:uid="{6D42EA02-009F-4B51-981B-8FA82CC88FA3}"/>
    <cellStyle name="Comma 3 2 2 2 6 3 2 3" xfId="43950" xr:uid="{A2DE41AC-5209-44A5-8A8E-7D86122B5F84}"/>
    <cellStyle name="Comma 3 2 2 2 6 3 3" xfId="20727" xr:uid="{60DB3B7F-E100-469B-ABD0-25B903B52AAA}"/>
    <cellStyle name="Comma 3 2 2 2 6 3 3 2" xfId="51551" xr:uid="{2D6F2AB3-EEE8-45ED-AD47-71E7F249576F}"/>
    <cellStyle name="Comma 3 2 2 2 6 3 4" xfId="36141" xr:uid="{04F0C31C-DABB-4165-AE8C-E98574703830}"/>
    <cellStyle name="Comma 3 2 2 2 6 4" xfId="9322" xr:uid="{38F9B164-99AE-48EF-BFC4-729B442A8D0B}"/>
    <cellStyle name="Comma 3 2 2 2 6 4 2" xfId="24733" xr:uid="{7A1983D9-3780-42D3-993B-930B1C5DD4A9}"/>
    <cellStyle name="Comma 3 2 2 2 6 4 2 2" xfId="55557" xr:uid="{7278BC30-C7E0-4EFE-9819-0EE72D80917D}"/>
    <cellStyle name="Comma 3 2 2 2 6 4 3" xfId="40147" xr:uid="{A876ABCD-FC6F-4F67-9068-1651D7333A6C}"/>
    <cellStyle name="Comma 3 2 2 2 6 5" xfId="16924" xr:uid="{CA7A897B-4CA7-41A3-8ADE-0E17168DD9A5}"/>
    <cellStyle name="Comma 3 2 2 2 6 5 2" xfId="47748" xr:uid="{A9817622-1F8F-479E-89D3-9BA3DE64B261}"/>
    <cellStyle name="Comma 3 2 2 2 6 6" xfId="32338" xr:uid="{48D80DC4-874A-4E49-AD15-0780805FFD33}"/>
    <cellStyle name="Comma 3 2 2 2 7" xfId="2144" xr:uid="{1959484E-CCEF-467E-A93B-53BF8A6F5B16}"/>
    <cellStyle name="Comma 3 2 2 2 7 2" xfId="5947" xr:uid="{94A1335F-0E79-41CA-B115-20B7F87A4E8C}"/>
    <cellStyle name="Comma 3 2 2 2 7 2 2" xfId="13758" xr:uid="{B54122A1-9244-4AAF-B7D2-B7EA7C04DFD7}"/>
    <cellStyle name="Comma 3 2 2 2 7 2 2 2" xfId="29169" xr:uid="{1811330E-F04D-43C7-B366-2DBE45B9C88F}"/>
    <cellStyle name="Comma 3 2 2 2 7 2 2 2 2" xfId="59993" xr:uid="{B46C0FC2-1E17-461E-8D84-5E99A3F12C39}"/>
    <cellStyle name="Comma 3 2 2 2 7 2 2 3" xfId="44583" xr:uid="{B4D7481C-7BF6-485C-9379-4028962EBEA5}"/>
    <cellStyle name="Comma 3 2 2 2 7 2 3" xfId="21360" xr:uid="{0A6D4DA6-2DDA-45C4-B504-A432B45BAC14}"/>
    <cellStyle name="Comma 3 2 2 2 7 2 3 2" xfId="52184" xr:uid="{A3D4A537-0E09-4B19-AC55-F30E2754BFD2}"/>
    <cellStyle name="Comma 3 2 2 2 7 2 4" xfId="36774" xr:uid="{100AC77A-3188-4544-B73D-7B945C73774C}"/>
    <cellStyle name="Comma 3 2 2 2 7 3" xfId="9955" xr:uid="{39A325A2-8DBB-40C6-A20D-432119E5C780}"/>
    <cellStyle name="Comma 3 2 2 2 7 3 2" xfId="25366" xr:uid="{CCB1CD8E-C46C-45D4-828D-64397AC9687A}"/>
    <cellStyle name="Comma 3 2 2 2 7 3 2 2" xfId="56190" xr:uid="{76A0744C-7AD6-4A93-A6D0-85824220D2B0}"/>
    <cellStyle name="Comma 3 2 2 2 7 3 3" xfId="40780" xr:uid="{FF337AE2-D8B9-43B8-8111-ED9A5DF41FB9}"/>
    <cellStyle name="Comma 3 2 2 2 7 4" xfId="17557" xr:uid="{06ADB5AE-4E6E-40EA-BEB0-7AD3F7196AF4}"/>
    <cellStyle name="Comma 3 2 2 2 7 4 2" xfId="48381" xr:uid="{92CC281B-8386-474A-89FA-08D13D702E24}"/>
    <cellStyle name="Comma 3 2 2 2 7 5" xfId="32971" xr:uid="{F817536A-4854-4C3D-8145-578999B4CFAD}"/>
    <cellStyle name="Comma 3 2 2 2 8" xfId="4048" xr:uid="{BC1B4D27-9B2E-408D-ADD8-572C3BE3935C}"/>
    <cellStyle name="Comma 3 2 2 2 8 2" xfId="11859" xr:uid="{A006E52B-B1CE-4035-A4AC-1C8C92AE68F9}"/>
    <cellStyle name="Comma 3 2 2 2 8 2 2" xfId="27270" xr:uid="{E55D3CC2-E7B0-4257-807E-2840AC4388F4}"/>
    <cellStyle name="Comma 3 2 2 2 8 2 2 2" xfId="58094" xr:uid="{638FF17E-72E7-4004-AAD2-FA0EDD1680A6}"/>
    <cellStyle name="Comma 3 2 2 2 8 2 3" xfId="42684" xr:uid="{95B97B1B-A6AB-47E1-AC7D-613E86C1D09A}"/>
    <cellStyle name="Comma 3 2 2 2 8 3" xfId="19461" xr:uid="{F92E6A5B-2BC1-4BF0-896F-B150652D594C}"/>
    <cellStyle name="Comma 3 2 2 2 8 3 2" xfId="50285" xr:uid="{A1666369-8D5E-439A-82E0-AF70BA091A79}"/>
    <cellStyle name="Comma 3 2 2 2 8 4" xfId="34875" xr:uid="{2679191F-FA21-4357-9E70-7F862A3022EC}"/>
    <cellStyle name="Comma 3 2 2 2 9" xfId="8056" xr:uid="{F84A76E5-9EA3-4ED8-8098-70FCEAACC7FC}"/>
    <cellStyle name="Comma 3 2 2 2 9 2" xfId="23467" xr:uid="{F3DEA251-8F1A-41BC-9B02-790BD11A89B4}"/>
    <cellStyle name="Comma 3 2 2 2 9 2 2" xfId="54291" xr:uid="{A199B27D-D734-41C6-885B-86BB764F6F39}"/>
    <cellStyle name="Comma 3 2 2 2 9 3" xfId="38881" xr:uid="{34D1B700-A75B-47B9-81AE-F286D2DC012E}"/>
    <cellStyle name="Comma 3 2 2 3" xfId="276" xr:uid="{F4F8FAAB-DC59-4E53-859E-15092F469D03}"/>
    <cellStyle name="Comma 3 2 2 3 10" xfId="15698" xr:uid="{E344D4AF-EAFA-4218-A945-58224734E7E6}"/>
    <cellStyle name="Comma 3 2 2 3 10 2" xfId="46522" xr:uid="{74047A72-D695-4476-9225-B4ADC4442020}"/>
    <cellStyle name="Comma 3 2 2 3 11" xfId="31112" xr:uid="{3B2FFBE0-C408-4EAC-9788-3D88704EB484}"/>
    <cellStyle name="Comma 3 2 2 3 2" xfId="707" xr:uid="{73DCF412-FAFB-46DA-9677-CD07363A99AE}"/>
    <cellStyle name="Comma 3 2 2 3 2 2" xfId="1340" xr:uid="{F20C5E9B-242A-4D15-850D-4A2C8FF45A81}"/>
    <cellStyle name="Comma 3 2 2 3 2 2 2" xfId="3239" xr:uid="{1E5B64B2-54DF-46F1-A817-2C54D3DA4E85}"/>
    <cellStyle name="Comma 3 2 2 3 2 2 2 2" xfId="7042" xr:uid="{F1C03595-2427-4238-8DAD-3917695AA6F9}"/>
    <cellStyle name="Comma 3 2 2 3 2 2 2 2 2" xfId="14853" xr:uid="{994E2991-A305-4968-8E3F-FFA0C2B97494}"/>
    <cellStyle name="Comma 3 2 2 3 2 2 2 2 2 2" xfId="30264" xr:uid="{DB41D4F1-D0E9-415F-868F-D5DC845BC168}"/>
    <cellStyle name="Comma 3 2 2 3 2 2 2 2 2 2 2" xfId="61088" xr:uid="{712A45A5-695A-4E67-87A8-8E715CE0D62E}"/>
    <cellStyle name="Comma 3 2 2 3 2 2 2 2 2 3" xfId="45678" xr:uid="{F18D33D8-9852-495E-A422-C0AEA17FE1F7}"/>
    <cellStyle name="Comma 3 2 2 3 2 2 2 2 3" xfId="22455" xr:uid="{97D52901-E3F8-46C6-89B2-16382A08B3FB}"/>
    <cellStyle name="Comma 3 2 2 3 2 2 2 2 3 2" xfId="53279" xr:uid="{49204144-22AD-4120-BD8D-EEA4C7E92FEE}"/>
    <cellStyle name="Comma 3 2 2 3 2 2 2 2 4" xfId="37869" xr:uid="{B803F9DE-A1F8-4394-9C97-4F08EB977BF2}"/>
    <cellStyle name="Comma 3 2 2 3 2 2 2 3" xfId="11050" xr:uid="{14CF1F8D-A1E4-4CE8-9396-BA2DB09915C1}"/>
    <cellStyle name="Comma 3 2 2 3 2 2 2 3 2" xfId="26461" xr:uid="{4F536BD7-D28A-4330-A60A-F63212443276}"/>
    <cellStyle name="Comma 3 2 2 3 2 2 2 3 2 2" xfId="57285" xr:uid="{4B2A3C38-C9E5-4B77-BD0D-9129138E95C6}"/>
    <cellStyle name="Comma 3 2 2 3 2 2 2 3 3" xfId="41875" xr:uid="{EE9E9DB2-0E44-47C0-8E12-31ECAAE35495}"/>
    <cellStyle name="Comma 3 2 2 3 2 2 2 4" xfId="18652" xr:uid="{B80BADD6-2FDB-4591-975D-A3C0612FCABA}"/>
    <cellStyle name="Comma 3 2 2 3 2 2 2 4 2" xfId="49476" xr:uid="{109798F2-DA03-4017-94BE-F6412140B2FB}"/>
    <cellStyle name="Comma 3 2 2 3 2 2 2 5" xfId="34066" xr:uid="{D15026FD-EF71-404B-9FEC-EED7EFBB2FF0}"/>
    <cellStyle name="Comma 3 2 2 3 2 2 3" xfId="5143" xr:uid="{C52787A9-C7F5-4C5A-861A-858607CFD605}"/>
    <cellStyle name="Comma 3 2 2 3 2 2 3 2" xfId="12954" xr:uid="{60B92488-DF41-44F3-8D25-83998940EBF6}"/>
    <cellStyle name="Comma 3 2 2 3 2 2 3 2 2" xfId="28365" xr:uid="{7DCF66FC-19B9-42C6-9397-BE739FBFC776}"/>
    <cellStyle name="Comma 3 2 2 3 2 2 3 2 2 2" xfId="59189" xr:uid="{355BA759-4E6A-4D98-AFE2-9B4D37FD68EF}"/>
    <cellStyle name="Comma 3 2 2 3 2 2 3 2 3" xfId="43779" xr:uid="{67167373-E8D6-49A0-8C5C-BF453E93A71B}"/>
    <cellStyle name="Comma 3 2 2 3 2 2 3 3" xfId="20556" xr:uid="{B6C1D4F3-7DB7-4DA1-B5F7-DF9819209972}"/>
    <cellStyle name="Comma 3 2 2 3 2 2 3 3 2" xfId="51380" xr:uid="{AB486941-0E12-4E77-85C9-80A1D76B072F}"/>
    <cellStyle name="Comma 3 2 2 3 2 2 3 4" xfId="35970" xr:uid="{190682D4-77E0-4874-81D8-61CD2A6AD11B}"/>
    <cellStyle name="Comma 3 2 2 3 2 2 4" xfId="9151" xr:uid="{24D7824B-3190-402E-86CC-8E96A127B9E5}"/>
    <cellStyle name="Comma 3 2 2 3 2 2 4 2" xfId="24562" xr:uid="{0D4AB841-ED3D-4DA5-B839-3A73B848C7C9}"/>
    <cellStyle name="Comma 3 2 2 3 2 2 4 2 2" xfId="55386" xr:uid="{3D9299D7-B11F-43A9-A714-1E8546A18F96}"/>
    <cellStyle name="Comma 3 2 2 3 2 2 4 3" xfId="39976" xr:uid="{07FBF015-713C-4326-856D-1107839B7325}"/>
    <cellStyle name="Comma 3 2 2 3 2 2 5" xfId="16753" xr:uid="{EF473E60-51DF-4D67-8A04-7DFC8292CC39}"/>
    <cellStyle name="Comma 3 2 2 3 2 2 5 2" xfId="47577" xr:uid="{538636D5-381B-43A6-BB1A-4CEA8EF179EB}"/>
    <cellStyle name="Comma 3 2 2 3 2 2 6" xfId="32167" xr:uid="{F3CB3F34-C329-4C88-958F-72EED65DB395}"/>
    <cellStyle name="Comma 3 2 2 3 2 3" xfId="1973" xr:uid="{0FAE1582-7326-4B53-A80C-D56014DEC7A3}"/>
    <cellStyle name="Comma 3 2 2 3 2 3 2" xfId="3872" xr:uid="{5DF4E700-3E56-4B78-B86C-B59102C78707}"/>
    <cellStyle name="Comma 3 2 2 3 2 3 2 2" xfId="7675" xr:uid="{3C6C4D6C-1F40-46CE-92AA-045421A20805}"/>
    <cellStyle name="Comma 3 2 2 3 2 3 2 2 2" xfId="15486" xr:uid="{FAF1DF78-C519-4802-BBC4-8C18CBA970B6}"/>
    <cellStyle name="Comma 3 2 2 3 2 3 2 2 2 2" xfId="30897" xr:uid="{34262D94-D4A6-4D87-9853-550942830A8B}"/>
    <cellStyle name="Comma 3 2 2 3 2 3 2 2 2 2 2" xfId="61721" xr:uid="{7525079A-596E-4D68-9684-B260E2706066}"/>
    <cellStyle name="Comma 3 2 2 3 2 3 2 2 2 3" xfId="46311" xr:uid="{D6450163-052B-49C5-A474-FCE66339A9B9}"/>
    <cellStyle name="Comma 3 2 2 3 2 3 2 2 3" xfId="23088" xr:uid="{13563A1F-151F-41F3-A16C-4ACFF95B6F3B}"/>
    <cellStyle name="Comma 3 2 2 3 2 3 2 2 3 2" xfId="53912" xr:uid="{C1210102-7EB4-410F-BD17-F35BC5E07B4B}"/>
    <cellStyle name="Comma 3 2 2 3 2 3 2 2 4" xfId="38502" xr:uid="{7F5CE978-9CB3-414F-BBEF-D21FB4AB019C}"/>
    <cellStyle name="Comma 3 2 2 3 2 3 2 3" xfId="11683" xr:uid="{5AD740DA-CFC7-4A93-BA2F-A7B5440D6878}"/>
    <cellStyle name="Comma 3 2 2 3 2 3 2 3 2" xfId="27094" xr:uid="{5510D8CB-C348-4A71-B55F-91B0BE6CB338}"/>
    <cellStyle name="Comma 3 2 2 3 2 3 2 3 2 2" xfId="57918" xr:uid="{99150B60-A3DA-4D55-A72A-03803B3F666D}"/>
    <cellStyle name="Comma 3 2 2 3 2 3 2 3 3" xfId="42508" xr:uid="{1B86CBA6-8087-4F0D-B948-EDA451515335}"/>
    <cellStyle name="Comma 3 2 2 3 2 3 2 4" xfId="19285" xr:uid="{3C1F77D5-407B-43A5-BDDB-CA2A56254985}"/>
    <cellStyle name="Comma 3 2 2 3 2 3 2 4 2" xfId="50109" xr:uid="{E74A30D9-779B-41CE-90FC-FC9190B9C414}"/>
    <cellStyle name="Comma 3 2 2 3 2 3 2 5" xfId="34699" xr:uid="{2F04058D-5A44-469B-B9EE-04A97F35B9A0}"/>
    <cellStyle name="Comma 3 2 2 3 2 3 3" xfId="5776" xr:uid="{2C17311A-A77A-438B-B2EA-C73AA9125A0B}"/>
    <cellStyle name="Comma 3 2 2 3 2 3 3 2" xfId="13587" xr:uid="{51D9F22D-0146-4202-B679-9AFA56D89D31}"/>
    <cellStyle name="Comma 3 2 2 3 2 3 3 2 2" xfId="28998" xr:uid="{7877FFE9-45FD-47D5-9FB3-B76FBAAA5061}"/>
    <cellStyle name="Comma 3 2 2 3 2 3 3 2 2 2" xfId="59822" xr:uid="{63446513-8495-43E9-9385-2C1BDAE90793}"/>
    <cellStyle name="Comma 3 2 2 3 2 3 3 2 3" xfId="44412" xr:uid="{A7E4E4DC-70D1-4C05-9D79-B4042F740764}"/>
    <cellStyle name="Comma 3 2 2 3 2 3 3 3" xfId="21189" xr:uid="{343B740F-2366-46E9-A64C-21A1D00CB532}"/>
    <cellStyle name="Comma 3 2 2 3 2 3 3 3 2" xfId="52013" xr:uid="{3824CEB7-6813-4506-AEBA-BC66EC117A2C}"/>
    <cellStyle name="Comma 3 2 2 3 2 3 3 4" xfId="36603" xr:uid="{E97B1B66-304C-4332-BD0C-5C44E2F715DD}"/>
    <cellStyle name="Comma 3 2 2 3 2 3 4" xfId="9784" xr:uid="{AC6F7FFF-D2FA-4942-B644-CF304969B2C7}"/>
    <cellStyle name="Comma 3 2 2 3 2 3 4 2" xfId="25195" xr:uid="{1537FE16-3847-478F-A55D-D965D141B630}"/>
    <cellStyle name="Comma 3 2 2 3 2 3 4 2 2" xfId="56019" xr:uid="{78483C85-4C16-49AF-BB31-9EA97E031693}"/>
    <cellStyle name="Comma 3 2 2 3 2 3 4 3" xfId="40609" xr:uid="{D1873996-7202-4559-B077-CF0615F1668D}"/>
    <cellStyle name="Comma 3 2 2 3 2 3 5" xfId="17386" xr:uid="{58FC10DA-F73E-438C-B25F-06C0194DC70D}"/>
    <cellStyle name="Comma 3 2 2 3 2 3 5 2" xfId="48210" xr:uid="{473BE41D-604D-4A85-B2EB-E212016EE20C}"/>
    <cellStyle name="Comma 3 2 2 3 2 3 6" xfId="32800" xr:uid="{A782B68F-C1EA-4B2F-951F-93D702795721}"/>
    <cellStyle name="Comma 3 2 2 3 2 4" xfId="2606" xr:uid="{88B7A6E8-2E2A-42ED-9ED8-FE7DB2A7E8C4}"/>
    <cellStyle name="Comma 3 2 2 3 2 4 2" xfId="6409" xr:uid="{408E8638-E312-479F-978E-53D5E65EE2C9}"/>
    <cellStyle name="Comma 3 2 2 3 2 4 2 2" xfId="14220" xr:uid="{280F2994-FE12-4A25-9558-34AA06E4E972}"/>
    <cellStyle name="Comma 3 2 2 3 2 4 2 2 2" xfId="29631" xr:uid="{3BA71BE3-56AF-4F01-8E05-E97238703F37}"/>
    <cellStyle name="Comma 3 2 2 3 2 4 2 2 2 2" xfId="60455" xr:uid="{254113B4-BE22-4716-885A-F49B7B84BAC2}"/>
    <cellStyle name="Comma 3 2 2 3 2 4 2 2 3" xfId="45045" xr:uid="{FEB9EFAE-46A7-4BD2-BBB9-35FA50FE53BF}"/>
    <cellStyle name="Comma 3 2 2 3 2 4 2 3" xfId="21822" xr:uid="{2BA63B87-ABC3-45EF-A1E0-58733B4D6F95}"/>
    <cellStyle name="Comma 3 2 2 3 2 4 2 3 2" xfId="52646" xr:uid="{1779533A-C41A-4295-B38C-3167F891F893}"/>
    <cellStyle name="Comma 3 2 2 3 2 4 2 4" xfId="37236" xr:uid="{5C34B8F7-3AF8-4D1D-B81B-CCADBB7E91CE}"/>
    <cellStyle name="Comma 3 2 2 3 2 4 3" xfId="10417" xr:uid="{EA7609B8-C765-483C-83E7-3495C49B3020}"/>
    <cellStyle name="Comma 3 2 2 3 2 4 3 2" xfId="25828" xr:uid="{6DAF6CC1-DBAD-4E49-9B46-7A5A1FC6823A}"/>
    <cellStyle name="Comma 3 2 2 3 2 4 3 2 2" xfId="56652" xr:uid="{21E69180-CAAF-4982-A6C8-362CF73C1414}"/>
    <cellStyle name="Comma 3 2 2 3 2 4 3 3" xfId="41242" xr:uid="{8CDF7DF8-1226-4791-9ABA-658C7521F3A2}"/>
    <cellStyle name="Comma 3 2 2 3 2 4 4" xfId="18019" xr:uid="{815E3C44-EF5D-49AA-A031-03584727BC4C}"/>
    <cellStyle name="Comma 3 2 2 3 2 4 4 2" xfId="48843" xr:uid="{957904A9-A1F2-4E56-9542-4DE0D052DA74}"/>
    <cellStyle name="Comma 3 2 2 3 2 4 5" xfId="33433" xr:uid="{DFB37838-5FD3-4F5C-A695-1F0D21F4D07B}"/>
    <cellStyle name="Comma 3 2 2 3 2 5" xfId="4510" xr:uid="{D4514CA8-F935-4A9B-9DFC-D83A6DCCD6E8}"/>
    <cellStyle name="Comma 3 2 2 3 2 5 2" xfId="12321" xr:uid="{D910A098-0719-4DD5-8799-D9D00C94686E}"/>
    <cellStyle name="Comma 3 2 2 3 2 5 2 2" xfId="27732" xr:uid="{379EDB58-9549-4618-A08F-3390E0CC2E41}"/>
    <cellStyle name="Comma 3 2 2 3 2 5 2 2 2" xfId="58556" xr:uid="{7E0A6853-F4B6-4CA0-A156-D583AF6231C8}"/>
    <cellStyle name="Comma 3 2 2 3 2 5 2 3" xfId="43146" xr:uid="{57893529-C2A4-4767-B270-5A5DC3B6A593}"/>
    <cellStyle name="Comma 3 2 2 3 2 5 3" xfId="19923" xr:uid="{739ED229-929A-4222-BA59-66D1BEBC7002}"/>
    <cellStyle name="Comma 3 2 2 3 2 5 3 2" xfId="50747" xr:uid="{FCB22D42-4983-4D15-8EEF-DB00093C77AD}"/>
    <cellStyle name="Comma 3 2 2 3 2 5 4" xfId="35337" xr:uid="{218FC3D4-CAE2-450D-BF7D-7CE9AEEB713B}"/>
    <cellStyle name="Comma 3 2 2 3 2 6" xfId="8518" xr:uid="{F721277E-F3D5-498B-898E-1EB6DCB49430}"/>
    <cellStyle name="Comma 3 2 2 3 2 6 2" xfId="23929" xr:uid="{36B2D0D5-D581-4341-B721-24E8671CDAFC}"/>
    <cellStyle name="Comma 3 2 2 3 2 6 2 2" xfId="54753" xr:uid="{ADE975EE-48E9-4764-B3F0-31BFEE104B7B}"/>
    <cellStyle name="Comma 3 2 2 3 2 6 3" xfId="39343" xr:uid="{806E318D-D472-4342-AC2A-98FB417C7B19}"/>
    <cellStyle name="Comma 3 2 2 3 2 7" xfId="16120" xr:uid="{B817EE6B-3FBF-464A-BE06-964CC7F6274C}"/>
    <cellStyle name="Comma 3 2 2 3 2 7 2" xfId="46944" xr:uid="{7C2F69A4-0E90-4F61-BC5C-A5AB70575277}"/>
    <cellStyle name="Comma 3 2 2 3 2 8" xfId="31534" xr:uid="{E4FCC8AE-ADCE-4354-A1F4-757F90BDAF08}"/>
    <cellStyle name="Comma 3 2 2 3 3" xfId="498" xr:uid="{F53EA7BA-E112-417A-81E3-8535AD0B673D}"/>
    <cellStyle name="Comma 3 2 2 3 3 2" xfId="1131" xr:uid="{3EF3F264-1802-415E-ADC5-B858EE5D7E1E}"/>
    <cellStyle name="Comma 3 2 2 3 3 2 2" xfId="3030" xr:uid="{0310FFEE-FA27-4F55-8292-C5BE71D08A96}"/>
    <cellStyle name="Comma 3 2 2 3 3 2 2 2" xfId="6833" xr:uid="{72E62D2C-49B9-4865-ACBF-A64C82D173E1}"/>
    <cellStyle name="Comma 3 2 2 3 3 2 2 2 2" xfId="14644" xr:uid="{63FB4FC0-9DF3-44B7-B797-6B174EDBEA7F}"/>
    <cellStyle name="Comma 3 2 2 3 3 2 2 2 2 2" xfId="30055" xr:uid="{20BAA13D-2ED6-489E-81EC-19E89754E8AB}"/>
    <cellStyle name="Comma 3 2 2 3 3 2 2 2 2 2 2" xfId="60879" xr:uid="{2A747D65-ACB1-4749-9342-DFB787E90025}"/>
    <cellStyle name="Comma 3 2 2 3 3 2 2 2 2 3" xfId="45469" xr:uid="{30ABCFC8-51A2-4C00-B152-2D763D6EAA97}"/>
    <cellStyle name="Comma 3 2 2 3 3 2 2 2 3" xfId="22246" xr:uid="{9F66D651-C108-4A14-9C97-4D874F29E8CD}"/>
    <cellStyle name="Comma 3 2 2 3 3 2 2 2 3 2" xfId="53070" xr:uid="{5EC3F6E8-3BCA-4101-9348-D968DDC7C45E}"/>
    <cellStyle name="Comma 3 2 2 3 3 2 2 2 4" xfId="37660" xr:uid="{12F06FEA-5CB2-4A04-8CDB-9293B7062D08}"/>
    <cellStyle name="Comma 3 2 2 3 3 2 2 3" xfId="10841" xr:uid="{23E85BC9-F391-4AE7-B95C-BEE7A53D77CC}"/>
    <cellStyle name="Comma 3 2 2 3 3 2 2 3 2" xfId="26252" xr:uid="{8A60DB31-02C1-4F63-9FE0-75266FCAA310}"/>
    <cellStyle name="Comma 3 2 2 3 3 2 2 3 2 2" xfId="57076" xr:uid="{CACD2FF4-02C1-4F5D-9150-3B25E039B7E5}"/>
    <cellStyle name="Comma 3 2 2 3 3 2 2 3 3" xfId="41666" xr:uid="{10D97C9D-7ACF-42B7-A52B-7A2ED17C61C6}"/>
    <cellStyle name="Comma 3 2 2 3 3 2 2 4" xfId="18443" xr:uid="{067E6969-5DA7-4DE0-BAB7-4581E40433F4}"/>
    <cellStyle name="Comma 3 2 2 3 3 2 2 4 2" xfId="49267" xr:uid="{135301E4-F6BC-408A-ADD4-0566306E8405}"/>
    <cellStyle name="Comma 3 2 2 3 3 2 2 5" xfId="33857" xr:uid="{5B830716-2300-4C2B-A88C-DD834395F974}"/>
    <cellStyle name="Comma 3 2 2 3 3 2 3" xfId="4934" xr:uid="{8A7BA032-D08A-43FB-A177-8E7505D4050C}"/>
    <cellStyle name="Comma 3 2 2 3 3 2 3 2" xfId="12745" xr:uid="{5894E631-CD7F-4C1E-96E9-E1456FDBE91C}"/>
    <cellStyle name="Comma 3 2 2 3 3 2 3 2 2" xfId="28156" xr:uid="{FE1F9F68-FBC2-46FB-8375-0FFFE1BBE04E}"/>
    <cellStyle name="Comma 3 2 2 3 3 2 3 2 2 2" xfId="58980" xr:uid="{6301C368-4DF5-4DD5-A2AB-CDFC6467B817}"/>
    <cellStyle name="Comma 3 2 2 3 3 2 3 2 3" xfId="43570" xr:uid="{92272674-90FD-454C-9F98-71020B0E04C3}"/>
    <cellStyle name="Comma 3 2 2 3 3 2 3 3" xfId="20347" xr:uid="{02DB372F-2294-4516-A2B2-B905F1EB3C35}"/>
    <cellStyle name="Comma 3 2 2 3 3 2 3 3 2" xfId="51171" xr:uid="{C4158B27-1842-4674-9048-0BAE570A535A}"/>
    <cellStyle name="Comma 3 2 2 3 3 2 3 4" xfId="35761" xr:uid="{64B218FD-9628-412A-BAA2-FBEA1676410E}"/>
    <cellStyle name="Comma 3 2 2 3 3 2 4" xfId="8942" xr:uid="{5B456769-CDF6-4C38-9819-057ACEDFF007}"/>
    <cellStyle name="Comma 3 2 2 3 3 2 4 2" xfId="24353" xr:uid="{D2A0BAAF-1D3C-482B-A67D-93D59CCB2E21}"/>
    <cellStyle name="Comma 3 2 2 3 3 2 4 2 2" xfId="55177" xr:uid="{91627ADB-3D12-471D-B10F-7D95FAFB338F}"/>
    <cellStyle name="Comma 3 2 2 3 3 2 4 3" xfId="39767" xr:uid="{E4F9CC95-6219-4601-A18E-8F53FA232A92}"/>
    <cellStyle name="Comma 3 2 2 3 3 2 5" xfId="16544" xr:uid="{F7A547D8-157A-4C4A-AF03-855E1DEC4792}"/>
    <cellStyle name="Comma 3 2 2 3 3 2 5 2" xfId="47368" xr:uid="{36538DBB-435D-4F1F-B88C-39ACF46F14BA}"/>
    <cellStyle name="Comma 3 2 2 3 3 2 6" xfId="31958" xr:uid="{5E1FBED4-6EC5-4897-A6D1-52BD9BFB6D38}"/>
    <cellStyle name="Comma 3 2 2 3 3 3" xfId="1764" xr:uid="{E2700F34-ECA4-4603-9604-1B4D4CC0C7E3}"/>
    <cellStyle name="Comma 3 2 2 3 3 3 2" xfId="3663" xr:uid="{7A6C7967-6FB3-4D35-B414-6911FDEB1766}"/>
    <cellStyle name="Comma 3 2 2 3 3 3 2 2" xfId="7466" xr:uid="{099419C9-FA96-4507-90CB-11C69DB3BF27}"/>
    <cellStyle name="Comma 3 2 2 3 3 3 2 2 2" xfId="15277" xr:uid="{2EAE2686-851C-4014-B5BE-3EFCBFD5ADFC}"/>
    <cellStyle name="Comma 3 2 2 3 3 3 2 2 2 2" xfId="30688" xr:uid="{56F901D0-5632-4315-9763-3EF384FEEC2E}"/>
    <cellStyle name="Comma 3 2 2 3 3 3 2 2 2 2 2" xfId="61512" xr:uid="{4C39A8F8-C908-4C2B-9320-4232E79E62B8}"/>
    <cellStyle name="Comma 3 2 2 3 3 3 2 2 2 3" xfId="46102" xr:uid="{F24E4BDB-AF43-46C5-9BFE-019F8BA4B9EF}"/>
    <cellStyle name="Comma 3 2 2 3 3 3 2 2 3" xfId="22879" xr:uid="{6E1FACD2-00C9-429D-9E32-87E47D431DEA}"/>
    <cellStyle name="Comma 3 2 2 3 3 3 2 2 3 2" xfId="53703" xr:uid="{8BD7B3AA-6784-4A3A-891C-FFFBA9A55199}"/>
    <cellStyle name="Comma 3 2 2 3 3 3 2 2 4" xfId="38293" xr:uid="{BC021836-7395-42B2-BAAB-45FE61CD47EC}"/>
    <cellStyle name="Comma 3 2 2 3 3 3 2 3" xfId="11474" xr:uid="{2D0665D8-ED59-4A4B-B569-D5C3DDAFE370}"/>
    <cellStyle name="Comma 3 2 2 3 3 3 2 3 2" xfId="26885" xr:uid="{035680BE-C34F-476E-BFA4-99DCEBDA8F2E}"/>
    <cellStyle name="Comma 3 2 2 3 3 3 2 3 2 2" xfId="57709" xr:uid="{6116899A-8AA0-4A40-83D1-9875D63B5732}"/>
    <cellStyle name="Comma 3 2 2 3 3 3 2 3 3" xfId="42299" xr:uid="{EE8047F5-E98C-49F1-BCFF-EBA18B24DB0F}"/>
    <cellStyle name="Comma 3 2 2 3 3 3 2 4" xfId="19076" xr:uid="{75AB6E8A-7271-4B74-927C-F36357657F7D}"/>
    <cellStyle name="Comma 3 2 2 3 3 3 2 4 2" xfId="49900" xr:uid="{EC01896B-C452-4355-85D2-A1430834107E}"/>
    <cellStyle name="Comma 3 2 2 3 3 3 2 5" xfId="34490" xr:uid="{9B262943-5D2B-41EC-8914-01593BADB431}"/>
    <cellStyle name="Comma 3 2 2 3 3 3 3" xfId="5567" xr:uid="{06F2E36E-F23F-4FD1-976F-8B87087D3F3A}"/>
    <cellStyle name="Comma 3 2 2 3 3 3 3 2" xfId="13378" xr:uid="{B12CA1D5-61CD-4A9D-AF7B-E699075D7B45}"/>
    <cellStyle name="Comma 3 2 2 3 3 3 3 2 2" xfId="28789" xr:uid="{5DC588C0-8349-4090-91B1-13FE2D77C620}"/>
    <cellStyle name="Comma 3 2 2 3 3 3 3 2 2 2" xfId="59613" xr:uid="{D2137FCB-046F-4585-B96B-28A6AE25DBD1}"/>
    <cellStyle name="Comma 3 2 2 3 3 3 3 2 3" xfId="44203" xr:uid="{56FCBA40-833E-4085-86C4-CAD4270D1D1C}"/>
    <cellStyle name="Comma 3 2 2 3 3 3 3 3" xfId="20980" xr:uid="{75900537-2982-465B-9F32-8429E96A4A9B}"/>
    <cellStyle name="Comma 3 2 2 3 3 3 3 3 2" xfId="51804" xr:uid="{0C899A89-20E1-4B8D-9D9C-68A815503B0D}"/>
    <cellStyle name="Comma 3 2 2 3 3 3 3 4" xfId="36394" xr:uid="{C8877EF7-F397-47ED-86E1-06D8AC5F866E}"/>
    <cellStyle name="Comma 3 2 2 3 3 3 4" xfId="9575" xr:uid="{C13C18F3-6C7B-4826-915E-B6F34D8799BF}"/>
    <cellStyle name="Comma 3 2 2 3 3 3 4 2" xfId="24986" xr:uid="{C78194A9-3705-44CF-AF83-BCB1C6141DE8}"/>
    <cellStyle name="Comma 3 2 2 3 3 3 4 2 2" xfId="55810" xr:uid="{B0664E9D-B10C-49E1-9B8C-982D19B4D229}"/>
    <cellStyle name="Comma 3 2 2 3 3 3 4 3" xfId="40400" xr:uid="{7985EBC9-83B3-45A7-B29D-542B47ED10D2}"/>
    <cellStyle name="Comma 3 2 2 3 3 3 5" xfId="17177" xr:uid="{59D312E1-5811-474A-9373-E3FF70368086}"/>
    <cellStyle name="Comma 3 2 2 3 3 3 5 2" xfId="48001" xr:uid="{8CEB5D37-F8A4-4626-827E-21D4D257F911}"/>
    <cellStyle name="Comma 3 2 2 3 3 3 6" xfId="32591" xr:uid="{3EBF2412-676E-4F3A-A405-AC746AA623C4}"/>
    <cellStyle name="Comma 3 2 2 3 3 4" xfId="2397" xr:uid="{8BC2917A-49E0-4723-8371-D7AD3B4C003C}"/>
    <cellStyle name="Comma 3 2 2 3 3 4 2" xfId="6200" xr:uid="{F266C0CE-7D47-4142-994A-FA2869D4A929}"/>
    <cellStyle name="Comma 3 2 2 3 3 4 2 2" xfId="14011" xr:uid="{1C919CD3-A944-47B3-A19D-BDB039FDDC8B}"/>
    <cellStyle name="Comma 3 2 2 3 3 4 2 2 2" xfId="29422" xr:uid="{132DC871-0C3B-4F70-89E4-0A72A1A6B863}"/>
    <cellStyle name="Comma 3 2 2 3 3 4 2 2 2 2" xfId="60246" xr:uid="{E1BF4C54-D51A-4208-8839-06D8A71C45D7}"/>
    <cellStyle name="Comma 3 2 2 3 3 4 2 2 3" xfId="44836" xr:uid="{499CEFD1-AB75-47D0-9AD3-20AEF2E4605D}"/>
    <cellStyle name="Comma 3 2 2 3 3 4 2 3" xfId="21613" xr:uid="{609AA251-2CC5-4648-957A-37553A2808F4}"/>
    <cellStyle name="Comma 3 2 2 3 3 4 2 3 2" xfId="52437" xr:uid="{26D09B55-6A4A-4512-9E19-3564DBF62638}"/>
    <cellStyle name="Comma 3 2 2 3 3 4 2 4" xfId="37027" xr:uid="{00CE4CBA-E587-45DB-9DE6-D5958B0B663D}"/>
    <cellStyle name="Comma 3 2 2 3 3 4 3" xfId="10208" xr:uid="{4B21F7E4-2D6E-4FD0-B1C5-A09823669A43}"/>
    <cellStyle name="Comma 3 2 2 3 3 4 3 2" xfId="25619" xr:uid="{BDD47AD1-83F9-4D93-BCFD-5C73FC9F3200}"/>
    <cellStyle name="Comma 3 2 2 3 3 4 3 2 2" xfId="56443" xr:uid="{E06C0C11-CE4C-4151-9F10-BA42E3E61317}"/>
    <cellStyle name="Comma 3 2 2 3 3 4 3 3" xfId="41033" xr:uid="{9B94D514-AA84-4AE4-B27D-51E29DEC5842}"/>
    <cellStyle name="Comma 3 2 2 3 3 4 4" xfId="17810" xr:uid="{5FB7EF88-756F-4F04-9048-486015C1E871}"/>
    <cellStyle name="Comma 3 2 2 3 3 4 4 2" xfId="48634" xr:uid="{88BF1B4E-D60C-4F78-937A-92D161243026}"/>
    <cellStyle name="Comma 3 2 2 3 3 4 5" xfId="33224" xr:uid="{8B23066F-1047-4B24-ADA9-BACE754DE483}"/>
    <cellStyle name="Comma 3 2 2 3 3 5" xfId="4301" xr:uid="{BB66DA28-6ED5-49C7-AF57-503B812B0A71}"/>
    <cellStyle name="Comma 3 2 2 3 3 5 2" xfId="12112" xr:uid="{D23B5218-F641-4889-9BDD-85A682B00179}"/>
    <cellStyle name="Comma 3 2 2 3 3 5 2 2" xfId="27523" xr:uid="{D02A4A10-85A7-405C-B5DD-C83F8766C685}"/>
    <cellStyle name="Comma 3 2 2 3 3 5 2 2 2" xfId="58347" xr:uid="{65EFF28D-571D-4298-9988-11FE6DCBC69F}"/>
    <cellStyle name="Comma 3 2 2 3 3 5 2 3" xfId="42937" xr:uid="{E119A36E-2EA0-4A2B-82E3-68CABEE54FE2}"/>
    <cellStyle name="Comma 3 2 2 3 3 5 3" xfId="19714" xr:uid="{02FECB57-746C-4C0B-8966-EDAE513A236A}"/>
    <cellStyle name="Comma 3 2 2 3 3 5 3 2" xfId="50538" xr:uid="{DC013C3C-08F0-4C87-AD2D-E6536F335D54}"/>
    <cellStyle name="Comma 3 2 2 3 3 5 4" xfId="35128" xr:uid="{C5CB78C1-B1DC-4A71-B5E2-6ED2A78A040C}"/>
    <cellStyle name="Comma 3 2 2 3 3 6" xfId="8309" xr:uid="{0E04E79F-9987-4AF9-9B31-891C12CF9171}"/>
    <cellStyle name="Comma 3 2 2 3 3 6 2" xfId="23720" xr:uid="{AD8F5D26-0EE8-41EC-9A7E-068C4C0B5E2A}"/>
    <cellStyle name="Comma 3 2 2 3 3 6 2 2" xfId="54544" xr:uid="{3FCCACED-E93C-46EF-A218-9C60CFC49ADD}"/>
    <cellStyle name="Comma 3 2 2 3 3 6 3" xfId="39134" xr:uid="{4B808A1F-6606-4847-A80D-FD6B92199D7C}"/>
    <cellStyle name="Comma 3 2 2 3 3 7" xfId="15911" xr:uid="{69293BD8-BDC5-4785-B3CA-8DF539666796}"/>
    <cellStyle name="Comma 3 2 2 3 3 7 2" xfId="46735" xr:uid="{C445CA06-EF8C-405C-9DD3-C716E32D0248}"/>
    <cellStyle name="Comma 3 2 2 3 3 8" xfId="31325" xr:uid="{91A8B9AF-145E-432F-BE15-F1811DCE46CC}"/>
    <cellStyle name="Comma 3 2 2 3 4" xfId="918" xr:uid="{E858D99B-A95C-4739-8131-17EB41128C7D}"/>
    <cellStyle name="Comma 3 2 2 3 4 2" xfId="2817" xr:uid="{65FA759D-0AC9-4FFC-B82C-4464505F0190}"/>
    <cellStyle name="Comma 3 2 2 3 4 2 2" xfId="6620" xr:uid="{7D72773A-AC62-4EB1-82BD-05DE825A5E60}"/>
    <cellStyle name="Comma 3 2 2 3 4 2 2 2" xfId="14431" xr:uid="{BC07AF5D-8D93-4836-839A-0427645F39C6}"/>
    <cellStyle name="Comma 3 2 2 3 4 2 2 2 2" xfId="29842" xr:uid="{8A62750D-1BC0-4F75-BE6B-A8007BFE1DC7}"/>
    <cellStyle name="Comma 3 2 2 3 4 2 2 2 2 2" xfId="60666" xr:uid="{9E754E58-7A97-46BB-A30D-BB332FF4BA2D}"/>
    <cellStyle name="Comma 3 2 2 3 4 2 2 2 3" xfId="45256" xr:uid="{36C65B45-FDE8-4D4C-8157-1BB001D1A429}"/>
    <cellStyle name="Comma 3 2 2 3 4 2 2 3" xfId="22033" xr:uid="{D9EB7826-1707-4AA7-9D56-D9F3BBC63EFB}"/>
    <cellStyle name="Comma 3 2 2 3 4 2 2 3 2" xfId="52857" xr:uid="{3A9D473E-0D9D-4E2E-9F6C-63CCB2720EB4}"/>
    <cellStyle name="Comma 3 2 2 3 4 2 2 4" xfId="37447" xr:uid="{35ACE4EA-7492-4FD2-AE3A-4B4AACFC91F7}"/>
    <cellStyle name="Comma 3 2 2 3 4 2 3" xfId="10628" xr:uid="{A22205BA-6182-4A79-BDB2-6AA61DA78AB1}"/>
    <cellStyle name="Comma 3 2 2 3 4 2 3 2" xfId="26039" xr:uid="{693BE804-2B90-474A-85D5-84286508C959}"/>
    <cellStyle name="Comma 3 2 2 3 4 2 3 2 2" xfId="56863" xr:uid="{4F65E735-F581-4370-ADB1-F674420E2D40}"/>
    <cellStyle name="Comma 3 2 2 3 4 2 3 3" xfId="41453" xr:uid="{470B59BF-32B1-4C9C-8ECA-3B090B128D03}"/>
    <cellStyle name="Comma 3 2 2 3 4 2 4" xfId="18230" xr:uid="{6C922BA8-C44A-4D6F-BCC8-9568EF8D72ED}"/>
    <cellStyle name="Comma 3 2 2 3 4 2 4 2" xfId="49054" xr:uid="{40E92574-093B-41CE-A6DD-812E590CAB8D}"/>
    <cellStyle name="Comma 3 2 2 3 4 2 5" xfId="33644" xr:uid="{25A1CE25-1B8C-4163-9C1E-A5D77C4452AC}"/>
    <cellStyle name="Comma 3 2 2 3 4 3" xfId="4721" xr:uid="{BCE41C1B-87D9-40A3-B369-6EBF063C00DB}"/>
    <cellStyle name="Comma 3 2 2 3 4 3 2" xfId="12532" xr:uid="{245FF200-21C3-4A22-AB6C-2091E186ACD0}"/>
    <cellStyle name="Comma 3 2 2 3 4 3 2 2" xfId="27943" xr:uid="{031D6F63-0397-4044-A78D-0D10531BD834}"/>
    <cellStyle name="Comma 3 2 2 3 4 3 2 2 2" xfId="58767" xr:uid="{44B9CFDB-21CA-43E7-8E73-0CC87E980C06}"/>
    <cellStyle name="Comma 3 2 2 3 4 3 2 3" xfId="43357" xr:uid="{84FF0933-597B-4E9B-A2F8-AAEAE696A534}"/>
    <cellStyle name="Comma 3 2 2 3 4 3 3" xfId="20134" xr:uid="{896FCB67-76E3-47DD-B47B-30ABA35E211D}"/>
    <cellStyle name="Comma 3 2 2 3 4 3 3 2" xfId="50958" xr:uid="{48B7B090-4FFD-4113-965C-37C11EE67C9B}"/>
    <cellStyle name="Comma 3 2 2 3 4 3 4" xfId="35548" xr:uid="{A90DA0C2-37A2-4F0D-B564-B7DDCC62EDCB}"/>
    <cellStyle name="Comma 3 2 2 3 4 4" xfId="8729" xr:uid="{CE6847E5-D07A-4B1D-8E59-B14B1D04CD78}"/>
    <cellStyle name="Comma 3 2 2 3 4 4 2" xfId="24140" xr:uid="{47E4B24C-8AD0-492D-92F3-86AEA5482976}"/>
    <cellStyle name="Comma 3 2 2 3 4 4 2 2" xfId="54964" xr:uid="{B3CEC2CA-4609-4193-9F20-910CE45EBA6A}"/>
    <cellStyle name="Comma 3 2 2 3 4 4 3" xfId="39554" xr:uid="{A21EFE41-2EB3-4C49-BAB4-21E0DC4B387D}"/>
    <cellStyle name="Comma 3 2 2 3 4 5" xfId="16331" xr:uid="{A640DC50-CF2C-4651-97AE-DCE21DCF3E6F}"/>
    <cellStyle name="Comma 3 2 2 3 4 5 2" xfId="47155" xr:uid="{AAD25CB4-B04C-4628-8050-21D906D887B7}"/>
    <cellStyle name="Comma 3 2 2 3 4 6" xfId="31745" xr:uid="{6D0A0116-D201-4ED4-8D44-70615D6151EC}"/>
    <cellStyle name="Comma 3 2 2 3 5" xfId="1551" xr:uid="{CF3D5035-27A8-405A-B0EB-2AF601FC56B8}"/>
    <cellStyle name="Comma 3 2 2 3 5 2" xfId="3450" xr:uid="{FC1CF3E0-8C3E-4D05-A1AF-EC9A76B1D589}"/>
    <cellStyle name="Comma 3 2 2 3 5 2 2" xfId="7253" xr:uid="{4359355A-098E-4AEE-A34B-8FF35BAB4FCA}"/>
    <cellStyle name="Comma 3 2 2 3 5 2 2 2" xfId="15064" xr:uid="{6C3B9DFA-0A4D-4700-B83E-003A00B4CFB2}"/>
    <cellStyle name="Comma 3 2 2 3 5 2 2 2 2" xfId="30475" xr:uid="{13698B33-000B-42F9-A163-2400D4567DD3}"/>
    <cellStyle name="Comma 3 2 2 3 5 2 2 2 2 2" xfId="61299" xr:uid="{1DADF59D-4E19-456A-86EC-0C648ED1C041}"/>
    <cellStyle name="Comma 3 2 2 3 5 2 2 2 3" xfId="45889" xr:uid="{A9B3E916-4863-4270-8F2C-B4C4886DD0E7}"/>
    <cellStyle name="Comma 3 2 2 3 5 2 2 3" xfId="22666" xr:uid="{767548B7-F0BE-4BBD-9A5F-C14C73C5D786}"/>
    <cellStyle name="Comma 3 2 2 3 5 2 2 3 2" xfId="53490" xr:uid="{300DA250-89FE-43F1-9A42-9B7A7168BC7F}"/>
    <cellStyle name="Comma 3 2 2 3 5 2 2 4" xfId="38080" xr:uid="{CD17672C-154E-4383-8EF2-CEFDF52A14A7}"/>
    <cellStyle name="Comma 3 2 2 3 5 2 3" xfId="11261" xr:uid="{B84C9BCB-64C7-41D2-BB16-9421ACED7D2A}"/>
    <cellStyle name="Comma 3 2 2 3 5 2 3 2" xfId="26672" xr:uid="{55FDEE78-B475-42AD-83A2-D20323761BC6}"/>
    <cellStyle name="Comma 3 2 2 3 5 2 3 2 2" xfId="57496" xr:uid="{77C0FA47-0F70-48C6-AEDA-1E3828B3A81C}"/>
    <cellStyle name="Comma 3 2 2 3 5 2 3 3" xfId="42086" xr:uid="{A2A48937-93A5-4088-A7C2-374ACDCBF0EC}"/>
    <cellStyle name="Comma 3 2 2 3 5 2 4" xfId="18863" xr:uid="{4EF66F17-D128-4DFC-AAC7-A5FDF0A53149}"/>
    <cellStyle name="Comma 3 2 2 3 5 2 4 2" xfId="49687" xr:uid="{55C3B699-2AC4-4FB5-A9DB-545918C2E944}"/>
    <cellStyle name="Comma 3 2 2 3 5 2 5" xfId="34277" xr:uid="{5BED7963-8D59-4C2E-8D25-43A403A9924E}"/>
    <cellStyle name="Comma 3 2 2 3 5 3" xfId="5354" xr:uid="{473E9BE5-DB83-457A-B7ED-4CCD95FE83DA}"/>
    <cellStyle name="Comma 3 2 2 3 5 3 2" xfId="13165" xr:uid="{5A91C835-DDFF-4420-BA0D-495BDC0353BB}"/>
    <cellStyle name="Comma 3 2 2 3 5 3 2 2" xfId="28576" xr:uid="{50F9FA6F-428F-4490-B77C-244146615D48}"/>
    <cellStyle name="Comma 3 2 2 3 5 3 2 2 2" xfId="59400" xr:uid="{DDE16089-BDA5-4413-BF12-3BEB7A1E4EAA}"/>
    <cellStyle name="Comma 3 2 2 3 5 3 2 3" xfId="43990" xr:uid="{104D9C35-F3AE-4B6D-8E21-742A16F1C4E9}"/>
    <cellStyle name="Comma 3 2 2 3 5 3 3" xfId="20767" xr:uid="{491F4591-E545-4E58-B657-4AF366FC9DA5}"/>
    <cellStyle name="Comma 3 2 2 3 5 3 3 2" xfId="51591" xr:uid="{C6121B34-94A9-4B03-8744-86D8BFCFB52E}"/>
    <cellStyle name="Comma 3 2 2 3 5 3 4" xfId="36181" xr:uid="{190F4774-E077-445B-BDD1-AAD396514FE6}"/>
    <cellStyle name="Comma 3 2 2 3 5 4" xfId="9362" xr:uid="{38A71987-1525-4CDD-942E-79EF4381BD8E}"/>
    <cellStyle name="Comma 3 2 2 3 5 4 2" xfId="24773" xr:uid="{C09C805C-4E9A-4FB7-8E86-918CB93314E0}"/>
    <cellStyle name="Comma 3 2 2 3 5 4 2 2" xfId="55597" xr:uid="{ED809265-734A-4081-9E14-31328FCA12B4}"/>
    <cellStyle name="Comma 3 2 2 3 5 4 3" xfId="40187" xr:uid="{09307589-CB8A-4659-BB03-A130C6C4003F}"/>
    <cellStyle name="Comma 3 2 2 3 5 5" xfId="16964" xr:uid="{81982D45-5DED-4451-9C3A-07DE516589AC}"/>
    <cellStyle name="Comma 3 2 2 3 5 5 2" xfId="47788" xr:uid="{8851B12A-BC62-40DF-9ECC-FE781D1A9EC9}"/>
    <cellStyle name="Comma 3 2 2 3 5 6" xfId="32378" xr:uid="{05DC3353-2443-4619-B80E-946F2EA24B4C}"/>
    <cellStyle name="Comma 3 2 2 3 6" xfId="2184" xr:uid="{9360F717-D2BC-4D3F-9506-02B961F2478F}"/>
    <cellStyle name="Comma 3 2 2 3 6 2" xfId="5987" xr:uid="{4928EADA-F5D8-4998-81A5-B55A9F6F6F3E}"/>
    <cellStyle name="Comma 3 2 2 3 6 2 2" xfId="13798" xr:uid="{9733BE8A-5C23-42AB-8AA1-6FA34D8F6B26}"/>
    <cellStyle name="Comma 3 2 2 3 6 2 2 2" xfId="29209" xr:uid="{93144178-0AFD-4BAA-8A17-3E41D23CF41E}"/>
    <cellStyle name="Comma 3 2 2 3 6 2 2 2 2" xfId="60033" xr:uid="{DF18051E-E274-4064-8D1D-48578E63943C}"/>
    <cellStyle name="Comma 3 2 2 3 6 2 2 3" xfId="44623" xr:uid="{21413DB4-F6C3-41CA-8E28-C343A6829BE6}"/>
    <cellStyle name="Comma 3 2 2 3 6 2 3" xfId="21400" xr:uid="{9553BB98-0B9A-4136-8C80-629DFB2E4175}"/>
    <cellStyle name="Comma 3 2 2 3 6 2 3 2" xfId="52224" xr:uid="{3A227872-4EA8-42FF-911D-3FD1CBB3B135}"/>
    <cellStyle name="Comma 3 2 2 3 6 2 4" xfId="36814" xr:uid="{4250BBC6-AFE7-4633-8D4E-FA1A62FB9A3E}"/>
    <cellStyle name="Comma 3 2 2 3 6 3" xfId="9995" xr:uid="{F64C95A3-118F-47DA-B331-8100D3A3566E}"/>
    <cellStyle name="Comma 3 2 2 3 6 3 2" xfId="25406" xr:uid="{B1CA45EB-5838-42C3-9879-7EB1BCA43797}"/>
    <cellStyle name="Comma 3 2 2 3 6 3 2 2" xfId="56230" xr:uid="{B72A1248-8A01-4D54-9514-F07339CC1106}"/>
    <cellStyle name="Comma 3 2 2 3 6 3 3" xfId="40820" xr:uid="{44185519-BC33-4FB2-84C5-C36B000AD645}"/>
    <cellStyle name="Comma 3 2 2 3 6 4" xfId="17597" xr:uid="{95A11838-D109-4AAD-9F5A-D97025CD0022}"/>
    <cellStyle name="Comma 3 2 2 3 6 4 2" xfId="48421" xr:uid="{AE9DC6A8-AE11-4040-9692-1CE0B9FB8264}"/>
    <cellStyle name="Comma 3 2 2 3 6 5" xfId="33011" xr:uid="{AA2DCDF3-D7EA-4828-ADBF-7AEF4334A458}"/>
    <cellStyle name="Comma 3 2 2 3 7" xfId="4088" xr:uid="{65A7AC56-FC6C-483B-B9B8-C526BD753E21}"/>
    <cellStyle name="Comma 3 2 2 3 7 2" xfId="11899" xr:uid="{784D067C-0F47-4676-9830-957D5AEBFAA4}"/>
    <cellStyle name="Comma 3 2 2 3 7 2 2" xfId="27310" xr:uid="{7848874B-272E-464D-8A70-D8288E9B37C7}"/>
    <cellStyle name="Comma 3 2 2 3 7 2 2 2" xfId="58134" xr:uid="{751B3213-BEC3-4CA7-8CBF-8265746341E1}"/>
    <cellStyle name="Comma 3 2 2 3 7 2 3" xfId="42724" xr:uid="{7D759A95-E8AA-4379-BE4B-176A4C9B0C82}"/>
    <cellStyle name="Comma 3 2 2 3 7 3" xfId="19501" xr:uid="{A777DF81-77E6-413A-98BD-2A55196D91CC}"/>
    <cellStyle name="Comma 3 2 2 3 7 3 2" xfId="50325" xr:uid="{B474AF50-2485-45A6-AB8A-9D33BEFE319A}"/>
    <cellStyle name="Comma 3 2 2 3 7 4" xfId="34915" xr:uid="{D6399964-F4BF-41A8-BA47-30C57BAF539A}"/>
    <cellStyle name="Comma 3 2 2 3 8" xfId="8096" xr:uid="{B71D0669-A56D-4F57-9F19-B1BD78FBE1D6}"/>
    <cellStyle name="Comma 3 2 2 3 8 2" xfId="23507" xr:uid="{71A89142-4EAD-497A-A827-AA8B3A6792BB}"/>
    <cellStyle name="Comma 3 2 2 3 8 2 2" xfId="54331" xr:uid="{3732B7A7-148A-45E2-A082-F40E61F37E55}"/>
    <cellStyle name="Comma 3 2 2 3 8 3" xfId="38921" xr:uid="{5ABC6369-C219-47AC-AD62-4EE47F447273}"/>
    <cellStyle name="Comma 3 2 2 3 9" xfId="7887" xr:uid="{F29BF3C3-34BB-4687-A2CE-CFF7D6A843A5}"/>
    <cellStyle name="Comma 3 2 2 3 9 2" xfId="23298" xr:uid="{B5BD3855-5A80-4BA6-84AE-E9B6647B4947}"/>
    <cellStyle name="Comma 3 2 2 3 9 2 2" xfId="54122" xr:uid="{3C9A2DAC-9669-40A7-8FDF-F364D5430B92}"/>
    <cellStyle name="Comma 3 2 2 3 9 3" xfId="38712" xr:uid="{2FC55633-875B-4695-9588-7F97EEA660D7}"/>
    <cellStyle name="Comma 3 2 2 4" xfId="196" xr:uid="{36BCBA19-A389-430F-B9B9-011BA57CEDBF}"/>
    <cellStyle name="Comma 3 2 2 4 10" xfId="15618" xr:uid="{EBEC4560-10FA-48E2-B278-654C4A9DD132}"/>
    <cellStyle name="Comma 3 2 2 4 10 2" xfId="46442" xr:uid="{C27693AC-BE94-42FE-95F5-A6BB4C5425BC}"/>
    <cellStyle name="Comma 3 2 2 4 11" xfId="31032" xr:uid="{DF85664B-16A7-4918-B0ED-A5BD068E37E0}"/>
    <cellStyle name="Comma 3 2 2 4 2" xfId="627" xr:uid="{B1AEA456-CF50-474A-A7AE-77D911639DA6}"/>
    <cellStyle name="Comma 3 2 2 4 2 2" xfId="1260" xr:uid="{AA0865BF-82B4-490D-9520-EB17A9A747E3}"/>
    <cellStyle name="Comma 3 2 2 4 2 2 2" xfId="3159" xr:uid="{405B9F6F-C07D-431B-B756-426DBE9E14F4}"/>
    <cellStyle name="Comma 3 2 2 4 2 2 2 2" xfId="6962" xr:uid="{D4834469-EA9F-458B-878C-38BB343857A6}"/>
    <cellStyle name="Comma 3 2 2 4 2 2 2 2 2" xfId="14773" xr:uid="{8A96176F-7B59-4071-89BB-D4B8AB550E77}"/>
    <cellStyle name="Comma 3 2 2 4 2 2 2 2 2 2" xfId="30184" xr:uid="{FCFA9513-4F49-49E5-8276-460608B079E7}"/>
    <cellStyle name="Comma 3 2 2 4 2 2 2 2 2 2 2" xfId="61008" xr:uid="{3ACE820C-D987-49A0-A872-7CF99900A468}"/>
    <cellStyle name="Comma 3 2 2 4 2 2 2 2 2 3" xfId="45598" xr:uid="{734F3E4F-303A-4F0A-8AA4-0D1D4E6F8C48}"/>
    <cellStyle name="Comma 3 2 2 4 2 2 2 2 3" xfId="22375" xr:uid="{B146F117-ADDC-4646-B9DD-C4FCDAFFC13E}"/>
    <cellStyle name="Comma 3 2 2 4 2 2 2 2 3 2" xfId="53199" xr:uid="{8494F1CB-F09A-442B-9ACA-6166B4CD8DA5}"/>
    <cellStyle name="Comma 3 2 2 4 2 2 2 2 4" xfId="37789" xr:uid="{4ABF8448-762A-4282-B54E-42945E1126F0}"/>
    <cellStyle name="Comma 3 2 2 4 2 2 2 3" xfId="10970" xr:uid="{8B7B5198-E645-45DF-9332-8D8896730528}"/>
    <cellStyle name="Comma 3 2 2 4 2 2 2 3 2" xfId="26381" xr:uid="{5767C70F-ED75-4F77-8137-D1A3FC212FCC}"/>
    <cellStyle name="Comma 3 2 2 4 2 2 2 3 2 2" xfId="57205" xr:uid="{04654248-C164-46E3-8865-10D72276BBA4}"/>
    <cellStyle name="Comma 3 2 2 4 2 2 2 3 3" xfId="41795" xr:uid="{31653CF2-B023-4627-A308-21857FB923D0}"/>
    <cellStyle name="Comma 3 2 2 4 2 2 2 4" xfId="18572" xr:uid="{F80C2198-ED9D-45D8-94A9-6BBE96BF1A99}"/>
    <cellStyle name="Comma 3 2 2 4 2 2 2 4 2" xfId="49396" xr:uid="{7C01B3D5-F4F6-492A-953B-F95402425EBC}"/>
    <cellStyle name="Comma 3 2 2 4 2 2 2 5" xfId="33986" xr:uid="{F49461D8-4116-411F-B423-D3B5443C7BEA}"/>
    <cellStyle name="Comma 3 2 2 4 2 2 3" xfId="5063" xr:uid="{AC401A83-D675-4697-AC3B-54EB556386C2}"/>
    <cellStyle name="Comma 3 2 2 4 2 2 3 2" xfId="12874" xr:uid="{EDBB016A-FB67-42E4-A275-AED9859FF984}"/>
    <cellStyle name="Comma 3 2 2 4 2 2 3 2 2" xfId="28285" xr:uid="{23DDA5A8-27DF-44AA-9FE0-B97F6B689123}"/>
    <cellStyle name="Comma 3 2 2 4 2 2 3 2 2 2" xfId="59109" xr:uid="{6FC928E8-C8EE-4807-B38F-33DDEA518928}"/>
    <cellStyle name="Comma 3 2 2 4 2 2 3 2 3" xfId="43699" xr:uid="{76069338-2518-4904-9E2B-FB20B829596A}"/>
    <cellStyle name="Comma 3 2 2 4 2 2 3 3" xfId="20476" xr:uid="{F664FEE4-A39A-4328-8F7A-20A894978F3A}"/>
    <cellStyle name="Comma 3 2 2 4 2 2 3 3 2" xfId="51300" xr:uid="{CB666122-15A5-4104-AA21-23344ADE34F6}"/>
    <cellStyle name="Comma 3 2 2 4 2 2 3 4" xfId="35890" xr:uid="{16B314E5-3D96-4A27-9E64-2365CF13EA3F}"/>
    <cellStyle name="Comma 3 2 2 4 2 2 4" xfId="9071" xr:uid="{B40AAD1A-1959-43ED-8489-CA57C4B1B1DA}"/>
    <cellStyle name="Comma 3 2 2 4 2 2 4 2" xfId="24482" xr:uid="{BE186859-D402-4C8C-B446-41334F064746}"/>
    <cellStyle name="Comma 3 2 2 4 2 2 4 2 2" xfId="55306" xr:uid="{1CBEC042-74A3-46AD-98C2-D89F34281B61}"/>
    <cellStyle name="Comma 3 2 2 4 2 2 4 3" xfId="39896" xr:uid="{E9477FB4-AB60-4E39-8248-48F204A9C492}"/>
    <cellStyle name="Comma 3 2 2 4 2 2 5" xfId="16673" xr:uid="{04B85DA1-2B0C-4241-B91F-0154ADBE3888}"/>
    <cellStyle name="Comma 3 2 2 4 2 2 5 2" xfId="47497" xr:uid="{9F224F91-DF55-48C3-B3AC-FB9B01350ADC}"/>
    <cellStyle name="Comma 3 2 2 4 2 2 6" xfId="32087" xr:uid="{71E41F90-2E7D-44EE-90B9-D5CB6B5953D6}"/>
    <cellStyle name="Comma 3 2 2 4 2 3" xfId="1893" xr:uid="{C2653BBF-8B79-49CE-9BA2-7D0834605017}"/>
    <cellStyle name="Comma 3 2 2 4 2 3 2" xfId="3792" xr:uid="{65F216D0-BC50-4F53-A76E-480F5BB6DA0A}"/>
    <cellStyle name="Comma 3 2 2 4 2 3 2 2" xfId="7595" xr:uid="{E64F1E0A-D4C2-4F54-B21D-FDF30FF089A3}"/>
    <cellStyle name="Comma 3 2 2 4 2 3 2 2 2" xfId="15406" xr:uid="{6F31A435-14E7-419D-A641-E096AE1CA652}"/>
    <cellStyle name="Comma 3 2 2 4 2 3 2 2 2 2" xfId="30817" xr:uid="{C58B59CA-7979-419F-83BB-45382EB37BE8}"/>
    <cellStyle name="Comma 3 2 2 4 2 3 2 2 2 2 2" xfId="61641" xr:uid="{0028EB35-4568-4184-8A08-AC2B75569BBD}"/>
    <cellStyle name="Comma 3 2 2 4 2 3 2 2 2 3" xfId="46231" xr:uid="{399F0CE7-25B7-4B87-B1CE-51027EEB279E}"/>
    <cellStyle name="Comma 3 2 2 4 2 3 2 2 3" xfId="23008" xr:uid="{F4E54A3F-9034-4332-B362-433A7D38D694}"/>
    <cellStyle name="Comma 3 2 2 4 2 3 2 2 3 2" xfId="53832" xr:uid="{D7DFF587-9864-452F-84E6-CBED8FD54A87}"/>
    <cellStyle name="Comma 3 2 2 4 2 3 2 2 4" xfId="38422" xr:uid="{A8CF23B0-7202-4D7B-B925-64D8553262FA}"/>
    <cellStyle name="Comma 3 2 2 4 2 3 2 3" xfId="11603" xr:uid="{D34A7033-6DB9-4B2E-A0E6-6DF3E8CEB8B8}"/>
    <cellStyle name="Comma 3 2 2 4 2 3 2 3 2" xfId="27014" xr:uid="{84BF6A00-B8B3-4227-9D82-EF82235112A1}"/>
    <cellStyle name="Comma 3 2 2 4 2 3 2 3 2 2" xfId="57838" xr:uid="{F85A9BA9-52D0-4EB0-AD17-942835873B80}"/>
    <cellStyle name="Comma 3 2 2 4 2 3 2 3 3" xfId="42428" xr:uid="{CF0316DE-8DAC-4B08-9DCC-F231D878E488}"/>
    <cellStyle name="Comma 3 2 2 4 2 3 2 4" xfId="19205" xr:uid="{95A2C03C-D316-45EA-BF08-06E7ADC682C8}"/>
    <cellStyle name="Comma 3 2 2 4 2 3 2 4 2" xfId="50029" xr:uid="{024BF2C0-E211-4A9B-BBC9-3CA08D6EDCD5}"/>
    <cellStyle name="Comma 3 2 2 4 2 3 2 5" xfId="34619" xr:uid="{55756C5A-947C-43B7-A6A7-7C4DDB3AA0C3}"/>
    <cellStyle name="Comma 3 2 2 4 2 3 3" xfId="5696" xr:uid="{114DEDB6-891F-473A-A9AB-0433CE4A429A}"/>
    <cellStyle name="Comma 3 2 2 4 2 3 3 2" xfId="13507" xr:uid="{014E8F21-862C-4BDB-BCD7-52893BD474F0}"/>
    <cellStyle name="Comma 3 2 2 4 2 3 3 2 2" xfId="28918" xr:uid="{BD4ECE1D-050E-45E4-A4E2-02B31D4D385B}"/>
    <cellStyle name="Comma 3 2 2 4 2 3 3 2 2 2" xfId="59742" xr:uid="{647AB2D9-ED53-4B50-A639-2DC04300F2F7}"/>
    <cellStyle name="Comma 3 2 2 4 2 3 3 2 3" xfId="44332" xr:uid="{6AFA6746-AF55-454C-A936-F985802BCE62}"/>
    <cellStyle name="Comma 3 2 2 4 2 3 3 3" xfId="21109" xr:uid="{804DC48B-C3BE-4D6C-BDD6-554DBCA09440}"/>
    <cellStyle name="Comma 3 2 2 4 2 3 3 3 2" xfId="51933" xr:uid="{B83B78E2-53F2-4B3A-854A-9199AD716999}"/>
    <cellStyle name="Comma 3 2 2 4 2 3 3 4" xfId="36523" xr:uid="{CF625130-C149-4FF5-91A5-F20C9AC3A43A}"/>
    <cellStyle name="Comma 3 2 2 4 2 3 4" xfId="9704" xr:uid="{01CEB947-8952-4029-9736-8996889E9A2C}"/>
    <cellStyle name="Comma 3 2 2 4 2 3 4 2" xfId="25115" xr:uid="{7468E22E-0BBF-4F77-ABD6-35249CFBC7ED}"/>
    <cellStyle name="Comma 3 2 2 4 2 3 4 2 2" xfId="55939" xr:uid="{43C50E52-0F6F-4A92-964E-8253FA18227F}"/>
    <cellStyle name="Comma 3 2 2 4 2 3 4 3" xfId="40529" xr:uid="{97A23A62-1941-4F1D-BE8B-ADAA60EFFC29}"/>
    <cellStyle name="Comma 3 2 2 4 2 3 5" xfId="17306" xr:uid="{5B15D6F7-6C5C-4E7F-B6EA-4144A291D5BD}"/>
    <cellStyle name="Comma 3 2 2 4 2 3 5 2" xfId="48130" xr:uid="{B1F4B58A-AC16-40A9-ACD6-C66289096473}"/>
    <cellStyle name="Comma 3 2 2 4 2 3 6" xfId="32720" xr:uid="{38EF8C74-DE36-48CC-8642-B03677B36201}"/>
    <cellStyle name="Comma 3 2 2 4 2 4" xfId="2526" xr:uid="{4A9A75CA-DE4C-4BD4-833E-9EA3A93BAFD6}"/>
    <cellStyle name="Comma 3 2 2 4 2 4 2" xfId="6329" xr:uid="{6A4FA033-E80D-4F33-B030-C8603BD358AD}"/>
    <cellStyle name="Comma 3 2 2 4 2 4 2 2" xfId="14140" xr:uid="{E10BFD7B-0B27-4922-8EFD-833E11B5B3D8}"/>
    <cellStyle name="Comma 3 2 2 4 2 4 2 2 2" xfId="29551" xr:uid="{FC1D2AFF-E415-4A51-951D-D9F444E5A6D2}"/>
    <cellStyle name="Comma 3 2 2 4 2 4 2 2 2 2" xfId="60375" xr:uid="{45ED4935-4710-41B6-940A-4C571E6488DB}"/>
    <cellStyle name="Comma 3 2 2 4 2 4 2 2 3" xfId="44965" xr:uid="{2E5F0448-10A5-4492-ADE4-C15E0415E180}"/>
    <cellStyle name="Comma 3 2 2 4 2 4 2 3" xfId="21742" xr:uid="{15B6B7B9-0217-47D4-BBBB-7362B2A88161}"/>
    <cellStyle name="Comma 3 2 2 4 2 4 2 3 2" xfId="52566" xr:uid="{9DAFDEFA-E5F8-49A2-BFBD-B8C39DB05214}"/>
    <cellStyle name="Comma 3 2 2 4 2 4 2 4" xfId="37156" xr:uid="{C23F4D51-EDD3-4F1F-8DC9-DDCB6EF07A24}"/>
    <cellStyle name="Comma 3 2 2 4 2 4 3" xfId="10337" xr:uid="{4481107A-6E6B-4D02-987B-1A274D29E9F1}"/>
    <cellStyle name="Comma 3 2 2 4 2 4 3 2" xfId="25748" xr:uid="{2FB3A1CA-7242-4E26-BA6E-14A95BA692DE}"/>
    <cellStyle name="Comma 3 2 2 4 2 4 3 2 2" xfId="56572" xr:uid="{4A7E3BC1-51A1-474A-B7C5-857BE67A4B42}"/>
    <cellStyle name="Comma 3 2 2 4 2 4 3 3" xfId="41162" xr:uid="{4A93A0A9-4E57-46E7-BFAE-3F822DF92066}"/>
    <cellStyle name="Comma 3 2 2 4 2 4 4" xfId="17939" xr:uid="{E4995313-69D7-403C-A3E4-D55DFD397613}"/>
    <cellStyle name="Comma 3 2 2 4 2 4 4 2" xfId="48763" xr:uid="{16648453-913F-4806-9292-43810A90CDD2}"/>
    <cellStyle name="Comma 3 2 2 4 2 4 5" xfId="33353" xr:uid="{4EB7A89A-FA7B-4B7F-BAB3-F4A35DEA5434}"/>
    <cellStyle name="Comma 3 2 2 4 2 5" xfId="4430" xr:uid="{14CF8796-F505-4728-BB9D-0E7D91450757}"/>
    <cellStyle name="Comma 3 2 2 4 2 5 2" xfId="12241" xr:uid="{47E62FDE-13A3-46AA-9043-9C9A369F7419}"/>
    <cellStyle name="Comma 3 2 2 4 2 5 2 2" xfId="27652" xr:uid="{8DF0D0A6-1CC7-4AC0-8F91-2174889B92AB}"/>
    <cellStyle name="Comma 3 2 2 4 2 5 2 2 2" xfId="58476" xr:uid="{BBC66BD6-42E5-4BA5-8CF0-12EFADB6D229}"/>
    <cellStyle name="Comma 3 2 2 4 2 5 2 3" xfId="43066" xr:uid="{8BCE339E-22EE-4F3E-9080-8EA5DE1577A6}"/>
    <cellStyle name="Comma 3 2 2 4 2 5 3" xfId="19843" xr:uid="{9EF4D879-9376-450C-889C-01DDDC35473C}"/>
    <cellStyle name="Comma 3 2 2 4 2 5 3 2" xfId="50667" xr:uid="{0837955C-EF4E-4FDA-92A7-55114B39E5FA}"/>
    <cellStyle name="Comma 3 2 2 4 2 5 4" xfId="35257" xr:uid="{EB12C9FF-725F-4FCE-968C-75DF9F2E7E04}"/>
    <cellStyle name="Comma 3 2 2 4 2 6" xfId="8438" xr:uid="{75535A2E-2F4C-4908-81FE-FD86CE0E3B2F}"/>
    <cellStyle name="Comma 3 2 2 4 2 6 2" xfId="23849" xr:uid="{66077321-94FA-4640-BF08-ACE298C85FB3}"/>
    <cellStyle name="Comma 3 2 2 4 2 6 2 2" xfId="54673" xr:uid="{25038B06-861D-4EFA-B948-6E11F40BE7F3}"/>
    <cellStyle name="Comma 3 2 2 4 2 6 3" xfId="39263" xr:uid="{6647D576-6A69-4C89-8949-50CD14773D90}"/>
    <cellStyle name="Comma 3 2 2 4 2 7" xfId="16040" xr:uid="{74D19F4F-151F-4B94-9755-6B5A04F0DB2E}"/>
    <cellStyle name="Comma 3 2 2 4 2 7 2" xfId="46864" xr:uid="{12298971-1543-470E-8674-A15CFBAE06FA}"/>
    <cellStyle name="Comma 3 2 2 4 2 8" xfId="31454" xr:uid="{2E106021-DC46-4245-A737-3830B4B36F66}"/>
    <cellStyle name="Comma 3 2 2 4 3" xfId="418" xr:uid="{AAB06274-1034-4462-895C-3A4C26671765}"/>
    <cellStyle name="Comma 3 2 2 4 3 2" xfId="1051" xr:uid="{1BAB74FE-4008-4835-813E-D18C1516AA3A}"/>
    <cellStyle name="Comma 3 2 2 4 3 2 2" xfId="2950" xr:uid="{DDC65363-F038-48C1-8A78-78D7A9500925}"/>
    <cellStyle name="Comma 3 2 2 4 3 2 2 2" xfId="6753" xr:uid="{FF5B378D-A42F-4D15-A1F4-DE5D5EEF95B8}"/>
    <cellStyle name="Comma 3 2 2 4 3 2 2 2 2" xfId="14564" xr:uid="{2EDA41F0-F02A-4B22-A5AB-506DFF08AF4D}"/>
    <cellStyle name="Comma 3 2 2 4 3 2 2 2 2 2" xfId="29975" xr:uid="{6C795C4C-B4A8-4987-BD07-6852A12B9788}"/>
    <cellStyle name="Comma 3 2 2 4 3 2 2 2 2 2 2" xfId="60799" xr:uid="{1D034882-7593-43EE-B7B4-B5605DC30488}"/>
    <cellStyle name="Comma 3 2 2 4 3 2 2 2 2 3" xfId="45389" xr:uid="{21DCDCF8-A57A-474F-BD6D-FE4FE5D13F79}"/>
    <cellStyle name="Comma 3 2 2 4 3 2 2 2 3" xfId="22166" xr:uid="{502602C6-1482-4BF9-91A2-C25F7D93A30C}"/>
    <cellStyle name="Comma 3 2 2 4 3 2 2 2 3 2" xfId="52990" xr:uid="{CC0C1B2F-A2C1-4470-B9AF-9AD9E2325161}"/>
    <cellStyle name="Comma 3 2 2 4 3 2 2 2 4" xfId="37580" xr:uid="{D6D5C53B-93CE-4E71-9037-B60CCF33B226}"/>
    <cellStyle name="Comma 3 2 2 4 3 2 2 3" xfId="10761" xr:uid="{FDAA1206-E092-4D28-A521-D0EF3CC294FD}"/>
    <cellStyle name="Comma 3 2 2 4 3 2 2 3 2" xfId="26172" xr:uid="{415F7236-BD8F-495F-9CEA-6ACADC11725F}"/>
    <cellStyle name="Comma 3 2 2 4 3 2 2 3 2 2" xfId="56996" xr:uid="{4FB516C1-6E55-49AA-96D5-BC2996E04A98}"/>
    <cellStyle name="Comma 3 2 2 4 3 2 2 3 3" xfId="41586" xr:uid="{AF3EEC95-5D8A-4959-872D-395BA33E7641}"/>
    <cellStyle name="Comma 3 2 2 4 3 2 2 4" xfId="18363" xr:uid="{BE86F636-F3DD-4B62-9573-F60F0C6D192B}"/>
    <cellStyle name="Comma 3 2 2 4 3 2 2 4 2" xfId="49187" xr:uid="{4AF1FD42-6572-428C-A5DD-BB73FE728B19}"/>
    <cellStyle name="Comma 3 2 2 4 3 2 2 5" xfId="33777" xr:uid="{42AFD341-E9FB-44F6-AFF9-EF52800FBE48}"/>
    <cellStyle name="Comma 3 2 2 4 3 2 3" xfId="4854" xr:uid="{EAC25B83-BA70-432A-82AB-EF985F51C2B0}"/>
    <cellStyle name="Comma 3 2 2 4 3 2 3 2" xfId="12665" xr:uid="{C13EEC75-60D5-4EBC-B639-1C6A7E6867CF}"/>
    <cellStyle name="Comma 3 2 2 4 3 2 3 2 2" xfId="28076" xr:uid="{8FBDEADB-0E8B-40E4-9063-9AADF43EE962}"/>
    <cellStyle name="Comma 3 2 2 4 3 2 3 2 2 2" xfId="58900" xr:uid="{381FA35A-7AAD-4820-9EE1-DE344C01F5C8}"/>
    <cellStyle name="Comma 3 2 2 4 3 2 3 2 3" xfId="43490" xr:uid="{B901771A-4490-4DA5-B8AD-CB6B50871868}"/>
    <cellStyle name="Comma 3 2 2 4 3 2 3 3" xfId="20267" xr:uid="{C0028924-9EEB-4AED-B72F-3EDD25E53A78}"/>
    <cellStyle name="Comma 3 2 2 4 3 2 3 3 2" xfId="51091" xr:uid="{98FDD5CC-40F1-487B-967F-8C2541A7CD7E}"/>
    <cellStyle name="Comma 3 2 2 4 3 2 3 4" xfId="35681" xr:uid="{9417F1A7-6B61-48F9-9EFF-645EE7A1E17A}"/>
    <cellStyle name="Comma 3 2 2 4 3 2 4" xfId="8862" xr:uid="{E8DF380E-D22B-41B9-9BFF-EF213AA099F0}"/>
    <cellStyle name="Comma 3 2 2 4 3 2 4 2" xfId="24273" xr:uid="{9C52B999-9A71-43F4-A1D5-CE88CBE78428}"/>
    <cellStyle name="Comma 3 2 2 4 3 2 4 2 2" xfId="55097" xr:uid="{D74BAF79-C210-472B-9857-FC1222E313F4}"/>
    <cellStyle name="Comma 3 2 2 4 3 2 4 3" xfId="39687" xr:uid="{1B3E7813-3683-41B9-9CB9-F19626E2AE38}"/>
    <cellStyle name="Comma 3 2 2 4 3 2 5" xfId="16464" xr:uid="{488ED094-EE50-4E8F-A1AA-7F0D6D405B45}"/>
    <cellStyle name="Comma 3 2 2 4 3 2 5 2" xfId="47288" xr:uid="{26C8B82B-0011-45AE-8BF6-F2AE8A3ADB73}"/>
    <cellStyle name="Comma 3 2 2 4 3 2 6" xfId="31878" xr:uid="{48AE6057-1F73-4397-8BAC-1DE23A48DAD5}"/>
    <cellStyle name="Comma 3 2 2 4 3 3" xfId="1684" xr:uid="{8B45EFDC-E79F-4784-89C7-5D44CE651E6C}"/>
    <cellStyle name="Comma 3 2 2 4 3 3 2" xfId="3583" xr:uid="{1D1FF51B-1D40-44D7-AB3C-3F93F4CCA9AE}"/>
    <cellStyle name="Comma 3 2 2 4 3 3 2 2" xfId="7386" xr:uid="{C58D45A3-C903-4892-9C36-782FF0ADD500}"/>
    <cellStyle name="Comma 3 2 2 4 3 3 2 2 2" xfId="15197" xr:uid="{02F14712-D283-405B-BC38-2E03F230E8EE}"/>
    <cellStyle name="Comma 3 2 2 4 3 3 2 2 2 2" xfId="30608" xr:uid="{16F690A6-43FA-4447-B1D7-4E99CE215B84}"/>
    <cellStyle name="Comma 3 2 2 4 3 3 2 2 2 2 2" xfId="61432" xr:uid="{4F2D8A26-F4BD-4646-AFDA-393B53B5FA74}"/>
    <cellStyle name="Comma 3 2 2 4 3 3 2 2 2 3" xfId="46022" xr:uid="{8413E8E8-E9DD-448A-83E1-B51ED0DBB93E}"/>
    <cellStyle name="Comma 3 2 2 4 3 3 2 2 3" xfId="22799" xr:uid="{5B293253-D8EE-40C3-BDAC-C9435D9B8521}"/>
    <cellStyle name="Comma 3 2 2 4 3 3 2 2 3 2" xfId="53623" xr:uid="{02182A44-303C-4870-9F23-C841206B28D7}"/>
    <cellStyle name="Comma 3 2 2 4 3 3 2 2 4" xfId="38213" xr:uid="{A37AE3C2-25CD-4AE5-B86F-8D92402AE4EC}"/>
    <cellStyle name="Comma 3 2 2 4 3 3 2 3" xfId="11394" xr:uid="{DC544CE0-CF27-4A4E-A9E8-66551C1350F7}"/>
    <cellStyle name="Comma 3 2 2 4 3 3 2 3 2" xfId="26805" xr:uid="{BDE723C4-6218-4B88-98D3-66A181CB9A1F}"/>
    <cellStyle name="Comma 3 2 2 4 3 3 2 3 2 2" xfId="57629" xr:uid="{8267176C-3164-4596-9D07-EC588B0F3726}"/>
    <cellStyle name="Comma 3 2 2 4 3 3 2 3 3" xfId="42219" xr:uid="{ADA864B1-7806-4DAB-A1FC-1FC6F9E2E740}"/>
    <cellStyle name="Comma 3 2 2 4 3 3 2 4" xfId="18996" xr:uid="{792EFCB9-51C0-4799-B020-E1CF97382384}"/>
    <cellStyle name="Comma 3 2 2 4 3 3 2 4 2" xfId="49820" xr:uid="{BF98B47D-72FE-4520-9936-7C807507DF82}"/>
    <cellStyle name="Comma 3 2 2 4 3 3 2 5" xfId="34410" xr:uid="{6A40053D-EE76-41E8-B4EB-4E4913C56F26}"/>
    <cellStyle name="Comma 3 2 2 4 3 3 3" xfId="5487" xr:uid="{D1E1FE91-3EB8-4BA9-944E-EA43FA03AEC7}"/>
    <cellStyle name="Comma 3 2 2 4 3 3 3 2" xfId="13298" xr:uid="{A8777ED3-7143-467B-9101-31604C58AFFA}"/>
    <cellStyle name="Comma 3 2 2 4 3 3 3 2 2" xfId="28709" xr:uid="{BA9C4AED-2E0E-4506-B73C-C289A0B2F34E}"/>
    <cellStyle name="Comma 3 2 2 4 3 3 3 2 2 2" xfId="59533" xr:uid="{0E16F34F-D577-45D8-A0EC-E89238333FE3}"/>
    <cellStyle name="Comma 3 2 2 4 3 3 3 2 3" xfId="44123" xr:uid="{91DFF898-ED10-4240-A44E-1FCE1357A649}"/>
    <cellStyle name="Comma 3 2 2 4 3 3 3 3" xfId="20900" xr:uid="{03092E8A-DA92-4C20-8709-6DCFB153CFB1}"/>
    <cellStyle name="Comma 3 2 2 4 3 3 3 3 2" xfId="51724" xr:uid="{51B9C5AA-92FF-40DF-A6AA-965BB5516B77}"/>
    <cellStyle name="Comma 3 2 2 4 3 3 3 4" xfId="36314" xr:uid="{1BB27685-6004-4895-89BB-8C1365346BB6}"/>
    <cellStyle name="Comma 3 2 2 4 3 3 4" xfId="9495" xr:uid="{EC0B3A08-1B8D-4B19-B70B-1624CD4D217C}"/>
    <cellStyle name="Comma 3 2 2 4 3 3 4 2" xfId="24906" xr:uid="{D9033567-635B-4DE4-9530-9707E370DFAE}"/>
    <cellStyle name="Comma 3 2 2 4 3 3 4 2 2" xfId="55730" xr:uid="{1E32B38D-88EC-4048-BA2D-9E665928B291}"/>
    <cellStyle name="Comma 3 2 2 4 3 3 4 3" xfId="40320" xr:uid="{9AB1F875-776A-4306-906A-F015B661DD1B}"/>
    <cellStyle name="Comma 3 2 2 4 3 3 5" xfId="17097" xr:uid="{A313CE92-E289-4424-8E1C-1F2A59AF4FEB}"/>
    <cellStyle name="Comma 3 2 2 4 3 3 5 2" xfId="47921" xr:uid="{B5FAC1B1-B6F1-42DB-9FB3-52FF0B36F042}"/>
    <cellStyle name="Comma 3 2 2 4 3 3 6" xfId="32511" xr:uid="{DA362DC8-1BD1-42F3-9597-0FF2E9B70755}"/>
    <cellStyle name="Comma 3 2 2 4 3 4" xfId="2317" xr:uid="{97625343-0D0E-440D-AB6E-455A072DF4F6}"/>
    <cellStyle name="Comma 3 2 2 4 3 4 2" xfId="6120" xr:uid="{B68B2D63-B86D-4C82-9D05-5F9E7B311F3E}"/>
    <cellStyle name="Comma 3 2 2 4 3 4 2 2" xfId="13931" xr:uid="{13FA807E-DFF8-4238-83FC-276C40589C51}"/>
    <cellStyle name="Comma 3 2 2 4 3 4 2 2 2" xfId="29342" xr:uid="{568AF586-40E9-4A0A-8EFC-041D0B9355AC}"/>
    <cellStyle name="Comma 3 2 2 4 3 4 2 2 2 2" xfId="60166" xr:uid="{D31DC212-62D0-42A0-8733-4A6F12278DA3}"/>
    <cellStyle name="Comma 3 2 2 4 3 4 2 2 3" xfId="44756" xr:uid="{3AF17EE3-3CA0-4941-AEFF-0327B9B3385E}"/>
    <cellStyle name="Comma 3 2 2 4 3 4 2 3" xfId="21533" xr:uid="{131350CA-8DD2-46E1-8993-ECE5B0C3B4DB}"/>
    <cellStyle name="Comma 3 2 2 4 3 4 2 3 2" xfId="52357" xr:uid="{4392151B-D47F-4DF6-93D1-9D897FE12A4D}"/>
    <cellStyle name="Comma 3 2 2 4 3 4 2 4" xfId="36947" xr:uid="{062D84DB-BA3C-456B-802B-1DDA9D634453}"/>
    <cellStyle name="Comma 3 2 2 4 3 4 3" xfId="10128" xr:uid="{5EC191BE-9FD9-4000-B13E-195A464DBAC9}"/>
    <cellStyle name="Comma 3 2 2 4 3 4 3 2" xfId="25539" xr:uid="{AF47311D-C0D1-40DC-B01F-6A1F50E70335}"/>
    <cellStyle name="Comma 3 2 2 4 3 4 3 2 2" xfId="56363" xr:uid="{950EB5D3-7E11-40BE-B404-B89303043023}"/>
    <cellStyle name="Comma 3 2 2 4 3 4 3 3" xfId="40953" xr:uid="{0B7B4781-7722-43D9-8FE3-4F803670ED2C}"/>
    <cellStyle name="Comma 3 2 2 4 3 4 4" xfId="17730" xr:uid="{92469C25-995C-4C0D-BBAB-9F4426D1E932}"/>
    <cellStyle name="Comma 3 2 2 4 3 4 4 2" xfId="48554" xr:uid="{400A60D0-D5B6-4E76-B012-DDF153C9389A}"/>
    <cellStyle name="Comma 3 2 2 4 3 4 5" xfId="33144" xr:uid="{AFB226AF-ACCF-4EC6-8F9D-514F76DDC172}"/>
    <cellStyle name="Comma 3 2 2 4 3 5" xfId="4221" xr:uid="{0C9473E5-6614-4067-91DE-0AB97F68D498}"/>
    <cellStyle name="Comma 3 2 2 4 3 5 2" xfId="12032" xr:uid="{E8B849F0-4604-4D56-9FE7-95B949548248}"/>
    <cellStyle name="Comma 3 2 2 4 3 5 2 2" xfId="27443" xr:uid="{55E69B68-38A5-45B7-AEA2-6117742C3EE9}"/>
    <cellStyle name="Comma 3 2 2 4 3 5 2 2 2" xfId="58267" xr:uid="{85AB7CE6-4735-491C-A47A-D8CAC7D619C4}"/>
    <cellStyle name="Comma 3 2 2 4 3 5 2 3" xfId="42857" xr:uid="{58D75C45-4B79-423C-BE91-F56D2884D964}"/>
    <cellStyle name="Comma 3 2 2 4 3 5 3" xfId="19634" xr:uid="{5383D3C8-13A9-4CD3-984D-0C818D3A8140}"/>
    <cellStyle name="Comma 3 2 2 4 3 5 3 2" xfId="50458" xr:uid="{1A8937C6-5F66-4C84-8F49-9DFDD3022599}"/>
    <cellStyle name="Comma 3 2 2 4 3 5 4" xfId="35048" xr:uid="{91144104-B8E7-4A2F-AB18-EF60A6B7DF78}"/>
    <cellStyle name="Comma 3 2 2 4 3 6" xfId="8229" xr:uid="{2F5D04CB-4387-4DD8-AB89-22CBF740D380}"/>
    <cellStyle name="Comma 3 2 2 4 3 6 2" xfId="23640" xr:uid="{D3B60EDD-FA87-449C-BB48-D7AEF36A61D1}"/>
    <cellStyle name="Comma 3 2 2 4 3 6 2 2" xfId="54464" xr:uid="{055CAB73-D7FB-4803-98AD-FDFBF55B55DD}"/>
    <cellStyle name="Comma 3 2 2 4 3 6 3" xfId="39054" xr:uid="{4AA16104-4090-446C-B16B-E9D88E836C0B}"/>
    <cellStyle name="Comma 3 2 2 4 3 7" xfId="15831" xr:uid="{7BBFCBF4-9F4E-4AFE-ABA4-8959D6AC382E}"/>
    <cellStyle name="Comma 3 2 2 4 3 7 2" xfId="46655" xr:uid="{5230E960-B0D9-4A8D-A877-C1F148654D7B}"/>
    <cellStyle name="Comma 3 2 2 4 3 8" xfId="31245" xr:uid="{0EA16032-B581-4EAD-A280-BAD33071F857}"/>
    <cellStyle name="Comma 3 2 2 4 4" xfId="838" xr:uid="{0AE69B13-8462-4BFE-B365-82981BE5728A}"/>
    <cellStyle name="Comma 3 2 2 4 4 2" xfId="2737" xr:uid="{40779719-B67A-494F-BE82-8C44EEEA9310}"/>
    <cellStyle name="Comma 3 2 2 4 4 2 2" xfId="6540" xr:uid="{D8E85E94-B025-4846-9428-910F0A1AC877}"/>
    <cellStyle name="Comma 3 2 2 4 4 2 2 2" xfId="14351" xr:uid="{09FCB64B-3D34-48C3-91A5-BA202D4F7151}"/>
    <cellStyle name="Comma 3 2 2 4 4 2 2 2 2" xfId="29762" xr:uid="{6DF7CEC5-94C4-4D35-80D5-B82EED01F7C8}"/>
    <cellStyle name="Comma 3 2 2 4 4 2 2 2 2 2" xfId="60586" xr:uid="{A5871E6A-0BF7-4D10-B087-4D0F1CB19823}"/>
    <cellStyle name="Comma 3 2 2 4 4 2 2 2 3" xfId="45176" xr:uid="{7EA5DEFF-D5A5-4650-9400-7BE464D30178}"/>
    <cellStyle name="Comma 3 2 2 4 4 2 2 3" xfId="21953" xr:uid="{EE688803-067D-4F52-87C5-7EC3DC1A8AAD}"/>
    <cellStyle name="Comma 3 2 2 4 4 2 2 3 2" xfId="52777" xr:uid="{E5A609F0-9999-47B9-B7DC-B18852D6A8A4}"/>
    <cellStyle name="Comma 3 2 2 4 4 2 2 4" xfId="37367" xr:uid="{24EBD472-CF37-4B64-9409-42B691245459}"/>
    <cellStyle name="Comma 3 2 2 4 4 2 3" xfId="10548" xr:uid="{27691A01-750C-4FC6-9942-76ECA2D77013}"/>
    <cellStyle name="Comma 3 2 2 4 4 2 3 2" xfId="25959" xr:uid="{490C8B3D-3157-4F56-B690-2AF33CBCFE7F}"/>
    <cellStyle name="Comma 3 2 2 4 4 2 3 2 2" xfId="56783" xr:uid="{DE213F72-2C97-4386-A0D4-CADB362DB9D7}"/>
    <cellStyle name="Comma 3 2 2 4 4 2 3 3" xfId="41373" xr:uid="{10276D17-BE1B-4892-9672-F644484CF54C}"/>
    <cellStyle name="Comma 3 2 2 4 4 2 4" xfId="18150" xr:uid="{4F29AA2C-7BF5-4F0C-946C-80ECFA128CD8}"/>
    <cellStyle name="Comma 3 2 2 4 4 2 4 2" xfId="48974" xr:uid="{435EDABB-6E2B-43A6-AE44-331776F655AC}"/>
    <cellStyle name="Comma 3 2 2 4 4 2 5" xfId="33564" xr:uid="{17B06A6A-0E47-4238-9A98-28F9C0B270D1}"/>
    <cellStyle name="Comma 3 2 2 4 4 3" xfId="4641" xr:uid="{E4E455ED-A566-454E-A82C-D5929B1DDF9F}"/>
    <cellStyle name="Comma 3 2 2 4 4 3 2" xfId="12452" xr:uid="{47193F42-BA23-45F5-B17F-325A8269AAB9}"/>
    <cellStyle name="Comma 3 2 2 4 4 3 2 2" xfId="27863" xr:uid="{900763F3-EE66-4615-B458-E16D635B8667}"/>
    <cellStyle name="Comma 3 2 2 4 4 3 2 2 2" xfId="58687" xr:uid="{F0BE53BE-B94E-4B45-A4E7-78AD896C4DA3}"/>
    <cellStyle name="Comma 3 2 2 4 4 3 2 3" xfId="43277" xr:uid="{4F5789FF-A6C9-4820-8BB7-8A1AAE2123B9}"/>
    <cellStyle name="Comma 3 2 2 4 4 3 3" xfId="20054" xr:uid="{CD0B55C0-2068-4D8A-A5BF-5E3F67FCDB1B}"/>
    <cellStyle name="Comma 3 2 2 4 4 3 3 2" xfId="50878" xr:uid="{0F0D39B1-3863-431F-969D-CA65CD63F21E}"/>
    <cellStyle name="Comma 3 2 2 4 4 3 4" xfId="35468" xr:uid="{7D142B94-1E6E-4D42-8877-D6B1C101682A}"/>
    <cellStyle name="Comma 3 2 2 4 4 4" xfId="8649" xr:uid="{48BC219C-77F1-4DA2-A9FD-CF445F9685D5}"/>
    <cellStyle name="Comma 3 2 2 4 4 4 2" xfId="24060" xr:uid="{1246AFC4-1DD6-45BA-81B3-E7B849529EDA}"/>
    <cellStyle name="Comma 3 2 2 4 4 4 2 2" xfId="54884" xr:uid="{0B52DFB2-1BBC-4033-B398-C921C0058D89}"/>
    <cellStyle name="Comma 3 2 2 4 4 4 3" xfId="39474" xr:uid="{B3593345-A015-4B73-9E2D-B5CCC6AEB387}"/>
    <cellStyle name="Comma 3 2 2 4 4 5" xfId="16251" xr:uid="{BB76662D-AA30-4A9F-B3C6-BB766722697A}"/>
    <cellStyle name="Comma 3 2 2 4 4 5 2" xfId="47075" xr:uid="{84CFCADC-1BE7-4B91-876F-A13E690CAC95}"/>
    <cellStyle name="Comma 3 2 2 4 4 6" xfId="31665" xr:uid="{C98773ED-E077-4327-9972-7787B3D10D18}"/>
    <cellStyle name="Comma 3 2 2 4 5" xfId="1471" xr:uid="{322F501A-AC36-4E29-B7B9-CC8FEE92D06C}"/>
    <cellStyle name="Comma 3 2 2 4 5 2" xfId="3370" xr:uid="{D3EC30ED-F9DF-482B-9C16-DFF2C280D6E1}"/>
    <cellStyle name="Comma 3 2 2 4 5 2 2" xfId="7173" xr:uid="{55E5044D-4623-4BE1-9648-6DB69612C301}"/>
    <cellStyle name="Comma 3 2 2 4 5 2 2 2" xfId="14984" xr:uid="{93BDC19C-C1ED-4B67-8FB3-3F4E91C1CC78}"/>
    <cellStyle name="Comma 3 2 2 4 5 2 2 2 2" xfId="30395" xr:uid="{C95D246C-2DFB-4FE9-9C49-D06929BB243C}"/>
    <cellStyle name="Comma 3 2 2 4 5 2 2 2 2 2" xfId="61219" xr:uid="{C1C26C34-1BC3-4289-97C5-1DE96D3DD27F}"/>
    <cellStyle name="Comma 3 2 2 4 5 2 2 2 3" xfId="45809" xr:uid="{CA22D8AC-EEDD-41FF-8799-79313ED647F8}"/>
    <cellStyle name="Comma 3 2 2 4 5 2 2 3" xfId="22586" xr:uid="{8082EC34-98A8-4CBF-B926-B5DA675F26DC}"/>
    <cellStyle name="Comma 3 2 2 4 5 2 2 3 2" xfId="53410" xr:uid="{6B62B334-2997-4974-B464-71F88213A036}"/>
    <cellStyle name="Comma 3 2 2 4 5 2 2 4" xfId="38000" xr:uid="{2B61B870-A2C0-4EA0-AF3A-BBEF1432810C}"/>
    <cellStyle name="Comma 3 2 2 4 5 2 3" xfId="11181" xr:uid="{F0D2D840-5A84-4507-9E22-277DD2213754}"/>
    <cellStyle name="Comma 3 2 2 4 5 2 3 2" xfId="26592" xr:uid="{D07E1304-8CF4-45E1-8C3B-74E0B2D1F8DA}"/>
    <cellStyle name="Comma 3 2 2 4 5 2 3 2 2" xfId="57416" xr:uid="{7B3EF9D3-F9B5-4018-ABB1-2C0BB0B8BCED}"/>
    <cellStyle name="Comma 3 2 2 4 5 2 3 3" xfId="42006" xr:uid="{F9DC4438-5264-4514-AD3B-6335485B5271}"/>
    <cellStyle name="Comma 3 2 2 4 5 2 4" xfId="18783" xr:uid="{D04400E4-8C60-4F7E-9674-8E74586E3BBA}"/>
    <cellStyle name="Comma 3 2 2 4 5 2 4 2" xfId="49607" xr:uid="{DE9D693E-E8FE-4134-B6FD-CB08BC63BD93}"/>
    <cellStyle name="Comma 3 2 2 4 5 2 5" xfId="34197" xr:uid="{FAFE8635-F5FA-41FC-917A-112CC11BBC6D}"/>
    <cellStyle name="Comma 3 2 2 4 5 3" xfId="5274" xr:uid="{1D9749BF-EBB8-4C09-903F-8A71B9E6C2D9}"/>
    <cellStyle name="Comma 3 2 2 4 5 3 2" xfId="13085" xr:uid="{3E866C08-C52F-44B2-ACCF-492EC57554B7}"/>
    <cellStyle name="Comma 3 2 2 4 5 3 2 2" xfId="28496" xr:uid="{59167A2A-9FF9-4494-A4D7-87126330AD8D}"/>
    <cellStyle name="Comma 3 2 2 4 5 3 2 2 2" xfId="59320" xr:uid="{BDFE0720-9BFA-4B9D-AF73-94FA8E192631}"/>
    <cellStyle name="Comma 3 2 2 4 5 3 2 3" xfId="43910" xr:uid="{75802417-248A-49BF-B14F-F76CE38E11AE}"/>
    <cellStyle name="Comma 3 2 2 4 5 3 3" xfId="20687" xr:uid="{25F39570-6941-4811-BD73-3CB75E137A4C}"/>
    <cellStyle name="Comma 3 2 2 4 5 3 3 2" xfId="51511" xr:uid="{6FAC7EE2-1480-4D9F-ADD5-482DBFA59E09}"/>
    <cellStyle name="Comma 3 2 2 4 5 3 4" xfId="36101" xr:uid="{49242CD1-86AB-4855-BDF3-51252FD0E7E6}"/>
    <cellStyle name="Comma 3 2 2 4 5 4" xfId="9282" xr:uid="{13DE3862-852C-4CF0-B822-816A4FD07B0A}"/>
    <cellStyle name="Comma 3 2 2 4 5 4 2" xfId="24693" xr:uid="{716A4F3A-048A-4C80-AFFA-CAD73908109F}"/>
    <cellStyle name="Comma 3 2 2 4 5 4 2 2" xfId="55517" xr:uid="{9E0B9F4A-8203-40F6-B365-647C57FF05C0}"/>
    <cellStyle name="Comma 3 2 2 4 5 4 3" xfId="40107" xr:uid="{A925224F-1450-484C-A984-CB3341DA466C}"/>
    <cellStyle name="Comma 3 2 2 4 5 5" xfId="16884" xr:uid="{A45F3BF8-C688-4B99-AB22-C3BE792B6BD0}"/>
    <cellStyle name="Comma 3 2 2 4 5 5 2" xfId="47708" xr:uid="{CCA69C66-E0B7-4733-A44F-7A188AF609C3}"/>
    <cellStyle name="Comma 3 2 2 4 5 6" xfId="32298" xr:uid="{A955888A-A141-47DF-8B9C-A54A47A4EE79}"/>
    <cellStyle name="Comma 3 2 2 4 6" xfId="2104" xr:uid="{22C7AEA5-1E3C-4BF4-94C7-2FE0B5797230}"/>
    <cellStyle name="Comma 3 2 2 4 6 2" xfId="5907" xr:uid="{DFD2865F-D865-4101-9DF8-F9DE5A620993}"/>
    <cellStyle name="Comma 3 2 2 4 6 2 2" xfId="13718" xr:uid="{2DFB4BD9-109E-493C-85D3-C225AC376796}"/>
    <cellStyle name="Comma 3 2 2 4 6 2 2 2" xfId="29129" xr:uid="{3D9A2569-2557-4661-ABF9-A8538A50352B}"/>
    <cellStyle name="Comma 3 2 2 4 6 2 2 2 2" xfId="59953" xr:uid="{110BCB5C-624A-4AC4-9A5B-EB92291166B7}"/>
    <cellStyle name="Comma 3 2 2 4 6 2 2 3" xfId="44543" xr:uid="{478D48FC-EC57-4689-A8CB-8E45567C151F}"/>
    <cellStyle name="Comma 3 2 2 4 6 2 3" xfId="21320" xr:uid="{53667247-DC82-44D1-8318-E1016A2D6C6C}"/>
    <cellStyle name="Comma 3 2 2 4 6 2 3 2" xfId="52144" xr:uid="{32965E80-6495-48E2-BD33-E76E5EB19BFA}"/>
    <cellStyle name="Comma 3 2 2 4 6 2 4" xfId="36734" xr:uid="{913F5134-04DC-442C-9BDF-CE9B29558FF0}"/>
    <cellStyle name="Comma 3 2 2 4 6 3" xfId="9915" xr:uid="{94DD3053-AB10-41CA-BFEA-B6297E913B86}"/>
    <cellStyle name="Comma 3 2 2 4 6 3 2" xfId="25326" xr:uid="{C4851D7D-E719-4A5C-9515-E800E5874C66}"/>
    <cellStyle name="Comma 3 2 2 4 6 3 2 2" xfId="56150" xr:uid="{BFF45C98-442E-4306-BE17-9002DE025538}"/>
    <cellStyle name="Comma 3 2 2 4 6 3 3" xfId="40740" xr:uid="{288D2676-5F57-46C0-B15C-5DC19BE53EF8}"/>
    <cellStyle name="Comma 3 2 2 4 6 4" xfId="17517" xr:uid="{42F25E8E-784A-4A77-9A15-3F7D6E40A14C}"/>
    <cellStyle name="Comma 3 2 2 4 6 4 2" xfId="48341" xr:uid="{A49DC2E3-41F0-49DD-ACF7-ABF8BD7DD87C}"/>
    <cellStyle name="Comma 3 2 2 4 6 5" xfId="32931" xr:uid="{86B69A6B-81A3-4C99-8AAE-5DEE152D51F3}"/>
    <cellStyle name="Comma 3 2 2 4 7" xfId="4008" xr:uid="{82A425DA-A35B-4CC2-A29C-AEA835811FEB}"/>
    <cellStyle name="Comma 3 2 2 4 7 2" xfId="11819" xr:uid="{D707C49C-0A75-45C5-A138-9FEADD5B01D3}"/>
    <cellStyle name="Comma 3 2 2 4 7 2 2" xfId="27230" xr:uid="{60ACEFF2-2BF0-4767-8A05-3F7E0BFBBB8D}"/>
    <cellStyle name="Comma 3 2 2 4 7 2 2 2" xfId="58054" xr:uid="{26242D78-6212-4A5A-9C7D-7F676EACE7E2}"/>
    <cellStyle name="Comma 3 2 2 4 7 2 3" xfId="42644" xr:uid="{B31BBCC2-997D-4AC4-BE8C-CBFD5C05BBFC}"/>
    <cellStyle name="Comma 3 2 2 4 7 3" xfId="19421" xr:uid="{390B9DCC-1133-4C56-B312-D0423A6621DE}"/>
    <cellStyle name="Comma 3 2 2 4 7 3 2" xfId="50245" xr:uid="{A940BAAA-15D9-4A8A-8BF9-4617EF225BFF}"/>
    <cellStyle name="Comma 3 2 2 4 7 4" xfId="34835" xr:uid="{13928C18-EFE1-497E-9125-7424DA8E87E9}"/>
    <cellStyle name="Comma 3 2 2 4 8" xfId="8016" xr:uid="{F77C22E2-DFBC-49E8-B999-A6FC0DF55019}"/>
    <cellStyle name="Comma 3 2 2 4 8 2" xfId="23427" xr:uid="{A6A2B57F-A3D3-452D-9695-E92F0DCBBD86}"/>
    <cellStyle name="Comma 3 2 2 4 8 2 2" xfId="54251" xr:uid="{60251275-359A-4660-828E-1E8A63DBCE48}"/>
    <cellStyle name="Comma 3 2 2 4 8 3" xfId="38841" xr:uid="{DD06935B-EF42-4475-B014-D546CA610165}"/>
    <cellStyle name="Comma 3 2 2 4 9" xfId="7807" xr:uid="{B2EF72C6-CEE9-4555-906A-0AE7374F1C3B}"/>
    <cellStyle name="Comma 3 2 2 4 9 2" xfId="23218" xr:uid="{63655858-20B3-46C6-BB51-9F1B94B77355}"/>
    <cellStyle name="Comma 3 2 2 4 9 2 2" xfId="54042" xr:uid="{BE53A50E-2CDF-486C-9F9E-1C62DC00E09E}"/>
    <cellStyle name="Comma 3 2 2 4 9 3" xfId="38632" xr:uid="{2A245088-585C-4DFF-8C07-D1FF78D17158}"/>
    <cellStyle name="Comma 3 2 2 5" xfId="582" xr:uid="{119837EA-2A0D-4150-9B6A-32CC7461A58D}"/>
    <cellStyle name="Comma 3 2 2 5 2" xfId="1215" xr:uid="{9917A0FF-4475-422E-9FA6-B892DDC3BBD3}"/>
    <cellStyle name="Comma 3 2 2 5 2 2" xfId="3114" xr:uid="{6A7DECC2-83D1-4210-9984-FF2582559E53}"/>
    <cellStyle name="Comma 3 2 2 5 2 2 2" xfId="6917" xr:uid="{F30C62EE-9506-4166-B526-B47EB8D59776}"/>
    <cellStyle name="Comma 3 2 2 5 2 2 2 2" xfId="14728" xr:uid="{E388AC1E-2778-460E-9F03-1D3001C788F2}"/>
    <cellStyle name="Comma 3 2 2 5 2 2 2 2 2" xfId="30139" xr:uid="{D4F550E7-7E9E-4CBB-92EA-C20495E500F3}"/>
    <cellStyle name="Comma 3 2 2 5 2 2 2 2 2 2" xfId="60963" xr:uid="{CD2B4E93-6C65-4CFE-A84B-F5C8243713F8}"/>
    <cellStyle name="Comma 3 2 2 5 2 2 2 2 3" xfId="45553" xr:uid="{EA452F0D-75EB-47A4-90F1-4535F1FDB2A7}"/>
    <cellStyle name="Comma 3 2 2 5 2 2 2 3" xfId="22330" xr:uid="{AFA19D64-0E19-4B1F-87E7-1D525E3CF820}"/>
    <cellStyle name="Comma 3 2 2 5 2 2 2 3 2" xfId="53154" xr:uid="{474B927D-A871-4B64-9E60-FEA78C2BE28E}"/>
    <cellStyle name="Comma 3 2 2 5 2 2 2 4" xfId="37744" xr:uid="{91A4A7D4-BB8A-42C9-81BB-BF80E68FFE97}"/>
    <cellStyle name="Comma 3 2 2 5 2 2 3" xfId="10925" xr:uid="{C951098F-208A-4056-9417-9686D785878F}"/>
    <cellStyle name="Comma 3 2 2 5 2 2 3 2" xfId="26336" xr:uid="{10F1A2C3-8553-4C57-A590-081DD0DBF3F8}"/>
    <cellStyle name="Comma 3 2 2 5 2 2 3 2 2" xfId="57160" xr:uid="{F51AB4B9-4482-414E-8DDB-440EFAA2A489}"/>
    <cellStyle name="Comma 3 2 2 5 2 2 3 3" xfId="41750" xr:uid="{F7A7DB4C-5606-4280-81DA-46744544EC00}"/>
    <cellStyle name="Comma 3 2 2 5 2 2 4" xfId="18527" xr:uid="{5F4C0BE6-1260-495F-8BE2-8A8B85EA7B78}"/>
    <cellStyle name="Comma 3 2 2 5 2 2 4 2" xfId="49351" xr:uid="{835072C0-AF32-4FCF-BBFB-90EE88552CD5}"/>
    <cellStyle name="Comma 3 2 2 5 2 2 5" xfId="33941" xr:uid="{58C27D93-298C-4B26-AD7F-8DCCDD378770}"/>
    <cellStyle name="Comma 3 2 2 5 2 3" xfId="5018" xr:uid="{0742326F-2F80-4691-A4F9-5FB92DC76BDF}"/>
    <cellStyle name="Comma 3 2 2 5 2 3 2" xfId="12829" xr:uid="{106FABF3-B058-4145-98E8-179B93643B4F}"/>
    <cellStyle name="Comma 3 2 2 5 2 3 2 2" xfId="28240" xr:uid="{4AE5B8F1-F190-4979-A2A8-2EF718542CCB}"/>
    <cellStyle name="Comma 3 2 2 5 2 3 2 2 2" xfId="59064" xr:uid="{F387A791-C2D3-407C-A134-37155A2D9CA8}"/>
    <cellStyle name="Comma 3 2 2 5 2 3 2 3" xfId="43654" xr:uid="{6A23FDA5-2C92-45D2-AD2B-F4CA9C0A0807}"/>
    <cellStyle name="Comma 3 2 2 5 2 3 3" xfId="20431" xr:uid="{9EE9B51C-8681-4318-A329-B58D33170489}"/>
    <cellStyle name="Comma 3 2 2 5 2 3 3 2" xfId="51255" xr:uid="{26A75CC3-0190-4D15-92E4-F104EF96F3AF}"/>
    <cellStyle name="Comma 3 2 2 5 2 3 4" xfId="35845" xr:uid="{3CAD9702-25A8-4E17-ABE5-2D9F4E53ACD5}"/>
    <cellStyle name="Comma 3 2 2 5 2 4" xfId="9026" xr:uid="{015ADE8B-8354-4033-A701-E647C65A9E4E}"/>
    <cellStyle name="Comma 3 2 2 5 2 4 2" xfId="24437" xr:uid="{76EDBE36-E40A-4219-8FD2-38DF89A09072}"/>
    <cellStyle name="Comma 3 2 2 5 2 4 2 2" xfId="55261" xr:uid="{4DA2B54E-E846-40E7-A93A-C869AEB4A447}"/>
    <cellStyle name="Comma 3 2 2 5 2 4 3" xfId="39851" xr:uid="{6FAB2BEC-EF91-49EB-BCF7-BCAF29E26296}"/>
    <cellStyle name="Comma 3 2 2 5 2 5" xfId="16628" xr:uid="{B03A1A9B-D9B6-47AB-B2F4-83F448A41F27}"/>
    <cellStyle name="Comma 3 2 2 5 2 5 2" xfId="47452" xr:uid="{D9A3F14D-4917-4C25-B7F5-1C75C58BFBA1}"/>
    <cellStyle name="Comma 3 2 2 5 2 6" xfId="32042" xr:uid="{42D78B92-678C-4450-A06E-7D6872F7DAFB}"/>
    <cellStyle name="Comma 3 2 2 5 3" xfId="1848" xr:uid="{902953BD-3455-4A9D-8C22-F432C4661300}"/>
    <cellStyle name="Comma 3 2 2 5 3 2" xfId="3747" xr:uid="{84455A97-19B7-4DA2-BBB9-AC0A4E26E41A}"/>
    <cellStyle name="Comma 3 2 2 5 3 2 2" xfId="7550" xr:uid="{5FC11C52-A0BD-4281-B8F6-5FC8B858A3E1}"/>
    <cellStyle name="Comma 3 2 2 5 3 2 2 2" xfId="15361" xr:uid="{C308AF49-008F-4BCC-B271-780F7E5DB325}"/>
    <cellStyle name="Comma 3 2 2 5 3 2 2 2 2" xfId="30772" xr:uid="{772C37B1-6D76-49D4-BD4E-926CB413D1E6}"/>
    <cellStyle name="Comma 3 2 2 5 3 2 2 2 2 2" xfId="61596" xr:uid="{86257B5F-7779-48F4-91A9-BD4C69265754}"/>
    <cellStyle name="Comma 3 2 2 5 3 2 2 2 3" xfId="46186" xr:uid="{D577DC88-F0E5-4103-9445-3A2AACDF89A3}"/>
    <cellStyle name="Comma 3 2 2 5 3 2 2 3" xfId="22963" xr:uid="{5F8D73C3-C09D-446B-BE1C-50C358079736}"/>
    <cellStyle name="Comma 3 2 2 5 3 2 2 3 2" xfId="53787" xr:uid="{32CF6203-3815-4427-8E8A-FD89338D7CC3}"/>
    <cellStyle name="Comma 3 2 2 5 3 2 2 4" xfId="38377" xr:uid="{6525C111-F61A-4571-9B0C-8853A2014DA5}"/>
    <cellStyle name="Comma 3 2 2 5 3 2 3" xfId="11558" xr:uid="{E5D6A1A3-7217-4C81-B097-9FD07757D71D}"/>
    <cellStyle name="Comma 3 2 2 5 3 2 3 2" xfId="26969" xr:uid="{82643550-AE1A-417B-A897-3978A05C8110}"/>
    <cellStyle name="Comma 3 2 2 5 3 2 3 2 2" xfId="57793" xr:uid="{079100AB-D62F-422C-BCFF-C695CCF5B304}"/>
    <cellStyle name="Comma 3 2 2 5 3 2 3 3" xfId="42383" xr:uid="{3C27930F-B779-4143-BEC2-AF3A71F017F3}"/>
    <cellStyle name="Comma 3 2 2 5 3 2 4" xfId="19160" xr:uid="{DDE3462E-F08B-48DC-87D9-9CADEF657F21}"/>
    <cellStyle name="Comma 3 2 2 5 3 2 4 2" xfId="49984" xr:uid="{A4B058EE-849E-46CD-8AE0-D60A290C0B99}"/>
    <cellStyle name="Comma 3 2 2 5 3 2 5" xfId="34574" xr:uid="{A8C56535-92E0-4FC1-9A1E-CED5C1BC41B5}"/>
    <cellStyle name="Comma 3 2 2 5 3 3" xfId="5651" xr:uid="{D6C50A97-BC9C-4EA0-BC19-79CB80AAD4E5}"/>
    <cellStyle name="Comma 3 2 2 5 3 3 2" xfId="13462" xr:uid="{35A94E4D-6E45-43B0-9214-34582D75D435}"/>
    <cellStyle name="Comma 3 2 2 5 3 3 2 2" xfId="28873" xr:uid="{60544A8A-1597-4C0C-9439-2D344BBDCC1F}"/>
    <cellStyle name="Comma 3 2 2 5 3 3 2 2 2" xfId="59697" xr:uid="{9CE70B0C-5CED-4120-9466-CA594675B2A6}"/>
    <cellStyle name="Comma 3 2 2 5 3 3 2 3" xfId="44287" xr:uid="{97954850-41AD-4146-8586-A0966B190366}"/>
    <cellStyle name="Comma 3 2 2 5 3 3 3" xfId="21064" xr:uid="{AE8781C3-9FD5-41A0-AF70-A109E9581783}"/>
    <cellStyle name="Comma 3 2 2 5 3 3 3 2" xfId="51888" xr:uid="{3A86E895-0051-46E4-A3B5-5F6C46BB7777}"/>
    <cellStyle name="Comma 3 2 2 5 3 3 4" xfId="36478" xr:uid="{FE94AAAB-1C77-49DC-B22F-814971D848C7}"/>
    <cellStyle name="Comma 3 2 2 5 3 4" xfId="9659" xr:uid="{F3B57D76-5305-45D0-842F-8C7576D3E1E2}"/>
    <cellStyle name="Comma 3 2 2 5 3 4 2" xfId="25070" xr:uid="{1FE86587-C202-49D3-8119-BDF0377FECF6}"/>
    <cellStyle name="Comma 3 2 2 5 3 4 2 2" xfId="55894" xr:uid="{4A0E2BA7-D753-4AC5-988D-C8D6D1283748}"/>
    <cellStyle name="Comma 3 2 2 5 3 4 3" xfId="40484" xr:uid="{13BD18FB-8493-41C8-8824-BA3A410ED126}"/>
    <cellStyle name="Comma 3 2 2 5 3 5" xfId="17261" xr:uid="{7B9D0FEF-8637-483D-AE54-2841226C7B44}"/>
    <cellStyle name="Comma 3 2 2 5 3 5 2" xfId="48085" xr:uid="{4229E665-66BC-4315-807A-C6AAC3B4017A}"/>
    <cellStyle name="Comma 3 2 2 5 3 6" xfId="32675" xr:uid="{242A957A-9DA4-48B7-A199-C23D91692AA2}"/>
    <cellStyle name="Comma 3 2 2 5 4" xfId="2481" xr:uid="{9EE28EF4-0CEF-4B05-A14A-E35CB3694023}"/>
    <cellStyle name="Comma 3 2 2 5 4 2" xfId="6284" xr:uid="{94F9C0FA-9E04-4A70-940F-9698EE18F357}"/>
    <cellStyle name="Comma 3 2 2 5 4 2 2" xfId="14095" xr:uid="{7F08CDBC-BAFA-4A8B-AFF3-8303FCC67717}"/>
    <cellStyle name="Comma 3 2 2 5 4 2 2 2" xfId="29506" xr:uid="{52EB04E0-717F-42DE-BA6B-1C56DA317181}"/>
    <cellStyle name="Comma 3 2 2 5 4 2 2 2 2" xfId="60330" xr:uid="{667AB6D4-59B2-4106-95A9-CADA7355DAA4}"/>
    <cellStyle name="Comma 3 2 2 5 4 2 2 3" xfId="44920" xr:uid="{3B953D25-ABF2-4F85-B90B-7DFFF08BC765}"/>
    <cellStyle name="Comma 3 2 2 5 4 2 3" xfId="21697" xr:uid="{3B08D954-51D8-42E0-A19A-358C3A806766}"/>
    <cellStyle name="Comma 3 2 2 5 4 2 3 2" xfId="52521" xr:uid="{113E8D83-DDEC-4A73-B11D-61870649F040}"/>
    <cellStyle name="Comma 3 2 2 5 4 2 4" xfId="37111" xr:uid="{33B90659-5021-4FC9-85EB-155A3843146B}"/>
    <cellStyle name="Comma 3 2 2 5 4 3" xfId="10292" xr:uid="{03A4BC85-D4BD-426D-A8A7-9683A84990C4}"/>
    <cellStyle name="Comma 3 2 2 5 4 3 2" xfId="25703" xr:uid="{A013C304-6C2B-4256-913E-8E77C1A96A94}"/>
    <cellStyle name="Comma 3 2 2 5 4 3 2 2" xfId="56527" xr:uid="{6F338332-12F5-4B52-980E-6B84F6C7E42D}"/>
    <cellStyle name="Comma 3 2 2 5 4 3 3" xfId="41117" xr:uid="{0D5523FA-10EF-48AC-A959-31047F53050B}"/>
    <cellStyle name="Comma 3 2 2 5 4 4" xfId="17894" xr:uid="{6638752F-9592-48B4-8513-1791BF7EAA2A}"/>
    <cellStyle name="Comma 3 2 2 5 4 4 2" xfId="48718" xr:uid="{604CCFB1-C80C-45E9-8871-72D72A288FDF}"/>
    <cellStyle name="Comma 3 2 2 5 4 5" xfId="33308" xr:uid="{D50A87D5-0862-405A-ADAD-649DDB4A28E6}"/>
    <cellStyle name="Comma 3 2 2 5 5" xfId="4385" xr:uid="{01CC0AA1-7223-40A8-AC01-3B91509F22D5}"/>
    <cellStyle name="Comma 3 2 2 5 5 2" xfId="12196" xr:uid="{F86461EE-C610-4BE2-9EC5-E5D4A7EC5BB3}"/>
    <cellStyle name="Comma 3 2 2 5 5 2 2" xfId="27607" xr:uid="{A4AF3521-453E-4C53-91CC-104DEDE1CB9A}"/>
    <cellStyle name="Comma 3 2 2 5 5 2 2 2" xfId="58431" xr:uid="{2A37F828-BC16-4F66-896B-A7727ECD8437}"/>
    <cellStyle name="Comma 3 2 2 5 5 2 3" xfId="43021" xr:uid="{06650747-9F04-40A3-A862-B064CE638E01}"/>
    <cellStyle name="Comma 3 2 2 5 5 3" xfId="19798" xr:uid="{6F663ADD-031D-4F3F-B501-B09545A2152A}"/>
    <cellStyle name="Comma 3 2 2 5 5 3 2" xfId="50622" xr:uid="{C8CD873B-4436-4E8C-AB25-4E15D84EA8A2}"/>
    <cellStyle name="Comma 3 2 2 5 5 4" xfId="35212" xr:uid="{0B19FC1C-DBD9-489E-9FD1-5EC03DE3D06A}"/>
    <cellStyle name="Comma 3 2 2 5 6" xfId="8393" xr:uid="{E69A9B9E-0449-4AE1-9BC8-9D83C9485C97}"/>
    <cellStyle name="Comma 3 2 2 5 6 2" xfId="23804" xr:uid="{4B1918CE-0761-40DF-B94C-ECBAFAA87B97}"/>
    <cellStyle name="Comma 3 2 2 5 6 2 2" xfId="54628" xr:uid="{A799811B-20E6-43E3-BB52-29C65FE99BE1}"/>
    <cellStyle name="Comma 3 2 2 5 6 3" xfId="39218" xr:uid="{572539B6-FEF1-40A2-A2A6-CE8981E02E53}"/>
    <cellStyle name="Comma 3 2 2 5 7" xfId="15995" xr:uid="{4EAD75D6-1060-4AEE-AE98-857373D34E57}"/>
    <cellStyle name="Comma 3 2 2 5 7 2" xfId="46819" xr:uid="{C6A23481-4C2E-4E40-849B-2E496FEFF638}"/>
    <cellStyle name="Comma 3 2 2 5 8" xfId="31409" xr:uid="{7E3629EA-6FAC-4005-A6A0-A39676E07A08}"/>
    <cellStyle name="Comma 3 2 2 6" xfId="373" xr:uid="{2C943B5A-AABE-4C6C-9F53-041C84744269}"/>
    <cellStyle name="Comma 3 2 2 6 2" xfId="1006" xr:uid="{9D85A58E-85C4-4B24-A5AD-CE25A0C79FF9}"/>
    <cellStyle name="Comma 3 2 2 6 2 2" xfId="2905" xr:uid="{36FAD7D3-B8C5-4C4B-900F-25B1319B12D9}"/>
    <cellStyle name="Comma 3 2 2 6 2 2 2" xfId="6708" xr:uid="{987C4FF3-76B4-4B4C-A74C-85B0AE6EC2DB}"/>
    <cellStyle name="Comma 3 2 2 6 2 2 2 2" xfId="14519" xr:uid="{B32B1DB1-1E05-4BCF-B9A1-037C2AF791DB}"/>
    <cellStyle name="Comma 3 2 2 6 2 2 2 2 2" xfId="29930" xr:uid="{CB57A063-1403-4408-A102-D06758592CAB}"/>
    <cellStyle name="Comma 3 2 2 6 2 2 2 2 2 2" xfId="60754" xr:uid="{9997A657-A977-4540-946C-1D2BBF132654}"/>
    <cellStyle name="Comma 3 2 2 6 2 2 2 2 3" xfId="45344" xr:uid="{3CA25CC4-1AFA-4CAE-AA64-61046915441B}"/>
    <cellStyle name="Comma 3 2 2 6 2 2 2 3" xfId="22121" xr:uid="{89B476CE-AC74-477F-9E66-4E278CA14D7F}"/>
    <cellStyle name="Comma 3 2 2 6 2 2 2 3 2" xfId="52945" xr:uid="{C004CAF2-2D8B-42BC-A956-46BC37373A06}"/>
    <cellStyle name="Comma 3 2 2 6 2 2 2 4" xfId="37535" xr:uid="{34BFF942-C952-41E2-A6A1-21AF8555E101}"/>
    <cellStyle name="Comma 3 2 2 6 2 2 3" xfId="10716" xr:uid="{9700D631-A537-48F9-BC01-59287ADB05CB}"/>
    <cellStyle name="Comma 3 2 2 6 2 2 3 2" xfId="26127" xr:uid="{C6FF3493-FA85-40AD-BF86-F13E7CF9F48E}"/>
    <cellStyle name="Comma 3 2 2 6 2 2 3 2 2" xfId="56951" xr:uid="{F2C5A3F7-463E-45B3-ABE7-31AFC7FC4C54}"/>
    <cellStyle name="Comma 3 2 2 6 2 2 3 3" xfId="41541" xr:uid="{43FE733B-C08B-4A68-83FF-FFD6A9A7F4F6}"/>
    <cellStyle name="Comma 3 2 2 6 2 2 4" xfId="18318" xr:uid="{B881DB1A-B41D-485F-9B15-4C9C40EE85F1}"/>
    <cellStyle name="Comma 3 2 2 6 2 2 4 2" xfId="49142" xr:uid="{F52A707A-5381-4166-883A-AD843A9B98DD}"/>
    <cellStyle name="Comma 3 2 2 6 2 2 5" xfId="33732" xr:uid="{5E1A1D5A-1EA6-46E7-BC9A-004C08138D8D}"/>
    <cellStyle name="Comma 3 2 2 6 2 3" xfId="4809" xr:uid="{51BCE844-D631-48F6-8017-8D5437EA813E}"/>
    <cellStyle name="Comma 3 2 2 6 2 3 2" xfId="12620" xr:uid="{FE11A0FB-8D17-4EDA-B700-2C4D62087B15}"/>
    <cellStyle name="Comma 3 2 2 6 2 3 2 2" xfId="28031" xr:uid="{7489F322-BDE2-4F52-B4F9-BBBC2AF63830}"/>
    <cellStyle name="Comma 3 2 2 6 2 3 2 2 2" xfId="58855" xr:uid="{F7FEC92E-91FF-4682-8218-847013887B3F}"/>
    <cellStyle name="Comma 3 2 2 6 2 3 2 3" xfId="43445" xr:uid="{709E67C5-47B0-4BAD-B4AF-D88683B1B283}"/>
    <cellStyle name="Comma 3 2 2 6 2 3 3" xfId="20222" xr:uid="{20BD9AF3-F9EB-4333-A10F-022BEBCECD1B}"/>
    <cellStyle name="Comma 3 2 2 6 2 3 3 2" xfId="51046" xr:uid="{8F15DFF8-53D5-496D-8329-63723741F0B8}"/>
    <cellStyle name="Comma 3 2 2 6 2 3 4" xfId="35636" xr:uid="{11F3E79C-FE0C-4EE5-8E12-39C955D41CBE}"/>
    <cellStyle name="Comma 3 2 2 6 2 4" xfId="8817" xr:uid="{ECCC9DF3-BC75-4B56-A0AF-8C13F3A8C202}"/>
    <cellStyle name="Comma 3 2 2 6 2 4 2" xfId="24228" xr:uid="{AAB7E91A-B950-4446-AA9E-96997E757D6E}"/>
    <cellStyle name="Comma 3 2 2 6 2 4 2 2" xfId="55052" xr:uid="{EBE8D6AA-A175-46FA-8E89-77035AF38A61}"/>
    <cellStyle name="Comma 3 2 2 6 2 4 3" xfId="39642" xr:uid="{1DAEF9CB-8344-496E-9162-F499C8802DCF}"/>
    <cellStyle name="Comma 3 2 2 6 2 5" xfId="16419" xr:uid="{3A1D0E62-1534-414A-878C-68E608C7D760}"/>
    <cellStyle name="Comma 3 2 2 6 2 5 2" xfId="47243" xr:uid="{F15995FF-F1C8-443F-97C4-D6A4D553325D}"/>
    <cellStyle name="Comma 3 2 2 6 2 6" xfId="31833" xr:uid="{12B56E4B-FF28-4978-8A30-53DD698046BD}"/>
    <cellStyle name="Comma 3 2 2 6 3" xfId="1639" xr:uid="{54F47832-BC6A-4780-810D-F4D3CD41C425}"/>
    <cellStyle name="Comma 3 2 2 6 3 2" xfId="3538" xr:uid="{7A942D48-B4F7-4EBE-988E-79BD64C7BD18}"/>
    <cellStyle name="Comma 3 2 2 6 3 2 2" xfId="7341" xr:uid="{21AEE00B-D252-44BB-847F-1E5506B3BCD7}"/>
    <cellStyle name="Comma 3 2 2 6 3 2 2 2" xfId="15152" xr:uid="{E5859689-0BB0-4770-A12A-65E143DBEB0A}"/>
    <cellStyle name="Comma 3 2 2 6 3 2 2 2 2" xfId="30563" xr:uid="{1B8B07C0-0E79-4DA9-AF45-BC65B595D057}"/>
    <cellStyle name="Comma 3 2 2 6 3 2 2 2 2 2" xfId="61387" xr:uid="{AFD0C659-40A0-464B-964C-55680D302557}"/>
    <cellStyle name="Comma 3 2 2 6 3 2 2 2 3" xfId="45977" xr:uid="{470C3226-46AB-4394-BA2A-B46B1C2D8EF4}"/>
    <cellStyle name="Comma 3 2 2 6 3 2 2 3" xfId="22754" xr:uid="{2736A49B-3E4A-4BB8-B84C-CDF3F7AC21D4}"/>
    <cellStyle name="Comma 3 2 2 6 3 2 2 3 2" xfId="53578" xr:uid="{B5569D1C-1F60-4171-B7A6-34C68F863D93}"/>
    <cellStyle name="Comma 3 2 2 6 3 2 2 4" xfId="38168" xr:uid="{498223E4-E4C0-492E-B9B8-DBAC10694DDD}"/>
    <cellStyle name="Comma 3 2 2 6 3 2 3" xfId="11349" xr:uid="{06563630-1A9C-494C-9DA1-3926659C910A}"/>
    <cellStyle name="Comma 3 2 2 6 3 2 3 2" xfId="26760" xr:uid="{98ED5257-9805-495F-9002-6FBAC9923FD5}"/>
    <cellStyle name="Comma 3 2 2 6 3 2 3 2 2" xfId="57584" xr:uid="{D75245C7-AF1A-4038-9C1B-8E2521A02E40}"/>
    <cellStyle name="Comma 3 2 2 6 3 2 3 3" xfId="42174" xr:uid="{5A8BF093-F2A9-4F9C-B72F-CB54794B4B71}"/>
    <cellStyle name="Comma 3 2 2 6 3 2 4" xfId="18951" xr:uid="{4149B0C3-D549-4787-A216-A6EC558EC28D}"/>
    <cellStyle name="Comma 3 2 2 6 3 2 4 2" xfId="49775" xr:uid="{0F1E48AA-5A9A-41C1-9897-279FE9B866F8}"/>
    <cellStyle name="Comma 3 2 2 6 3 2 5" xfId="34365" xr:uid="{20CA02C1-306D-4183-A0D4-D9C96926F406}"/>
    <cellStyle name="Comma 3 2 2 6 3 3" xfId="5442" xr:uid="{FFD42363-B48B-4284-A380-05F3EBBAF24E}"/>
    <cellStyle name="Comma 3 2 2 6 3 3 2" xfId="13253" xr:uid="{1A4C12B6-E0F3-41F3-9857-916920B96C21}"/>
    <cellStyle name="Comma 3 2 2 6 3 3 2 2" xfId="28664" xr:uid="{54781DB0-24CB-434D-B50A-4214DEB88D08}"/>
    <cellStyle name="Comma 3 2 2 6 3 3 2 2 2" xfId="59488" xr:uid="{AD866C24-9D59-4584-86A1-C3C69BF0F895}"/>
    <cellStyle name="Comma 3 2 2 6 3 3 2 3" xfId="44078" xr:uid="{89D60B31-F303-4E39-9B34-CD83C9262D7A}"/>
    <cellStyle name="Comma 3 2 2 6 3 3 3" xfId="20855" xr:uid="{8DA9C6E8-F48A-40CE-AD4C-DEAAF41F63AC}"/>
    <cellStyle name="Comma 3 2 2 6 3 3 3 2" xfId="51679" xr:uid="{3AA518E7-15E1-4644-9485-CD8BC316866A}"/>
    <cellStyle name="Comma 3 2 2 6 3 3 4" xfId="36269" xr:uid="{B0D12C78-62DC-4A55-804F-347C5D94FE3A}"/>
    <cellStyle name="Comma 3 2 2 6 3 4" xfId="9450" xr:uid="{E42FD344-EF45-496F-A2F9-AAC08B058EA2}"/>
    <cellStyle name="Comma 3 2 2 6 3 4 2" xfId="24861" xr:uid="{8B0A2BF1-F74F-4346-8856-E3C2FCE65FB0}"/>
    <cellStyle name="Comma 3 2 2 6 3 4 2 2" xfId="55685" xr:uid="{61EA0AE8-3E3E-48F7-84D4-BDD72703298B}"/>
    <cellStyle name="Comma 3 2 2 6 3 4 3" xfId="40275" xr:uid="{E17958BC-5A28-4A27-AE7A-A2A65EF5894F}"/>
    <cellStyle name="Comma 3 2 2 6 3 5" xfId="17052" xr:uid="{68685C6D-E758-4108-B3DD-03D36FEA0502}"/>
    <cellStyle name="Comma 3 2 2 6 3 5 2" xfId="47876" xr:uid="{E92A57D0-77DB-4BCE-B2CA-4B70796ACAE8}"/>
    <cellStyle name="Comma 3 2 2 6 3 6" xfId="32466" xr:uid="{43A2E184-0947-45A6-9F9B-A26DD992449F}"/>
    <cellStyle name="Comma 3 2 2 6 4" xfId="2272" xr:uid="{15ED0B4C-4ED0-4116-8ACA-D6AAF3AEF89B}"/>
    <cellStyle name="Comma 3 2 2 6 4 2" xfId="6075" xr:uid="{4F4A2F10-E8D5-4286-9F63-3AE3E629CC44}"/>
    <cellStyle name="Comma 3 2 2 6 4 2 2" xfId="13886" xr:uid="{60C1681F-B2D4-41F4-ACF7-B3457BEC25D5}"/>
    <cellStyle name="Comma 3 2 2 6 4 2 2 2" xfId="29297" xr:uid="{CB8B6B01-9867-47A8-8537-ED0CF195C4CE}"/>
    <cellStyle name="Comma 3 2 2 6 4 2 2 2 2" xfId="60121" xr:uid="{1A3A6147-6845-4B62-A785-3939171FDE75}"/>
    <cellStyle name="Comma 3 2 2 6 4 2 2 3" xfId="44711" xr:uid="{BB7342BA-6069-4695-9100-06AC4D40C624}"/>
    <cellStyle name="Comma 3 2 2 6 4 2 3" xfId="21488" xr:uid="{1468664C-1318-453E-A664-475E19B8E887}"/>
    <cellStyle name="Comma 3 2 2 6 4 2 3 2" xfId="52312" xr:uid="{08D96D38-D2F9-42E3-A9EE-947306FBFB8A}"/>
    <cellStyle name="Comma 3 2 2 6 4 2 4" xfId="36902" xr:uid="{177D13D4-B037-4E9E-8959-A3A62BEB3C94}"/>
    <cellStyle name="Comma 3 2 2 6 4 3" xfId="10083" xr:uid="{E960ADDD-FD2E-4DEB-A667-0144DE694ABB}"/>
    <cellStyle name="Comma 3 2 2 6 4 3 2" xfId="25494" xr:uid="{ECAE4395-202E-4B42-B273-046544652BE7}"/>
    <cellStyle name="Comma 3 2 2 6 4 3 2 2" xfId="56318" xr:uid="{3B67AB10-696E-4E48-B31E-1DC00EC41F91}"/>
    <cellStyle name="Comma 3 2 2 6 4 3 3" xfId="40908" xr:uid="{EF127064-915B-4715-80C0-8CB26068B4DD}"/>
    <cellStyle name="Comma 3 2 2 6 4 4" xfId="17685" xr:uid="{79AD3591-75CE-4673-9E52-1CA264E14F40}"/>
    <cellStyle name="Comma 3 2 2 6 4 4 2" xfId="48509" xr:uid="{B1A3C155-7637-46F8-8276-A4D2C757C001}"/>
    <cellStyle name="Comma 3 2 2 6 4 5" xfId="33099" xr:uid="{F8D727CE-E8A0-4208-A97C-969AEB4390FB}"/>
    <cellStyle name="Comma 3 2 2 6 5" xfId="4176" xr:uid="{C2C5CD01-DA1C-4AA3-B571-89AF5DDDDD4D}"/>
    <cellStyle name="Comma 3 2 2 6 5 2" xfId="11987" xr:uid="{7D67D693-8788-45BD-B4CB-5683FD57A340}"/>
    <cellStyle name="Comma 3 2 2 6 5 2 2" xfId="27398" xr:uid="{D0C9B4AD-D2A6-4D05-829D-3EEBDAF53020}"/>
    <cellStyle name="Comma 3 2 2 6 5 2 2 2" xfId="58222" xr:uid="{4AFEF8C3-4821-4163-BC22-8733BF19A922}"/>
    <cellStyle name="Comma 3 2 2 6 5 2 3" xfId="42812" xr:uid="{C70A5F5A-C6F9-4A9B-96BB-4385B4114944}"/>
    <cellStyle name="Comma 3 2 2 6 5 3" xfId="19589" xr:uid="{04FFC750-F682-4DFC-85DB-57A5864778EB}"/>
    <cellStyle name="Comma 3 2 2 6 5 3 2" xfId="50413" xr:uid="{5A066DEA-569B-465A-A86D-350F49701C44}"/>
    <cellStyle name="Comma 3 2 2 6 5 4" xfId="35003" xr:uid="{3D07BD74-96D6-469D-8D72-ACEF536F8E44}"/>
    <cellStyle name="Comma 3 2 2 6 6" xfId="8184" xr:uid="{3E1C786A-2881-4C96-8E04-A751D405E0AF}"/>
    <cellStyle name="Comma 3 2 2 6 6 2" xfId="23595" xr:uid="{4C8E779B-F0DC-4F6F-9BFC-C05896EE24CF}"/>
    <cellStyle name="Comma 3 2 2 6 6 2 2" xfId="54419" xr:uid="{6B926A56-6EE4-4438-86CA-BADBBD0E5530}"/>
    <cellStyle name="Comma 3 2 2 6 6 3" xfId="39009" xr:uid="{3096B4AC-A142-43E2-9F12-3263352D4A32}"/>
    <cellStyle name="Comma 3 2 2 6 7" xfId="15786" xr:uid="{42E6D422-6374-480D-BA8B-467FE889924F}"/>
    <cellStyle name="Comma 3 2 2 6 7 2" xfId="46610" xr:uid="{039666A2-F963-46DC-B6D9-F5AD00D1CE8B}"/>
    <cellStyle name="Comma 3 2 2 6 8" xfId="31200" xr:uid="{F3A47279-C48D-4486-B922-7DBB239D48AB}"/>
    <cellStyle name="Comma 3 2 2 7" xfId="793" xr:uid="{C725773C-CA3D-495D-9E3A-98DE9E89E337}"/>
    <cellStyle name="Comma 3 2 2 7 2" xfId="2692" xr:uid="{20A87E16-9E41-4FFA-9A0D-E12FBF5BAE04}"/>
    <cellStyle name="Comma 3 2 2 7 2 2" xfId="6495" xr:uid="{3F0330DA-09FD-4E2B-ACD0-78A7C0CC25BD}"/>
    <cellStyle name="Comma 3 2 2 7 2 2 2" xfId="14306" xr:uid="{D02AAB98-987B-43EB-A248-ADEB5148E379}"/>
    <cellStyle name="Comma 3 2 2 7 2 2 2 2" xfId="29717" xr:uid="{5616A541-097F-42B4-9B02-2E557B6DA345}"/>
    <cellStyle name="Comma 3 2 2 7 2 2 2 2 2" xfId="60541" xr:uid="{6F271782-BE37-4CE2-83B4-F823FDC9A55F}"/>
    <cellStyle name="Comma 3 2 2 7 2 2 2 3" xfId="45131" xr:uid="{6B632BDB-E62A-4E69-95FC-941A493FD302}"/>
    <cellStyle name="Comma 3 2 2 7 2 2 3" xfId="21908" xr:uid="{9E3157B3-7AEA-49C6-84C0-A61D0CCD6BCF}"/>
    <cellStyle name="Comma 3 2 2 7 2 2 3 2" xfId="52732" xr:uid="{C4436965-2323-421C-95F6-91B6B462CD40}"/>
    <cellStyle name="Comma 3 2 2 7 2 2 4" xfId="37322" xr:uid="{C30F5119-078B-4996-B5D3-9453115A2D00}"/>
    <cellStyle name="Comma 3 2 2 7 2 3" xfId="10503" xr:uid="{EB686221-301D-4E01-BF4A-1AE67E3625F1}"/>
    <cellStyle name="Comma 3 2 2 7 2 3 2" xfId="25914" xr:uid="{B539E1F0-890F-4F4A-ACDF-064505632EA1}"/>
    <cellStyle name="Comma 3 2 2 7 2 3 2 2" xfId="56738" xr:uid="{D45A8EA5-89DC-421A-B500-E8B30E5C171E}"/>
    <cellStyle name="Comma 3 2 2 7 2 3 3" xfId="41328" xr:uid="{15CA6B97-C283-4C63-97FB-D73C78261FB5}"/>
    <cellStyle name="Comma 3 2 2 7 2 4" xfId="18105" xr:uid="{3489A4CC-7B1D-4671-A893-935517577683}"/>
    <cellStyle name="Comma 3 2 2 7 2 4 2" xfId="48929" xr:uid="{9DCDBC7C-BC3B-4F6C-ADE5-C662B5D14313}"/>
    <cellStyle name="Comma 3 2 2 7 2 5" xfId="33519" xr:uid="{1E1E1577-8E67-4C83-AD42-B1FB2B51B351}"/>
    <cellStyle name="Comma 3 2 2 7 3" xfId="4596" xr:uid="{8ECC0DDD-3AEA-4E6A-A5B4-4F11C65CD181}"/>
    <cellStyle name="Comma 3 2 2 7 3 2" xfId="12407" xr:uid="{19794F95-C15E-4371-A6AF-E7E204F6F442}"/>
    <cellStyle name="Comma 3 2 2 7 3 2 2" xfId="27818" xr:uid="{489696B0-54CB-4C98-821E-52CE228390C9}"/>
    <cellStyle name="Comma 3 2 2 7 3 2 2 2" xfId="58642" xr:uid="{00B780F5-11F5-46E2-B864-5A2A16D2F0F9}"/>
    <cellStyle name="Comma 3 2 2 7 3 2 3" xfId="43232" xr:uid="{D7F20200-125F-4463-9020-18823E7D3EAB}"/>
    <cellStyle name="Comma 3 2 2 7 3 3" xfId="20009" xr:uid="{671593F9-09A0-4AA5-A994-249C6BE70958}"/>
    <cellStyle name="Comma 3 2 2 7 3 3 2" xfId="50833" xr:uid="{F38052FD-8670-4EEB-89EF-68B982D88F57}"/>
    <cellStyle name="Comma 3 2 2 7 3 4" xfId="35423" xr:uid="{B28555BD-7C1E-4949-A487-E6EB76893F23}"/>
    <cellStyle name="Comma 3 2 2 7 4" xfId="8604" xr:uid="{B07E3F97-B112-4F58-AB39-28CB14C25DE0}"/>
    <cellStyle name="Comma 3 2 2 7 4 2" xfId="24015" xr:uid="{EE6610B9-9381-40BC-AE4B-0DA3D713FBB8}"/>
    <cellStyle name="Comma 3 2 2 7 4 2 2" xfId="54839" xr:uid="{29D835D4-C7C7-4435-B360-93A8BA5C1022}"/>
    <cellStyle name="Comma 3 2 2 7 4 3" xfId="39429" xr:uid="{ADB72A91-936A-4464-A970-382E325D63E3}"/>
    <cellStyle name="Comma 3 2 2 7 5" xfId="16206" xr:uid="{61F03967-03EA-4BC5-B19B-E4B8075F3A2A}"/>
    <cellStyle name="Comma 3 2 2 7 5 2" xfId="47030" xr:uid="{0939AF91-D801-4047-8854-FC19B198CE59}"/>
    <cellStyle name="Comma 3 2 2 7 6" xfId="31620" xr:uid="{ECB14DB5-94D5-4C8C-B249-20D32A8927D7}"/>
    <cellStyle name="Comma 3 2 2 8" xfId="1426" xr:uid="{24CA0802-08A1-4B9D-9285-CABAA755B334}"/>
    <cellStyle name="Comma 3 2 2 8 2" xfId="3325" xr:uid="{A8A0D994-A6F7-4A2B-AB0B-502DC1926535}"/>
    <cellStyle name="Comma 3 2 2 8 2 2" xfId="7128" xr:uid="{A3B0FA8D-0DB9-4AA1-9060-BC2B6E78D665}"/>
    <cellStyle name="Comma 3 2 2 8 2 2 2" xfId="14939" xr:uid="{8A811886-9B80-4C2A-B93D-0E7547F05B2D}"/>
    <cellStyle name="Comma 3 2 2 8 2 2 2 2" xfId="30350" xr:uid="{FA6415EB-C805-4032-B38F-7FE40DBCDA88}"/>
    <cellStyle name="Comma 3 2 2 8 2 2 2 2 2" xfId="61174" xr:uid="{24F60821-5DFB-4203-A964-C9AC8AC669FB}"/>
    <cellStyle name="Comma 3 2 2 8 2 2 2 3" xfId="45764" xr:uid="{AD4E8083-99C7-4B92-BCED-0ACEA254971D}"/>
    <cellStyle name="Comma 3 2 2 8 2 2 3" xfId="22541" xr:uid="{7030E7DD-FA3A-4563-A021-5C58A45F4963}"/>
    <cellStyle name="Comma 3 2 2 8 2 2 3 2" xfId="53365" xr:uid="{DF87993E-BD7F-419B-B6F9-D820F01709A9}"/>
    <cellStyle name="Comma 3 2 2 8 2 2 4" xfId="37955" xr:uid="{00E3DCCF-008A-4384-8C7D-71C339DF6B98}"/>
    <cellStyle name="Comma 3 2 2 8 2 3" xfId="11136" xr:uid="{6727AE2D-CF88-4937-A872-82CC86BDB3F1}"/>
    <cellStyle name="Comma 3 2 2 8 2 3 2" xfId="26547" xr:uid="{40682086-E2A2-46C3-A286-F4AC2D152703}"/>
    <cellStyle name="Comma 3 2 2 8 2 3 2 2" xfId="57371" xr:uid="{498E6A72-13F1-4D18-BBE1-A9CD35168F49}"/>
    <cellStyle name="Comma 3 2 2 8 2 3 3" xfId="41961" xr:uid="{6D113FB2-2238-42D7-A02E-1E45EDFE5167}"/>
    <cellStyle name="Comma 3 2 2 8 2 4" xfId="18738" xr:uid="{4F55AE4E-0796-4263-81DD-C7E5A2765EC3}"/>
    <cellStyle name="Comma 3 2 2 8 2 4 2" xfId="49562" xr:uid="{8DA9636D-0C86-40BA-8DB2-1575477D00E7}"/>
    <cellStyle name="Comma 3 2 2 8 2 5" xfId="34152" xr:uid="{73D00DD9-5F52-46CD-B433-A9F22ACE8889}"/>
    <cellStyle name="Comma 3 2 2 8 3" xfId="5229" xr:uid="{2FB05495-C76D-4532-9B5E-73AC4DCB4601}"/>
    <cellStyle name="Comma 3 2 2 8 3 2" xfId="13040" xr:uid="{D4B8EEBC-A1F2-4CBF-A0E2-D489B245CD49}"/>
    <cellStyle name="Comma 3 2 2 8 3 2 2" xfId="28451" xr:uid="{6BC5BF77-CFD9-4E7C-8B37-D82334BBFCDE}"/>
    <cellStyle name="Comma 3 2 2 8 3 2 2 2" xfId="59275" xr:uid="{61EA3D06-9EB9-409C-A544-18C012218FB8}"/>
    <cellStyle name="Comma 3 2 2 8 3 2 3" xfId="43865" xr:uid="{25AF61FC-5636-467F-AEB9-851B02404AC0}"/>
    <cellStyle name="Comma 3 2 2 8 3 3" xfId="20642" xr:uid="{14885A01-6DB3-4A26-AB84-6B18B8AAC878}"/>
    <cellStyle name="Comma 3 2 2 8 3 3 2" xfId="51466" xr:uid="{80C1C8BA-CD6F-4117-9D1D-45D74B236D57}"/>
    <cellStyle name="Comma 3 2 2 8 3 4" xfId="36056" xr:uid="{5289C03C-42F8-41ED-8240-24C2E938180E}"/>
    <cellStyle name="Comma 3 2 2 8 4" xfId="9237" xr:uid="{AEF2238A-F676-443E-83BB-EA3CA38306E4}"/>
    <cellStyle name="Comma 3 2 2 8 4 2" xfId="24648" xr:uid="{DA3EADE6-8682-4415-8064-D233BA600F3B}"/>
    <cellStyle name="Comma 3 2 2 8 4 2 2" xfId="55472" xr:uid="{323EC50D-D33B-4C35-BC49-CF4FA4618201}"/>
    <cellStyle name="Comma 3 2 2 8 4 3" xfId="40062" xr:uid="{AD7A8D8E-46A1-4423-B7F0-52F44C385C97}"/>
    <cellStyle name="Comma 3 2 2 8 5" xfId="16839" xr:uid="{1C6A80A3-A9B5-42F5-A4D4-D695AEE322D1}"/>
    <cellStyle name="Comma 3 2 2 8 5 2" xfId="47663" xr:uid="{B521B2D3-235C-4ACE-A029-A6713D4F096E}"/>
    <cellStyle name="Comma 3 2 2 8 6" xfId="32253" xr:uid="{01E35820-5A35-4C93-A7D6-C0D554654511}"/>
    <cellStyle name="Comma 3 2 2 9" xfId="2059" xr:uid="{CCC51BD0-A688-41A8-8A35-3ACBD83F2DAC}"/>
    <cellStyle name="Comma 3 2 2 9 2" xfId="5862" xr:uid="{EC104046-A260-437A-8992-7AFE5838E0C7}"/>
    <cellStyle name="Comma 3 2 2 9 2 2" xfId="13673" xr:uid="{2B6311CB-8C65-4103-870F-91551F0C0821}"/>
    <cellStyle name="Comma 3 2 2 9 2 2 2" xfId="29084" xr:uid="{5D5E9EC1-B71E-4405-BA55-109FC239F4E3}"/>
    <cellStyle name="Comma 3 2 2 9 2 2 2 2" xfId="59908" xr:uid="{7580C76E-2EFC-4DE2-81F1-1094988FE248}"/>
    <cellStyle name="Comma 3 2 2 9 2 2 3" xfId="44498" xr:uid="{730F0EE4-F56D-4041-9F0B-14BA9EDA2E83}"/>
    <cellStyle name="Comma 3 2 2 9 2 3" xfId="21275" xr:uid="{7E43CEC2-811B-49DA-89B8-C1C6D2A898E9}"/>
    <cellStyle name="Comma 3 2 2 9 2 3 2" xfId="52099" xr:uid="{6463314C-CE7A-40EE-A4B3-BF758ED51D0C}"/>
    <cellStyle name="Comma 3 2 2 9 2 4" xfId="36689" xr:uid="{F09E0C90-F98D-4FA8-BDE0-A61F73E12496}"/>
    <cellStyle name="Comma 3 2 2 9 3" xfId="9870" xr:uid="{AC2AA49D-45C3-4AF9-B064-3F6851FD74B0}"/>
    <cellStyle name="Comma 3 2 2 9 3 2" xfId="25281" xr:uid="{5C845F75-501E-42AB-92DB-C20F54147A1F}"/>
    <cellStyle name="Comma 3 2 2 9 3 2 2" xfId="56105" xr:uid="{C6874444-FA05-4CEF-8089-E041B9D4B8B0}"/>
    <cellStyle name="Comma 3 2 2 9 3 3" xfId="40695" xr:uid="{430D5D53-D837-4F78-A20D-5CC4254BEA61}"/>
    <cellStyle name="Comma 3 2 2 9 4" xfId="17472" xr:uid="{127306E1-C98B-4C3E-8400-A24498988628}"/>
    <cellStyle name="Comma 3 2 2 9 4 2" xfId="48296" xr:uid="{D1C0FF84-5576-40E2-8565-EF198C392513}"/>
    <cellStyle name="Comma 3 2 2 9 5" xfId="32886" xr:uid="{A9AEEE37-5F78-4716-A1C0-D5A5B4B37F08}"/>
    <cellStyle name="Comma 3 2 3" xfId="216" xr:uid="{8A05EA2C-FE1A-4FDA-B33C-96CFA1D5F9D3}"/>
    <cellStyle name="Comma 3 2 3 10" xfId="7827" xr:uid="{8B0BDB26-5307-43B9-A9AE-8F1F0BA87A87}"/>
    <cellStyle name="Comma 3 2 3 10 2" xfId="23238" xr:uid="{22B198FD-237C-4FFC-8C14-A62BDC127266}"/>
    <cellStyle name="Comma 3 2 3 10 2 2" xfId="54062" xr:uid="{516C1A52-D437-48C0-B46D-45372E0B7BA1}"/>
    <cellStyle name="Comma 3 2 3 10 3" xfId="38652" xr:uid="{81E0D4F8-2FB4-4A43-9A44-1037420D660D}"/>
    <cellStyle name="Comma 3 2 3 11" xfId="15638" xr:uid="{5E0C2B77-BE60-4206-A38B-2A0956B57DEA}"/>
    <cellStyle name="Comma 3 2 3 11 2" xfId="46462" xr:uid="{5CC7D988-816C-4E1A-BBB0-8BF97CF1E6B5}"/>
    <cellStyle name="Comma 3 2 3 12" xfId="31052" xr:uid="{188DC33C-26CC-49D3-AB88-FE497512A7F7}"/>
    <cellStyle name="Comma 3 2 3 2" xfId="298" xr:uid="{C8294D0E-C063-41F5-91B2-FCEBB0ACEBF9}"/>
    <cellStyle name="Comma 3 2 3 2 10" xfId="15720" xr:uid="{A9A9CB3F-F190-461C-802E-4199F7483D41}"/>
    <cellStyle name="Comma 3 2 3 2 10 2" xfId="46544" xr:uid="{2F54B1C5-F0ED-4AE6-9DFF-2D4AF481C8E3}"/>
    <cellStyle name="Comma 3 2 3 2 11" xfId="31134" xr:uid="{18EC0771-365C-4791-AA8E-A90CD09101C3}"/>
    <cellStyle name="Comma 3 2 3 2 2" xfId="729" xr:uid="{74B2C42B-D1DE-4EB6-8CF5-9AAA475496A2}"/>
    <cellStyle name="Comma 3 2 3 2 2 2" xfId="1362" xr:uid="{39FCFE9D-DA4D-48FF-AC03-F595F81441EC}"/>
    <cellStyle name="Comma 3 2 3 2 2 2 2" xfId="3261" xr:uid="{B286887F-B124-4BBA-BBBA-8CDA43135184}"/>
    <cellStyle name="Comma 3 2 3 2 2 2 2 2" xfId="7064" xr:uid="{D11CC4B6-AD96-4B1B-8E41-A26A328C1DBD}"/>
    <cellStyle name="Comma 3 2 3 2 2 2 2 2 2" xfId="14875" xr:uid="{E67DC822-E322-4B84-ABE8-5178AFCB4244}"/>
    <cellStyle name="Comma 3 2 3 2 2 2 2 2 2 2" xfId="30286" xr:uid="{BA4E56C7-D462-4E2F-8B24-E03C0BFF59A4}"/>
    <cellStyle name="Comma 3 2 3 2 2 2 2 2 2 2 2" xfId="61110" xr:uid="{CF9C6535-419D-482E-B90A-BA96A474002A}"/>
    <cellStyle name="Comma 3 2 3 2 2 2 2 2 2 3" xfId="45700" xr:uid="{4D57F80A-74A3-41FF-BA4C-72DE7390547E}"/>
    <cellStyle name="Comma 3 2 3 2 2 2 2 2 3" xfId="22477" xr:uid="{09C2A6D1-C1FF-4766-A634-D4D6C28EE0BC}"/>
    <cellStyle name="Comma 3 2 3 2 2 2 2 2 3 2" xfId="53301" xr:uid="{5FF2E48A-4FAF-453D-A639-F6E380F3529A}"/>
    <cellStyle name="Comma 3 2 3 2 2 2 2 2 4" xfId="37891" xr:uid="{75F37FD2-0284-463B-B84D-17B969096B40}"/>
    <cellStyle name="Comma 3 2 3 2 2 2 2 3" xfId="11072" xr:uid="{B2A5FAEC-EDAF-46B6-8739-AA5B2943CF17}"/>
    <cellStyle name="Comma 3 2 3 2 2 2 2 3 2" xfId="26483" xr:uid="{792B4F9E-E5DC-4AD8-8B8A-3E24BB6CCB34}"/>
    <cellStyle name="Comma 3 2 3 2 2 2 2 3 2 2" xfId="57307" xr:uid="{E6DDD970-1272-4370-BCB3-88EB78734660}"/>
    <cellStyle name="Comma 3 2 3 2 2 2 2 3 3" xfId="41897" xr:uid="{EC91957E-DB30-47B7-81A4-B0683DE49DFC}"/>
    <cellStyle name="Comma 3 2 3 2 2 2 2 4" xfId="18674" xr:uid="{F17B4557-6F5D-4332-81F5-61538F1E964F}"/>
    <cellStyle name="Comma 3 2 3 2 2 2 2 4 2" xfId="49498" xr:uid="{1F88D67B-8777-4C02-946B-69E8145BFDC8}"/>
    <cellStyle name="Comma 3 2 3 2 2 2 2 5" xfId="34088" xr:uid="{172BA5ED-2A76-48A3-94B6-3C04125F6B1D}"/>
    <cellStyle name="Comma 3 2 3 2 2 2 3" xfId="5165" xr:uid="{6B148475-A0D8-442E-8BCD-BE38E252EBF2}"/>
    <cellStyle name="Comma 3 2 3 2 2 2 3 2" xfId="12976" xr:uid="{7FBB1E36-BC88-4E67-9BFC-8085757F72C7}"/>
    <cellStyle name="Comma 3 2 3 2 2 2 3 2 2" xfId="28387" xr:uid="{4576DBC3-18E4-4300-B6FA-1D3872BB406F}"/>
    <cellStyle name="Comma 3 2 3 2 2 2 3 2 2 2" xfId="59211" xr:uid="{BCB128EE-619C-4A4F-9460-80DBDC01F32C}"/>
    <cellStyle name="Comma 3 2 3 2 2 2 3 2 3" xfId="43801" xr:uid="{CC4348A2-D360-4EE5-B1E9-FA94FD29FDAE}"/>
    <cellStyle name="Comma 3 2 3 2 2 2 3 3" xfId="20578" xr:uid="{BCE1111D-BF74-4AD7-953B-9637FC4903F5}"/>
    <cellStyle name="Comma 3 2 3 2 2 2 3 3 2" xfId="51402" xr:uid="{B3824001-1697-4FEC-888D-E7D55FB702E0}"/>
    <cellStyle name="Comma 3 2 3 2 2 2 3 4" xfId="35992" xr:uid="{22E5CE84-90A7-415F-B4F0-324B0626E25E}"/>
    <cellStyle name="Comma 3 2 3 2 2 2 4" xfId="9173" xr:uid="{55B596BC-6772-4321-AFF6-B3543AE41DC3}"/>
    <cellStyle name="Comma 3 2 3 2 2 2 4 2" xfId="24584" xr:uid="{DA523024-7BFB-4DF3-B7AC-5BE1022E839F}"/>
    <cellStyle name="Comma 3 2 3 2 2 2 4 2 2" xfId="55408" xr:uid="{61466E9E-BA2B-48B7-8BD1-0C1CFCE87FAF}"/>
    <cellStyle name="Comma 3 2 3 2 2 2 4 3" xfId="39998" xr:uid="{B32BF32B-87E4-4776-982F-C7271939F1C4}"/>
    <cellStyle name="Comma 3 2 3 2 2 2 5" xfId="16775" xr:uid="{A759828D-8BF0-4D14-8A82-3EF7E01CCAEA}"/>
    <cellStyle name="Comma 3 2 3 2 2 2 5 2" xfId="47599" xr:uid="{A2400C42-6607-44A4-AA3F-8E61BABDEF38}"/>
    <cellStyle name="Comma 3 2 3 2 2 2 6" xfId="32189" xr:uid="{D7524F5C-E8A2-45FC-980A-00BAFDE07DD2}"/>
    <cellStyle name="Comma 3 2 3 2 2 3" xfId="1995" xr:uid="{ADAF15EF-9006-49FC-BF2D-E9FD2D7AEBCB}"/>
    <cellStyle name="Comma 3 2 3 2 2 3 2" xfId="3894" xr:uid="{3DE2744F-B472-44DC-8225-5FA8B16A6CDD}"/>
    <cellStyle name="Comma 3 2 3 2 2 3 2 2" xfId="7697" xr:uid="{87CB80D8-2262-4B62-BCAD-FEB71ED1014F}"/>
    <cellStyle name="Comma 3 2 3 2 2 3 2 2 2" xfId="15508" xr:uid="{F5D91609-E7B6-42FD-947E-867DB5871AAF}"/>
    <cellStyle name="Comma 3 2 3 2 2 3 2 2 2 2" xfId="30919" xr:uid="{0D96E930-F3C4-4AE7-A779-842E52B489BE}"/>
    <cellStyle name="Comma 3 2 3 2 2 3 2 2 2 2 2" xfId="61743" xr:uid="{09FDFD6E-E1D6-48E3-B277-D292D510A1D8}"/>
    <cellStyle name="Comma 3 2 3 2 2 3 2 2 2 3" xfId="46333" xr:uid="{7942DA39-780E-4B6A-96C9-43B2E41225F6}"/>
    <cellStyle name="Comma 3 2 3 2 2 3 2 2 3" xfId="23110" xr:uid="{87855CBD-3E73-4534-B20E-20391D71E42A}"/>
    <cellStyle name="Comma 3 2 3 2 2 3 2 2 3 2" xfId="53934" xr:uid="{EDF4AAA7-1350-43F5-A179-F8603544FF30}"/>
    <cellStyle name="Comma 3 2 3 2 2 3 2 2 4" xfId="38524" xr:uid="{96B776F0-778E-47D1-A260-002F0A283DC0}"/>
    <cellStyle name="Comma 3 2 3 2 2 3 2 3" xfId="11705" xr:uid="{C1E5EBBF-D88F-480B-9649-DF1D2F7D308B}"/>
    <cellStyle name="Comma 3 2 3 2 2 3 2 3 2" xfId="27116" xr:uid="{527AFD45-5040-43C4-AE47-D9F8B6564111}"/>
    <cellStyle name="Comma 3 2 3 2 2 3 2 3 2 2" xfId="57940" xr:uid="{DE41B4BB-ACBD-4E82-8F0D-C369B9C081FE}"/>
    <cellStyle name="Comma 3 2 3 2 2 3 2 3 3" xfId="42530" xr:uid="{874DBBDE-7B5A-4D9A-B1FA-0D8B6169BF1C}"/>
    <cellStyle name="Comma 3 2 3 2 2 3 2 4" xfId="19307" xr:uid="{0C334922-C35E-4A8B-9889-1D2EFF1CCAFB}"/>
    <cellStyle name="Comma 3 2 3 2 2 3 2 4 2" xfId="50131" xr:uid="{C6F2E28C-A82B-46EE-AA32-423738086126}"/>
    <cellStyle name="Comma 3 2 3 2 2 3 2 5" xfId="34721" xr:uid="{863CE46F-CBDB-4F8B-9E95-78B0848F5B32}"/>
    <cellStyle name="Comma 3 2 3 2 2 3 3" xfId="5798" xr:uid="{A80AA5AC-1311-4256-9FD4-7E68FF304016}"/>
    <cellStyle name="Comma 3 2 3 2 2 3 3 2" xfId="13609" xr:uid="{305731F5-6667-4471-87F7-5E8D901B57ED}"/>
    <cellStyle name="Comma 3 2 3 2 2 3 3 2 2" xfId="29020" xr:uid="{C6950AD2-75A0-4995-8A18-2B399A0990BB}"/>
    <cellStyle name="Comma 3 2 3 2 2 3 3 2 2 2" xfId="59844" xr:uid="{ACF2659F-AE06-4777-ADFB-8745079F2F21}"/>
    <cellStyle name="Comma 3 2 3 2 2 3 3 2 3" xfId="44434" xr:uid="{E76C7E4D-0915-4A42-B677-2FBDB969BF92}"/>
    <cellStyle name="Comma 3 2 3 2 2 3 3 3" xfId="21211" xr:uid="{244AA56D-D93D-49C7-B738-145994C25522}"/>
    <cellStyle name="Comma 3 2 3 2 2 3 3 3 2" xfId="52035" xr:uid="{3B63E005-5B2A-40EE-B9E1-D6B851F7E738}"/>
    <cellStyle name="Comma 3 2 3 2 2 3 3 4" xfId="36625" xr:uid="{FE1C7A13-C0EC-48BD-B20A-6C055119E3C2}"/>
    <cellStyle name="Comma 3 2 3 2 2 3 4" xfId="9806" xr:uid="{DA6E301A-5B27-4537-B83F-C7652B9E6DCC}"/>
    <cellStyle name="Comma 3 2 3 2 2 3 4 2" xfId="25217" xr:uid="{D8A6130D-AA57-49FA-8B4F-6DE2F94200EE}"/>
    <cellStyle name="Comma 3 2 3 2 2 3 4 2 2" xfId="56041" xr:uid="{4FF17502-9CF5-4E92-B888-E46D81E12D8D}"/>
    <cellStyle name="Comma 3 2 3 2 2 3 4 3" xfId="40631" xr:uid="{933BF77A-8D06-4F05-91DF-6898A89D2021}"/>
    <cellStyle name="Comma 3 2 3 2 2 3 5" xfId="17408" xr:uid="{683F711B-C9EF-478A-9A6B-4AEA8D48EB40}"/>
    <cellStyle name="Comma 3 2 3 2 2 3 5 2" xfId="48232" xr:uid="{DCA05F49-F364-441F-BD5C-C9FCF6BD0638}"/>
    <cellStyle name="Comma 3 2 3 2 2 3 6" xfId="32822" xr:uid="{6E037629-1A00-4E4D-BFEC-C07B2800455B}"/>
    <cellStyle name="Comma 3 2 3 2 2 4" xfId="2628" xr:uid="{783D5DF0-CEF4-49A4-84E7-8B67A223138B}"/>
    <cellStyle name="Comma 3 2 3 2 2 4 2" xfId="6431" xr:uid="{C6541B05-8D5B-4949-99A1-7434E8ED6B79}"/>
    <cellStyle name="Comma 3 2 3 2 2 4 2 2" xfId="14242" xr:uid="{DF13FFED-4B00-4BB6-8887-168D4885BA7F}"/>
    <cellStyle name="Comma 3 2 3 2 2 4 2 2 2" xfId="29653" xr:uid="{61DDDAA2-9BCF-4A0C-9811-F4AF66806AA0}"/>
    <cellStyle name="Comma 3 2 3 2 2 4 2 2 2 2" xfId="60477" xr:uid="{F96637FD-686B-4082-A939-057756011170}"/>
    <cellStyle name="Comma 3 2 3 2 2 4 2 2 3" xfId="45067" xr:uid="{A62B7FB9-D278-406C-B6F5-822052F861B2}"/>
    <cellStyle name="Comma 3 2 3 2 2 4 2 3" xfId="21844" xr:uid="{6A62A5BD-E424-4D2A-A410-6D43D1138B7C}"/>
    <cellStyle name="Comma 3 2 3 2 2 4 2 3 2" xfId="52668" xr:uid="{80B0C499-43DF-423B-BC03-C64828BD10ED}"/>
    <cellStyle name="Comma 3 2 3 2 2 4 2 4" xfId="37258" xr:uid="{D2E83F24-8045-4A72-B5FC-F81150B2562D}"/>
    <cellStyle name="Comma 3 2 3 2 2 4 3" xfId="10439" xr:uid="{6ACCC5C6-E8EA-44A4-A436-15F52D265E72}"/>
    <cellStyle name="Comma 3 2 3 2 2 4 3 2" xfId="25850" xr:uid="{54931210-3DB3-4501-877C-3B714C4914BA}"/>
    <cellStyle name="Comma 3 2 3 2 2 4 3 2 2" xfId="56674" xr:uid="{A64CF241-1475-4410-A52D-90C87CAAEE43}"/>
    <cellStyle name="Comma 3 2 3 2 2 4 3 3" xfId="41264" xr:uid="{A896B929-0691-4FBA-B26A-D95F447E8835}"/>
    <cellStyle name="Comma 3 2 3 2 2 4 4" xfId="18041" xr:uid="{D38F5D76-6753-4890-9BA0-EB86E702BF92}"/>
    <cellStyle name="Comma 3 2 3 2 2 4 4 2" xfId="48865" xr:uid="{CA94C65C-FA91-46E1-BFC8-FE9AA073F4E5}"/>
    <cellStyle name="Comma 3 2 3 2 2 4 5" xfId="33455" xr:uid="{87D21A8F-053B-461D-A8F7-FE304320B96D}"/>
    <cellStyle name="Comma 3 2 3 2 2 5" xfId="4532" xr:uid="{9F6D1916-1135-485A-B9CE-E28E3D4C2302}"/>
    <cellStyle name="Comma 3 2 3 2 2 5 2" xfId="12343" xr:uid="{CF32B2A6-6829-4DB8-8186-80D37F8BCF38}"/>
    <cellStyle name="Comma 3 2 3 2 2 5 2 2" xfId="27754" xr:uid="{1C5E35D5-87C9-4072-BCE0-A48CAFDD0D95}"/>
    <cellStyle name="Comma 3 2 3 2 2 5 2 2 2" xfId="58578" xr:uid="{762BB140-0117-4529-B7AE-EF37545D7E9F}"/>
    <cellStyle name="Comma 3 2 3 2 2 5 2 3" xfId="43168" xr:uid="{CCB92F8C-26BA-4095-AEE7-CD53F2A5F991}"/>
    <cellStyle name="Comma 3 2 3 2 2 5 3" xfId="19945" xr:uid="{73E5F143-2996-434B-BEFB-ECFBCBE955BD}"/>
    <cellStyle name="Comma 3 2 3 2 2 5 3 2" xfId="50769" xr:uid="{F42047FE-E609-4857-8CFD-036D75113D9D}"/>
    <cellStyle name="Comma 3 2 3 2 2 5 4" xfId="35359" xr:uid="{23AC8153-28D9-4EF8-83E8-B2FE01651995}"/>
    <cellStyle name="Comma 3 2 3 2 2 6" xfId="8540" xr:uid="{412465A6-6763-40D0-8CDC-40BDA4DBC69A}"/>
    <cellStyle name="Comma 3 2 3 2 2 6 2" xfId="23951" xr:uid="{AAE4BA96-7DDF-44D1-9A4A-E9DE9055E7B8}"/>
    <cellStyle name="Comma 3 2 3 2 2 6 2 2" xfId="54775" xr:uid="{6CA72CF4-D229-46F0-AE30-E710ED216865}"/>
    <cellStyle name="Comma 3 2 3 2 2 6 3" xfId="39365" xr:uid="{EE2525D0-E5A9-4AD8-940A-D006D23AE9AC}"/>
    <cellStyle name="Comma 3 2 3 2 2 7" xfId="16142" xr:uid="{298C8B6A-CDD9-4ED2-B36F-496FBE6DA799}"/>
    <cellStyle name="Comma 3 2 3 2 2 7 2" xfId="46966" xr:uid="{9A36113E-5433-46C0-994E-87960BBB86B0}"/>
    <cellStyle name="Comma 3 2 3 2 2 8" xfId="31556" xr:uid="{9A055DBF-50D2-4521-B584-80535522B43F}"/>
    <cellStyle name="Comma 3 2 3 2 3" xfId="520" xr:uid="{FD06E87E-C3F6-4D46-9D63-57276E4FE57E}"/>
    <cellStyle name="Comma 3 2 3 2 3 2" xfId="1153" xr:uid="{32F3FEEA-3159-4E28-AA30-F86FAABDCCB6}"/>
    <cellStyle name="Comma 3 2 3 2 3 2 2" xfId="3052" xr:uid="{AA4EED2E-C77D-4CAD-B351-3573CD399B6E}"/>
    <cellStyle name="Comma 3 2 3 2 3 2 2 2" xfId="6855" xr:uid="{CDED5539-BC5B-414C-B296-C5AB39C735F1}"/>
    <cellStyle name="Comma 3 2 3 2 3 2 2 2 2" xfId="14666" xr:uid="{A9401617-6F84-4879-A559-6D5F1B9A6590}"/>
    <cellStyle name="Comma 3 2 3 2 3 2 2 2 2 2" xfId="30077" xr:uid="{30E0687E-8329-4DAF-AF23-EDD3BBC70F33}"/>
    <cellStyle name="Comma 3 2 3 2 3 2 2 2 2 2 2" xfId="60901" xr:uid="{771BD54F-5AD2-47CC-9F40-4DD63B5764F9}"/>
    <cellStyle name="Comma 3 2 3 2 3 2 2 2 2 3" xfId="45491" xr:uid="{7CC23FFE-FB3E-4C9E-9FFB-48FB7ADFDB5A}"/>
    <cellStyle name="Comma 3 2 3 2 3 2 2 2 3" xfId="22268" xr:uid="{B61C3B09-206F-4637-85AB-4FFEF1691727}"/>
    <cellStyle name="Comma 3 2 3 2 3 2 2 2 3 2" xfId="53092" xr:uid="{0D24FE4E-7AA0-4341-8C31-ABF5D436B311}"/>
    <cellStyle name="Comma 3 2 3 2 3 2 2 2 4" xfId="37682" xr:uid="{99F8C00A-149F-47DA-A909-D6DED3CA0D12}"/>
    <cellStyle name="Comma 3 2 3 2 3 2 2 3" xfId="10863" xr:uid="{FB98D82E-C022-48DD-80EF-5884AE4A17B3}"/>
    <cellStyle name="Comma 3 2 3 2 3 2 2 3 2" xfId="26274" xr:uid="{5CC15435-5003-444F-91A4-0D2DEA4A9202}"/>
    <cellStyle name="Comma 3 2 3 2 3 2 2 3 2 2" xfId="57098" xr:uid="{980D54DC-7815-4DAD-84AD-B41A22FEB60F}"/>
    <cellStyle name="Comma 3 2 3 2 3 2 2 3 3" xfId="41688" xr:uid="{AB58027F-BD1F-48BA-9B42-1D4EE03292BE}"/>
    <cellStyle name="Comma 3 2 3 2 3 2 2 4" xfId="18465" xr:uid="{B164BAD2-569A-410B-B98F-123CC4364C74}"/>
    <cellStyle name="Comma 3 2 3 2 3 2 2 4 2" xfId="49289" xr:uid="{78D4B7D4-453C-4F41-ACE0-5118576A2A94}"/>
    <cellStyle name="Comma 3 2 3 2 3 2 2 5" xfId="33879" xr:uid="{921E00F1-C08C-430C-AC7A-52585304E8E8}"/>
    <cellStyle name="Comma 3 2 3 2 3 2 3" xfId="4956" xr:uid="{B0582A39-2778-4FDD-8AAC-9468D4BACC5E}"/>
    <cellStyle name="Comma 3 2 3 2 3 2 3 2" xfId="12767" xr:uid="{2899D6FC-48C9-47F2-B350-50634FCF181E}"/>
    <cellStyle name="Comma 3 2 3 2 3 2 3 2 2" xfId="28178" xr:uid="{20EE5276-F3D1-45F8-986E-A5E1548043F3}"/>
    <cellStyle name="Comma 3 2 3 2 3 2 3 2 2 2" xfId="59002" xr:uid="{C931F982-2DE7-490C-8A45-ABFC0B06B5AD}"/>
    <cellStyle name="Comma 3 2 3 2 3 2 3 2 3" xfId="43592" xr:uid="{54080AC0-ABD1-42D1-B26D-0A8BF053AD00}"/>
    <cellStyle name="Comma 3 2 3 2 3 2 3 3" xfId="20369" xr:uid="{24EE5C67-53AF-451E-A411-D6CE15286764}"/>
    <cellStyle name="Comma 3 2 3 2 3 2 3 3 2" xfId="51193" xr:uid="{4872D3D2-F0AA-4A3F-9E6D-B86658736811}"/>
    <cellStyle name="Comma 3 2 3 2 3 2 3 4" xfId="35783" xr:uid="{395C605F-C28A-489C-B96B-DD6642F0DE74}"/>
    <cellStyle name="Comma 3 2 3 2 3 2 4" xfId="8964" xr:uid="{56449EA6-B37F-4B9F-B51A-036AA3D0C6F4}"/>
    <cellStyle name="Comma 3 2 3 2 3 2 4 2" xfId="24375" xr:uid="{87BA8550-1046-46AC-BB1B-F2C7771BD6F8}"/>
    <cellStyle name="Comma 3 2 3 2 3 2 4 2 2" xfId="55199" xr:uid="{556392F1-CA5C-4DE1-9EE8-33F10CE3FA5B}"/>
    <cellStyle name="Comma 3 2 3 2 3 2 4 3" xfId="39789" xr:uid="{50FEC9FA-9458-4545-AC32-251D7ECF6547}"/>
    <cellStyle name="Comma 3 2 3 2 3 2 5" xfId="16566" xr:uid="{1E506510-B81A-485C-8A64-78574FE88A7E}"/>
    <cellStyle name="Comma 3 2 3 2 3 2 5 2" xfId="47390" xr:uid="{1A836D38-A61F-4C66-A0F5-F1EFA6A33B0A}"/>
    <cellStyle name="Comma 3 2 3 2 3 2 6" xfId="31980" xr:uid="{9EDFF0BD-A35D-4174-B290-42F2F02B539C}"/>
    <cellStyle name="Comma 3 2 3 2 3 3" xfId="1786" xr:uid="{2B0FF5EB-307A-437F-84E6-1576FB84BC49}"/>
    <cellStyle name="Comma 3 2 3 2 3 3 2" xfId="3685" xr:uid="{7C617178-B8C4-4189-B0EB-70DFF141DB91}"/>
    <cellStyle name="Comma 3 2 3 2 3 3 2 2" xfId="7488" xr:uid="{DB047FF1-25BB-45AF-A22B-F287B5A8DB70}"/>
    <cellStyle name="Comma 3 2 3 2 3 3 2 2 2" xfId="15299" xr:uid="{494B6E77-3AB1-41ED-B411-325B34BDE6FD}"/>
    <cellStyle name="Comma 3 2 3 2 3 3 2 2 2 2" xfId="30710" xr:uid="{8315DA18-5520-4CDD-9EBD-62C6D9768796}"/>
    <cellStyle name="Comma 3 2 3 2 3 3 2 2 2 2 2" xfId="61534" xr:uid="{0F5991AF-B03C-4CDE-8DEC-E0BF834185DC}"/>
    <cellStyle name="Comma 3 2 3 2 3 3 2 2 2 3" xfId="46124" xr:uid="{310E2D1B-4A36-4268-AEBE-29FFB6C851B1}"/>
    <cellStyle name="Comma 3 2 3 2 3 3 2 2 3" xfId="22901" xr:uid="{ED164752-81EB-4E2D-80F7-77E632F3B888}"/>
    <cellStyle name="Comma 3 2 3 2 3 3 2 2 3 2" xfId="53725" xr:uid="{BAE031F0-B5C6-4C2D-88B3-388D3F3A5DAD}"/>
    <cellStyle name="Comma 3 2 3 2 3 3 2 2 4" xfId="38315" xr:uid="{A9D710F2-22F4-4F67-AC6A-5D9AA87FB3B3}"/>
    <cellStyle name="Comma 3 2 3 2 3 3 2 3" xfId="11496" xr:uid="{92F8CD3D-6B3F-4D5B-9159-C36364B0E94A}"/>
    <cellStyle name="Comma 3 2 3 2 3 3 2 3 2" xfId="26907" xr:uid="{2625DAE8-0B5A-4A67-99D1-EF7E6E3AB38F}"/>
    <cellStyle name="Comma 3 2 3 2 3 3 2 3 2 2" xfId="57731" xr:uid="{57DFA62D-DBEB-4058-A5AE-147DAA79980E}"/>
    <cellStyle name="Comma 3 2 3 2 3 3 2 3 3" xfId="42321" xr:uid="{65BBD5C8-D353-4BE8-BBEC-B6037EC522E4}"/>
    <cellStyle name="Comma 3 2 3 2 3 3 2 4" xfId="19098" xr:uid="{10DBF76F-FBC3-437F-A775-073D67F818A9}"/>
    <cellStyle name="Comma 3 2 3 2 3 3 2 4 2" xfId="49922" xr:uid="{EB21AC7B-DBA5-45A4-BA70-083914A9B9FA}"/>
    <cellStyle name="Comma 3 2 3 2 3 3 2 5" xfId="34512" xr:uid="{5FC85080-B40C-4EAF-8C72-663073FB3367}"/>
    <cellStyle name="Comma 3 2 3 2 3 3 3" xfId="5589" xr:uid="{039F119E-8515-4428-8DFB-D4ECCB044F56}"/>
    <cellStyle name="Comma 3 2 3 2 3 3 3 2" xfId="13400" xr:uid="{8AAA9EDD-0D36-4335-948E-A008CCEE3BCA}"/>
    <cellStyle name="Comma 3 2 3 2 3 3 3 2 2" xfId="28811" xr:uid="{ACAB3472-E91C-4593-A034-B391CAED16C5}"/>
    <cellStyle name="Comma 3 2 3 2 3 3 3 2 2 2" xfId="59635" xr:uid="{B85C4449-95B4-4E88-B594-7E67C26D0CF3}"/>
    <cellStyle name="Comma 3 2 3 2 3 3 3 2 3" xfId="44225" xr:uid="{A766BA88-51C8-4564-9446-6499C4839A01}"/>
    <cellStyle name="Comma 3 2 3 2 3 3 3 3" xfId="21002" xr:uid="{C31BA2AE-DBF2-4622-84A4-67E27A917C4E}"/>
    <cellStyle name="Comma 3 2 3 2 3 3 3 3 2" xfId="51826" xr:uid="{287B185B-57D1-4576-9A65-153A987F0A6A}"/>
    <cellStyle name="Comma 3 2 3 2 3 3 3 4" xfId="36416" xr:uid="{D14DCA07-03C6-499C-87BF-1C15F97820FD}"/>
    <cellStyle name="Comma 3 2 3 2 3 3 4" xfId="9597" xr:uid="{C7331FDA-F1CF-4258-953D-9D5E7764C0B9}"/>
    <cellStyle name="Comma 3 2 3 2 3 3 4 2" xfId="25008" xr:uid="{4C121ACF-F81D-4CCF-AECB-79D326CE650E}"/>
    <cellStyle name="Comma 3 2 3 2 3 3 4 2 2" xfId="55832" xr:uid="{A67540DA-B433-4C6D-8480-55707BC6D08C}"/>
    <cellStyle name="Comma 3 2 3 2 3 3 4 3" xfId="40422" xr:uid="{BEDB7BD3-0FFE-48CD-AA04-C062207F57EA}"/>
    <cellStyle name="Comma 3 2 3 2 3 3 5" xfId="17199" xr:uid="{E19E3D05-CE60-49BB-8560-74037C78F34D}"/>
    <cellStyle name="Comma 3 2 3 2 3 3 5 2" xfId="48023" xr:uid="{D5ABB12C-8304-4D9F-B04D-1761A6308AE0}"/>
    <cellStyle name="Comma 3 2 3 2 3 3 6" xfId="32613" xr:uid="{BE5DA21B-3FF0-4B44-A9E9-B3EA05E62868}"/>
    <cellStyle name="Comma 3 2 3 2 3 4" xfId="2419" xr:uid="{08B4662C-1FA1-46AA-999E-E1A370D927CA}"/>
    <cellStyle name="Comma 3 2 3 2 3 4 2" xfId="6222" xr:uid="{84980C73-BD33-49FA-8575-790A0D2F8B94}"/>
    <cellStyle name="Comma 3 2 3 2 3 4 2 2" xfId="14033" xr:uid="{F5ED0F3D-04EB-4304-B1EB-65F4B9597464}"/>
    <cellStyle name="Comma 3 2 3 2 3 4 2 2 2" xfId="29444" xr:uid="{8274A614-ED1E-4C6F-A6A5-768389BC4FEA}"/>
    <cellStyle name="Comma 3 2 3 2 3 4 2 2 2 2" xfId="60268" xr:uid="{B18BBBC9-822D-4A0B-AA0F-4F199FD766E7}"/>
    <cellStyle name="Comma 3 2 3 2 3 4 2 2 3" xfId="44858" xr:uid="{03ACEC0F-876B-45B5-AAF7-C99BA4924B49}"/>
    <cellStyle name="Comma 3 2 3 2 3 4 2 3" xfId="21635" xr:uid="{D70095D7-B615-45C8-9A40-4E1F0C2CE048}"/>
    <cellStyle name="Comma 3 2 3 2 3 4 2 3 2" xfId="52459" xr:uid="{559075A0-0943-44D1-B9B8-4DB939A9FA9D}"/>
    <cellStyle name="Comma 3 2 3 2 3 4 2 4" xfId="37049" xr:uid="{3FF8D55C-8C2F-4313-9600-A1851008B950}"/>
    <cellStyle name="Comma 3 2 3 2 3 4 3" xfId="10230" xr:uid="{11A1C6C1-5E76-4D3C-A5AE-EA5EDFFDEFC6}"/>
    <cellStyle name="Comma 3 2 3 2 3 4 3 2" xfId="25641" xr:uid="{DA08C472-B88F-4F1A-A18A-36773B64A642}"/>
    <cellStyle name="Comma 3 2 3 2 3 4 3 2 2" xfId="56465" xr:uid="{99E262D6-9F6F-4FA2-94E2-C0554F4C9DAC}"/>
    <cellStyle name="Comma 3 2 3 2 3 4 3 3" xfId="41055" xr:uid="{AE023B96-2E99-431C-9158-0F3143DC8A99}"/>
    <cellStyle name="Comma 3 2 3 2 3 4 4" xfId="17832" xr:uid="{F530D986-7217-412A-939F-A9DDD4EE7305}"/>
    <cellStyle name="Comma 3 2 3 2 3 4 4 2" xfId="48656" xr:uid="{FA37A819-0BDB-451C-AD55-3C10129250D5}"/>
    <cellStyle name="Comma 3 2 3 2 3 4 5" xfId="33246" xr:uid="{C0DFB85F-1ED2-4C43-ADE2-C2F3C30FF60C}"/>
    <cellStyle name="Comma 3 2 3 2 3 5" xfId="4323" xr:uid="{D48E8771-B2C0-4662-8A99-52ECE02555C6}"/>
    <cellStyle name="Comma 3 2 3 2 3 5 2" xfId="12134" xr:uid="{29599F5C-0AAD-472F-B07C-A9241548D841}"/>
    <cellStyle name="Comma 3 2 3 2 3 5 2 2" xfId="27545" xr:uid="{A3766694-5A1A-4144-906F-A182E80EF6AE}"/>
    <cellStyle name="Comma 3 2 3 2 3 5 2 2 2" xfId="58369" xr:uid="{1C1559F5-2B72-4CD4-BD95-C66D2CE72DCC}"/>
    <cellStyle name="Comma 3 2 3 2 3 5 2 3" xfId="42959" xr:uid="{AE5BB249-81BE-4519-9C27-E1BAD7C0E48E}"/>
    <cellStyle name="Comma 3 2 3 2 3 5 3" xfId="19736" xr:uid="{301D1A62-A335-40B0-9249-2473FF7DC365}"/>
    <cellStyle name="Comma 3 2 3 2 3 5 3 2" xfId="50560" xr:uid="{27D27AEF-3075-4E43-8D05-E12623418172}"/>
    <cellStyle name="Comma 3 2 3 2 3 5 4" xfId="35150" xr:uid="{DCDCA670-EDAE-4AA7-914C-5B023EE2821C}"/>
    <cellStyle name="Comma 3 2 3 2 3 6" xfId="8331" xr:uid="{6010D41B-CF62-4B18-B945-D351FD8800F7}"/>
    <cellStyle name="Comma 3 2 3 2 3 6 2" xfId="23742" xr:uid="{62558302-D36D-4CFB-95A2-BFA41555E127}"/>
    <cellStyle name="Comma 3 2 3 2 3 6 2 2" xfId="54566" xr:uid="{D278AD79-726D-439D-B439-8785ACBB24A6}"/>
    <cellStyle name="Comma 3 2 3 2 3 6 3" xfId="39156" xr:uid="{2D399173-D829-442E-8894-3C4C7AEB9B14}"/>
    <cellStyle name="Comma 3 2 3 2 3 7" xfId="15933" xr:uid="{57CC4AAC-CC00-4A98-8875-73FDC2B0198B}"/>
    <cellStyle name="Comma 3 2 3 2 3 7 2" xfId="46757" xr:uid="{6A9E64DA-FC9B-46B1-8FED-E1680BDB495B}"/>
    <cellStyle name="Comma 3 2 3 2 3 8" xfId="31347" xr:uid="{DE14C036-D8A8-412A-8D9F-7A1681C4CFB7}"/>
    <cellStyle name="Comma 3 2 3 2 4" xfId="940" xr:uid="{E6C2BB4F-0CF4-452B-95A8-C4118546A9A7}"/>
    <cellStyle name="Comma 3 2 3 2 4 2" xfId="2839" xr:uid="{1557DDE0-8A9D-4089-A725-EE3E37A762A5}"/>
    <cellStyle name="Comma 3 2 3 2 4 2 2" xfId="6642" xr:uid="{59A517D0-7845-47C3-9BEC-75AC2C7E0244}"/>
    <cellStyle name="Comma 3 2 3 2 4 2 2 2" xfId="14453" xr:uid="{62E86027-EDD1-488F-BC26-460B0B2237E8}"/>
    <cellStyle name="Comma 3 2 3 2 4 2 2 2 2" xfId="29864" xr:uid="{1CB991CC-B3EB-4ACF-9895-D72871FFFA6C}"/>
    <cellStyle name="Comma 3 2 3 2 4 2 2 2 2 2" xfId="60688" xr:uid="{604644A7-5969-4FB6-ADCE-70BBDC3CFA9F}"/>
    <cellStyle name="Comma 3 2 3 2 4 2 2 2 3" xfId="45278" xr:uid="{BE36F197-2B27-4496-98C0-2E5B9CAF331D}"/>
    <cellStyle name="Comma 3 2 3 2 4 2 2 3" xfId="22055" xr:uid="{E0F0CDA9-7298-49B4-92C9-5B75FA2F1C2F}"/>
    <cellStyle name="Comma 3 2 3 2 4 2 2 3 2" xfId="52879" xr:uid="{E4E70212-5A26-4029-B701-E4274690D3FC}"/>
    <cellStyle name="Comma 3 2 3 2 4 2 2 4" xfId="37469" xr:uid="{3B040FD3-66AE-495F-9906-99A7CA0AF21C}"/>
    <cellStyle name="Comma 3 2 3 2 4 2 3" xfId="10650" xr:uid="{055EA9B1-DCE5-49AA-9049-35F4AFD41A76}"/>
    <cellStyle name="Comma 3 2 3 2 4 2 3 2" xfId="26061" xr:uid="{FE3E823D-B9F8-45BC-8FC8-0CCC439E4323}"/>
    <cellStyle name="Comma 3 2 3 2 4 2 3 2 2" xfId="56885" xr:uid="{9BB8A2C8-C3AC-4608-9390-A7050C2895DA}"/>
    <cellStyle name="Comma 3 2 3 2 4 2 3 3" xfId="41475" xr:uid="{07750025-53CD-4E28-B505-D8E1E2E99D03}"/>
    <cellStyle name="Comma 3 2 3 2 4 2 4" xfId="18252" xr:uid="{03565FA9-77D0-471F-894D-1305F4BCC1F5}"/>
    <cellStyle name="Comma 3 2 3 2 4 2 4 2" xfId="49076" xr:uid="{AAB5ECB6-0CAB-48BF-A1EE-743DEBD851FF}"/>
    <cellStyle name="Comma 3 2 3 2 4 2 5" xfId="33666" xr:uid="{C7F18622-8652-41DC-9507-26ABCB40FE03}"/>
    <cellStyle name="Comma 3 2 3 2 4 3" xfId="4743" xr:uid="{32BD2EED-B52D-47F0-82C9-D72EB2971CA8}"/>
    <cellStyle name="Comma 3 2 3 2 4 3 2" xfId="12554" xr:uid="{2FAEDD26-FD5E-4F37-891C-8AB5C8E5A008}"/>
    <cellStyle name="Comma 3 2 3 2 4 3 2 2" xfId="27965" xr:uid="{15DA2329-4067-4152-80EA-32447AAA3FD3}"/>
    <cellStyle name="Comma 3 2 3 2 4 3 2 2 2" xfId="58789" xr:uid="{68AA9FB8-7697-4B6D-A477-CCF7FF6B3F2E}"/>
    <cellStyle name="Comma 3 2 3 2 4 3 2 3" xfId="43379" xr:uid="{0C2372D4-E8CA-4AA0-9975-B2C00EA88638}"/>
    <cellStyle name="Comma 3 2 3 2 4 3 3" xfId="20156" xr:uid="{D2EED63D-3558-4F04-B95C-C57FC780B692}"/>
    <cellStyle name="Comma 3 2 3 2 4 3 3 2" xfId="50980" xr:uid="{B4DB653F-8C58-4C00-8217-8B1644F9E955}"/>
    <cellStyle name="Comma 3 2 3 2 4 3 4" xfId="35570" xr:uid="{5DF6245F-CF0A-4F13-8FEA-B5F419DB5BC2}"/>
    <cellStyle name="Comma 3 2 3 2 4 4" xfId="8751" xr:uid="{A0076EE9-A1C1-422F-897D-000B3E91C83F}"/>
    <cellStyle name="Comma 3 2 3 2 4 4 2" xfId="24162" xr:uid="{17BB850B-9267-48C7-8576-62936911175D}"/>
    <cellStyle name="Comma 3 2 3 2 4 4 2 2" xfId="54986" xr:uid="{F409B236-2CE6-459E-87A1-B9CEB0D40C43}"/>
    <cellStyle name="Comma 3 2 3 2 4 4 3" xfId="39576" xr:uid="{A26912FA-C38A-4C2F-AAC6-39FB54973170}"/>
    <cellStyle name="Comma 3 2 3 2 4 5" xfId="16353" xr:uid="{1AC118CD-2642-442F-B970-B6CCE991078B}"/>
    <cellStyle name="Comma 3 2 3 2 4 5 2" xfId="47177" xr:uid="{F61C0948-04D1-4E3F-A30C-2B5DC9329DDB}"/>
    <cellStyle name="Comma 3 2 3 2 4 6" xfId="31767" xr:uid="{ECB4897E-820E-4C00-AA67-DC30F9FA5004}"/>
    <cellStyle name="Comma 3 2 3 2 5" xfId="1573" xr:uid="{0E40B954-93ED-4E3E-8AA2-F47793174A98}"/>
    <cellStyle name="Comma 3 2 3 2 5 2" xfId="3472" xr:uid="{BE2BD425-4791-467A-8717-A3E0FF6A7080}"/>
    <cellStyle name="Comma 3 2 3 2 5 2 2" xfId="7275" xr:uid="{A8E386D0-6454-4819-AE10-5969953E65DF}"/>
    <cellStyle name="Comma 3 2 3 2 5 2 2 2" xfId="15086" xr:uid="{438977D2-AEEA-43E0-8DC7-2ACA90FFD069}"/>
    <cellStyle name="Comma 3 2 3 2 5 2 2 2 2" xfId="30497" xr:uid="{1E1E513C-8393-401E-ABF0-8F638155B8C5}"/>
    <cellStyle name="Comma 3 2 3 2 5 2 2 2 2 2" xfId="61321" xr:uid="{ACD46989-0E56-4797-A98A-95A09000B5A2}"/>
    <cellStyle name="Comma 3 2 3 2 5 2 2 2 3" xfId="45911" xr:uid="{B7A8E1B4-1293-4FCD-9998-3FAB3B913D2C}"/>
    <cellStyle name="Comma 3 2 3 2 5 2 2 3" xfId="22688" xr:uid="{F848698A-5E9F-410E-8558-EF0150FFE60A}"/>
    <cellStyle name="Comma 3 2 3 2 5 2 2 3 2" xfId="53512" xr:uid="{793042DC-AE2C-44DF-8AA6-FCB78393A25F}"/>
    <cellStyle name="Comma 3 2 3 2 5 2 2 4" xfId="38102" xr:uid="{B7D0039B-E000-4088-B49A-14EBA7BC9A82}"/>
    <cellStyle name="Comma 3 2 3 2 5 2 3" xfId="11283" xr:uid="{33D40334-1353-42A7-9531-15C7F6FBBBBD}"/>
    <cellStyle name="Comma 3 2 3 2 5 2 3 2" xfId="26694" xr:uid="{43EB4AF3-E712-4E19-83DB-98C8FA926922}"/>
    <cellStyle name="Comma 3 2 3 2 5 2 3 2 2" xfId="57518" xr:uid="{3B3D1A3A-9FF6-48F3-8C40-5448EC0FD7B0}"/>
    <cellStyle name="Comma 3 2 3 2 5 2 3 3" xfId="42108" xr:uid="{3D86045C-97ED-4B9E-B092-EF7C7913F639}"/>
    <cellStyle name="Comma 3 2 3 2 5 2 4" xfId="18885" xr:uid="{1BF9609B-5DF1-4233-903A-75930BD2DE50}"/>
    <cellStyle name="Comma 3 2 3 2 5 2 4 2" xfId="49709" xr:uid="{99B925AC-F6BA-42E4-8939-1CD45139D519}"/>
    <cellStyle name="Comma 3 2 3 2 5 2 5" xfId="34299" xr:uid="{46C06136-ED93-44AD-8375-5DF8292DAC94}"/>
    <cellStyle name="Comma 3 2 3 2 5 3" xfId="5376" xr:uid="{A794C143-A518-4946-AE65-269B308FCBDD}"/>
    <cellStyle name="Comma 3 2 3 2 5 3 2" xfId="13187" xr:uid="{EF3099FC-129E-4C1D-9544-CFF389390BEF}"/>
    <cellStyle name="Comma 3 2 3 2 5 3 2 2" xfId="28598" xr:uid="{9127141F-81EF-44E2-8EA4-0932CF17E4AE}"/>
    <cellStyle name="Comma 3 2 3 2 5 3 2 2 2" xfId="59422" xr:uid="{89F774CC-5BFC-4916-BBFC-09399E419E63}"/>
    <cellStyle name="Comma 3 2 3 2 5 3 2 3" xfId="44012" xr:uid="{41D47D7E-4726-49CD-AE12-33A1AAB79A4C}"/>
    <cellStyle name="Comma 3 2 3 2 5 3 3" xfId="20789" xr:uid="{43F598A1-B68B-4FC3-BCB1-E27F9F5C09C8}"/>
    <cellStyle name="Comma 3 2 3 2 5 3 3 2" xfId="51613" xr:uid="{FCA9A226-E6E1-4179-BC17-B0FE744A31E8}"/>
    <cellStyle name="Comma 3 2 3 2 5 3 4" xfId="36203" xr:uid="{E50D530B-3060-41C7-9FA1-4E2137A5208B}"/>
    <cellStyle name="Comma 3 2 3 2 5 4" xfId="9384" xr:uid="{2668256D-9327-46E1-B55B-582C1C893D48}"/>
    <cellStyle name="Comma 3 2 3 2 5 4 2" xfId="24795" xr:uid="{66C2CA8F-30A6-40AE-AB0D-E2AC52857249}"/>
    <cellStyle name="Comma 3 2 3 2 5 4 2 2" xfId="55619" xr:uid="{309D9794-2DE7-4F6B-9612-4ADC2BA04346}"/>
    <cellStyle name="Comma 3 2 3 2 5 4 3" xfId="40209" xr:uid="{4B9DB1CC-81C2-41B7-84FA-59D9FDE40486}"/>
    <cellStyle name="Comma 3 2 3 2 5 5" xfId="16986" xr:uid="{76C576D2-50E3-4392-A59A-C145EB373703}"/>
    <cellStyle name="Comma 3 2 3 2 5 5 2" xfId="47810" xr:uid="{9BB103D3-11AD-48D2-A3E2-8A1B015FBF86}"/>
    <cellStyle name="Comma 3 2 3 2 5 6" xfId="32400" xr:uid="{122FE836-F76E-4C88-A525-175DE740540C}"/>
    <cellStyle name="Comma 3 2 3 2 6" xfId="2206" xr:uid="{720230EA-1607-4390-810B-7A7153880236}"/>
    <cellStyle name="Comma 3 2 3 2 6 2" xfId="6009" xr:uid="{AB7A6483-0DB8-40D8-B3FB-2D7AB9F80BFF}"/>
    <cellStyle name="Comma 3 2 3 2 6 2 2" xfId="13820" xr:uid="{41918BA1-4655-46F8-8FF7-740A7FA703FC}"/>
    <cellStyle name="Comma 3 2 3 2 6 2 2 2" xfId="29231" xr:uid="{B041EB92-15FE-4460-8B27-5F763EAF26C5}"/>
    <cellStyle name="Comma 3 2 3 2 6 2 2 2 2" xfId="60055" xr:uid="{9CCF721D-DC25-47F7-89B3-E63265D2450D}"/>
    <cellStyle name="Comma 3 2 3 2 6 2 2 3" xfId="44645" xr:uid="{5AA2413F-25FF-4B24-9600-49DA051060B4}"/>
    <cellStyle name="Comma 3 2 3 2 6 2 3" xfId="21422" xr:uid="{F671616A-1060-4B11-B1B3-DD8F21F4A7B0}"/>
    <cellStyle name="Comma 3 2 3 2 6 2 3 2" xfId="52246" xr:uid="{91867845-0F29-4DA6-9B7D-5C9A69682C52}"/>
    <cellStyle name="Comma 3 2 3 2 6 2 4" xfId="36836" xr:uid="{47D480EA-D1B0-4994-8BB1-03E12048677D}"/>
    <cellStyle name="Comma 3 2 3 2 6 3" xfId="10017" xr:uid="{8AC573D8-D97A-4D92-A19A-E2830FCD5724}"/>
    <cellStyle name="Comma 3 2 3 2 6 3 2" xfId="25428" xr:uid="{F9049DC6-D570-42BA-99DF-1E7EA4DA5942}"/>
    <cellStyle name="Comma 3 2 3 2 6 3 2 2" xfId="56252" xr:uid="{FE5DDC0C-AEA0-4117-96FB-75B5E0E9B6BA}"/>
    <cellStyle name="Comma 3 2 3 2 6 3 3" xfId="40842" xr:uid="{4AE4AB68-A5F0-4EEA-A45C-ADB4F6FE21BE}"/>
    <cellStyle name="Comma 3 2 3 2 6 4" xfId="17619" xr:uid="{4F6A3E4F-93C3-45C7-85B4-C7D858E266D7}"/>
    <cellStyle name="Comma 3 2 3 2 6 4 2" xfId="48443" xr:uid="{8CDE18C3-997F-412C-A05B-05A2CFA1EB1E}"/>
    <cellStyle name="Comma 3 2 3 2 6 5" xfId="33033" xr:uid="{ED77D8B1-C457-4BC8-92D1-9A1C6FDE17F8}"/>
    <cellStyle name="Comma 3 2 3 2 7" xfId="4110" xr:uid="{B4D13FC3-7EAF-4AF4-B7DF-BA8A61714BC5}"/>
    <cellStyle name="Comma 3 2 3 2 7 2" xfId="11921" xr:uid="{254E3D74-4F96-49B5-B20E-B57A663180EB}"/>
    <cellStyle name="Comma 3 2 3 2 7 2 2" xfId="27332" xr:uid="{51246596-91A2-4809-9406-EF333827D48B}"/>
    <cellStyle name="Comma 3 2 3 2 7 2 2 2" xfId="58156" xr:uid="{2F9FCF86-1B62-45D3-B3F1-B0829535A1C3}"/>
    <cellStyle name="Comma 3 2 3 2 7 2 3" xfId="42746" xr:uid="{4827E12C-46A3-4D20-BE72-5CC4059BFB3F}"/>
    <cellStyle name="Comma 3 2 3 2 7 3" xfId="19523" xr:uid="{E1E36F6F-4AC9-4B17-904B-9659E5DD5F88}"/>
    <cellStyle name="Comma 3 2 3 2 7 3 2" xfId="50347" xr:uid="{A7E66591-9C87-45A8-9653-93946B24C06E}"/>
    <cellStyle name="Comma 3 2 3 2 7 4" xfId="34937" xr:uid="{41BA2011-AA9B-4099-9C07-C6184DDF6D73}"/>
    <cellStyle name="Comma 3 2 3 2 8" xfId="8118" xr:uid="{4C4A12E5-CB15-47DB-A4D5-ED800CD7E42D}"/>
    <cellStyle name="Comma 3 2 3 2 8 2" xfId="23529" xr:uid="{A3AB832E-4A72-4C08-9D82-ED2FE1B9A82C}"/>
    <cellStyle name="Comma 3 2 3 2 8 2 2" xfId="54353" xr:uid="{F92C4A34-2468-43A7-8CE0-5323E9440F07}"/>
    <cellStyle name="Comma 3 2 3 2 8 3" xfId="38943" xr:uid="{5898C5D1-F64F-49F4-BC5A-F5C6E527D2B8}"/>
    <cellStyle name="Comma 3 2 3 2 9" xfId="7909" xr:uid="{62836C1D-37DC-45EB-B4BF-B1D632C98DE6}"/>
    <cellStyle name="Comma 3 2 3 2 9 2" xfId="23320" xr:uid="{2E471D4D-356E-409D-B502-E80946168830}"/>
    <cellStyle name="Comma 3 2 3 2 9 2 2" xfId="54144" xr:uid="{111CA970-6ADB-4946-A924-085E52E88487}"/>
    <cellStyle name="Comma 3 2 3 2 9 3" xfId="38734" xr:uid="{FBFE9A57-0D80-4432-B5E7-1F136EFC7057}"/>
    <cellStyle name="Comma 3 2 3 3" xfId="647" xr:uid="{83103758-0C4B-4CC2-8A4E-494AA84EEF02}"/>
    <cellStyle name="Comma 3 2 3 3 2" xfId="1280" xr:uid="{C0FB46E3-BAA5-4CDB-8A40-FE91566F0D1A}"/>
    <cellStyle name="Comma 3 2 3 3 2 2" xfId="3179" xr:uid="{7A81A0C9-F10F-4C8F-A454-786391781E2C}"/>
    <cellStyle name="Comma 3 2 3 3 2 2 2" xfId="6982" xr:uid="{4E9AC778-87BB-4D30-B21F-B0C60FB37BB3}"/>
    <cellStyle name="Comma 3 2 3 3 2 2 2 2" xfId="14793" xr:uid="{6605DEF3-B516-412E-B7D5-2DE125834BA8}"/>
    <cellStyle name="Comma 3 2 3 3 2 2 2 2 2" xfId="30204" xr:uid="{3A81F819-CE4E-4727-BDA8-9BD151DA46C1}"/>
    <cellStyle name="Comma 3 2 3 3 2 2 2 2 2 2" xfId="61028" xr:uid="{FF25EF35-C05A-460C-856E-E0BDE2DDC351}"/>
    <cellStyle name="Comma 3 2 3 3 2 2 2 2 3" xfId="45618" xr:uid="{8413CC3D-8412-47FC-A572-698D83892E32}"/>
    <cellStyle name="Comma 3 2 3 3 2 2 2 3" xfId="22395" xr:uid="{B81FCFF3-BEAC-49B8-8E7D-B7FBA977511F}"/>
    <cellStyle name="Comma 3 2 3 3 2 2 2 3 2" xfId="53219" xr:uid="{B2FE486B-C61E-4A4F-9ED3-C77C266489BD}"/>
    <cellStyle name="Comma 3 2 3 3 2 2 2 4" xfId="37809" xr:uid="{196B43EB-1953-4A2A-B0AE-5CE99EF4B3F6}"/>
    <cellStyle name="Comma 3 2 3 3 2 2 3" xfId="10990" xr:uid="{DB0E83D6-8535-4C89-A442-5DFA5C78117B}"/>
    <cellStyle name="Comma 3 2 3 3 2 2 3 2" xfId="26401" xr:uid="{D1F15365-2F47-4CE9-9CDD-050ECF1D8CAC}"/>
    <cellStyle name="Comma 3 2 3 3 2 2 3 2 2" xfId="57225" xr:uid="{EDF70030-B37E-4055-8909-BFAB5E9FDCDB}"/>
    <cellStyle name="Comma 3 2 3 3 2 2 3 3" xfId="41815" xr:uid="{6E503E5A-A93C-4587-8E59-CF22B03FFF87}"/>
    <cellStyle name="Comma 3 2 3 3 2 2 4" xfId="18592" xr:uid="{82A34014-1775-4F38-A968-DEDD71CA2B42}"/>
    <cellStyle name="Comma 3 2 3 3 2 2 4 2" xfId="49416" xr:uid="{C41E017B-B394-4735-96D0-0BB1FAE51DDC}"/>
    <cellStyle name="Comma 3 2 3 3 2 2 5" xfId="34006" xr:uid="{4C6CEF05-C9DB-4EFF-99BE-D63B14742ED9}"/>
    <cellStyle name="Comma 3 2 3 3 2 3" xfId="5083" xr:uid="{FD1DEC1B-968B-40D7-8558-12D5D8321604}"/>
    <cellStyle name="Comma 3 2 3 3 2 3 2" xfId="12894" xr:uid="{E30B1CD9-9D33-4F86-86E2-A9332AB3807C}"/>
    <cellStyle name="Comma 3 2 3 3 2 3 2 2" xfId="28305" xr:uid="{288C0372-3FBE-42CC-97C8-44EB9C62F7D2}"/>
    <cellStyle name="Comma 3 2 3 3 2 3 2 2 2" xfId="59129" xr:uid="{05088933-33E3-415D-88F1-D921CBB1A842}"/>
    <cellStyle name="Comma 3 2 3 3 2 3 2 3" xfId="43719" xr:uid="{33B4C687-EEC1-46A9-800B-B29E7661E4E0}"/>
    <cellStyle name="Comma 3 2 3 3 2 3 3" xfId="20496" xr:uid="{6860F4F9-EEFD-47A6-A3B6-73338E437F0E}"/>
    <cellStyle name="Comma 3 2 3 3 2 3 3 2" xfId="51320" xr:uid="{1B0234FE-EE1C-4642-A143-2BE5C5DD1E2D}"/>
    <cellStyle name="Comma 3 2 3 3 2 3 4" xfId="35910" xr:uid="{741A1CF8-6DBA-4BA8-8082-0E6D78E87CED}"/>
    <cellStyle name="Comma 3 2 3 3 2 4" xfId="9091" xr:uid="{162E7663-1A44-47F2-8202-87053F398F8A}"/>
    <cellStyle name="Comma 3 2 3 3 2 4 2" xfId="24502" xr:uid="{D7491C72-78D0-4014-97B5-D049B4F11A8A}"/>
    <cellStyle name="Comma 3 2 3 3 2 4 2 2" xfId="55326" xr:uid="{47F4F49A-3335-43B7-B0FA-6F4846B1FD61}"/>
    <cellStyle name="Comma 3 2 3 3 2 4 3" xfId="39916" xr:uid="{99A2494F-2B17-4585-A89E-2E143D9FB58E}"/>
    <cellStyle name="Comma 3 2 3 3 2 5" xfId="16693" xr:uid="{496AA0E8-6F74-4523-98C2-EF57A16B0FD8}"/>
    <cellStyle name="Comma 3 2 3 3 2 5 2" xfId="47517" xr:uid="{BFDB7F23-6A66-4124-8403-822DF03C8CB1}"/>
    <cellStyle name="Comma 3 2 3 3 2 6" xfId="32107" xr:uid="{61662F8B-C9BE-44ED-9751-21081B17E93A}"/>
    <cellStyle name="Comma 3 2 3 3 3" xfId="1913" xr:uid="{957B1D9C-F146-496C-B2D3-CBE6949264ED}"/>
    <cellStyle name="Comma 3 2 3 3 3 2" xfId="3812" xr:uid="{ECC95244-B50F-4518-A5DA-69390AAE4272}"/>
    <cellStyle name="Comma 3 2 3 3 3 2 2" xfId="7615" xr:uid="{8E6B0AF5-634C-4F6D-AC3C-73804F7AC6AD}"/>
    <cellStyle name="Comma 3 2 3 3 3 2 2 2" xfId="15426" xr:uid="{C7CDE26C-86C5-4E7E-82F5-738ECB828658}"/>
    <cellStyle name="Comma 3 2 3 3 3 2 2 2 2" xfId="30837" xr:uid="{CDACDA78-9523-4FBD-85D5-A739992024D4}"/>
    <cellStyle name="Comma 3 2 3 3 3 2 2 2 2 2" xfId="61661" xr:uid="{95ED1210-1513-4DD8-A8D9-AB82CE3DFFB5}"/>
    <cellStyle name="Comma 3 2 3 3 3 2 2 2 3" xfId="46251" xr:uid="{DAEEB1DD-2B08-44CE-ADAD-C812299D0492}"/>
    <cellStyle name="Comma 3 2 3 3 3 2 2 3" xfId="23028" xr:uid="{9FE55B24-1885-4BA1-A538-0F35CEE6A650}"/>
    <cellStyle name="Comma 3 2 3 3 3 2 2 3 2" xfId="53852" xr:uid="{3F2104C3-397C-440B-8182-CA912F632B74}"/>
    <cellStyle name="Comma 3 2 3 3 3 2 2 4" xfId="38442" xr:uid="{2733DA74-63EB-4578-AF46-DD7E0FC9B39D}"/>
    <cellStyle name="Comma 3 2 3 3 3 2 3" xfId="11623" xr:uid="{F7430764-1467-45AB-BC9E-50249D5B762C}"/>
    <cellStyle name="Comma 3 2 3 3 3 2 3 2" xfId="27034" xr:uid="{C9CB091B-B3F4-4369-A842-F74497B0F098}"/>
    <cellStyle name="Comma 3 2 3 3 3 2 3 2 2" xfId="57858" xr:uid="{EA3FE939-9581-4767-AD84-80E65819C7A0}"/>
    <cellStyle name="Comma 3 2 3 3 3 2 3 3" xfId="42448" xr:uid="{92FB584D-B732-44DD-BA7F-1B0DCBC2C9E2}"/>
    <cellStyle name="Comma 3 2 3 3 3 2 4" xfId="19225" xr:uid="{E5C24E75-D0C2-4256-9C7D-AE0895F0709B}"/>
    <cellStyle name="Comma 3 2 3 3 3 2 4 2" xfId="50049" xr:uid="{618606D9-AD66-47EF-ACDC-7CFB6D9BAB8C}"/>
    <cellStyle name="Comma 3 2 3 3 3 2 5" xfId="34639" xr:uid="{45EC2474-8247-4C6F-B047-E0921A03B45C}"/>
    <cellStyle name="Comma 3 2 3 3 3 3" xfId="5716" xr:uid="{6DB980DD-1C70-4134-A1BB-3185FA53A4EA}"/>
    <cellStyle name="Comma 3 2 3 3 3 3 2" xfId="13527" xr:uid="{C4D95EB1-E6A0-4B64-8455-5101570DEDF7}"/>
    <cellStyle name="Comma 3 2 3 3 3 3 2 2" xfId="28938" xr:uid="{8383847E-8596-43C8-9267-5EB47E89D494}"/>
    <cellStyle name="Comma 3 2 3 3 3 3 2 2 2" xfId="59762" xr:uid="{6FFC2539-5B21-4E2E-8294-3E371A4E0603}"/>
    <cellStyle name="Comma 3 2 3 3 3 3 2 3" xfId="44352" xr:uid="{C6094ED9-0234-4250-9DF0-F228E11D7F65}"/>
    <cellStyle name="Comma 3 2 3 3 3 3 3" xfId="21129" xr:uid="{E52BE026-5FED-49D8-8E40-1ED192BDFE2D}"/>
    <cellStyle name="Comma 3 2 3 3 3 3 3 2" xfId="51953" xr:uid="{D7A0C550-CE0E-432A-BD6D-90AFA0712B69}"/>
    <cellStyle name="Comma 3 2 3 3 3 3 4" xfId="36543" xr:uid="{3CFC7E07-7272-4490-8859-6BF741F57975}"/>
    <cellStyle name="Comma 3 2 3 3 3 4" xfId="9724" xr:uid="{9E026456-EF29-4194-B53B-79CFB9DAF60A}"/>
    <cellStyle name="Comma 3 2 3 3 3 4 2" xfId="25135" xr:uid="{1289CFFB-DE7F-4E5C-BA23-D25EC16DF098}"/>
    <cellStyle name="Comma 3 2 3 3 3 4 2 2" xfId="55959" xr:uid="{4EA0B42C-64C6-4742-A59B-CCC2E32EDAF1}"/>
    <cellStyle name="Comma 3 2 3 3 3 4 3" xfId="40549" xr:uid="{82740CA8-0CD0-4C6C-A88F-3A2D276F849E}"/>
    <cellStyle name="Comma 3 2 3 3 3 5" xfId="17326" xr:uid="{2A35C526-285D-4366-B5DE-97B0EEAFE4CA}"/>
    <cellStyle name="Comma 3 2 3 3 3 5 2" xfId="48150" xr:uid="{CFECF283-B661-4857-A4AD-77A37B39F4AC}"/>
    <cellStyle name="Comma 3 2 3 3 3 6" xfId="32740" xr:uid="{043D19D4-D995-45AD-9AC7-28D5F362E185}"/>
    <cellStyle name="Comma 3 2 3 3 4" xfId="2546" xr:uid="{730DDBFF-C6B9-4140-AA23-D88FE6AF5DFE}"/>
    <cellStyle name="Comma 3 2 3 3 4 2" xfId="6349" xr:uid="{C1E526C1-9A43-4AC4-B061-AD7F156BE587}"/>
    <cellStyle name="Comma 3 2 3 3 4 2 2" xfId="14160" xr:uid="{836F0908-EB0E-4904-88B0-57708C65A649}"/>
    <cellStyle name="Comma 3 2 3 3 4 2 2 2" xfId="29571" xr:uid="{3435555A-712A-481E-8FE0-F2FC24A292D7}"/>
    <cellStyle name="Comma 3 2 3 3 4 2 2 2 2" xfId="60395" xr:uid="{7C4B8496-AA25-4907-9171-11499755B9CB}"/>
    <cellStyle name="Comma 3 2 3 3 4 2 2 3" xfId="44985" xr:uid="{942F27F3-587E-40C8-A757-D4C3C64068C0}"/>
    <cellStyle name="Comma 3 2 3 3 4 2 3" xfId="21762" xr:uid="{7B546128-C481-435C-B23E-3FA4A8B90F35}"/>
    <cellStyle name="Comma 3 2 3 3 4 2 3 2" xfId="52586" xr:uid="{6EE76705-6147-4D66-A47C-8F1CE918F87E}"/>
    <cellStyle name="Comma 3 2 3 3 4 2 4" xfId="37176" xr:uid="{140887BF-1D8B-4C51-AD3D-DEA1E9728D30}"/>
    <cellStyle name="Comma 3 2 3 3 4 3" xfId="10357" xr:uid="{AA0E8412-7110-4A38-A74D-873D440429D8}"/>
    <cellStyle name="Comma 3 2 3 3 4 3 2" xfId="25768" xr:uid="{3CA6EC6B-CC5A-422E-B62B-028DE77A3036}"/>
    <cellStyle name="Comma 3 2 3 3 4 3 2 2" xfId="56592" xr:uid="{6E22A773-E791-4A81-A56F-33326E63B9E0}"/>
    <cellStyle name="Comma 3 2 3 3 4 3 3" xfId="41182" xr:uid="{44C45583-B726-4CDC-92A2-115D81BD0DFF}"/>
    <cellStyle name="Comma 3 2 3 3 4 4" xfId="17959" xr:uid="{CD30C66F-366F-4586-BEE6-69508E4630FA}"/>
    <cellStyle name="Comma 3 2 3 3 4 4 2" xfId="48783" xr:uid="{00A36684-2D03-4202-A8AD-148BF09984AE}"/>
    <cellStyle name="Comma 3 2 3 3 4 5" xfId="33373" xr:uid="{59756EEE-C552-4273-9A91-DD9A105E942F}"/>
    <cellStyle name="Comma 3 2 3 3 5" xfId="4450" xr:uid="{80D75463-0928-4C14-B274-F7BA1F8C4F2B}"/>
    <cellStyle name="Comma 3 2 3 3 5 2" xfId="12261" xr:uid="{0932D959-C8BF-436D-A69B-A860AEF914DA}"/>
    <cellStyle name="Comma 3 2 3 3 5 2 2" xfId="27672" xr:uid="{B849C16F-060C-4A8F-A847-3FE58C6FDFB0}"/>
    <cellStyle name="Comma 3 2 3 3 5 2 2 2" xfId="58496" xr:uid="{06BD9F27-01A5-4A1B-8344-B46090E57FED}"/>
    <cellStyle name="Comma 3 2 3 3 5 2 3" xfId="43086" xr:uid="{0FB3ABCA-8B59-4444-802A-1946A6B69493}"/>
    <cellStyle name="Comma 3 2 3 3 5 3" xfId="19863" xr:uid="{0DE7E466-4A3C-4E3E-A1D7-C4CC9A76BEC0}"/>
    <cellStyle name="Comma 3 2 3 3 5 3 2" xfId="50687" xr:uid="{57198BB1-93DA-4FF4-B6D0-1E033A6F2C49}"/>
    <cellStyle name="Comma 3 2 3 3 5 4" xfId="35277" xr:uid="{1693252D-94FC-487D-9AB9-F6CBDB26CD04}"/>
    <cellStyle name="Comma 3 2 3 3 6" xfId="8458" xr:uid="{56C74866-AC47-45A2-BAAD-DA029F7365B9}"/>
    <cellStyle name="Comma 3 2 3 3 6 2" xfId="23869" xr:uid="{48B7425F-816D-4622-960C-F7F6CF4383BD}"/>
    <cellStyle name="Comma 3 2 3 3 6 2 2" xfId="54693" xr:uid="{FC92E1B2-548B-4406-8E37-6D1C866BCB72}"/>
    <cellStyle name="Comma 3 2 3 3 6 3" xfId="39283" xr:uid="{C5ED2DF9-2BCE-41FB-BDDE-90B98A6EE17A}"/>
    <cellStyle name="Comma 3 2 3 3 7" xfId="16060" xr:uid="{CCFFD462-04BA-4793-A721-3724ABFBA3C6}"/>
    <cellStyle name="Comma 3 2 3 3 7 2" xfId="46884" xr:uid="{4DB45BD0-B6D2-4F48-9F6C-8BA55680D14D}"/>
    <cellStyle name="Comma 3 2 3 3 8" xfId="31474" xr:uid="{651F1A2C-EE07-4791-BE30-CB79873A7BEA}"/>
    <cellStyle name="Comma 3 2 3 4" xfId="438" xr:uid="{09C7E187-7A4A-46D8-8696-7BBADB4DB809}"/>
    <cellStyle name="Comma 3 2 3 4 2" xfId="1071" xr:uid="{58FC07AD-6897-4D07-A0C2-997927BF5A51}"/>
    <cellStyle name="Comma 3 2 3 4 2 2" xfId="2970" xr:uid="{62D5FD09-7387-4BD0-A66E-87E774F04E91}"/>
    <cellStyle name="Comma 3 2 3 4 2 2 2" xfId="6773" xr:uid="{3DFD02D8-25B3-473A-AED7-37FD1B06A284}"/>
    <cellStyle name="Comma 3 2 3 4 2 2 2 2" xfId="14584" xr:uid="{3EF24FB8-1578-4651-A0B6-D1B65DC9D486}"/>
    <cellStyle name="Comma 3 2 3 4 2 2 2 2 2" xfId="29995" xr:uid="{B344724E-0940-43E5-A957-FC46B683D420}"/>
    <cellStyle name="Comma 3 2 3 4 2 2 2 2 2 2" xfId="60819" xr:uid="{783750BC-3034-4039-9A01-728350AD5FA8}"/>
    <cellStyle name="Comma 3 2 3 4 2 2 2 2 3" xfId="45409" xr:uid="{9BD9FEBE-4752-4A34-8149-43680C19AE3C}"/>
    <cellStyle name="Comma 3 2 3 4 2 2 2 3" xfId="22186" xr:uid="{5AEA5BBF-DB86-46AC-B0DF-AF9216D7ABAD}"/>
    <cellStyle name="Comma 3 2 3 4 2 2 2 3 2" xfId="53010" xr:uid="{3847DAC8-8CDE-429D-8374-4C0C888B070D}"/>
    <cellStyle name="Comma 3 2 3 4 2 2 2 4" xfId="37600" xr:uid="{E651F98C-8603-4169-95D6-CB2F84CC78D5}"/>
    <cellStyle name="Comma 3 2 3 4 2 2 3" xfId="10781" xr:uid="{14D54F5F-D88C-43CB-9A6A-E6937C151B4F}"/>
    <cellStyle name="Comma 3 2 3 4 2 2 3 2" xfId="26192" xr:uid="{DC13E02B-94DD-46A2-8597-531DF6321997}"/>
    <cellStyle name="Comma 3 2 3 4 2 2 3 2 2" xfId="57016" xr:uid="{332D76CC-692C-460F-AAAE-3EFB04B90A82}"/>
    <cellStyle name="Comma 3 2 3 4 2 2 3 3" xfId="41606" xr:uid="{DBFC4084-96DC-435C-AAFB-44B1BD28F522}"/>
    <cellStyle name="Comma 3 2 3 4 2 2 4" xfId="18383" xr:uid="{BBD38E93-EA90-43F0-ABE9-62A12AB8B816}"/>
    <cellStyle name="Comma 3 2 3 4 2 2 4 2" xfId="49207" xr:uid="{669C79E5-5112-49B6-B712-C07937EDA362}"/>
    <cellStyle name="Comma 3 2 3 4 2 2 5" xfId="33797" xr:uid="{526488E0-DE04-40F5-B7F8-2819078A1397}"/>
    <cellStyle name="Comma 3 2 3 4 2 3" xfId="4874" xr:uid="{4199BA68-DC7F-4B2F-A4D0-162547FD33A6}"/>
    <cellStyle name="Comma 3 2 3 4 2 3 2" xfId="12685" xr:uid="{831328E8-CBD7-43DF-AB85-31702319F573}"/>
    <cellStyle name="Comma 3 2 3 4 2 3 2 2" xfId="28096" xr:uid="{F26A119B-AA5D-44E3-A35E-7802BDCD6AE7}"/>
    <cellStyle name="Comma 3 2 3 4 2 3 2 2 2" xfId="58920" xr:uid="{579AC2B8-17F1-4604-B4A8-72115C808966}"/>
    <cellStyle name="Comma 3 2 3 4 2 3 2 3" xfId="43510" xr:uid="{8741AD6B-72F0-4A5F-92E6-DEB2830B9DF8}"/>
    <cellStyle name="Comma 3 2 3 4 2 3 3" xfId="20287" xr:uid="{58885B17-7B9A-4900-A7AE-0ED503A06070}"/>
    <cellStyle name="Comma 3 2 3 4 2 3 3 2" xfId="51111" xr:uid="{5B9AB3A7-C114-4E77-963C-37A725BDDE26}"/>
    <cellStyle name="Comma 3 2 3 4 2 3 4" xfId="35701" xr:uid="{01FEC450-05C7-485E-9D76-E8CC5E917EB6}"/>
    <cellStyle name="Comma 3 2 3 4 2 4" xfId="8882" xr:uid="{8402BCE3-23B8-49B5-9B00-FBA11BF19E39}"/>
    <cellStyle name="Comma 3 2 3 4 2 4 2" xfId="24293" xr:uid="{E84B5588-A412-40C1-8AE7-E39838E5BD79}"/>
    <cellStyle name="Comma 3 2 3 4 2 4 2 2" xfId="55117" xr:uid="{8D3FAA23-C01A-4A26-B651-6654111C5E6C}"/>
    <cellStyle name="Comma 3 2 3 4 2 4 3" xfId="39707" xr:uid="{A4CE9D97-978A-47E0-94CA-78CE51E86436}"/>
    <cellStyle name="Comma 3 2 3 4 2 5" xfId="16484" xr:uid="{5E8CCD7B-2DAD-4685-98DD-66793623F093}"/>
    <cellStyle name="Comma 3 2 3 4 2 5 2" xfId="47308" xr:uid="{2DBA9A9A-3686-493F-9C27-67CFC6197AE5}"/>
    <cellStyle name="Comma 3 2 3 4 2 6" xfId="31898" xr:uid="{59EF5A1E-C23C-4891-9CBB-9084EB7D98A2}"/>
    <cellStyle name="Comma 3 2 3 4 3" xfId="1704" xr:uid="{05A8A55B-337E-4B33-BC4A-36A6EC0BBD16}"/>
    <cellStyle name="Comma 3 2 3 4 3 2" xfId="3603" xr:uid="{9CE78E44-8FE4-4D15-96F9-33C05FA7DF23}"/>
    <cellStyle name="Comma 3 2 3 4 3 2 2" xfId="7406" xr:uid="{3D8C189A-CD88-416D-A37E-41A785A5C14D}"/>
    <cellStyle name="Comma 3 2 3 4 3 2 2 2" xfId="15217" xr:uid="{74DD9907-6614-462F-8B1E-9C0043387C65}"/>
    <cellStyle name="Comma 3 2 3 4 3 2 2 2 2" xfId="30628" xr:uid="{BCBDA043-FD5E-4148-A144-43E5B5C0D5AD}"/>
    <cellStyle name="Comma 3 2 3 4 3 2 2 2 2 2" xfId="61452" xr:uid="{C6DB6FAE-D2A5-45D3-A5CC-405A201D38D5}"/>
    <cellStyle name="Comma 3 2 3 4 3 2 2 2 3" xfId="46042" xr:uid="{74936799-DB20-4AAF-9B0B-C3B2F3853BC6}"/>
    <cellStyle name="Comma 3 2 3 4 3 2 2 3" xfId="22819" xr:uid="{927948F3-FBFD-430D-9CEB-55D8148B840E}"/>
    <cellStyle name="Comma 3 2 3 4 3 2 2 3 2" xfId="53643" xr:uid="{46233241-34ED-401B-81BC-C731619FBE99}"/>
    <cellStyle name="Comma 3 2 3 4 3 2 2 4" xfId="38233" xr:uid="{C3A73919-0240-4D67-BFB4-6357E9F562D1}"/>
    <cellStyle name="Comma 3 2 3 4 3 2 3" xfId="11414" xr:uid="{B7F7B1E5-CA2F-4FC5-8341-3A730294961C}"/>
    <cellStyle name="Comma 3 2 3 4 3 2 3 2" xfId="26825" xr:uid="{1EF0648D-7F8C-4F6F-A61A-179F04369BC5}"/>
    <cellStyle name="Comma 3 2 3 4 3 2 3 2 2" xfId="57649" xr:uid="{A8EEB2E8-327F-4119-A141-FE2FF79CDECB}"/>
    <cellStyle name="Comma 3 2 3 4 3 2 3 3" xfId="42239" xr:uid="{A37C17D9-A410-426E-9F51-6485331680EB}"/>
    <cellStyle name="Comma 3 2 3 4 3 2 4" xfId="19016" xr:uid="{C448A9B4-51DC-4781-9EE0-C83643AF9784}"/>
    <cellStyle name="Comma 3 2 3 4 3 2 4 2" xfId="49840" xr:uid="{51CE2B23-939D-46CC-BB01-CD2994F7E78E}"/>
    <cellStyle name="Comma 3 2 3 4 3 2 5" xfId="34430" xr:uid="{7B21CC83-E3E1-4B34-9459-91D48C3B5D7D}"/>
    <cellStyle name="Comma 3 2 3 4 3 3" xfId="5507" xr:uid="{1C488919-B683-48BF-BCDE-3271CA4C2755}"/>
    <cellStyle name="Comma 3 2 3 4 3 3 2" xfId="13318" xr:uid="{BDAED2D2-11B4-4862-8ADE-6318EEE5EB6F}"/>
    <cellStyle name="Comma 3 2 3 4 3 3 2 2" xfId="28729" xr:uid="{6E043509-683A-4BAA-8C73-E8C482D21F00}"/>
    <cellStyle name="Comma 3 2 3 4 3 3 2 2 2" xfId="59553" xr:uid="{5D04E279-B97B-4B93-8062-9DD13577E780}"/>
    <cellStyle name="Comma 3 2 3 4 3 3 2 3" xfId="44143" xr:uid="{02D118C5-8C16-42A0-916F-5629BECD77B0}"/>
    <cellStyle name="Comma 3 2 3 4 3 3 3" xfId="20920" xr:uid="{D8D078E2-AE2B-4B71-9682-FD125933108F}"/>
    <cellStyle name="Comma 3 2 3 4 3 3 3 2" xfId="51744" xr:uid="{C469344A-B3C3-4FDB-85E6-FBA876EEE283}"/>
    <cellStyle name="Comma 3 2 3 4 3 3 4" xfId="36334" xr:uid="{D2E83C9F-8FAB-4C3F-98C7-1CAC99D1E71C}"/>
    <cellStyle name="Comma 3 2 3 4 3 4" xfId="9515" xr:uid="{01899DF1-7DB4-4B2B-B39B-823DB8682CA4}"/>
    <cellStyle name="Comma 3 2 3 4 3 4 2" xfId="24926" xr:uid="{188FF548-112B-43B7-9950-C1837B7ED438}"/>
    <cellStyle name="Comma 3 2 3 4 3 4 2 2" xfId="55750" xr:uid="{295DF9FE-AF6B-4642-BAE1-8274E9C874DF}"/>
    <cellStyle name="Comma 3 2 3 4 3 4 3" xfId="40340" xr:uid="{619B7499-2FF0-4857-B1AE-03B5D99DFDEB}"/>
    <cellStyle name="Comma 3 2 3 4 3 5" xfId="17117" xr:uid="{6DEE8AA4-9E94-4F92-8984-34945B40A40B}"/>
    <cellStyle name="Comma 3 2 3 4 3 5 2" xfId="47941" xr:uid="{D547D021-6273-442F-A8B1-37CE00A77D07}"/>
    <cellStyle name="Comma 3 2 3 4 3 6" xfId="32531" xr:uid="{D7934E71-676F-4193-8987-5A427FDC1D0E}"/>
    <cellStyle name="Comma 3 2 3 4 4" xfId="2337" xr:uid="{EE74943D-8B2B-4845-84EC-87C376A0E5DB}"/>
    <cellStyle name="Comma 3 2 3 4 4 2" xfId="6140" xr:uid="{DB3AC165-3AEB-4F4C-93FB-D145C277E2EC}"/>
    <cellStyle name="Comma 3 2 3 4 4 2 2" xfId="13951" xr:uid="{3EEBA9DA-A265-4E81-9957-C55973D008B8}"/>
    <cellStyle name="Comma 3 2 3 4 4 2 2 2" xfId="29362" xr:uid="{C37B992A-67DC-49A1-B9F0-4C2AFB908FB9}"/>
    <cellStyle name="Comma 3 2 3 4 4 2 2 2 2" xfId="60186" xr:uid="{74F70CFD-0DE7-471B-8F5A-F02FA7D0E785}"/>
    <cellStyle name="Comma 3 2 3 4 4 2 2 3" xfId="44776" xr:uid="{23478ECD-5239-473A-B0FB-D8FB6ECB48F6}"/>
    <cellStyle name="Comma 3 2 3 4 4 2 3" xfId="21553" xr:uid="{63FE7E04-EE35-41E7-97D9-BB55030A66F3}"/>
    <cellStyle name="Comma 3 2 3 4 4 2 3 2" xfId="52377" xr:uid="{538D8403-7C51-4FF5-84DC-800770C0226B}"/>
    <cellStyle name="Comma 3 2 3 4 4 2 4" xfId="36967" xr:uid="{9FB7FA3C-7E2F-4E03-960F-603F2AA08CD3}"/>
    <cellStyle name="Comma 3 2 3 4 4 3" xfId="10148" xr:uid="{5B4D91C9-DBC5-4B15-84F5-0AA9F3F0144F}"/>
    <cellStyle name="Comma 3 2 3 4 4 3 2" xfId="25559" xr:uid="{BDC7F3AF-619F-4553-A5FB-30F755E98D72}"/>
    <cellStyle name="Comma 3 2 3 4 4 3 2 2" xfId="56383" xr:uid="{DF0265F8-7AC8-426C-A6D6-3B29D4A6AC4A}"/>
    <cellStyle name="Comma 3 2 3 4 4 3 3" xfId="40973" xr:uid="{7D92E0AA-B232-4E61-97FF-3068E2B238F0}"/>
    <cellStyle name="Comma 3 2 3 4 4 4" xfId="17750" xr:uid="{911EE973-3EE8-4953-B1A1-95F25B5FD5C1}"/>
    <cellStyle name="Comma 3 2 3 4 4 4 2" xfId="48574" xr:uid="{90C370DF-B243-46BA-B021-59A63F8E8A52}"/>
    <cellStyle name="Comma 3 2 3 4 4 5" xfId="33164" xr:uid="{5C0E2DBD-9F99-4090-9323-78D9D8CC53C2}"/>
    <cellStyle name="Comma 3 2 3 4 5" xfId="4241" xr:uid="{283B5638-926A-4B06-B95A-49B21D83AFA9}"/>
    <cellStyle name="Comma 3 2 3 4 5 2" xfId="12052" xr:uid="{810765EC-4E51-44C7-BA87-930FC4CFE195}"/>
    <cellStyle name="Comma 3 2 3 4 5 2 2" xfId="27463" xr:uid="{391D527A-C6B0-4BFA-A4D8-9F4F323D1365}"/>
    <cellStyle name="Comma 3 2 3 4 5 2 2 2" xfId="58287" xr:uid="{6503485F-320C-4181-BF02-77FB511AFAE2}"/>
    <cellStyle name="Comma 3 2 3 4 5 2 3" xfId="42877" xr:uid="{22B812C0-EF21-4D71-9B61-4D26D3768B41}"/>
    <cellStyle name="Comma 3 2 3 4 5 3" xfId="19654" xr:uid="{B35A067E-90A2-475C-9729-3AB6865570AE}"/>
    <cellStyle name="Comma 3 2 3 4 5 3 2" xfId="50478" xr:uid="{B39CFD3C-1DCA-4210-A955-8E31BC86997B}"/>
    <cellStyle name="Comma 3 2 3 4 5 4" xfId="35068" xr:uid="{46A7B74E-3013-43CC-897C-A4C1FBA5E61B}"/>
    <cellStyle name="Comma 3 2 3 4 6" xfId="8249" xr:uid="{3BE54DC6-66BE-46DB-A004-965F9D11C64F}"/>
    <cellStyle name="Comma 3 2 3 4 6 2" xfId="23660" xr:uid="{18D8E090-C42A-4FE2-8B0E-5CE0A0F0E0DE}"/>
    <cellStyle name="Comma 3 2 3 4 6 2 2" xfId="54484" xr:uid="{A12C9E4E-0DD6-4006-8893-89247929A707}"/>
    <cellStyle name="Comma 3 2 3 4 6 3" xfId="39074" xr:uid="{E333DFF5-4A9A-4389-B73A-01DA79CA354C}"/>
    <cellStyle name="Comma 3 2 3 4 7" xfId="15851" xr:uid="{03FC4F5E-9BC5-45B2-8C52-461480468826}"/>
    <cellStyle name="Comma 3 2 3 4 7 2" xfId="46675" xr:uid="{92CB89E4-6301-4D10-83A4-E232C91EC5B0}"/>
    <cellStyle name="Comma 3 2 3 4 8" xfId="31265" xr:uid="{511A4C54-1CE3-4EBA-B6A2-FA4FA9055221}"/>
    <cellStyle name="Comma 3 2 3 5" xfId="858" xr:uid="{487775CD-3E7F-4479-AB2D-523C2D684648}"/>
    <cellStyle name="Comma 3 2 3 5 2" xfId="2757" xr:uid="{777E9BB4-B286-4DE9-9B00-753102FAFF4F}"/>
    <cellStyle name="Comma 3 2 3 5 2 2" xfId="6560" xr:uid="{99CA7281-6462-4F84-98DE-241F49ADCE2C}"/>
    <cellStyle name="Comma 3 2 3 5 2 2 2" xfId="14371" xr:uid="{382B2011-9062-484C-BCA7-38DC55FFC649}"/>
    <cellStyle name="Comma 3 2 3 5 2 2 2 2" xfId="29782" xr:uid="{50E5D651-72C3-4F3B-95C8-AE27CB5C27E5}"/>
    <cellStyle name="Comma 3 2 3 5 2 2 2 2 2" xfId="60606" xr:uid="{3F518B0E-D8B8-4529-8BFF-E4B6C8C82C78}"/>
    <cellStyle name="Comma 3 2 3 5 2 2 2 3" xfId="45196" xr:uid="{46E1580A-B5FB-47A6-BE9E-9EDB4006CCBA}"/>
    <cellStyle name="Comma 3 2 3 5 2 2 3" xfId="21973" xr:uid="{9217CDDB-59CD-4F76-A00E-BB9DF2F5EB58}"/>
    <cellStyle name="Comma 3 2 3 5 2 2 3 2" xfId="52797" xr:uid="{D0719C09-EF26-4A0D-B431-7168766FDC97}"/>
    <cellStyle name="Comma 3 2 3 5 2 2 4" xfId="37387" xr:uid="{65E5C95B-41C4-4D57-BFDF-5CBC3C65BB7E}"/>
    <cellStyle name="Comma 3 2 3 5 2 3" xfId="10568" xr:uid="{4974FD01-85D2-4F9B-91B7-AFC949DC1160}"/>
    <cellStyle name="Comma 3 2 3 5 2 3 2" xfId="25979" xr:uid="{66D7D480-F0E0-41A4-B010-FE00634E6C94}"/>
    <cellStyle name="Comma 3 2 3 5 2 3 2 2" xfId="56803" xr:uid="{BD2A1DE0-45EA-4515-B944-1E7C21A71107}"/>
    <cellStyle name="Comma 3 2 3 5 2 3 3" xfId="41393" xr:uid="{E24A0930-374A-48A1-86FA-8CFCDCB33CD1}"/>
    <cellStyle name="Comma 3 2 3 5 2 4" xfId="18170" xr:uid="{D83E4CF7-C9AD-4EA5-BC66-4B8D5B1D2B51}"/>
    <cellStyle name="Comma 3 2 3 5 2 4 2" xfId="48994" xr:uid="{8F4D71CE-2BEA-44F3-A148-CD87116527BE}"/>
    <cellStyle name="Comma 3 2 3 5 2 5" xfId="33584" xr:uid="{1982BA27-3250-4B3E-BE6A-E878A0E8ADA3}"/>
    <cellStyle name="Comma 3 2 3 5 3" xfId="4661" xr:uid="{3C706E33-F375-46C7-BA61-670AEEC656DE}"/>
    <cellStyle name="Comma 3 2 3 5 3 2" xfId="12472" xr:uid="{0A679D0E-7C65-4BF7-90BD-1D7C29D5AF26}"/>
    <cellStyle name="Comma 3 2 3 5 3 2 2" xfId="27883" xr:uid="{B858E06B-BEEA-4817-872E-726D013399C8}"/>
    <cellStyle name="Comma 3 2 3 5 3 2 2 2" xfId="58707" xr:uid="{10B0E875-452B-4C3E-BE58-F64A64A977F9}"/>
    <cellStyle name="Comma 3 2 3 5 3 2 3" xfId="43297" xr:uid="{6B483AE6-10E8-492F-8D64-A15746EAFFF8}"/>
    <cellStyle name="Comma 3 2 3 5 3 3" xfId="20074" xr:uid="{7D806DA5-E6CA-4949-BB72-8D2E818D37AA}"/>
    <cellStyle name="Comma 3 2 3 5 3 3 2" xfId="50898" xr:uid="{B0105F17-3FC0-4911-9657-4C7B5A1B9B9F}"/>
    <cellStyle name="Comma 3 2 3 5 3 4" xfId="35488" xr:uid="{2956DC79-5E3A-4ACB-9ECD-AF423CDF2F1A}"/>
    <cellStyle name="Comma 3 2 3 5 4" xfId="8669" xr:uid="{07AFFDAD-3F88-48DC-821A-133A8E8740C7}"/>
    <cellStyle name="Comma 3 2 3 5 4 2" xfId="24080" xr:uid="{F12EAADA-C2C5-4622-BCF4-483B67B2E8D8}"/>
    <cellStyle name="Comma 3 2 3 5 4 2 2" xfId="54904" xr:uid="{FACD5E0C-7C83-4120-A8EC-6888804BFAF2}"/>
    <cellStyle name="Comma 3 2 3 5 4 3" xfId="39494" xr:uid="{F91EADFE-9246-4BC7-94DE-44A1A6E49E99}"/>
    <cellStyle name="Comma 3 2 3 5 5" xfId="16271" xr:uid="{0A3EAD73-A4BF-4B74-A195-8CE8F7ED8DC3}"/>
    <cellStyle name="Comma 3 2 3 5 5 2" xfId="47095" xr:uid="{539E4BA4-C57C-4A69-9B1D-113223EAEC32}"/>
    <cellStyle name="Comma 3 2 3 5 6" xfId="31685" xr:uid="{134FAAB6-F22B-4BD0-B791-24D1959340FB}"/>
    <cellStyle name="Comma 3 2 3 6" xfId="1491" xr:uid="{1DFC5F32-4579-467B-8DD9-A504A389F3D1}"/>
    <cellStyle name="Comma 3 2 3 6 2" xfId="3390" xr:uid="{27E331D1-4B3B-4144-A034-D4FBD39631C9}"/>
    <cellStyle name="Comma 3 2 3 6 2 2" xfId="7193" xr:uid="{E7A68371-B1D5-4B45-B2CE-643C47FF6E1D}"/>
    <cellStyle name="Comma 3 2 3 6 2 2 2" xfId="15004" xr:uid="{966CE188-3285-4D32-B29A-0BC7AC26843D}"/>
    <cellStyle name="Comma 3 2 3 6 2 2 2 2" xfId="30415" xr:uid="{839DC91B-89F3-4B34-9E43-B7358B39CC72}"/>
    <cellStyle name="Comma 3 2 3 6 2 2 2 2 2" xfId="61239" xr:uid="{BFDD6F82-BA6A-4CBC-84BF-97EC3B515B6E}"/>
    <cellStyle name="Comma 3 2 3 6 2 2 2 3" xfId="45829" xr:uid="{C679BFB8-4899-470D-B65C-A71855983819}"/>
    <cellStyle name="Comma 3 2 3 6 2 2 3" xfId="22606" xr:uid="{F7AC5CDD-12E4-4F74-ADF7-0086095EAA1A}"/>
    <cellStyle name="Comma 3 2 3 6 2 2 3 2" xfId="53430" xr:uid="{0C3354BA-A9DE-4B33-847A-96F0C2D69D62}"/>
    <cellStyle name="Comma 3 2 3 6 2 2 4" xfId="38020" xr:uid="{815BEF55-D576-49BF-B243-7BE41A181157}"/>
    <cellStyle name="Comma 3 2 3 6 2 3" xfId="11201" xr:uid="{C8CAFF7E-5C36-4188-B9DA-5AD2A56C59E0}"/>
    <cellStyle name="Comma 3 2 3 6 2 3 2" xfId="26612" xr:uid="{9F81DF52-A89A-485F-B53C-85884DDBFA41}"/>
    <cellStyle name="Comma 3 2 3 6 2 3 2 2" xfId="57436" xr:uid="{09B19A66-F643-422C-88A4-8F2B8BB3673E}"/>
    <cellStyle name="Comma 3 2 3 6 2 3 3" xfId="42026" xr:uid="{58318FC6-01C3-4955-A768-2D447D4D288F}"/>
    <cellStyle name="Comma 3 2 3 6 2 4" xfId="18803" xr:uid="{10CF56F3-D494-4492-82B6-631B9E93CA96}"/>
    <cellStyle name="Comma 3 2 3 6 2 4 2" xfId="49627" xr:uid="{FEE6BBDD-D387-44E2-9D6F-88E739EED52D}"/>
    <cellStyle name="Comma 3 2 3 6 2 5" xfId="34217" xr:uid="{AB42E2A2-AFCD-429E-B253-66B160DB6945}"/>
    <cellStyle name="Comma 3 2 3 6 3" xfId="5294" xr:uid="{099A8D2E-B240-4E06-8971-AA9512D32B3B}"/>
    <cellStyle name="Comma 3 2 3 6 3 2" xfId="13105" xr:uid="{BAC88C56-83EA-402D-84F3-122CB7AB844A}"/>
    <cellStyle name="Comma 3 2 3 6 3 2 2" xfId="28516" xr:uid="{5FA967CD-8309-473C-BFE3-B99B895D75D1}"/>
    <cellStyle name="Comma 3 2 3 6 3 2 2 2" xfId="59340" xr:uid="{930112C7-F691-45EC-84E7-9275810FCA27}"/>
    <cellStyle name="Comma 3 2 3 6 3 2 3" xfId="43930" xr:uid="{CA757303-F63C-45C9-AFEB-1151BAD99A6E}"/>
    <cellStyle name="Comma 3 2 3 6 3 3" xfId="20707" xr:uid="{9F32B993-0894-42F4-AA4E-DBA457A6DED8}"/>
    <cellStyle name="Comma 3 2 3 6 3 3 2" xfId="51531" xr:uid="{44C7E667-4866-4B71-8685-8B833E740E13}"/>
    <cellStyle name="Comma 3 2 3 6 3 4" xfId="36121" xr:uid="{AF1BEEEE-0736-4DCC-80CA-D4DFD8D21028}"/>
    <cellStyle name="Comma 3 2 3 6 4" xfId="9302" xr:uid="{80C1BF9B-8340-45C1-B647-C0ADB02965E6}"/>
    <cellStyle name="Comma 3 2 3 6 4 2" xfId="24713" xr:uid="{508D9C93-DBC8-4F81-BD5D-51C2A9E8E6FD}"/>
    <cellStyle name="Comma 3 2 3 6 4 2 2" xfId="55537" xr:uid="{0ECFDD74-33EA-42D0-B072-CB03F192CAEE}"/>
    <cellStyle name="Comma 3 2 3 6 4 3" xfId="40127" xr:uid="{66392966-87CF-4AB0-86B9-CE9A3649ABA8}"/>
    <cellStyle name="Comma 3 2 3 6 5" xfId="16904" xr:uid="{515D2D7E-702B-4496-9A39-A88911A36F74}"/>
    <cellStyle name="Comma 3 2 3 6 5 2" xfId="47728" xr:uid="{12FA034D-D2A6-4AF2-977C-A285059BB02B}"/>
    <cellStyle name="Comma 3 2 3 6 6" xfId="32318" xr:uid="{48F5F86B-C11F-4F24-A414-E507C098B1B8}"/>
    <cellStyle name="Comma 3 2 3 7" xfId="2124" xr:uid="{9AA8A59E-70DC-4F2A-B3F0-E06F16A99953}"/>
    <cellStyle name="Comma 3 2 3 7 2" xfId="5927" xr:uid="{AF9B635C-1E67-41D5-8787-C04167517EC8}"/>
    <cellStyle name="Comma 3 2 3 7 2 2" xfId="13738" xr:uid="{92F694A1-9D4E-49FD-A6D0-628A7429C68B}"/>
    <cellStyle name="Comma 3 2 3 7 2 2 2" xfId="29149" xr:uid="{D66F157F-F3C9-4EAB-868F-E8B4DB40FFA0}"/>
    <cellStyle name="Comma 3 2 3 7 2 2 2 2" xfId="59973" xr:uid="{906785D9-6683-46C0-932F-AC3A0336F0BD}"/>
    <cellStyle name="Comma 3 2 3 7 2 2 3" xfId="44563" xr:uid="{EA707794-2238-4084-B7B8-FDAAFA5C9716}"/>
    <cellStyle name="Comma 3 2 3 7 2 3" xfId="21340" xr:uid="{16264CFD-FF11-4E2F-AE4A-7F30748538D2}"/>
    <cellStyle name="Comma 3 2 3 7 2 3 2" xfId="52164" xr:uid="{EA04E4F8-4DD0-4CF8-B8BE-7C2CF6508429}"/>
    <cellStyle name="Comma 3 2 3 7 2 4" xfId="36754" xr:uid="{573E6900-FCE6-425E-A3C2-0FD196512A57}"/>
    <cellStyle name="Comma 3 2 3 7 3" xfId="9935" xr:uid="{4D88FDFA-5832-40DB-ABAC-A86CF8D06C98}"/>
    <cellStyle name="Comma 3 2 3 7 3 2" xfId="25346" xr:uid="{54BAD74B-E4A4-47CD-92CF-98079C8C3264}"/>
    <cellStyle name="Comma 3 2 3 7 3 2 2" xfId="56170" xr:uid="{E589F978-4950-4398-9720-7F9A2E5DE9B5}"/>
    <cellStyle name="Comma 3 2 3 7 3 3" xfId="40760" xr:uid="{D5425718-2666-4FC1-90C8-38824C3B3250}"/>
    <cellStyle name="Comma 3 2 3 7 4" xfId="17537" xr:uid="{5F855793-3944-48F8-9C7A-2C9FB6CACD42}"/>
    <cellStyle name="Comma 3 2 3 7 4 2" xfId="48361" xr:uid="{DFF4DF3C-A78D-4895-9E8A-CCC8909D9FF8}"/>
    <cellStyle name="Comma 3 2 3 7 5" xfId="32951" xr:uid="{5ECBDF83-6BBC-41FB-9273-3A044EA8B8D9}"/>
    <cellStyle name="Comma 3 2 3 8" xfId="4028" xr:uid="{513A98E5-684A-46BD-A378-DA83D55BF94C}"/>
    <cellStyle name="Comma 3 2 3 8 2" xfId="11839" xr:uid="{2165EE39-DFFE-4986-A5C0-1F587C5D32C7}"/>
    <cellStyle name="Comma 3 2 3 8 2 2" xfId="27250" xr:uid="{70C1F1B0-7CBA-4BFB-99DC-C2C7AE2D25BC}"/>
    <cellStyle name="Comma 3 2 3 8 2 2 2" xfId="58074" xr:uid="{E15EBFD7-241D-406B-9052-09281F4A7873}"/>
    <cellStyle name="Comma 3 2 3 8 2 3" xfId="42664" xr:uid="{05FE1214-EAE8-4B46-A981-A2F03E4356B9}"/>
    <cellStyle name="Comma 3 2 3 8 3" xfId="19441" xr:uid="{E3E56765-6EA3-4009-A1C6-9E49CD6D59DF}"/>
    <cellStyle name="Comma 3 2 3 8 3 2" xfId="50265" xr:uid="{AA0F3ED8-7525-4BAD-99D5-4ADB244ED9FC}"/>
    <cellStyle name="Comma 3 2 3 8 4" xfId="34855" xr:uid="{FCDCDC45-6D6D-4871-A07F-72A881141351}"/>
    <cellStyle name="Comma 3 2 3 9" xfId="8036" xr:uid="{B764E11D-BC82-4087-8541-6106DFB5C22F}"/>
    <cellStyle name="Comma 3 2 3 9 2" xfId="23447" xr:uid="{043E3BAF-82E8-48A6-94F4-5A7092005019}"/>
    <cellStyle name="Comma 3 2 3 9 2 2" xfId="54271" xr:uid="{8EC253F8-82CE-4A4F-937E-781965237FE9}"/>
    <cellStyle name="Comma 3 2 3 9 3" xfId="38861" xr:uid="{E8C5EC8E-4715-4B17-A2ED-6121520579FE}"/>
    <cellStyle name="Comma 3 2 4" xfId="256" xr:uid="{50779BF8-B0EC-43B5-B736-DAD49A8152DF}"/>
    <cellStyle name="Comma 3 2 4 10" xfId="15678" xr:uid="{D71CFCEC-9612-407D-BC9C-9292BD3502C7}"/>
    <cellStyle name="Comma 3 2 4 10 2" xfId="46502" xr:uid="{50373C7A-B616-46C2-BE76-647AF796D683}"/>
    <cellStyle name="Comma 3 2 4 11" xfId="31092" xr:uid="{49BF6B19-F28C-4559-B11F-4360E427FDF7}"/>
    <cellStyle name="Comma 3 2 4 2" xfId="687" xr:uid="{B9CB73AE-7679-422B-A51B-CCC9A78E67D0}"/>
    <cellStyle name="Comma 3 2 4 2 2" xfId="1320" xr:uid="{A6F2D994-DE88-458B-B0DB-1A4D1EC46BF4}"/>
    <cellStyle name="Comma 3 2 4 2 2 2" xfId="3219" xr:uid="{35CF21E3-2A35-4789-AA6F-94A7600C316D}"/>
    <cellStyle name="Comma 3 2 4 2 2 2 2" xfId="7022" xr:uid="{0261ABE5-CEB5-459F-8691-621AA5BFE39D}"/>
    <cellStyle name="Comma 3 2 4 2 2 2 2 2" xfId="14833" xr:uid="{BDBCE67B-8EED-49FC-B612-2734209A2310}"/>
    <cellStyle name="Comma 3 2 4 2 2 2 2 2 2" xfId="30244" xr:uid="{DBF1A5CC-72D1-4AFE-8AE2-4B3713D6A859}"/>
    <cellStyle name="Comma 3 2 4 2 2 2 2 2 2 2" xfId="61068" xr:uid="{3F696C9D-9E59-486F-AE85-4A642541A383}"/>
    <cellStyle name="Comma 3 2 4 2 2 2 2 2 3" xfId="45658" xr:uid="{0D141148-B628-4F36-9206-07C812106324}"/>
    <cellStyle name="Comma 3 2 4 2 2 2 2 3" xfId="22435" xr:uid="{5F17A902-B64E-4407-B3D1-CC21DD7633F7}"/>
    <cellStyle name="Comma 3 2 4 2 2 2 2 3 2" xfId="53259" xr:uid="{E0799CE9-3920-41D7-9C74-A354C469DFA9}"/>
    <cellStyle name="Comma 3 2 4 2 2 2 2 4" xfId="37849" xr:uid="{40D825DF-840C-4C09-A572-9AE6054483F0}"/>
    <cellStyle name="Comma 3 2 4 2 2 2 3" xfId="11030" xr:uid="{D6E40417-9B07-4A85-8BB4-F745FBD8B0E6}"/>
    <cellStyle name="Comma 3 2 4 2 2 2 3 2" xfId="26441" xr:uid="{074A9312-3E0C-48BE-9A7D-69E97808F0D6}"/>
    <cellStyle name="Comma 3 2 4 2 2 2 3 2 2" xfId="57265" xr:uid="{C0AC0BDA-4392-46A5-B6D9-5316D955E305}"/>
    <cellStyle name="Comma 3 2 4 2 2 2 3 3" xfId="41855" xr:uid="{63BE0F9E-DCB3-4256-988C-0CAE1EF04BF0}"/>
    <cellStyle name="Comma 3 2 4 2 2 2 4" xfId="18632" xr:uid="{4A3C4DD4-408B-4419-85A7-83D0A54A4853}"/>
    <cellStyle name="Comma 3 2 4 2 2 2 4 2" xfId="49456" xr:uid="{44EC1173-4D0C-4CA8-A0C7-26C95396017A}"/>
    <cellStyle name="Comma 3 2 4 2 2 2 5" xfId="34046" xr:uid="{F4A29B93-6DDA-4B1B-AF67-5A640A6C6128}"/>
    <cellStyle name="Comma 3 2 4 2 2 3" xfId="5123" xr:uid="{AFBED8A0-D8DD-4863-BB82-A9C635A9F462}"/>
    <cellStyle name="Comma 3 2 4 2 2 3 2" xfId="12934" xr:uid="{9D26E558-5CA0-486A-B681-AC8863EF51B5}"/>
    <cellStyle name="Comma 3 2 4 2 2 3 2 2" xfId="28345" xr:uid="{56733B2A-C3D0-42C7-9E92-79F5755CD675}"/>
    <cellStyle name="Comma 3 2 4 2 2 3 2 2 2" xfId="59169" xr:uid="{0694E052-952F-4B5C-A64E-D2C5855EE289}"/>
    <cellStyle name="Comma 3 2 4 2 2 3 2 3" xfId="43759" xr:uid="{935BFCBD-BA79-40E6-9C64-EE41B607113B}"/>
    <cellStyle name="Comma 3 2 4 2 2 3 3" xfId="20536" xr:uid="{97771A27-5E8D-427B-9FB5-0BB855677020}"/>
    <cellStyle name="Comma 3 2 4 2 2 3 3 2" xfId="51360" xr:uid="{8485ABE8-8A5F-4A79-ACD4-2AD63AC45752}"/>
    <cellStyle name="Comma 3 2 4 2 2 3 4" xfId="35950" xr:uid="{C572D652-4C02-410C-B72D-3B87D2D718B5}"/>
    <cellStyle name="Comma 3 2 4 2 2 4" xfId="9131" xr:uid="{C3059D02-7243-47A2-A3FA-8970ACC41F3D}"/>
    <cellStyle name="Comma 3 2 4 2 2 4 2" xfId="24542" xr:uid="{CB577FFC-ECAB-40BA-B827-8E75C138E66A}"/>
    <cellStyle name="Comma 3 2 4 2 2 4 2 2" xfId="55366" xr:uid="{80E91F84-2B7A-44E3-8B5F-3D0DEA53F66C}"/>
    <cellStyle name="Comma 3 2 4 2 2 4 3" xfId="39956" xr:uid="{9921E18F-1E3C-4273-A3F4-34C9373B2AF0}"/>
    <cellStyle name="Comma 3 2 4 2 2 5" xfId="16733" xr:uid="{EFE1B804-888D-4284-A481-63396A285993}"/>
    <cellStyle name="Comma 3 2 4 2 2 5 2" xfId="47557" xr:uid="{9A15DF31-5A5E-42CD-B7DF-FA528F0E5DB0}"/>
    <cellStyle name="Comma 3 2 4 2 2 6" xfId="32147" xr:uid="{130E238C-F724-4DFE-A54C-BC27E2400412}"/>
    <cellStyle name="Comma 3 2 4 2 3" xfId="1953" xr:uid="{44509396-8778-40FD-90C4-4BB75D55FB24}"/>
    <cellStyle name="Comma 3 2 4 2 3 2" xfId="3852" xr:uid="{19E9BED2-17BF-4B39-B380-C66513F95514}"/>
    <cellStyle name="Comma 3 2 4 2 3 2 2" xfId="7655" xr:uid="{F7BDEEEF-7DAA-4371-BFCC-9ECADF9CC392}"/>
    <cellStyle name="Comma 3 2 4 2 3 2 2 2" xfId="15466" xr:uid="{B846EE95-08D6-4082-A250-CD316BB40C6A}"/>
    <cellStyle name="Comma 3 2 4 2 3 2 2 2 2" xfId="30877" xr:uid="{08234F56-5DE9-4E8E-B756-309B23B66C15}"/>
    <cellStyle name="Comma 3 2 4 2 3 2 2 2 2 2" xfId="61701" xr:uid="{C8990A74-6AF8-4511-BC02-EDA3750214F3}"/>
    <cellStyle name="Comma 3 2 4 2 3 2 2 2 3" xfId="46291" xr:uid="{48906FAD-FBE7-4C0C-B4EE-EDED2EA1E1EC}"/>
    <cellStyle name="Comma 3 2 4 2 3 2 2 3" xfId="23068" xr:uid="{6C7B4ECC-F182-4084-8469-6338582F9969}"/>
    <cellStyle name="Comma 3 2 4 2 3 2 2 3 2" xfId="53892" xr:uid="{D8702B33-D621-4BA8-AB4B-0E42D841E846}"/>
    <cellStyle name="Comma 3 2 4 2 3 2 2 4" xfId="38482" xr:uid="{F2A8C1D6-040D-47CA-8FF3-6CE3E0555411}"/>
    <cellStyle name="Comma 3 2 4 2 3 2 3" xfId="11663" xr:uid="{950EE533-7E23-4E8A-B6C9-F960AD638AC7}"/>
    <cellStyle name="Comma 3 2 4 2 3 2 3 2" xfId="27074" xr:uid="{CC436272-6EA2-4168-91A9-6314FFA8707F}"/>
    <cellStyle name="Comma 3 2 4 2 3 2 3 2 2" xfId="57898" xr:uid="{D37E0B0E-0AD8-4798-AFDB-78132992CE4D}"/>
    <cellStyle name="Comma 3 2 4 2 3 2 3 3" xfId="42488" xr:uid="{9DC5C758-D63E-4F56-8753-06DC3A961793}"/>
    <cellStyle name="Comma 3 2 4 2 3 2 4" xfId="19265" xr:uid="{20B60054-D6D1-4EAA-8786-711B5E7ED5BF}"/>
    <cellStyle name="Comma 3 2 4 2 3 2 4 2" xfId="50089" xr:uid="{25E115E8-028A-464D-901B-0BE872CF2697}"/>
    <cellStyle name="Comma 3 2 4 2 3 2 5" xfId="34679" xr:uid="{653A0E8E-E49A-4767-AE49-20FC9131BFF4}"/>
    <cellStyle name="Comma 3 2 4 2 3 3" xfId="5756" xr:uid="{8A9834FF-1027-447D-8FC0-8609B48DFBE6}"/>
    <cellStyle name="Comma 3 2 4 2 3 3 2" xfId="13567" xr:uid="{2D50A41E-BC18-4A9B-BC41-EEA53119B76C}"/>
    <cellStyle name="Comma 3 2 4 2 3 3 2 2" xfId="28978" xr:uid="{2590EA4A-E17A-4257-B2A5-9E794AD6A2BC}"/>
    <cellStyle name="Comma 3 2 4 2 3 3 2 2 2" xfId="59802" xr:uid="{6A0A83FF-8B71-40F0-A58A-CEF5F033D2BC}"/>
    <cellStyle name="Comma 3 2 4 2 3 3 2 3" xfId="44392" xr:uid="{C3DE6264-31F9-4E63-8ACA-EC11984E4615}"/>
    <cellStyle name="Comma 3 2 4 2 3 3 3" xfId="21169" xr:uid="{18B67EA0-75E0-41C2-94CB-5A173D022B77}"/>
    <cellStyle name="Comma 3 2 4 2 3 3 3 2" xfId="51993" xr:uid="{E86D83AD-E195-4016-87E3-D8EAC96C6F5E}"/>
    <cellStyle name="Comma 3 2 4 2 3 3 4" xfId="36583" xr:uid="{6ABB41C3-8AED-4095-8296-5F4C3023C5CD}"/>
    <cellStyle name="Comma 3 2 4 2 3 4" xfId="9764" xr:uid="{7F9EAD67-6D06-44F3-AFAD-1C1B654D824C}"/>
    <cellStyle name="Comma 3 2 4 2 3 4 2" xfId="25175" xr:uid="{4E4C84CD-7C59-4C70-B262-F8427C7E9961}"/>
    <cellStyle name="Comma 3 2 4 2 3 4 2 2" xfId="55999" xr:uid="{80CF8591-4BAD-440A-87F1-7451BF2FD5AB}"/>
    <cellStyle name="Comma 3 2 4 2 3 4 3" xfId="40589" xr:uid="{E20D2F3C-1093-4DFB-AF13-F2197CA0A6B9}"/>
    <cellStyle name="Comma 3 2 4 2 3 5" xfId="17366" xr:uid="{AA37897B-28C5-41C8-8BA3-0DE5E7CBFD40}"/>
    <cellStyle name="Comma 3 2 4 2 3 5 2" xfId="48190" xr:uid="{568647E9-43B7-485B-8DD7-5B87F8D30652}"/>
    <cellStyle name="Comma 3 2 4 2 3 6" xfId="32780" xr:uid="{8B86F09E-D735-4266-ADA4-8FB65380C4F4}"/>
    <cellStyle name="Comma 3 2 4 2 4" xfId="2586" xr:uid="{59401503-FFB6-4DBA-A07F-44304D0CDF7D}"/>
    <cellStyle name="Comma 3 2 4 2 4 2" xfId="6389" xr:uid="{506CD209-7AB6-446D-B4C8-49FD4AA594F1}"/>
    <cellStyle name="Comma 3 2 4 2 4 2 2" xfId="14200" xr:uid="{32C8BA05-89B2-4B3F-B314-20D095EAC5ED}"/>
    <cellStyle name="Comma 3 2 4 2 4 2 2 2" xfId="29611" xr:uid="{BE8AE557-7318-470A-B1BE-986D99975E31}"/>
    <cellStyle name="Comma 3 2 4 2 4 2 2 2 2" xfId="60435" xr:uid="{6F188B5B-205C-428B-B2B4-1D7C43B7C786}"/>
    <cellStyle name="Comma 3 2 4 2 4 2 2 3" xfId="45025" xr:uid="{52681DFE-8DC3-4DFD-A828-C774975FC3AA}"/>
    <cellStyle name="Comma 3 2 4 2 4 2 3" xfId="21802" xr:uid="{1DF7BE23-5B64-4125-AFA2-7BE617167DB1}"/>
    <cellStyle name="Comma 3 2 4 2 4 2 3 2" xfId="52626" xr:uid="{4BBB8288-BFCE-424A-BA28-097C3C1A0F9E}"/>
    <cellStyle name="Comma 3 2 4 2 4 2 4" xfId="37216" xr:uid="{44FE7286-D793-4D75-B3A9-D0848B230200}"/>
    <cellStyle name="Comma 3 2 4 2 4 3" xfId="10397" xr:uid="{E7F08E8E-2C5C-4DCF-B655-DB4FAC8A3CEA}"/>
    <cellStyle name="Comma 3 2 4 2 4 3 2" xfId="25808" xr:uid="{9D4A9FD0-8352-4300-BA63-5D0FF045CB8C}"/>
    <cellStyle name="Comma 3 2 4 2 4 3 2 2" xfId="56632" xr:uid="{E47F5D4C-2EA0-48DA-A184-972479D976C2}"/>
    <cellStyle name="Comma 3 2 4 2 4 3 3" xfId="41222" xr:uid="{F4079573-3767-4A8B-A2EA-2004EF31BA0E}"/>
    <cellStyle name="Comma 3 2 4 2 4 4" xfId="17999" xr:uid="{C6295632-1773-4227-9FAE-2F8AC97646D0}"/>
    <cellStyle name="Comma 3 2 4 2 4 4 2" xfId="48823" xr:uid="{63638938-EF39-4D17-8077-5D2F977EB291}"/>
    <cellStyle name="Comma 3 2 4 2 4 5" xfId="33413" xr:uid="{89E5A6FA-A741-4409-94BA-0348343B713E}"/>
    <cellStyle name="Comma 3 2 4 2 5" xfId="4490" xr:uid="{A291A47C-D710-47FB-92BC-1583E05E6F51}"/>
    <cellStyle name="Comma 3 2 4 2 5 2" xfId="12301" xr:uid="{A73095E8-2D92-4E51-911B-9BE068C97232}"/>
    <cellStyle name="Comma 3 2 4 2 5 2 2" xfId="27712" xr:uid="{F783B21A-C63A-4B6B-99B0-997DEED40633}"/>
    <cellStyle name="Comma 3 2 4 2 5 2 2 2" xfId="58536" xr:uid="{F46B9BE1-FC67-4DBB-91DB-229E8C78F62B}"/>
    <cellStyle name="Comma 3 2 4 2 5 2 3" xfId="43126" xr:uid="{4DAE8BAE-5210-45CA-9A92-CCFDA77864CD}"/>
    <cellStyle name="Comma 3 2 4 2 5 3" xfId="19903" xr:uid="{20E21E41-994E-4506-8B3F-3B78F7D1DFA7}"/>
    <cellStyle name="Comma 3 2 4 2 5 3 2" xfId="50727" xr:uid="{95C9E1EF-1D6E-4320-B8F1-17B867A7D58F}"/>
    <cellStyle name="Comma 3 2 4 2 5 4" xfId="35317" xr:uid="{2069DD85-0218-4550-868F-2DDCC728FFCE}"/>
    <cellStyle name="Comma 3 2 4 2 6" xfId="8498" xr:uid="{7EC008BF-534F-4C96-9A08-BDD744220DC7}"/>
    <cellStyle name="Comma 3 2 4 2 6 2" xfId="23909" xr:uid="{D1F598E4-DD84-458E-A123-1AFDDF00665B}"/>
    <cellStyle name="Comma 3 2 4 2 6 2 2" xfId="54733" xr:uid="{483FB27E-8E95-4907-ABBA-A81FA0DFC821}"/>
    <cellStyle name="Comma 3 2 4 2 6 3" xfId="39323" xr:uid="{BE406CFA-C2F0-4776-994E-8CAF13C0E158}"/>
    <cellStyle name="Comma 3 2 4 2 7" xfId="16100" xr:uid="{66772C6D-233C-4D44-9692-646168438D7E}"/>
    <cellStyle name="Comma 3 2 4 2 7 2" xfId="46924" xr:uid="{DFF3FA2F-285F-4307-A6D5-4599ACCEB9F5}"/>
    <cellStyle name="Comma 3 2 4 2 8" xfId="31514" xr:uid="{CC3280EB-8A8D-47C2-86DA-0434309883E9}"/>
    <cellStyle name="Comma 3 2 4 3" xfId="478" xr:uid="{59E068A3-47B9-4FA8-8E80-414FB1BE0130}"/>
    <cellStyle name="Comma 3 2 4 3 2" xfId="1111" xr:uid="{D9048287-1013-4E56-A5C8-BD631A2E05BA}"/>
    <cellStyle name="Comma 3 2 4 3 2 2" xfId="3010" xr:uid="{26336CCD-1991-4EBC-824C-835CE7FB965E}"/>
    <cellStyle name="Comma 3 2 4 3 2 2 2" xfId="6813" xr:uid="{17F02FA8-E4D6-4023-9A08-9C09CC94D961}"/>
    <cellStyle name="Comma 3 2 4 3 2 2 2 2" xfId="14624" xr:uid="{0D20F3E3-C594-4EE0-9B0D-C563157A0A46}"/>
    <cellStyle name="Comma 3 2 4 3 2 2 2 2 2" xfId="30035" xr:uid="{E7A84E71-61BF-4C0A-8418-01160D627FC1}"/>
    <cellStyle name="Comma 3 2 4 3 2 2 2 2 2 2" xfId="60859" xr:uid="{73B4972C-7C2A-4BB8-9FF7-68D743E7547F}"/>
    <cellStyle name="Comma 3 2 4 3 2 2 2 2 3" xfId="45449" xr:uid="{387FCA5B-546B-4575-9F6D-C764C3E2A7A1}"/>
    <cellStyle name="Comma 3 2 4 3 2 2 2 3" xfId="22226" xr:uid="{C43A6985-EBDF-47EC-B063-B18F61887012}"/>
    <cellStyle name="Comma 3 2 4 3 2 2 2 3 2" xfId="53050" xr:uid="{6809D29E-211B-4311-9944-EFD4C0BC4DCD}"/>
    <cellStyle name="Comma 3 2 4 3 2 2 2 4" xfId="37640" xr:uid="{41DB7817-32C1-47D4-8232-7C7F49DFDC68}"/>
    <cellStyle name="Comma 3 2 4 3 2 2 3" xfId="10821" xr:uid="{7612EEB5-0AF2-42DD-9FAD-EA6D09DF96F4}"/>
    <cellStyle name="Comma 3 2 4 3 2 2 3 2" xfId="26232" xr:uid="{5DF45E10-FC03-42D7-88CC-A81B7786A170}"/>
    <cellStyle name="Comma 3 2 4 3 2 2 3 2 2" xfId="57056" xr:uid="{D2F5F9CC-4C28-408A-8F36-FBAFEEE9A143}"/>
    <cellStyle name="Comma 3 2 4 3 2 2 3 3" xfId="41646" xr:uid="{EB382B6D-54D7-4E70-8C86-CFC4188A35D5}"/>
    <cellStyle name="Comma 3 2 4 3 2 2 4" xfId="18423" xr:uid="{836E144A-2F4B-4897-9510-EE1BF37583C5}"/>
    <cellStyle name="Comma 3 2 4 3 2 2 4 2" xfId="49247" xr:uid="{AC38874D-FE67-4D02-B38E-CA593C24A58D}"/>
    <cellStyle name="Comma 3 2 4 3 2 2 5" xfId="33837" xr:uid="{94D0EAA7-F02B-4AF6-BFE1-95D9F4250D2B}"/>
    <cellStyle name="Comma 3 2 4 3 2 3" xfId="4914" xr:uid="{80EE50A3-474C-4F99-B5CE-E0AE71FD9279}"/>
    <cellStyle name="Comma 3 2 4 3 2 3 2" xfId="12725" xr:uid="{35CC7DBD-BDEE-4EB6-BC5F-86837BF0678D}"/>
    <cellStyle name="Comma 3 2 4 3 2 3 2 2" xfId="28136" xr:uid="{121D0122-0A43-49C2-9280-13D77ABC693F}"/>
    <cellStyle name="Comma 3 2 4 3 2 3 2 2 2" xfId="58960" xr:uid="{0F588FEF-ADDA-4BF9-83D6-C689C7ADD3C7}"/>
    <cellStyle name="Comma 3 2 4 3 2 3 2 3" xfId="43550" xr:uid="{1F336BE2-1838-465F-8B5C-E2AED1A5D51A}"/>
    <cellStyle name="Comma 3 2 4 3 2 3 3" xfId="20327" xr:uid="{63167538-7EFB-4008-A6CF-AE62A0F60CCE}"/>
    <cellStyle name="Comma 3 2 4 3 2 3 3 2" xfId="51151" xr:uid="{1A2A1F52-B541-4B1F-B7AA-932EBF7E80A6}"/>
    <cellStyle name="Comma 3 2 4 3 2 3 4" xfId="35741" xr:uid="{FF4CE8FE-4CE4-417E-8BFB-76E9174228AC}"/>
    <cellStyle name="Comma 3 2 4 3 2 4" xfId="8922" xr:uid="{0E90B0B1-50A5-4CF4-9323-62A54F51F6A8}"/>
    <cellStyle name="Comma 3 2 4 3 2 4 2" xfId="24333" xr:uid="{E0DC60F8-F1FE-4DA3-9581-9555C1158B41}"/>
    <cellStyle name="Comma 3 2 4 3 2 4 2 2" xfId="55157" xr:uid="{6D46E972-49CC-4DAE-9E55-A8BE0EAEC0A0}"/>
    <cellStyle name="Comma 3 2 4 3 2 4 3" xfId="39747" xr:uid="{6D906789-3738-48BB-BBF2-25418732BA94}"/>
    <cellStyle name="Comma 3 2 4 3 2 5" xfId="16524" xr:uid="{64850A30-05F4-4E75-95E0-15DD5C4DEDEF}"/>
    <cellStyle name="Comma 3 2 4 3 2 5 2" xfId="47348" xr:uid="{EAFFD241-889A-42D0-8E82-60F84A2D0EA8}"/>
    <cellStyle name="Comma 3 2 4 3 2 6" xfId="31938" xr:uid="{D400B3C2-154D-4DF8-9002-C5C9BFD4E395}"/>
    <cellStyle name="Comma 3 2 4 3 3" xfId="1744" xr:uid="{A1F4B555-E6D6-4A14-B145-839AE6BABB8E}"/>
    <cellStyle name="Comma 3 2 4 3 3 2" xfId="3643" xr:uid="{3767127C-8F60-4B61-8701-155FA55E7EA0}"/>
    <cellStyle name="Comma 3 2 4 3 3 2 2" xfId="7446" xr:uid="{5A31726A-A9CE-46FF-8004-48726DDE5425}"/>
    <cellStyle name="Comma 3 2 4 3 3 2 2 2" xfId="15257" xr:uid="{1411F702-0306-41BF-B69F-D27B6F88EA61}"/>
    <cellStyle name="Comma 3 2 4 3 3 2 2 2 2" xfId="30668" xr:uid="{A8E30011-44B1-49B0-8A66-9952BFC8AE7C}"/>
    <cellStyle name="Comma 3 2 4 3 3 2 2 2 2 2" xfId="61492" xr:uid="{39821450-1C44-4324-B513-D37FD2A7582C}"/>
    <cellStyle name="Comma 3 2 4 3 3 2 2 2 3" xfId="46082" xr:uid="{9BFC9AA9-889B-4550-AF54-7BDE419484C1}"/>
    <cellStyle name="Comma 3 2 4 3 3 2 2 3" xfId="22859" xr:uid="{450AC80B-AB10-4792-8242-05711613F418}"/>
    <cellStyle name="Comma 3 2 4 3 3 2 2 3 2" xfId="53683" xr:uid="{1A523FC7-A30A-4A9D-92D9-7025B5720C26}"/>
    <cellStyle name="Comma 3 2 4 3 3 2 2 4" xfId="38273" xr:uid="{3A90B896-F6CB-4D28-8B59-32593E91A90A}"/>
    <cellStyle name="Comma 3 2 4 3 3 2 3" xfId="11454" xr:uid="{5A322706-6E93-4B00-978D-101CF046F0B0}"/>
    <cellStyle name="Comma 3 2 4 3 3 2 3 2" xfId="26865" xr:uid="{D0236E1E-B579-432A-BB18-8280AC10FADA}"/>
    <cellStyle name="Comma 3 2 4 3 3 2 3 2 2" xfId="57689" xr:uid="{990F87B8-CCCC-40A3-816C-3DB681BA7CB7}"/>
    <cellStyle name="Comma 3 2 4 3 3 2 3 3" xfId="42279" xr:uid="{63B0E15D-B9C6-452E-8891-6ED4D3120D77}"/>
    <cellStyle name="Comma 3 2 4 3 3 2 4" xfId="19056" xr:uid="{F552217B-AABB-4E30-B6AA-FCBC3575FD3E}"/>
    <cellStyle name="Comma 3 2 4 3 3 2 4 2" xfId="49880" xr:uid="{7C85D538-F44E-435C-9CDF-645BC218824D}"/>
    <cellStyle name="Comma 3 2 4 3 3 2 5" xfId="34470" xr:uid="{B2B25A5A-24E0-4909-9A49-6ADA2032A406}"/>
    <cellStyle name="Comma 3 2 4 3 3 3" xfId="5547" xr:uid="{C3BEEF3B-0B93-42CE-81AD-960B361AB27E}"/>
    <cellStyle name="Comma 3 2 4 3 3 3 2" xfId="13358" xr:uid="{E126B05A-7BA2-4A36-96F7-22A737AE6D37}"/>
    <cellStyle name="Comma 3 2 4 3 3 3 2 2" xfId="28769" xr:uid="{93BA3027-5A72-45F9-BF55-8C14A0D74B7E}"/>
    <cellStyle name="Comma 3 2 4 3 3 3 2 2 2" xfId="59593" xr:uid="{B9E3FA58-1B8E-4665-98FC-870F62BFB1D7}"/>
    <cellStyle name="Comma 3 2 4 3 3 3 2 3" xfId="44183" xr:uid="{B60E6381-DD9F-4DDF-AA0E-F1D77F0E2B6F}"/>
    <cellStyle name="Comma 3 2 4 3 3 3 3" xfId="20960" xr:uid="{3BABF890-8215-4CBC-B597-1C072783C9E7}"/>
    <cellStyle name="Comma 3 2 4 3 3 3 3 2" xfId="51784" xr:uid="{CC826EA4-55E6-4D2E-8F7D-2DF776103EBA}"/>
    <cellStyle name="Comma 3 2 4 3 3 3 4" xfId="36374" xr:uid="{34E3CDF3-CF0C-4922-9C70-74289D092C42}"/>
    <cellStyle name="Comma 3 2 4 3 3 4" xfId="9555" xr:uid="{2DAD2A8F-EFEE-418F-B34F-45C2078DAD02}"/>
    <cellStyle name="Comma 3 2 4 3 3 4 2" xfId="24966" xr:uid="{6D9ED759-FC24-4D96-A97E-CD4C19666F35}"/>
    <cellStyle name="Comma 3 2 4 3 3 4 2 2" xfId="55790" xr:uid="{6EC73C36-95FA-4124-9EEE-21146179B766}"/>
    <cellStyle name="Comma 3 2 4 3 3 4 3" xfId="40380" xr:uid="{F50B34C6-973A-42B9-8DB8-396072508992}"/>
    <cellStyle name="Comma 3 2 4 3 3 5" xfId="17157" xr:uid="{F20E1AF2-256F-4462-B11C-7972396FD414}"/>
    <cellStyle name="Comma 3 2 4 3 3 5 2" xfId="47981" xr:uid="{9D02F858-17A8-4425-A8D5-B1463CF6AC7E}"/>
    <cellStyle name="Comma 3 2 4 3 3 6" xfId="32571" xr:uid="{949876A6-CC03-4085-87D4-2ACBCC606177}"/>
    <cellStyle name="Comma 3 2 4 3 4" xfId="2377" xr:uid="{0E2688FF-4161-4C6F-8267-9A9542D87304}"/>
    <cellStyle name="Comma 3 2 4 3 4 2" xfId="6180" xr:uid="{630DAAE5-1154-4497-97A9-E396CDFC6BD9}"/>
    <cellStyle name="Comma 3 2 4 3 4 2 2" xfId="13991" xr:uid="{E0D4FA9C-8F37-48CD-A449-3D02BD19AB8B}"/>
    <cellStyle name="Comma 3 2 4 3 4 2 2 2" xfId="29402" xr:uid="{73DE7EE0-3251-4CF7-8FD9-DCA3BEC6C213}"/>
    <cellStyle name="Comma 3 2 4 3 4 2 2 2 2" xfId="60226" xr:uid="{5A563BEA-5B96-4081-8E24-7645BA3DCE43}"/>
    <cellStyle name="Comma 3 2 4 3 4 2 2 3" xfId="44816" xr:uid="{CB6C8676-E5B7-4212-892F-11173788A5BE}"/>
    <cellStyle name="Comma 3 2 4 3 4 2 3" xfId="21593" xr:uid="{9623A70F-7981-4292-9F65-35B0E607485F}"/>
    <cellStyle name="Comma 3 2 4 3 4 2 3 2" xfId="52417" xr:uid="{89FB7C40-E043-4770-B244-0543C64DCA59}"/>
    <cellStyle name="Comma 3 2 4 3 4 2 4" xfId="37007" xr:uid="{CB1AED08-8444-478B-81BE-A7F9B7D8340A}"/>
    <cellStyle name="Comma 3 2 4 3 4 3" xfId="10188" xr:uid="{1BCD05B1-85EC-4983-B615-E91C87E0B9E5}"/>
    <cellStyle name="Comma 3 2 4 3 4 3 2" xfId="25599" xr:uid="{5D7AFB0C-B42D-45A6-A11C-18300E3FC89B}"/>
    <cellStyle name="Comma 3 2 4 3 4 3 2 2" xfId="56423" xr:uid="{CDE3D924-F6D2-472F-9E79-FFE5C2F573A1}"/>
    <cellStyle name="Comma 3 2 4 3 4 3 3" xfId="41013" xr:uid="{43336002-883E-4C5C-AA24-472B90E5D805}"/>
    <cellStyle name="Comma 3 2 4 3 4 4" xfId="17790" xr:uid="{DCB1D929-EB1A-4BA0-BFD8-33DD0921BCCF}"/>
    <cellStyle name="Comma 3 2 4 3 4 4 2" xfId="48614" xr:uid="{4D2DDC62-F33A-4B08-B5F6-AEEE385D1704}"/>
    <cellStyle name="Comma 3 2 4 3 4 5" xfId="33204" xr:uid="{A12915A8-EDCB-4722-8689-847B638D18F9}"/>
    <cellStyle name="Comma 3 2 4 3 5" xfId="4281" xr:uid="{D31DADC8-2E36-4399-A2AA-3E60ABB39DCD}"/>
    <cellStyle name="Comma 3 2 4 3 5 2" xfId="12092" xr:uid="{D09B8FCA-8884-47B0-BF99-D3E21E7B85DA}"/>
    <cellStyle name="Comma 3 2 4 3 5 2 2" xfId="27503" xr:uid="{033DF710-F180-4EF9-B362-E9E75B9D07BA}"/>
    <cellStyle name="Comma 3 2 4 3 5 2 2 2" xfId="58327" xr:uid="{30E65CFB-9DAE-41D7-9B4C-FF289EFBE700}"/>
    <cellStyle name="Comma 3 2 4 3 5 2 3" xfId="42917" xr:uid="{D6A51AAA-2136-45F2-B114-8A609C3151B8}"/>
    <cellStyle name="Comma 3 2 4 3 5 3" xfId="19694" xr:uid="{4252B8F7-DB35-4D06-99BD-88FBE41CA2B7}"/>
    <cellStyle name="Comma 3 2 4 3 5 3 2" xfId="50518" xr:uid="{D03CEA36-7194-4F73-BC6A-24B021A9BECF}"/>
    <cellStyle name="Comma 3 2 4 3 5 4" xfId="35108" xr:uid="{39A68EA0-3077-4B30-8E72-A68448190C79}"/>
    <cellStyle name="Comma 3 2 4 3 6" xfId="8289" xr:uid="{5675A292-1908-4349-93CA-83868CB9DBC9}"/>
    <cellStyle name="Comma 3 2 4 3 6 2" xfId="23700" xr:uid="{24835FDA-AF54-4AA3-B245-14DBA0D78A0C}"/>
    <cellStyle name="Comma 3 2 4 3 6 2 2" xfId="54524" xr:uid="{6EE114E4-94E2-4E61-B98E-A17B664E5ADC}"/>
    <cellStyle name="Comma 3 2 4 3 6 3" xfId="39114" xr:uid="{91A494F0-E65C-4ABE-8C5B-B86386E3005D}"/>
    <cellStyle name="Comma 3 2 4 3 7" xfId="15891" xr:uid="{D3538870-DA60-4F2C-B00B-275F7AD9AD7D}"/>
    <cellStyle name="Comma 3 2 4 3 7 2" xfId="46715" xr:uid="{A30B715A-552B-4DCA-A366-81CBCC716DA6}"/>
    <cellStyle name="Comma 3 2 4 3 8" xfId="31305" xr:uid="{730CACA2-1F30-4660-A146-95B59F9744B3}"/>
    <cellStyle name="Comma 3 2 4 4" xfId="898" xr:uid="{72729BE7-A4AB-4784-A65A-DBBEEE49F8BA}"/>
    <cellStyle name="Comma 3 2 4 4 2" xfId="2797" xr:uid="{A92150F4-7A07-4493-B91D-31C2B9D26889}"/>
    <cellStyle name="Comma 3 2 4 4 2 2" xfId="6600" xr:uid="{16D3CFEC-C3E0-4C2F-AB75-763EC63BD812}"/>
    <cellStyle name="Comma 3 2 4 4 2 2 2" xfId="14411" xr:uid="{82936581-EE67-4CC5-8F01-227FA4020A54}"/>
    <cellStyle name="Comma 3 2 4 4 2 2 2 2" xfId="29822" xr:uid="{4E40AC60-050B-4A4E-973F-26DACF69BDB1}"/>
    <cellStyle name="Comma 3 2 4 4 2 2 2 2 2" xfId="60646" xr:uid="{EB4C43D1-0E5B-4DFE-84CB-DAC83068678B}"/>
    <cellStyle name="Comma 3 2 4 4 2 2 2 3" xfId="45236" xr:uid="{1AC5CCBD-203D-464B-B7BD-C8CFA7F87369}"/>
    <cellStyle name="Comma 3 2 4 4 2 2 3" xfId="22013" xr:uid="{F1965E5B-2E41-46FC-A8CC-C1240C15949C}"/>
    <cellStyle name="Comma 3 2 4 4 2 2 3 2" xfId="52837" xr:uid="{6D7571A4-B6D1-4485-983C-98684D32ED20}"/>
    <cellStyle name="Comma 3 2 4 4 2 2 4" xfId="37427" xr:uid="{F90C9956-D9BE-4862-ADFF-BBADC155908C}"/>
    <cellStyle name="Comma 3 2 4 4 2 3" xfId="10608" xr:uid="{D7C97FD6-43CF-41C4-9CC1-E9EE1A08DB5E}"/>
    <cellStyle name="Comma 3 2 4 4 2 3 2" xfId="26019" xr:uid="{80F9EDFA-90BB-48BA-83F4-FE717ABFEEEC}"/>
    <cellStyle name="Comma 3 2 4 4 2 3 2 2" xfId="56843" xr:uid="{0B25C7D4-BBF2-4B4C-9379-E47616CBD3C5}"/>
    <cellStyle name="Comma 3 2 4 4 2 3 3" xfId="41433" xr:uid="{89457A41-7BA5-4AF1-81E8-9718AED6D0F9}"/>
    <cellStyle name="Comma 3 2 4 4 2 4" xfId="18210" xr:uid="{8CE67CD3-9911-4EFC-8B3B-6A27B4349CA3}"/>
    <cellStyle name="Comma 3 2 4 4 2 4 2" xfId="49034" xr:uid="{50781D77-C3F2-4FAB-A20D-C3D167C85220}"/>
    <cellStyle name="Comma 3 2 4 4 2 5" xfId="33624" xr:uid="{899D160D-5A8B-422C-9747-36626B50D0A0}"/>
    <cellStyle name="Comma 3 2 4 4 3" xfId="4701" xr:uid="{19817183-7D06-49C4-8BB6-52E389B823AC}"/>
    <cellStyle name="Comma 3 2 4 4 3 2" xfId="12512" xr:uid="{9088F774-1C48-4F20-9754-EE3D01AFFF05}"/>
    <cellStyle name="Comma 3 2 4 4 3 2 2" xfId="27923" xr:uid="{20209BA8-9866-4E09-A663-8DA34A070768}"/>
    <cellStyle name="Comma 3 2 4 4 3 2 2 2" xfId="58747" xr:uid="{AFDCE081-781D-48C6-95DA-F65E28EA5A4A}"/>
    <cellStyle name="Comma 3 2 4 4 3 2 3" xfId="43337" xr:uid="{18C2C06B-9A00-458B-B24B-BEC41F5A9B21}"/>
    <cellStyle name="Comma 3 2 4 4 3 3" xfId="20114" xr:uid="{125952D0-340B-4F66-AA5E-DECEA866160E}"/>
    <cellStyle name="Comma 3 2 4 4 3 3 2" xfId="50938" xr:uid="{44B79836-17DC-4C99-B745-6BB931C5279F}"/>
    <cellStyle name="Comma 3 2 4 4 3 4" xfId="35528" xr:uid="{B609E1CF-B665-4F20-BD7A-12186AD8CB31}"/>
    <cellStyle name="Comma 3 2 4 4 4" xfId="8709" xr:uid="{DD704658-3848-4CE2-8350-12CD00DB4DA3}"/>
    <cellStyle name="Comma 3 2 4 4 4 2" xfId="24120" xr:uid="{1E39B3F7-62DE-4076-9FA0-0E331D41E896}"/>
    <cellStyle name="Comma 3 2 4 4 4 2 2" xfId="54944" xr:uid="{4A81DDA8-7C64-4D47-A30B-3AFA02AE4FC7}"/>
    <cellStyle name="Comma 3 2 4 4 4 3" xfId="39534" xr:uid="{E8702369-992B-4859-BA9A-43A61472FAA2}"/>
    <cellStyle name="Comma 3 2 4 4 5" xfId="16311" xr:uid="{EDAD33A8-297B-426A-94E8-A9558C663EC7}"/>
    <cellStyle name="Comma 3 2 4 4 5 2" xfId="47135" xr:uid="{1E5E57C0-5D3B-4E9C-BB6C-F35134ADE947}"/>
    <cellStyle name="Comma 3 2 4 4 6" xfId="31725" xr:uid="{F8F5DE70-98B9-4CE3-8036-FC050CAEAF98}"/>
    <cellStyle name="Comma 3 2 4 5" xfId="1531" xr:uid="{3E5C41C2-72FB-43D3-B22C-2D15C77196EF}"/>
    <cellStyle name="Comma 3 2 4 5 2" xfId="3430" xr:uid="{FAE0674C-5909-443B-AAF5-E0B26E0824E5}"/>
    <cellStyle name="Comma 3 2 4 5 2 2" xfId="7233" xr:uid="{B752996F-0B9F-439E-B922-FA5546F231F8}"/>
    <cellStyle name="Comma 3 2 4 5 2 2 2" xfId="15044" xr:uid="{E24A05AE-97C5-466A-B5BA-31947C217766}"/>
    <cellStyle name="Comma 3 2 4 5 2 2 2 2" xfId="30455" xr:uid="{14F722E1-156A-46A7-A23A-12715D39706B}"/>
    <cellStyle name="Comma 3 2 4 5 2 2 2 2 2" xfId="61279" xr:uid="{38862FAA-D1BE-4388-9F1A-E33C08B4EA83}"/>
    <cellStyle name="Comma 3 2 4 5 2 2 2 3" xfId="45869" xr:uid="{4A4AEBE9-352F-4F1A-AB2B-14D61150426F}"/>
    <cellStyle name="Comma 3 2 4 5 2 2 3" xfId="22646" xr:uid="{72C66067-54BD-40B7-A6CF-60291EACFF61}"/>
    <cellStyle name="Comma 3 2 4 5 2 2 3 2" xfId="53470" xr:uid="{AFCF51D1-7C8E-41B2-B1FF-978297771198}"/>
    <cellStyle name="Comma 3 2 4 5 2 2 4" xfId="38060" xr:uid="{12C42C35-85C2-492F-AD94-4D5F64015AF1}"/>
    <cellStyle name="Comma 3 2 4 5 2 3" xfId="11241" xr:uid="{DB9A46DF-DABB-4EAB-806C-2558E56B871B}"/>
    <cellStyle name="Comma 3 2 4 5 2 3 2" xfId="26652" xr:uid="{C666074E-17EE-4905-A0EA-A76C76F037CA}"/>
    <cellStyle name="Comma 3 2 4 5 2 3 2 2" xfId="57476" xr:uid="{EBE49D49-3FF7-409B-BCEB-52DAFD2659C2}"/>
    <cellStyle name="Comma 3 2 4 5 2 3 3" xfId="42066" xr:uid="{4B9C2840-F8D3-472A-B780-5EC2F58ACE8F}"/>
    <cellStyle name="Comma 3 2 4 5 2 4" xfId="18843" xr:uid="{293EC193-3200-4A61-B90A-5DFBAEF9D78C}"/>
    <cellStyle name="Comma 3 2 4 5 2 4 2" xfId="49667" xr:uid="{993F93C3-E348-48B8-9FB5-3CF6B0AEC7C9}"/>
    <cellStyle name="Comma 3 2 4 5 2 5" xfId="34257" xr:uid="{FBE7E386-C899-4C6A-9971-F6CAB36F1D85}"/>
    <cellStyle name="Comma 3 2 4 5 3" xfId="5334" xr:uid="{790DD359-C307-48E3-98B4-8F77BEDF9F87}"/>
    <cellStyle name="Comma 3 2 4 5 3 2" xfId="13145" xr:uid="{C7B7E4A7-FDA4-4163-9F65-0A8C06F6CB4A}"/>
    <cellStyle name="Comma 3 2 4 5 3 2 2" xfId="28556" xr:uid="{09168143-78DD-4517-98DD-704896A7DB2E}"/>
    <cellStyle name="Comma 3 2 4 5 3 2 2 2" xfId="59380" xr:uid="{A2B25A52-08B6-4DCB-88A8-3CBB841EDE9C}"/>
    <cellStyle name="Comma 3 2 4 5 3 2 3" xfId="43970" xr:uid="{D634C077-1B00-4744-B661-FAB3714D4437}"/>
    <cellStyle name="Comma 3 2 4 5 3 3" xfId="20747" xr:uid="{3BA6FF02-0807-48D0-84B4-EE2174B49067}"/>
    <cellStyle name="Comma 3 2 4 5 3 3 2" xfId="51571" xr:uid="{EF58E1CC-D210-4E03-9269-4C874791CDC8}"/>
    <cellStyle name="Comma 3 2 4 5 3 4" xfId="36161" xr:uid="{CE2BA14E-AA4D-4FE8-8EA9-6F17EBF4621A}"/>
    <cellStyle name="Comma 3 2 4 5 4" xfId="9342" xr:uid="{39318736-C57B-439F-9803-0DE3C4FF98F8}"/>
    <cellStyle name="Comma 3 2 4 5 4 2" xfId="24753" xr:uid="{4D64ECE4-372D-4BB1-9A48-F2DCF22E5D5E}"/>
    <cellStyle name="Comma 3 2 4 5 4 2 2" xfId="55577" xr:uid="{B20814E0-E245-4EF5-8051-7309F3E0D28B}"/>
    <cellStyle name="Comma 3 2 4 5 4 3" xfId="40167" xr:uid="{10E324F1-E5AF-455A-8EA7-DED5446702F6}"/>
    <cellStyle name="Comma 3 2 4 5 5" xfId="16944" xr:uid="{E171C971-C1A4-4D3C-AD9C-985923197253}"/>
    <cellStyle name="Comma 3 2 4 5 5 2" xfId="47768" xr:uid="{440A87C6-7963-4075-A36E-D5C3CB38E916}"/>
    <cellStyle name="Comma 3 2 4 5 6" xfId="32358" xr:uid="{57CA6AAF-60C7-4A49-9D6E-DDCA1D0B0CA9}"/>
    <cellStyle name="Comma 3 2 4 6" xfId="2164" xr:uid="{67A49B47-C633-46A2-953C-641FC9BD2F8C}"/>
    <cellStyle name="Comma 3 2 4 6 2" xfId="5967" xr:uid="{91EFABFD-C01B-4F69-A16F-60386107EF4B}"/>
    <cellStyle name="Comma 3 2 4 6 2 2" xfId="13778" xr:uid="{33E16366-8627-4C82-93B5-05EDF2B0681C}"/>
    <cellStyle name="Comma 3 2 4 6 2 2 2" xfId="29189" xr:uid="{68A71550-361C-45E6-AEE7-68DE1E54E9B8}"/>
    <cellStyle name="Comma 3 2 4 6 2 2 2 2" xfId="60013" xr:uid="{CEB7039C-437C-42D8-AAA6-93482398D655}"/>
    <cellStyle name="Comma 3 2 4 6 2 2 3" xfId="44603" xr:uid="{DA6BDB1C-2D93-42BB-AB10-D9B6F8791E1A}"/>
    <cellStyle name="Comma 3 2 4 6 2 3" xfId="21380" xr:uid="{85C6AB4E-935A-42B9-95B1-C07D57186CB8}"/>
    <cellStyle name="Comma 3 2 4 6 2 3 2" xfId="52204" xr:uid="{600A8F40-EB8D-4D7C-9182-27AD62B6A61C}"/>
    <cellStyle name="Comma 3 2 4 6 2 4" xfId="36794" xr:uid="{F1091CA5-AE14-47DC-B23A-6F684567F934}"/>
    <cellStyle name="Comma 3 2 4 6 3" xfId="9975" xr:uid="{2C949040-A44A-426C-96F1-DB67C3A0E7D5}"/>
    <cellStyle name="Comma 3 2 4 6 3 2" xfId="25386" xr:uid="{41018E3E-6500-418A-9F84-BF9E83FA49BF}"/>
    <cellStyle name="Comma 3 2 4 6 3 2 2" xfId="56210" xr:uid="{95F55DFA-6F5E-4F76-90B4-BF9BA93773A6}"/>
    <cellStyle name="Comma 3 2 4 6 3 3" xfId="40800" xr:uid="{9C524967-24EA-4F81-B002-0E14A0F171FC}"/>
    <cellStyle name="Comma 3 2 4 6 4" xfId="17577" xr:uid="{9C1CC2E6-1065-4127-9F0B-AEEDB0046915}"/>
    <cellStyle name="Comma 3 2 4 6 4 2" xfId="48401" xr:uid="{F1A2AA63-4D74-4A47-AE3E-D65CCDADD011}"/>
    <cellStyle name="Comma 3 2 4 6 5" xfId="32991" xr:uid="{D1972CE3-39C2-4F10-91D2-D07F5F1E7C2A}"/>
    <cellStyle name="Comma 3 2 4 7" xfId="4068" xr:uid="{DCDF45CF-2143-423A-89D1-7D2A1B2BC5B6}"/>
    <cellStyle name="Comma 3 2 4 7 2" xfId="11879" xr:uid="{4AEFF13A-7865-4CFE-BDD4-784BB728999D}"/>
    <cellStyle name="Comma 3 2 4 7 2 2" xfId="27290" xr:uid="{A304E62C-2AEA-4C21-9FCE-7A3289DF232B}"/>
    <cellStyle name="Comma 3 2 4 7 2 2 2" xfId="58114" xr:uid="{6D4E0757-20B7-417A-8B0F-0C8BB2C833BC}"/>
    <cellStyle name="Comma 3 2 4 7 2 3" xfId="42704" xr:uid="{CFB64124-1956-40AA-994D-8D152D691B35}"/>
    <cellStyle name="Comma 3 2 4 7 3" xfId="19481" xr:uid="{F1D8AE68-46C1-47F8-97BC-D82B2C03C933}"/>
    <cellStyle name="Comma 3 2 4 7 3 2" xfId="50305" xr:uid="{AD09F73D-E1CE-4370-8755-DD5344073ED3}"/>
    <cellStyle name="Comma 3 2 4 7 4" xfId="34895" xr:uid="{04E80B63-CD49-41B7-A9B8-97B210A3D723}"/>
    <cellStyle name="Comma 3 2 4 8" xfId="8076" xr:uid="{76E18618-50E8-4849-A838-CAB7ECE16E16}"/>
    <cellStyle name="Comma 3 2 4 8 2" xfId="23487" xr:uid="{2ECE0EB4-8BEC-4E41-8928-1AB54E09C6D8}"/>
    <cellStyle name="Comma 3 2 4 8 2 2" xfId="54311" xr:uid="{EE4533FC-17A8-4F61-A426-F6966ACD4CD5}"/>
    <cellStyle name="Comma 3 2 4 8 3" xfId="38901" xr:uid="{0827F609-67B7-4456-AB3A-806E097C4374}"/>
    <cellStyle name="Comma 3 2 4 9" xfId="7867" xr:uid="{37C02A00-DE39-422A-9462-A734CDD064EB}"/>
    <cellStyle name="Comma 3 2 4 9 2" xfId="23278" xr:uid="{46A0ABBC-85BD-4317-95C4-68C7A91964EB}"/>
    <cellStyle name="Comma 3 2 4 9 2 2" xfId="54102" xr:uid="{AD598EEB-D121-47DC-8C94-877226EAB226}"/>
    <cellStyle name="Comma 3 2 4 9 3" xfId="38692" xr:uid="{B920E204-2ED1-4DFC-B8AE-DFE7E74D2ED6}"/>
    <cellStyle name="Comma 3 2 5" xfId="176" xr:uid="{A2D71812-A622-46DD-B71F-A4B49EF66EBB}"/>
    <cellStyle name="Comma 3 2 5 10" xfId="15598" xr:uid="{2055E221-BB9E-4D0E-A462-C667DB789049}"/>
    <cellStyle name="Comma 3 2 5 10 2" xfId="46422" xr:uid="{124C8ACA-D93F-4E59-9DA4-1E8DD47F4C91}"/>
    <cellStyle name="Comma 3 2 5 11" xfId="31012" xr:uid="{E6B8BE0F-9682-4162-92C4-4479CCD42A71}"/>
    <cellStyle name="Comma 3 2 5 2" xfId="607" xr:uid="{9BB6361B-079E-4EC8-ACE6-E6AB4D70C901}"/>
    <cellStyle name="Comma 3 2 5 2 2" xfId="1240" xr:uid="{7D90B28E-2A54-47B7-9994-352442B8985C}"/>
    <cellStyle name="Comma 3 2 5 2 2 2" xfId="3139" xr:uid="{4CB8B7CA-5D32-4892-A658-4FD915F4CB37}"/>
    <cellStyle name="Comma 3 2 5 2 2 2 2" xfId="6942" xr:uid="{02321661-071F-4926-8D67-3FF28D8890AC}"/>
    <cellStyle name="Comma 3 2 5 2 2 2 2 2" xfId="14753" xr:uid="{425ACF80-51A3-4232-99A2-13687BA6B63F}"/>
    <cellStyle name="Comma 3 2 5 2 2 2 2 2 2" xfId="30164" xr:uid="{9BE572C0-E735-43F8-AA99-A9F6A6C88F03}"/>
    <cellStyle name="Comma 3 2 5 2 2 2 2 2 2 2" xfId="60988" xr:uid="{E5CF82C0-49D4-414C-8BB3-FF762B88FC66}"/>
    <cellStyle name="Comma 3 2 5 2 2 2 2 2 3" xfId="45578" xr:uid="{E1532B5E-E31A-4369-A772-23CB4056BC34}"/>
    <cellStyle name="Comma 3 2 5 2 2 2 2 3" xfId="22355" xr:uid="{469681D8-A4AD-4567-956E-42DF36BBF7F7}"/>
    <cellStyle name="Comma 3 2 5 2 2 2 2 3 2" xfId="53179" xr:uid="{31F36746-2EC3-425A-BC63-CC1CF10B2363}"/>
    <cellStyle name="Comma 3 2 5 2 2 2 2 4" xfId="37769" xr:uid="{F90C8961-345E-4AAB-99E7-6CEDC714B9D0}"/>
    <cellStyle name="Comma 3 2 5 2 2 2 3" xfId="10950" xr:uid="{3DD0C006-4F81-48E9-B2B8-35D40650ED9D}"/>
    <cellStyle name="Comma 3 2 5 2 2 2 3 2" xfId="26361" xr:uid="{5992D0D3-977F-4E66-A995-32CDC0697729}"/>
    <cellStyle name="Comma 3 2 5 2 2 2 3 2 2" xfId="57185" xr:uid="{E35C17C1-E0AF-4AA8-B6E8-BEF95276A8F6}"/>
    <cellStyle name="Comma 3 2 5 2 2 2 3 3" xfId="41775" xr:uid="{D286BF81-2C18-40F8-8F84-D98C2D9E5ADB}"/>
    <cellStyle name="Comma 3 2 5 2 2 2 4" xfId="18552" xr:uid="{6671D293-5A34-4EB9-A552-D0D2C926BDF0}"/>
    <cellStyle name="Comma 3 2 5 2 2 2 4 2" xfId="49376" xr:uid="{492FDC70-950C-4D90-B62B-8C814D6F62A5}"/>
    <cellStyle name="Comma 3 2 5 2 2 2 5" xfId="33966" xr:uid="{F453B7A6-8FFB-4031-9329-7648C93239FD}"/>
    <cellStyle name="Comma 3 2 5 2 2 3" xfId="5043" xr:uid="{EC3780B2-F400-455C-9FD3-C07B7EFBD088}"/>
    <cellStyle name="Comma 3 2 5 2 2 3 2" xfId="12854" xr:uid="{BA7CB55D-3795-466E-92F3-F8593995008A}"/>
    <cellStyle name="Comma 3 2 5 2 2 3 2 2" xfId="28265" xr:uid="{D36BAEF8-FC34-4151-A124-9BB185206400}"/>
    <cellStyle name="Comma 3 2 5 2 2 3 2 2 2" xfId="59089" xr:uid="{C24B2EB3-C35E-46EE-84EF-DC2274E7F677}"/>
    <cellStyle name="Comma 3 2 5 2 2 3 2 3" xfId="43679" xr:uid="{E2BC615F-91FA-417B-8544-5D0DDFF92E59}"/>
    <cellStyle name="Comma 3 2 5 2 2 3 3" xfId="20456" xr:uid="{A8B00720-A9FA-40AA-A638-C60E7991800B}"/>
    <cellStyle name="Comma 3 2 5 2 2 3 3 2" xfId="51280" xr:uid="{FCF40EAC-AA16-47DE-94CA-B1C78987CFD0}"/>
    <cellStyle name="Comma 3 2 5 2 2 3 4" xfId="35870" xr:uid="{720957B8-4069-4197-9BB6-BAFA31D47141}"/>
    <cellStyle name="Comma 3 2 5 2 2 4" xfId="9051" xr:uid="{815A1A9D-EF4D-4C08-BFE7-096431B5E130}"/>
    <cellStyle name="Comma 3 2 5 2 2 4 2" xfId="24462" xr:uid="{85C05D88-4BBC-46AD-9FD8-7E98645DA062}"/>
    <cellStyle name="Comma 3 2 5 2 2 4 2 2" xfId="55286" xr:uid="{B204751B-6601-4A2F-8A36-92FEEB57B44A}"/>
    <cellStyle name="Comma 3 2 5 2 2 4 3" xfId="39876" xr:uid="{D98698AE-45C3-4D8F-809E-7AC46CA08F7F}"/>
    <cellStyle name="Comma 3 2 5 2 2 5" xfId="16653" xr:uid="{2C4A804C-FAE9-4074-A600-40791075F2B4}"/>
    <cellStyle name="Comma 3 2 5 2 2 5 2" xfId="47477" xr:uid="{C7C1F59A-3F05-49D3-B425-57CD8462DF2B}"/>
    <cellStyle name="Comma 3 2 5 2 2 6" xfId="32067" xr:uid="{356DA2BC-63B4-4171-98EC-2829F530C360}"/>
    <cellStyle name="Comma 3 2 5 2 3" xfId="1873" xr:uid="{B19A529D-C5B2-4822-9E63-F8C2C46C8759}"/>
    <cellStyle name="Comma 3 2 5 2 3 2" xfId="3772" xr:uid="{3F40F59B-C2B8-4149-B2CD-1EAC71C70207}"/>
    <cellStyle name="Comma 3 2 5 2 3 2 2" xfId="7575" xr:uid="{D9B4FD06-E893-4B5E-A752-06B9B78E29A6}"/>
    <cellStyle name="Comma 3 2 5 2 3 2 2 2" xfId="15386" xr:uid="{19C87364-BE58-4C42-9C4A-B0C09F745066}"/>
    <cellStyle name="Comma 3 2 5 2 3 2 2 2 2" xfId="30797" xr:uid="{B9BE9D86-D8BF-4EA2-ABF1-3C8E6E420172}"/>
    <cellStyle name="Comma 3 2 5 2 3 2 2 2 2 2" xfId="61621" xr:uid="{55343CE9-5BD4-45AB-8A62-DD50DDEF0D46}"/>
    <cellStyle name="Comma 3 2 5 2 3 2 2 2 3" xfId="46211" xr:uid="{56EE54A4-DCEC-4327-9997-DAB388148813}"/>
    <cellStyle name="Comma 3 2 5 2 3 2 2 3" xfId="22988" xr:uid="{BC219EE3-BB77-4FF9-B71F-1879451A872A}"/>
    <cellStyle name="Comma 3 2 5 2 3 2 2 3 2" xfId="53812" xr:uid="{D2D2D717-4D1C-420C-9E43-9592648E1A74}"/>
    <cellStyle name="Comma 3 2 5 2 3 2 2 4" xfId="38402" xr:uid="{FFCD8022-205C-443A-8369-7459C1859154}"/>
    <cellStyle name="Comma 3 2 5 2 3 2 3" xfId="11583" xr:uid="{AC427B0F-A1F3-4331-900A-4B9A06EC26CB}"/>
    <cellStyle name="Comma 3 2 5 2 3 2 3 2" xfId="26994" xr:uid="{6B3ED329-2B43-4038-82A9-5F87307E5305}"/>
    <cellStyle name="Comma 3 2 5 2 3 2 3 2 2" xfId="57818" xr:uid="{ACF7C024-D65B-4480-A20C-7204D84BE221}"/>
    <cellStyle name="Comma 3 2 5 2 3 2 3 3" xfId="42408" xr:uid="{178D30A4-1C69-486C-8AA8-D1951C6B78CE}"/>
    <cellStyle name="Comma 3 2 5 2 3 2 4" xfId="19185" xr:uid="{3D792B10-B54A-4A28-9322-435E8B6EB38D}"/>
    <cellStyle name="Comma 3 2 5 2 3 2 4 2" xfId="50009" xr:uid="{09A7CB9B-ACA7-4C8B-A71C-26641291EC95}"/>
    <cellStyle name="Comma 3 2 5 2 3 2 5" xfId="34599" xr:uid="{08FD6F57-6D74-4590-AF13-BE7CE905F2A8}"/>
    <cellStyle name="Comma 3 2 5 2 3 3" xfId="5676" xr:uid="{BA73E4CA-E64B-44F6-9D3C-B944FCE590B4}"/>
    <cellStyle name="Comma 3 2 5 2 3 3 2" xfId="13487" xr:uid="{D37C7EC2-CF0C-46FD-BE01-ACF56086E3A2}"/>
    <cellStyle name="Comma 3 2 5 2 3 3 2 2" xfId="28898" xr:uid="{3E6FFE85-0643-4D6C-98F5-B641C62C14FA}"/>
    <cellStyle name="Comma 3 2 5 2 3 3 2 2 2" xfId="59722" xr:uid="{87DE5016-49CA-46E5-84B5-03E6D6122C58}"/>
    <cellStyle name="Comma 3 2 5 2 3 3 2 3" xfId="44312" xr:uid="{BA342BDD-CD08-4B15-8851-054EEE4C94AA}"/>
    <cellStyle name="Comma 3 2 5 2 3 3 3" xfId="21089" xr:uid="{92979A77-EDC0-493B-9126-B3A92D997E77}"/>
    <cellStyle name="Comma 3 2 5 2 3 3 3 2" xfId="51913" xr:uid="{C8E673EF-BCC5-425F-BA5D-627EDB53D430}"/>
    <cellStyle name="Comma 3 2 5 2 3 3 4" xfId="36503" xr:uid="{4D329F73-AFAC-4283-BD1C-91D550FA6F3F}"/>
    <cellStyle name="Comma 3 2 5 2 3 4" xfId="9684" xr:uid="{B0EAA756-58DA-4A7B-BF4A-646A6FB32DCF}"/>
    <cellStyle name="Comma 3 2 5 2 3 4 2" xfId="25095" xr:uid="{D9CEBD2F-38BA-4290-BD38-CE7C546ECB6B}"/>
    <cellStyle name="Comma 3 2 5 2 3 4 2 2" xfId="55919" xr:uid="{D398DF6B-CDAD-40FD-8428-7A93EE3ADE52}"/>
    <cellStyle name="Comma 3 2 5 2 3 4 3" xfId="40509" xr:uid="{F9F87DE6-7E2A-4FBD-986E-98C762E74CBB}"/>
    <cellStyle name="Comma 3 2 5 2 3 5" xfId="17286" xr:uid="{71DAA664-60F6-4DC8-A54B-9C4CB1603185}"/>
    <cellStyle name="Comma 3 2 5 2 3 5 2" xfId="48110" xr:uid="{FD40D1B4-6B18-4E80-AAA5-A45020FE14E8}"/>
    <cellStyle name="Comma 3 2 5 2 3 6" xfId="32700" xr:uid="{3F072920-0531-4476-8139-6657B5937EDB}"/>
    <cellStyle name="Comma 3 2 5 2 4" xfId="2506" xr:uid="{E4ABA993-BD37-4B2C-B1FC-A539A6B4B0C2}"/>
    <cellStyle name="Comma 3 2 5 2 4 2" xfId="6309" xr:uid="{185F13E1-FE43-4964-9C01-A44FEE689BAF}"/>
    <cellStyle name="Comma 3 2 5 2 4 2 2" xfId="14120" xr:uid="{37172E2F-EA4B-4704-A792-5EC8FE2F3A55}"/>
    <cellStyle name="Comma 3 2 5 2 4 2 2 2" xfId="29531" xr:uid="{B0E36DC8-2E46-4B2C-960D-E5A78C7CF6C6}"/>
    <cellStyle name="Comma 3 2 5 2 4 2 2 2 2" xfId="60355" xr:uid="{5FA1AAB1-EF56-4C2C-8D87-403B311658DB}"/>
    <cellStyle name="Comma 3 2 5 2 4 2 2 3" xfId="44945" xr:uid="{65110E3D-D5E8-4167-BE0D-383181B84F69}"/>
    <cellStyle name="Comma 3 2 5 2 4 2 3" xfId="21722" xr:uid="{4F7DECAD-99ED-48C5-AC0D-ACE597281349}"/>
    <cellStyle name="Comma 3 2 5 2 4 2 3 2" xfId="52546" xr:uid="{D82589D5-F50C-4BA7-87D0-7D3153495B37}"/>
    <cellStyle name="Comma 3 2 5 2 4 2 4" xfId="37136" xr:uid="{6F05F0FA-4160-425F-9B51-49148A8A463F}"/>
    <cellStyle name="Comma 3 2 5 2 4 3" xfId="10317" xr:uid="{B3F0F99A-273C-407D-9D91-0D600D20FE64}"/>
    <cellStyle name="Comma 3 2 5 2 4 3 2" xfId="25728" xr:uid="{562AF335-2841-42FF-A4DF-171E5962754B}"/>
    <cellStyle name="Comma 3 2 5 2 4 3 2 2" xfId="56552" xr:uid="{030EC96B-B3E7-45F0-91B1-F6D686F14C7F}"/>
    <cellStyle name="Comma 3 2 5 2 4 3 3" xfId="41142" xr:uid="{A44DB488-F102-4DE1-829B-503350BC510B}"/>
    <cellStyle name="Comma 3 2 5 2 4 4" xfId="17919" xr:uid="{5073E163-457C-4645-999D-DEE32E6C32C9}"/>
    <cellStyle name="Comma 3 2 5 2 4 4 2" xfId="48743" xr:uid="{5D283F0D-8795-4FAC-8C1B-57BA65D5C07D}"/>
    <cellStyle name="Comma 3 2 5 2 4 5" xfId="33333" xr:uid="{EF6A807D-E847-43A2-B361-3B97E2859F14}"/>
    <cellStyle name="Comma 3 2 5 2 5" xfId="4410" xr:uid="{9C0F9E1C-36FD-4E93-B05D-90DC3D619BA0}"/>
    <cellStyle name="Comma 3 2 5 2 5 2" xfId="12221" xr:uid="{1BBD94D1-E7E1-4839-A827-C04468A66B76}"/>
    <cellStyle name="Comma 3 2 5 2 5 2 2" xfId="27632" xr:uid="{6AAAC43C-6611-4056-BBB6-009E30887889}"/>
    <cellStyle name="Comma 3 2 5 2 5 2 2 2" xfId="58456" xr:uid="{DE5B7712-3D70-4149-9068-54601242938B}"/>
    <cellStyle name="Comma 3 2 5 2 5 2 3" xfId="43046" xr:uid="{DBE5E80D-105F-48BA-AAFC-C0A8F7D45457}"/>
    <cellStyle name="Comma 3 2 5 2 5 3" xfId="19823" xr:uid="{59531506-6564-4F5E-9726-621F9AD5E2F4}"/>
    <cellStyle name="Comma 3 2 5 2 5 3 2" xfId="50647" xr:uid="{F5611B92-D567-47D8-A434-E22590B4D781}"/>
    <cellStyle name="Comma 3 2 5 2 5 4" xfId="35237" xr:uid="{81107FD9-87F1-48D1-AB93-E0A24E1E4D6F}"/>
    <cellStyle name="Comma 3 2 5 2 6" xfId="8418" xr:uid="{91F1F8D3-A443-4035-B2F7-210B1C4F06A0}"/>
    <cellStyle name="Comma 3 2 5 2 6 2" xfId="23829" xr:uid="{10F73CA5-BAC2-4EF3-91FC-4EE3BD58B9C1}"/>
    <cellStyle name="Comma 3 2 5 2 6 2 2" xfId="54653" xr:uid="{DEA4BEBB-E837-44D3-B86E-64BE8CB75144}"/>
    <cellStyle name="Comma 3 2 5 2 6 3" xfId="39243" xr:uid="{EAFAC575-3AA2-45C1-B0BD-F862474F7CD1}"/>
    <cellStyle name="Comma 3 2 5 2 7" xfId="16020" xr:uid="{8A71C8E7-0C1F-41DB-BF07-E6C0E4A960BB}"/>
    <cellStyle name="Comma 3 2 5 2 7 2" xfId="46844" xr:uid="{D68BE5DC-C912-419C-B73D-B5F61E789CDC}"/>
    <cellStyle name="Comma 3 2 5 2 8" xfId="31434" xr:uid="{BFA6AE62-6BCC-4213-BBE1-13F959DFE7ED}"/>
    <cellStyle name="Comma 3 2 5 3" xfId="398" xr:uid="{618824C5-7A2E-4AA2-8AA5-F9B864A60B32}"/>
    <cellStyle name="Comma 3 2 5 3 2" xfId="1031" xr:uid="{565C99A5-5771-43A1-93C0-872DB0A753D5}"/>
    <cellStyle name="Comma 3 2 5 3 2 2" xfId="2930" xr:uid="{918C36DE-303C-4200-8428-EC22138D17B5}"/>
    <cellStyle name="Comma 3 2 5 3 2 2 2" xfId="6733" xr:uid="{C885ED31-DEE3-4CDD-BCEB-BEAA4238FD2B}"/>
    <cellStyle name="Comma 3 2 5 3 2 2 2 2" xfId="14544" xr:uid="{FF1652A2-9D4F-4979-8093-F88B0C123729}"/>
    <cellStyle name="Comma 3 2 5 3 2 2 2 2 2" xfId="29955" xr:uid="{B7C614BA-242D-4828-A6B8-742B162B576D}"/>
    <cellStyle name="Comma 3 2 5 3 2 2 2 2 2 2" xfId="60779" xr:uid="{DE2841A0-202B-41C8-8140-B0D086ED4A56}"/>
    <cellStyle name="Comma 3 2 5 3 2 2 2 2 3" xfId="45369" xr:uid="{5C8736E4-4213-45FF-BA51-983F21D0752E}"/>
    <cellStyle name="Comma 3 2 5 3 2 2 2 3" xfId="22146" xr:uid="{E66BE438-576A-4A6E-81F8-C614D1402C16}"/>
    <cellStyle name="Comma 3 2 5 3 2 2 2 3 2" xfId="52970" xr:uid="{1AE6040B-C759-48F2-A59D-AD01725520BD}"/>
    <cellStyle name="Comma 3 2 5 3 2 2 2 4" xfId="37560" xr:uid="{C80EEA25-80F3-4371-868F-79AE217FCFCB}"/>
    <cellStyle name="Comma 3 2 5 3 2 2 3" xfId="10741" xr:uid="{AF4F76BB-AACB-4713-B821-DF8FB8AC3824}"/>
    <cellStyle name="Comma 3 2 5 3 2 2 3 2" xfId="26152" xr:uid="{B7983F42-DF20-480B-BFD4-2904DD3A7752}"/>
    <cellStyle name="Comma 3 2 5 3 2 2 3 2 2" xfId="56976" xr:uid="{7A62BD9F-C6E0-48C7-B4BF-62A5D71681CF}"/>
    <cellStyle name="Comma 3 2 5 3 2 2 3 3" xfId="41566" xr:uid="{19115647-6C37-4722-913D-23BA69DA0B89}"/>
    <cellStyle name="Comma 3 2 5 3 2 2 4" xfId="18343" xr:uid="{C99D164F-125C-4521-A8AA-B0357265281D}"/>
    <cellStyle name="Comma 3 2 5 3 2 2 4 2" xfId="49167" xr:uid="{0569AB42-BB33-4FA5-B4F1-1D30C8ABCE4C}"/>
    <cellStyle name="Comma 3 2 5 3 2 2 5" xfId="33757" xr:uid="{1ADE1500-123E-42FD-A1BB-6EA98BC6CBFF}"/>
    <cellStyle name="Comma 3 2 5 3 2 3" xfId="4834" xr:uid="{087D84BB-F516-4314-91C5-2771D7E36B25}"/>
    <cellStyle name="Comma 3 2 5 3 2 3 2" xfId="12645" xr:uid="{2E705CD1-D760-4714-8FE1-C05C6BF6BC74}"/>
    <cellStyle name="Comma 3 2 5 3 2 3 2 2" xfId="28056" xr:uid="{CDD82EE9-EA89-4E8C-8C67-68E6F4453EA7}"/>
    <cellStyle name="Comma 3 2 5 3 2 3 2 2 2" xfId="58880" xr:uid="{A9E7E88F-D166-45E8-B5BC-9A4D6B2F52A1}"/>
    <cellStyle name="Comma 3 2 5 3 2 3 2 3" xfId="43470" xr:uid="{6CD156E3-3FDE-4466-B8ED-447058356B30}"/>
    <cellStyle name="Comma 3 2 5 3 2 3 3" xfId="20247" xr:uid="{124405C3-534F-4A93-912D-78308B1EC39D}"/>
    <cellStyle name="Comma 3 2 5 3 2 3 3 2" xfId="51071" xr:uid="{CE9E12A4-3323-41F1-A1DD-A38F85F4AFA8}"/>
    <cellStyle name="Comma 3 2 5 3 2 3 4" xfId="35661" xr:uid="{42F67581-2175-4762-88DA-E5BB50611CDD}"/>
    <cellStyle name="Comma 3 2 5 3 2 4" xfId="8842" xr:uid="{C282C454-F911-4B6C-A198-40E60B56CC2D}"/>
    <cellStyle name="Comma 3 2 5 3 2 4 2" xfId="24253" xr:uid="{B4752376-0C7B-4A60-A5B3-50E3FC2A5E2E}"/>
    <cellStyle name="Comma 3 2 5 3 2 4 2 2" xfId="55077" xr:uid="{09554F77-DAC4-4FE6-A57A-B9FEEBA71A7C}"/>
    <cellStyle name="Comma 3 2 5 3 2 4 3" xfId="39667" xr:uid="{B483BC8A-A728-44B5-A81A-49736C0420E0}"/>
    <cellStyle name="Comma 3 2 5 3 2 5" xfId="16444" xr:uid="{2961C612-5FFF-4703-A423-DE92855B2435}"/>
    <cellStyle name="Comma 3 2 5 3 2 5 2" xfId="47268" xr:uid="{5F3447EC-0238-4738-9BB3-23A27F7E2F0F}"/>
    <cellStyle name="Comma 3 2 5 3 2 6" xfId="31858" xr:uid="{9CCB9F79-CB1D-4E8E-AC1E-E07F4D8F9FB5}"/>
    <cellStyle name="Comma 3 2 5 3 3" xfId="1664" xr:uid="{2808A69A-0109-49FB-BCB5-5E2475B0DFC5}"/>
    <cellStyle name="Comma 3 2 5 3 3 2" xfId="3563" xr:uid="{AC6EEE7E-0CD4-470C-A199-A7FC7DD2CEF3}"/>
    <cellStyle name="Comma 3 2 5 3 3 2 2" xfId="7366" xr:uid="{2B95DF8C-EA39-4307-8A82-528BDF8AF303}"/>
    <cellStyle name="Comma 3 2 5 3 3 2 2 2" xfId="15177" xr:uid="{22C88710-D40E-4A76-9795-F234CEA829F1}"/>
    <cellStyle name="Comma 3 2 5 3 3 2 2 2 2" xfId="30588" xr:uid="{B8444CC6-6724-4E9E-B51F-558463DC62CC}"/>
    <cellStyle name="Comma 3 2 5 3 3 2 2 2 2 2" xfId="61412" xr:uid="{1DD11674-BDB4-419C-B8F3-FB58AC812744}"/>
    <cellStyle name="Comma 3 2 5 3 3 2 2 2 3" xfId="46002" xr:uid="{4F3A9F8D-800F-4300-8D34-639E32EA5689}"/>
    <cellStyle name="Comma 3 2 5 3 3 2 2 3" xfId="22779" xr:uid="{A17FFEC9-CC18-49DB-9BF8-6687E3FDF733}"/>
    <cellStyle name="Comma 3 2 5 3 3 2 2 3 2" xfId="53603" xr:uid="{5874C07C-9DB6-44C3-B448-5FEAF53F22D4}"/>
    <cellStyle name="Comma 3 2 5 3 3 2 2 4" xfId="38193" xr:uid="{FEC3710C-B28A-4B56-845A-7D91A8E4171D}"/>
    <cellStyle name="Comma 3 2 5 3 3 2 3" xfId="11374" xr:uid="{B2407BC3-B076-4730-97B7-19006EC8566F}"/>
    <cellStyle name="Comma 3 2 5 3 3 2 3 2" xfId="26785" xr:uid="{00DB6B57-30CA-44AE-BEFE-940B99D98ADE}"/>
    <cellStyle name="Comma 3 2 5 3 3 2 3 2 2" xfId="57609" xr:uid="{4BB6401A-93A0-4753-9B46-49DE10335AD9}"/>
    <cellStyle name="Comma 3 2 5 3 3 2 3 3" xfId="42199" xr:uid="{3FFF504D-787F-446D-AE2D-64A29841AB95}"/>
    <cellStyle name="Comma 3 2 5 3 3 2 4" xfId="18976" xr:uid="{1435867A-CF83-4046-9F46-6F060D634381}"/>
    <cellStyle name="Comma 3 2 5 3 3 2 4 2" xfId="49800" xr:uid="{40E68A23-15CE-4D9F-9965-D9AE39EB871D}"/>
    <cellStyle name="Comma 3 2 5 3 3 2 5" xfId="34390" xr:uid="{1F703073-F2DA-497F-BFD6-76C809D069AD}"/>
    <cellStyle name="Comma 3 2 5 3 3 3" xfId="5467" xr:uid="{469ABAF8-53A3-47E8-832A-E533DBACF36A}"/>
    <cellStyle name="Comma 3 2 5 3 3 3 2" xfId="13278" xr:uid="{2925367B-040C-4BB5-B2F3-E8E8788BF127}"/>
    <cellStyle name="Comma 3 2 5 3 3 3 2 2" xfId="28689" xr:uid="{1031BB4C-02F1-485B-9F2C-A6D3B67FBBB9}"/>
    <cellStyle name="Comma 3 2 5 3 3 3 2 2 2" xfId="59513" xr:uid="{06B34CB3-5907-4048-B4E3-A092BC1839F7}"/>
    <cellStyle name="Comma 3 2 5 3 3 3 2 3" xfId="44103" xr:uid="{49CAFD25-530C-4F4D-A6B9-FF615A44F352}"/>
    <cellStyle name="Comma 3 2 5 3 3 3 3" xfId="20880" xr:uid="{167E3EA9-5BEA-4800-9688-33D8EF7F2A23}"/>
    <cellStyle name="Comma 3 2 5 3 3 3 3 2" xfId="51704" xr:uid="{5753F743-145D-4570-82C7-05BFF21CAFB3}"/>
    <cellStyle name="Comma 3 2 5 3 3 3 4" xfId="36294" xr:uid="{C61DF0F8-E277-45BB-802B-C7AE07F6ACF1}"/>
    <cellStyle name="Comma 3 2 5 3 3 4" xfId="9475" xr:uid="{419BA6BE-FCFD-4B7C-93EE-755EAC32308B}"/>
    <cellStyle name="Comma 3 2 5 3 3 4 2" xfId="24886" xr:uid="{87B030CF-AE56-4B18-810C-8DF09FE824BB}"/>
    <cellStyle name="Comma 3 2 5 3 3 4 2 2" xfId="55710" xr:uid="{1C3EF1A0-C1B3-4C90-A103-99556B770577}"/>
    <cellStyle name="Comma 3 2 5 3 3 4 3" xfId="40300" xr:uid="{2722B24A-E506-4AC3-A2C4-D18EDEC2EE89}"/>
    <cellStyle name="Comma 3 2 5 3 3 5" xfId="17077" xr:uid="{AA1D4EC7-9EF5-47A5-BA27-2F71A8F30748}"/>
    <cellStyle name="Comma 3 2 5 3 3 5 2" xfId="47901" xr:uid="{C5A73BAA-2895-46F8-8B48-D934EBA21700}"/>
    <cellStyle name="Comma 3 2 5 3 3 6" xfId="32491" xr:uid="{F72DC638-7E40-47DC-A64B-974DB0DBA90B}"/>
    <cellStyle name="Comma 3 2 5 3 4" xfId="2297" xr:uid="{53D43EC3-5772-4EC8-A60E-21490068EB3F}"/>
    <cellStyle name="Comma 3 2 5 3 4 2" xfId="6100" xr:uid="{45355806-41E8-41D0-A179-FC7A96E9DB12}"/>
    <cellStyle name="Comma 3 2 5 3 4 2 2" xfId="13911" xr:uid="{3036C7C7-1A10-41C6-A480-DFE76DF4E1E9}"/>
    <cellStyle name="Comma 3 2 5 3 4 2 2 2" xfId="29322" xr:uid="{8AF7584A-2E97-479F-9838-890AF5B07C2C}"/>
    <cellStyle name="Comma 3 2 5 3 4 2 2 2 2" xfId="60146" xr:uid="{0D932665-3C27-448F-B27B-8A99D4920E61}"/>
    <cellStyle name="Comma 3 2 5 3 4 2 2 3" xfId="44736" xr:uid="{B66E4BD5-4DBB-4878-AE59-3FD684838CAA}"/>
    <cellStyle name="Comma 3 2 5 3 4 2 3" xfId="21513" xr:uid="{31FDFEDE-E869-4611-A552-BB69D7638A50}"/>
    <cellStyle name="Comma 3 2 5 3 4 2 3 2" xfId="52337" xr:uid="{6EB61653-F170-4452-BCE0-BD91E6DE7FCD}"/>
    <cellStyle name="Comma 3 2 5 3 4 2 4" xfId="36927" xr:uid="{FC12B2A3-B7CB-4026-9540-D816165C5A56}"/>
    <cellStyle name="Comma 3 2 5 3 4 3" xfId="10108" xr:uid="{9AFBD285-1E01-49BD-8DF4-59443A0BD787}"/>
    <cellStyle name="Comma 3 2 5 3 4 3 2" xfId="25519" xr:uid="{2FA66AA4-BA70-4CAC-9167-1E756750F27A}"/>
    <cellStyle name="Comma 3 2 5 3 4 3 2 2" xfId="56343" xr:uid="{A30C27DB-DC37-4FC4-86A0-02DF22ADF0F5}"/>
    <cellStyle name="Comma 3 2 5 3 4 3 3" xfId="40933" xr:uid="{AF274C07-D75A-479E-AFEA-D48E92C2B870}"/>
    <cellStyle name="Comma 3 2 5 3 4 4" xfId="17710" xr:uid="{2647E3A8-D6AF-4E16-86F4-4260E9CA6678}"/>
    <cellStyle name="Comma 3 2 5 3 4 4 2" xfId="48534" xr:uid="{54EFC89B-5150-44C3-ADF7-D9D50DE5FC13}"/>
    <cellStyle name="Comma 3 2 5 3 4 5" xfId="33124" xr:uid="{325CA2A2-9383-43AA-8151-C87E9FEA18E8}"/>
    <cellStyle name="Comma 3 2 5 3 5" xfId="4201" xr:uid="{B527D2CA-D54C-4216-BB79-40F2B5945BFC}"/>
    <cellStyle name="Comma 3 2 5 3 5 2" xfId="12012" xr:uid="{91BA7C06-4264-4D14-ACA3-B4CC106606B7}"/>
    <cellStyle name="Comma 3 2 5 3 5 2 2" xfId="27423" xr:uid="{030C07FD-B7A6-4B3F-AFFA-4F147C3C81C2}"/>
    <cellStyle name="Comma 3 2 5 3 5 2 2 2" xfId="58247" xr:uid="{7E164CEC-60F6-403B-A733-D50A6A4DD100}"/>
    <cellStyle name="Comma 3 2 5 3 5 2 3" xfId="42837" xr:uid="{15D61259-5952-42C1-B919-B7F346F0EB8C}"/>
    <cellStyle name="Comma 3 2 5 3 5 3" xfId="19614" xr:uid="{AEEF2497-31E3-4C2C-B96D-F8366A7F238D}"/>
    <cellStyle name="Comma 3 2 5 3 5 3 2" xfId="50438" xr:uid="{2830FF2E-8EAB-4B3E-975D-B97A1B9FC492}"/>
    <cellStyle name="Comma 3 2 5 3 5 4" xfId="35028" xr:uid="{043680D8-374C-44C4-B71F-9F449F59DC28}"/>
    <cellStyle name="Comma 3 2 5 3 6" xfId="8209" xr:uid="{FDB77839-F2D5-48AC-916F-6FE0C9C6E45E}"/>
    <cellStyle name="Comma 3 2 5 3 6 2" xfId="23620" xr:uid="{C0219C42-7C43-4EB2-A10D-4DAF4A7BB70A}"/>
    <cellStyle name="Comma 3 2 5 3 6 2 2" xfId="54444" xr:uid="{05E39A40-8C8D-4F57-937F-50754F1DE824}"/>
    <cellStyle name="Comma 3 2 5 3 6 3" xfId="39034" xr:uid="{32FF493E-90C7-41B6-942A-92366AB30F77}"/>
    <cellStyle name="Comma 3 2 5 3 7" xfId="15811" xr:uid="{DC1A0DE9-63B4-4561-B1D9-72B38D8F9D33}"/>
    <cellStyle name="Comma 3 2 5 3 7 2" xfId="46635" xr:uid="{FCEB01AE-3C6A-4D54-A4F4-9A7B3F9B06F3}"/>
    <cellStyle name="Comma 3 2 5 3 8" xfId="31225" xr:uid="{9DF243A3-F083-4006-8162-18A11C7BF51D}"/>
    <cellStyle name="Comma 3 2 5 4" xfId="818" xr:uid="{EE5F4A86-DF4C-4008-81F0-E1553A5375F4}"/>
    <cellStyle name="Comma 3 2 5 4 2" xfId="2717" xr:uid="{116C5FE9-5D60-4CD4-89FF-0CA2F36B0840}"/>
    <cellStyle name="Comma 3 2 5 4 2 2" xfId="6520" xr:uid="{86D7FFF4-936C-470D-A3CE-9177E5EDC910}"/>
    <cellStyle name="Comma 3 2 5 4 2 2 2" xfId="14331" xr:uid="{3A2E6F3F-23EF-4852-81F8-1A088F9F494F}"/>
    <cellStyle name="Comma 3 2 5 4 2 2 2 2" xfId="29742" xr:uid="{B03F5FAC-76C0-416C-A044-91044D382F0E}"/>
    <cellStyle name="Comma 3 2 5 4 2 2 2 2 2" xfId="60566" xr:uid="{C13553B0-AE46-4E90-8AB0-B4FF09CFBA79}"/>
    <cellStyle name="Comma 3 2 5 4 2 2 2 3" xfId="45156" xr:uid="{E09E49A9-5BE5-4EF6-8034-E8CAF6902DE4}"/>
    <cellStyle name="Comma 3 2 5 4 2 2 3" xfId="21933" xr:uid="{72100985-61C7-4BE9-ADA7-DE583573D282}"/>
    <cellStyle name="Comma 3 2 5 4 2 2 3 2" xfId="52757" xr:uid="{31296FDF-5664-411D-A92E-913CE6BAC43A}"/>
    <cellStyle name="Comma 3 2 5 4 2 2 4" xfId="37347" xr:uid="{E2CA84D6-8996-458C-9E5F-44148313645E}"/>
    <cellStyle name="Comma 3 2 5 4 2 3" xfId="10528" xr:uid="{EF73D679-130B-4B28-87C3-B7929B860446}"/>
    <cellStyle name="Comma 3 2 5 4 2 3 2" xfId="25939" xr:uid="{123B467B-A9DC-4859-955C-9C3FE2263FC7}"/>
    <cellStyle name="Comma 3 2 5 4 2 3 2 2" xfId="56763" xr:uid="{28C78926-BCF5-46DD-818E-2E1CEA0D9BAB}"/>
    <cellStyle name="Comma 3 2 5 4 2 3 3" xfId="41353" xr:uid="{76C56A22-8D3B-4CA3-9F4D-81110A326F42}"/>
    <cellStyle name="Comma 3 2 5 4 2 4" xfId="18130" xr:uid="{F9F6B5B4-9976-4C9F-BC0F-1C35B954D6AA}"/>
    <cellStyle name="Comma 3 2 5 4 2 4 2" xfId="48954" xr:uid="{4183DD49-5668-441B-92FD-7CF35A2D028E}"/>
    <cellStyle name="Comma 3 2 5 4 2 5" xfId="33544" xr:uid="{BB8BE627-900E-440E-850E-8207D017FC46}"/>
    <cellStyle name="Comma 3 2 5 4 3" xfId="4621" xr:uid="{C0B923FF-E241-430D-9043-7CF6E5A00478}"/>
    <cellStyle name="Comma 3 2 5 4 3 2" xfId="12432" xr:uid="{348C4990-14E1-40B6-A326-F10E5BCEC9E0}"/>
    <cellStyle name="Comma 3 2 5 4 3 2 2" xfId="27843" xr:uid="{E9AF97E4-D25A-4FAE-AC46-C1434983FBA2}"/>
    <cellStyle name="Comma 3 2 5 4 3 2 2 2" xfId="58667" xr:uid="{58744BCB-D57E-4A92-973D-05FE631AC81B}"/>
    <cellStyle name="Comma 3 2 5 4 3 2 3" xfId="43257" xr:uid="{71FC4BB3-D137-4393-89D6-30259CBCB4CC}"/>
    <cellStyle name="Comma 3 2 5 4 3 3" xfId="20034" xr:uid="{1BB5D104-FC54-414B-A328-54B3DE78E5ED}"/>
    <cellStyle name="Comma 3 2 5 4 3 3 2" xfId="50858" xr:uid="{2351C3C8-0E75-4B19-A188-4FD22803AB09}"/>
    <cellStyle name="Comma 3 2 5 4 3 4" xfId="35448" xr:uid="{46398E84-D422-443B-918F-16135A0AF6F3}"/>
    <cellStyle name="Comma 3 2 5 4 4" xfId="8629" xr:uid="{147D7C48-63FD-4050-9D0D-4419DBCCE195}"/>
    <cellStyle name="Comma 3 2 5 4 4 2" xfId="24040" xr:uid="{B703E876-B41A-4FBA-AF77-B39282A3FCFB}"/>
    <cellStyle name="Comma 3 2 5 4 4 2 2" xfId="54864" xr:uid="{C6406A34-F5D6-406C-B193-B0ACCDA43D47}"/>
    <cellStyle name="Comma 3 2 5 4 4 3" xfId="39454" xr:uid="{2223EC08-2BCA-45BE-A931-DBC779D0ABAB}"/>
    <cellStyle name="Comma 3 2 5 4 5" xfId="16231" xr:uid="{F11DCEE4-55F5-4A39-8599-4F497E771D5D}"/>
    <cellStyle name="Comma 3 2 5 4 5 2" xfId="47055" xr:uid="{21435956-2428-438E-AD79-A4C0AA19213B}"/>
    <cellStyle name="Comma 3 2 5 4 6" xfId="31645" xr:uid="{EF1311A9-9E5F-432F-A726-9439199F077E}"/>
    <cellStyle name="Comma 3 2 5 5" xfId="1451" xr:uid="{1A330623-9119-4898-9D91-30D8A8905E5F}"/>
    <cellStyle name="Comma 3 2 5 5 2" xfId="3350" xr:uid="{8241C603-6B60-42F0-AEE7-3849C2811851}"/>
    <cellStyle name="Comma 3 2 5 5 2 2" xfId="7153" xr:uid="{B29A7AD3-ED16-41EF-B539-4B5EBC63719B}"/>
    <cellStyle name="Comma 3 2 5 5 2 2 2" xfId="14964" xr:uid="{CE8FD2B2-24BB-49D1-8DDE-BA279056D894}"/>
    <cellStyle name="Comma 3 2 5 5 2 2 2 2" xfId="30375" xr:uid="{B4871D83-ED29-4CF5-BB47-E0C4CE3E545D}"/>
    <cellStyle name="Comma 3 2 5 5 2 2 2 2 2" xfId="61199" xr:uid="{DC927599-D241-4CFF-932F-89742661F754}"/>
    <cellStyle name="Comma 3 2 5 5 2 2 2 3" xfId="45789" xr:uid="{2B0B575B-8CEE-4A9A-A081-91A8806989AB}"/>
    <cellStyle name="Comma 3 2 5 5 2 2 3" xfId="22566" xr:uid="{D19ED4CF-9495-4B5C-A988-3A98A40703C0}"/>
    <cellStyle name="Comma 3 2 5 5 2 2 3 2" xfId="53390" xr:uid="{EF2AA9BC-DFB7-41E7-8CB7-A6732F761F4F}"/>
    <cellStyle name="Comma 3 2 5 5 2 2 4" xfId="37980" xr:uid="{6542224D-C71D-4E03-ABFA-E3731467B95D}"/>
    <cellStyle name="Comma 3 2 5 5 2 3" xfId="11161" xr:uid="{766DE2FD-B59E-45AC-A8A3-17269E1FFE1E}"/>
    <cellStyle name="Comma 3 2 5 5 2 3 2" xfId="26572" xr:uid="{643EE362-F6F2-4F41-BC9B-D4228D72D25B}"/>
    <cellStyle name="Comma 3 2 5 5 2 3 2 2" xfId="57396" xr:uid="{767E174A-3985-4732-9897-BEE460147A0A}"/>
    <cellStyle name="Comma 3 2 5 5 2 3 3" xfId="41986" xr:uid="{C65FDF52-16E9-48C3-8952-BDFDCD3AD860}"/>
    <cellStyle name="Comma 3 2 5 5 2 4" xfId="18763" xr:uid="{A82E39B4-EBCD-4B2B-A864-3DCB499F4362}"/>
    <cellStyle name="Comma 3 2 5 5 2 4 2" xfId="49587" xr:uid="{876B9A10-2259-4A90-B5A8-1108C706CA52}"/>
    <cellStyle name="Comma 3 2 5 5 2 5" xfId="34177" xr:uid="{6BAEFA8A-7E95-4809-84F3-079682FC20D4}"/>
    <cellStyle name="Comma 3 2 5 5 3" xfId="5254" xr:uid="{77B30714-2AFB-427A-B10F-389B9E03DE51}"/>
    <cellStyle name="Comma 3 2 5 5 3 2" xfId="13065" xr:uid="{A0C4024F-F665-46AA-A755-7D1E5EC051FA}"/>
    <cellStyle name="Comma 3 2 5 5 3 2 2" xfId="28476" xr:uid="{02F860EC-1BBB-42C4-8ADB-EE2C82604201}"/>
    <cellStyle name="Comma 3 2 5 5 3 2 2 2" xfId="59300" xr:uid="{9FAB8E9C-7EF2-422D-BEB1-676A167B60B1}"/>
    <cellStyle name="Comma 3 2 5 5 3 2 3" xfId="43890" xr:uid="{6F75D0AA-CC72-4366-AB02-ADC0848F3738}"/>
    <cellStyle name="Comma 3 2 5 5 3 3" xfId="20667" xr:uid="{4772ED20-3E53-4B8F-8873-9CC10BDCB130}"/>
    <cellStyle name="Comma 3 2 5 5 3 3 2" xfId="51491" xr:uid="{76077509-B89C-4F2C-9BA6-6210C4E7D6CA}"/>
    <cellStyle name="Comma 3 2 5 5 3 4" xfId="36081" xr:uid="{5AA9903C-035F-4F3A-ADCA-2A77E2154ABE}"/>
    <cellStyle name="Comma 3 2 5 5 4" xfId="9262" xr:uid="{2A42D35A-ED88-41C6-B1F3-DD6D953DDFD1}"/>
    <cellStyle name="Comma 3 2 5 5 4 2" xfId="24673" xr:uid="{D3129390-4857-447F-92F4-FC92C84BBA0A}"/>
    <cellStyle name="Comma 3 2 5 5 4 2 2" xfId="55497" xr:uid="{D76EC028-7444-4056-8A0B-8DE794339E3E}"/>
    <cellStyle name="Comma 3 2 5 5 4 3" xfId="40087" xr:uid="{8C3C8880-2E50-494C-8830-A03F657E0024}"/>
    <cellStyle name="Comma 3 2 5 5 5" xfId="16864" xr:uid="{7642B43C-A625-418E-9BDF-767A7201D52F}"/>
    <cellStyle name="Comma 3 2 5 5 5 2" xfId="47688" xr:uid="{329DA9EC-64B1-48D2-BC13-407AA39F0AAE}"/>
    <cellStyle name="Comma 3 2 5 5 6" xfId="32278" xr:uid="{CCF04617-3315-4591-A1D3-373E92FAEAF8}"/>
    <cellStyle name="Comma 3 2 5 6" xfId="2084" xr:uid="{B3B4E9BE-59E1-4C7E-B703-08F932F68079}"/>
    <cellStyle name="Comma 3 2 5 6 2" xfId="5887" xr:uid="{ECBF561E-AEFB-40B8-AEBE-BBDE345D4B6E}"/>
    <cellStyle name="Comma 3 2 5 6 2 2" xfId="13698" xr:uid="{4127C1EA-FFE6-480C-BB04-A494BDFE913E}"/>
    <cellStyle name="Comma 3 2 5 6 2 2 2" xfId="29109" xr:uid="{7CB0C806-13CE-422D-B43F-5DFFDF6078C8}"/>
    <cellStyle name="Comma 3 2 5 6 2 2 2 2" xfId="59933" xr:uid="{93331A54-F191-4AAE-AC12-510976D05270}"/>
    <cellStyle name="Comma 3 2 5 6 2 2 3" xfId="44523" xr:uid="{46799FF9-F392-4490-8CD6-3000298D4E81}"/>
    <cellStyle name="Comma 3 2 5 6 2 3" xfId="21300" xr:uid="{203653AA-69A5-4DCF-A50B-27C1F94B7115}"/>
    <cellStyle name="Comma 3 2 5 6 2 3 2" xfId="52124" xr:uid="{1E9B30F7-2333-4359-BE4B-8BA800082FB1}"/>
    <cellStyle name="Comma 3 2 5 6 2 4" xfId="36714" xr:uid="{4C311271-F79C-43BD-8CE5-FB0A878DF3F8}"/>
    <cellStyle name="Comma 3 2 5 6 3" xfId="9895" xr:uid="{FEBDDB78-C5C5-48F3-BC7B-96C12AC8F0DD}"/>
    <cellStyle name="Comma 3 2 5 6 3 2" xfId="25306" xr:uid="{68A795CE-A60C-45EB-8F18-726C0D52F69D}"/>
    <cellStyle name="Comma 3 2 5 6 3 2 2" xfId="56130" xr:uid="{AB03D9A2-EDC6-45C8-8877-86EF7AAEDB53}"/>
    <cellStyle name="Comma 3 2 5 6 3 3" xfId="40720" xr:uid="{1D21654F-6B77-47CA-9DD8-2EB73C94F3D5}"/>
    <cellStyle name="Comma 3 2 5 6 4" xfId="17497" xr:uid="{066BA7E7-BF4A-415D-8A06-BA98893C66E0}"/>
    <cellStyle name="Comma 3 2 5 6 4 2" xfId="48321" xr:uid="{0A3B7EEA-1503-4BD4-ABD4-8F9768443FFC}"/>
    <cellStyle name="Comma 3 2 5 6 5" xfId="32911" xr:uid="{A0E3A295-B7CD-4595-8C22-3F86D50915FD}"/>
    <cellStyle name="Comma 3 2 5 7" xfId="3988" xr:uid="{E239A94B-AF13-4020-A4E7-51EB8262CBCA}"/>
    <cellStyle name="Comma 3 2 5 7 2" xfId="11799" xr:uid="{6C3B989A-565E-4474-94AA-9BF55B70A007}"/>
    <cellStyle name="Comma 3 2 5 7 2 2" xfId="27210" xr:uid="{C23E7692-40A5-4F39-8254-5606FFE8C6AD}"/>
    <cellStyle name="Comma 3 2 5 7 2 2 2" xfId="58034" xr:uid="{F139CD59-987E-49F5-A5BE-3176B31C0450}"/>
    <cellStyle name="Comma 3 2 5 7 2 3" xfId="42624" xr:uid="{B1529D60-A84E-4D74-8770-16CCEF26C6B2}"/>
    <cellStyle name="Comma 3 2 5 7 3" xfId="19401" xr:uid="{D7BCEB40-36C6-4502-A0C5-2581900F8AC6}"/>
    <cellStyle name="Comma 3 2 5 7 3 2" xfId="50225" xr:uid="{C860F84B-C63E-4D63-937E-BB5A176B6C8A}"/>
    <cellStyle name="Comma 3 2 5 7 4" xfId="34815" xr:uid="{E8B67C00-F61C-4CF0-9C51-456175F31569}"/>
    <cellStyle name="Comma 3 2 5 8" xfId="7996" xr:uid="{8728C2E6-75F1-4385-B333-64AB54A65CAE}"/>
    <cellStyle name="Comma 3 2 5 8 2" xfId="23407" xr:uid="{EAA31FD8-D409-4357-A113-39CF748B835C}"/>
    <cellStyle name="Comma 3 2 5 8 2 2" xfId="54231" xr:uid="{F30B90DC-F90D-4A2A-90C8-253F0293ACD9}"/>
    <cellStyle name="Comma 3 2 5 8 3" xfId="38821" xr:uid="{9F2771D7-A5B8-4F77-9A5F-780AACBCC159}"/>
    <cellStyle name="Comma 3 2 5 9" xfId="7787" xr:uid="{CE440FE9-6245-45F1-A7DF-3F66C8F8E5F0}"/>
    <cellStyle name="Comma 3 2 5 9 2" xfId="23198" xr:uid="{BEE518EE-177D-4598-A1E2-4AFBE380593C}"/>
    <cellStyle name="Comma 3 2 5 9 2 2" xfId="54022" xr:uid="{CF420A6F-92D5-418E-84C2-D0D02F1A46EA}"/>
    <cellStyle name="Comma 3 2 5 9 3" xfId="38612" xr:uid="{EE1A7059-A5A3-40ED-8C33-E1D5BE790E18}"/>
    <cellStyle name="Comma 3 2 6" xfId="562" xr:uid="{26CF3F8C-34B9-48A1-A9C4-790DD7B323C5}"/>
    <cellStyle name="Comma 3 2 6 2" xfId="1195" xr:uid="{7A9C0CDE-960A-47A8-A346-61116553B1EC}"/>
    <cellStyle name="Comma 3 2 6 2 2" xfId="3094" xr:uid="{FF1976F2-E77C-4E33-803A-A6EFD1B6A54E}"/>
    <cellStyle name="Comma 3 2 6 2 2 2" xfId="6897" xr:uid="{CDC37D41-67D6-4187-8693-2DC386EB3758}"/>
    <cellStyle name="Comma 3 2 6 2 2 2 2" xfId="14708" xr:uid="{D9C0FF5A-2F86-4BBA-8E91-1AA9AE1E6780}"/>
    <cellStyle name="Comma 3 2 6 2 2 2 2 2" xfId="30119" xr:uid="{A937DDDF-652C-4C7D-BAC8-486F70FA1064}"/>
    <cellStyle name="Comma 3 2 6 2 2 2 2 2 2" xfId="60943" xr:uid="{6662E6FB-9B12-4BBE-8BD8-3D2CFA774E9C}"/>
    <cellStyle name="Comma 3 2 6 2 2 2 2 3" xfId="45533" xr:uid="{69249848-FC82-4732-98DB-23CB54E36956}"/>
    <cellStyle name="Comma 3 2 6 2 2 2 3" xfId="22310" xr:uid="{CEA38DF2-6A40-444E-8B98-D2D5550417B1}"/>
    <cellStyle name="Comma 3 2 6 2 2 2 3 2" xfId="53134" xr:uid="{C44D7AC5-87DD-4345-992A-F4CBEAF50174}"/>
    <cellStyle name="Comma 3 2 6 2 2 2 4" xfId="37724" xr:uid="{3082A9B0-3F24-4384-B567-E59E3652C0BA}"/>
    <cellStyle name="Comma 3 2 6 2 2 3" xfId="10905" xr:uid="{657E2FF2-FCB5-40C6-8328-2F9CD90C6C71}"/>
    <cellStyle name="Comma 3 2 6 2 2 3 2" xfId="26316" xr:uid="{153AB7DF-F5E9-4367-953F-98BFECF8E8E6}"/>
    <cellStyle name="Comma 3 2 6 2 2 3 2 2" xfId="57140" xr:uid="{B8CBE116-1513-4CAC-A4D2-06E988F8BBCA}"/>
    <cellStyle name="Comma 3 2 6 2 2 3 3" xfId="41730" xr:uid="{2714C910-4610-4CD4-9D18-793028D2C39F}"/>
    <cellStyle name="Comma 3 2 6 2 2 4" xfId="18507" xr:uid="{2928422F-8082-463B-8DEF-52A468E09114}"/>
    <cellStyle name="Comma 3 2 6 2 2 4 2" xfId="49331" xr:uid="{86F8A67D-984A-43DF-A0D7-E27EE510BBA8}"/>
    <cellStyle name="Comma 3 2 6 2 2 5" xfId="33921" xr:uid="{95977EB3-865D-4B99-AB06-62348DEFABEE}"/>
    <cellStyle name="Comma 3 2 6 2 3" xfId="4998" xr:uid="{DAAC0EAD-7AA0-476A-A4E0-C9CA56D45E1D}"/>
    <cellStyle name="Comma 3 2 6 2 3 2" xfId="12809" xr:uid="{0FB93FF7-1395-42BB-8265-C2944D6C248E}"/>
    <cellStyle name="Comma 3 2 6 2 3 2 2" xfId="28220" xr:uid="{6D2AC91E-B141-4267-8055-B837F693F40D}"/>
    <cellStyle name="Comma 3 2 6 2 3 2 2 2" xfId="59044" xr:uid="{9ADA2F22-574F-4E4A-A790-DB6EB61096EE}"/>
    <cellStyle name="Comma 3 2 6 2 3 2 3" xfId="43634" xr:uid="{1213BE7E-85B9-45C5-B916-EDBB1412C4E9}"/>
    <cellStyle name="Comma 3 2 6 2 3 3" xfId="20411" xr:uid="{4A5FB91B-E0C3-4BD0-8491-C956F97EB027}"/>
    <cellStyle name="Comma 3 2 6 2 3 3 2" xfId="51235" xr:uid="{50C50CC2-2689-49F7-AF38-EAE407944595}"/>
    <cellStyle name="Comma 3 2 6 2 3 4" xfId="35825" xr:uid="{D2CBC4AC-010F-4BB5-832A-DD91D1FDBF55}"/>
    <cellStyle name="Comma 3 2 6 2 4" xfId="9006" xr:uid="{6A04419C-92F3-47F6-B89E-FA1954462443}"/>
    <cellStyle name="Comma 3 2 6 2 4 2" xfId="24417" xr:uid="{BF1197D3-D422-4F2A-843F-1445A4DDFECC}"/>
    <cellStyle name="Comma 3 2 6 2 4 2 2" xfId="55241" xr:uid="{B0822225-5811-4C8F-8446-562A2D92FD32}"/>
    <cellStyle name="Comma 3 2 6 2 4 3" xfId="39831" xr:uid="{63874C0F-FD62-45EE-ADE7-7E69CC40DADD}"/>
    <cellStyle name="Comma 3 2 6 2 5" xfId="16608" xr:uid="{638524D8-B0BC-4B5D-BCBE-8DC25A2345B4}"/>
    <cellStyle name="Comma 3 2 6 2 5 2" xfId="47432" xr:uid="{0E2ADB3B-5564-4E63-AA53-55609AE263E3}"/>
    <cellStyle name="Comma 3 2 6 2 6" xfId="32022" xr:uid="{A053C6FE-E4D2-4AA3-BC66-1D0ABBA6790D}"/>
    <cellStyle name="Comma 3 2 6 3" xfId="1828" xr:uid="{DF8C5145-B3BC-49B5-9BFD-CEA75D2AD72D}"/>
    <cellStyle name="Comma 3 2 6 3 2" xfId="3727" xr:uid="{9FA082A7-1D70-440A-ACA9-52348E9C0466}"/>
    <cellStyle name="Comma 3 2 6 3 2 2" xfId="7530" xr:uid="{8E8ABC75-81B0-43AC-AFDA-1D35CBDCDD8B}"/>
    <cellStyle name="Comma 3 2 6 3 2 2 2" xfId="15341" xr:uid="{F316E147-F0D1-4931-9EB2-C41ED1762FF7}"/>
    <cellStyle name="Comma 3 2 6 3 2 2 2 2" xfId="30752" xr:uid="{695D4CFC-9E8E-429B-8970-3925CAED32AD}"/>
    <cellStyle name="Comma 3 2 6 3 2 2 2 2 2" xfId="61576" xr:uid="{9E2A6F6F-2019-47BE-B8D2-1E73A23D54D0}"/>
    <cellStyle name="Comma 3 2 6 3 2 2 2 3" xfId="46166" xr:uid="{3D035619-693D-4919-8053-F4B0DA0B6D04}"/>
    <cellStyle name="Comma 3 2 6 3 2 2 3" xfId="22943" xr:uid="{7503CA4A-6EB9-443B-AF00-08799B18015A}"/>
    <cellStyle name="Comma 3 2 6 3 2 2 3 2" xfId="53767" xr:uid="{CD7324CB-EE2C-46D0-B2EB-08727793C334}"/>
    <cellStyle name="Comma 3 2 6 3 2 2 4" xfId="38357" xr:uid="{DA0AA082-C283-40B1-94AD-AAEC682FD77B}"/>
    <cellStyle name="Comma 3 2 6 3 2 3" xfId="11538" xr:uid="{5DECCC4E-D501-4566-9CC1-A2645BFF3A3D}"/>
    <cellStyle name="Comma 3 2 6 3 2 3 2" xfId="26949" xr:uid="{02AD6BAB-8FAB-446B-93C8-E968E6B0D3ED}"/>
    <cellStyle name="Comma 3 2 6 3 2 3 2 2" xfId="57773" xr:uid="{E96452F4-85D8-40A4-91E1-E826752B0D20}"/>
    <cellStyle name="Comma 3 2 6 3 2 3 3" xfId="42363" xr:uid="{E9538ADF-CEA2-4D06-8B49-F4B435817516}"/>
    <cellStyle name="Comma 3 2 6 3 2 4" xfId="19140" xr:uid="{2DDAC346-E5A0-4C8E-BA43-D23235C9894B}"/>
    <cellStyle name="Comma 3 2 6 3 2 4 2" xfId="49964" xr:uid="{BF0AB8F2-6A0E-47C8-A306-7EF49E8258EA}"/>
    <cellStyle name="Comma 3 2 6 3 2 5" xfId="34554" xr:uid="{D6DC7524-51E0-4D6B-B02A-EC64D583FE85}"/>
    <cellStyle name="Comma 3 2 6 3 3" xfId="5631" xr:uid="{B5BD8453-908F-4E7F-9822-19A4E6AC45E4}"/>
    <cellStyle name="Comma 3 2 6 3 3 2" xfId="13442" xr:uid="{F20D082E-5CC1-4F2D-A5BA-3DA805E4EEAD}"/>
    <cellStyle name="Comma 3 2 6 3 3 2 2" xfId="28853" xr:uid="{362C3828-3231-4681-B93E-1414369EB02A}"/>
    <cellStyle name="Comma 3 2 6 3 3 2 2 2" xfId="59677" xr:uid="{4F54F70C-067A-430B-A199-9380C96495DD}"/>
    <cellStyle name="Comma 3 2 6 3 3 2 3" xfId="44267" xr:uid="{3D4F766F-6254-43A6-BB48-87519D8D1358}"/>
    <cellStyle name="Comma 3 2 6 3 3 3" xfId="21044" xr:uid="{C7AAA64A-DB39-462D-9FDB-67336804330F}"/>
    <cellStyle name="Comma 3 2 6 3 3 3 2" xfId="51868" xr:uid="{E5BB843B-DC08-4A4E-99F6-D93D99DEBE45}"/>
    <cellStyle name="Comma 3 2 6 3 3 4" xfId="36458" xr:uid="{012E5505-1578-46B6-AE99-D98419EE3DA4}"/>
    <cellStyle name="Comma 3 2 6 3 4" xfId="9639" xr:uid="{278EB278-1C30-48C5-8773-04D92A7E4FCE}"/>
    <cellStyle name="Comma 3 2 6 3 4 2" xfId="25050" xr:uid="{D3619026-4A32-4313-B936-FDAC7A62CEA5}"/>
    <cellStyle name="Comma 3 2 6 3 4 2 2" xfId="55874" xr:uid="{0113EAC7-769F-45E6-8154-78E098879151}"/>
    <cellStyle name="Comma 3 2 6 3 4 3" xfId="40464" xr:uid="{06C2D361-AB75-4EDA-B88D-2BDA8CB0996F}"/>
    <cellStyle name="Comma 3 2 6 3 5" xfId="17241" xr:uid="{403F2636-A6A2-4A72-B4D8-D699DB54522D}"/>
    <cellStyle name="Comma 3 2 6 3 5 2" xfId="48065" xr:uid="{2C4CF43E-B3CC-4D88-BBA8-60FA9EFCC416}"/>
    <cellStyle name="Comma 3 2 6 3 6" xfId="32655" xr:uid="{7F398FF4-C8E5-4C81-88B4-E97DF03611E9}"/>
    <cellStyle name="Comma 3 2 6 4" xfId="2461" xr:uid="{B893943E-8D90-48AD-AABE-8E8AA3A12A31}"/>
    <cellStyle name="Comma 3 2 6 4 2" xfId="6264" xr:uid="{26CA1BCB-31E5-4EC6-8941-18E3BA77D3A5}"/>
    <cellStyle name="Comma 3 2 6 4 2 2" xfId="14075" xr:uid="{B81ECA4F-A170-4CBD-B76D-28240F7C7685}"/>
    <cellStyle name="Comma 3 2 6 4 2 2 2" xfId="29486" xr:uid="{1551C3F5-4634-4911-A3C4-51AF9AC6E840}"/>
    <cellStyle name="Comma 3 2 6 4 2 2 2 2" xfId="60310" xr:uid="{84F8C0C9-0EE5-4C0B-8EB8-5B84AFE71614}"/>
    <cellStyle name="Comma 3 2 6 4 2 2 3" xfId="44900" xr:uid="{FCD686CE-D97D-4F7C-A4B8-3A7C23E8D2B2}"/>
    <cellStyle name="Comma 3 2 6 4 2 3" xfId="21677" xr:uid="{8160D893-572D-4ECC-B6B7-75E7CE1A459E}"/>
    <cellStyle name="Comma 3 2 6 4 2 3 2" xfId="52501" xr:uid="{6F0E3F97-3205-4D35-AE17-CE3D25FD99FC}"/>
    <cellStyle name="Comma 3 2 6 4 2 4" xfId="37091" xr:uid="{25BF8967-D6E9-4BA1-9A08-3B200F4A15A4}"/>
    <cellStyle name="Comma 3 2 6 4 3" xfId="10272" xr:uid="{56D03434-79DE-497D-A5B6-E6F0F0F817BC}"/>
    <cellStyle name="Comma 3 2 6 4 3 2" xfId="25683" xr:uid="{80D2BC3C-AA2E-4EB0-AECB-08BC3EB829D6}"/>
    <cellStyle name="Comma 3 2 6 4 3 2 2" xfId="56507" xr:uid="{36B9C9F7-8E18-4156-89A2-1269474F1AB1}"/>
    <cellStyle name="Comma 3 2 6 4 3 3" xfId="41097" xr:uid="{CBFF02D7-7F13-438D-9DC4-E4D7D1E70B9B}"/>
    <cellStyle name="Comma 3 2 6 4 4" xfId="17874" xr:uid="{4719B4DB-5BFA-4ED5-B76E-F35B2219BD9E}"/>
    <cellStyle name="Comma 3 2 6 4 4 2" xfId="48698" xr:uid="{74B1FE6D-A501-4513-ADC9-40739E69D8A4}"/>
    <cellStyle name="Comma 3 2 6 4 5" xfId="33288" xr:uid="{95637995-8441-4BE0-89DB-5E949F7C07D0}"/>
    <cellStyle name="Comma 3 2 6 5" xfId="4365" xr:uid="{57BE65D3-4981-4C07-83C9-1AF2F71E180E}"/>
    <cellStyle name="Comma 3 2 6 5 2" xfId="12176" xr:uid="{219931B7-B3CA-46AA-9FDB-94409C0DC655}"/>
    <cellStyle name="Comma 3 2 6 5 2 2" xfId="27587" xr:uid="{65FE18F4-EE7B-4A9B-94AA-2CC15859668A}"/>
    <cellStyle name="Comma 3 2 6 5 2 2 2" xfId="58411" xr:uid="{5FEE8666-755E-4B76-84F7-771FB38D9781}"/>
    <cellStyle name="Comma 3 2 6 5 2 3" xfId="43001" xr:uid="{7783F205-4F39-42DD-B4AE-2DB2AF8BDCAF}"/>
    <cellStyle name="Comma 3 2 6 5 3" xfId="19778" xr:uid="{59A748A4-29FA-4233-A77B-BE1D6EE6667A}"/>
    <cellStyle name="Comma 3 2 6 5 3 2" xfId="50602" xr:uid="{FB0A489A-5A83-442F-A26E-94A330CC7540}"/>
    <cellStyle name="Comma 3 2 6 5 4" xfId="35192" xr:uid="{9652A115-E1A9-4C04-BDF8-C22145E3B5B5}"/>
    <cellStyle name="Comma 3 2 6 6" xfId="8373" xr:uid="{3389362D-C9B2-488F-B63C-26AD9C481446}"/>
    <cellStyle name="Comma 3 2 6 6 2" xfId="23784" xr:uid="{EA71DA03-8DD0-4D13-AE02-73AF3146843D}"/>
    <cellStyle name="Comma 3 2 6 6 2 2" xfId="54608" xr:uid="{22915ECB-02B9-48BF-828A-602C4D9C22DB}"/>
    <cellStyle name="Comma 3 2 6 6 3" xfId="39198" xr:uid="{6AE97BEF-BA05-46DC-9C9E-8E902EDC0899}"/>
    <cellStyle name="Comma 3 2 6 7" xfId="15975" xr:uid="{68B52F95-BAAF-42C2-A2F8-EAABC655C7AF}"/>
    <cellStyle name="Comma 3 2 6 7 2" xfId="46799" xr:uid="{F2C4FA9C-2206-47B7-AB4D-03AA9A690AC6}"/>
    <cellStyle name="Comma 3 2 6 8" xfId="31389" xr:uid="{12C5867F-56E4-45B2-A67B-F7F57E886315}"/>
    <cellStyle name="Comma 3 2 7" xfId="353" xr:uid="{E83E64B7-D3FE-4B1F-9BEF-2228DDCB58DF}"/>
    <cellStyle name="Comma 3 2 7 2" xfId="986" xr:uid="{1F537E3A-AB49-4DB2-A76E-8A2DDA47975C}"/>
    <cellStyle name="Comma 3 2 7 2 2" xfId="2885" xr:uid="{23AC4C7F-5761-4BD8-BFC3-E2A337A394BE}"/>
    <cellStyle name="Comma 3 2 7 2 2 2" xfId="6688" xr:uid="{EC8C3808-765A-4BA9-87F9-8505ED0F6165}"/>
    <cellStyle name="Comma 3 2 7 2 2 2 2" xfId="14499" xr:uid="{4E2C49F7-BA57-49AE-BE58-29B8ADFE49BA}"/>
    <cellStyle name="Comma 3 2 7 2 2 2 2 2" xfId="29910" xr:uid="{4FC97B28-C662-4E12-BD88-E54EE785BF35}"/>
    <cellStyle name="Comma 3 2 7 2 2 2 2 2 2" xfId="60734" xr:uid="{DE548937-2509-491A-8764-8344E0017FF8}"/>
    <cellStyle name="Comma 3 2 7 2 2 2 2 3" xfId="45324" xr:uid="{E6BC27EE-7E19-4808-88EE-6EEF19C119EE}"/>
    <cellStyle name="Comma 3 2 7 2 2 2 3" xfId="22101" xr:uid="{D3426E21-486C-42EF-990A-4B45C646D65D}"/>
    <cellStyle name="Comma 3 2 7 2 2 2 3 2" xfId="52925" xr:uid="{F4DC581F-5937-4589-9630-2D04E97F1096}"/>
    <cellStyle name="Comma 3 2 7 2 2 2 4" xfId="37515" xr:uid="{629046D2-9305-48B0-870B-8043D122B7B0}"/>
    <cellStyle name="Comma 3 2 7 2 2 3" xfId="10696" xr:uid="{794294D5-D714-4FE2-8DA8-A6C270DEA3E3}"/>
    <cellStyle name="Comma 3 2 7 2 2 3 2" xfId="26107" xr:uid="{348905CE-EACD-4FF5-A8E5-6432E940EEE5}"/>
    <cellStyle name="Comma 3 2 7 2 2 3 2 2" xfId="56931" xr:uid="{3B46D931-260C-4381-9689-5FD67A8CFE4F}"/>
    <cellStyle name="Comma 3 2 7 2 2 3 3" xfId="41521" xr:uid="{DFE24163-9F35-46D1-9B81-B04479C04C3C}"/>
    <cellStyle name="Comma 3 2 7 2 2 4" xfId="18298" xr:uid="{1F6BD623-DF8D-4334-BF14-F9EFC43D0D61}"/>
    <cellStyle name="Comma 3 2 7 2 2 4 2" xfId="49122" xr:uid="{C00F16B5-EFB6-4926-9CCE-C522A135E346}"/>
    <cellStyle name="Comma 3 2 7 2 2 5" xfId="33712" xr:uid="{D50A0972-F142-4FE5-9F0D-AEC96C2B6C5E}"/>
    <cellStyle name="Comma 3 2 7 2 3" xfId="4789" xr:uid="{97746C1C-7960-429B-A478-714B7205B961}"/>
    <cellStyle name="Comma 3 2 7 2 3 2" xfId="12600" xr:uid="{B16ABFC5-84FD-4AFE-A701-C44DF63331E5}"/>
    <cellStyle name="Comma 3 2 7 2 3 2 2" xfId="28011" xr:uid="{E0565D9F-AEB2-49A3-83C6-235EC6458361}"/>
    <cellStyle name="Comma 3 2 7 2 3 2 2 2" xfId="58835" xr:uid="{B13FF54A-0236-4158-B354-DDFE125D0A27}"/>
    <cellStyle name="Comma 3 2 7 2 3 2 3" xfId="43425" xr:uid="{5E332813-84E5-4F06-8B3E-21271737E29E}"/>
    <cellStyle name="Comma 3 2 7 2 3 3" xfId="20202" xr:uid="{0B178773-249A-468E-95B3-2ED4DA9FC4E1}"/>
    <cellStyle name="Comma 3 2 7 2 3 3 2" xfId="51026" xr:uid="{CA843F7D-A94D-46C1-ABA5-B3BA9FD6362B}"/>
    <cellStyle name="Comma 3 2 7 2 3 4" xfId="35616" xr:uid="{6351CF35-1B74-47FA-8D41-C9F25778D86E}"/>
    <cellStyle name="Comma 3 2 7 2 4" xfId="8797" xr:uid="{7AA0A24B-73B1-4451-A6D0-988C75C872F1}"/>
    <cellStyle name="Comma 3 2 7 2 4 2" xfId="24208" xr:uid="{DC7B5BBD-0A5A-44DA-A348-749A52CDAF65}"/>
    <cellStyle name="Comma 3 2 7 2 4 2 2" xfId="55032" xr:uid="{74F2796D-51B1-4570-B249-2C7E50E9AD1E}"/>
    <cellStyle name="Comma 3 2 7 2 4 3" xfId="39622" xr:uid="{471535CF-AABE-45C4-A69A-39CBD578D53E}"/>
    <cellStyle name="Comma 3 2 7 2 5" xfId="16399" xr:uid="{BAC39672-534E-4801-9492-7C1E3F1E9C1D}"/>
    <cellStyle name="Comma 3 2 7 2 5 2" xfId="47223" xr:uid="{0763AC36-A46F-4422-8D5D-CA6733738EB1}"/>
    <cellStyle name="Comma 3 2 7 2 6" xfId="31813" xr:uid="{82012220-B2D7-4F06-8400-5DEF63FE37B8}"/>
    <cellStyle name="Comma 3 2 7 3" xfId="1619" xr:uid="{1595ABCF-55A7-424A-98F3-67D2F38A1BC5}"/>
    <cellStyle name="Comma 3 2 7 3 2" xfId="3518" xr:uid="{9A1EB26A-3715-40B9-9F62-04340B04A93D}"/>
    <cellStyle name="Comma 3 2 7 3 2 2" xfId="7321" xr:uid="{B799D89A-3931-475A-83EF-BC97959AA0A5}"/>
    <cellStyle name="Comma 3 2 7 3 2 2 2" xfId="15132" xr:uid="{78273DAC-7116-47BD-B67C-E5174BA1806F}"/>
    <cellStyle name="Comma 3 2 7 3 2 2 2 2" xfId="30543" xr:uid="{68D41F90-EBA5-4CEB-BCE2-040C6354AD3D}"/>
    <cellStyle name="Comma 3 2 7 3 2 2 2 2 2" xfId="61367" xr:uid="{5C0F4765-0F74-4503-B108-AAF2498B7118}"/>
    <cellStyle name="Comma 3 2 7 3 2 2 2 3" xfId="45957" xr:uid="{8EB4D1BB-081A-4E5B-A07B-4342E19331CC}"/>
    <cellStyle name="Comma 3 2 7 3 2 2 3" xfId="22734" xr:uid="{9FDB153D-BCBE-4EA8-A062-7CB95795A02C}"/>
    <cellStyle name="Comma 3 2 7 3 2 2 3 2" xfId="53558" xr:uid="{B0188621-DB3C-4983-B0E6-85B90ED30A24}"/>
    <cellStyle name="Comma 3 2 7 3 2 2 4" xfId="38148" xr:uid="{1DA5D529-F59B-4C12-9D82-D88E5110D3F3}"/>
    <cellStyle name="Comma 3 2 7 3 2 3" xfId="11329" xr:uid="{50D35E44-D005-4A70-9747-D3358F1F233F}"/>
    <cellStyle name="Comma 3 2 7 3 2 3 2" xfId="26740" xr:uid="{5049FB1F-96FD-4665-83AD-DBD3C107BE5F}"/>
    <cellStyle name="Comma 3 2 7 3 2 3 2 2" xfId="57564" xr:uid="{EB46B5A6-9E4E-4230-B7B3-CE76493C484B}"/>
    <cellStyle name="Comma 3 2 7 3 2 3 3" xfId="42154" xr:uid="{D923E9B6-BB5E-4169-890D-5FF17D9E1E3C}"/>
    <cellStyle name="Comma 3 2 7 3 2 4" xfId="18931" xr:uid="{9D259270-AAF2-4065-8382-8F736503DFE0}"/>
    <cellStyle name="Comma 3 2 7 3 2 4 2" xfId="49755" xr:uid="{6B503B7D-0C10-4AD3-8887-7537536A04F5}"/>
    <cellStyle name="Comma 3 2 7 3 2 5" xfId="34345" xr:uid="{48074174-25AA-4184-A6A8-1AA3A7A23425}"/>
    <cellStyle name="Comma 3 2 7 3 3" xfId="5422" xr:uid="{CF1AD183-501F-43C7-A408-381DB15C4A75}"/>
    <cellStyle name="Comma 3 2 7 3 3 2" xfId="13233" xr:uid="{C0D37B01-9315-41F2-81AC-7F2F71FB3955}"/>
    <cellStyle name="Comma 3 2 7 3 3 2 2" xfId="28644" xr:uid="{250C0DA3-AFDC-49E5-9240-783AFC62FF5D}"/>
    <cellStyle name="Comma 3 2 7 3 3 2 2 2" xfId="59468" xr:uid="{544F259C-52CD-4796-9782-D1D1C5146149}"/>
    <cellStyle name="Comma 3 2 7 3 3 2 3" xfId="44058" xr:uid="{228F7A6E-6348-4C65-BDBE-C65EB60CC99F}"/>
    <cellStyle name="Comma 3 2 7 3 3 3" xfId="20835" xr:uid="{C26C5E56-137A-4F34-848B-83AFC035DC8A}"/>
    <cellStyle name="Comma 3 2 7 3 3 3 2" xfId="51659" xr:uid="{2A8E0174-0E65-44B6-A21D-334A5DD0B07F}"/>
    <cellStyle name="Comma 3 2 7 3 3 4" xfId="36249" xr:uid="{5B0E5C16-F8B7-4FFE-BB5E-1A7A3D0D7111}"/>
    <cellStyle name="Comma 3 2 7 3 4" xfId="9430" xr:uid="{74E6942B-D85C-480A-9E3A-C0F4562B178C}"/>
    <cellStyle name="Comma 3 2 7 3 4 2" xfId="24841" xr:uid="{25E91F06-37DC-46C8-A3C9-A3E14AB1EB4F}"/>
    <cellStyle name="Comma 3 2 7 3 4 2 2" xfId="55665" xr:uid="{8DB82D0D-00B2-4B26-82A9-F1F722E69067}"/>
    <cellStyle name="Comma 3 2 7 3 4 3" xfId="40255" xr:uid="{41414C25-3096-4445-95A1-A183704C05BD}"/>
    <cellStyle name="Comma 3 2 7 3 5" xfId="17032" xr:uid="{A5087842-9BF3-45D4-99EB-94DB6AA43E82}"/>
    <cellStyle name="Comma 3 2 7 3 5 2" xfId="47856" xr:uid="{23080F5B-97BA-4D26-8B5B-68AB41D72095}"/>
    <cellStyle name="Comma 3 2 7 3 6" xfId="32446" xr:uid="{BB5C11EA-58D1-40F5-B00E-D658DDCE7FFF}"/>
    <cellStyle name="Comma 3 2 7 4" xfId="2252" xr:uid="{413FBA89-BDE9-40D6-B027-68C71865D1FD}"/>
    <cellStyle name="Comma 3 2 7 4 2" xfId="6055" xr:uid="{9E94DABB-7CDD-4017-8B86-64F75EA9C280}"/>
    <cellStyle name="Comma 3 2 7 4 2 2" xfId="13866" xr:uid="{34DAC3DC-4BEF-4846-B66C-928C9A0A90FB}"/>
    <cellStyle name="Comma 3 2 7 4 2 2 2" xfId="29277" xr:uid="{17C9D6EE-0225-458C-9F33-EAE23F51717C}"/>
    <cellStyle name="Comma 3 2 7 4 2 2 2 2" xfId="60101" xr:uid="{A2E14152-B736-42B6-A54D-1C1065FE0ED3}"/>
    <cellStyle name="Comma 3 2 7 4 2 2 3" xfId="44691" xr:uid="{5F763CA7-F8FB-4208-B2CF-CE5ABB31D690}"/>
    <cellStyle name="Comma 3 2 7 4 2 3" xfId="21468" xr:uid="{78EA4AE1-058E-4D07-A67C-4366BF98CC28}"/>
    <cellStyle name="Comma 3 2 7 4 2 3 2" xfId="52292" xr:uid="{F180CB0F-5777-4B44-B05D-DD33C87D4970}"/>
    <cellStyle name="Comma 3 2 7 4 2 4" xfId="36882" xr:uid="{29D1F266-BC1C-438B-965C-AA25672BEBDC}"/>
    <cellStyle name="Comma 3 2 7 4 3" xfId="10063" xr:uid="{BAC4F058-A8E7-4E7D-ADCA-5841F1F37528}"/>
    <cellStyle name="Comma 3 2 7 4 3 2" xfId="25474" xr:uid="{3E7BCAF4-EFC5-48B8-8A08-6A50C9DCB91D}"/>
    <cellStyle name="Comma 3 2 7 4 3 2 2" xfId="56298" xr:uid="{0C2DF7FC-8030-4A98-BDF1-A4C39F253972}"/>
    <cellStyle name="Comma 3 2 7 4 3 3" xfId="40888" xr:uid="{3724E1E6-45DB-4F4F-B916-654A1A334960}"/>
    <cellStyle name="Comma 3 2 7 4 4" xfId="17665" xr:uid="{99920E7B-352B-4B7C-BF76-3D62EF90FCA6}"/>
    <cellStyle name="Comma 3 2 7 4 4 2" xfId="48489" xr:uid="{D40CBC5F-A46C-4FF2-B8C8-FC03B5AA6211}"/>
    <cellStyle name="Comma 3 2 7 4 5" xfId="33079" xr:uid="{C1AE9F88-556F-4FA6-9667-1494044BE018}"/>
    <cellStyle name="Comma 3 2 7 5" xfId="4156" xr:uid="{98D4E0CD-BB6A-4DD1-9B84-7476078064CC}"/>
    <cellStyle name="Comma 3 2 7 5 2" xfId="11967" xr:uid="{CD67A6BD-99D3-4A80-B4E3-B25CF6D6B4BA}"/>
    <cellStyle name="Comma 3 2 7 5 2 2" xfId="27378" xr:uid="{1E68968D-6937-42C3-A53D-81500C266B35}"/>
    <cellStyle name="Comma 3 2 7 5 2 2 2" xfId="58202" xr:uid="{ED181C09-02B1-4AF1-A35B-E4ECA6330232}"/>
    <cellStyle name="Comma 3 2 7 5 2 3" xfId="42792" xr:uid="{E4DB1989-ED38-44D8-B0EC-BE211EDE8D33}"/>
    <cellStyle name="Comma 3 2 7 5 3" xfId="19569" xr:uid="{135C7E43-1229-435D-AD32-8B858027C8CB}"/>
    <cellStyle name="Comma 3 2 7 5 3 2" xfId="50393" xr:uid="{DDCA969B-AE07-4845-AD46-711073E24DDC}"/>
    <cellStyle name="Comma 3 2 7 5 4" xfId="34983" xr:uid="{F3055672-D661-4429-BF81-5FC097B39C14}"/>
    <cellStyle name="Comma 3 2 7 6" xfId="8164" xr:uid="{E6E1D734-90C9-4C33-A368-B79873DFB0EA}"/>
    <cellStyle name="Comma 3 2 7 6 2" xfId="23575" xr:uid="{4D01045A-D8DB-41E9-8CF5-2FF8D2E3DDF5}"/>
    <cellStyle name="Comma 3 2 7 6 2 2" xfId="54399" xr:uid="{D030977D-206C-4129-8014-4D7B64658A12}"/>
    <cellStyle name="Comma 3 2 7 6 3" xfId="38989" xr:uid="{10EA45CA-AFA3-401E-AA0E-7C2B2E4C95BA}"/>
    <cellStyle name="Comma 3 2 7 7" xfId="15766" xr:uid="{8FB71B90-040A-4817-86A0-8FF4B81AFA6E}"/>
    <cellStyle name="Comma 3 2 7 7 2" xfId="46590" xr:uid="{C0BAE29A-6602-4AA6-AC99-A86F1014DF61}"/>
    <cellStyle name="Comma 3 2 7 8" xfId="31180" xr:uid="{9C6A425E-33FF-41A1-A541-1BF6B0DEFFF0}"/>
    <cellStyle name="Comma 3 2 8" xfId="773" xr:uid="{8E821E41-5A23-43BB-86BB-326E9ACD6F5B}"/>
    <cellStyle name="Comma 3 2 8 2" xfId="2672" xr:uid="{1A097D27-3FF2-480A-9A54-5363146A5C42}"/>
    <cellStyle name="Comma 3 2 8 2 2" xfId="6475" xr:uid="{2A2EC35F-543C-43FC-9C41-25A9C3C719FA}"/>
    <cellStyle name="Comma 3 2 8 2 2 2" xfId="14286" xr:uid="{592D6440-DC6A-463A-ABE4-433D69C5DEAF}"/>
    <cellStyle name="Comma 3 2 8 2 2 2 2" xfId="29697" xr:uid="{5914DAC6-5914-463D-9229-95B753FAA82D}"/>
    <cellStyle name="Comma 3 2 8 2 2 2 2 2" xfId="60521" xr:uid="{FFF41F99-C131-4D38-A842-26B3243FC9F2}"/>
    <cellStyle name="Comma 3 2 8 2 2 2 3" xfId="45111" xr:uid="{8B2EEFD8-E903-42F0-B605-D456427E96F9}"/>
    <cellStyle name="Comma 3 2 8 2 2 3" xfId="21888" xr:uid="{F68403A7-36B4-4620-B071-65A360261D3A}"/>
    <cellStyle name="Comma 3 2 8 2 2 3 2" xfId="52712" xr:uid="{E1FCD0AF-9F85-4223-B36E-8B44B99D96EB}"/>
    <cellStyle name="Comma 3 2 8 2 2 4" xfId="37302" xr:uid="{9BF34344-B0D7-473E-B3BD-8E6B69FD08EB}"/>
    <cellStyle name="Comma 3 2 8 2 3" xfId="10483" xr:uid="{B0768EBD-C2E9-493C-BE5B-F804E77742F0}"/>
    <cellStyle name="Comma 3 2 8 2 3 2" xfId="25894" xr:uid="{95B6C06C-D944-42C9-89DF-5A2CB1A053FD}"/>
    <cellStyle name="Comma 3 2 8 2 3 2 2" xfId="56718" xr:uid="{CE655308-7029-4D9B-9A0A-D40078D0631B}"/>
    <cellStyle name="Comma 3 2 8 2 3 3" xfId="41308" xr:uid="{2630CA68-639F-4A10-8846-04CD7850C0C0}"/>
    <cellStyle name="Comma 3 2 8 2 4" xfId="18085" xr:uid="{9AF5EEA4-15C2-4C1C-BCA0-427C81EEB5E6}"/>
    <cellStyle name="Comma 3 2 8 2 4 2" xfId="48909" xr:uid="{87B3A5A5-1124-4AC5-9D70-9B394745679D}"/>
    <cellStyle name="Comma 3 2 8 2 5" xfId="33499" xr:uid="{0BF0E48F-C604-44E8-8410-0BD5C139C67F}"/>
    <cellStyle name="Comma 3 2 8 3" xfId="4576" xr:uid="{40525FB9-D0EF-4393-AA7E-87E10C83E117}"/>
    <cellStyle name="Comma 3 2 8 3 2" xfId="12387" xr:uid="{23FE8C98-24A3-4D2B-B5A8-3DDABF61A2DB}"/>
    <cellStyle name="Comma 3 2 8 3 2 2" xfId="27798" xr:uid="{D2A5B222-54B8-4932-AC4C-760598DDCFB2}"/>
    <cellStyle name="Comma 3 2 8 3 2 2 2" xfId="58622" xr:uid="{C8CF86E2-08A9-4B82-A333-CA3E917CCBEA}"/>
    <cellStyle name="Comma 3 2 8 3 2 3" xfId="43212" xr:uid="{BD5D7FB9-7693-4E40-9F6E-31BE568A9442}"/>
    <cellStyle name="Comma 3 2 8 3 3" xfId="19989" xr:uid="{CB75AC4C-CCB7-4402-AC55-60880C18453E}"/>
    <cellStyle name="Comma 3 2 8 3 3 2" xfId="50813" xr:uid="{8D1FB9DE-410B-4232-8574-E5C576AE627C}"/>
    <cellStyle name="Comma 3 2 8 3 4" xfId="35403" xr:uid="{8515F392-9F4D-4836-89D0-B32745FBF4A6}"/>
    <cellStyle name="Comma 3 2 8 4" xfId="8584" xr:uid="{0DF6ADDC-42D6-4516-A84D-06CA96A83C85}"/>
    <cellStyle name="Comma 3 2 8 4 2" xfId="23995" xr:uid="{9F5B532D-5F8D-4DFF-856F-FABBF53C62D5}"/>
    <cellStyle name="Comma 3 2 8 4 2 2" xfId="54819" xr:uid="{8B26DF53-E6FA-4487-9C26-90E601872F46}"/>
    <cellStyle name="Comma 3 2 8 4 3" xfId="39409" xr:uid="{6F734695-D383-4887-8068-405CFFAB3849}"/>
    <cellStyle name="Comma 3 2 8 5" xfId="16186" xr:uid="{8AD45239-B6F8-45E9-8CC4-04A3B3EE7133}"/>
    <cellStyle name="Comma 3 2 8 5 2" xfId="47010" xr:uid="{9DD3EA14-6EC1-43B8-9AA5-363B49AF13A1}"/>
    <cellStyle name="Comma 3 2 8 6" xfId="31600" xr:uid="{D7E31C38-CD3D-4438-903B-938F9F01FC0D}"/>
    <cellStyle name="Comma 3 2 9" xfId="1406" xr:uid="{51D12447-973F-4C99-A0B3-32B8E65978D2}"/>
    <cellStyle name="Comma 3 2 9 2" xfId="3305" xr:uid="{E8A7EB6C-93E5-4045-BAE9-86A4B059439E}"/>
    <cellStyle name="Comma 3 2 9 2 2" xfId="7108" xr:uid="{E40A5588-D98D-467F-BB5B-8B043625CE97}"/>
    <cellStyle name="Comma 3 2 9 2 2 2" xfId="14919" xr:uid="{B963F226-C0E5-4BD6-94FD-ADA74D46F96A}"/>
    <cellStyle name="Comma 3 2 9 2 2 2 2" xfId="30330" xr:uid="{6E506249-9653-4C46-9B26-2D44EB2D9FA6}"/>
    <cellStyle name="Comma 3 2 9 2 2 2 2 2" xfId="61154" xr:uid="{56177057-C344-44F6-81F7-43EF5C55B223}"/>
    <cellStyle name="Comma 3 2 9 2 2 2 3" xfId="45744" xr:uid="{2C08BEAB-6451-42CC-9BFF-C35215F6A3B2}"/>
    <cellStyle name="Comma 3 2 9 2 2 3" xfId="22521" xr:uid="{BA9EF251-3904-4913-81F0-D5D28F4C4C9E}"/>
    <cellStyle name="Comma 3 2 9 2 2 3 2" xfId="53345" xr:uid="{3327B083-AA72-4AE4-9A93-9E07502FDE7F}"/>
    <cellStyle name="Comma 3 2 9 2 2 4" xfId="37935" xr:uid="{D50D4E03-8EF9-4D49-81BA-078D67B4DAC2}"/>
    <cellStyle name="Comma 3 2 9 2 3" xfId="11116" xr:uid="{6C90400A-7382-4836-8359-53775C27AF58}"/>
    <cellStyle name="Comma 3 2 9 2 3 2" xfId="26527" xr:uid="{3FAE7A8F-1915-4712-B0BE-91A55C11F897}"/>
    <cellStyle name="Comma 3 2 9 2 3 2 2" xfId="57351" xr:uid="{0E657745-507E-49FA-A920-E5B92FD61D1D}"/>
    <cellStyle name="Comma 3 2 9 2 3 3" xfId="41941" xr:uid="{DF9F8F5B-9833-4064-9134-4B1A512E62DF}"/>
    <cellStyle name="Comma 3 2 9 2 4" xfId="18718" xr:uid="{36460EA9-59A1-4C85-95EB-3421A6C781FF}"/>
    <cellStyle name="Comma 3 2 9 2 4 2" xfId="49542" xr:uid="{74C6EB5E-5637-4F38-9F50-F5734419C20E}"/>
    <cellStyle name="Comma 3 2 9 2 5" xfId="34132" xr:uid="{CD69FCFC-1A08-48BF-A2DE-E3E8901DE08B}"/>
    <cellStyle name="Comma 3 2 9 3" xfId="5209" xr:uid="{FB7A506C-5AF5-463A-8382-CC5352835382}"/>
    <cellStyle name="Comma 3 2 9 3 2" xfId="13020" xr:uid="{799285ED-5EDC-404C-A2DF-19DF2E736436}"/>
    <cellStyle name="Comma 3 2 9 3 2 2" xfId="28431" xr:uid="{53C1AD51-575B-45B8-8B7D-D52835F790AD}"/>
    <cellStyle name="Comma 3 2 9 3 2 2 2" xfId="59255" xr:uid="{C71F6978-E27D-40D9-A915-C0D539B9D960}"/>
    <cellStyle name="Comma 3 2 9 3 2 3" xfId="43845" xr:uid="{9E70D3E1-1AFC-4FF2-98A3-59C7F5947EFB}"/>
    <cellStyle name="Comma 3 2 9 3 3" xfId="20622" xr:uid="{780C093E-2EBC-4EE4-AB7B-9F95DCDFC498}"/>
    <cellStyle name="Comma 3 2 9 3 3 2" xfId="51446" xr:uid="{3473787F-7D7F-422D-AD8D-80ECE3CD54C8}"/>
    <cellStyle name="Comma 3 2 9 3 4" xfId="36036" xr:uid="{BB2A9EF4-51A5-44D0-A56A-5B10C4C1E149}"/>
    <cellStyle name="Comma 3 2 9 4" xfId="9217" xr:uid="{8AAC4ECC-E869-401A-B3BE-90550BAB2926}"/>
    <cellStyle name="Comma 3 2 9 4 2" xfId="24628" xr:uid="{B24C8403-F004-4CE4-9FA8-33D433FA6D94}"/>
    <cellStyle name="Comma 3 2 9 4 2 2" xfId="55452" xr:uid="{1BEBD678-6576-42D9-BC5B-E876830DFAA3}"/>
    <cellStyle name="Comma 3 2 9 4 3" xfId="40042" xr:uid="{12BD6318-3CBD-4B22-826D-7F7FF0B375E6}"/>
    <cellStyle name="Comma 3 2 9 5" xfId="16819" xr:uid="{9312C1AF-C5A6-4ABC-AC93-36B4DB816947}"/>
    <cellStyle name="Comma 3 2 9 5 2" xfId="47643" xr:uid="{6B5FC6C9-2E02-4B74-9DAA-DDE4F7F373F8}"/>
    <cellStyle name="Comma 3 2 9 6" xfId="32233" xr:uid="{762F3DC1-1FBA-4A1F-B963-7CEBE077F73B}"/>
    <cellStyle name="Comma 3 20" xfId="61786" xr:uid="{18B428E3-490E-45C1-9432-B6239C53D159}"/>
    <cellStyle name="Comma 3 3" xfId="84" xr:uid="{F5D835A3-219A-4131-B771-543C491EFE3D}"/>
    <cellStyle name="Comma 3 3 10" xfId="2033" xr:uid="{DCFD321E-31D8-4D94-8BDA-29AF9171CA46}"/>
    <cellStyle name="Comma 3 3 10 2" xfId="5836" xr:uid="{8ECFD9A6-DBE4-49DE-89F9-E1E4E600A548}"/>
    <cellStyle name="Comma 3 3 10 2 2" xfId="13647" xr:uid="{761E5044-008C-47D4-B630-34AAF72D6FA0}"/>
    <cellStyle name="Comma 3 3 10 2 2 2" xfId="29058" xr:uid="{0475F93D-8DDF-49FB-81B9-71CEFD72FA79}"/>
    <cellStyle name="Comma 3 3 10 2 2 2 2" xfId="59882" xr:uid="{142901AE-2780-478D-AC7D-D0E171DD2AB9}"/>
    <cellStyle name="Comma 3 3 10 2 2 3" xfId="44472" xr:uid="{DDC46E56-A89C-418F-920C-5BAD2C9B62E3}"/>
    <cellStyle name="Comma 3 3 10 2 3" xfId="21249" xr:uid="{AE0588A6-C262-43E3-A318-AFA75B2F079D}"/>
    <cellStyle name="Comma 3 3 10 2 3 2" xfId="52073" xr:uid="{018AF087-50EA-4615-A661-580F55823559}"/>
    <cellStyle name="Comma 3 3 10 2 4" xfId="36663" xr:uid="{33DD09DB-49DF-4821-8EC8-B858B387119A}"/>
    <cellStyle name="Comma 3 3 10 3" xfId="9844" xr:uid="{EAAE70BE-F573-447F-8541-BFBD7913868B}"/>
    <cellStyle name="Comma 3 3 10 3 2" xfId="25255" xr:uid="{D97C84D0-5CBD-4BBD-9917-3222B192561C}"/>
    <cellStyle name="Comma 3 3 10 3 2 2" xfId="56079" xr:uid="{E04D3905-B662-4044-990D-D1B08B7F9719}"/>
    <cellStyle name="Comma 3 3 10 3 3" xfId="40669" xr:uid="{8B48A44E-1BE2-482B-927B-CDC394F8C156}"/>
    <cellStyle name="Comma 3 3 10 4" xfId="17446" xr:uid="{9C3FD0AD-67AE-4382-9303-2B8689171FCA}"/>
    <cellStyle name="Comma 3 3 10 4 2" xfId="48270" xr:uid="{B5F60BA6-F4D2-4DCC-9E28-003C5AFB01F4}"/>
    <cellStyle name="Comma 3 3 10 5" xfId="32860" xr:uid="{9CB6A9C6-E915-4B8B-BF6A-DAE0BE874A9A}"/>
    <cellStyle name="Comma 3 3 11" xfId="3937" xr:uid="{5ABCFD23-E873-434A-8BFE-C30D3AB5CB20}"/>
    <cellStyle name="Comma 3 3 11 2" xfId="11748" xr:uid="{DDE502E5-01CF-4200-9619-E6E00B12D2A4}"/>
    <cellStyle name="Comma 3 3 11 2 2" xfId="27159" xr:uid="{CF2B6600-3A71-493D-A216-C9780AF9D9B4}"/>
    <cellStyle name="Comma 3 3 11 2 2 2" xfId="57983" xr:uid="{4B2977B1-9053-4D56-BE52-B8B435BA55CF}"/>
    <cellStyle name="Comma 3 3 11 2 3" xfId="42573" xr:uid="{E57570B9-9385-4074-B971-B5434EA2EB9D}"/>
    <cellStyle name="Comma 3 3 11 3" xfId="19350" xr:uid="{3612C284-8EF7-4D32-A6BC-C46A257ED867}"/>
    <cellStyle name="Comma 3 3 11 3 2" xfId="50174" xr:uid="{2F49E1CA-AC7B-4FAB-95B0-1229419CFBD1}"/>
    <cellStyle name="Comma 3 3 11 4" xfId="34764" xr:uid="{90F8C748-FC60-44B8-AC55-510DBDB615BC}"/>
    <cellStyle name="Comma 3 3 12" xfId="7945" xr:uid="{1E8C28E8-6A64-4F9C-9664-60C6EA4D35B4}"/>
    <cellStyle name="Comma 3 3 12 2" xfId="23356" xr:uid="{E756DAA2-15B1-4C15-879A-46DC199C939F}"/>
    <cellStyle name="Comma 3 3 12 2 2" xfId="54180" xr:uid="{0C03592F-4A5E-4C15-AA2A-CF74F8E55083}"/>
    <cellStyle name="Comma 3 3 12 3" xfId="38770" xr:uid="{B00933DD-3895-49B4-99E4-A90A28B4132E}"/>
    <cellStyle name="Comma 3 3 13" xfId="7736" xr:uid="{EB1C00E7-60F9-4AE6-9961-EC67D8444EF5}"/>
    <cellStyle name="Comma 3 3 13 2" xfId="23147" xr:uid="{456C204D-8E3A-43F2-9300-248373CF1EF2}"/>
    <cellStyle name="Comma 3 3 13 2 2" xfId="53971" xr:uid="{2E25572D-D95F-4164-9CC7-B26144CDD662}"/>
    <cellStyle name="Comma 3 3 13 3" xfId="38561" xr:uid="{1826BCF4-43D1-4D2F-9BF0-5FF5A368404D}"/>
    <cellStyle name="Comma 3 3 14" xfId="15547" xr:uid="{FDD230A6-8BEC-4992-B5E8-B69878C51CCD}"/>
    <cellStyle name="Comma 3 3 14 2" xfId="46371" xr:uid="{317CCB5F-06EE-4AA9-8098-858B9B6E8B18}"/>
    <cellStyle name="Comma 3 3 15" xfId="30961" xr:uid="{29D14425-3731-4AE5-8E1A-75C7570D1242}"/>
    <cellStyle name="Comma 3 3 2" xfId="145" xr:uid="{6822AB61-55F0-4331-AC97-6AE74C007922}"/>
    <cellStyle name="Comma 3 3 2 10" xfId="3957" xr:uid="{30F385E8-D0BF-4EE9-82C6-350CC144E586}"/>
    <cellStyle name="Comma 3 3 2 10 2" xfId="11768" xr:uid="{FE4E1FDF-6791-425F-97D0-6E7C4737C3CA}"/>
    <cellStyle name="Comma 3 3 2 10 2 2" xfId="27179" xr:uid="{F2BC8712-2297-4EA6-B9DC-03C3E0E9A169}"/>
    <cellStyle name="Comma 3 3 2 10 2 2 2" xfId="58003" xr:uid="{21EF872C-4937-429E-A2CF-76F08318853A}"/>
    <cellStyle name="Comma 3 3 2 10 2 3" xfId="42593" xr:uid="{0A82053D-E07B-4ED1-86F3-74DCBF4670AA}"/>
    <cellStyle name="Comma 3 3 2 10 3" xfId="19370" xr:uid="{C5848E94-C3E6-412D-B8B8-96E335F8C01D}"/>
    <cellStyle name="Comma 3 3 2 10 3 2" xfId="50194" xr:uid="{3161B106-A13B-4801-BD96-551F249E3826}"/>
    <cellStyle name="Comma 3 3 2 10 4" xfId="34784" xr:uid="{2C6EFC79-4928-472F-BBEB-7981C463FE0D}"/>
    <cellStyle name="Comma 3 3 2 11" xfId="7965" xr:uid="{54456364-DDD7-4EAA-8068-FD7A965AB94C}"/>
    <cellStyle name="Comma 3 3 2 11 2" xfId="23376" xr:uid="{84F84B2C-A559-4450-B25C-258A1E6FA11F}"/>
    <cellStyle name="Comma 3 3 2 11 2 2" xfId="54200" xr:uid="{3C31877B-DB25-40F5-8AE4-B450F239C1AB}"/>
    <cellStyle name="Comma 3 3 2 11 3" xfId="38790" xr:uid="{856C249D-001D-4B81-9841-B0DD8CE103B3}"/>
    <cellStyle name="Comma 3 3 2 12" xfId="7756" xr:uid="{2F4F18DC-8CB5-4098-B935-D06647185CAA}"/>
    <cellStyle name="Comma 3 3 2 12 2" xfId="23167" xr:uid="{2522536D-B239-4BF0-93A9-CC1879797486}"/>
    <cellStyle name="Comma 3 3 2 12 2 2" xfId="53991" xr:uid="{8A7B27B3-6CEA-4FFF-BB64-7C0C0BB8FD2F}"/>
    <cellStyle name="Comma 3 3 2 12 3" xfId="38581" xr:uid="{FCCBFE61-8EF2-44F1-8C3C-098DD694E473}"/>
    <cellStyle name="Comma 3 3 2 13" xfId="15567" xr:uid="{6597662D-1187-46D5-9293-9029D1358C27}"/>
    <cellStyle name="Comma 3 3 2 13 2" xfId="46391" xr:uid="{6AD6530B-85C0-41FA-8420-4754FC5522AC}"/>
    <cellStyle name="Comma 3 3 2 14" xfId="30981" xr:uid="{DEEDAE02-8584-48F4-89FB-0B438189FA37}"/>
    <cellStyle name="Comma 3 3 2 2" xfId="230" xr:uid="{0BCCAABC-C7C0-4CE4-A37E-CBBA0C01F9B6}"/>
    <cellStyle name="Comma 3 3 2 2 10" xfId="7841" xr:uid="{48C52327-5AE0-43F4-A6BB-F57B949E00BF}"/>
    <cellStyle name="Comma 3 3 2 2 10 2" xfId="23252" xr:uid="{08ACF7F6-53DD-45A7-A95A-2ED1ABF5AA19}"/>
    <cellStyle name="Comma 3 3 2 2 10 2 2" xfId="54076" xr:uid="{33427C58-DA7D-4985-A78D-3F002555921E}"/>
    <cellStyle name="Comma 3 3 2 2 10 3" xfId="38666" xr:uid="{63683E8C-4569-4D87-B5E3-97F7B021E586}"/>
    <cellStyle name="Comma 3 3 2 2 11" xfId="15652" xr:uid="{946965BE-D898-4ECD-8860-C2C48EA8E245}"/>
    <cellStyle name="Comma 3 3 2 2 11 2" xfId="46476" xr:uid="{0A7C6299-6AFC-471A-9F18-4436AF885C8A}"/>
    <cellStyle name="Comma 3 3 2 2 12" xfId="31066" xr:uid="{96556E47-9C07-4B2C-B23A-7E434AAC1545}"/>
    <cellStyle name="Comma 3 3 2 2 2" xfId="312" xr:uid="{E6408675-044D-467A-AC04-56297BCF2976}"/>
    <cellStyle name="Comma 3 3 2 2 2 10" xfId="15734" xr:uid="{026CF592-E7C8-49F2-B0E4-659590407814}"/>
    <cellStyle name="Comma 3 3 2 2 2 10 2" xfId="46558" xr:uid="{1A68436E-4D61-44BF-A768-F350EEADC546}"/>
    <cellStyle name="Comma 3 3 2 2 2 11" xfId="31148" xr:uid="{34E686B0-2EE3-4E91-8A69-60D893D0097F}"/>
    <cellStyle name="Comma 3 3 2 2 2 2" xfId="743" xr:uid="{2EF180C2-F86B-4B4E-83A7-3F9AB4A4C20B}"/>
    <cellStyle name="Comma 3 3 2 2 2 2 2" xfId="1376" xr:uid="{F2B8CFE6-8F97-4DFB-AE86-184C5F5106A5}"/>
    <cellStyle name="Comma 3 3 2 2 2 2 2 2" xfId="3275" xr:uid="{8E02D9C8-5B68-4CC6-9F9C-CEC88EF0F47A}"/>
    <cellStyle name="Comma 3 3 2 2 2 2 2 2 2" xfId="7078" xr:uid="{83689F72-3132-4C45-8F96-34038A4345A0}"/>
    <cellStyle name="Comma 3 3 2 2 2 2 2 2 2 2" xfId="14889" xr:uid="{A80427F8-49B8-494C-B5DC-02A4E690CE4C}"/>
    <cellStyle name="Comma 3 3 2 2 2 2 2 2 2 2 2" xfId="30300" xr:uid="{48048013-0859-4E5E-BFD6-2E64BD0C0DEB}"/>
    <cellStyle name="Comma 3 3 2 2 2 2 2 2 2 2 2 2" xfId="61124" xr:uid="{D910ACF5-E7D4-4125-8850-080E2BB917FB}"/>
    <cellStyle name="Comma 3 3 2 2 2 2 2 2 2 2 3" xfId="45714" xr:uid="{553A73FA-8DC4-4877-9F6A-B601BF77A9C1}"/>
    <cellStyle name="Comma 3 3 2 2 2 2 2 2 2 3" xfId="22491" xr:uid="{607DF3A4-FCC3-4B4C-8F7E-124EAD0380A6}"/>
    <cellStyle name="Comma 3 3 2 2 2 2 2 2 2 3 2" xfId="53315" xr:uid="{B645F15E-CCAC-4187-B6D3-CED0C4DF685B}"/>
    <cellStyle name="Comma 3 3 2 2 2 2 2 2 2 4" xfId="37905" xr:uid="{82800893-056B-4F6D-9068-23EAB141FC4B}"/>
    <cellStyle name="Comma 3 3 2 2 2 2 2 2 3" xfId="11086" xr:uid="{71397DD6-77C9-4B3C-85C3-E7339A7C4160}"/>
    <cellStyle name="Comma 3 3 2 2 2 2 2 2 3 2" xfId="26497" xr:uid="{1CCC47C0-6D0F-4151-AE79-E033093F5D44}"/>
    <cellStyle name="Comma 3 3 2 2 2 2 2 2 3 2 2" xfId="57321" xr:uid="{8B2FED34-8D06-4FDB-8E93-F0B206BFCEBD}"/>
    <cellStyle name="Comma 3 3 2 2 2 2 2 2 3 3" xfId="41911" xr:uid="{0A71BAC3-0A1E-4E21-ACA1-27F044FD3385}"/>
    <cellStyle name="Comma 3 3 2 2 2 2 2 2 4" xfId="18688" xr:uid="{B64E725B-2F4E-49BE-80F9-39EEB6C66908}"/>
    <cellStyle name="Comma 3 3 2 2 2 2 2 2 4 2" xfId="49512" xr:uid="{CFC8FEEA-3B12-4C01-AC50-843DAA845002}"/>
    <cellStyle name="Comma 3 3 2 2 2 2 2 2 5" xfId="34102" xr:uid="{F4F02332-3C95-420C-8011-0D9C961090EA}"/>
    <cellStyle name="Comma 3 3 2 2 2 2 2 3" xfId="5179" xr:uid="{9D355C32-BAC8-4433-9793-7025BC3BE50D}"/>
    <cellStyle name="Comma 3 3 2 2 2 2 2 3 2" xfId="12990" xr:uid="{E619CE1E-742A-4576-8B34-8BE2F2F6B355}"/>
    <cellStyle name="Comma 3 3 2 2 2 2 2 3 2 2" xfId="28401" xr:uid="{53D228C3-669C-49E9-96C3-A243DE63E682}"/>
    <cellStyle name="Comma 3 3 2 2 2 2 2 3 2 2 2" xfId="59225" xr:uid="{AB984963-750A-45B0-90C8-B754D21DC200}"/>
    <cellStyle name="Comma 3 3 2 2 2 2 2 3 2 3" xfId="43815" xr:uid="{8EE628D1-2662-4260-A169-7B88FCCB19B6}"/>
    <cellStyle name="Comma 3 3 2 2 2 2 2 3 3" xfId="20592" xr:uid="{555F29DD-B472-403E-9893-10CF155AD4FC}"/>
    <cellStyle name="Comma 3 3 2 2 2 2 2 3 3 2" xfId="51416" xr:uid="{6E951DDC-BCC7-42BF-94BD-7406B1C95E8B}"/>
    <cellStyle name="Comma 3 3 2 2 2 2 2 3 4" xfId="36006" xr:uid="{E02D1799-1B38-4E95-8FA5-E430FFF64AA6}"/>
    <cellStyle name="Comma 3 3 2 2 2 2 2 4" xfId="9187" xr:uid="{C2A64ECA-E1D7-45F3-8241-F4422E3C8A79}"/>
    <cellStyle name="Comma 3 3 2 2 2 2 2 4 2" xfId="24598" xr:uid="{48780515-327A-4306-9307-A662E3E7E3CD}"/>
    <cellStyle name="Comma 3 3 2 2 2 2 2 4 2 2" xfId="55422" xr:uid="{336AB604-25B4-4A18-9343-FB4659FCD8A2}"/>
    <cellStyle name="Comma 3 3 2 2 2 2 2 4 3" xfId="40012" xr:uid="{ACB84E5E-2E8F-4088-80E4-CC795028CDA1}"/>
    <cellStyle name="Comma 3 3 2 2 2 2 2 5" xfId="16789" xr:uid="{133E8DA5-BBB5-488A-915A-16192CAE6AF9}"/>
    <cellStyle name="Comma 3 3 2 2 2 2 2 5 2" xfId="47613" xr:uid="{31EB3621-C7E9-46FC-A256-2DCBFD465ABA}"/>
    <cellStyle name="Comma 3 3 2 2 2 2 2 6" xfId="32203" xr:uid="{7697FED5-1901-49FD-A0BE-BEC1045FC5DE}"/>
    <cellStyle name="Comma 3 3 2 2 2 2 3" xfId="2009" xr:uid="{94069BCD-837C-428D-AAEC-DB3647AD2E56}"/>
    <cellStyle name="Comma 3 3 2 2 2 2 3 2" xfId="3908" xr:uid="{80A8816A-32CC-44E8-9438-57C226436D45}"/>
    <cellStyle name="Comma 3 3 2 2 2 2 3 2 2" xfId="7711" xr:uid="{2EEBFE84-7D83-49E6-A51B-D5E2A33E6DFB}"/>
    <cellStyle name="Comma 3 3 2 2 2 2 3 2 2 2" xfId="15522" xr:uid="{BF40496E-02A1-4CA4-8EE6-89DF5BAE7F9F}"/>
    <cellStyle name="Comma 3 3 2 2 2 2 3 2 2 2 2" xfId="30933" xr:uid="{2E646510-4084-4155-87A1-190B228F20A9}"/>
    <cellStyle name="Comma 3 3 2 2 2 2 3 2 2 2 2 2" xfId="61757" xr:uid="{067592B3-4B6A-4C17-AAAB-1A7610A9DFEF}"/>
    <cellStyle name="Comma 3 3 2 2 2 2 3 2 2 2 3" xfId="46347" xr:uid="{11DB39C8-F401-4CED-B84B-D6407143E33F}"/>
    <cellStyle name="Comma 3 3 2 2 2 2 3 2 2 3" xfId="23124" xr:uid="{667FADE9-F337-4CD6-85FD-E0FAF025D625}"/>
    <cellStyle name="Comma 3 3 2 2 2 2 3 2 2 3 2" xfId="53948" xr:uid="{7ABF3512-8DFB-4427-8AF4-E02D3F21D511}"/>
    <cellStyle name="Comma 3 3 2 2 2 2 3 2 2 4" xfId="38538" xr:uid="{77C2F254-BE19-488B-BBB4-771F627997B2}"/>
    <cellStyle name="Comma 3 3 2 2 2 2 3 2 3" xfId="11719" xr:uid="{347DB87C-FE48-4DC4-B8B7-4CDE87AD611A}"/>
    <cellStyle name="Comma 3 3 2 2 2 2 3 2 3 2" xfId="27130" xr:uid="{2A736005-09DA-4F6E-A8F5-1D91AB02AFFB}"/>
    <cellStyle name="Comma 3 3 2 2 2 2 3 2 3 2 2" xfId="57954" xr:uid="{5D77E56C-F471-43F9-BF08-DBE7042DB3D9}"/>
    <cellStyle name="Comma 3 3 2 2 2 2 3 2 3 3" xfId="42544" xr:uid="{321D49AC-C5BF-43D2-B783-FB409FDD2E6F}"/>
    <cellStyle name="Comma 3 3 2 2 2 2 3 2 4" xfId="19321" xr:uid="{B1413185-27DB-4308-9AEB-BFB889603E62}"/>
    <cellStyle name="Comma 3 3 2 2 2 2 3 2 4 2" xfId="50145" xr:uid="{DD2305E4-2538-4B27-A4E8-59C2D11B96B5}"/>
    <cellStyle name="Comma 3 3 2 2 2 2 3 2 5" xfId="34735" xr:uid="{DD5F5559-EDB4-4FFE-B44B-BDB2A7A8E32A}"/>
    <cellStyle name="Comma 3 3 2 2 2 2 3 3" xfId="5812" xr:uid="{73F03E43-ED54-4C47-908F-234175750934}"/>
    <cellStyle name="Comma 3 3 2 2 2 2 3 3 2" xfId="13623" xr:uid="{2C640C35-94B0-48A0-9AD5-CB70003B43ED}"/>
    <cellStyle name="Comma 3 3 2 2 2 2 3 3 2 2" xfId="29034" xr:uid="{DDC7FEB3-B196-4632-A226-325AB10D99F3}"/>
    <cellStyle name="Comma 3 3 2 2 2 2 3 3 2 2 2" xfId="59858" xr:uid="{D76ADEDB-3438-4FCE-AC8D-6A2BE00BE4BA}"/>
    <cellStyle name="Comma 3 3 2 2 2 2 3 3 2 3" xfId="44448" xr:uid="{98D4C645-277B-492A-A8A4-C16CA95FDCBB}"/>
    <cellStyle name="Comma 3 3 2 2 2 2 3 3 3" xfId="21225" xr:uid="{9050A557-F5C2-4B7F-9707-089A82E89D8A}"/>
    <cellStyle name="Comma 3 3 2 2 2 2 3 3 3 2" xfId="52049" xr:uid="{CDB52C17-BC3A-427E-9D9A-8D1CBCE5F76B}"/>
    <cellStyle name="Comma 3 3 2 2 2 2 3 3 4" xfId="36639" xr:uid="{D75589AA-45FA-452C-865A-DC5F031C8538}"/>
    <cellStyle name="Comma 3 3 2 2 2 2 3 4" xfId="9820" xr:uid="{9789AE3F-A360-41F2-88DF-06522127B9DC}"/>
    <cellStyle name="Comma 3 3 2 2 2 2 3 4 2" xfId="25231" xr:uid="{A5DE4D6F-152E-4228-BC70-88E6081E4AC9}"/>
    <cellStyle name="Comma 3 3 2 2 2 2 3 4 2 2" xfId="56055" xr:uid="{9DADF702-7960-4AD2-B3C1-B5B0D9F1AEE2}"/>
    <cellStyle name="Comma 3 3 2 2 2 2 3 4 3" xfId="40645" xr:uid="{923D8E89-B44F-4157-9553-874259579F37}"/>
    <cellStyle name="Comma 3 3 2 2 2 2 3 5" xfId="17422" xr:uid="{7EF068EA-59A3-444C-B3E8-7AD032308496}"/>
    <cellStyle name="Comma 3 3 2 2 2 2 3 5 2" xfId="48246" xr:uid="{ED69B63B-65EA-4C82-85A8-915A79AB1379}"/>
    <cellStyle name="Comma 3 3 2 2 2 2 3 6" xfId="32836" xr:uid="{C7747F77-5308-4154-AA3B-A0FF20436004}"/>
    <cellStyle name="Comma 3 3 2 2 2 2 4" xfId="2642" xr:uid="{D9B5001C-4FD9-4CE3-B84D-72EEF314C483}"/>
    <cellStyle name="Comma 3 3 2 2 2 2 4 2" xfId="6445" xr:uid="{83E6F77D-B838-4F3D-8FC9-2762BD03EF5D}"/>
    <cellStyle name="Comma 3 3 2 2 2 2 4 2 2" xfId="14256" xr:uid="{61365510-5004-43A3-B36A-44E18C04B6A9}"/>
    <cellStyle name="Comma 3 3 2 2 2 2 4 2 2 2" xfId="29667" xr:uid="{8B5FF96B-C4ED-4F9C-9B64-8E3587906113}"/>
    <cellStyle name="Comma 3 3 2 2 2 2 4 2 2 2 2" xfId="60491" xr:uid="{3EBCBAFE-D186-44F4-96F4-2D0CD7EE6C20}"/>
    <cellStyle name="Comma 3 3 2 2 2 2 4 2 2 3" xfId="45081" xr:uid="{C16169E2-EA53-4CD6-9DAE-10934F04874C}"/>
    <cellStyle name="Comma 3 3 2 2 2 2 4 2 3" xfId="21858" xr:uid="{59885DDC-C7CB-46E2-9491-6266D4E60E18}"/>
    <cellStyle name="Comma 3 3 2 2 2 2 4 2 3 2" xfId="52682" xr:uid="{AA78E6F8-D692-402F-8CA6-F9A5987B70D7}"/>
    <cellStyle name="Comma 3 3 2 2 2 2 4 2 4" xfId="37272" xr:uid="{59E23801-8F8C-4C40-A095-8F7BFEA10B9E}"/>
    <cellStyle name="Comma 3 3 2 2 2 2 4 3" xfId="10453" xr:uid="{4C2DB959-FFC8-4C1E-A161-75B36CEB37AC}"/>
    <cellStyle name="Comma 3 3 2 2 2 2 4 3 2" xfId="25864" xr:uid="{30D1DB2D-68E8-4C4C-AF61-D19822C68E28}"/>
    <cellStyle name="Comma 3 3 2 2 2 2 4 3 2 2" xfId="56688" xr:uid="{E77E40C3-DEAE-439E-9E89-BCA5A4397907}"/>
    <cellStyle name="Comma 3 3 2 2 2 2 4 3 3" xfId="41278" xr:uid="{3B0A8956-E080-4125-BEB6-8342D0374018}"/>
    <cellStyle name="Comma 3 3 2 2 2 2 4 4" xfId="18055" xr:uid="{D7ABEF3E-2217-4B8A-BE7E-C7EADBBCC850}"/>
    <cellStyle name="Comma 3 3 2 2 2 2 4 4 2" xfId="48879" xr:uid="{264C584D-22EE-462B-81F6-E664CEA01746}"/>
    <cellStyle name="Comma 3 3 2 2 2 2 4 5" xfId="33469" xr:uid="{F7A92201-752B-4060-9B72-215411A36F4C}"/>
    <cellStyle name="Comma 3 3 2 2 2 2 5" xfId="4546" xr:uid="{A9E994DA-38B7-498D-8F78-A491BF9F16B1}"/>
    <cellStyle name="Comma 3 3 2 2 2 2 5 2" xfId="12357" xr:uid="{9FD773DD-EF20-4E5E-9EA8-F466E57159D5}"/>
    <cellStyle name="Comma 3 3 2 2 2 2 5 2 2" xfId="27768" xr:uid="{1CA77631-FFC3-4C65-8F0B-BB6E3A737381}"/>
    <cellStyle name="Comma 3 3 2 2 2 2 5 2 2 2" xfId="58592" xr:uid="{D17DCBBD-C79B-4467-8ADD-E9BBA0EDF6D2}"/>
    <cellStyle name="Comma 3 3 2 2 2 2 5 2 3" xfId="43182" xr:uid="{734BDCD5-C954-4128-A241-8CEE48CD4EA4}"/>
    <cellStyle name="Comma 3 3 2 2 2 2 5 3" xfId="19959" xr:uid="{E6538A17-AE2D-436C-A54F-07F6EA8B7159}"/>
    <cellStyle name="Comma 3 3 2 2 2 2 5 3 2" xfId="50783" xr:uid="{105422C5-B0AA-4D80-A4A9-8748CC7D089C}"/>
    <cellStyle name="Comma 3 3 2 2 2 2 5 4" xfId="35373" xr:uid="{F3A08398-EDCD-4EB6-A5BB-EE75BDB00C6B}"/>
    <cellStyle name="Comma 3 3 2 2 2 2 6" xfId="8554" xr:uid="{D3C6CDF2-DDD3-4071-8920-37AEE407F57E}"/>
    <cellStyle name="Comma 3 3 2 2 2 2 6 2" xfId="23965" xr:uid="{7B0E89DE-E7F3-4340-BA01-03DB5D26860E}"/>
    <cellStyle name="Comma 3 3 2 2 2 2 6 2 2" xfId="54789" xr:uid="{89630356-D58D-4BEC-B3B2-E4D1EA1E17E1}"/>
    <cellStyle name="Comma 3 3 2 2 2 2 6 3" xfId="39379" xr:uid="{88D51615-7DAC-4CF1-914E-300C4213172C}"/>
    <cellStyle name="Comma 3 3 2 2 2 2 7" xfId="16156" xr:uid="{CAF46190-FF1D-4ECA-98CF-E7DC9E109BFF}"/>
    <cellStyle name="Comma 3 3 2 2 2 2 7 2" xfId="46980" xr:uid="{4CD3D49A-E7DE-439E-AAAE-61EE4AEF7077}"/>
    <cellStyle name="Comma 3 3 2 2 2 2 8" xfId="31570" xr:uid="{0DB50CAE-9473-459B-8ABA-4EFCB24A9D6B}"/>
    <cellStyle name="Comma 3 3 2 2 2 3" xfId="534" xr:uid="{7643FABF-EC33-42E3-B4C1-DB61D230C232}"/>
    <cellStyle name="Comma 3 3 2 2 2 3 2" xfId="1167" xr:uid="{DF5FC19E-20B1-46A4-AEA0-8A5A8D873A89}"/>
    <cellStyle name="Comma 3 3 2 2 2 3 2 2" xfId="3066" xr:uid="{95258C16-9011-43D9-9029-BE8A3C5D97E6}"/>
    <cellStyle name="Comma 3 3 2 2 2 3 2 2 2" xfId="6869" xr:uid="{271FB03B-A209-47E1-A445-D14474604E0F}"/>
    <cellStyle name="Comma 3 3 2 2 2 3 2 2 2 2" xfId="14680" xr:uid="{EEF1B0E9-91B8-4F61-9437-F5F43FA5F183}"/>
    <cellStyle name="Comma 3 3 2 2 2 3 2 2 2 2 2" xfId="30091" xr:uid="{738ACF96-36EE-4E66-95D3-FAA7217089AD}"/>
    <cellStyle name="Comma 3 3 2 2 2 3 2 2 2 2 2 2" xfId="60915" xr:uid="{6A2161A8-84E1-428A-AA54-9DDA79860650}"/>
    <cellStyle name="Comma 3 3 2 2 2 3 2 2 2 2 3" xfId="45505" xr:uid="{14CB54EA-058D-42B7-B333-6ED1417F01BB}"/>
    <cellStyle name="Comma 3 3 2 2 2 3 2 2 2 3" xfId="22282" xr:uid="{079835CE-7F07-4C1C-92AB-83C2D5EF2174}"/>
    <cellStyle name="Comma 3 3 2 2 2 3 2 2 2 3 2" xfId="53106" xr:uid="{CCD7C35A-56BC-475E-9ACA-F42E2E20C8B2}"/>
    <cellStyle name="Comma 3 3 2 2 2 3 2 2 2 4" xfId="37696" xr:uid="{0E365129-44F8-43E0-BA83-E2BE2A2F6A77}"/>
    <cellStyle name="Comma 3 3 2 2 2 3 2 2 3" xfId="10877" xr:uid="{691772A1-EAF8-4203-819F-34B39F8C2300}"/>
    <cellStyle name="Comma 3 3 2 2 2 3 2 2 3 2" xfId="26288" xr:uid="{604B7DEA-4934-4D65-812E-6BA7FFEBB9B8}"/>
    <cellStyle name="Comma 3 3 2 2 2 3 2 2 3 2 2" xfId="57112" xr:uid="{937E80A1-470D-462D-BC8F-779E4459C218}"/>
    <cellStyle name="Comma 3 3 2 2 2 3 2 2 3 3" xfId="41702" xr:uid="{EFD23255-81DB-47B3-BD9D-E83F70A163BC}"/>
    <cellStyle name="Comma 3 3 2 2 2 3 2 2 4" xfId="18479" xr:uid="{2A246A88-375F-4D47-A48B-18A57F56B6DA}"/>
    <cellStyle name="Comma 3 3 2 2 2 3 2 2 4 2" xfId="49303" xr:uid="{37281D4D-E8FA-4C42-A6E2-8E8A73540D9E}"/>
    <cellStyle name="Comma 3 3 2 2 2 3 2 2 5" xfId="33893" xr:uid="{BB1E031A-FD75-4B01-9F87-ACB1F05C9497}"/>
    <cellStyle name="Comma 3 3 2 2 2 3 2 3" xfId="4970" xr:uid="{DD11E562-EFBC-4962-A474-B18339EE401C}"/>
    <cellStyle name="Comma 3 3 2 2 2 3 2 3 2" xfId="12781" xr:uid="{C3CCB683-2215-4BC6-9045-E267870D30E6}"/>
    <cellStyle name="Comma 3 3 2 2 2 3 2 3 2 2" xfId="28192" xr:uid="{EE1B8C39-6C95-4EAC-AD2C-897B9650F952}"/>
    <cellStyle name="Comma 3 3 2 2 2 3 2 3 2 2 2" xfId="59016" xr:uid="{016C5273-0875-4922-9FEF-77F7E88CB132}"/>
    <cellStyle name="Comma 3 3 2 2 2 3 2 3 2 3" xfId="43606" xr:uid="{9D4BEADB-A4F0-45AD-8360-735A84ACE3F1}"/>
    <cellStyle name="Comma 3 3 2 2 2 3 2 3 3" xfId="20383" xr:uid="{B63987DC-68F5-4D33-800D-2EC6927C52F5}"/>
    <cellStyle name="Comma 3 3 2 2 2 3 2 3 3 2" xfId="51207" xr:uid="{91FCC08F-1FD5-444A-9394-9705AEE8F798}"/>
    <cellStyle name="Comma 3 3 2 2 2 3 2 3 4" xfId="35797" xr:uid="{BAEEDD80-9678-4CB0-A4D7-1DFCCDEC67FC}"/>
    <cellStyle name="Comma 3 3 2 2 2 3 2 4" xfId="8978" xr:uid="{9D2FB7C2-611B-4811-8A5B-42021244B386}"/>
    <cellStyle name="Comma 3 3 2 2 2 3 2 4 2" xfId="24389" xr:uid="{A7C29358-81CF-49C1-A509-304F509BF250}"/>
    <cellStyle name="Comma 3 3 2 2 2 3 2 4 2 2" xfId="55213" xr:uid="{A5B5F190-8AFB-4527-A5CC-3323A0C2B0F0}"/>
    <cellStyle name="Comma 3 3 2 2 2 3 2 4 3" xfId="39803" xr:uid="{DC176AB0-23F9-45E5-8DAD-126CFDF66D69}"/>
    <cellStyle name="Comma 3 3 2 2 2 3 2 5" xfId="16580" xr:uid="{FB6AFED2-A99D-407D-AB45-8F6B7E72D5CE}"/>
    <cellStyle name="Comma 3 3 2 2 2 3 2 5 2" xfId="47404" xr:uid="{EF44193F-B141-4B3E-8180-C11743291DFF}"/>
    <cellStyle name="Comma 3 3 2 2 2 3 2 6" xfId="31994" xr:uid="{69D0AC48-AFD0-42BE-B424-E8622E2F9D14}"/>
    <cellStyle name="Comma 3 3 2 2 2 3 3" xfId="1800" xr:uid="{BB91F8D8-2EE2-46B5-9DB2-B084F8F9EDAE}"/>
    <cellStyle name="Comma 3 3 2 2 2 3 3 2" xfId="3699" xr:uid="{E40E8D49-9990-463E-855F-B70299F18D92}"/>
    <cellStyle name="Comma 3 3 2 2 2 3 3 2 2" xfId="7502" xr:uid="{EA09917B-89DE-49D1-B7D9-11EB3EDF429B}"/>
    <cellStyle name="Comma 3 3 2 2 2 3 3 2 2 2" xfId="15313" xr:uid="{7A32F2FA-3D48-4748-BA9C-C4EA43479277}"/>
    <cellStyle name="Comma 3 3 2 2 2 3 3 2 2 2 2" xfId="30724" xr:uid="{9BF1CAF1-E426-4F7D-9AEB-9B11FF61A79D}"/>
    <cellStyle name="Comma 3 3 2 2 2 3 3 2 2 2 2 2" xfId="61548" xr:uid="{CB275BB6-443F-4DB2-ABD5-6511919241A1}"/>
    <cellStyle name="Comma 3 3 2 2 2 3 3 2 2 2 3" xfId="46138" xr:uid="{C75AE2B2-2D6D-4466-A51C-B7559C82A0EF}"/>
    <cellStyle name="Comma 3 3 2 2 2 3 3 2 2 3" xfId="22915" xr:uid="{009C9FA6-B7B7-4A7B-93C5-95CA54681E71}"/>
    <cellStyle name="Comma 3 3 2 2 2 3 3 2 2 3 2" xfId="53739" xr:uid="{CFEEDA32-E8F6-4094-B335-5856D90EA927}"/>
    <cellStyle name="Comma 3 3 2 2 2 3 3 2 2 4" xfId="38329" xr:uid="{7DD5A22A-A443-48C5-B88B-8E8DB353FD8E}"/>
    <cellStyle name="Comma 3 3 2 2 2 3 3 2 3" xfId="11510" xr:uid="{4FE3BBB2-7E72-44F4-A2EF-80FA15C1D781}"/>
    <cellStyle name="Comma 3 3 2 2 2 3 3 2 3 2" xfId="26921" xr:uid="{3685AD37-2EA9-407C-A4A0-B9B621E4B363}"/>
    <cellStyle name="Comma 3 3 2 2 2 3 3 2 3 2 2" xfId="57745" xr:uid="{D01730B3-AC51-4788-BA3D-71297E0C045B}"/>
    <cellStyle name="Comma 3 3 2 2 2 3 3 2 3 3" xfId="42335" xr:uid="{95AB2CF9-121F-49F6-85DB-14B440667589}"/>
    <cellStyle name="Comma 3 3 2 2 2 3 3 2 4" xfId="19112" xr:uid="{2F5A83B8-A3AF-453F-BF3D-1CA6B3072BBA}"/>
    <cellStyle name="Comma 3 3 2 2 2 3 3 2 4 2" xfId="49936" xr:uid="{8B7F1152-6A3A-4B76-AB1F-8E2D40210BAE}"/>
    <cellStyle name="Comma 3 3 2 2 2 3 3 2 5" xfId="34526" xr:uid="{003D61F3-A8B2-49C4-A9CB-997852989C15}"/>
    <cellStyle name="Comma 3 3 2 2 2 3 3 3" xfId="5603" xr:uid="{4B8F8A79-06F6-4A20-959C-CDCC71607BA0}"/>
    <cellStyle name="Comma 3 3 2 2 2 3 3 3 2" xfId="13414" xr:uid="{6BFC5058-2CE9-4332-8831-37621BBDABDD}"/>
    <cellStyle name="Comma 3 3 2 2 2 3 3 3 2 2" xfId="28825" xr:uid="{07D45B68-3068-444D-8CFD-29A586EE12F5}"/>
    <cellStyle name="Comma 3 3 2 2 2 3 3 3 2 2 2" xfId="59649" xr:uid="{D431F8E7-474D-4043-A335-0F51C0CA6134}"/>
    <cellStyle name="Comma 3 3 2 2 2 3 3 3 2 3" xfId="44239" xr:uid="{BE0B1E69-7E05-4D39-A68F-DF6B4D940A90}"/>
    <cellStyle name="Comma 3 3 2 2 2 3 3 3 3" xfId="21016" xr:uid="{94DFF0A1-73D4-4425-829A-094DEC57F62D}"/>
    <cellStyle name="Comma 3 3 2 2 2 3 3 3 3 2" xfId="51840" xr:uid="{4F03C60A-756A-42EF-A8B9-78CBBE91ABD3}"/>
    <cellStyle name="Comma 3 3 2 2 2 3 3 3 4" xfId="36430" xr:uid="{514580D3-192F-416F-AC6C-F69BF0C2410A}"/>
    <cellStyle name="Comma 3 3 2 2 2 3 3 4" xfId="9611" xr:uid="{5E8334B9-5C5A-42FD-B5B5-3BC9146562C0}"/>
    <cellStyle name="Comma 3 3 2 2 2 3 3 4 2" xfId="25022" xr:uid="{7EAB4FC4-A032-4D53-81DA-A5E8DB8AE922}"/>
    <cellStyle name="Comma 3 3 2 2 2 3 3 4 2 2" xfId="55846" xr:uid="{DFDC8F58-59CF-45E7-8BD8-AF527B5C3910}"/>
    <cellStyle name="Comma 3 3 2 2 2 3 3 4 3" xfId="40436" xr:uid="{B60B3B73-F881-4E7A-9C4F-CDB4979A7CB0}"/>
    <cellStyle name="Comma 3 3 2 2 2 3 3 5" xfId="17213" xr:uid="{7EEBD034-9822-4EF5-A84D-A8BDAADE1EB3}"/>
    <cellStyle name="Comma 3 3 2 2 2 3 3 5 2" xfId="48037" xr:uid="{202C9AB0-3EE6-4500-BDEB-01C55660C418}"/>
    <cellStyle name="Comma 3 3 2 2 2 3 3 6" xfId="32627" xr:uid="{997CED4E-54B1-4AD0-B00B-2BE4C7540EA9}"/>
    <cellStyle name="Comma 3 3 2 2 2 3 4" xfId="2433" xr:uid="{938F2D86-6070-45E9-A011-4D324F807EB3}"/>
    <cellStyle name="Comma 3 3 2 2 2 3 4 2" xfId="6236" xr:uid="{ABFF3F51-4F05-4952-9ECA-2012CCA6744A}"/>
    <cellStyle name="Comma 3 3 2 2 2 3 4 2 2" xfId="14047" xr:uid="{3DF6A676-8971-4235-A927-57A52A601226}"/>
    <cellStyle name="Comma 3 3 2 2 2 3 4 2 2 2" xfId="29458" xr:uid="{8F44C88F-AE94-4C45-96AD-A5311BEEA0F2}"/>
    <cellStyle name="Comma 3 3 2 2 2 3 4 2 2 2 2" xfId="60282" xr:uid="{FF8D5D96-CBAD-4705-B39F-4BF407235F49}"/>
    <cellStyle name="Comma 3 3 2 2 2 3 4 2 2 3" xfId="44872" xr:uid="{8ECC04F3-7284-4125-8808-AF0782E9F616}"/>
    <cellStyle name="Comma 3 3 2 2 2 3 4 2 3" xfId="21649" xr:uid="{9DC80F65-4315-4080-B13C-0D62F925DD0E}"/>
    <cellStyle name="Comma 3 3 2 2 2 3 4 2 3 2" xfId="52473" xr:uid="{9704A395-C209-4DF7-BB4D-0E1B24345957}"/>
    <cellStyle name="Comma 3 3 2 2 2 3 4 2 4" xfId="37063" xr:uid="{D6710E03-3FE6-4C6D-A697-400F496AF644}"/>
    <cellStyle name="Comma 3 3 2 2 2 3 4 3" xfId="10244" xr:uid="{580EBB34-8BEF-4AB2-8367-432E16835E43}"/>
    <cellStyle name="Comma 3 3 2 2 2 3 4 3 2" xfId="25655" xr:uid="{EA814ACF-C3A0-4A34-9C3B-530DCA6FC6DD}"/>
    <cellStyle name="Comma 3 3 2 2 2 3 4 3 2 2" xfId="56479" xr:uid="{701DD1E1-78AD-495F-B3BA-7EA444280322}"/>
    <cellStyle name="Comma 3 3 2 2 2 3 4 3 3" xfId="41069" xr:uid="{FE904405-6607-4A7C-A3F5-F1C7C36DA4C9}"/>
    <cellStyle name="Comma 3 3 2 2 2 3 4 4" xfId="17846" xr:uid="{D89DC811-BFF4-4E3B-9368-9563BAAD2E09}"/>
    <cellStyle name="Comma 3 3 2 2 2 3 4 4 2" xfId="48670" xr:uid="{310627DC-30F0-4FFC-AFB7-B147FC7722F9}"/>
    <cellStyle name="Comma 3 3 2 2 2 3 4 5" xfId="33260" xr:uid="{2768F706-DF5A-4F38-B38E-4BF82C63935C}"/>
    <cellStyle name="Comma 3 3 2 2 2 3 5" xfId="4337" xr:uid="{9EC96462-F394-433E-8CFB-6866347CB1D1}"/>
    <cellStyle name="Comma 3 3 2 2 2 3 5 2" xfId="12148" xr:uid="{6C6DC3F1-A7A0-4339-B0D5-2F69EA6FB151}"/>
    <cellStyle name="Comma 3 3 2 2 2 3 5 2 2" xfId="27559" xr:uid="{E99789D0-B901-4996-8667-679A27C5E9AF}"/>
    <cellStyle name="Comma 3 3 2 2 2 3 5 2 2 2" xfId="58383" xr:uid="{FE7BE943-5839-4B7A-A465-14E1895D9C7E}"/>
    <cellStyle name="Comma 3 3 2 2 2 3 5 2 3" xfId="42973" xr:uid="{02F9B8DD-7912-4FF3-94CE-183C24BB0C57}"/>
    <cellStyle name="Comma 3 3 2 2 2 3 5 3" xfId="19750" xr:uid="{0ECBE26A-D703-4BEB-BA5F-F9FA5C5C1435}"/>
    <cellStyle name="Comma 3 3 2 2 2 3 5 3 2" xfId="50574" xr:uid="{3DE1551D-3B11-462E-B1D0-0D1900C173CC}"/>
    <cellStyle name="Comma 3 3 2 2 2 3 5 4" xfId="35164" xr:uid="{FB8BF4AD-08BA-41DF-B6EB-704F4A50164E}"/>
    <cellStyle name="Comma 3 3 2 2 2 3 6" xfId="8345" xr:uid="{266B2744-F047-4AFE-8B34-0E9CF4A6ECAA}"/>
    <cellStyle name="Comma 3 3 2 2 2 3 6 2" xfId="23756" xr:uid="{D5FBA037-B469-4BC5-80D6-47E45E566A19}"/>
    <cellStyle name="Comma 3 3 2 2 2 3 6 2 2" xfId="54580" xr:uid="{09525992-BDBF-4098-A434-16F1292CD5B0}"/>
    <cellStyle name="Comma 3 3 2 2 2 3 6 3" xfId="39170" xr:uid="{376C01BD-79C5-481C-9D06-210C2B908E34}"/>
    <cellStyle name="Comma 3 3 2 2 2 3 7" xfId="15947" xr:uid="{985C655E-9AC0-435E-A381-9EB57551728A}"/>
    <cellStyle name="Comma 3 3 2 2 2 3 7 2" xfId="46771" xr:uid="{89DEC5B3-92CE-40BC-A8E7-A58FCBAA4E5A}"/>
    <cellStyle name="Comma 3 3 2 2 2 3 8" xfId="31361" xr:uid="{C592031E-7E4B-41DA-80DE-B54D74C004AE}"/>
    <cellStyle name="Comma 3 3 2 2 2 4" xfId="954" xr:uid="{7081374A-A361-4B64-A2B3-B2BD975AF1DC}"/>
    <cellStyle name="Comma 3 3 2 2 2 4 2" xfId="2853" xr:uid="{9995716E-863B-4E8C-9F86-F323D99A5E2F}"/>
    <cellStyle name="Comma 3 3 2 2 2 4 2 2" xfId="6656" xr:uid="{AC0B0C71-D6EA-4809-805C-867D3D4A4385}"/>
    <cellStyle name="Comma 3 3 2 2 2 4 2 2 2" xfId="14467" xr:uid="{87DE3363-75BD-4756-AF34-8D70858CDE8A}"/>
    <cellStyle name="Comma 3 3 2 2 2 4 2 2 2 2" xfId="29878" xr:uid="{261A62F9-70AD-4157-84A6-EDB1FCC53598}"/>
    <cellStyle name="Comma 3 3 2 2 2 4 2 2 2 2 2" xfId="60702" xr:uid="{D3DE91BA-7D39-4C9A-B69A-7B42F6BA453D}"/>
    <cellStyle name="Comma 3 3 2 2 2 4 2 2 2 3" xfId="45292" xr:uid="{CEFAC27B-58B2-4D2F-859D-8ABF0903F138}"/>
    <cellStyle name="Comma 3 3 2 2 2 4 2 2 3" xfId="22069" xr:uid="{6E82302E-1003-4075-A5A5-1F5B09669988}"/>
    <cellStyle name="Comma 3 3 2 2 2 4 2 2 3 2" xfId="52893" xr:uid="{0C445C02-9C83-4E46-8439-2AC5C944D51A}"/>
    <cellStyle name="Comma 3 3 2 2 2 4 2 2 4" xfId="37483" xr:uid="{E9F8948F-104C-4439-8772-5E54C9224715}"/>
    <cellStyle name="Comma 3 3 2 2 2 4 2 3" xfId="10664" xr:uid="{AC3DC2C7-E2B6-484E-AE86-22A1CB45DCC4}"/>
    <cellStyle name="Comma 3 3 2 2 2 4 2 3 2" xfId="26075" xr:uid="{B181C077-F8C6-4A74-BAF2-EFC6EDD2F512}"/>
    <cellStyle name="Comma 3 3 2 2 2 4 2 3 2 2" xfId="56899" xr:uid="{4EC8E32A-5D11-4A51-AC15-865D9E747DDB}"/>
    <cellStyle name="Comma 3 3 2 2 2 4 2 3 3" xfId="41489" xr:uid="{6339A2E5-8E08-49A3-A11A-D1F6D090C676}"/>
    <cellStyle name="Comma 3 3 2 2 2 4 2 4" xfId="18266" xr:uid="{1E38215D-F006-485F-B7D5-D9E331E3736D}"/>
    <cellStyle name="Comma 3 3 2 2 2 4 2 4 2" xfId="49090" xr:uid="{229318C0-1FA1-4DC2-8CC6-25A1AC7E0520}"/>
    <cellStyle name="Comma 3 3 2 2 2 4 2 5" xfId="33680" xr:uid="{6D629A7F-A0F7-4D71-9F53-C82EAC097E5F}"/>
    <cellStyle name="Comma 3 3 2 2 2 4 3" xfId="4757" xr:uid="{44EC3D2E-F96F-48CF-9892-846A8E4E9B49}"/>
    <cellStyle name="Comma 3 3 2 2 2 4 3 2" xfId="12568" xr:uid="{A8FA386E-C9C6-4065-B08E-76D20DDA901C}"/>
    <cellStyle name="Comma 3 3 2 2 2 4 3 2 2" xfId="27979" xr:uid="{BDCC5163-C033-4942-8998-AE409D8391D5}"/>
    <cellStyle name="Comma 3 3 2 2 2 4 3 2 2 2" xfId="58803" xr:uid="{3DEFACBE-EC0C-4BB1-A7CE-A56F119EF03C}"/>
    <cellStyle name="Comma 3 3 2 2 2 4 3 2 3" xfId="43393" xr:uid="{46E82AF6-EFA0-4CAA-9B4D-F00205076760}"/>
    <cellStyle name="Comma 3 3 2 2 2 4 3 3" xfId="20170" xr:uid="{A5F7A6F6-130C-455E-80D0-680AB91ECA54}"/>
    <cellStyle name="Comma 3 3 2 2 2 4 3 3 2" xfId="50994" xr:uid="{AB1C1AAF-1BA8-411E-BF71-8304F284B9DE}"/>
    <cellStyle name="Comma 3 3 2 2 2 4 3 4" xfId="35584" xr:uid="{E9E7B947-0FE2-43AA-96C3-2DBBE28ACDB0}"/>
    <cellStyle name="Comma 3 3 2 2 2 4 4" xfId="8765" xr:uid="{544C85E3-C327-4727-B70A-DCC114DC224E}"/>
    <cellStyle name="Comma 3 3 2 2 2 4 4 2" xfId="24176" xr:uid="{BBDD3F56-DC66-4103-BD45-E6E994E0D292}"/>
    <cellStyle name="Comma 3 3 2 2 2 4 4 2 2" xfId="55000" xr:uid="{89A157B7-57BE-4740-A536-DEB4CAE454C0}"/>
    <cellStyle name="Comma 3 3 2 2 2 4 4 3" xfId="39590" xr:uid="{F2D74157-B40A-489B-9345-24DC1F3A55A3}"/>
    <cellStyle name="Comma 3 3 2 2 2 4 5" xfId="16367" xr:uid="{406289D8-C372-404C-83B7-517F0117D329}"/>
    <cellStyle name="Comma 3 3 2 2 2 4 5 2" xfId="47191" xr:uid="{2BEEF48B-6940-4868-B428-8522E4B3D537}"/>
    <cellStyle name="Comma 3 3 2 2 2 4 6" xfId="31781" xr:uid="{A4B9CDA8-1BAF-4EB4-9ADA-E4BFADF310D2}"/>
    <cellStyle name="Comma 3 3 2 2 2 5" xfId="1587" xr:uid="{B93BE444-EA0A-4ADC-9A84-F2E31538D5E2}"/>
    <cellStyle name="Comma 3 3 2 2 2 5 2" xfId="3486" xr:uid="{1A3929E8-91AB-4C69-8249-DD2F2FB03210}"/>
    <cellStyle name="Comma 3 3 2 2 2 5 2 2" xfId="7289" xr:uid="{A6A2476C-7575-481C-A6D1-484B90045CE1}"/>
    <cellStyle name="Comma 3 3 2 2 2 5 2 2 2" xfId="15100" xr:uid="{11B06245-1427-482B-B2BE-E8C81FCFCB3B}"/>
    <cellStyle name="Comma 3 3 2 2 2 5 2 2 2 2" xfId="30511" xr:uid="{45756C1C-D9CC-4C69-BD35-EF33DDAE6487}"/>
    <cellStyle name="Comma 3 3 2 2 2 5 2 2 2 2 2" xfId="61335" xr:uid="{29D7FE0A-D022-4BEF-AAE1-65188A27B637}"/>
    <cellStyle name="Comma 3 3 2 2 2 5 2 2 2 3" xfId="45925" xr:uid="{4FC4951F-5F18-4011-9D73-C60B541DE85A}"/>
    <cellStyle name="Comma 3 3 2 2 2 5 2 2 3" xfId="22702" xr:uid="{2845DE4A-FEFB-4236-8194-0EC18048E25F}"/>
    <cellStyle name="Comma 3 3 2 2 2 5 2 2 3 2" xfId="53526" xr:uid="{8237785E-5BD3-4903-87FB-036AFEA648FB}"/>
    <cellStyle name="Comma 3 3 2 2 2 5 2 2 4" xfId="38116" xr:uid="{CFE9D071-5A90-45E6-92F6-D34839335494}"/>
    <cellStyle name="Comma 3 3 2 2 2 5 2 3" xfId="11297" xr:uid="{256D9E25-982C-4DF7-AAC9-2D5545B7FA51}"/>
    <cellStyle name="Comma 3 3 2 2 2 5 2 3 2" xfId="26708" xr:uid="{16F9E636-22A5-4AFA-ABAF-5C999ACB7F58}"/>
    <cellStyle name="Comma 3 3 2 2 2 5 2 3 2 2" xfId="57532" xr:uid="{E9A902E9-A6A4-4CF9-99B4-325DD8A14CD2}"/>
    <cellStyle name="Comma 3 3 2 2 2 5 2 3 3" xfId="42122" xr:uid="{08760EC0-B22F-4F35-88BB-106B1990CE46}"/>
    <cellStyle name="Comma 3 3 2 2 2 5 2 4" xfId="18899" xr:uid="{6F916E25-9EFE-4B5B-9785-0C9E0AA25B85}"/>
    <cellStyle name="Comma 3 3 2 2 2 5 2 4 2" xfId="49723" xr:uid="{57C918EA-1ABF-457D-BCC2-99CB25466689}"/>
    <cellStyle name="Comma 3 3 2 2 2 5 2 5" xfId="34313" xr:uid="{BC2B1367-0ED7-4F89-8A6B-F46E5AE44C9E}"/>
    <cellStyle name="Comma 3 3 2 2 2 5 3" xfId="5390" xr:uid="{B52F3880-95BB-4146-9673-7171CF08EBBB}"/>
    <cellStyle name="Comma 3 3 2 2 2 5 3 2" xfId="13201" xr:uid="{9F5AC869-58AA-4434-A4CA-80016616762F}"/>
    <cellStyle name="Comma 3 3 2 2 2 5 3 2 2" xfId="28612" xr:uid="{A7E67945-11EE-453A-8BBC-CF39B58336AC}"/>
    <cellStyle name="Comma 3 3 2 2 2 5 3 2 2 2" xfId="59436" xr:uid="{435CF3D4-B23D-4DD2-B330-A39A7EF6B673}"/>
    <cellStyle name="Comma 3 3 2 2 2 5 3 2 3" xfId="44026" xr:uid="{BFCF81D6-3EDA-48D1-B99E-00F60F2FA20C}"/>
    <cellStyle name="Comma 3 3 2 2 2 5 3 3" xfId="20803" xr:uid="{47A5533D-864D-4D80-89D7-1AE5EAEA9255}"/>
    <cellStyle name="Comma 3 3 2 2 2 5 3 3 2" xfId="51627" xr:uid="{31DBACD5-D9AE-49E0-B102-246B6F2A8DF4}"/>
    <cellStyle name="Comma 3 3 2 2 2 5 3 4" xfId="36217" xr:uid="{CB0B8BB9-8099-4CF0-8888-4D7B40385A67}"/>
    <cellStyle name="Comma 3 3 2 2 2 5 4" xfId="9398" xr:uid="{E0137D79-869A-497B-9875-5BA07B12751D}"/>
    <cellStyle name="Comma 3 3 2 2 2 5 4 2" xfId="24809" xr:uid="{707C8A14-460C-438B-BED3-10E8D321239A}"/>
    <cellStyle name="Comma 3 3 2 2 2 5 4 2 2" xfId="55633" xr:uid="{49555C9A-4810-4E96-B0C9-D9A3B5223C5F}"/>
    <cellStyle name="Comma 3 3 2 2 2 5 4 3" xfId="40223" xr:uid="{02CECF95-E4BD-4F42-A743-0873B01BE80E}"/>
    <cellStyle name="Comma 3 3 2 2 2 5 5" xfId="17000" xr:uid="{7391955F-39FA-4FFD-9A53-D15DD28AAEB9}"/>
    <cellStyle name="Comma 3 3 2 2 2 5 5 2" xfId="47824" xr:uid="{474A590D-3640-47CB-BA6F-5CF4D091D7C8}"/>
    <cellStyle name="Comma 3 3 2 2 2 5 6" xfId="32414" xr:uid="{DB06005F-08D5-4761-B6F0-8DD33D296B1A}"/>
    <cellStyle name="Comma 3 3 2 2 2 6" xfId="2220" xr:uid="{63788130-D9AA-4451-8E74-CA0061267E0E}"/>
    <cellStyle name="Comma 3 3 2 2 2 6 2" xfId="6023" xr:uid="{0AA0951F-ADCE-4D87-BD64-E6CE9DF26A6D}"/>
    <cellStyle name="Comma 3 3 2 2 2 6 2 2" xfId="13834" xr:uid="{3E8D6D99-0ACB-4B22-A213-B468DE4E3949}"/>
    <cellStyle name="Comma 3 3 2 2 2 6 2 2 2" xfId="29245" xr:uid="{328C5685-57D8-4F47-A9D4-74AC108623EF}"/>
    <cellStyle name="Comma 3 3 2 2 2 6 2 2 2 2" xfId="60069" xr:uid="{44B05E54-EE1D-4437-BAA5-7BEF144E190C}"/>
    <cellStyle name="Comma 3 3 2 2 2 6 2 2 3" xfId="44659" xr:uid="{224D4C80-56D0-4A49-B475-C6773C034D9A}"/>
    <cellStyle name="Comma 3 3 2 2 2 6 2 3" xfId="21436" xr:uid="{6C3389B6-11DF-49AC-AC47-B3E9A15A4D5B}"/>
    <cellStyle name="Comma 3 3 2 2 2 6 2 3 2" xfId="52260" xr:uid="{12A540AE-CBA2-4A64-AC7D-A5DF78021986}"/>
    <cellStyle name="Comma 3 3 2 2 2 6 2 4" xfId="36850" xr:uid="{65EB7C10-5366-4F17-B1D7-A26E45C53160}"/>
    <cellStyle name="Comma 3 3 2 2 2 6 3" xfId="10031" xr:uid="{0446EE7D-79AF-4D55-B04A-B33264108B1C}"/>
    <cellStyle name="Comma 3 3 2 2 2 6 3 2" xfId="25442" xr:uid="{F8D5C51E-C176-4DD1-AC9F-EA98175D3D6A}"/>
    <cellStyle name="Comma 3 3 2 2 2 6 3 2 2" xfId="56266" xr:uid="{9E8BF19E-E494-4014-A7A8-A79D9ED8FDB2}"/>
    <cellStyle name="Comma 3 3 2 2 2 6 3 3" xfId="40856" xr:uid="{BF150D19-B1C6-40C0-8252-AFF2E1CCDD21}"/>
    <cellStyle name="Comma 3 3 2 2 2 6 4" xfId="17633" xr:uid="{45435404-0616-467B-9752-3771C8E65A84}"/>
    <cellStyle name="Comma 3 3 2 2 2 6 4 2" xfId="48457" xr:uid="{4C76AFE5-17C1-4325-A428-7C73B428427C}"/>
    <cellStyle name="Comma 3 3 2 2 2 6 5" xfId="33047" xr:uid="{FFF9787F-ABA4-4D46-8D21-2A64BB7F1A30}"/>
    <cellStyle name="Comma 3 3 2 2 2 7" xfId="4124" xr:uid="{3BDCC69D-F9B9-4460-AF07-1F0ACDF18191}"/>
    <cellStyle name="Comma 3 3 2 2 2 7 2" xfId="11935" xr:uid="{4AC9E58B-06D3-47D2-81EA-62B0C53AB2C6}"/>
    <cellStyle name="Comma 3 3 2 2 2 7 2 2" xfId="27346" xr:uid="{C9E7D25A-D668-49AD-827B-FE90BAC0A3FF}"/>
    <cellStyle name="Comma 3 3 2 2 2 7 2 2 2" xfId="58170" xr:uid="{BB4F40B1-B3AC-42F0-B697-81C05A17D9DF}"/>
    <cellStyle name="Comma 3 3 2 2 2 7 2 3" xfId="42760" xr:uid="{EEFFC02B-58C7-4B62-A0EE-1D6CC90AC1B6}"/>
    <cellStyle name="Comma 3 3 2 2 2 7 3" xfId="19537" xr:uid="{4D15EC0F-7436-493B-942C-1EC691F01039}"/>
    <cellStyle name="Comma 3 3 2 2 2 7 3 2" xfId="50361" xr:uid="{86ACFB81-AEFF-46A0-B887-4F69C330D953}"/>
    <cellStyle name="Comma 3 3 2 2 2 7 4" xfId="34951" xr:uid="{6A4C04AF-CEE0-4D5F-A3CE-A0004C1F5194}"/>
    <cellStyle name="Comma 3 3 2 2 2 8" xfId="8132" xr:uid="{A4ED0669-B379-4A64-B210-3BDB16D67CAE}"/>
    <cellStyle name="Comma 3 3 2 2 2 8 2" xfId="23543" xr:uid="{BFE6DA81-7420-4C7D-A951-AD02F6BE297A}"/>
    <cellStyle name="Comma 3 3 2 2 2 8 2 2" xfId="54367" xr:uid="{D21D056B-7D08-46F2-9B47-2FC2E2A11DC9}"/>
    <cellStyle name="Comma 3 3 2 2 2 8 3" xfId="38957" xr:uid="{6B931407-46D0-4BDA-90D7-DB6080B61E8A}"/>
    <cellStyle name="Comma 3 3 2 2 2 9" xfId="7923" xr:uid="{15789C87-4A5A-455C-9A80-33295521C2BA}"/>
    <cellStyle name="Comma 3 3 2 2 2 9 2" xfId="23334" xr:uid="{DB9BF0CF-0810-4C8A-8E4F-2A83418DC1C4}"/>
    <cellStyle name="Comma 3 3 2 2 2 9 2 2" xfId="54158" xr:uid="{6DD304EB-73DC-453B-9C7F-54F02227B702}"/>
    <cellStyle name="Comma 3 3 2 2 2 9 3" xfId="38748" xr:uid="{BE141E81-D8FA-41DC-A942-EE1544892697}"/>
    <cellStyle name="Comma 3 3 2 2 3" xfId="661" xr:uid="{41BA1E71-06EB-488A-A1F6-ADD58F02C124}"/>
    <cellStyle name="Comma 3 3 2 2 3 2" xfId="1294" xr:uid="{4B94A434-D8FF-4A1C-8B38-D4B314DB2ECD}"/>
    <cellStyle name="Comma 3 3 2 2 3 2 2" xfId="3193" xr:uid="{AAF43E24-305F-4C5B-8489-D7DAA4CCF787}"/>
    <cellStyle name="Comma 3 3 2 2 3 2 2 2" xfId="6996" xr:uid="{1B0CCB0D-FC91-45A1-9E85-0A3FFD35AB11}"/>
    <cellStyle name="Comma 3 3 2 2 3 2 2 2 2" xfId="14807" xr:uid="{1FE34F84-617D-4465-B65C-B7F54822FA89}"/>
    <cellStyle name="Comma 3 3 2 2 3 2 2 2 2 2" xfId="30218" xr:uid="{27CF869C-1F76-4B29-85EE-3A8D40178729}"/>
    <cellStyle name="Comma 3 3 2 2 3 2 2 2 2 2 2" xfId="61042" xr:uid="{CE730646-E602-429A-B458-84E65426FDF5}"/>
    <cellStyle name="Comma 3 3 2 2 3 2 2 2 2 3" xfId="45632" xr:uid="{3BED7472-B4FD-41BC-A84A-71606C170ED9}"/>
    <cellStyle name="Comma 3 3 2 2 3 2 2 2 3" xfId="22409" xr:uid="{7C168506-2AE6-470C-A499-15025BA6EEDE}"/>
    <cellStyle name="Comma 3 3 2 2 3 2 2 2 3 2" xfId="53233" xr:uid="{AD3910F0-D19F-43A2-BA1C-61ADB0207255}"/>
    <cellStyle name="Comma 3 3 2 2 3 2 2 2 4" xfId="37823" xr:uid="{D4F89381-A1EC-4D01-AE34-F8AAB6F23C5D}"/>
    <cellStyle name="Comma 3 3 2 2 3 2 2 3" xfId="11004" xr:uid="{BC3E8153-8EF1-46B9-B596-A06BF620C8EC}"/>
    <cellStyle name="Comma 3 3 2 2 3 2 2 3 2" xfId="26415" xr:uid="{194FF61A-9EC6-4EC4-A5A4-ACCEC02EAA01}"/>
    <cellStyle name="Comma 3 3 2 2 3 2 2 3 2 2" xfId="57239" xr:uid="{F5619A96-E85A-4D37-82BD-63E2161D6696}"/>
    <cellStyle name="Comma 3 3 2 2 3 2 2 3 3" xfId="41829" xr:uid="{756B37DF-6A8F-4B94-B633-E49EB407DD84}"/>
    <cellStyle name="Comma 3 3 2 2 3 2 2 4" xfId="18606" xr:uid="{27B2D4E9-137F-4A0F-96F9-B07DC7F73E6A}"/>
    <cellStyle name="Comma 3 3 2 2 3 2 2 4 2" xfId="49430" xr:uid="{CE8CB5EE-186E-4632-9267-F8550C744CBC}"/>
    <cellStyle name="Comma 3 3 2 2 3 2 2 5" xfId="34020" xr:uid="{62431369-0B55-4D78-9A2E-22FF5C4BCB0B}"/>
    <cellStyle name="Comma 3 3 2 2 3 2 3" xfId="5097" xr:uid="{162AAECD-955C-4949-B4C8-3F0B257EDBD6}"/>
    <cellStyle name="Comma 3 3 2 2 3 2 3 2" xfId="12908" xr:uid="{2ACA6158-21AD-4D89-A149-FB9E8D05F27A}"/>
    <cellStyle name="Comma 3 3 2 2 3 2 3 2 2" xfId="28319" xr:uid="{30147DF6-9599-40B0-929A-51DC92DA12C1}"/>
    <cellStyle name="Comma 3 3 2 2 3 2 3 2 2 2" xfId="59143" xr:uid="{C8E5E1FF-F900-4A1E-8F67-8938848AFE98}"/>
    <cellStyle name="Comma 3 3 2 2 3 2 3 2 3" xfId="43733" xr:uid="{DC355764-DF87-4D71-AE2F-36EF957F528C}"/>
    <cellStyle name="Comma 3 3 2 2 3 2 3 3" xfId="20510" xr:uid="{4293F79D-FB2E-43C5-9950-876B2F4FB9A5}"/>
    <cellStyle name="Comma 3 3 2 2 3 2 3 3 2" xfId="51334" xr:uid="{C5B41E6B-99F0-40A5-8256-5B94CE7E50F5}"/>
    <cellStyle name="Comma 3 3 2 2 3 2 3 4" xfId="35924" xr:uid="{AF61D4B9-B514-4BB7-8EC9-D0E60F70B83C}"/>
    <cellStyle name="Comma 3 3 2 2 3 2 4" xfId="9105" xr:uid="{A735C7A1-AD87-461C-A031-BC39B4198567}"/>
    <cellStyle name="Comma 3 3 2 2 3 2 4 2" xfId="24516" xr:uid="{8230EEF2-08E2-47A9-9A74-C9757A8D669B}"/>
    <cellStyle name="Comma 3 3 2 2 3 2 4 2 2" xfId="55340" xr:uid="{144F851E-294F-49C1-950D-AB4159FA4E50}"/>
    <cellStyle name="Comma 3 3 2 2 3 2 4 3" xfId="39930" xr:uid="{16106366-CCB5-424C-99EE-EDD26BECB4D9}"/>
    <cellStyle name="Comma 3 3 2 2 3 2 5" xfId="16707" xr:uid="{FBCE0412-40D2-4BC0-95B6-ABF9BB3E1379}"/>
    <cellStyle name="Comma 3 3 2 2 3 2 5 2" xfId="47531" xr:uid="{05146B45-D059-4ADF-8168-27041893D544}"/>
    <cellStyle name="Comma 3 3 2 2 3 2 6" xfId="32121" xr:uid="{BEAC2CD8-5F80-4619-A324-475FF3913EBE}"/>
    <cellStyle name="Comma 3 3 2 2 3 3" xfId="1927" xr:uid="{7F70A16B-E335-47CD-A791-E53E892FDD3C}"/>
    <cellStyle name="Comma 3 3 2 2 3 3 2" xfId="3826" xr:uid="{4967C7E1-3F55-4832-9FF3-719EE582FAF3}"/>
    <cellStyle name="Comma 3 3 2 2 3 3 2 2" xfId="7629" xr:uid="{730F7FD2-4F0D-4137-98D6-14864AB7A728}"/>
    <cellStyle name="Comma 3 3 2 2 3 3 2 2 2" xfId="15440" xr:uid="{729FE676-686F-4B2C-924B-EB010A3D83CD}"/>
    <cellStyle name="Comma 3 3 2 2 3 3 2 2 2 2" xfId="30851" xr:uid="{41D3F8AE-E42D-4AC5-84EA-682235F4CF70}"/>
    <cellStyle name="Comma 3 3 2 2 3 3 2 2 2 2 2" xfId="61675" xr:uid="{AA450C43-85B0-4829-A209-FFCA5DA2CEB5}"/>
    <cellStyle name="Comma 3 3 2 2 3 3 2 2 2 3" xfId="46265" xr:uid="{4ED659C7-17BA-4B79-8C14-E254B9152784}"/>
    <cellStyle name="Comma 3 3 2 2 3 3 2 2 3" xfId="23042" xr:uid="{3DD03D9B-9A38-4BD1-8C96-E43F45378C2A}"/>
    <cellStyle name="Comma 3 3 2 2 3 3 2 2 3 2" xfId="53866" xr:uid="{E8761375-6F52-4FF4-BC6F-753B2CF47E4F}"/>
    <cellStyle name="Comma 3 3 2 2 3 3 2 2 4" xfId="38456" xr:uid="{90C7BF4A-2917-4E9D-BA26-340A472B51DC}"/>
    <cellStyle name="Comma 3 3 2 2 3 3 2 3" xfId="11637" xr:uid="{2EC7FF05-A70F-4B5E-9074-6E928DC045B7}"/>
    <cellStyle name="Comma 3 3 2 2 3 3 2 3 2" xfId="27048" xr:uid="{99A32E3C-7838-4701-AAC4-BCDD3A87E403}"/>
    <cellStyle name="Comma 3 3 2 2 3 3 2 3 2 2" xfId="57872" xr:uid="{18AEE8FB-560A-4CB9-BDB4-53A82F7F9CFA}"/>
    <cellStyle name="Comma 3 3 2 2 3 3 2 3 3" xfId="42462" xr:uid="{EB30CEAA-8AE5-47D9-8093-3B3FE5085783}"/>
    <cellStyle name="Comma 3 3 2 2 3 3 2 4" xfId="19239" xr:uid="{152A166B-9A21-44B8-BCEC-22375FB22585}"/>
    <cellStyle name="Comma 3 3 2 2 3 3 2 4 2" xfId="50063" xr:uid="{2E461FBA-A684-4842-B239-906ACA21FE0A}"/>
    <cellStyle name="Comma 3 3 2 2 3 3 2 5" xfId="34653" xr:uid="{3A551C7D-83F1-40A4-8044-5A579D620242}"/>
    <cellStyle name="Comma 3 3 2 2 3 3 3" xfId="5730" xr:uid="{4AA5DA7F-AC6F-45CE-8B98-347E656452CD}"/>
    <cellStyle name="Comma 3 3 2 2 3 3 3 2" xfId="13541" xr:uid="{F462A13F-7DFE-41F7-986A-F4D3FDD9DF48}"/>
    <cellStyle name="Comma 3 3 2 2 3 3 3 2 2" xfId="28952" xr:uid="{6C27CDB4-32A3-4D7E-9526-D8FAB3388702}"/>
    <cellStyle name="Comma 3 3 2 2 3 3 3 2 2 2" xfId="59776" xr:uid="{E53A89F2-3D3B-4B11-8656-CF104183F605}"/>
    <cellStyle name="Comma 3 3 2 2 3 3 3 2 3" xfId="44366" xr:uid="{269C6BCA-2994-46E2-8E89-46F6ACAACCDC}"/>
    <cellStyle name="Comma 3 3 2 2 3 3 3 3" xfId="21143" xr:uid="{B24B706C-C6BD-40D1-9F5D-437FF2F92521}"/>
    <cellStyle name="Comma 3 3 2 2 3 3 3 3 2" xfId="51967" xr:uid="{29870A51-16DD-4698-9844-B6441B87BF32}"/>
    <cellStyle name="Comma 3 3 2 2 3 3 3 4" xfId="36557" xr:uid="{3387BF84-D093-4F5B-B15A-22DDDB33F894}"/>
    <cellStyle name="Comma 3 3 2 2 3 3 4" xfId="9738" xr:uid="{BEB21B7D-5960-4D37-B3C1-6486289EADFA}"/>
    <cellStyle name="Comma 3 3 2 2 3 3 4 2" xfId="25149" xr:uid="{033A0F00-F320-4F1C-96B8-6DFDD319D08F}"/>
    <cellStyle name="Comma 3 3 2 2 3 3 4 2 2" xfId="55973" xr:uid="{3433BF65-1EEE-49D7-97AD-8F8518B221FE}"/>
    <cellStyle name="Comma 3 3 2 2 3 3 4 3" xfId="40563" xr:uid="{46B0B124-5977-4E0B-B4BA-E00FFD1BBAE0}"/>
    <cellStyle name="Comma 3 3 2 2 3 3 5" xfId="17340" xr:uid="{74709D33-F05C-42F4-9A1B-F98074F7B8AD}"/>
    <cellStyle name="Comma 3 3 2 2 3 3 5 2" xfId="48164" xr:uid="{A2258876-5F92-42AF-8B6E-1222AC7FDDA2}"/>
    <cellStyle name="Comma 3 3 2 2 3 3 6" xfId="32754" xr:uid="{1309FF88-80FF-4236-B345-48D28AF65751}"/>
    <cellStyle name="Comma 3 3 2 2 3 4" xfId="2560" xr:uid="{4EFB849C-DAD6-400C-BF97-B259A92D6038}"/>
    <cellStyle name="Comma 3 3 2 2 3 4 2" xfId="6363" xr:uid="{818C7EF8-3326-4908-813D-6440273C599A}"/>
    <cellStyle name="Comma 3 3 2 2 3 4 2 2" xfId="14174" xr:uid="{CBF1743D-F2C0-4343-8060-B8FB9BA94856}"/>
    <cellStyle name="Comma 3 3 2 2 3 4 2 2 2" xfId="29585" xr:uid="{7AC1DBE8-D654-4B89-A90B-F54B29C89427}"/>
    <cellStyle name="Comma 3 3 2 2 3 4 2 2 2 2" xfId="60409" xr:uid="{FFB196D3-92B7-413C-985D-1B025DDA420F}"/>
    <cellStyle name="Comma 3 3 2 2 3 4 2 2 3" xfId="44999" xr:uid="{A9313676-0B1B-43F6-894B-DB8D42E5A4B4}"/>
    <cellStyle name="Comma 3 3 2 2 3 4 2 3" xfId="21776" xr:uid="{2C26B84F-E176-415D-99CF-6096AD80B70F}"/>
    <cellStyle name="Comma 3 3 2 2 3 4 2 3 2" xfId="52600" xr:uid="{8BD9D757-9347-4FEF-8236-566BD115D6B7}"/>
    <cellStyle name="Comma 3 3 2 2 3 4 2 4" xfId="37190" xr:uid="{8B22699A-F94F-4B26-BE3D-470D8268830C}"/>
    <cellStyle name="Comma 3 3 2 2 3 4 3" xfId="10371" xr:uid="{D3469640-AE96-43BF-93CD-CA192761080A}"/>
    <cellStyle name="Comma 3 3 2 2 3 4 3 2" xfId="25782" xr:uid="{EEA163E8-E3C1-415E-8163-B16107677E38}"/>
    <cellStyle name="Comma 3 3 2 2 3 4 3 2 2" xfId="56606" xr:uid="{D393ACCC-B228-44A9-BA61-B63D0F1B484A}"/>
    <cellStyle name="Comma 3 3 2 2 3 4 3 3" xfId="41196" xr:uid="{32EBDD17-90D6-4E77-AAAB-0A5BCEB2754D}"/>
    <cellStyle name="Comma 3 3 2 2 3 4 4" xfId="17973" xr:uid="{433B21B3-8382-48FA-BEC3-4AFDE530E0E9}"/>
    <cellStyle name="Comma 3 3 2 2 3 4 4 2" xfId="48797" xr:uid="{8965FFDB-B389-4E85-8065-94EE03113F0B}"/>
    <cellStyle name="Comma 3 3 2 2 3 4 5" xfId="33387" xr:uid="{50E62D32-5E47-494C-A8C8-C379C18131CC}"/>
    <cellStyle name="Comma 3 3 2 2 3 5" xfId="4464" xr:uid="{5A2DCBCC-3811-4C8D-B21E-1AD4EE3DAB65}"/>
    <cellStyle name="Comma 3 3 2 2 3 5 2" xfId="12275" xr:uid="{97A6CA2B-1882-465A-B1A8-25F0B7203565}"/>
    <cellStyle name="Comma 3 3 2 2 3 5 2 2" xfId="27686" xr:uid="{3094823B-0349-4E76-B761-0942099691A8}"/>
    <cellStyle name="Comma 3 3 2 2 3 5 2 2 2" xfId="58510" xr:uid="{501120E3-4A1A-47BC-ADDC-C661D8F8C6B2}"/>
    <cellStyle name="Comma 3 3 2 2 3 5 2 3" xfId="43100" xr:uid="{1103AEFF-1AF4-47D6-A577-EE7A33E8F8C0}"/>
    <cellStyle name="Comma 3 3 2 2 3 5 3" xfId="19877" xr:uid="{EA6FE0D4-3A9A-4A9F-83B4-C574943F0FCA}"/>
    <cellStyle name="Comma 3 3 2 2 3 5 3 2" xfId="50701" xr:uid="{B942C5F0-F882-4DF7-89B9-5314E429BA2F}"/>
    <cellStyle name="Comma 3 3 2 2 3 5 4" xfId="35291" xr:uid="{5F75366E-EF48-46E7-B519-3108C5DAE4BE}"/>
    <cellStyle name="Comma 3 3 2 2 3 6" xfId="8472" xr:uid="{88BA59FB-602A-4024-B643-83242C68F07A}"/>
    <cellStyle name="Comma 3 3 2 2 3 6 2" xfId="23883" xr:uid="{28EC35E3-4BDE-44A5-9A4E-0BDD945BA1A4}"/>
    <cellStyle name="Comma 3 3 2 2 3 6 2 2" xfId="54707" xr:uid="{4C40F6C0-A55C-4291-A883-100404B2D102}"/>
    <cellStyle name="Comma 3 3 2 2 3 6 3" xfId="39297" xr:uid="{CA7944CA-6905-4170-87D6-B34A4BB95DC6}"/>
    <cellStyle name="Comma 3 3 2 2 3 7" xfId="16074" xr:uid="{98EE37FF-A73F-4899-8E68-7A1055D01DC3}"/>
    <cellStyle name="Comma 3 3 2 2 3 7 2" xfId="46898" xr:uid="{BE7D9499-ED60-4061-8BBE-5D724EC35C51}"/>
    <cellStyle name="Comma 3 3 2 2 3 8" xfId="31488" xr:uid="{5D4C4B4D-BCAF-4952-9C40-42759CD11F7F}"/>
    <cellStyle name="Comma 3 3 2 2 4" xfId="452" xr:uid="{594319C5-F543-4AA0-827C-F23A18B4E276}"/>
    <cellStyle name="Comma 3 3 2 2 4 2" xfId="1085" xr:uid="{591C2721-E03D-4E7F-A388-13154CE35BAB}"/>
    <cellStyle name="Comma 3 3 2 2 4 2 2" xfId="2984" xr:uid="{61DB4D17-4DCC-4D80-AFBE-0621C71C3464}"/>
    <cellStyle name="Comma 3 3 2 2 4 2 2 2" xfId="6787" xr:uid="{F2BE4DE8-72E8-47C8-A992-1800AB38169E}"/>
    <cellStyle name="Comma 3 3 2 2 4 2 2 2 2" xfId="14598" xr:uid="{C35C2C99-1F0B-46E8-8FA5-1088048BDDA5}"/>
    <cellStyle name="Comma 3 3 2 2 4 2 2 2 2 2" xfId="30009" xr:uid="{40DF0172-9EC7-4592-B33A-A8902F9B69F3}"/>
    <cellStyle name="Comma 3 3 2 2 4 2 2 2 2 2 2" xfId="60833" xr:uid="{6D3A8AC6-E399-4533-9A45-B40950AF82BF}"/>
    <cellStyle name="Comma 3 3 2 2 4 2 2 2 2 3" xfId="45423" xr:uid="{264E94BF-F4A7-4406-AF47-98ADA0FEA3AE}"/>
    <cellStyle name="Comma 3 3 2 2 4 2 2 2 3" xfId="22200" xr:uid="{18D4E21E-DEE7-4E83-AE57-0BFB3F3A4AD1}"/>
    <cellStyle name="Comma 3 3 2 2 4 2 2 2 3 2" xfId="53024" xr:uid="{1DAE8BFD-19BD-4ED3-B021-4B250EAA009D}"/>
    <cellStyle name="Comma 3 3 2 2 4 2 2 2 4" xfId="37614" xr:uid="{25E4BFC7-CCED-4CD9-8598-914C0EAF1BB3}"/>
    <cellStyle name="Comma 3 3 2 2 4 2 2 3" xfId="10795" xr:uid="{14400948-E095-4639-8ACD-77F7A1FDAAAD}"/>
    <cellStyle name="Comma 3 3 2 2 4 2 2 3 2" xfId="26206" xr:uid="{C39EEF40-2539-4FE3-BC15-FD6E8F725528}"/>
    <cellStyle name="Comma 3 3 2 2 4 2 2 3 2 2" xfId="57030" xr:uid="{6FAC35EA-A007-44C6-A914-E2F8B7BA5335}"/>
    <cellStyle name="Comma 3 3 2 2 4 2 2 3 3" xfId="41620" xr:uid="{782DA6C0-89D2-4D2C-9F9C-6FA6CD6EB988}"/>
    <cellStyle name="Comma 3 3 2 2 4 2 2 4" xfId="18397" xr:uid="{4DEE18B0-797B-41A2-B621-DEA0643EC3B7}"/>
    <cellStyle name="Comma 3 3 2 2 4 2 2 4 2" xfId="49221" xr:uid="{AED3FE92-ED50-4554-80D1-4BECDD9E9E84}"/>
    <cellStyle name="Comma 3 3 2 2 4 2 2 5" xfId="33811" xr:uid="{DE209361-DC65-448F-BEF4-0AEB9C9507E3}"/>
    <cellStyle name="Comma 3 3 2 2 4 2 3" xfId="4888" xr:uid="{1063A881-6F09-4E5A-8505-BA8A9AE1DFA1}"/>
    <cellStyle name="Comma 3 3 2 2 4 2 3 2" xfId="12699" xr:uid="{E8895F5E-56BA-4BA5-959B-B0D45F65C8BE}"/>
    <cellStyle name="Comma 3 3 2 2 4 2 3 2 2" xfId="28110" xr:uid="{BECB71FE-EE22-47E9-892C-EAF652F883A7}"/>
    <cellStyle name="Comma 3 3 2 2 4 2 3 2 2 2" xfId="58934" xr:uid="{C8F82389-5E53-49E7-A422-92C20F04B29E}"/>
    <cellStyle name="Comma 3 3 2 2 4 2 3 2 3" xfId="43524" xr:uid="{72D3141F-1271-4F08-B615-C6EDAEA64320}"/>
    <cellStyle name="Comma 3 3 2 2 4 2 3 3" xfId="20301" xr:uid="{5137A416-9501-4EC7-9F2C-8C0F44966FB5}"/>
    <cellStyle name="Comma 3 3 2 2 4 2 3 3 2" xfId="51125" xr:uid="{8134D79F-7BEC-4D83-9945-5935B7998B05}"/>
    <cellStyle name="Comma 3 3 2 2 4 2 3 4" xfId="35715" xr:uid="{044A1A0F-92F0-4814-9359-942AC8F82565}"/>
    <cellStyle name="Comma 3 3 2 2 4 2 4" xfId="8896" xr:uid="{790C99C1-ED40-438A-A4BC-8E0060A0A3BC}"/>
    <cellStyle name="Comma 3 3 2 2 4 2 4 2" xfId="24307" xr:uid="{633EA779-A6AD-4AD6-9E86-9CA26EB4F95D}"/>
    <cellStyle name="Comma 3 3 2 2 4 2 4 2 2" xfId="55131" xr:uid="{C2D35618-6D83-423C-889B-4ED67D67A567}"/>
    <cellStyle name="Comma 3 3 2 2 4 2 4 3" xfId="39721" xr:uid="{4417CCD3-3F45-4270-8816-83AFD304D085}"/>
    <cellStyle name="Comma 3 3 2 2 4 2 5" xfId="16498" xr:uid="{E916EAEA-8080-4AAC-BB82-07A440E06E5D}"/>
    <cellStyle name="Comma 3 3 2 2 4 2 5 2" xfId="47322" xr:uid="{0FAEF74D-67E3-410E-B7F6-73B3DC44F1D1}"/>
    <cellStyle name="Comma 3 3 2 2 4 2 6" xfId="31912" xr:uid="{C0A95AF2-3F94-4ECD-B166-6FBC54860B67}"/>
    <cellStyle name="Comma 3 3 2 2 4 3" xfId="1718" xr:uid="{56F79C60-DF53-4067-8EC8-921606958ADB}"/>
    <cellStyle name="Comma 3 3 2 2 4 3 2" xfId="3617" xr:uid="{78837A80-7DC6-4EA5-AA6D-81EC0552460D}"/>
    <cellStyle name="Comma 3 3 2 2 4 3 2 2" xfId="7420" xr:uid="{6940C664-8C93-428F-8DDA-6E301A1701F9}"/>
    <cellStyle name="Comma 3 3 2 2 4 3 2 2 2" xfId="15231" xr:uid="{0F634B39-4CFE-46D7-B2D5-B9A83338E09D}"/>
    <cellStyle name="Comma 3 3 2 2 4 3 2 2 2 2" xfId="30642" xr:uid="{DD405FC6-7632-4785-A825-1F505292BED2}"/>
    <cellStyle name="Comma 3 3 2 2 4 3 2 2 2 2 2" xfId="61466" xr:uid="{E4E8E616-12C1-4E60-8AB1-C85710F23913}"/>
    <cellStyle name="Comma 3 3 2 2 4 3 2 2 2 3" xfId="46056" xr:uid="{788FB944-E927-4075-B83B-263E1B0437BD}"/>
    <cellStyle name="Comma 3 3 2 2 4 3 2 2 3" xfId="22833" xr:uid="{80F33D3B-0792-4C67-BBE5-A96CC62E1DCA}"/>
    <cellStyle name="Comma 3 3 2 2 4 3 2 2 3 2" xfId="53657" xr:uid="{29EA0B2E-7CC6-4053-B0C3-E467D70480B0}"/>
    <cellStyle name="Comma 3 3 2 2 4 3 2 2 4" xfId="38247" xr:uid="{CCCF5BCF-0231-4099-AB79-B21EA8FFA5D3}"/>
    <cellStyle name="Comma 3 3 2 2 4 3 2 3" xfId="11428" xr:uid="{7EA20704-1D1E-4AA4-A5F3-363606FD24F8}"/>
    <cellStyle name="Comma 3 3 2 2 4 3 2 3 2" xfId="26839" xr:uid="{99FCAC31-9953-421C-9806-212B7AB03922}"/>
    <cellStyle name="Comma 3 3 2 2 4 3 2 3 2 2" xfId="57663" xr:uid="{926161E4-7F1B-4F62-ACAF-FD7D1B520260}"/>
    <cellStyle name="Comma 3 3 2 2 4 3 2 3 3" xfId="42253" xr:uid="{F2DCEE72-0EA7-4C1E-B115-B8F7ECAC55E6}"/>
    <cellStyle name="Comma 3 3 2 2 4 3 2 4" xfId="19030" xr:uid="{D8A20E0A-36CF-45D5-A350-8D3A8579E9D6}"/>
    <cellStyle name="Comma 3 3 2 2 4 3 2 4 2" xfId="49854" xr:uid="{651A7BCD-E6E2-4546-BA4C-E76E4F9534FC}"/>
    <cellStyle name="Comma 3 3 2 2 4 3 2 5" xfId="34444" xr:uid="{2C8802F6-B1F9-47E1-8FB3-2095EED992A7}"/>
    <cellStyle name="Comma 3 3 2 2 4 3 3" xfId="5521" xr:uid="{6FAA229C-9719-48A9-ACD9-18BF9A6470BF}"/>
    <cellStyle name="Comma 3 3 2 2 4 3 3 2" xfId="13332" xr:uid="{CCF07F82-FE6B-405F-B7A2-99ABFB877EA7}"/>
    <cellStyle name="Comma 3 3 2 2 4 3 3 2 2" xfId="28743" xr:uid="{E7CF817F-6B2B-4094-A860-1B70269AC1F7}"/>
    <cellStyle name="Comma 3 3 2 2 4 3 3 2 2 2" xfId="59567" xr:uid="{9C893B5F-425C-49C2-9636-26A932E265BD}"/>
    <cellStyle name="Comma 3 3 2 2 4 3 3 2 3" xfId="44157" xr:uid="{9D29BE38-4FE4-449A-85AA-AB90814C4383}"/>
    <cellStyle name="Comma 3 3 2 2 4 3 3 3" xfId="20934" xr:uid="{99C7682E-00B5-4F52-8C68-C79674E18DC6}"/>
    <cellStyle name="Comma 3 3 2 2 4 3 3 3 2" xfId="51758" xr:uid="{23E3B6F0-E9C2-41C2-AD70-97258BE54CA0}"/>
    <cellStyle name="Comma 3 3 2 2 4 3 3 4" xfId="36348" xr:uid="{F438311C-61CE-4BAC-BEB0-E7ACFFCB9A10}"/>
    <cellStyle name="Comma 3 3 2 2 4 3 4" xfId="9529" xr:uid="{EB872DD7-30E2-4CCE-B242-A67C15904865}"/>
    <cellStyle name="Comma 3 3 2 2 4 3 4 2" xfId="24940" xr:uid="{5B88A100-11DF-4FDE-90BA-742F7A72670D}"/>
    <cellStyle name="Comma 3 3 2 2 4 3 4 2 2" xfId="55764" xr:uid="{7FD8FA9F-E122-4CF0-ABEA-CC19E923A33A}"/>
    <cellStyle name="Comma 3 3 2 2 4 3 4 3" xfId="40354" xr:uid="{AA5A08F8-5E98-4734-8E9C-25D4CA64330C}"/>
    <cellStyle name="Comma 3 3 2 2 4 3 5" xfId="17131" xr:uid="{135B156E-751D-4FBC-AC32-FCF3BB709C3C}"/>
    <cellStyle name="Comma 3 3 2 2 4 3 5 2" xfId="47955" xr:uid="{7938EB56-764B-407D-80E1-49BED822F0A7}"/>
    <cellStyle name="Comma 3 3 2 2 4 3 6" xfId="32545" xr:uid="{247CC4B7-86A6-436A-B503-A7AFD7CE99B8}"/>
    <cellStyle name="Comma 3 3 2 2 4 4" xfId="2351" xr:uid="{AE2903E2-C810-4301-80B4-F955D297D7DF}"/>
    <cellStyle name="Comma 3 3 2 2 4 4 2" xfId="6154" xr:uid="{7CA13918-7F5C-4F91-B2B4-3FC6B6622E44}"/>
    <cellStyle name="Comma 3 3 2 2 4 4 2 2" xfId="13965" xr:uid="{2913E126-64ED-4567-A564-8CE5D0583B43}"/>
    <cellStyle name="Comma 3 3 2 2 4 4 2 2 2" xfId="29376" xr:uid="{6C49F79D-E7AA-4936-AD6E-16C9DF867B5B}"/>
    <cellStyle name="Comma 3 3 2 2 4 4 2 2 2 2" xfId="60200" xr:uid="{F4B58F3A-D17B-4EA1-86A7-24CB9AF6072F}"/>
    <cellStyle name="Comma 3 3 2 2 4 4 2 2 3" xfId="44790" xr:uid="{7D68B8AF-47FF-4E02-98D5-58BC4B2E12FD}"/>
    <cellStyle name="Comma 3 3 2 2 4 4 2 3" xfId="21567" xr:uid="{3A0D0369-D742-4C6A-BCCD-3AE998F35F4E}"/>
    <cellStyle name="Comma 3 3 2 2 4 4 2 3 2" xfId="52391" xr:uid="{70C15223-0AC5-45F9-AD79-74CC496E8B85}"/>
    <cellStyle name="Comma 3 3 2 2 4 4 2 4" xfId="36981" xr:uid="{DC8A43F7-65BF-43E2-B241-71180EE6E0E6}"/>
    <cellStyle name="Comma 3 3 2 2 4 4 3" xfId="10162" xr:uid="{D28D60BA-5B41-4B49-AAFD-0BDE25428182}"/>
    <cellStyle name="Comma 3 3 2 2 4 4 3 2" xfId="25573" xr:uid="{52CC0A58-C944-4166-9A4B-DA05090AC5B6}"/>
    <cellStyle name="Comma 3 3 2 2 4 4 3 2 2" xfId="56397" xr:uid="{0609AD5C-BEC0-45E4-8BFF-EB4CD7667066}"/>
    <cellStyle name="Comma 3 3 2 2 4 4 3 3" xfId="40987" xr:uid="{440B71E1-494B-467D-804C-C6BD9234DD75}"/>
    <cellStyle name="Comma 3 3 2 2 4 4 4" xfId="17764" xr:uid="{B0BA8B8C-A073-40DF-A14E-DAF815AFF899}"/>
    <cellStyle name="Comma 3 3 2 2 4 4 4 2" xfId="48588" xr:uid="{5AA7267C-77B9-417C-8A58-78539EC78415}"/>
    <cellStyle name="Comma 3 3 2 2 4 4 5" xfId="33178" xr:uid="{C7509C39-B90C-4143-931A-664098A67E27}"/>
    <cellStyle name="Comma 3 3 2 2 4 5" xfId="4255" xr:uid="{FF336690-265A-48D2-BBF4-7CEFE272FA3F}"/>
    <cellStyle name="Comma 3 3 2 2 4 5 2" xfId="12066" xr:uid="{6F9CFF07-5312-4BF8-8A11-53A407557817}"/>
    <cellStyle name="Comma 3 3 2 2 4 5 2 2" xfId="27477" xr:uid="{34451962-BD57-465E-A328-0C5F16A130CB}"/>
    <cellStyle name="Comma 3 3 2 2 4 5 2 2 2" xfId="58301" xr:uid="{6C68E0FD-5D85-4F5C-8647-6989B641561D}"/>
    <cellStyle name="Comma 3 3 2 2 4 5 2 3" xfId="42891" xr:uid="{E8AE6688-213B-4B14-BF5B-AB7B6D8C9D9B}"/>
    <cellStyle name="Comma 3 3 2 2 4 5 3" xfId="19668" xr:uid="{706A1797-F453-45C3-90C1-4F307AABA252}"/>
    <cellStyle name="Comma 3 3 2 2 4 5 3 2" xfId="50492" xr:uid="{227EAFA4-7134-420F-8B4C-6D63AC23E3B6}"/>
    <cellStyle name="Comma 3 3 2 2 4 5 4" xfId="35082" xr:uid="{E2402D9A-F3D7-4128-8D1C-400A2E0204A5}"/>
    <cellStyle name="Comma 3 3 2 2 4 6" xfId="8263" xr:uid="{2A752CF8-AE79-4D42-AEB5-2042CF242BFB}"/>
    <cellStyle name="Comma 3 3 2 2 4 6 2" xfId="23674" xr:uid="{A3E34D09-C12F-4072-AB62-5461025156FC}"/>
    <cellStyle name="Comma 3 3 2 2 4 6 2 2" xfId="54498" xr:uid="{E8BA7022-4659-4CBE-8C15-8B196DF93898}"/>
    <cellStyle name="Comma 3 3 2 2 4 6 3" xfId="39088" xr:uid="{30A08D73-2C3E-4DC8-AF0C-9904134C00B2}"/>
    <cellStyle name="Comma 3 3 2 2 4 7" xfId="15865" xr:uid="{01F8E940-8E58-4A65-9F1A-569F58101FC3}"/>
    <cellStyle name="Comma 3 3 2 2 4 7 2" xfId="46689" xr:uid="{778C4CCC-73CD-44B3-B8F5-18691FDC5FD5}"/>
    <cellStyle name="Comma 3 3 2 2 4 8" xfId="31279" xr:uid="{EF133F8E-5A4F-46E0-B7C6-E60F38890A71}"/>
    <cellStyle name="Comma 3 3 2 2 5" xfId="872" xr:uid="{069DAC67-D20C-41AB-A770-7601795760C2}"/>
    <cellStyle name="Comma 3 3 2 2 5 2" xfId="2771" xr:uid="{A85C6009-BD65-4780-A24F-D43D262B9F4D}"/>
    <cellStyle name="Comma 3 3 2 2 5 2 2" xfId="6574" xr:uid="{90A085F6-C7A0-4DDD-814D-EFDE001840AC}"/>
    <cellStyle name="Comma 3 3 2 2 5 2 2 2" xfId="14385" xr:uid="{10036265-AB1F-4432-843B-9BB1AA52856C}"/>
    <cellStyle name="Comma 3 3 2 2 5 2 2 2 2" xfId="29796" xr:uid="{6987E4F6-E814-435F-B7A6-0FDED8130030}"/>
    <cellStyle name="Comma 3 3 2 2 5 2 2 2 2 2" xfId="60620" xr:uid="{8EBA6529-8D87-4A2B-89A2-AC571396A616}"/>
    <cellStyle name="Comma 3 3 2 2 5 2 2 2 3" xfId="45210" xr:uid="{B588A6BB-902C-4652-8220-9695F1D0AC69}"/>
    <cellStyle name="Comma 3 3 2 2 5 2 2 3" xfId="21987" xr:uid="{4ED538FA-1978-48C1-8785-8FD99173A5E7}"/>
    <cellStyle name="Comma 3 3 2 2 5 2 2 3 2" xfId="52811" xr:uid="{9909DA4F-321F-4FAF-9BE5-0A3B3E7BCB8D}"/>
    <cellStyle name="Comma 3 3 2 2 5 2 2 4" xfId="37401" xr:uid="{54AF2B89-4373-4685-BBF9-1DD10D011AA9}"/>
    <cellStyle name="Comma 3 3 2 2 5 2 3" xfId="10582" xr:uid="{66C11AF0-E90D-40D4-890E-ED44EB0E68A8}"/>
    <cellStyle name="Comma 3 3 2 2 5 2 3 2" xfId="25993" xr:uid="{671EDFBC-A19A-4854-BB97-3C679879949A}"/>
    <cellStyle name="Comma 3 3 2 2 5 2 3 2 2" xfId="56817" xr:uid="{1939D3E5-A242-42AA-B32E-172DF4B8DC01}"/>
    <cellStyle name="Comma 3 3 2 2 5 2 3 3" xfId="41407" xr:uid="{B40F7CD5-F488-4449-A46F-73729FC9C591}"/>
    <cellStyle name="Comma 3 3 2 2 5 2 4" xfId="18184" xr:uid="{6E77521C-2F7F-4B82-AD0D-8E27D6F5FDE4}"/>
    <cellStyle name="Comma 3 3 2 2 5 2 4 2" xfId="49008" xr:uid="{F1C4E6BE-A385-400A-9F54-0718782B7A9B}"/>
    <cellStyle name="Comma 3 3 2 2 5 2 5" xfId="33598" xr:uid="{6A4A04E7-CEA2-4AE4-B1A5-B80385B92577}"/>
    <cellStyle name="Comma 3 3 2 2 5 3" xfId="4675" xr:uid="{B68E4CB5-BB52-4478-AA6C-00529BAF9066}"/>
    <cellStyle name="Comma 3 3 2 2 5 3 2" xfId="12486" xr:uid="{005C1826-1475-480C-9FC1-F7AB163FCACB}"/>
    <cellStyle name="Comma 3 3 2 2 5 3 2 2" xfId="27897" xr:uid="{AD8A5C76-252F-4688-AC7F-EB1946A9A697}"/>
    <cellStyle name="Comma 3 3 2 2 5 3 2 2 2" xfId="58721" xr:uid="{B7185EBB-2967-409B-85D6-9B2FF3BB4BD1}"/>
    <cellStyle name="Comma 3 3 2 2 5 3 2 3" xfId="43311" xr:uid="{3EFF51FA-9EB0-4B36-B48F-A87E62D15D9C}"/>
    <cellStyle name="Comma 3 3 2 2 5 3 3" xfId="20088" xr:uid="{CF553A40-E627-48A3-AABA-67B5EA3AB68D}"/>
    <cellStyle name="Comma 3 3 2 2 5 3 3 2" xfId="50912" xr:uid="{DBE64D57-CCEA-4D1B-8BE0-744E0821F7E0}"/>
    <cellStyle name="Comma 3 3 2 2 5 3 4" xfId="35502" xr:uid="{97961EAC-AFFE-4AA1-A4EF-025DD3D447C4}"/>
    <cellStyle name="Comma 3 3 2 2 5 4" xfId="8683" xr:uid="{2036D605-15FB-4962-997C-EA285047730D}"/>
    <cellStyle name="Comma 3 3 2 2 5 4 2" xfId="24094" xr:uid="{2C2BF6C8-F09C-4682-8AF8-1C5A82138BA1}"/>
    <cellStyle name="Comma 3 3 2 2 5 4 2 2" xfId="54918" xr:uid="{BF07DB22-FD06-4EA6-860E-E34DE2BFAA44}"/>
    <cellStyle name="Comma 3 3 2 2 5 4 3" xfId="39508" xr:uid="{EF9F6539-5CDB-4E5C-91FD-BFC61AAC21E0}"/>
    <cellStyle name="Comma 3 3 2 2 5 5" xfId="16285" xr:uid="{2E6454DD-031E-4488-B178-63980A1F67B0}"/>
    <cellStyle name="Comma 3 3 2 2 5 5 2" xfId="47109" xr:uid="{CBFC12DA-0AEE-4F9C-9027-94CE40B73430}"/>
    <cellStyle name="Comma 3 3 2 2 5 6" xfId="31699" xr:uid="{7342E51D-FCD6-4556-A24E-44A2E26667B6}"/>
    <cellStyle name="Comma 3 3 2 2 6" xfId="1505" xr:uid="{81A056A4-1623-429C-879F-79F7082BD1DE}"/>
    <cellStyle name="Comma 3 3 2 2 6 2" xfId="3404" xr:uid="{646BF32F-B122-4F2F-8F32-4A201CBC44D5}"/>
    <cellStyle name="Comma 3 3 2 2 6 2 2" xfId="7207" xr:uid="{08983F93-E64D-44B1-A3F0-270417DA2B41}"/>
    <cellStyle name="Comma 3 3 2 2 6 2 2 2" xfId="15018" xr:uid="{42D8AB20-DF86-4F49-B6C7-4D66182B305A}"/>
    <cellStyle name="Comma 3 3 2 2 6 2 2 2 2" xfId="30429" xr:uid="{AD204423-5D99-42B1-9B8F-CBB550D42BD5}"/>
    <cellStyle name="Comma 3 3 2 2 6 2 2 2 2 2" xfId="61253" xr:uid="{2C91BB7A-B935-4486-9CD5-D8310F7F0D31}"/>
    <cellStyle name="Comma 3 3 2 2 6 2 2 2 3" xfId="45843" xr:uid="{14DFFF24-EF40-428C-AC0B-0EDB479E0192}"/>
    <cellStyle name="Comma 3 3 2 2 6 2 2 3" xfId="22620" xr:uid="{51D65E53-59E0-4A9A-B61E-60C1E2CB3918}"/>
    <cellStyle name="Comma 3 3 2 2 6 2 2 3 2" xfId="53444" xr:uid="{C7575DF6-E6F2-4D91-8F9D-794D7F6EE181}"/>
    <cellStyle name="Comma 3 3 2 2 6 2 2 4" xfId="38034" xr:uid="{3BE3DE6B-CEA7-43C6-A4FE-A16F6664F36F}"/>
    <cellStyle name="Comma 3 3 2 2 6 2 3" xfId="11215" xr:uid="{1C426C3E-2056-440D-ACAB-B9241A44B3F0}"/>
    <cellStyle name="Comma 3 3 2 2 6 2 3 2" xfId="26626" xr:uid="{95422DB4-0814-4F00-A6E1-F9FEF1A7ECB0}"/>
    <cellStyle name="Comma 3 3 2 2 6 2 3 2 2" xfId="57450" xr:uid="{81EA1DC2-B27D-4467-8E43-54617928FF2B}"/>
    <cellStyle name="Comma 3 3 2 2 6 2 3 3" xfId="42040" xr:uid="{B5B8D707-FE30-4DE1-B00F-475180129FDC}"/>
    <cellStyle name="Comma 3 3 2 2 6 2 4" xfId="18817" xr:uid="{1BA4E673-77C9-4E02-AA27-620468BCE2E3}"/>
    <cellStyle name="Comma 3 3 2 2 6 2 4 2" xfId="49641" xr:uid="{49E04A5A-1BEF-4813-A8F3-7B36795FF4BD}"/>
    <cellStyle name="Comma 3 3 2 2 6 2 5" xfId="34231" xr:uid="{278AEE25-17F2-4C88-B70F-4B6279B2D5D7}"/>
    <cellStyle name="Comma 3 3 2 2 6 3" xfId="5308" xr:uid="{F6EA13F4-AF25-411D-87AB-F9C7AFC52F8B}"/>
    <cellStyle name="Comma 3 3 2 2 6 3 2" xfId="13119" xr:uid="{6FC3D246-8C8C-459F-B1A7-898D7A0DA168}"/>
    <cellStyle name="Comma 3 3 2 2 6 3 2 2" xfId="28530" xr:uid="{9560EE7B-860B-4D64-800E-907411FCD6C8}"/>
    <cellStyle name="Comma 3 3 2 2 6 3 2 2 2" xfId="59354" xr:uid="{1947919E-3B93-4F17-B9F4-4353B8AA4605}"/>
    <cellStyle name="Comma 3 3 2 2 6 3 2 3" xfId="43944" xr:uid="{5147D8A2-D768-427E-99B4-C3D7178753FF}"/>
    <cellStyle name="Comma 3 3 2 2 6 3 3" xfId="20721" xr:uid="{9BC98D22-53B5-41B1-B53D-5AEEB24AD960}"/>
    <cellStyle name="Comma 3 3 2 2 6 3 3 2" xfId="51545" xr:uid="{6C0906A7-1DA1-43A5-BE3C-609CF0FBE151}"/>
    <cellStyle name="Comma 3 3 2 2 6 3 4" xfId="36135" xr:uid="{0602B96F-8392-4F8E-B699-1CE38D128C3D}"/>
    <cellStyle name="Comma 3 3 2 2 6 4" xfId="9316" xr:uid="{438C47ED-233C-4DE4-81F2-ABF2BB1F48C0}"/>
    <cellStyle name="Comma 3 3 2 2 6 4 2" xfId="24727" xr:uid="{891CE603-9305-46D2-AC83-8B4BF359F4A8}"/>
    <cellStyle name="Comma 3 3 2 2 6 4 2 2" xfId="55551" xr:uid="{EB3CF5BC-4E7D-404F-A7C6-F7C238586479}"/>
    <cellStyle name="Comma 3 3 2 2 6 4 3" xfId="40141" xr:uid="{FDC9A4F9-3567-443B-AA59-AA45343EA99F}"/>
    <cellStyle name="Comma 3 3 2 2 6 5" xfId="16918" xr:uid="{07869305-E4BC-4649-A16F-FB58BA5521E8}"/>
    <cellStyle name="Comma 3 3 2 2 6 5 2" xfId="47742" xr:uid="{03261C0E-6B19-4F57-8B86-1B332064EBCF}"/>
    <cellStyle name="Comma 3 3 2 2 6 6" xfId="32332" xr:uid="{765C1D68-8F3F-409A-B064-D73811E4C49C}"/>
    <cellStyle name="Comma 3 3 2 2 7" xfId="2138" xr:uid="{8DA4AF6B-3010-4234-A0A1-C8722EFDCB6E}"/>
    <cellStyle name="Comma 3 3 2 2 7 2" xfId="5941" xr:uid="{28395411-AF7E-4CBD-8109-38BEB76DCEC2}"/>
    <cellStyle name="Comma 3 3 2 2 7 2 2" xfId="13752" xr:uid="{ECBA7B3F-D113-4148-B8B3-23389EE20A2F}"/>
    <cellStyle name="Comma 3 3 2 2 7 2 2 2" xfId="29163" xr:uid="{8DC8936F-CB4D-499B-99BE-F6F4C7B9BB04}"/>
    <cellStyle name="Comma 3 3 2 2 7 2 2 2 2" xfId="59987" xr:uid="{86EE4331-D7DA-457D-853C-B46C2875ACED}"/>
    <cellStyle name="Comma 3 3 2 2 7 2 2 3" xfId="44577" xr:uid="{79B998F7-42C7-4233-87D7-A8BE1251BFE6}"/>
    <cellStyle name="Comma 3 3 2 2 7 2 3" xfId="21354" xr:uid="{B8A55466-05CB-4AC6-A04F-B6EC5A88B892}"/>
    <cellStyle name="Comma 3 3 2 2 7 2 3 2" xfId="52178" xr:uid="{645B1E06-57DC-43C5-88AB-7A4B60274B5D}"/>
    <cellStyle name="Comma 3 3 2 2 7 2 4" xfId="36768" xr:uid="{3074549D-D560-4B4D-928F-6DD62250E1E5}"/>
    <cellStyle name="Comma 3 3 2 2 7 3" xfId="9949" xr:uid="{DEA3DD1B-5E11-4AEF-A51A-7F3B439A5E1E}"/>
    <cellStyle name="Comma 3 3 2 2 7 3 2" xfId="25360" xr:uid="{C64729ED-076B-4527-8C5C-AC10574AE0F1}"/>
    <cellStyle name="Comma 3 3 2 2 7 3 2 2" xfId="56184" xr:uid="{1C669873-DBA8-4D66-AA36-C633173E65CD}"/>
    <cellStyle name="Comma 3 3 2 2 7 3 3" xfId="40774" xr:uid="{45D6FED0-4075-49C1-BA71-5107C7B87561}"/>
    <cellStyle name="Comma 3 3 2 2 7 4" xfId="17551" xr:uid="{5B38DCEC-E6B5-4BE3-BD85-470D3FB44B95}"/>
    <cellStyle name="Comma 3 3 2 2 7 4 2" xfId="48375" xr:uid="{943E362A-AE80-46A4-8087-326B46C6D6EE}"/>
    <cellStyle name="Comma 3 3 2 2 7 5" xfId="32965" xr:uid="{0C002C08-CB7F-4FBD-8357-036E82CA7947}"/>
    <cellStyle name="Comma 3 3 2 2 8" xfId="4042" xr:uid="{AAFD877B-B877-433B-93EE-D09B11D33A70}"/>
    <cellStyle name="Comma 3 3 2 2 8 2" xfId="11853" xr:uid="{1303F603-894B-4022-9135-5DFA1E2E2C62}"/>
    <cellStyle name="Comma 3 3 2 2 8 2 2" xfId="27264" xr:uid="{60AD1D36-B7E8-460B-8648-333997468FA1}"/>
    <cellStyle name="Comma 3 3 2 2 8 2 2 2" xfId="58088" xr:uid="{7AACA14F-16EA-4382-BD9F-DB1CB5D8B3C1}"/>
    <cellStyle name="Comma 3 3 2 2 8 2 3" xfId="42678" xr:uid="{7EF55148-BA7C-46CE-9C65-B04E75976F1E}"/>
    <cellStyle name="Comma 3 3 2 2 8 3" xfId="19455" xr:uid="{05E9829C-342F-4A39-8679-6344DE908675}"/>
    <cellStyle name="Comma 3 3 2 2 8 3 2" xfId="50279" xr:uid="{39C43BFE-7C37-4927-B5B3-BB9FFF9AD370}"/>
    <cellStyle name="Comma 3 3 2 2 8 4" xfId="34869" xr:uid="{E7DAA181-DB3C-41FE-A160-962291222CDB}"/>
    <cellStyle name="Comma 3 3 2 2 9" xfId="8050" xr:uid="{A0F89B02-E3EA-4D25-A26B-4ABA3318B8AD}"/>
    <cellStyle name="Comma 3 3 2 2 9 2" xfId="23461" xr:uid="{089C7156-0A55-46F5-8A8E-7B1787DC451F}"/>
    <cellStyle name="Comma 3 3 2 2 9 2 2" xfId="54285" xr:uid="{2C152CE8-556F-43FB-8AD8-6134783660AE}"/>
    <cellStyle name="Comma 3 3 2 2 9 3" xfId="38875" xr:uid="{EF2D88E5-960C-4C62-8167-4512360F0753}"/>
    <cellStyle name="Comma 3 3 2 3" xfId="270" xr:uid="{BEB6D579-17AC-4FD2-BA08-958F0EB7B05F}"/>
    <cellStyle name="Comma 3 3 2 3 10" xfId="15692" xr:uid="{DB093BBE-6703-41CE-93EB-C6CDA86F73E7}"/>
    <cellStyle name="Comma 3 3 2 3 10 2" xfId="46516" xr:uid="{E7C22C52-6D72-45C6-8462-EC9949EE97F8}"/>
    <cellStyle name="Comma 3 3 2 3 11" xfId="31106" xr:uid="{FC529DBE-9AC9-4B82-86F3-DA7DD1687181}"/>
    <cellStyle name="Comma 3 3 2 3 2" xfId="701" xr:uid="{E56D3C6C-AA80-44C4-B5E5-E786235BB795}"/>
    <cellStyle name="Comma 3 3 2 3 2 2" xfId="1334" xr:uid="{FDEF1055-8E65-43CE-B21E-63E355FAA036}"/>
    <cellStyle name="Comma 3 3 2 3 2 2 2" xfId="3233" xr:uid="{14FB4DA3-F437-4C2F-AB82-4B92EC598944}"/>
    <cellStyle name="Comma 3 3 2 3 2 2 2 2" xfId="7036" xr:uid="{091BAE42-1666-417B-87D4-C56F817456FE}"/>
    <cellStyle name="Comma 3 3 2 3 2 2 2 2 2" xfId="14847" xr:uid="{730B9833-A242-4C2E-AC27-C16B2613BC7E}"/>
    <cellStyle name="Comma 3 3 2 3 2 2 2 2 2 2" xfId="30258" xr:uid="{1E091383-9623-4C77-818E-7C3853CE7451}"/>
    <cellStyle name="Comma 3 3 2 3 2 2 2 2 2 2 2" xfId="61082" xr:uid="{D46A74DA-AAA5-4A09-A61D-DF6771EE5BF4}"/>
    <cellStyle name="Comma 3 3 2 3 2 2 2 2 2 3" xfId="45672" xr:uid="{F557BB4F-09F1-48B6-B43D-D09BA9EB27D9}"/>
    <cellStyle name="Comma 3 3 2 3 2 2 2 2 3" xfId="22449" xr:uid="{1DB8950C-55B5-4B8B-8FBF-0E363E529F5B}"/>
    <cellStyle name="Comma 3 3 2 3 2 2 2 2 3 2" xfId="53273" xr:uid="{06AD83CB-9E66-4B32-89A6-9E1CAAF08C96}"/>
    <cellStyle name="Comma 3 3 2 3 2 2 2 2 4" xfId="37863" xr:uid="{E9174E9F-2FD5-42B0-9629-37FEEAA0631B}"/>
    <cellStyle name="Comma 3 3 2 3 2 2 2 3" xfId="11044" xr:uid="{FD3A2E3F-D5CC-4C14-A6AD-3AE36E5CA0A9}"/>
    <cellStyle name="Comma 3 3 2 3 2 2 2 3 2" xfId="26455" xr:uid="{31E3A5AC-1903-4503-81B1-09EE5DB17CF7}"/>
    <cellStyle name="Comma 3 3 2 3 2 2 2 3 2 2" xfId="57279" xr:uid="{AA39F160-C187-46DF-B504-05E117618693}"/>
    <cellStyle name="Comma 3 3 2 3 2 2 2 3 3" xfId="41869" xr:uid="{03846471-FE47-4628-AA9A-837F52AAA014}"/>
    <cellStyle name="Comma 3 3 2 3 2 2 2 4" xfId="18646" xr:uid="{3A5D87BF-4E4F-4A74-9C36-F5DA459C61D2}"/>
    <cellStyle name="Comma 3 3 2 3 2 2 2 4 2" xfId="49470" xr:uid="{F0210F67-14D1-4386-A5C3-02D0753AF137}"/>
    <cellStyle name="Comma 3 3 2 3 2 2 2 5" xfId="34060" xr:uid="{57DB967B-77EE-4EDB-BD96-C79345FB64D3}"/>
    <cellStyle name="Comma 3 3 2 3 2 2 3" xfId="5137" xr:uid="{8B890A99-89A5-491D-8038-496774401CF8}"/>
    <cellStyle name="Comma 3 3 2 3 2 2 3 2" xfId="12948" xr:uid="{82D799A6-B762-469C-837E-4C0EA37D34A3}"/>
    <cellStyle name="Comma 3 3 2 3 2 2 3 2 2" xfId="28359" xr:uid="{0F7579D3-60E7-4460-92A6-0420BD59147E}"/>
    <cellStyle name="Comma 3 3 2 3 2 2 3 2 2 2" xfId="59183" xr:uid="{5373BD06-DDFE-445D-821D-5B235AA46A8C}"/>
    <cellStyle name="Comma 3 3 2 3 2 2 3 2 3" xfId="43773" xr:uid="{DB6B1483-6938-4578-A5D0-5CC539635103}"/>
    <cellStyle name="Comma 3 3 2 3 2 2 3 3" xfId="20550" xr:uid="{32DE4FA8-026E-4F8A-BBF2-33A890E13D05}"/>
    <cellStyle name="Comma 3 3 2 3 2 2 3 3 2" xfId="51374" xr:uid="{22F17F87-B8FF-421C-A554-47454210FA7A}"/>
    <cellStyle name="Comma 3 3 2 3 2 2 3 4" xfId="35964" xr:uid="{C56CA903-9E13-4BEC-9F16-314BD26A1CB4}"/>
    <cellStyle name="Comma 3 3 2 3 2 2 4" xfId="9145" xr:uid="{61B30A99-4369-49D1-AA49-650E5DD4DCBD}"/>
    <cellStyle name="Comma 3 3 2 3 2 2 4 2" xfId="24556" xr:uid="{BB58D0FE-438C-4190-BBB6-0D7BAAC49D3C}"/>
    <cellStyle name="Comma 3 3 2 3 2 2 4 2 2" xfId="55380" xr:uid="{A54CCE1C-51DD-4295-B74B-D3BFDD7C19E7}"/>
    <cellStyle name="Comma 3 3 2 3 2 2 4 3" xfId="39970" xr:uid="{C71A2A83-B14B-454B-B6BA-4A65A78E691B}"/>
    <cellStyle name="Comma 3 3 2 3 2 2 5" xfId="16747" xr:uid="{72D1BB97-173D-4B08-B71A-01694AA2C7D1}"/>
    <cellStyle name="Comma 3 3 2 3 2 2 5 2" xfId="47571" xr:uid="{3704FFC3-C26B-4B71-A7FD-94D7ECE32B6D}"/>
    <cellStyle name="Comma 3 3 2 3 2 2 6" xfId="32161" xr:uid="{C95304ED-15A5-4B48-9245-14382060421C}"/>
    <cellStyle name="Comma 3 3 2 3 2 3" xfId="1967" xr:uid="{EDD06AF1-31F1-400E-8B17-2996ADEB328D}"/>
    <cellStyle name="Comma 3 3 2 3 2 3 2" xfId="3866" xr:uid="{369F6FB9-C9D7-4B38-97A2-3F47943D9227}"/>
    <cellStyle name="Comma 3 3 2 3 2 3 2 2" xfId="7669" xr:uid="{2A69173A-408F-41B9-B09D-A77591869720}"/>
    <cellStyle name="Comma 3 3 2 3 2 3 2 2 2" xfId="15480" xr:uid="{7FB573F4-F5B3-4E61-8716-E90994987C77}"/>
    <cellStyle name="Comma 3 3 2 3 2 3 2 2 2 2" xfId="30891" xr:uid="{58FB664D-614E-4A6A-801E-AD20C7EA5331}"/>
    <cellStyle name="Comma 3 3 2 3 2 3 2 2 2 2 2" xfId="61715" xr:uid="{E72C87A2-2B84-4325-847A-E7619609C731}"/>
    <cellStyle name="Comma 3 3 2 3 2 3 2 2 2 3" xfId="46305" xr:uid="{130A2A7A-7620-46C8-83C2-5DF1AC7D9F78}"/>
    <cellStyle name="Comma 3 3 2 3 2 3 2 2 3" xfId="23082" xr:uid="{A2674E4E-5922-4875-A968-CE11F49E46EA}"/>
    <cellStyle name="Comma 3 3 2 3 2 3 2 2 3 2" xfId="53906" xr:uid="{BE8F9D10-BE1F-44C9-B656-FD613B2F5B43}"/>
    <cellStyle name="Comma 3 3 2 3 2 3 2 2 4" xfId="38496" xr:uid="{D0374909-6FBF-43A4-9068-2A7F3026DD18}"/>
    <cellStyle name="Comma 3 3 2 3 2 3 2 3" xfId="11677" xr:uid="{220A604B-4DD1-4494-BED0-202C138E0DBF}"/>
    <cellStyle name="Comma 3 3 2 3 2 3 2 3 2" xfId="27088" xr:uid="{E0CF6A82-5CBB-4F68-A7A1-0CB9E2D2261D}"/>
    <cellStyle name="Comma 3 3 2 3 2 3 2 3 2 2" xfId="57912" xr:uid="{9A5868C7-7F10-44A4-9930-9E69F15B45AC}"/>
    <cellStyle name="Comma 3 3 2 3 2 3 2 3 3" xfId="42502" xr:uid="{E732A7E9-0E93-4176-AF72-DD1FF65AD4B8}"/>
    <cellStyle name="Comma 3 3 2 3 2 3 2 4" xfId="19279" xr:uid="{A17767B0-02A8-4032-8B86-9952C79389AB}"/>
    <cellStyle name="Comma 3 3 2 3 2 3 2 4 2" xfId="50103" xr:uid="{DC1B93A7-81AE-4AB0-81AE-073E2E22F962}"/>
    <cellStyle name="Comma 3 3 2 3 2 3 2 5" xfId="34693" xr:uid="{DEB3C5A2-E3E8-4586-AC4D-AFFD160759F4}"/>
    <cellStyle name="Comma 3 3 2 3 2 3 3" xfId="5770" xr:uid="{AD0E5CC3-5F45-49EB-B209-62FBF388339B}"/>
    <cellStyle name="Comma 3 3 2 3 2 3 3 2" xfId="13581" xr:uid="{53A79875-9A1F-44D7-84A2-4C9780CC580A}"/>
    <cellStyle name="Comma 3 3 2 3 2 3 3 2 2" xfId="28992" xr:uid="{E8016987-23F0-4DCB-BB76-4E53D7E8156E}"/>
    <cellStyle name="Comma 3 3 2 3 2 3 3 2 2 2" xfId="59816" xr:uid="{164B2607-626B-46DA-B642-C90B1EFFDE3A}"/>
    <cellStyle name="Comma 3 3 2 3 2 3 3 2 3" xfId="44406" xr:uid="{6AAA2C72-7B85-4A32-9AC5-D0B8B1444FBD}"/>
    <cellStyle name="Comma 3 3 2 3 2 3 3 3" xfId="21183" xr:uid="{E8FF8B85-0D48-4218-9DDB-BD4FE9AF62F0}"/>
    <cellStyle name="Comma 3 3 2 3 2 3 3 3 2" xfId="52007" xr:uid="{FCB898FA-B32E-465A-B21C-B6FF29EAF118}"/>
    <cellStyle name="Comma 3 3 2 3 2 3 3 4" xfId="36597" xr:uid="{5FD720DC-8317-4EAB-85FB-EB92D9A4400E}"/>
    <cellStyle name="Comma 3 3 2 3 2 3 4" xfId="9778" xr:uid="{1DBEC946-F2FE-40F1-AC36-63E41A5E343B}"/>
    <cellStyle name="Comma 3 3 2 3 2 3 4 2" xfId="25189" xr:uid="{D207DDE3-F971-4956-8535-479B641E754B}"/>
    <cellStyle name="Comma 3 3 2 3 2 3 4 2 2" xfId="56013" xr:uid="{A51515C8-A975-4728-B872-B40E43D501CE}"/>
    <cellStyle name="Comma 3 3 2 3 2 3 4 3" xfId="40603" xr:uid="{CED421A7-6BC2-4274-85DF-5F614DFB25C3}"/>
    <cellStyle name="Comma 3 3 2 3 2 3 5" xfId="17380" xr:uid="{776A4C1D-1C18-4381-8B15-0181C32B2352}"/>
    <cellStyle name="Comma 3 3 2 3 2 3 5 2" xfId="48204" xr:uid="{CD3BB313-2B7D-4BB0-9D2E-99DE19065FE7}"/>
    <cellStyle name="Comma 3 3 2 3 2 3 6" xfId="32794" xr:uid="{71248295-32AA-424D-BE9A-770088EC8F08}"/>
    <cellStyle name="Comma 3 3 2 3 2 4" xfId="2600" xr:uid="{E9D6FBBD-577C-457C-9CCB-91146C947386}"/>
    <cellStyle name="Comma 3 3 2 3 2 4 2" xfId="6403" xr:uid="{E28066D3-34D8-4AC1-B121-7DFC85A8FB4A}"/>
    <cellStyle name="Comma 3 3 2 3 2 4 2 2" xfId="14214" xr:uid="{BE713C17-86A1-454C-89C6-267B78AD9FD3}"/>
    <cellStyle name="Comma 3 3 2 3 2 4 2 2 2" xfId="29625" xr:uid="{DF22D49A-9637-44FA-AF03-382E6A345EF0}"/>
    <cellStyle name="Comma 3 3 2 3 2 4 2 2 2 2" xfId="60449" xr:uid="{E8FC7C01-E3F5-4A15-8A75-B5BA6A8F1137}"/>
    <cellStyle name="Comma 3 3 2 3 2 4 2 2 3" xfId="45039" xr:uid="{9FE77601-FEDF-4D36-9E6B-494E19D2B508}"/>
    <cellStyle name="Comma 3 3 2 3 2 4 2 3" xfId="21816" xr:uid="{5AE72D15-A2B8-4C17-A76E-F278FBF5AEC9}"/>
    <cellStyle name="Comma 3 3 2 3 2 4 2 3 2" xfId="52640" xr:uid="{F95A94FD-D793-4AA7-9079-8DD6AC433A5B}"/>
    <cellStyle name="Comma 3 3 2 3 2 4 2 4" xfId="37230" xr:uid="{295CB638-9221-4E1F-9374-02BFC57C9949}"/>
    <cellStyle name="Comma 3 3 2 3 2 4 3" xfId="10411" xr:uid="{E1DB676C-384A-4B1E-B985-6F3FB60B26C2}"/>
    <cellStyle name="Comma 3 3 2 3 2 4 3 2" xfId="25822" xr:uid="{16E6582A-12AD-4876-8CC5-40837D05F893}"/>
    <cellStyle name="Comma 3 3 2 3 2 4 3 2 2" xfId="56646" xr:uid="{9F530AAD-323C-4ACC-BD7D-834AD2C4D6C4}"/>
    <cellStyle name="Comma 3 3 2 3 2 4 3 3" xfId="41236" xr:uid="{ED020633-9F8A-46DA-8FB4-A8C42F83AC2E}"/>
    <cellStyle name="Comma 3 3 2 3 2 4 4" xfId="18013" xr:uid="{641174AD-C8BF-406F-B562-287A15F2EC10}"/>
    <cellStyle name="Comma 3 3 2 3 2 4 4 2" xfId="48837" xr:uid="{8D588606-87D5-475C-A8C3-B63F04753B1A}"/>
    <cellStyle name="Comma 3 3 2 3 2 4 5" xfId="33427" xr:uid="{E4EF396F-B42E-4ED2-BD1C-32BD70529B29}"/>
    <cellStyle name="Comma 3 3 2 3 2 5" xfId="4504" xr:uid="{CBE475C9-3D20-4078-B681-3944FAC5BF81}"/>
    <cellStyle name="Comma 3 3 2 3 2 5 2" xfId="12315" xr:uid="{B199939C-9BD1-4B0C-958D-4BE658583D1D}"/>
    <cellStyle name="Comma 3 3 2 3 2 5 2 2" xfId="27726" xr:uid="{E22C81B7-F233-45AE-9615-57ED969117B4}"/>
    <cellStyle name="Comma 3 3 2 3 2 5 2 2 2" xfId="58550" xr:uid="{4941CA0A-2AB8-46F9-A0E2-A2C76BF5D414}"/>
    <cellStyle name="Comma 3 3 2 3 2 5 2 3" xfId="43140" xr:uid="{F0F0F6B5-2C31-4403-8E9A-EEB7C0859ED3}"/>
    <cellStyle name="Comma 3 3 2 3 2 5 3" xfId="19917" xr:uid="{AF06720C-5C78-4DCD-86D3-B6AB4A99384C}"/>
    <cellStyle name="Comma 3 3 2 3 2 5 3 2" xfId="50741" xr:uid="{6C8E4880-FF97-4C42-A6FE-F52E8C3AA621}"/>
    <cellStyle name="Comma 3 3 2 3 2 5 4" xfId="35331" xr:uid="{6D7C436A-663D-40ED-812F-4A84AC951D35}"/>
    <cellStyle name="Comma 3 3 2 3 2 6" xfId="8512" xr:uid="{16FF9528-A932-42C4-AF80-BAEC702C4750}"/>
    <cellStyle name="Comma 3 3 2 3 2 6 2" xfId="23923" xr:uid="{3983E12A-B2A3-493A-A797-EB8E0463C0F8}"/>
    <cellStyle name="Comma 3 3 2 3 2 6 2 2" xfId="54747" xr:uid="{B647EA5F-759E-484F-AE32-7315632DEC1C}"/>
    <cellStyle name="Comma 3 3 2 3 2 6 3" xfId="39337" xr:uid="{2406AF6A-9435-45C8-BF6E-2DB238539023}"/>
    <cellStyle name="Comma 3 3 2 3 2 7" xfId="16114" xr:uid="{01656855-5D6E-4BAE-B58E-7C3FE51B5910}"/>
    <cellStyle name="Comma 3 3 2 3 2 7 2" xfId="46938" xr:uid="{BED7E472-2ACE-466F-A576-231130CC066D}"/>
    <cellStyle name="Comma 3 3 2 3 2 8" xfId="31528" xr:uid="{A9795BB1-C0EA-4172-B573-497276C5CDA4}"/>
    <cellStyle name="Comma 3 3 2 3 3" xfId="492" xr:uid="{FA82E971-209D-4546-9ACD-E154542A6DB3}"/>
    <cellStyle name="Comma 3 3 2 3 3 2" xfId="1125" xr:uid="{8295F058-5771-41CE-A6D3-BE2CD69B066B}"/>
    <cellStyle name="Comma 3 3 2 3 3 2 2" xfId="3024" xr:uid="{01D78338-3714-4B98-98C0-5FDB93EB44B5}"/>
    <cellStyle name="Comma 3 3 2 3 3 2 2 2" xfId="6827" xr:uid="{3B8A49A9-4F78-4840-9EAF-AE7298ABEAFB}"/>
    <cellStyle name="Comma 3 3 2 3 3 2 2 2 2" xfId="14638" xr:uid="{5623C490-3FFF-49A1-AD8C-5012A4BD7634}"/>
    <cellStyle name="Comma 3 3 2 3 3 2 2 2 2 2" xfId="30049" xr:uid="{3FDC2900-4F75-4E26-8B23-C102C5A3B1FD}"/>
    <cellStyle name="Comma 3 3 2 3 3 2 2 2 2 2 2" xfId="60873" xr:uid="{1ED7550F-E357-4379-B904-ED50E3AE2CC7}"/>
    <cellStyle name="Comma 3 3 2 3 3 2 2 2 2 3" xfId="45463" xr:uid="{BC33FDBB-AAE5-48F3-9A06-8B615BE529F8}"/>
    <cellStyle name="Comma 3 3 2 3 3 2 2 2 3" xfId="22240" xr:uid="{D7A5F629-8FDF-485B-820D-68B802B04647}"/>
    <cellStyle name="Comma 3 3 2 3 3 2 2 2 3 2" xfId="53064" xr:uid="{9D027A9D-F218-429C-9219-2070438BD735}"/>
    <cellStyle name="Comma 3 3 2 3 3 2 2 2 4" xfId="37654" xr:uid="{32A85338-7EB7-4C15-BDF7-5B7D372B1117}"/>
    <cellStyle name="Comma 3 3 2 3 3 2 2 3" xfId="10835" xr:uid="{B482D6C3-2754-40F3-BE49-5D6BD543B318}"/>
    <cellStyle name="Comma 3 3 2 3 3 2 2 3 2" xfId="26246" xr:uid="{4AF8350B-902B-4EEB-AD56-33C074ED7AE1}"/>
    <cellStyle name="Comma 3 3 2 3 3 2 2 3 2 2" xfId="57070" xr:uid="{B6DD54E4-98F9-4DE5-953C-A3C8680D083A}"/>
    <cellStyle name="Comma 3 3 2 3 3 2 2 3 3" xfId="41660" xr:uid="{DDFCC179-E1B6-4FCF-922E-4005DE4C7EA3}"/>
    <cellStyle name="Comma 3 3 2 3 3 2 2 4" xfId="18437" xr:uid="{658FA1B8-A2CE-4D8E-88EE-6C6DF8EB27E7}"/>
    <cellStyle name="Comma 3 3 2 3 3 2 2 4 2" xfId="49261" xr:uid="{0AC1BBBF-9638-4296-B685-7511FDBB948E}"/>
    <cellStyle name="Comma 3 3 2 3 3 2 2 5" xfId="33851" xr:uid="{CB20B5A9-6EFD-408F-8EB5-4BE3A0110B85}"/>
    <cellStyle name="Comma 3 3 2 3 3 2 3" xfId="4928" xr:uid="{445C563D-9B42-4DD6-AC1F-CE8DD4929197}"/>
    <cellStyle name="Comma 3 3 2 3 3 2 3 2" xfId="12739" xr:uid="{CAE959B0-10E2-45BB-A189-135A3AA578FF}"/>
    <cellStyle name="Comma 3 3 2 3 3 2 3 2 2" xfId="28150" xr:uid="{2EDC8712-E8D5-40BA-8FFD-5BF4A17F5E90}"/>
    <cellStyle name="Comma 3 3 2 3 3 2 3 2 2 2" xfId="58974" xr:uid="{CE2874C8-F212-465B-9CD9-156620DC23F1}"/>
    <cellStyle name="Comma 3 3 2 3 3 2 3 2 3" xfId="43564" xr:uid="{FD9DE7AC-960E-499D-8CE4-DF9B74F84B0A}"/>
    <cellStyle name="Comma 3 3 2 3 3 2 3 3" xfId="20341" xr:uid="{F83B1EED-FA02-4DA7-A0E8-15BDB598FF2A}"/>
    <cellStyle name="Comma 3 3 2 3 3 2 3 3 2" xfId="51165" xr:uid="{2FC2F9A8-95E8-4FAB-9EC3-E2E3B9934957}"/>
    <cellStyle name="Comma 3 3 2 3 3 2 3 4" xfId="35755" xr:uid="{349A1ADD-CFE7-41A1-9E1D-2515E3311822}"/>
    <cellStyle name="Comma 3 3 2 3 3 2 4" xfId="8936" xr:uid="{90A7B83A-92A8-4656-AEE5-75E627700A27}"/>
    <cellStyle name="Comma 3 3 2 3 3 2 4 2" xfId="24347" xr:uid="{8FA52F75-2969-465B-BF3B-F7F9682BEE8A}"/>
    <cellStyle name="Comma 3 3 2 3 3 2 4 2 2" xfId="55171" xr:uid="{FE81888F-C22F-4883-8247-B91C1C28574A}"/>
    <cellStyle name="Comma 3 3 2 3 3 2 4 3" xfId="39761" xr:uid="{288DE86D-8C03-4A2C-9C88-705264C57A17}"/>
    <cellStyle name="Comma 3 3 2 3 3 2 5" xfId="16538" xr:uid="{5E7F9B12-45E9-4973-B31B-C40B418CD202}"/>
    <cellStyle name="Comma 3 3 2 3 3 2 5 2" xfId="47362" xr:uid="{F7AE13A0-6625-4B7A-A280-0624AF65DC59}"/>
    <cellStyle name="Comma 3 3 2 3 3 2 6" xfId="31952" xr:uid="{9A79D044-A821-4511-9D4E-1BC0174E15EB}"/>
    <cellStyle name="Comma 3 3 2 3 3 3" xfId="1758" xr:uid="{2A58756A-0431-4979-8126-D0876667F11F}"/>
    <cellStyle name="Comma 3 3 2 3 3 3 2" xfId="3657" xr:uid="{2D72656A-9958-46B3-B2BB-123EAF4748EC}"/>
    <cellStyle name="Comma 3 3 2 3 3 3 2 2" xfId="7460" xr:uid="{77316794-EB75-4185-85EC-7371D3881B34}"/>
    <cellStyle name="Comma 3 3 2 3 3 3 2 2 2" xfId="15271" xr:uid="{0F9162DD-CDB0-45B5-A0CA-5F968F77747C}"/>
    <cellStyle name="Comma 3 3 2 3 3 3 2 2 2 2" xfId="30682" xr:uid="{11951E9B-FD64-4BB6-AC7B-BEC9EC6EF1BE}"/>
    <cellStyle name="Comma 3 3 2 3 3 3 2 2 2 2 2" xfId="61506" xr:uid="{CD6D218B-8839-461A-8ADF-768F4359ED1A}"/>
    <cellStyle name="Comma 3 3 2 3 3 3 2 2 2 3" xfId="46096" xr:uid="{A054DDD1-174E-4BC9-8A83-4332BBDBE235}"/>
    <cellStyle name="Comma 3 3 2 3 3 3 2 2 3" xfId="22873" xr:uid="{17E40863-CB5E-422E-988C-F8238883B500}"/>
    <cellStyle name="Comma 3 3 2 3 3 3 2 2 3 2" xfId="53697" xr:uid="{8B554CDB-E9AE-43F4-988A-4376FA0B7689}"/>
    <cellStyle name="Comma 3 3 2 3 3 3 2 2 4" xfId="38287" xr:uid="{2EB84F61-D0DA-4F1C-A94C-4D3C9C220788}"/>
    <cellStyle name="Comma 3 3 2 3 3 3 2 3" xfId="11468" xr:uid="{B496DCC7-EC0F-416B-8AA3-AC9F7E2825DE}"/>
    <cellStyle name="Comma 3 3 2 3 3 3 2 3 2" xfId="26879" xr:uid="{4CCD95F6-A14D-4302-97E0-0DFD92B76EEE}"/>
    <cellStyle name="Comma 3 3 2 3 3 3 2 3 2 2" xfId="57703" xr:uid="{93D0BCD3-0BB0-4ABC-8D21-C244033DD01E}"/>
    <cellStyle name="Comma 3 3 2 3 3 3 2 3 3" xfId="42293" xr:uid="{548D2C82-5B9D-4DD8-BEA2-0605AA987BB9}"/>
    <cellStyle name="Comma 3 3 2 3 3 3 2 4" xfId="19070" xr:uid="{09894E0F-1819-4A7B-A1B1-28509BD95EA8}"/>
    <cellStyle name="Comma 3 3 2 3 3 3 2 4 2" xfId="49894" xr:uid="{EDAE8DA2-797B-49C2-A2C0-DAD9D9D737CD}"/>
    <cellStyle name="Comma 3 3 2 3 3 3 2 5" xfId="34484" xr:uid="{23FD7061-E408-4A9A-80DB-5AB419F3C4B2}"/>
    <cellStyle name="Comma 3 3 2 3 3 3 3" xfId="5561" xr:uid="{2A6A094E-49AB-4F1C-9FC4-7AE405943BF3}"/>
    <cellStyle name="Comma 3 3 2 3 3 3 3 2" xfId="13372" xr:uid="{E1370CF6-4A69-4CB3-87C0-15B383A1E64D}"/>
    <cellStyle name="Comma 3 3 2 3 3 3 3 2 2" xfId="28783" xr:uid="{9C6B43B3-A4E6-4ACE-9843-466A46A810A5}"/>
    <cellStyle name="Comma 3 3 2 3 3 3 3 2 2 2" xfId="59607" xr:uid="{CCF53DD0-8F65-4100-800D-045BAD1A614B}"/>
    <cellStyle name="Comma 3 3 2 3 3 3 3 2 3" xfId="44197" xr:uid="{A7AF94FF-2CA1-4D58-B080-AD907CD65916}"/>
    <cellStyle name="Comma 3 3 2 3 3 3 3 3" xfId="20974" xr:uid="{1810A701-4BE9-4278-9B35-27EE0114CE7D}"/>
    <cellStyle name="Comma 3 3 2 3 3 3 3 3 2" xfId="51798" xr:uid="{C7990DE9-DD3A-4E5E-A66A-315F49A535B7}"/>
    <cellStyle name="Comma 3 3 2 3 3 3 3 4" xfId="36388" xr:uid="{E90751F2-2B25-46C0-8F3F-4996ED3D6E11}"/>
    <cellStyle name="Comma 3 3 2 3 3 3 4" xfId="9569" xr:uid="{FD47970F-A20C-438D-89D6-6F23E6FCC07A}"/>
    <cellStyle name="Comma 3 3 2 3 3 3 4 2" xfId="24980" xr:uid="{ED19DA19-23F6-4718-BB94-105FF98C5567}"/>
    <cellStyle name="Comma 3 3 2 3 3 3 4 2 2" xfId="55804" xr:uid="{5FA08AC7-8A67-40F8-8D54-9214A942DD8A}"/>
    <cellStyle name="Comma 3 3 2 3 3 3 4 3" xfId="40394" xr:uid="{348BC8AC-D4FA-4D26-9DBD-B270F5812F1D}"/>
    <cellStyle name="Comma 3 3 2 3 3 3 5" xfId="17171" xr:uid="{DC3D219A-9C7C-461D-918C-3E77FC42B320}"/>
    <cellStyle name="Comma 3 3 2 3 3 3 5 2" xfId="47995" xr:uid="{41C7C53A-512F-41EA-87CD-5F92F8F921F7}"/>
    <cellStyle name="Comma 3 3 2 3 3 3 6" xfId="32585" xr:uid="{D6A18BB9-D116-4312-934E-0BEE57C3D61C}"/>
    <cellStyle name="Comma 3 3 2 3 3 4" xfId="2391" xr:uid="{552C4293-51C5-43EC-BD3D-FB1EA19D6819}"/>
    <cellStyle name="Comma 3 3 2 3 3 4 2" xfId="6194" xr:uid="{CEE73615-89A5-4A2E-8716-ED603D9A1591}"/>
    <cellStyle name="Comma 3 3 2 3 3 4 2 2" xfId="14005" xr:uid="{DC6328B2-1EAB-4B22-80A4-76DC0944FE47}"/>
    <cellStyle name="Comma 3 3 2 3 3 4 2 2 2" xfId="29416" xr:uid="{8D91AEFF-F619-4017-AF34-156986104EA9}"/>
    <cellStyle name="Comma 3 3 2 3 3 4 2 2 2 2" xfId="60240" xr:uid="{43A697A3-7714-445A-8FFB-7F1894A4A85F}"/>
    <cellStyle name="Comma 3 3 2 3 3 4 2 2 3" xfId="44830" xr:uid="{5BF2DA53-9A67-4FCE-A220-04E7E8CAC85F}"/>
    <cellStyle name="Comma 3 3 2 3 3 4 2 3" xfId="21607" xr:uid="{7C2D05E3-D072-4152-8200-D1BF072DFB2C}"/>
    <cellStyle name="Comma 3 3 2 3 3 4 2 3 2" xfId="52431" xr:uid="{9DD40C39-BA2B-4887-8003-8B4690B5A067}"/>
    <cellStyle name="Comma 3 3 2 3 3 4 2 4" xfId="37021" xr:uid="{15338996-31ED-4AF7-A65E-C27AFDF3140B}"/>
    <cellStyle name="Comma 3 3 2 3 3 4 3" xfId="10202" xr:uid="{B9E972C9-4A54-4030-B508-46BF87F56B73}"/>
    <cellStyle name="Comma 3 3 2 3 3 4 3 2" xfId="25613" xr:uid="{0F5E143C-23D1-41B9-AC0A-727DE2CBFBAD}"/>
    <cellStyle name="Comma 3 3 2 3 3 4 3 2 2" xfId="56437" xr:uid="{73F013D2-BB88-4639-BAB1-BE62B1861AD9}"/>
    <cellStyle name="Comma 3 3 2 3 3 4 3 3" xfId="41027" xr:uid="{162F1170-B6C3-4B8D-8BA2-F08C319BC6FF}"/>
    <cellStyle name="Comma 3 3 2 3 3 4 4" xfId="17804" xr:uid="{23F640C3-79A6-4F17-8E20-617A7F77098D}"/>
    <cellStyle name="Comma 3 3 2 3 3 4 4 2" xfId="48628" xr:uid="{1882510E-C85B-4F6A-9975-C1F66813AC6D}"/>
    <cellStyle name="Comma 3 3 2 3 3 4 5" xfId="33218" xr:uid="{1ED821E8-164F-4292-8F25-6D89DDECC18B}"/>
    <cellStyle name="Comma 3 3 2 3 3 5" xfId="4295" xr:uid="{BF72DB2C-04BA-4FE8-A47E-85BA8A091E17}"/>
    <cellStyle name="Comma 3 3 2 3 3 5 2" xfId="12106" xr:uid="{3FE0F8EC-AAA0-4A58-9F73-C5D4848B066E}"/>
    <cellStyle name="Comma 3 3 2 3 3 5 2 2" xfId="27517" xr:uid="{3E8D15EB-0175-4ADF-8B6A-39BB2719244B}"/>
    <cellStyle name="Comma 3 3 2 3 3 5 2 2 2" xfId="58341" xr:uid="{E311501D-348C-4F7F-837A-A987D66C5A8E}"/>
    <cellStyle name="Comma 3 3 2 3 3 5 2 3" xfId="42931" xr:uid="{E22D7F8B-97A1-4DF6-93EE-8F1EA68ADF52}"/>
    <cellStyle name="Comma 3 3 2 3 3 5 3" xfId="19708" xr:uid="{CCECD155-CB83-44FA-A450-D7658DD1D079}"/>
    <cellStyle name="Comma 3 3 2 3 3 5 3 2" xfId="50532" xr:uid="{8A682912-6155-48F8-A2C2-0C2B22122DB3}"/>
    <cellStyle name="Comma 3 3 2 3 3 5 4" xfId="35122" xr:uid="{13181505-E4AC-4700-9A8C-BEA04E323485}"/>
    <cellStyle name="Comma 3 3 2 3 3 6" xfId="8303" xr:uid="{F5B35148-DFC3-4017-818B-80E354C4D9CA}"/>
    <cellStyle name="Comma 3 3 2 3 3 6 2" xfId="23714" xr:uid="{F3E17ED8-8962-4EF9-B86F-0789548900AD}"/>
    <cellStyle name="Comma 3 3 2 3 3 6 2 2" xfId="54538" xr:uid="{E71CB9EB-8A7E-44F8-B83A-9D356E9C3086}"/>
    <cellStyle name="Comma 3 3 2 3 3 6 3" xfId="39128" xr:uid="{A8220E0F-FB8F-4A8A-BC6D-8635761012D5}"/>
    <cellStyle name="Comma 3 3 2 3 3 7" xfId="15905" xr:uid="{64EED729-E18D-4F31-B668-781B9FD85728}"/>
    <cellStyle name="Comma 3 3 2 3 3 7 2" xfId="46729" xr:uid="{B8B09065-36AF-4FE3-AB8F-E513960E76EA}"/>
    <cellStyle name="Comma 3 3 2 3 3 8" xfId="31319" xr:uid="{57468590-E349-4E9A-9ACF-567011F1A8C0}"/>
    <cellStyle name="Comma 3 3 2 3 4" xfId="912" xr:uid="{F809946B-607E-4CD9-B790-C7A9C653836C}"/>
    <cellStyle name="Comma 3 3 2 3 4 2" xfId="2811" xr:uid="{6C20F87B-4C70-4496-AB79-6FDDEB78ACB4}"/>
    <cellStyle name="Comma 3 3 2 3 4 2 2" xfId="6614" xr:uid="{5DEEB677-9B7E-4B2F-AD07-42A941D8FB77}"/>
    <cellStyle name="Comma 3 3 2 3 4 2 2 2" xfId="14425" xr:uid="{CD591327-C2C4-4D43-936E-0D81302BBFA7}"/>
    <cellStyle name="Comma 3 3 2 3 4 2 2 2 2" xfId="29836" xr:uid="{CBFD78C1-CD6F-49DB-A35A-FD295D2396FF}"/>
    <cellStyle name="Comma 3 3 2 3 4 2 2 2 2 2" xfId="60660" xr:uid="{597DF709-360E-4BFD-AD69-5B7D5DA58B92}"/>
    <cellStyle name="Comma 3 3 2 3 4 2 2 2 3" xfId="45250" xr:uid="{C8218958-2194-4F84-981E-09425FDB5F83}"/>
    <cellStyle name="Comma 3 3 2 3 4 2 2 3" xfId="22027" xr:uid="{8D464E7F-57EA-422A-8885-ACDE74317078}"/>
    <cellStyle name="Comma 3 3 2 3 4 2 2 3 2" xfId="52851" xr:uid="{A7822543-0F38-44B0-9F56-4E311BFE0D4F}"/>
    <cellStyle name="Comma 3 3 2 3 4 2 2 4" xfId="37441" xr:uid="{3A8DFE9D-5208-489C-AAA8-E1D98854EF6E}"/>
    <cellStyle name="Comma 3 3 2 3 4 2 3" xfId="10622" xr:uid="{02722FDB-1109-4B5E-8C6E-70B26F6ECF39}"/>
    <cellStyle name="Comma 3 3 2 3 4 2 3 2" xfId="26033" xr:uid="{D483A910-64E6-4392-B9E3-BFA79688BA7F}"/>
    <cellStyle name="Comma 3 3 2 3 4 2 3 2 2" xfId="56857" xr:uid="{5AB43B93-8708-46D4-B444-258984CB6BBA}"/>
    <cellStyle name="Comma 3 3 2 3 4 2 3 3" xfId="41447" xr:uid="{613006F8-02F1-467A-9316-D52DFE8802E9}"/>
    <cellStyle name="Comma 3 3 2 3 4 2 4" xfId="18224" xr:uid="{D8F2B1EA-4934-4A8E-B904-F9D6BE4365C2}"/>
    <cellStyle name="Comma 3 3 2 3 4 2 4 2" xfId="49048" xr:uid="{F7EFB0D4-7352-46B9-A43A-1C2588A300BF}"/>
    <cellStyle name="Comma 3 3 2 3 4 2 5" xfId="33638" xr:uid="{CBB112D4-E961-4F7D-9DEB-A068F1FAE34E}"/>
    <cellStyle name="Comma 3 3 2 3 4 3" xfId="4715" xr:uid="{DDE091C6-5130-467F-A2FA-12A4391DAEA0}"/>
    <cellStyle name="Comma 3 3 2 3 4 3 2" xfId="12526" xr:uid="{06B1B1E7-D15C-475A-AE59-DEF59898B808}"/>
    <cellStyle name="Comma 3 3 2 3 4 3 2 2" xfId="27937" xr:uid="{4F8FF4AB-27FC-42DF-A257-6F7B7ED2C19B}"/>
    <cellStyle name="Comma 3 3 2 3 4 3 2 2 2" xfId="58761" xr:uid="{BB1A11A9-D82B-418B-B1D8-DD69BA691141}"/>
    <cellStyle name="Comma 3 3 2 3 4 3 2 3" xfId="43351" xr:uid="{F89E549F-0D1D-42A1-888D-F00C609B23B2}"/>
    <cellStyle name="Comma 3 3 2 3 4 3 3" xfId="20128" xr:uid="{5F7DF920-2A2E-42BF-940F-5F8D7577BED4}"/>
    <cellStyle name="Comma 3 3 2 3 4 3 3 2" xfId="50952" xr:uid="{A3DE2946-DD58-4F37-A4DE-A84DBE8C7BF3}"/>
    <cellStyle name="Comma 3 3 2 3 4 3 4" xfId="35542" xr:uid="{1384DBE7-CB40-443C-9745-907DA3857C62}"/>
    <cellStyle name="Comma 3 3 2 3 4 4" xfId="8723" xr:uid="{24625F0B-80E3-47E1-987A-317C496F405A}"/>
    <cellStyle name="Comma 3 3 2 3 4 4 2" xfId="24134" xr:uid="{06650103-7659-4E2F-9182-B88D7698952C}"/>
    <cellStyle name="Comma 3 3 2 3 4 4 2 2" xfId="54958" xr:uid="{89B3239B-DB35-4D89-8B06-5B09E184A681}"/>
    <cellStyle name="Comma 3 3 2 3 4 4 3" xfId="39548" xr:uid="{FE8BD05E-7D2D-41A5-854B-68422141408E}"/>
    <cellStyle name="Comma 3 3 2 3 4 5" xfId="16325" xr:uid="{89C5A8B6-5282-4D2E-953F-1475A71130AC}"/>
    <cellStyle name="Comma 3 3 2 3 4 5 2" xfId="47149" xr:uid="{2B9E35A3-AD50-41EA-9529-E0A5A72136DC}"/>
    <cellStyle name="Comma 3 3 2 3 4 6" xfId="31739" xr:uid="{1839E26C-9A8D-4438-8BA3-2EEC6398FB48}"/>
    <cellStyle name="Comma 3 3 2 3 5" xfId="1545" xr:uid="{73ED8563-8BFC-4F83-B3FB-5A4FDA3959E1}"/>
    <cellStyle name="Comma 3 3 2 3 5 2" xfId="3444" xr:uid="{71442EF7-1420-4BF9-A23C-8A292E2477B5}"/>
    <cellStyle name="Comma 3 3 2 3 5 2 2" xfId="7247" xr:uid="{EECDFA3B-5A55-40DE-BEBD-5125300E361B}"/>
    <cellStyle name="Comma 3 3 2 3 5 2 2 2" xfId="15058" xr:uid="{8AEA5CAC-E889-4956-8B2D-7B5ABB625EFF}"/>
    <cellStyle name="Comma 3 3 2 3 5 2 2 2 2" xfId="30469" xr:uid="{8F929564-36F8-40FD-9FB7-E5DA1A5744CF}"/>
    <cellStyle name="Comma 3 3 2 3 5 2 2 2 2 2" xfId="61293" xr:uid="{F977628B-1312-4AA4-882A-109B5A9D529D}"/>
    <cellStyle name="Comma 3 3 2 3 5 2 2 2 3" xfId="45883" xr:uid="{F1B3E30E-CABC-42C6-A2A0-F79127027963}"/>
    <cellStyle name="Comma 3 3 2 3 5 2 2 3" xfId="22660" xr:uid="{64D253F5-4766-4BCD-90F2-A79EA274D5FF}"/>
    <cellStyle name="Comma 3 3 2 3 5 2 2 3 2" xfId="53484" xr:uid="{84D5CF04-5F2E-4733-BB83-A33BFF3748AE}"/>
    <cellStyle name="Comma 3 3 2 3 5 2 2 4" xfId="38074" xr:uid="{AA9DDB05-6B43-47FD-B86A-B8EC0932A8E1}"/>
    <cellStyle name="Comma 3 3 2 3 5 2 3" xfId="11255" xr:uid="{1BB75B5B-8607-4232-853A-A53958E65EE4}"/>
    <cellStyle name="Comma 3 3 2 3 5 2 3 2" xfId="26666" xr:uid="{F1D009EE-4653-43AA-A52A-8D76FD7DB4DB}"/>
    <cellStyle name="Comma 3 3 2 3 5 2 3 2 2" xfId="57490" xr:uid="{9B79B072-3CE4-41CF-AB96-509AD0CB547A}"/>
    <cellStyle name="Comma 3 3 2 3 5 2 3 3" xfId="42080" xr:uid="{E8120F7A-54CD-4A9F-8BD9-CA189A3409A6}"/>
    <cellStyle name="Comma 3 3 2 3 5 2 4" xfId="18857" xr:uid="{447374C6-70F1-42CE-BB47-D9B62252F890}"/>
    <cellStyle name="Comma 3 3 2 3 5 2 4 2" xfId="49681" xr:uid="{68CE4E8F-D8A2-4A7B-9149-A3F6BC96968D}"/>
    <cellStyle name="Comma 3 3 2 3 5 2 5" xfId="34271" xr:uid="{59E3CA0B-1C2B-4AFA-A3B6-297E608EB0A0}"/>
    <cellStyle name="Comma 3 3 2 3 5 3" xfId="5348" xr:uid="{3AC8B66F-5958-45A9-AAA6-1F8C5AA2471F}"/>
    <cellStyle name="Comma 3 3 2 3 5 3 2" xfId="13159" xr:uid="{89868C8B-E304-4DB5-BB25-766ACD8048C4}"/>
    <cellStyle name="Comma 3 3 2 3 5 3 2 2" xfId="28570" xr:uid="{48123343-DC66-436D-9FE8-57D7A1C656F7}"/>
    <cellStyle name="Comma 3 3 2 3 5 3 2 2 2" xfId="59394" xr:uid="{9E138FEE-733C-4B7D-A048-D070E7F6338C}"/>
    <cellStyle name="Comma 3 3 2 3 5 3 2 3" xfId="43984" xr:uid="{3D90755E-7225-4A9E-9989-8EAE1C227D51}"/>
    <cellStyle name="Comma 3 3 2 3 5 3 3" xfId="20761" xr:uid="{1E5D3B6A-A1F1-4C63-B4CF-92FE099DA2D5}"/>
    <cellStyle name="Comma 3 3 2 3 5 3 3 2" xfId="51585" xr:uid="{BAF68FB3-8C32-49AB-B8DB-4E50B6F15C74}"/>
    <cellStyle name="Comma 3 3 2 3 5 3 4" xfId="36175" xr:uid="{247AC95A-FC45-4FD9-BCC8-D930713AB967}"/>
    <cellStyle name="Comma 3 3 2 3 5 4" xfId="9356" xr:uid="{A67E2AE3-087E-4523-BD21-A4F94908F08A}"/>
    <cellStyle name="Comma 3 3 2 3 5 4 2" xfId="24767" xr:uid="{FC10BC98-6DB0-4D66-AB9D-62DB2CB16E46}"/>
    <cellStyle name="Comma 3 3 2 3 5 4 2 2" xfId="55591" xr:uid="{1025F530-55A8-41EC-BC1F-52F339A0EF7F}"/>
    <cellStyle name="Comma 3 3 2 3 5 4 3" xfId="40181" xr:uid="{68731DBE-1AE8-4BF2-B87D-B7A003F0BDA9}"/>
    <cellStyle name="Comma 3 3 2 3 5 5" xfId="16958" xr:uid="{D224850A-9525-409E-81EC-C94A42CD0712}"/>
    <cellStyle name="Comma 3 3 2 3 5 5 2" xfId="47782" xr:uid="{3CE02B9C-50AD-4844-BFFE-6F1226D166B3}"/>
    <cellStyle name="Comma 3 3 2 3 5 6" xfId="32372" xr:uid="{7F3D27FC-EAF6-4137-8722-D4A17D57A2A7}"/>
    <cellStyle name="Comma 3 3 2 3 6" xfId="2178" xr:uid="{EF6E80DE-D3B8-4A5B-892E-D809084887CB}"/>
    <cellStyle name="Comma 3 3 2 3 6 2" xfId="5981" xr:uid="{BF9BF5F8-9B10-44AE-B33C-93298DC0DF06}"/>
    <cellStyle name="Comma 3 3 2 3 6 2 2" xfId="13792" xr:uid="{A6E83D5C-C6E2-422B-A3F7-516BECA6B718}"/>
    <cellStyle name="Comma 3 3 2 3 6 2 2 2" xfId="29203" xr:uid="{7F9D5357-4BCE-4EF2-96E7-5517A110F625}"/>
    <cellStyle name="Comma 3 3 2 3 6 2 2 2 2" xfId="60027" xr:uid="{5CE7627C-FA80-44C2-B7C8-1C8B2869BD6A}"/>
    <cellStyle name="Comma 3 3 2 3 6 2 2 3" xfId="44617" xr:uid="{3585F36D-2445-46B9-B125-5CE657AE819A}"/>
    <cellStyle name="Comma 3 3 2 3 6 2 3" xfId="21394" xr:uid="{F58A8607-81A6-46DC-BB44-38240FAC11D5}"/>
    <cellStyle name="Comma 3 3 2 3 6 2 3 2" xfId="52218" xr:uid="{67ABF389-0350-4EBE-A57B-D8BC53438C9A}"/>
    <cellStyle name="Comma 3 3 2 3 6 2 4" xfId="36808" xr:uid="{B32C1BC6-B8EE-4FBD-8A81-B8908B6B3C89}"/>
    <cellStyle name="Comma 3 3 2 3 6 3" xfId="9989" xr:uid="{8BB6F00C-E6E3-4D95-A405-E3A21C7AD0C6}"/>
    <cellStyle name="Comma 3 3 2 3 6 3 2" xfId="25400" xr:uid="{924E0111-06F7-45C9-AC3C-AAFC78330682}"/>
    <cellStyle name="Comma 3 3 2 3 6 3 2 2" xfId="56224" xr:uid="{A104670E-ACD0-47E1-8DC9-BD1A54A4AE93}"/>
    <cellStyle name="Comma 3 3 2 3 6 3 3" xfId="40814" xr:uid="{4B8A1104-0A3E-412C-B329-FD9A43AA78BE}"/>
    <cellStyle name="Comma 3 3 2 3 6 4" xfId="17591" xr:uid="{08ACAF24-2439-426C-B8A5-4E279ECC2959}"/>
    <cellStyle name="Comma 3 3 2 3 6 4 2" xfId="48415" xr:uid="{7FF57BC7-98F2-461D-9413-F7395EF0EAA0}"/>
    <cellStyle name="Comma 3 3 2 3 6 5" xfId="33005" xr:uid="{CE11AA41-4BDC-4D01-94B5-AB7F90954FAA}"/>
    <cellStyle name="Comma 3 3 2 3 7" xfId="4082" xr:uid="{E77B24B5-55C3-4976-9A82-723CEE79EE9C}"/>
    <cellStyle name="Comma 3 3 2 3 7 2" xfId="11893" xr:uid="{184D3947-B247-49A9-B0EA-399133390254}"/>
    <cellStyle name="Comma 3 3 2 3 7 2 2" xfId="27304" xr:uid="{02A9709A-34DE-42FD-901F-83AB4887B733}"/>
    <cellStyle name="Comma 3 3 2 3 7 2 2 2" xfId="58128" xr:uid="{CA404617-5A00-4CEE-A930-6A286A78B07A}"/>
    <cellStyle name="Comma 3 3 2 3 7 2 3" xfId="42718" xr:uid="{6D256FD8-2B92-4D2A-9DD5-51B27666503B}"/>
    <cellStyle name="Comma 3 3 2 3 7 3" xfId="19495" xr:uid="{EB68D20A-EF70-4BE0-A4A4-13D53DA2A4FF}"/>
    <cellStyle name="Comma 3 3 2 3 7 3 2" xfId="50319" xr:uid="{5386ED70-F79D-4A49-95E4-71424011E9CD}"/>
    <cellStyle name="Comma 3 3 2 3 7 4" xfId="34909" xr:uid="{C649EEAF-E23D-45EE-AE6D-AE29DB22A0B7}"/>
    <cellStyle name="Comma 3 3 2 3 8" xfId="8090" xr:uid="{9821925B-2B89-401C-8FAA-7824FEF09D66}"/>
    <cellStyle name="Comma 3 3 2 3 8 2" xfId="23501" xr:uid="{FB21546E-15D6-4E12-B193-6712A73F0D96}"/>
    <cellStyle name="Comma 3 3 2 3 8 2 2" xfId="54325" xr:uid="{02EE9A01-AB46-4D11-8916-C60418E69F03}"/>
    <cellStyle name="Comma 3 3 2 3 8 3" xfId="38915" xr:uid="{C5490C0D-41E0-467B-8EFA-BF4AEE624C81}"/>
    <cellStyle name="Comma 3 3 2 3 9" xfId="7881" xr:uid="{7602B712-FCEF-4DFB-9C52-8226B437A233}"/>
    <cellStyle name="Comma 3 3 2 3 9 2" xfId="23292" xr:uid="{CBBF845D-F69F-4632-B4B4-0DAE4DE54B68}"/>
    <cellStyle name="Comma 3 3 2 3 9 2 2" xfId="54116" xr:uid="{AA605841-7A71-49A7-8EA8-5977431EFB7B}"/>
    <cellStyle name="Comma 3 3 2 3 9 3" xfId="38706" xr:uid="{9CF85947-D33C-45ED-81AF-7FF35DB0334D}"/>
    <cellStyle name="Comma 3 3 2 4" xfId="190" xr:uid="{1EC83A0C-CB29-4155-9624-87BFD1072692}"/>
    <cellStyle name="Comma 3 3 2 4 10" xfId="15612" xr:uid="{45C5C5FE-B183-430A-9D8A-2A3F7EA5E992}"/>
    <cellStyle name="Comma 3 3 2 4 10 2" xfId="46436" xr:uid="{B0CA2911-6E4D-46EF-B2F9-6BC5A7C0564E}"/>
    <cellStyle name="Comma 3 3 2 4 11" xfId="31026" xr:uid="{B68FEC90-96CC-420D-A0F4-875EC2477C50}"/>
    <cellStyle name="Comma 3 3 2 4 2" xfId="621" xr:uid="{92B8EA30-3BE0-4FCB-B543-BC6F513C9A1A}"/>
    <cellStyle name="Comma 3 3 2 4 2 2" xfId="1254" xr:uid="{4D807306-E72C-47F3-805C-D6DC3CD00B86}"/>
    <cellStyle name="Comma 3 3 2 4 2 2 2" xfId="3153" xr:uid="{ACC88D37-5BAD-4163-A19B-169DFCE70DDD}"/>
    <cellStyle name="Comma 3 3 2 4 2 2 2 2" xfId="6956" xr:uid="{0C8B4EE5-B237-4559-BC6B-F024C20AFC20}"/>
    <cellStyle name="Comma 3 3 2 4 2 2 2 2 2" xfId="14767" xr:uid="{1A7DB696-1E04-49B6-9C08-83D379A6BD31}"/>
    <cellStyle name="Comma 3 3 2 4 2 2 2 2 2 2" xfId="30178" xr:uid="{22A5823F-A4D3-4DDD-99A3-723C531F3E9C}"/>
    <cellStyle name="Comma 3 3 2 4 2 2 2 2 2 2 2" xfId="61002" xr:uid="{074583F5-2C01-4054-82A5-1FC3D924B5D5}"/>
    <cellStyle name="Comma 3 3 2 4 2 2 2 2 2 3" xfId="45592" xr:uid="{86BF96D5-4AEF-498A-B188-21761AF8CD11}"/>
    <cellStyle name="Comma 3 3 2 4 2 2 2 2 3" xfId="22369" xr:uid="{5D8E367C-5F56-4BA7-B7A2-5DFF897160D0}"/>
    <cellStyle name="Comma 3 3 2 4 2 2 2 2 3 2" xfId="53193" xr:uid="{212AC2CD-B6F8-4459-82E1-09882098423A}"/>
    <cellStyle name="Comma 3 3 2 4 2 2 2 2 4" xfId="37783" xr:uid="{975AD65C-8BED-4845-8292-033304C66A71}"/>
    <cellStyle name="Comma 3 3 2 4 2 2 2 3" xfId="10964" xr:uid="{CA1F6461-0C2D-477B-9251-CE8C249762D0}"/>
    <cellStyle name="Comma 3 3 2 4 2 2 2 3 2" xfId="26375" xr:uid="{7DE3AD5B-BE77-438C-A42D-08C0EBCBAB79}"/>
    <cellStyle name="Comma 3 3 2 4 2 2 2 3 2 2" xfId="57199" xr:uid="{33A788CC-E2DF-4D95-9F5B-0AFD84E8E5FE}"/>
    <cellStyle name="Comma 3 3 2 4 2 2 2 3 3" xfId="41789" xr:uid="{26220528-AA54-491B-8823-BDDCA160DFA4}"/>
    <cellStyle name="Comma 3 3 2 4 2 2 2 4" xfId="18566" xr:uid="{39A403AA-9CBA-4729-9F49-352CE07FC16A}"/>
    <cellStyle name="Comma 3 3 2 4 2 2 2 4 2" xfId="49390" xr:uid="{DF5A332B-59C3-4FA9-8B78-C423E4B20CA5}"/>
    <cellStyle name="Comma 3 3 2 4 2 2 2 5" xfId="33980" xr:uid="{2C5A2C2C-3E85-4FFB-AEB3-58F980655CB1}"/>
    <cellStyle name="Comma 3 3 2 4 2 2 3" xfId="5057" xr:uid="{987139C3-B8F7-4845-8BBD-295E92FCE524}"/>
    <cellStyle name="Comma 3 3 2 4 2 2 3 2" xfId="12868" xr:uid="{4759BEE3-01AC-4C74-A4A6-F66BF30F3C6C}"/>
    <cellStyle name="Comma 3 3 2 4 2 2 3 2 2" xfId="28279" xr:uid="{CD0FF19A-3B40-4359-B59B-1FA4EEDEC232}"/>
    <cellStyle name="Comma 3 3 2 4 2 2 3 2 2 2" xfId="59103" xr:uid="{2D5C5ABA-557C-438B-A596-233A5BBBE23B}"/>
    <cellStyle name="Comma 3 3 2 4 2 2 3 2 3" xfId="43693" xr:uid="{8A2ED39C-396E-4E49-9D18-346D3E5D4CE7}"/>
    <cellStyle name="Comma 3 3 2 4 2 2 3 3" xfId="20470" xr:uid="{8A861896-0782-480A-9D2F-E4A8744DC387}"/>
    <cellStyle name="Comma 3 3 2 4 2 2 3 3 2" xfId="51294" xr:uid="{A81E0FC0-0E20-4D10-B99F-83F9874014C8}"/>
    <cellStyle name="Comma 3 3 2 4 2 2 3 4" xfId="35884" xr:uid="{F5A5A406-887D-4877-8C6F-1BB98E8501FA}"/>
    <cellStyle name="Comma 3 3 2 4 2 2 4" xfId="9065" xr:uid="{5AD0B26D-A781-405B-9316-A85DE64EB92D}"/>
    <cellStyle name="Comma 3 3 2 4 2 2 4 2" xfId="24476" xr:uid="{0C28B474-EF17-468F-9FE8-371A32AA1109}"/>
    <cellStyle name="Comma 3 3 2 4 2 2 4 2 2" xfId="55300" xr:uid="{E929EE1A-EF65-4942-BB3A-B16A37055144}"/>
    <cellStyle name="Comma 3 3 2 4 2 2 4 3" xfId="39890" xr:uid="{0D10D0CA-A403-4B7A-A4E4-E3C71C2B3F3F}"/>
    <cellStyle name="Comma 3 3 2 4 2 2 5" xfId="16667" xr:uid="{EF5185B5-1542-40DC-9C26-AF38D3E6BF7A}"/>
    <cellStyle name="Comma 3 3 2 4 2 2 5 2" xfId="47491" xr:uid="{0401CF61-5AD6-4EBA-8C64-3E6D7828D75B}"/>
    <cellStyle name="Comma 3 3 2 4 2 2 6" xfId="32081" xr:uid="{AF52FF07-B121-49FC-8CEA-5C7FC7A26B04}"/>
    <cellStyle name="Comma 3 3 2 4 2 3" xfId="1887" xr:uid="{0BB465DF-6173-4517-854E-46913E560183}"/>
    <cellStyle name="Comma 3 3 2 4 2 3 2" xfId="3786" xr:uid="{4602F3EF-21F1-4B66-B87F-973C2852E9B3}"/>
    <cellStyle name="Comma 3 3 2 4 2 3 2 2" xfId="7589" xr:uid="{1EB08D28-2735-4FEE-B253-22C449729289}"/>
    <cellStyle name="Comma 3 3 2 4 2 3 2 2 2" xfId="15400" xr:uid="{041AD6A2-D3AF-484B-874F-4D80D9ABD51A}"/>
    <cellStyle name="Comma 3 3 2 4 2 3 2 2 2 2" xfId="30811" xr:uid="{9AC3B810-3176-4A15-BE6B-50B59302AF77}"/>
    <cellStyle name="Comma 3 3 2 4 2 3 2 2 2 2 2" xfId="61635" xr:uid="{C3281FEE-F16C-4570-92FD-DDE5D01D0B96}"/>
    <cellStyle name="Comma 3 3 2 4 2 3 2 2 2 3" xfId="46225" xr:uid="{9626ACFF-24DE-4FC0-898F-F744C3792387}"/>
    <cellStyle name="Comma 3 3 2 4 2 3 2 2 3" xfId="23002" xr:uid="{26FA6192-2371-491C-A9A9-22790914238E}"/>
    <cellStyle name="Comma 3 3 2 4 2 3 2 2 3 2" xfId="53826" xr:uid="{4E8520E9-66DB-4C8B-8145-814BB066ACB1}"/>
    <cellStyle name="Comma 3 3 2 4 2 3 2 2 4" xfId="38416" xr:uid="{D6B15D92-BE84-4139-9549-8D56095AAF6E}"/>
    <cellStyle name="Comma 3 3 2 4 2 3 2 3" xfId="11597" xr:uid="{68D3D829-4219-4527-95FB-8EE431C01524}"/>
    <cellStyle name="Comma 3 3 2 4 2 3 2 3 2" xfId="27008" xr:uid="{A3FE8E40-EA67-456D-B185-09DD58966EC0}"/>
    <cellStyle name="Comma 3 3 2 4 2 3 2 3 2 2" xfId="57832" xr:uid="{ADDDA90E-24C0-42E4-8EF7-E99B5E0125E3}"/>
    <cellStyle name="Comma 3 3 2 4 2 3 2 3 3" xfId="42422" xr:uid="{121C1CAB-5208-4642-97D2-C3E6059B07CF}"/>
    <cellStyle name="Comma 3 3 2 4 2 3 2 4" xfId="19199" xr:uid="{D73C57E4-3196-4293-A45F-F6FF9F8CAE3F}"/>
    <cellStyle name="Comma 3 3 2 4 2 3 2 4 2" xfId="50023" xr:uid="{2DF72634-98DC-4174-B5D1-3C13BA268639}"/>
    <cellStyle name="Comma 3 3 2 4 2 3 2 5" xfId="34613" xr:uid="{36536D35-462B-4CBB-9F65-997A075ED6EA}"/>
    <cellStyle name="Comma 3 3 2 4 2 3 3" xfId="5690" xr:uid="{45121AEE-B667-4404-965C-5411A35A367D}"/>
    <cellStyle name="Comma 3 3 2 4 2 3 3 2" xfId="13501" xr:uid="{25E9DE58-D0B4-44AB-8D5E-EA72D6559DEE}"/>
    <cellStyle name="Comma 3 3 2 4 2 3 3 2 2" xfId="28912" xr:uid="{1A2CF525-17A8-4BE1-9ECC-C1CC01EC19BD}"/>
    <cellStyle name="Comma 3 3 2 4 2 3 3 2 2 2" xfId="59736" xr:uid="{0C8FF9E3-9CC4-4C90-A8DD-13B6DB21BE37}"/>
    <cellStyle name="Comma 3 3 2 4 2 3 3 2 3" xfId="44326" xr:uid="{48A70A16-1E7A-4ACB-ABAA-A552D70EF6D9}"/>
    <cellStyle name="Comma 3 3 2 4 2 3 3 3" xfId="21103" xr:uid="{B700E121-B57A-4D86-8CC9-0B42756D67AA}"/>
    <cellStyle name="Comma 3 3 2 4 2 3 3 3 2" xfId="51927" xr:uid="{470134FE-428F-423A-98C2-526216CB60B4}"/>
    <cellStyle name="Comma 3 3 2 4 2 3 3 4" xfId="36517" xr:uid="{B41F4D29-1D2A-49E9-866F-E79B084317F2}"/>
    <cellStyle name="Comma 3 3 2 4 2 3 4" xfId="9698" xr:uid="{41958833-4303-462D-89ED-405F8B64E40F}"/>
    <cellStyle name="Comma 3 3 2 4 2 3 4 2" xfId="25109" xr:uid="{45AE1DC4-51FA-4AEA-B120-7EAF11F3966C}"/>
    <cellStyle name="Comma 3 3 2 4 2 3 4 2 2" xfId="55933" xr:uid="{C0F090B9-4B2F-4968-9036-F0FACA36534B}"/>
    <cellStyle name="Comma 3 3 2 4 2 3 4 3" xfId="40523" xr:uid="{1EF0BF0C-828E-4AB6-AA60-F8A11C473D15}"/>
    <cellStyle name="Comma 3 3 2 4 2 3 5" xfId="17300" xr:uid="{6953656F-87E9-43AE-A019-4DA50942E9EC}"/>
    <cellStyle name="Comma 3 3 2 4 2 3 5 2" xfId="48124" xr:uid="{9384BFF4-E7D8-407C-BE68-4E68B632EF23}"/>
    <cellStyle name="Comma 3 3 2 4 2 3 6" xfId="32714" xr:uid="{CEAB66D5-6746-4C55-B5F1-E18D9B9F4CD9}"/>
    <cellStyle name="Comma 3 3 2 4 2 4" xfId="2520" xr:uid="{00BD3539-97AA-42C0-A66E-3399539112C3}"/>
    <cellStyle name="Comma 3 3 2 4 2 4 2" xfId="6323" xr:uid="{48FD0DDD-DC1E-4F02-AE29-77E4386A7A1F}"/>
    <cellStyle name="Comma 3 3 2 4 2 4 2 2" xfId="14134" xr:uid="{7833AB0E-B1F5-41B1-BCBB-06A06D3F77FF}"/>
    <cellStyle name="Comma 3 3 2 4 2 4 2 2 2" xfId="29545" xr:uid="{E4055BD4-61D2-41D6-BF59-2C15DDDFC470}"/>
    <cellStyle name="Comma 3 3 2 4 2 4 2 2 2 2" xfId="60369" xr:uid="{050C60CB-6A7E-4728-BEAC-640C0491F418}"/>
    <cellStyle name="Comma 3 3 2 4 2 4 2 2 3" xfId="44959" xr:uid="{8DC8D0CF-31B6-4733-A649-21A857B47395}"/>
    <cellStyle name="Comma 3 3 2 4 2 4 2 3" xfId="21736" xr:uid="{35237AED-F453-4454-B809-D801CAFD702F}"/>
    <cellStyle name="Comma 3 3 2 4 2 4 2 3 2" xfId="52560" xr:uid="{357CBA1B-BBBB-40BB-B7BC-7E99586DDA9E}"/>
    <cellStyle name="Comma 3 3 2 4 2 4 2 4" xfId="37150" xr:uid="{985B4E76-99C1-47DF-B976-88B6B63A2E03}"/>
    <cellStyle name="Comma 3 3 2 4 2 4 3" xfId="10331" xr:uid="{B581182C-BF39-473A-9F60-D9738A0CBDAB}"/>
    <cellStyle name="Comma 3 3 2 4 2 4 3 2" xfId="25742" xr:uid="{B0211A1F-4119-44C3-9D43-12C25D3263BA}"/>
    <cellStyle name="Comma 3 3 2 4 2 4 3 2 2" xfId="56566" xr:uid="{3A0849BC-324D-4883-A44A-C8F41F3F41C1}"/>
    <cellStyle name="Comma 3 3 2 4 2 4 3 3" xfId="41156" xr:uid="{FD4FA1C4-6166-408D-AC65-6E65A2AC302C}"/>
    <cellStyle name="Comma 3 3 2 4 2 4 4" xfId="17933" xr:uid="{42BB0E15-6A13-49F3-BA56-1E2FF07A00F4}"/>
    <cellStyle name="Comma 3 3 2 4 2 4 4 2" xfId="48757" xr:uid="{B8977EC1-153B-478D-B3D1-EEDDAD020B84}"/>
    <cellStyle name="Comma 3 3 2 4 2 4 5" xfId="33347" xr:uid="{0C48EF76-260D-4684-A41A-E0BE181E2937}"/>
    <cellStyle name="Comma 3 3 2 4 2 5" xfId="4424" xr:uid="{90C0C7F6-E7D9-4982-8370-71140D459EF6}"/>
    <cellStyle name="Comma 3 3 2 4 2 5 2" xfId="12235" xr:uid="{EF99E4E5-BC29-43F3-A2ED-C56B317A79DE}"/>
    <cellStyle name="Comma 3 3 2 4 2 5 2 2" xfId="27646" xr:uid="{62F273FE-00D6-4D80-A084-9049A7711429}"/>
    <cellStyle name="Comma 3 3 2 4 2 5 2 2 2" xfId="58470" xr:uid="{6900F09C-9A4A-4EB2-A587-6A667CA232BB}"/>
    <cellStyle name="Comma 3 3 2 4 2 5 2 3" xfId="43060" xr:uid="{56421C54-1416-47C6-B2D0-EB547C6C821C}"/>
    <cellStyle name="Comma 3 3 2 4 2 5 3" xfId="19837" xr:uid="{0E7522A7-72D2-45AB-9E0E-E33F2949B6E2}"/>
    <cellStyle name="Comma 3 3 2 4 2 5 3 2" xfId="50661" xr:uid="{D2D8358D-BDAD-4F61-8708-F81E4D9C48CE}"/>
    <cellStyle name="Comma 3 3 2 4 2 5 4" xfId="35251" xr:uid="{B6603325-A1A7-410D-99BB-99B7DB87B9DF}"/>
    <cellStyle name="Comma 3 3 2 4 2 6" xfId="8432" xr:uid="{5A271770-BEBF-4EA7-ACE7-DF5C29EE3AA7}"/>
    <cellStyle name="Comma 3 3 2 4 2 6 2" xfId="23843" xr:uid="{304FDDDC-8738-4B3B-BD19-A4698C2F587F}"/>
    <cellStyle name="Comma 3 3 2 4 2 6 2 2" xfId="54667" xr:uid="{6B827D93-14EA-41A0-8D85-80796FD36058}"/>
    <cellStyle name="Comma 3 3 2 4 2 6 3" xfId="39257" xr:uid="{31505B2E-2E9A-4D54-9F7F-BA431A527B3F}"/>
    <cellStyle name="Comma 3 3 2 4 2 7" xfId="16034" xr:uid="{15B88655-3EB0-4EB8-B0B9-4814F973FF5D}"/>
    <cellStyle name="Comma 3 3 2 4 2 7 2" xfId="46858" xr:uid="{55341921-F53A-4AD0-8144-78CA71A4D4AA}"/>
    <cellStyle name="Comma 3 3 2 4 2 8" xfId="31448" xr:uid="{696D5981-0D80-4C53-A7B3-08AB5022C109}"/>
    <cellStyle name="Comma 3 3 2 4 3" xfId="412" xr:uid="{1B617512-E003-4E65-8FB0-E370EAFCB2A2}"/>
    <cellStyle name="Comma 3 3 2 4 3 2" xfId="1045" xr:uid="{FAF48503-E627-4CC0-A4A7-A0F5050203AE}"/>
    <cellStyle name="Comma 3 3 2 4 3 2 2" xfId="2944" xr:uid="{C455EA60-BC5E-400E-9926-B9075148B321}"/>
    <cellStyle name="Comma 3 3 2 4 3 2 2 2" xfId="6747" xr:uid="{93CD7105-056F-4DCA-9939-96425283555C}"/>
    <cellStyle name="Comma 3 3 2 4 3 2 2 2 2" xfId="14558" xr:uid="{45D5FF85-8B25-4338-8657-38117CD9338D}"/>
    <cellStyle name="Comma 3 3 2 4 3 2 2 2 2 2" xfId="29969" xr:uid="{1F079265-5006-4163-BA0C-3791540FEE70}"/>
    <cellStyle name="Comma 3 3 2 4 3 2 2 2 2 2 2" xfId="60793" xr:uid="{D92F194E-A64F-483C-BE00-7FAFA9A4FC13}"/>
    <cellStyle name="Comma 3 3 2 4 3 2 2 2 2 3" xfId="45383" xr:uid="{5E0F0D2A-AED7-49E8-8B37-3D9EDA2A18F2}"/>
    <cellStyle name="Comma 3 3 2 4 3 2 2 2 3" xfId="22160" xr:uid="{27E582AD-BB96-437A-B55D-FA44594F87D5}"/>
    <cellStyle name="Comma 3 3 2 4 3 2 2 2 3 2" xfId="52984" xr:uid="{C85111D7-7B53-4FF6-AC89-A1B78549390C}"/>
    <cellStyle name="Comma 3 3 2 4 3 2 2 2 4" xfId="37574" xr:uid="{3B878FB9-174E-401D-9B2C-8EF1914C1A8F}"/>
    <cellStyle name="Comma 3 3 2 4 3 2 2 3" xfId="10755" xr:uid="{F6163066-714F-4755-8D62-26349D3A92BC}"/>
    <cellStyle name="Comma 3 3 2 4 3 2 2 3 2" xfId="26166" xr:uid="{513DF83A-F62F-4021-94DE-DCE2D39EBD9B}"/>
    <cellStyle name="Comma 3 3 2 4 3 2 2 3 2 2" xfId="56990" xr:uid="{801022EC-57BB-40FC-9E20-8770FC1C4E90}"/>
    <cellStyle name="Comma 3 3 2 4 3 2 2 3 3" xfId="41580" xr:uid="{85326E7D-4046-400C-B1DC-DD2936A5CC54}"/>
    <cellStyle name="Comma 3 3 2 4 3 2 2 4" xfId="18357" xr:uid="{852ECB58-C6E9-41C5-8DEA-CF28EB4980C4}"/>
    <cellStyle name="Comma 3 3 2 4 3 2 2 4 2" xfId="49181" xr:uid="{AB455EE0-783D-44B3-8F3F-2F7F32E2D179}"/>
    <cellStyle name="Comma 3 3 2 4 3 2 2 5" xfId="33771" xr:uid="{3615A6E8-9DE9-4954-A117-2EF517B26EC8}"/>
    <cellStyle name="Comma 3 3 2 4 3 2 3" xfId="4848" xr:uid="{1399D195-91B2-4DB1-B6A4-C2BDE4DC0239}"/>
    <cellStyle name="Comma 3 3 2 4 3 2 3 2" xfId="12659" xr:uid="{A639F52C-8292-4AD4-868E-A34CB889248D}"/>
    <cellStyle name="Comma 3 3 2 4 3 2 3 2 2" xfId="28070" xr:uid="{F4EED3AC-AB2F-4BC9-AA85-77E9D5863D66}"/>
    <cellStyle name="Comma 3 3 2 4 3 2 3 2 2 2" xfId="58894" xr:uid="{E52EA823-DEF8-438F-9A4A-5988716DC60C}"/>
    <cellStyle name="Comma 3 3 2 4 3 2 3 2 3" xfId="43484" xr:uid="{DD1E37B8-261D-4315-8186-2218BEB9152B}"/>
    <cellStyle name="Comma 3 3 2 4 3 2 3 3" xfId="20261" xr:uid="{82BB3D98-DE8B-4DEB-9FDC-BE88B07DE7B5}"/>
    <cellStyle name="Comma 3 3 2 4 3 2 3 3 2" xfId="51085" xr:uid="{1A2F13AF-2E16-41FA-B41A-1B7F2851984A}"/>
    <cellStyle name="Comma 3 3 2 4 3 2 3 4" xfId="35675" xr:uid="{4C297458-8A35-4092-BC3E-35DE122BF005}"/>
    <cellStyle name="Comma 3 3 2 4 3 2 4" xfId="8856" xr:uid="{0813347A-317D-41A5-B84E-0E48C8E626CB}"/>
    <cellStyle name="Comma 3 3 2 4 3 2 4 2" xfId="24267" xr:uid="{45F4DB12-CF29-4102-8F7A-C5AD7D329206}"/>
    <cellStyle name="Comma 3 3 2 4 3 2 4 2 2" xfId="55091" xr:uid="{7853F6B1-D218-4DF8-AA57-0DC049315120}"/>
    <cellStyle name="Comma 3 3 2 4 3 2 4 3" xfId="39681" xr:uid="{CD8EE753-00FA-4F1B-9145-9E60641C1AA3}"/>
    <cellStyle name="Comma 3 3 2 4 3 2 5" xfId="16458" xr:uid="{5DF46080-A003-4C80-A88E-0AE1328642EB}"/>
    <cellStyle name="Comma 3 3 2 4 3 2 5 2" xfId="47282" xr:uid="{7213145B-CD48-4FC6-A6D7-F7CA1533E249}"/>
    <cellStyle name="Comma 3 3 2 4 3 2 6" xfId="31872" xr:uid="{0C7CD32D-7DC0-4697-AFCA-620064891BA0}"/>
    <cellStyle name="Comma 3 3 2 4 3 3" xfId="1678" xr:uid="{2FFFEEEF-BDC8-43FE-9722-3C5A332F22F6}"/>
    <cellStyle name="Comma 3 3 2 4 3 3 2" xfId="3577" xr:uid="{C441136E-C070-4337-981E-15908292A36C}"/>
    <cellStyle name="Comma 3 3 2 4 3 3 2 2" xfId="7380" xr:uid="{6B26C8D3-6EDF-4D21-8628-C5842DA70977}"/>
    <cellStyle name="Comma 3 3 2 4 3 3 2 2 2" xfId="15191" xr:uid="{BF8B9C67-BF19-4C27-AAB5-790303F15C61}"/>
    <cellStyle name="Comma 3 3 2 4 3 3 2 2 2 2" xfId="30602" xr:uid="{9431EF08-C305-4E9E-9B55-19D7822EE80D}"/>
    <cellStyle name="Comma 3 3 2 4 3 3 2 2 2 2 2" xfId="61426" xr:uid="{81A305AB-29E6-4B9E-81B4-706CCFA08CD9}"/>
    <cellStyle name="Comma 3 3 2 4 3 3 2 2 2 3" xfId="46016" xr:uid="{1EB607A7-391F-475B-96D8-CD6469A78E67}"/>
    <cellStyle name="Comma 3 3 2 4 3 3 2 2 3" xfId="22793" xr:uid="{BEE1CE9E-D50D-47A9-A037-5BB436C05D4C}"/>
    <cellStyle name="Comma 3 3 2 4 3 3 2 2 3 2" xfId="53617" xr:uid="{72C815DB-D95C-4738-88F3-B072C9333229}"/>
    <cellStyle name="Comma 3 3 2 4 3 3 2 2 4" xfId="38207" xr:uid="{A60CF63E-F531-4055-83A1-ABE4DE7F9365}"/>
    <cellStyle name="Comma 3 3 2 4 3 3 2 3" xfId="11388" xr:uid="{9CAFCD64-10A3-44EC-8940-8FA1932BF235}"/>
    <cellStyle name="Comma 3 3 2 4 3 3 2 3 2" xfId="26799" xr:uid="{3B7826AE-4C6F-49B7-B90B-D01E34BD4C4F}"/>
    <cellStyle name="Comma 3 3 2 4 3 3 2 3 2 2" xfId="57623" xr:uid="{DD12E4FE-AA9A-4968-8E30-D41B80E88B39}"/>
    <cellStyle name="Comma 3 3 2 4 3 3 2 3 3" xfId="42213" xr:uid="{B74E953C-195B-4301-83F2-AD0739BCA3CB}"/>
    <cellStyle name="Comma 3 3 2 4 3 3 2 4" xfId="18990" xr:uid="{B1BC10D0-B584-4544-839C-52B074DEA7AF}"/>
    <cellStyle name="Comma 3 3 2 4 3 3 2 4 2" xfId="49814" xr:uid="{05FFA976-BCF0-425F-B006-8D8B9F228D3C}"/>
    <cellStyle name="Comma 3 3 2 4 3 3 2 5" xfId="34404" xr:uid="{F9B5B065-FA32-4946-ABE7-16F799BFC20F}"/>
    <cellStyle name="Comma 3 3 2 4 3 3 3" xfId="5481" xr:uid="{4FF5C057-3C2A-4AD0-937C-0FD9F9DC9E6D}"/>
    <cellStyle name="Comma 3 3 2 4 3 3 3 2" xfId="13292" xr:uid="{E9CDC89E-B907-466D-B8A1-647927F7F0EE}"/>
    <cellStyle name="Comma 3 3 2 4 3 3 3 2 2" xfId="28703" xr:uid="{F7A88F96-85CD-4FC9-94CC-970F4B0373D1}"/>
    <cellStyle name="Comma 3 3 2 4 3 3 3 2 2 2" xfId="59527" xr:uid="{2B2DBE13-BB81-4A31-9635-594C1A604825}"/>
    <cellStyle name="Comma 3 3 2 4 3 3 3 2 3" xfId="44117" xr:uid="{31C20252-9EC2-4079-B84B-F7BB0E4CFF2E}"/>
    <cellStyle name="Comma 3 3 2 4 3 3 3 3" xfId="20894" xr:uid="{3565C41A-501C-4054-8383-1E864A790BB1}"/>
    <cellStyle name="Comma 3 3 2 4 3 3 3 3 2" xfId="51718" xr:uid="{C1B634CE-EB4C-4482-A584-A59D6FB00F32}"/>
    <cellStyle name="Comma 3 3 2 4 3 3 3 4" xfId="36308" xr:uid="{4AF664A0-46A3-45AF-9FFF-B8E33F2D80A2}"/>
    <cellStyle name="Comma 3 3 2 4 3 3 4" xfId="9489" xr:uid="{27DDA4A7-6748-4D0F-9BBD-A727B51C03D2}"/>
    <cellStyle name="Comma 3 3 2 4 3 3 4 2" xfId="24900" xr:uid="{2739273D-9DC1-4F69-BA52-EDD171D45967}"/>
    <cellStyle name="Comma 3 3 2 4 3 3 4 2 2" xfId="55724" xr:uid="{CE26F7DC-6D70-417A-BBAB-B2A42EDBAA9F}"/>
    <cellStyle name="Comma 3 3 2 4 3 3 4 3" xfId="40314" xr:uid="{8D2C7FBB-D4A7-40D3-976D-858B802B3395}"/>
    <cellStyle name="Comma 3 3 2 4 3 3 5" xfId="17091" xr:uid="{E561E8D3-2D51-4006-8969-5064239A0A79}"/>
    <cellStyle name="Comma 3 3 2 4 3 3 5 2" xfId="47915" xr:uid="{96EA1FBE-1660-4113-86D6-E659A302AE86}"/>
    <cellStyle name="Comma 3 3 2 4 3 3 6" xfId="32505" xr:uid="{0F8E90A5-1E71-4F84-B349-22C58A017131}"/>
    <cellStyle name="Comma 3 3 2 4 3 4" xfId="2311" xr:uid="{1A8AA37B-83CB-41E5-9852-6836F0AF77AF}"/>
    <cellStyle name="Comma 3 3 2 4 3 4 2" xfId="6114" xr:uid="{1C512B76-DC48-4B97-B7BB-FD59C86F583C}"/>
    <cellStyle name="Comma 3 3 2 4 3 4 2 2" xfId="13925" xr:uid="{1FE0BF65-8944-495D-BA69-FF8B7844AD89}"/>
    <cellStyle name="Comma 3 3 2 4 3 4 2 2 2" xfId="29336" xr:uid="{E1A584BC-490A-4A7E-8431-EBA05989C7C3}"/>
    <cellStyle name="Comma 3 3 2 4 3 4 2 2 2 2" xfId="60160" xr:uid="{306178EA-19AF-4BF8-8B27-80A3C75C775E}"/>
    <cellStyle name="Comma 3 3 2 4 3 4 2 2 3" xfId="44750" xr:uid="{F21AF735-0994-45E5-B470-FA6F6F0FA375}"/>
    <cellStyle name="Comma 3 3 2 4 3 4 2 3" xfId="21527" xr:uid="{DEFE42F1-9DFC-47FD-B242-AEE551E28E19}"/>
    <cellStyle name="Comma 3 3 2 4 3 4 2 3 2" xfId="52351" xr:uid="{DD963979-F0B1-4412-9859-019E0938CF90}"/>
    <cellStyle name="Comma 3 3 2 4 3 4 2 4" xfId="36941" xr:uid="{CC22EADA-2B87-48A4-A028-D4D0009706E3}"/>
    <cellStyle name="Comma 3 3 2 4 3 4 3" xfId="10122" xr:uid="{337906A6-6B92-469E-A1F9-31C77F73AC05}"/>
    <cellStyle name="Comma 3 3 2 4 3 4 3 2" xfId="25533" xr:uid="{5DE6B7F9-A9B6-4657-A053-0C2FC2D20D68}"/>
    <cellStyle name="Comma 3 3 2 4 3 4 3 2 2" xfId="56357" xr:uid="{A4DBBF47-1E22-4B0B-96CD-69FB28D6AA44}"/>
    <cellStyle name="Comma 3 3 2 4 3 4 3 3" xfId="40947" xr:uid="{6F18A025-2548-43E8-B6F6-53E5DDCCA2D3}"/>
    <cellStyle name="Comma 3 3 2 4 3 4 4" xfId="17724" xr:uid="{50346935-19D8-46A6-BB73-87066A0C6E93}"/>
    <cellStyle name="Comma 3 3 2 4 3 4 4 2" xfId="48548" xr:uid="{A9F763B1-A34C-4A16-996B-E1D03209470D}"/>
    <cellStyle name="Comma 3 3 2 4 3 4 5" xfId="33138" xr:uid="{8F9A7635-F325-4CF3-8E8C-226F19BDA120}"/>
    <cellStyle name="Comma 3 3 2 4 3 5" xfId="4215" xr:uid="{E63E8DF9-ED40-4388-B491-7BEF6D20CB41}"/>
    <cellStyle name="Comma 3 3 2 4 3 5 2" xfId="12026" xr:uid="{E15EBD11-E35F-416A-808A-E07F680EF66F}"/>
    <cellStyle name="Comma 3 3 2 4 3 5 2 2" xfId="27437" xr:uid="{16D0BD87-9ECE-4E3D-A8B0-CDFF2027BF2F}"/>
    <cellStyle name="Comma 3 3 2 4 3 5 2 2 2" xfId="58261" xr:uid="{78795E1A-B15C-4679-BA50-827939E08C29}"/>
    <cellStyle name="Comma 3 3 2 4 3 5 2 3" xfId="42851" xr:uid="{3B7A1950-B974-46F8-9B5C-C29265A9B771}"/>
    <cellStyle name="Comma 3 3 2 4 3 5 3" xfId="19628" xr:uid="{9BF7778C-E977-4ED1-9A0C-C5ED5D6C94A6}"/>
    <cellStyle name="Comma 3 3 2 4 3 5 3 2" xfId="50452" xr:uid="{46209C7B-ED7F-49FB-9496-B300053493A3}"/>
    <cellStyle name="Comma 3 3 2 4 3 5 4" xfId="35042" xr:uid="{AB2342C0-3DCF-4FD4-8BD0-0AAC181C0700}"/>
    <cellStyle name="Comma 3 3 2 4 3 6" xfId="8223" xr:uid="{C2CC1608-066D-458A-ACE8-5E36974B47D4}"/>
    <cellStyle name="Comma 3 3 2 4 3 6 2" xfId="23634" xr:uid="{8A15CCB9-F2B8-4840-BDF5-C6C651BDA63E}"/>
    <cellStyle name="Comma 3 3 2 4 3 6 2 2" xfId="54458" xr:uid="{5AA9F604-5BBA-4BFB-942B-877EA08AD723}"/>
    <cellStyle name="Comma 3 3 2 4 3 6 3" xfId="39048" xr:uid="{E643F607-05EB-4904-9BE2-8B96C6803FFC}"/>
    <cellStyle name="Comma 3 3 2 4 3 7" xfId="15825" xr:uid="{7946F0D9-99D0-4112-82A6-F729FB3A09B7}"/>
    <cellStyle name="Comma 3 3 2 4 3 7 2" xfId="46649" xr:uid="{B2E876E6-B81E-4608-A3F1-8EA0CCB35B35}"/>
    <cellStyle name="Comma 3 3 2 4 3 8" xfId="31239" xr:uid="{68B53FB7-4520-4EF1-8456-A7BE6DE8B047}"/>
    <cellStyle name="Comma 3 3 2 4 4" xfId="832" xr:uid="{5EE5E851-B2E4-4071-9F69-BB6C1780B61C}"/>
    <cellStyle name="Comma 3 3 2 4 4 2" xfId="2731" xr:uid="{15811BAC-DFA2-40A2-9DEE-FAD458456276}"/>
    <cellStyle name="Comma 3 3 2 4 4 2 2" xfId="6534" xr:uid="{BD84162E-9F75-45B0-A7FA-9987771C9E4B}"/>
    <cellStyle name="Comma 3 3 2 4 4 2 2 2" xfId="14345" xr:uid="{3422E05B-99BE-49BE-94C9-84970F52F85D}"/>
    <cellStyle name="Comma 3 3 2 4 4 2 2 2 2" xfId="29756" xr:uid="{D2B13922-D1BA-4655-AD64-8B47067FF177}"/>
    <cellStyle name="Comma 3 3 2 4 4 2 2 2 2 2" xfId="60580" xr:uid="{C364E6D2-224F-4C9B-A666-4971F211E3B6}"/>
    <cellStyle name="Comma 3 3 2 4 4 2 2 2 3" xfId="45170" xr:uid="{C7AD1D50-C3A2-4917-B6FB-0438E2C0EE06}"/>
    <cellStyle name="Comma 3 3 2 4 4 2 2 3" xfId="21947" xr:uid="{A997A5F0-F62B-46C1-985E-34A0C610F74C}"/>
    <cellStyle name="Comma 3 3 2 4 4 2 2 3 2" xfId="52771" xr:uid="{E933A81D-CBF3-4318-A7C8-2BBBAFB9F9B8}"/>
    <cellStyle name="Comma 3 3 2 4 4 2 2 4" xfId="37361" xr:uid="{7A4A5AF0-EA7A-4F1E-AA8A-45A7A47CE81A}"/>
    <cellStyle name="Comma 3 3 2 4 4 2 3" xfId="10542" xr:uid="{779E7704-3A71-4263-9596-75938E7E95FC}"/>
    <cellStyle name="Comma 3 3 2 4 4 2 3 2" xfId="25953" xr:uid="{66CDCF3C-895C-4E64-8A27-E701F3660A13}"/>
    <cellStyle name="Comma 3 3 2 4 4 2 3 2 2" xfId="56777" xr:uid="{0144BD0A-D1E3-47DD-9EC7-C32DCB71D23A}"/>
    <cellStyle name="Comma 3 3 2 4 4 2 3 3" xfId="41367" xr:uid="{CFD08B6E-B115-489B-AAED-0C149784C3DE}"/>
    <cellStyle name="Comma 3 3 2 4 4 2 4" xfId="18144" xr:uid="{9DD41097-0CE4-475B-920D-9317D8AFDD1F}"/>
    <cellStyle name="Comma 3 3 2 4 4 2 4 2" xfId="48968" xr:uid="{53AD624D-7E77-4827-97FA-7C7533CB6E35}"/>
    <cellStyle name="Comma 3 3 2 4 4 2 5" xfId="33558" xr:uid="{FCB1C298-951D-46B5-A6FB-DCA86EAE4862}"/>
    <cellStyle name="Comma 3 3 2 4 4 3" xfId="4635" xr:uid="{F29AE764-8D2A-4F06-A475-7EF297C1A527}"/>
    <cellStyle name="Comma 3 3 2 4 4 3 2" xfId="12446" xr:uid="{63045244-2BFC-4DAA-863E-F8C573749867}"/>
    <cellStyle name="Comma 3 3 2 4 4 3 2 2" xfId="27857" xr:uid="{7989A69E-50C6-45B4-9B02-2701B1C3CAAC}"/>
    <cellStyle name="Comma 3 3 2 4 4 3 2 2 2" xfId="58681" xr:uid="{5DE0AB2F-4033-4935-B26E-729F5CC774D9}"/>
    <cellStyle name="Comma 3 3 2 4 4 3 2 3" xfId="43271" xr:uid="{019FA3CE-C999-4838-9C87-989FCBF2CA24}"/>
    <cellStyle name="Comma 3 3 2 4 4 3 3" xfId="20048" xr:uid="{DBE0C235-75F6-4900-99D3-75A1E0B99227}"/>
    <cellStyle name="Comma 3 3 2 4 4 3 3 2" xfId="50872" xr:uid="{26A14830-785B-409D-A765-13A922A64501}"/>
    <cellStyle name="Comma 3 3 2 4 4 3 4" xfId="35462" xr:uid="{26D3AE1A-4D53-43F2-863B-ADD6B75E6C41}"/>
    <cellStyle name="Comma 3 3 2 4 4 4" xfId="8643" xr:uid="{2C578C06-1646-49CB-B123-EC843AD0FA08}"/>
    <cellStyle name="Comma 3 3 2 4 4 4 2" xfId="24054" xr:uid="{8C47F60E-22C1-4D2B-8D8C-EF52E7867D9B}"/>
    <cellStyle name="Comma 3 3 2 4 4 4 2 2" xfId="54878" xr:uid="{78B7740A-2DA3-428D-98A1-6D4311242E24}"/>
    <cellStyle name="Comma 3 3 2 4 4 4 3" xfId="39468" xr:uid="{484B0C43-413A-4577-B587-053182EC4640}"/>
    <cellStyle name="Comma 3 3 2 4 4 5" xfId="16245" xr:uid="{F0335100-3259-48D1-834E-6B08F70FE93C}"/>
    <cellStyle name="Comma 3 3 2 4 4 5 2" xfId="47069" xr:uid="{8735ADE0-E975-4309-A96C-741351559CF8}"/>
    <cellStyle name="Comma 3 3 2 4 4 6" xfId="31659" xr:uid="{C9B25BB7-D44E-478D-A47B-849F298CD791}"/>
    <cellStyle name="Comma 3 3 2 4 5" xfId="1465" xr:uid="{D4704CC6-0EF1-49CC-8AB4-CCA5CE4C85ED}"/>
    <cellStyle name="Comma 3 3 2 4 5 2" xfId="3364" xr:uid="{38B5DB9C-2A4F-4707-8034-A3200D0E9959}"/>
    <cellStyle name="Comma 3 3 2 4 5 2 2" xfId="7167" xr:uid="{594A4E99-BCE5-48E6-950D-113B46B09B1F}"/>
    <cellStyle name="Comma 3 3 2 4 5 2 2 2" xfId="14978" xr:uid="{922F73B6-CE49-416F-BEAD-707F8D3E7E9D}"/>
    <cellStyle name="Comma 3 3 2 4 5 2 2 2 2" xfId="30389" xr:uid="{C03C7C59-C5FD-466E-8E85-3C31892221CE}"/>
    <cellStyle name="Comma 3 3 2 4 5 2 2 2 2 2" xfId="61213" xr:uid="{2B2062FA-13CF-46FB-A825-23A17C75EDDB}"/>
    <cellStyle name="Comma 3 3 2 4 5 2 2 2 3" xfId="45803" xr:uid="{8751FB29-B238-41F3-9F14-B240E668AB2C}"/>
    <cellStyle name="Comma 3 3 2 4 5 2 2 3" xfId="22580" xr:uid="{855292ED-F622-4E78-BD3B-61B5F706DBB8}"/>
    <cellStyle name="Comma 3 3 2 4 5 2 2 3 2" xfId="53404" xr:uid="{1FEDA86B-4943-4C0E-963E-3A1BA1C5E238}"/>
    <cellStyle name="Comma 3 3 2 4 5 2 2 4" xfId="37994" xr:uid="{C7217FB3-BC1C-463B-A0F5-71473FCEFE26}"/>
    <cellStyle name="Comma 3 3 2 4 5 2 3" xfId="11175" xr:uid="{1BBA5E5F-9859-4687-B8D1-05ACDB919825}"/>
    <cellStyle name="Comma 3 3 2 4 5 2 3 2" xfId="26586" xr:uid="{F4DA2F96-0002-4EF8-B71D-BF30658CB6F4}"/>
    <cellStyle name="Comma 3 3 2 4 5 2 3 2 2" xfId="57410" xr:uid="{89F0F135-37B6-4841-B698-89CFD7D17B3B}"/>
    <cellStyle name="Comma 3 3 2 4 5 2 3 3" xfId="42000" xr:uid="{FB5F88E3-BFB5-45F7-9FA4-53A3C8EB0D93}"/>
    <cellStyle name="Comma 3 3 2 4 5 2 4" xfId="18777" xr:uid="{FFF5E76E-D969-446F-8E1D-FCBA2B55F8F5}"/>
    <cellStyle name="Comma 3 3 2 4 5 2 4 2" xfId="49601" xr:uid="{32BF38CF-0E10-478E-ADDA-BD547097923E}"/>
    <cellStyle name="Comma 3 3 2 4 5 2 5" xfId="34191" xr:uid="{24A58B98-0C74-461A-AEDC-50F1817B394D}"/>
    <cellStyle name="Comma 3 3 2 4 5 3" xfId="5268" xr:uid="{B429344D-2166-4388-832F-7B355AC7C89A}"/>
    <cellStyle name="Comma 3 3 2 4 5 3 2" xfId="13079" xr:uid="{6E464A78-4777-43EE-9852-FC6BA59206BE}"/>
    <cellStyle name="Comma 3 3 2 4 5 3 2 2" xfId="28490" xr:uid="{D08C67D1-E163-4BC1-87F2-C40CFB9B7F85}"/>
    <cellStyle name="Comma 3 3 2 4 5 3 2 2 2" xfId="59314" xr:uid="{1245D859-C17E-45A1-8507-E85C404F9203}"/>
    <cellStyle name="Comma 3 3 2 4 5 3 2 3" xfId="43904" xr:uid="{9174518F-D4BF-4212-BD75-59D4646FBFB6}"/>
    <cellStyle name="Comma 3 3 2 4 5 3 3" xfId="20681" xr:uid="{33102970-15F4-49C1-9BFB-90E629B282A0}"/>
    <cellStyle name="Comma 3 3 2 4 5 3 3 2" xfId="51505" xr:uid="{F33D4A13-FCF9-452A-AB47-3A628D877468}"/>
    <cellStyle name="Comma 3 3 2 4 5 3 4" xfId="36095" xr:uid="{45C9552A-8F40-4282-863E-790BA79AA9EB}"/>
    <cellStyle name="Comma 3 3 2 4 5 4" xfId="9276" xr:uid="{65B996D8-0E67-4BCB-9637-221BA146BFA1}"/>
    <cellStyle name="Comma 3 3 2 4 5 4 2" xfId="24687" xr:uid="{93A4AD77-B792-4E2C-A057-186C2C666812}"/>
    <cellStyle name="Comma 3 3 2 4 5 4 2 2" xfId="55511" xr:uid="{8B4A0B1F-8DE5-4988-A9CC-AE6C4A749E2B}"/>
    <cellStyle name="Comma 3 3 2 4 5 4 3" xfId="40101" xr:uid="{44DBA92F-1886-43EF-8D7D-629D22FD3DCD}"/>
    <cellStyle name="Comma 3 3 2 4 5 5" xfId="16878" xr:uid="{308F0F66-9C4C-44A5-8AEC-ADD35584D11E}"/>
    <cellStyle name="Comma 3 3 2 4 5 5 2" xfId="47702" xr:uid="{BE85A3D3-8B3D-41CD-913F-4BA49B97A660}"/>
    <cellStyle name="Comma 3 3 2 4 5 6" xfId="32292" xr:uid="{BE7D8581-2EE4-484A-82E1-A5F5E7D736B6}"/>
    <cellStyle name="Comma 3 3 2 4 6" xfId="2098" xr:uid="{136FEEBF-2FDD-49A1-A018-8E33B268A66F}"/>
    <cellStyle name="Comma 3 3 2 4 6 2" xfId="5901" xr:uid="{5FC736EB-DE6D-46E8-8EAD-0CCAA6C7FBC9}"/>
    <cellStyle name="Comma 3 3 2 4 6 2 2" xfId="13712" xr:uid="{32A4FD17-256A-42A4-9535-3E3426C0B19F}"/>
    <cellStyle name="Comma 3 3 2 4 6 2 2 2" xfId="29123" xr:uid="{569BE391-A73B-42B5-AB1A-FC68184899FA}"/>
    <cellStyle name="Comma 3 3 2 4 6 2 2 2 2" xfId="59947" xr:uid="{A989B9E4-292A-47EE-8550-CBE81394B6F9}"/>
    <cellStyle name="Comma 3 3 2 4 6 2 2 3" xfId="44537" xr:uid="{B8116068-C069-465E-8FF0-2ADE8461F818}"/>
    <cellStyle name="Comma 3 3 2 4 6 2 3" xfId="21314" xr:uid="{86AE78F7-B2C4-45A6-89EE-D8AB2A6C5131}"/>
    <cellStyle name="Comma 3 3 2 4 6 2 3 2" xfId="52138" xr:uid="{0A662C2C-A139-4AE2-8555-06CFB19B3BEB}"/>
    <cellStyle name="Comma 3 3 2 4 6 2 4" xfId="36728" xr:uid="{773EF7AE-82D7-4E2D-A7E7-347E4F097753}"/>
    <cellStyle name="Comma 3 3 2 4 6 3" xfId="9909" xr:uid="{4FA77FA8-2369-4B7C-A163-D808CB66329F}"/>
    <cellStyle name="Comma 3 3 2 4 6 3 2" xfId="25320" xr:uid="{3D5E76B2-19ED-47F0-B80E-F291B3D81BA4}"/>
    <cellStyle name="Comma 3 3 2 4 6 3 2 2" xfId="56144" xr:uid="{FBF7F83B-8D4F-4EE7-85DC-6CD307FA716A}"/>
    <cellStyle name="Comma 3 3 2 4 6 3 3" xfId="40734" xr:uid="{B233B6CE-A649-427C-8088-E07E8C412E21}"/>
    <cellStyle name="Comma 3 3 2 4 6 4" xfId="17511" xr:uid="{5A7E2BFB-02CB-4F41-BD15-6349B26E60F3}"/>
    <cellStyle name="Comma 3 3 2 4 6 4 2" xfId="48335" xr:uid="{2CAF7C7E-DFE6-4794-BD53-A58F4479C574}"/>
    <cellStyle name="Comma 3 3 2 4 6 5" xfId="32925" xr:uid="{2B876872-6777-4071-8732-D3C8AE260EDF}"/>
    <cellStyle name="Comma 3 3 2 4 7" xfId="4002" xr:uid="{29C355F4-7B2E-4D15-92FF-43F1E6F3CF90}"/>
    <cellStyle name="Comma 3 3 2 4 7 2" xfId="11813" xr:uid="{0141B330-385C-417F-AA39-9C7251EA779F}"/>
    <cellStyle name="Comma 3 3 2 4 7 2 2" xfId="27224" xr:uid="{8EC93062-E4A9-440D-B91D-67C69A5AAA8A}"/>
    <cellStyle name="Comma 3 3 2 4 7 2 2 2" xfId="58048" xr:uid="{F2A451A8-914E-4AFB-95D2-34B298AE118D}"/>
    <cellStyle name="Comma 3 3 2 4 7 2 3" xfId="42638" xr:uid="{B719BA18-B17F-4800-B820-E9F760E4F243}"/>
    <cellStyle name="Comma 3 3 2 4 7 3" xfId="19415" xr:uid="{CD42BDC9-226A-42DA-A0D1-272412BEB64A}"/>
    <cellStyle name="Comma 3 3 2 4 7 3 2" xfId="50239" xr:uid="{1686B765-02DC-4AC3-A9C4-8C8189492010}"/>
    <cellStyle name="Comma 3 3 2 4 7 4" xfId="34829" xr:uid="{EFC834BA-16AC-4F76-9BCA-F6F269A0DB68}"/>
    <cellStyle name="Comma 3 3 2 4 8" xfId="8010" xr:uid="{F88F42AF-947F-4017-9FC2-841F99FAD1F2}"/>
    <cellStyle name="Comma 3 3 2 4 8 2" xfId="23421" xr:uid="{334FF67D-F68F-4AC2-83D9-858A9945B267}"/>
    <cellStyle name="Comma 3 3 2 4 8 2 2" xfId="54245" xr:uid="{0811B0DA-5AB0-4F5C-8820-ED35798FE0DD}"/>
    <cellStyle name="Comma 3 3 2 4 8 3" xfId="38835" xr:uid="{D24F37A2-967C-4E50-87EF-411A22D4357C}"/>
    <cellStyle name="Comma 3 3 2 4 9" xfId="7801" xr:uid="{A99D9C40-2D1E-43EE-9C09-6060782417E4}"/>
    <cellStyle name="Comma 3 3 2 4 9 2" xfId="23212" xr:uid="{B3CD8F83-A77E-4BF9-A64D-0BE0C8D0EA13}"/>
    <cellStyle name="Comma 3 3 2 4 9 2 2" xfId="54036" xr:uid="{94F15A18-7489-4783-B587-FF826137B89F}"/>
    <cellStyle name="Comma 3 3 2 4 9 3" xfId="38626" xr:uid="{6A71A7EC-59DA-4C8E-A812-DE016C64013A}"/>
    <cellStyle name="Comma 3 3 2 5" xfId="576" xr:uid="{BF3935CD-D229-45E6-9B38-DE9EFF7530DA}"/>
    <cellStyle name="Comma 3 3 2 5 2" xfId="1209" xr:uid="{DA76D337-787B-4D72-A4F0-239A3A350C15}"/>
    <cellStyle name="Comma 3 3 2 5 2 2" xfId="3108" xr:uid="{B694DE89-5556-4B9F-B54A-57DFA33A27B5}"/>
    <cellStyle name="Comma 3 3 2 5 2 2 2" xfId="6911" xr:uid="{8DF5A823-02CF-467A-8412-05C6F4E4FE89}"/>
    <cellStyle name="Comma 3 3 2 5 2 2 2 2" xfId="14722" xr:uid="{900D055F-0FD5-4B80-A29C-3086A9356797}"/>
    <cellStyle name="Comma 3 3 2 5 2 2 2 2 2" xfId="30133" xr:uid="{58FCFCAA-3407-4BAD-A792-D5279516F55A}"/>
    <cellStyle name="Comma 3 3 2 5 2 2 2 2 2 2" xfId="60957" xr:uid="{D1F05B24-2901-4597-85F4-2196512F6A5B}"/>
    <cellStyle name="Comma 3 3 2 5 2 2 2 2 3" xfId="45547" xr:uid="{C7C4CE5F-A2FF-4C66-A9C4-D0F59AFE5A04}"/>
    <cellStyle name="Comma 3 3 2 5 2 2 2 3" xfId="22324" xr:uid="{0E6CDE50-92B8-43B2-A806-CFA1A4F508CD}"/>
    <cellStyle name="Comma 3 3 2 5 2 2 2 3 2" xfId="53148" xr:uid="{4041C041-9B8D-44C7-8CC0-95CCDE3AA602}"/>
    <cellStyle name="Comma 3 3 2 5 2 2 2 4" xfId="37738" xr:uid="{A2D27FA4-B9EE-48B5-96D1-8FD2C544F2B0}"/>
    <cellStyle name="Comma 3 3 2 5 2 2 3" xfId="10919" xr:uid="{07F2288B-E352-47F6-9DF9-7B475FEE2074}"/>
    <cellStyle name="Comma 3 3 2 5 2 2 3 2" xfId="26330" xr:uid="{F147EA62-3D45-4889-A3DA-CF6BE1831349}"/>
    <cellStyle name="Comma 3 3 2 5 2 2 3 2 2" xfId="57154" xr:uid="{B8882574-6ED4-436C-8D9E-016269362713}"/>
    <cellStyle name="Comma 3 3 2 5 2 2 3 3" xfId="41744" xr:uid="{44BA203E-99F4-4FD9-A198-4BDE17098557}"/>
    <cellStyle name="Comma 3 3 2 5 2 2 4" xfId="18521" xr:uid="{3EAB3E77-DB7E-48F4-AC64-ECC68E71E420}"/>
    <cellStyle name="Comma 3 3 2 5 2 2 4 2" xfId="49345" xr:uid="{78A0B51E-D81E-432E-BBF5-A13C949A50CE}"/>
    <cellStyle name="Comma 3 3 2 5 2 2 5" xfId="33935" xr:uid="{528A7BF4-C0C1-4BED-9192-12153ABE3E80}"/>
    <cellStyle name="Comma 3 3 2 5 2 3" xfId="5012" xr:uid="{10395AB4-C40F-4669-9A51-82542E340061}"/>
    <cellStyle name="Comma 3 3 2 5 2 3 2" xfId="12823" xr:uid="{E5D82D1A-C0C2-41CF-8E84-70BB168E7ACF}"/>
    <cellStyle name="Comma 3 3 2 5 2 3 2 2" xfId="28234" xr:uid="{2CDF72B3-1510-4195-9A47-66C27B613728}"/>
    <cellStyle name="Comma 3 3 2 5 2 3 2 2 2" xfId="59058" xr:uid="{6DCDEC1C-AD81-4E5B-B245-C1838CD77AC7}"/>
    <cellStyle name="Comma 3 3 2 5 2 3 2 3" xfId="43648" xr:uid="{B96C4E7B-90B3-4C16-BFC5-6F426087898A}"/>
    <cellStyle name="Comma 3 3 2 5 2 3 3" xfId="20425" xr:uid="{05877CA1-E659-4F7A-BA61-8AFF2A5CEE07}"/>
    <cellStyle name="Comma 3 3 2 5 2 3 3 2" xfId="51249" xr:uid="{4FA8F49E-54C4-4A33-9F93-40B792C0210C}"/>
    <cellStyle name="Comma 3 3 2 5 2 3 4" xfId="35839" xr:uid="{DE4EBD7B-97EA-4E29-B63E-48EED70CD1F8}"/>
    <cellStyle name="Comma 3 3 2 5 2 4" xfId="9020" xr:uid="{52E38B1E-C170-46EE-84F7-0D83B9EA1D9F}"/>
    <cellStyle name="Comma 3 3 2 5 2 4 2" xfId="24431" xr:uid="{D6E6A977-47E3-4D38-8C28-623A4B949CD0}"/>
    <cellStyle name="Comma 3 3 2 5 2 4 2 2" xfId="55255" xr:uid="{006B4D94-634A-48E9-B74F-FE8CCDD48E04}"/>
    <cellStyle name="Comma 3 3 2 5 2 4 3" xfId="39845" xr:uid="{1E845734-1172-4F5B-9DCB-DD0A0BA4D51A}"/>
    <cellStyle name="Comma 3 3 2 5 2 5" xfId="16622" xr:uid="{41EABFE9-C20B-4DB8-A0FA-97822D1EAD91}"/>
    <cellStyle name="Comma 3 3 2 5 2 5 2" xfId="47446" xr:uid="{787868A7-4B0C-49D5-8D89-88DFD60E3BF9}"/>
    <cellStyle name="Comma 3 3 2 5 2 6" xfId="32036" xr:uid="{50D6411E-5201-4E59-A58B-49E7C16D5992}"/>
    <cellStyle name="Comma 3 3 2 5 3" xfId="1842" xr:uid="{8D6623E0-133A-40B2-87FA-532186650854}"/>
    <cellStyle name="Comma 3 3 2 5 3 2" xfId="3741" xr:uid="{A5EF7029-1750-4418-B43E-7387D0FBF70A}"/>
    <cellStyle name="Comma 3 3 2 5 3 2 2" xfId="7544" xr:uid="{0399100C-52E1-4FBD-84EA-26091B53DE4F}"/>
    <cellStyle name="Comma 3 3 2 5 3 2 2 2" xfId="15355" xr:uid="{4188A09D-B451-4111-B6BD-7F3B086E9000}"/>
    <cellStyle name="Comma 3 3 2 5 3 2 2 2 2" xfId="30766" xr:uid="{C6465620-F1AE-410F-92D7-D0DA242B6B86}"/>
    <cellStyle name="Comma 3 3 2 5 3 2 2 2 2 2" xfId="61590" xr:uid="{8C0A11B0-F3FE-45C6-B712-BBB82D336BF8}"/>
    <cellStyle name="Comma 3 3 2 5 3 2 2 2 3" xfId="46180" xr:uid="{EC12353F-6BB7-4577-9BCF-9A710CA249DE}"/>
    <cellStyle name="Comma 3 3 2 5 3 2 2 3" xfId="22957" xr:uid="{87C2AE57-6E41-4526-B7EC-6E2AC4DD34F3}"/>
    <cellStyle name="Comma 3 3 2 5 3 2 2 3 2" xfId="53781" xr:uid="{69E64274-AC3A-4CFB-BA92-6CDB4030D01A}"/>
    <cellStyle name="Comma 3 3 2 5 3 2 2 4" xfId="38371" xr:uid="{26EDF9D0-7EC9-4607-95F7-1105CC735A14}"/>
    <cellStyle name="Comma 3 3 2 5 3 2 3" xfId="11552" xr:uid="{7DD9AFBF-8302-4F5E-A468-7571E593F446}"/>
    <cellStyle name="Comma 3 3 2 5 3 2 3 2" xfId="26963" xr:uid="{492CF4DE-2E16-4DF7-8E84-B8647903DDF6}"/>
    <cellStyle name="Comma 3 3 2 5 3 2 3 2 2" xfId="57787" xr:uid="{59F3CD51-F897-4A01-AC1F-5801A3D53FB6}"/>
    <cellStyle name="Comma 3 3 2 5 3 2 3 3" xfId="42377" xr:uid="{B0CC29E7-96DF-42A6-B0DD-C7CE1E9B82F8}"/>
    <cellStyle name="Comma 3 3 2 5 3 2 4" xfId="19154" xr:uid="{41AF2AC5-5249-48EC-B88E-0617E6537263}"/>
    <cellStyle name="Comma 3 3 2 5 3 2 4 2" xfId="49978" xr:uid="{EA5F3357-7B96-49AF-A9B9-68A45341DDBE}"/>
    <cellStyle name="Comma 3 3 2 5 3 2 5" xfId="34568" xr:uid="{75FD83A9-EB53-4138-93FE-FBA3A700704C}"/>
    <cellStyle name="Comma 3 3 2 5 3 3" xfId="5645" xr:uid="{21463CCD-8DC3-438E-AABF-AEB3A59D3C9B}"/>
    <cellStyle name="Comma 3 3 2 5 3 3 2" xfId="13456" xr:uid="{A2D68ED1-0E27-4AEF-B38A-08F6DFD0CDBC}"/>
    <cellStyle name="Comma 3 3 2 5 3 3 2 2" xfId="28867" xr:uid="{367A8750-C081-40A8-A0AF-604BFDED3D03}"/>
    <cellStyle name="Comma 3 3 2 5 3 3 2 2 2" xfId="59691" xr:uid="{1C4DA28A-B70A-4943-8C1A-FE92FFD99ACA}"/>
    <cellStyle name="Comma 3 3 2 5 3 3 2 3" xfId="44281" xr:uid="{F73CD190-C979-4517-A605-00F3BAC1C356}"/>
    <cellStyle name="Comma 3 3 2 5 3 3 3" xfId="21058" xr:uid="{6C05080B-0BE0-47FB-8776-B3C012387335}"/>
    <cellStyle name="Comma 3 3 2 5 3 3 3 2" xfId="51882" xr:uid="{F2ED8FD0-01AD-484E-BD28-FE7437394723}"/>
    <cellStyle name="Comma 3 3 2 5 3 3 4" xfId="36472" xr:uid="{108E1736-DA2E-4FCC-AC96-59F8D62A7DE2}"/>
    <cellStyle name="Comma 3 3 2 5 3 4" xfId="9653" xr:uid="{4EAE3D98-4528-417A-907F-1B2856EF6D64}"/>
    <cellStyle name="Comma 3 3 2 5 3 4 2" xfId="25064" xr:uid="{F455FF84-578F-4016-8B82-B53E74EF26F0}"/>
    <cellStyle name="Comma 3 3 2 5 3 4 2 2" xfId="55888" xr:uid="{9272C621-9EEE-465D-B76E-E097D1BCDA32}"/>
    <cellStyle name="Comma 3 3 2 5 3 4 3" xfId="40478" xr:uid="{65485CBA-4DF2-43B0-B98B-079308AC4F81}"/>
    <cellStyle name="Comma 3 3 2 5 3 5" xfId="17255" xr:uid="{D343D832-E643-4D0D-ADF2-008D1345C5E9}"/>
    <cellStyle name="Comma 3 3 2 5 3 5 2" xfId="48079" xr:uid="{307D44B0-9005-4337-B069-870B40CDAEA7}"/>
    <cellStyle name="Comma 3 3 2 5 3 6" xfId="32669" xr:uid="{018CC37D-DA7D-460D-8552-3BC708057372}"/>
    <cellStyle name="Comma 3 3 2 5 4" xfId="2475" xr:uid="{CFF569D5-6DC1-42DC-9A31-18301932C0B5}"/>
    <cellStyle name="Comma 3 3 2 5 4 2" xfId="6278" xr:uid="{359FCD53-2721-427C-AC44-30CE47CD215D}"/>
    <cellStyle name="Comma 3 3 2 5 4 2 2" xfId="14089" xr:uid="{27AB4792-1838-46D7-9636-975E878A8D04}"/>
    <cellStyle name="Comma 3 3 2 5 4 2 2 2" xfId="29500" xr:uid="{02838FD9-402D-4972-B6B4-F78F827634E6}"/>
    <cellStyle name="Comma 3 3 2 5 4 2 2 2 2" xfId="60324" xr:uid="{5B13FE00-3C7B-4B91-B042-383B3D0603B6}"/>
    <cellStyle name="Comma 3 3 2 5 4 2 2 3" xfId="44914" xr:uid="{226186D4-9DC3-4152-B59B-8CBD6E37C98B}"/>
    <cellStyle name="Comma 3 3 2 5 4 2 3" xfId="21691" xr:uid="{7712D410-D1D0-4606-8491-030FEB226EF4}"/>
    <cellStyle name="Comma 3 3 2 5 4 2 3 2" xfId="52515" xr:uid="{F1350D42-64B0-49F1-899E-12D73801127B}"/>
    <cellStyle name="Comma 3 3 2 5 4 2 4" xfId="37105" xr:uid="{CE518945-2722-40FC-AC12-FAC0947BC560}"/>
    <cellStyle name="Comma 3 3 2 5 4 3" xfId="10286" xr:uid="{922C4213-CCA4-4D8E-8F0F-7F95AF9296AB}"/>
    <cellStyle name="Comma 3 3 2 5 4 3 2" xfId="25697" xr:uid="{B0799B8B-4BEA-4E62-B00A-3DFE6DAC4C7C}"/>
    <cellStyle name="Comma 3 3 2 5 4 3 2 2" xfId="56521" xr:uid="{B5361531-83C4-4C84-8198-B1FE413B3CDF}"/>
    <cellStyle name="Comma 3 3 2 5 4 3 3" xfId="41111" xr:uid="{0EC11257-F206-4F2D-A1CA-80CBC902F0FC}"/>
    <cellStyle name="Comma 3 3 2 5 4 4" xfId="17888" xr:uid="{3B2CFF3A-DE5D-4798-AA6A-7088B9576904}"/>
    <cellStyle name="Comma 3 3 2 5 4 4 2" xfId="48712" xr:uid="{EA976B17-7C07-47C9-AC77-FE94D11E124E}"/>
    <cellStyle name="Comma 3 3 2 5 4 5" xfId="33302" xr:uid="{2D17867D-1BFA-4C18-8385-480DD7E7CA2B}"/>
    <cellStyle name="Comma 3 3 2 5 5" xfId="4379" xr:uid="{409E381E-5189-4FCD-B127-704270D9BD2F}"/>
    <cellStyle name="Comma 3 3 2 5 5 2" xfId="12190" xr:uid="{61FF7FE3-74C8-4319-98A4-0B34816A612A}"/>
    <cellStyle name="Comma 3 3 2 5 5 2 2" xfId="27601" xr:uid="{E6488320-3F0E-4B3A-9072-8531027E91A2}"/>
    <cellStyle name="Comma 3 3 2 5 5 2 2 2" xfId="58425" xr:uid="{E5FE5D19-300B-455F-A9A9-567B83374587}"/>
    <cellStyle name="Comma 3 3 2 5 5 2 3" xfId="43015" xr:uid="{3A5E4955-C95E-4C01-B272-BEF766947A55}"/>
    <cellStyle name="Comma 3 3 2 5 5 3" xfId="19792" xr:uid="{A92084FF-6F48-47BC-BA27-B3E720AE4AFE}"/>
    <cellStyle name="Comma 3 3 2 5 5 3 2" xfId="50616" xr:uid="{6B6E54CB-ED52-4093-9F8C-5D27BF6B2009}"/>
    <cellStyle name="Comma 3 3 2 5 5 4" xfId="35206" xr:uid="{A89D5BDC-FAD2-4793-95E6-AD260960E8D4}"/>
    <cellStyle name="Comma 3 3 2 5 6" xfId="8387" xr:uid="{47BEE671-988C-4E06-8525-8101C3AC2FA2}"/>
    <cellStyle name="Comma 3 3 2 5 6 2" xfId="23798" xr:uid="{80438231-EECE-4CC0-B88B-484DB7E4345F}"/>
    <cellStyle name="Comma 3 3 2 5 6 2 2" xfId="54622" xr:uid="{CE9E055F-7049-40DF-9AA4-A74635DDFFD2}"/>
    <cellStyle name="Comma 3 3 2 5 6 3" xfId="39212" xr:uid="{0FC7F018-356A-4211-BB40-E961D4C999FE}"/>
    <cellStyle name="Comma 3 3 2 5 7" xfId="15989" xr:uid="{C2D4CCBE-C490-48A2-A3A5-B36EABE66BD7}"/>
    <cellStyle name="Comma 3 3 2 5 7 2" xfId="46813" xr:uid="{5DDA269A-8EE6-4C26-80E2-5C807BE5C84E}"/>
    <cellStyle name="Comma 3 3 2 5 8" xfId="31403" xr:uid="{BA9334C2-09B9-47E0-9339-A8FD99A8E7C6}"/>
    <cellStyle name="Comma 3 3 2 6" xfId="367" xr:uid="{245969C6-24EC-43B7-AFEB-DDF3BF79CA67}"/>
    <cellStyle name="Comma 3 3 2 6 2" xfId="1000" xr:uid="{C3726E5E-E4E6-4E3B-AB3D-DD3B017E196C}"/>
    <cellStyle name="Comma 3 3 2 6 2 2" xfId="2899" xr:uid="{792216F5-ED11-4226-9764-3FA1A9E36819}"/>
    <cellStyle name="Comma 3 3 2 6 2 2 2" xfId="6702" xr:uid="{C509C187-D827-425D-908E-2F054D192ACD}"/>
    <cellStyle name="Comma 3 3 2 6 2 2 2 2" xfId="14513" xr:uid="{A8BC835C-AC76-41F4-8E32-E7195DC38BAD}"/>
    <cellStyle name="Comma 3 3 2 6 2 2 2 2 2" xfId="29924" xr:uid="{9CFA84F0-EFDB-47AE-8F31-12C4A247ED35}"/>
    <cellStyle name="Comma 3 3 2 6 2 2 2 2 2 2" xfId="60748" xr:uid="{F98E87C5-0ABA-453B-81E4-E338473D23BC}"/>
    <cellStyle name="Comma 3 3 2 6 2 2 2 2 3" xfId="45338" xr:uid="{B36A99C5-8221-4018-B565-12B243382B5F}"/>
    <cellStyle name="Comma 3 3 2 6 2 2 2 3" xfId="22115" xr:uid="{A5F5F511-010C-47EF-B9E4-C5A6B581923B}"/>
    <cellStyle name="Comma 3 3 2 6 2 2 2 3 2" xfId="52939" xr:uid="{78459912-2C56-4042-B412-BC61B55C401B}"/>
    <cellStyle name="Comma 3 3 2 6 2 2 2 4" xfId="37529" xr:uid="{3DC42AD6-878B-4DD1-819A-B47B130100FF}"/>
    <cellStyle name="Comma 3 3 2 6 2 2 3" xfId="10710" xr:uid="{0A14F083-5FF1-425B-B93B-52B4B89E2506}"/>
    <cellStyle name="Comma 3 3 2 6 2 2 3 2" xfId="26121" xr:uid="{AA49B46B-F8B6-47C0-B1DB-B222C79AAA79}"/>
    <cellStyle name="Comma 3 3 2 6 2 2 3 2 2" xfId="56945" xr:uid="{4886C273-1C3A-43E9-A169-0C4B03DC16AD}"/>
    <cellStyle name="Comma 3 3 2 6 2 2 3 3" xfId="41535" xr:uid="{33F445C2-72E2-4A91-A56B-E75A2D87DF00}"/>
    <cellStyle name="Comma 3 3 2 6 2 2 4" xfId="18312" xr:uid="{17D357B0-BB27-4E9C-910B-ACB252FA87BA}"/>
    <cellStyle name="Comma 3 3 2 6 2 2 4 2" xfId="49136" xr:uid="{BBBF3305-6B0A-4679-A70A-5FC1096D789C}"/>
    <cellStyle name="Comma 3 3 2 6 2 2 5" xfId="33726" xr:uid="{759A630C-EA6A-4BD0-A821-766B0D8F2E5F}"/>
    <cellStyle name="Comma 3 3 2 6 2 3" xfId="4803" xr:uid="{52FBEB78-C32B-4F43-B0B5-BEB283C74D15}"/>
    <cellStyle name="Comma 3 3 2 6 2 3 2" xfId="12614" xr:uid="{25964C22-A865-4255-B7C9-64999EB4A28F}"/>
    <cellStyle name="Comma 3 3 2 6 2 3 2 2" xfId="28025" xr:uid="{1E0AECBD-998D-497B-AA3E-742D33FF33EA}"/>
    <cellStyle name="Comma 3 3 2 6 2 3 2 2 2" xfId="58849" xr:uid="{A4B8E25D-D584-4259-A1F0-5DAA5467E18B}"/>
    <cellStyle name="Comma 3 3 2 6 2 3 2 3" xfId="43439" xr:uid="{193217C6-A5B9-419A-962D-3D01361C82B3}"/>
    <cellStyle name="Comma 3 3 2 6 2 3 3" xfId="20216" xr:uid="{B9B3EFAC-694A-4691-AE9B-97D114AC29E4}"/>
    <cellStyle name="Comma 3 3 2 6 2 3 3 2" xfId="51040" xr:uid="{B5C66308-03B9-498B-A25D-56A97F7CC0DB}"/>
    <cellStyle name="Comma 3 3 2 6 2 3 4" xfId="35630" xr:uid="{E5AF099D-EDB8-44F4-BD9C-0D511FB58F3D}"/>
    <cellStyle name="Comma 3 3 2 6 2 4" xfId="8811" xr:uid="{F0F53B04-FBEE-430B-9CD1-226B9E6F6244}"/>
    <cellStyle name="Comma 3 3 2 6 2 4 2" xfId="24222" xr:uid="{1BDE59B5-F81B-4A38-A4FD-4E0FECE3499D}"/>
    <cellStyle name="Comma 3 3 2 6 2 4 2 2" xfId="55046" xr:uid="{455487D7-A144-47FA-9338-55631FB0EA1A}"/>
    <cellStyle name="Comma 3 3 2 6 2 4 3" xfId="39636" xr:uid="{BB445E59-A15E-4C42-82AB-B01BAB85639A}"/>
    <cellStyle name="Comma 3 3 2 6 2 5" xfId="16413" xr:uid="{5039862B-21CD-46F9-BEF3-0C739394F7A4}"/>
    <cellStyle name="Comma 3 3 2 6 2 5 2" xfId="47237" xr:uid="{21FDDEB7-0AA9-4D61-9E0D-4CA6ECD8FDB6}"/>
    <cellStyle name="Comma 3 3 2 6 2 6" xfId="31827" xr:uid="{15BFD843-55CC-4B40-A19E-0B49CFD45D52}"/>
    <cellStyle name="Comma 3 3 2 6 3" xfId="1633" xr:uid="{2EEA4EAE-98E6-4963-9627-E5017003F2DA}"/>
    <cellStyle name="Comma 3 3 2 6 3 2" xfId="3532" xr:uid="{CA60726A-EDB6-45C0-993C-8F56A3514699}"/>
    <cellStyle name="Comma 3 3 2 6 3 2 2" xfId="7335" xr:uid="{BA4764CC-F692-483E-A7AE-15B4F2CC0F0E}"/>
    <cellStyle name="Comma 3 3 2 6 3 2 2 2" xfId="15146" xr:uid="{B3E8D047-260A-4E2D-BB72-CF2EFC46962B}"/>
    <cellStyle name="Comma 3 3 2 6 3 2 2 2 2" xfId="30557" xr:uid="{48D1052F-677B-4176-A25C-A3D074C79F0F}"/>
    <cellStyle name="Comma 3 3 2 6 3 2 2 2 2 2" xfId="61381" xr:uid="{F1F91096-3897-4ADE-A349-479C90C3D8C2}"/>
    <cellStyle name="Comma 3 3 2 6 3 2 2 2 3" xfId="45971" xr:uid="{24329BB6-00D0-4BD1-8005-7E2BABC7CAAF}"/>
    <cellStyle name="Comma 3 3 2 6 3 2 2 3" xfId="22748" xr:uid="{579DE20D-F202-4F48-B926-FB02E7E04109}"/>
    <cellStyle name="Comma 3 3 2 6 3 2 2 3 2" xfId="53572" xr:uid="{A42C24BC-CFFB-408A-BD1F-749E5CB32011}"/>
    <cellStyle name="Comma 3 3 2 6 3 2 2 4" xfId="38162" xr:uid="{A22D942D-CD06-439B-8325-F43ECD2BD827}"/>
    <cellStyle name="Comma 3 3 2 6 3 2 3" xfId="11343" xr:uid="{3B0ACD7B-3303-4A69-8181-CE2A58DD8DAB}"/>
    <cellStyle name="Comma 3 3 2 6 3 2 3 2" xfId="26754" xr:uid="{EDE5698B-B65C-4400-8B15-125FCCE372A5}"/>
    <cellStyle name="Comma 3 3 2 6 3 2 3 2 2" xfId="57578" xr:uid="{D8EE6E7D-D70C-4643-AEA0-A884A162A009}"/>
    <cellStyle name="Comma 3 3 2 6 3 2 3 3" xfId="42168" xr:uid="{C6B362AB-2DBD-463E-BF84-AF927853632A}"/>
    <cellStyle name="Comma 3 3 2 6 3 2 4" xfId="18945" xr:uid="{32CAB059-CD10-413D-AC66-7A3E3D373017}"/>
    <cellStyle name="Comma 3 3 2 6 3 2 4 2" xfId="49769" xr:uid="{678AB452-B4BB-44D0-9B74-9C493680C76A}"/>
    <cellStyle name="Comma 3 3 2 6 3 2 5" xfId="34359" xr:uid="{487F89A4-B247-4E4E-A68C-E7D44EAF7C15}"/>
    <cellStyle name="Comma 3 3 2 6 3 3" xfId="5436" xr:uid="{760A2775-D907-4DAD-B0C9-B42FF60EC836}"/>
    <cellStyle name="Comma 3 3 2 6 3 3 2" xfId="13247" xr:uid="{1A1E637D-B278-49A3-B0D9-4703B383A614}"/>
    <cellStyle name="Comma 3 3 2 6 3 3 2 2" xfId="28658" xr:uid="{15429B08-5808-4BDE-B796-22F4C70E4F8D}"/>
    <cellStyle name="Comma 3 3 2 6 3 3 2 2 2" xfId="59482" xr:uid="{940C61D9-0B42-450F-85F4-71AEC771F4E6}"/>
    <cellStyle name="Comma 3 3 2 6 3 3 2 3" xfId="44072" xr:uid="{5CED3C03-F5E0-4BC9-9A63-A062B1EB942D}"/>
    <cellStyle name="Comma 3 3 2 6 3 3 3" xfId="20849" xr:uid="{A5CAA545-0FB7-4D0F-A933-8ED90577190D}"/>
    <cellStyle name="Comma 3 3 2 6 3 3 3 2" xfId="51673" xr:uid="{1D3A1E2E-0899-4E0A-9AE1-CB8DD10BEB7C}"/>
    <cellStyle name="Comma 3 3 2 6 3 3 4" xfId="36263" xr:uid="{80E0A352-53BC-423C-A2DF-76433FD496AB}"/>
    <cellStyle name="Comma 3 3 2 6 3 4" xfId="9444" xr:uid="{78E68349-D2AE-48D8-A49D-AABB5C19968B}"/>
    <cellStyle name="Comma 3 3 2 6 3 4 2" xfId="24855" xr:uid="{664A6B10-4DB5-4E34-897C-C551A6C835DF}"/>
    <cellStyle name="Comma 3 3 2 6 3 4 2 2" xfId="55679" xr:uid="{C9E3741D-7AA8-4829-B2C4-080563565B45}"/>
    <cellStyle name="Comma 3 3 2 6 3 4 3" xfId="40269" xr:uid="{39B318E5-D415-48D3-B0E2-491447C67C87}"/>
    <cellStyle name="Comma 3 3 2 6 3 5" xfId="17046" xr:uid="{35015250-A855-4A4E-8FBD-50AC8022B27C}"/>
    <cellStyle name="Comma 3 3 2 6 3 5 2" xfId="47870" xr:uid="{313E5268-DD6A-4755-976B-0605A37B946E}"/>
    <cellStyle name="Comma 3 3 2 6 3 6" xfId="32460" xr:uid="{F8AF3D22-0C76-4780-88FE-42CD8CEF7DC2}"/>
    <cellStyle name="Comma 3 3 2 6 4" xfId="2266" xr:uid="{A2FC3C4F-498D-40FB-B742-7C736E14CFBE}"/>
    <cellStyle name="Comma 3 3 2 6 4 2" xfId="6069" xr:uid="{ABE7B7B3-64E8-4048-96EB-C9B9458CC901}"/>
    <cellStyle name="Comma 3 3 2 6 4 2 2" xfId="13880" xr:uid="{D809FD25-8F6D-4B74-B492-2D576391BB5B}"/>
    <cellStyle name="Comma 3 3 2 6 4 2 2 2" xfId="29291" xr:uid="{AA1CF56C-2FBA-4E0D-BC4F-C6B20F270FBE}"/>
    <cellStyle name="Comma 3 3 2 6 4 2 2 2 2" xfId="60115" xr:uid="{AE074177-9CAC-4D32-8F04-BD6DD414AB25}"/>
    <cellStyle name="Comma 3 3 2 6 4 2 2 3" xfId="44705" xr:uid="{6ABD9EF9-E0EB-4AE1-98F0-1654B7F08393}"/>
    <cellStyle name="Comma 3 3 2 6 4 2 3" xfId="21482" xr:uid="{9E5F70C3-5ABE-4314-8E6D-26F51BA9960C}"/>
    <cellStyle name="Comma 3 3 2 6 4 2 3 2" xfId="52306" xr:uid="{2AA44359-139A-48C5-9085-96B26BC41DFE}"/>
    <cellStyle name="Comma 3 3 2 6 4 2 4" xfId="36896" xr:uid="{312C5179-83EC-4D73-9367-F051DA6C8B88}"/>
    <cellStyle name="Comma 3 3 2 6 4 3" xfId="10077" xr:uid="{80202D65-7EED-41FA-A211-71C69511EFB7}"/>
    <cellStyle name="Comma 3 3 2 6 4 3 2" xfId="25488" xr:uid="{C57D24E8-A6F5-4BFC-BF69-697C0BC38FB8}"/>
    <cellStyle name="Comma 3 3 2 6 4 3 2 2" xfId="56312" xr:uid="{5905F038-22BF-440E-B384-8CA8A0C5B082}"/>
    <cellStyle name="Comma 3 3 2 6 4 3 3" xfId="40902" xr:uid="{B1D070EE-BE63-40C3-BAA7-D52305F0BBB6}"/>
    <cellStyle name="Comma 3 3 2 6 4 4" xfId="17679" xr:uid="{19AB24D6-2D03-4921-8864-3233BACD1933}"/>
    <cellStyle name="Comma 3 3 2 6 4 4 2" xfId="48503" xr:uid="{2516244F-6A51-4F35-9509-3D8A744879CB}"/>
    <cellStyle name="Comma 3 3 2 6 4 5" xfId="33093" xr:uid="{B05FC0FA-3CC3-4CC3-A475-C4A50C98066C}"/>
    <cellStyle name="Comma 3 3 2 6 5" xfId="4170" xr:uid="{46E71592-E1C4-4048-B319-31E26C472B2B}"/>
    <cellStyle name="Comma 3 3 2 6 5 2" xfId="11981" xr:uid="{7BAEA5C0-D751-48ED-90A0-2734476D90CC}"/>
    <cellStyle name="Comma 3 3 2 6 5 2 2" xfId="27392" xr:uid="{4D01DBC0-8699-461D-9175-7CC5127EDD52}"/>
    <cellStyle name="Comma 3 3 2 6 5 2 2 2" xfId="58216" xr:uid="{84E8CE30-E7D9-4378-9119-068F243CF955}"/>
    <cellStyle name="Comma 3 3 2 6 5 2 3" xfId="42806" xr:uid="{FE10BBAA-5CF3-45F9-8A1B-E88D3B098CD2}"/>
    <cellStyle name="Comma 3 3 2 6 5 3" xfId="19583" xr:uid="{24CBD2B3-DE96-40BF-A048-94B8CDC75243}"/>
    <cellStyle name="Comma 3 3 2 6 5 3 2" xfId="50407" xr:uid="{9621031F-4650-406B-9E4B-00DFD5BC5738}"/>
    <cellStyle name="Comma 3 3 2 6 5 4" xfId="34997" xr:uid="{F39704D1-D3F5-4D92-A7C3-080BE2702A32}"/>
    <cellStyle name="Comma 3 3 2 6 6" xfId="8178" xr:uid="{5744EF16-D5C3-4A91-AB8B-ECC38A9C5CCE}"/>
    <cellStyle name="Comma 3 3 2 6 6 2" xfId="23589" xr:uid="{065DC0BF-E954-44DF-8E0A-16EA9DEA35A6}"/>
    <cellStyle name="Comma 3 3 2 6 6 2 2" xfId="54413" xr:uid="{DEAFF578-877C-4274-B4A0-EAA300E6F8D6}"/>
    <cellStyle name="Comma 3 3 2 6 6 3" xfId="39003" xr:uid="{16374B59-4FE3-41E4-AE46-CB8102FA69A0}"/>
    <cellStyle name="Comma 3 3 2 6 7" xfId="15780" xr:uid="{45C51936-BA77-44C5-93F9-FECCE3FEE9BD}"/>
    <cellStyle name="Comma 3 3 2 6 7 2" xfId="46604" xr:uid="{D26668A3-CC5C-46EF-9C8D-70666E804886}"/>
    <cellStyle name="Comma 3 3 2 6 8" xfId="31194" xr:uid="{3BDD734C-E800-4CC0-A00F-A5D9E3876FC3}"/>
    <cellStyle name="Comma 3 3 2 7" xfId="787" xr:uid="{E05C097F-AA7B-40E1-81A4-D17EEA6E0604}"/>
    <cellStyle name="Comma 3 3 2 7 2" xfId="2686" xr:uid="{EACEC725-6BA5-4F66-B4A2-766FF01F8373}"/>
    <cellStyle name="Comma 3 3 2 7 2 2" xfId="6489" xr:uid="{F0511AA9-6838-4442-B317-02D0EC761035}"/>
    <cellStyle name="Comma 3 3 2 7 2 2 2" xfId="14300" xr:uid="{2809C545-C60F-4DF8-B6A0-8173057E53E3}"/>
    <cellStyle name="Comma 3 3 2 7 2 2 2 2" xfId="29711" xr:uid="{74083249-E1CE-4721-843B-7EB56C27F0B8}"/>
    <cellStyle name="Comma 3 3 2 7 2 2 2 2 2" xfId="60535" xr:uid="{7871065C-84D0-4035-916F-74F652ECE18B}"/>
    <cellStyle name="Comma 3 3 2 7 2 2 2 3" xfId="45125" xr:uid="{DEE1A584-EA0B-44B8-BA71-8C7E73F8A4F8}"/>
    <cellStyle name="Comma 3 3 2 7 2 2 3" xfId="21902" xr:uid="{C6C7E335-47FF-415F-AB4E-7ECF70329EA3}"/>
    <cellStyle name="Comma 3 3 2 7 2 2 3 2" xfId="52726" xr:uid="{D1294255-9064-4230-A23B-804B57010670}"/>
    <cellStyle name="Comma 3 3 2 7 2 2 4" xfId="37316" xr:uid="{2FCFE7B8-556F-4FF5-92C6-3DF8D350800A}"/>
    <cellStyle name="Comma 3 3 2 7 2 3" xfId="10497" xr:uid="{08FDB992-07D3-411A-BEA6-2C96F2E15B2A}"/>
    <cellStyle name="Comma 3 3 2 7 2 3 2" xfId="25908" xr:uid="{76656F7A-C6B4-4B45-A293-D5A9DE77B862}"/>
    <cellStyle name="Comma 3 3 2 7 2 3 2 2" xfId="56732" xr:uid="{7DCBBFB4-2127-4EF6-A9DC-2DA95B26DEA1}"/>
    <cellStyle name="Comma 3 3 2 7 2 3 3" xfId="41322" xr:uid="{C6BF151D-40FA-4DC2-ADB0-B403D1BB434B}"/>
    <cellStyle name="Comma 3 3 2 7 2 4" xfId="18099" xr:uid="{7EEADA3E-F823-442A-BB57-B7D6895C9610}"/>
    <cellStyle name="Comma 3 3 2 7 2 4 2" xfId="48923" xr:uid="{25E5AC6F-AA73-4369-AB1C-5BA4A568A04C}"/>
    <cellStyle name="Comma 3 3 2 7 2 5" xfId="33513" xr:uid="{34EF1AB9-85B4-4341-98B9-7D64F1B37445}"/>
    <cellStyle name="Comma 3 3 2 7 3" xfId="4590" xr:uid="{9BA7F675-27B0-40EC-8A94-94B9BF8B6676}"/>
    <cellStyle name="Comma 3 3 2 7 3 2" xfId="12401" xr:uid="{CB8DC99D-D27A-4D68-88B8-67E4779C9EAD}"/>
    <cellStyle name="Comma 3 3 2 7 3 2 2" xfId="27812" xr:uid="{7808EBC4-12EE-453B-B600-3E2F52EF3FE9}"/>
    <cellStyle name="Comma 3 3 2 7 3 2 2 2" xfId="58636" xr:uid="{740A53CE-CD0D-4919-BFE5-F82A98DF83DB}"/>
    <cellStyle name="Comma 3 3 2 7 3 2 3" xfId="43226" xr:uid="{3D1D57BC-7D71-4AC0-82B6-2D808A699D4F}"/>
    <cellStyle name="Comma 3 3 2 7 3 3" xfId="20003" xr:uid="{F8D2CEAA-CA76-484D-8AD5-0A0B92CD86B7}"/>
    <cellStyle name="Comma 3 3 2 7 3 3 2" xfId="50827" xr:uid="{C28083E0-0128-4441-AEC1-99A5B3FDBA65}"/>
    <cellStyle name="Comma 3 3 2 7 3 4" xfId="35417" xr:uid="{591D6564-5B4E-420A-BB3E-2CB3BB651261}"/>
    <cellStyle name="Comma 3 3 2 7 4" xfId="8598" xr:uid="{4867A12B-036D-4E38-9E0E-65347F464DB8}"/>
    <cellStyle name="Comma 3 3 2 7 4 2" xfId="24009" xr:uid="{D7978998-0F57-490D-98F6-429CB6667EAC}"/>
    <cellStyle name="Comma 3 3 2 7 4 2 2" xfId="54833" xr:uid="{87E549D3-55F0-4110-945F-D95BF57425B6}"/>
    <cellStyle name="Comma 3 3 2 7 4 3" xfId="39423" xr:uid="{9DED9F4D-C9C8-40B0-8227-891B2EBD9D39}"/>
    <cellStyle name="Comma 3 3 2 7 5" xfId="16200" xr:uid="{E84EA6B7-DB82-4A01-A9CD-F998416511AD}"/>
    <cellStyle name="Comma 3 3 2 7 5 2" xfId="47024" xr:uid="{5D07C16F-35E6-4D3E-BB54-E70E4D637BF1}"/>
    <cellStyle name="Comma 3 3 2 7 6" xfId="31614" xr:uid="{F46CAC9C-6902-49E6-80B3-7E374A42A8D5}"/>
    <cellStyle name="Comma 3 3 2 8" xfId="1420" xr:uid="{E5ABE5B5-E7B5-4C12-AB68-2C4086871041}"/>
    <cellStyle name="Comma 3 3 2 8 2" xfId="3319" xr:uid="{41A4A927-796E-41BC-9EE3-1EC0CEB52D8E}"/>
    <cellStyle name="Comma 3 3 2 8 2 2" xfId="7122" xr:uid="{6D0D8D5D-4A44-4F05-960A-7C7E58AA99B5}"/>
    <cellStyle name="Comma 3 3 2 8 2 2 2" xfId="14933" xr:uid="{9B484462-CBBD-41E4-B529-29B957253876}"/>
    <cellStyle name="Comma 3 3 2 8 2 2 2 2" xfId="30344" xr:uid="{2C9F6805-F9BC-425D-83DB-F05447C799F6}"/>
    <cellStyle name="Comma 3 3 2 8 2 2 2 2 2" xfId="61168" xr:uid="{8F40BFA6-185B-4F39-A850-DFB4C787878A}"/>
    <cellStyle name="Comma 3 3 2 8 2 2 2 3" xfId="45758" xr:uid="{5CA95418-2952-4635-8F53-17DC37262852}"/>
    <cellStyle name="Comma 3 3 2 8 2 2 3" xfId="22535" xr:uid="{D63BD1A9-30E2-4693-920C-ABF40316ABC9}"/>
    <cellStyle name="Comma 3 3 2 8 2 2 3 2" xfId="53359" xr:uid="{9E152B4E-AEBE-4E88-9140-94D6302B3B49}"/>
    <cellStyle name="Comma 3 3 2 8 2 2 4" xfId="37949" xr:uid="{1637815F-5742-4B82-8217-6FAD22EC53EB}"/>
    <cellStyle name="Comma 3 3 2 8 2 3" xfId="11130" xr:uid="{68D90B26-1FDF-4A8C-A5AD-475BDD07C933}"/>
    <cellStyle name="Comma 3 3 2 8 2 3 2" xfId="26541" xr:uid="{AA865B36-6121-435C-A9DF-999E9EA702AC}"/>
    <cellStyle name="Comma 3 3 2 8 2 3 2 2" xfId="57365" xr:uid="{3EEB50A8-EF5D-4572-8701-F94F33414C8E}"/>
    <cellStyle name="Comma 3 3 2 8 2 3 3" xfId="41955" xr:uid="{0C2153FE-DDA6-4D25-9C6F-A48E5654AA18}"/>
    <cellStyle name="Comma 3 3 2 8 2 4" xfId="18732" xr:uid="{195CB27D-FE5B-45FA-9272-30CC0A373DB4}"/>
    <cellStyle name="Comma 3 3 2 8 2 4 2" xfId="49556" xr:uid="{58238613-D6F7-407D-8B62-2DA82A91196A}"/>
    <cellStyle name="Comma 3 3 2 8 2 5" xfId="34146" xr:uid="{3DE17BC7-B76D-4C5A-B4DD-46A91ED08BAC}"/>
    <cellStyle name="Comma 3 3 2 8 3" xfId="5223" xr:uid="{E6EFD2EF-53A0-4D31-9E82-CBA9D28C259D}"/>
    <cellStyle name="Comma 3 3 2 8 3 2" xfId="13034" xr:uid="{A0528B34-0B0F-492E-B471-514291B63C87}"/>
    <cellStyle name="Comma 3 3 2 8 3 2 2" xfId="28445" xr:uid="{3B122C01-5CF9-433B-9BA0-E55DADF4A2DE}"/>
    <cellStyle name="Comma 3 3 2 8 3 2 2 2" xfId="59269" xr:uid="{032C8B92-9A65-4395-965B-3C29C77A01D7}"/>
    <cellStyle name="Comma 3 3 2 8 3 2 3" xfId="43859" xr:uid="{EB8977A6-A9F1-4067-AB4E-CCB4B4C8B7EB}"/>
    <cellStyle name="Comma 3 3 2 8 3 3" xfId="20636" xr:uid="{65DD9156-2AB3-417E-87ED-7E8B37BE81BD}"/>
    <cellStyle name="Comma 3 3 2 8 3 3 2" xfId="51460" xr:uid="{8D446F05-4EFA-446A-9ACA-F962142E99C3}"/>
    <cellStyle name="Comma 3 3 2 8 3 4" xfId="36050" xr:uid="{B62B05E1-7EC4-4569-8678-12D4D7455AC0}"/>
    <cellStyle name="Comma 3 3 2 8 4" xfId="9231" xr:uid="{78B1065B-C710-49D3-8CEB-EFD4B5DA1938}"/>
    <cellStyle name="Comma 3 3 2 8 4 2" xfId="24642" xr:uid="{283D4DBE-1ABD-4AD4-91B2-6A705E2AF43E}"/>
    <cellStyle name="Comma 3 3 2 8 4 2 2" xfId="55466" xr:uid="{925D3D78-131D-4F81-87B2-1931E0A2FBFB}"/>
    <cellStyle name="Comma 3 3 2 8 4 3" xfId="40056" xr:uid="{B649412C-B8DB-4399-8E3C-B86C19BC917B}"/>
    <cellStyle name="Comma 3 3 2 8 5" xfId="16833" xr:uid="{30B42E81-146E-4C1E-B670-1FD4BB2A10BC}"/>
    <cellStyle name="Comma 3 3 2 8 5 2" xfId="47657" xr:uid="{89E4776B-FD39-490D-BA92-2BA09024AB3E}"/>
    <cellStyle name="Comma 3 3 2 8 6" xfId="32247" xr:uid="{38F6F412-11E1-44C6-8AE9-2D1949C5636F}"/>
    <cellStyle name="Comma 3 3 2 9" xfId="2053" xr:uid="{BF287F8D-6A44-4A05-8A80-29731CFBCA76}"/>
    <cellStyle name="Comma 3 3 2 9 2" xfId="5856" xr:uid="{01EB755E-EE47-4AE2-B540-F367B39C8A8A}"/>
    <cellStyle name="Comma 3 3 2 9 2 2" xfId="13667" xr:uid="{471E68BD-5462-4E01-B0F3-DF7E0796AA38}"/>
    <cellStyle name="Comma 3 3 2 9 2 2 2" xfId="29078" xr:uid="{5FCD2DA2-4636-439A-A1B3-DAA16963F80B}"/>
    <cellStyle name="Comma 3 3 2 9 2 2 2 2" xfId="59902" xr:uid="{73686D77-DCD3-4682-9FF6-2D5D886B8B98}"/>
    <cellStyle name="Comma 3 3 2 9 2 2 3" xfId="44492" xr:uid="{B0125DCA-54CA-4CE1-A443-9DA91C4EC2ED}"/>
    <cellStyle name="Comma 3 3 2 9 2 3" xfId="21269" xr:uid="{590465C3-1531-4D1B-842E-AFE1960AC2B8}"/>
    <cellStyle name="Comma 3 3 2 9 2 3 2" xfId="52093" xr:uid="{4918305C-DE97-4857-A622-18956F1E98D4}"/>
    <cellStyle name="Comma 3 3 2 9 2 4" xfId="36683" xr:uid="{59C8042C-1039-4034-828C-E51A79A4D28B}"/>
    <cellStyle name="Comma 3 3 2 9 3" xfId="9864" xr:uid="{4BA563DA-573A-4026-A79F-1A8A07453444}"/>
    <cellStyle name="Comma 3 3 2 9 3 2" xfId="25275" xr:uid="{C8978C5E-DE3C-4A66-803E-C2A09AAE72BA}"/>
    <cellStyle name="Comma 3 3 2 9 3 2 2" xfId="56099" xr:uid="{6256714C-140F-4324-8F3C-9AF3ED3FB8DE}"/>
    <cellStyle name="Comma 3 3 2 9 3 3" xfId="40689" xr:uid="{D0FAF7F3-980A-4E28-914C-0B7FD2807E03}"/>
    <cellStyle name="Comma 3 3 2 9 4" xfId="17466" xr:uid="{D8DC8C97-9A07-45AB-BC53-FD19ADFE1441}"/>
    <cellStyle name="Comma 3 3 2 9 4 2" xfId="48290" xr:uid="{05AB15D6-8342-4296-AEC7-D547EC59BE02}"/>
    <cellStyle name="Comma 3 3 2 9 5" xfId="32880" xr:uid="{DE248697-0BF8-47EC-B2DB-9AEE300822F1}"/>
    <cellStyle name="Comma 3 3 3" xfId="210" xr:uid="{EE791196-9949-4CB2-8AA8-7E81AC898F64}"/>
    <cellStyle name="Comma 3 3 3 10" xfId="7821" xr:uid="{9C59F296-0174-45C0-AF5F-FA252EF94581}"/>
    <cellStyle name="Comma 3 3 3 10 2" xfId="23232" xr:uid="{69A66EBE-9A8C-4907-95EC-D6049A6A9E17}"/>
    <cellStyle name="Comma 3 3 3 10 2 2" xfId="54056" xr:uid="{884DC1DF-9D81-4011-9F44-56C872AC5E55}"/>
    <cellStyle name="Comma 3 3 3 10 3" xfId="38646" xr:uid="{6A2523DB-E031-493B-B931-299803CDA88B}"/>
    <cellStyle name="Comma 3 3 3 11" xfId="15632" xr:uid="{B4826813-6495-40BE-AB8E-BA152422884E}"/>
    <cellStyle name="Comma 3 3 3 11 2" xfId="46456" xr:uid="{AD38A075-359D-4256-8FBB-431AE8F1A244}"/>
    <cellStyle name="Comma 3 3 3 12" xfId="31046" xr:uid="{A6F81107-6609-4803-86CC-216030F6DC7A}"/>
    <cellStyle name="Comma 3 3 3 2" xfId="292" xr:uid="{A839787F-08F5-477A-915A-0B2687DC434D}"/>
    <cellStyle name="Comma 3 3 3 2 10" xfId="15714" xr:uid="{61C2E96C-2DE6-403F-A515-8E03E466A74E}"/>
    <cellStyle name="Comma 3 3 3 2 10 2" xfId="46538" xr:uid="{70D60F18-664A-48BB-B5CD-A8CFDF3E4A57}"/>
    <cellStyle name="Comma 3 3 3 2 11" xfId="31128" xr:uid="{89A92EE2-491A-46B1-A21D-0B3998481AB2}"/>
    <cellStyle name="Comma 3 3 3 2 2" xfId="723" xr:uid="{16613045-43D8-486C-8A57-F7E6AC602BAC}"/>
    <cellStyle name="Comma 3 3 3 2 2 2" xfId="1356" xr:uid="{CABBFBA7-2A68-4D72-BF83-F9025671A863}"/>
    <cellStyle name="Comma 3 3 3 2 2 2 2" xfId="3255" xr:uid="{FFE35528-796E-4463-A24C-D9858F89F4B3}"/>
    <cellStyle name="Comma 3 3 3 2 2 2 2 2" xfId="7058" xr:uid="{DF833B19-7BDF-4E1E-9029-A4287BE9402B}"/>
    <cellStyle name="Comma 3 3 3 2 2 2 2 2 2" xfId="14869" xr:uid="{3BB3372B-DD16-4D8C-8FAB-A0D6E245C067}"/>
    <cellStyle name="Comma 3 3 3 2 2 2 2 2 2 2" xfId="30280" xr:uid="{366EF762-B889-4579-94B6-0D479ABF22DD}"/>
    <cellStyle name="Comma 3 3 3 2 2 2 2 2 2 2 2" xfId="61104" xr:uid="{2FC69D19-F826-42E7-A156-9A0C13AE95D6}"/>
    <cellStyle name="Comma 3 3 3 2 2 2 2 2 2 3" xfId="45694" xr:uid="{F55CABC4-9CFA-4A4F-BE8F-288EB74FCA6E}"/>
    <cellStyle name="Comma 3 3 3 2 2 2 2 2 3" xfId="22471" xr:uid="{E6DFD026-24D7-40D1-A9C7-41F87F258C35}"/>
    <cellStyle name="Comma 3 3 3 2 2 2 2 2 3 2" xfId="53295" xr:uid="{BF72C6F0-82C7-4A54-BE4C-962A766D1923}"/>
    <cellStyle name="Comma 3 3 3 2 2 2 2 2 4" xfId="37885" xr:uid="{8ECAEE26-F411-432C-AA41-7B39A9899439}"/>
    <cellStyle name="Comma 3 3 3 2 2 2 2 3" xfId="11066" xr:uid="{4B7B9351-1E9B-4899-BE40-FA6F4D963D21}"/>
    <cellStyle name="Comma 3 3 3 2 2 2 2 3 2" xfId="26477" xr:uid="{E5884CEE-613C-47D4-B59A-082A623C665F}"/>
    <cellStyle name="Comma 3 3 3 2 2 2 2 3 2 2" xfId="57301" xr:uid="{25400F48-BF55-40E4-BD49-B410FE7F32B6}"/>
    <cellStyle name="Comma 3 3 3 2 2 2 2 3 3" xfId="41891" xr:uid="{07191A07-BC57-4FFD-B4C2-86B2A83233E5}"/>
    <cellStyle name="Comma 3 3 3 2 2 2 2 4" xfId="18668" xr:uid="{4365E1E9-19E2-4330-92A8-A4E3776A9A65}"/>
    <cellStyle name="Comma 3 3 3 2 2 2 2 4 2" xfId="49492" xr:uid="{0385F8AC-62C5-4C3B-9044-8CB6A127BD62}"/>
    <cellStyle name="Comma 3 3 3 2 2 2 2 5" xfId="34082" xr:uid="{B6AC0013-BE35-4A3F-B24D-E3C134B8E12B}"/>
    <cellStyle name="Comma 3 3 3 2 2 2 3" xfId="5159" xr:uid="{196FCF7B-B9B0-4A89-9A5D-638091754444}"/>
    <cellStyle name="Comma 3 3 3 2 2 2 3 2" xfId="12970" xr:uid="{CAA210B2-E62E-4C90-BC64-3DB8BA6353F3}"/>
    <cellStyle name="Comma 3 3 3 2 2 2 3 2 2" xfId="28381" xr:uid="{08017A1A-721C-4907-9F77-6F02CBD02357}"/>
    <cellStyle name="Comma 3 3 3 2 2 2 3 2 2 2" xfId="59205" xr:uid="{8BC0CA48-0C21-486D-A8AC-C97F6ABBB9D1}"/>
    <cellStyle name="Comma 3 3 3 2 2 2 3 2 3" xfId="43795" xr:uid="{C31D2C66-5C5F-4388-826D-0874F40E1A2D}"/>
    <cellStyle name="Comma 3 3 3 2 2 2 3 3" xfId="20572" xr:uid="{B7B1A26C-B07C-4545-B6D7-5AA87872EE2D}"/>
    <cellStyle name="Comma 3 3 3 2 2 2 3 3 2" xfId="51396" xr:uid="{38463E35-2D73-4605-8ACB-91894C54D790}"/>
    <cellStyle name="Comma 3 3 3 2 2 2 3 4" xfId="35986" xr:uid="{385257C9-9332-46BF-96FA-B98F03727C98}"/>
    <cellStyle name="Comma 3 3 3 2 2 2 4" xfId="9167" xr:uid="{4F1F5113-C47F-4012-8519-9AE62024A566}"/>
    <cellStyle name="Comma 3 3 3 2 2 2 4 2" xfId="24578" xr:uid="{7FA3F747-F5C0-4A6B-AFD8-E7E904455582}"/>
    <cellStyle name="Comma 3 3 3 2 2 2 4 2 2" xfId="55402" xr:uid="{E012E924-C411-4542-A593-FD24D3A24977}"/>
    <cellStyle name="Comma 3 3 3 2 2 2 4 3" xfId="39992" xr:uid="{3112D4A0-D510-42CB-8B78-C8FE5C6ACED6}"/>
    <cellStyle name="Comma 3 3 3 2 2 2 5" xfId="16769" xr:uid="{17A2216E-4E51-44A1-AF7C-3318A25095B0}"/>
    <cellStyle name="Comma 3 3 3 2 2 2 5 2" xfId="47593" xr:uid="{0CF92077-81BB-4DCA-828C-7B3D512C53CC}"/>
    <cellStyle name="Comma 3 3 3 2 2 2 6" xfId="32183" xr:uid="{86E01AE6-17C9-42D5-952C-30C9B08493D5}"/>
    <cellStyle name="Comma 3 3 3 2 2 3" xfId="1989" xr:uid="{352E7A75-7084-4D88-A83D-03219D767499}"/>
    <cellStyle name="Comma 3 3 3 2 2 3 2" xfId="3888" xr:uid="{F15F0AD4-4AAF-43A0-A4F6-A60F1FCC3A76}"/>
    <cellStyle name="Comma 3 3 3 2 2 3 2 2" xfId="7691" xr:uid="{5A4774FD-5AAE-4235-A76E-3A7F90F9C951}"/>
    <cellStyle name="Comma 3 3 3 2 2 3 2 2 2" xfId="15502" xr:uid="{908C5E7A-84D2-428B-A574-7ECC165AE7CD}"/>
    <cellStyle name="Comma 3 3 3 2 2 3 2 2 2 2" xfId="30913" xr:uid="{0D071DB6-9512-4DF3-B6A8-690FD695737B}"/>
    <cellStyle name="Comma 3 3 3 2 2 3 2 2 2 2 2" xfId="61737" xr:uid="{CCF950C7-D043-4F07-B6F4-ED7330D525C3}"/>
    <cellStyle name="Comma 3 3 3 2 2 3 2 2 2 3" xfId="46327" xr:uid="{814EF32B-DFA2-49DC-AE4B-76EB15AAC720}"/>
    <cellStyle name="Comma 3 3 3 2 2 3 2 2 3" xfId="23104" xr:uid="{85DD1346-3C79-4BC2-858D-265FAD4EB6AF}"/>
    <cellStyle name="Comma 3 3 3 2 2 3 2 2 3 2" xfId="53928" xr:uid="{050D7892-90DA-45D5-9A9C-41558D0C7D38}"/>
    <cellStyle name="Comma 3 3 3 2 2 3 2 2 4" xfId="38518" xr:uid="{D6EA0200-65B8-4162-957B-71BFC54CA8AB}"/>
    <cellStyle name="Comma 3 3 3 2 2 3 2 3" xfId="11699" xr:uid="{F43FD0B6-4085-4607-BC28-F2FE83B8493F}"/>
    <cellStyle name="Comma 3 3 3 2 2 3 2 3 2" xfId="27110" xr:uid="{20EFC994-2E33-43C2-BA29-66CDC44C05CD}"/>
    <cellStyle name="Comma 3 3 3 2 2 3 2 3 2 2" xfId="57934" xr:uid="{A7539074-587A-43DB-85F4-DFC21DA05361}"/>
    <cellStyle name="Comma 3 3 3 2 2 3 2 3 3" xfId="42524" xr:uid="{CFDDDC94-6CDB-4400-8C65-C0C19977AF66}"/>
    <cellStyle name="Comma 3 3 3 2 2 3 2 4" xfId="19301" xr:uid="{90AC57C6-E3DC-45B0-99CE-721F43C802D4}"/>
    <cellStyle name="Comma 3 3 3 2 2 3 2 4 2" xfId="50125" xr:uid="{DA3562DB-A13E-499E-AD74-A3B78525EFF6}"/>
    <cellStyle name="Comma 3 3 3 2 2 3 2 5" xfId="34715" xr:uid="{B1CEC2DC-A1E5-4527-8EA8-4B1E749D2FAC}"/>
    <cellStyle name="Comma 3 3 3 2 2 3 3" xfId="5792" xr:uid="{0F72C84E-0E93-4280-8A3D-8AAB94BF3156}"/>
    <cellStyle name="Comma 3 3 3 2 2 3 3 2" xfId="13603" xr:uid="{9F06608E-B53D-486B-B5FB-5C89FDF61266}"/>
    <cellStyle name="Comma 3 3 3 2 2 3 3 2 2" xfId="29014" xr:uid="{B990219D-7489-41F1-B0E0-D0FA0D9C55B7}"/>
    <cellStyle name="Comma 3 3 3 2 2 3 3 2 2 2" xfId="59838" xr:uid="{7658876B-E57A-4761-8BED-15072DE472B2}"/>
    <cellStyle name="Comma 3 3 3 2 2 3 3 2 3" xfId="44428" xr:uid="{EA0E1B6B-F071-4270-A175-38C4541C086B}"/>
    <cellStyle name="Comma 3 3 3 2 2 3 3 3" xfId="21205" xr:uid="{62BFE1AA-E975-4839-B078-FDFA92C0D250}"/>
    <cellStyle name="Comma 3 3 3 2 2 3 3 3 2" xfId="52029" xr:uid="{A247D658-7D8B-48A0-A6F0-02492F029ACE}"/>
    <cellStyle name="Comma 3 3 3 2 2 3 3 4" xfId="36619" xr:uid="{0A05B846-4304-48A6-B815-AAA17BB86E6C}"/>
    <cellStyle name="Comma 3 3 3 2 2 3 4" xfId="9800" xr:uid="{9839A923-F22C-4E43-BA61-60FACBBB2AE8}"/>
    <cellStyle name="Comma 3 3 3 2 2 3 4 2" xfId="25211" xr:uid="{1D918E23-357D-404D-900A-C4295FDB351C}"/>
    <cellStyle name="Comma 3 3 3 2 2 3 4 2 2" xfId="56035" xr:uid="{49AA6589-3C2F-45B1-A6B2-C40BFC59E282}"/>
    <cellStyle name="Comma 3 3 3 2 2 3 4 3" xfId="40625" xr:uid="{FA3C8942-A75E-4657-8858-30C4F4E1F428}"/>
    <cellStyle name="Comma 3 3 3 2 2 3 5" xfId="17402" xr:uid="{CFD7B599-0F54-4B91-9349-E9B8EDDAE197}"/>
    <cellStyle name="Comma 3 3 3 2 2 3 5 2" xfId="48226" xr:uid="{CE867A2F-AF26-46E3-BB71-306441B3E5B7}"/>
    <cellStyle name="Comma 3 3 3 2 2 3 6" xfId="32816" xr:uid="{6C213B8F-100B-456B-8D7E-5A7465D1060C}"/>
    <cellStyle name="Comma 3 3 3 2 2 4" xfId="2622" xr:uid="{1D60552D-72D0-4D56-BABE-1BA1BAD3860A}"/>
    <cellStyle name="Comma 3 3 3 2 2 4 2" xfId="6425" xr:uid="{C4E29E33-7C08-4910-B2DA-AF4E7ADC4762}"/>
    <cellStyle name="Comma 3 3 3 2 2 4 2 2" xfId="14236" xr:uid="{3BEB6ADF-FF81-4456-AA3E-22BF5B0BF4C1}"/>
    <cellStyle name="Comma 3 3 3 2 2 4 2 2 2" xfId="29647" xr:uid="{A2A32950-B511-47D1-AA70-75290D89FBC3}"/>
    <cellStyle name="Comma 3 3 3 2 2 4 2 2 2 2" xfId="60471" xr:uid="{94C75F7A-7BEB-4ECC-9E4F-AB6DE0954588}"/>
    <cellStyle name="Comma 3 3 3 2 2 4 2 2 3" xfId="45061" xr:uid="{7C0E80AE-D77C-4B0D-AD5D-4800A1DC3D17}"/>
    <cellStyle name="Comma 3 3 3 2 2 4 2 3" xfId="21838" xr:uid="{3D9218B2-DC9B-4E53-87F0-482654AD0418}"/>
    <cellStyle name="Comma 3 3 3 2 2 4 2 3 2" xfId="52662" xr:uid="{62BF0446-B0D9-483C-8911-3DFB6EEB5A69}"/>
    <cellStyle name="Comma 3 3 3 2 2 4 2 4" xfId="37252" xr:uid="{8CF77148-20DD-42AF-A2D8-1124DDD77577}"/>
    <cellStyle name="Comma 3 3 3 2 2 4 3" xfId="10433" xr:uid="{3355E7DF-A3DB-4067-800C-D24DD055BAB9}"/>
    <cellStyle name="Comma 3 3 3 2 2 4 3 2" xfId="25844" xr:uid="{31FC72CA-B8D4-4965-9EC0-72AFBCBA90B3}"/>
    <cellStyle name="Comma 3 3 3 2 2 4 3 2 2" xfId="56668" xr:uid="{9B145255-BC0B-47E8-B38F-106DBDB21D42}"/>
    <cellStyle name="Comma 3 3 3 2 2 4 3 3" xfId="41258" xr:uid="{A8EBFA96-D066-4035-892F-02A264619EA8}"/>
    <cellStyle name="Comma 3 3 3 2 2 4 4" xfId="18035" xr:uid="{DFB62385-0616-4DB7-88F9-EC3E3F23ADB3}"/>
    <cellStyle name="Comma 3 3 3 2 2 4 4 2" xfId="48859" xr:uid="{35C820EF-F116-464C-93AE-682FAA171C74}"/>
    <cellStyle name="Comma 3 3 3 2 2 4 5" xfId="33449" xr:uid="{DA16F302-8AAA-48B9-B885-0B6BCE3FA319}"/>
    <cellStyle name="Comma 3 3 3 2 2 5" xfId="4526" xr:uid="{04DA3808-8B47-4CEB-A0C5-9C583B72D722}"/>
    <cellStyle name="Comma 3 3 3 2 2 5 2" xfId="12337" xr:uid="{9CA42C43-B5EF-4884-8784-120B011E90FA}"/>
    <cellStyle name="Comma 3 3 3 2 2 5 2 2" xfId="27748" xr:uid="{CBD7C2CE-BB89-44CF-AEAC-D6AF4E786BFD}"/>
    <cellStyle name="Comma 3 3 3 2 2 5 2 2 2" xfId="58572" xr:uid="{69564BAE-BE18-429A-BA43-2F29874CEAD4}"/>
    <cellStyle name="Comma 3 3 3 2 2 5 2 3" xfId="43162" xr:uid="{53C5B29E-7774-4BC6-89DB-5B1A5C32809C}"/>
    <cellStyle name="Comma 3 3 3 2 2 5 3" xfId="19939" xr:uid="{D74E0035-A7E4-445F-83E9-C7BEEF396AB3}"/>
    <cellStyle name="Comma 3 3 3 2 2 5 3 2" xfId="50763" xr:uid="{059FFE28-AF03-4112-913F-77C3A0ABD46B}"/>
    <cellStyle name="Comma 3 3 3 2 2 5 4" xfId="35353" xr:uid="{8AA34380-1C46-4D4B-BE73-67B1FCADFA5A}"/>
    <cellStyle name="Comma 3 3 3 2 2 6" xfId="8534" xr:uid="{2D2D5AF7-9F61-47E7-8545-657EBC36B3AE}"/>
    <cellStyle name="Comma 3 3 3 2 2 6 2" xfId="23945" xr:uid="{F9C3A11E-AEA8-4BFD-B18D-471DF07CF383}"/>
    <cellStyle name="Comma 3 3 3 2 2 6 2 2" xfId="54769" xr:uid="{67ECF05D-99F3-4ACC-84C8-3E8C2BDE40D8}"/>
    <cellStyle name="Comma 3 3 3 2 2 6 3" xfId="39359" xr:uid="{DA23C864-3FB9-4DBC-97B3-5C4DE484327E}"/>
    <cellStyle name="Comma 3 3 3 2 2 7" xfId="16136" xr:uid="{2B3814AF-156E-45FB-A080-FFD9859B79FE}"/>
    <cellStyle name="Comma 3 3 3 2 2 7 2" xfId="46960" xr:uid="{98652B5E-C08A-4700-89BA-9464753DF199}"/>
    <cellStyle name="Comma 3 3 3 2 2 8" xfId="31550" xr:uid="{8079F70C-A185-44C1-BCAF-CC3F618F7C0B}"/>
    <cellStyle name="Comma 3 3 3 2 3" xfId="514" xr:uid="{EFBE2F20-559E-4857-AB54-4D36C7F7CB5A}"/>
    <cellStyle name="Comma 3 3 3 2 3 2" xfId="1147" xr:uid="{451B5EB5-1765-41B2-81D6-9ADC9B3AF4A5}"/>
    <cellStyle name="Comma 3 3 3 2 3 2 2" xfId="3046" xr:uid="{39E67222-D0A0-4D22-A6DF-6FBA9B816A08}"/>
    <cellStyle name="Comma 3 3 3 2 3 2 2 2" xfId="6849" xr:uid="{4A0BDAC7-7115-4084-A550-AA999CF15718}"/>
    <cellStyle name="Comma 3 3 3 2 3 2 2 2 2" xfId="14660" xr:uid="{53143533-0201-4650-B557-0EB5886D1ED0}"/>
    <cellStyle name="Comma 3 3 3 2 3 2 2 2 2 2" xfId="30071" xr:uid="{459AF319-5087-41B7-9178-BE997397B603}"/>
    <cellStyle name="Comma 3 3 3 2 3 2 2 2 2 2 2" xfId="60895" xr:uid="{F25DD345-AC29-4E8A-A497-D7826884393C}"/>
    <cellStyle name="Comma 3 3 3 2 3 2 2 2 2 3" xfId="45485" xr:uid="{ABF88109-72CC-4FB2-806E-3F15F57AFF46}"/>
    <cellStyle name="Comma 3 3 3 2 3 2 2 2 3" xfId="22262" xr:uid="{2C24B0D4-7986-4755-933C-1E92ED27B519}"/>
    <cellStyle name="Comma 3 3 3 2 3 2 2 2 3 2" xfId="53086" xr:uid="{F70E0EFD-0C79-423F-A0B0-E66DB5BE4DCE}"/>
    <cellStyle name="Comma 3 3 3 2 3 2 2 2 4" xfId="37676" xr:uid="{97BE58C3-E71E-4B0A-837C-0E58755AC3D1}"/>
    <cellStyle name="Comma 3 3 3 2 3 2 2 3" xfId="10857" xr:uid="{DC0F204B-AFDB-4B88-AADF-28524226C220}"/>
    <cellStyle name="Comma 3 3 3 2 3 2 2 3 2" xfId="26268" xr:uid="{36AA2B2B-B844-4680-8867-8F1A8FFDB57C}"/>
    <cellStyle name="Comma 3 3 3 2 3 2 2 3 2 2" xfId="57092" xr:uid="{1E684580-E1EF-4507-B5BE-B53C7A3AEC40}"/>
    <cellStyle name="Comma 3 3 3 2 3 2 2 3 3" xfId="41682" xr:uid="{1F34F3EA-A717-46DE-9EF4-D43E802FA4C4}"/>
    <cellStyle name="Comma 3 3 3 2 3 2 2 4" xfId="18459" xr:uid="{FC0E795E-E1B4-4A76-BB54-535863A4956C}"/>
    <cellStyle name="Comma 3 3 3 2 3 2 2 4 2" xfId="49283" xr:uid="{4121FF9F-7360-4F74-8D1D-7DB89D246E0F}"/>
    <cellStyle name="Comma 3 3 3 2 3 2 2 5" xfId="33873" xr:uid="{3CAFC7EC-F2DE-4983-AE9A-9EADE515301E}"/>
    <cellStyle name="Comma 3 3 3 2 3 2 3" xfId="4950" xr:uid="{769B119C-38C2-42D8-A43C-56CB7DE67D88}"/>
    <cellStyle name="Comma 3 3 3 2 3 2 3 2" xfId="12761" xr:uid="{B443B8FB-F619-468B-A94C-6D333B7D2F8D}"/>
    <cellStyle name="Comma 3 3 3 2 3 2 3 2 2" xfId="28172" xr:uid="{D41B8BF9-7620-46C0-83AF-2C1B834491E4}"/>
    <cellStyle name="Comma 3 3 3 2 3 2 3 2 2 2" xfId="58996" xr:uid="{98EE5869-4B7C-47F3-B43D-61B4364D8E0B}"/>
    <cellStyle name="Comma 3 3 3 2 3 2 3 2 3" xfId="43586" xr:uid="{833A9D4C-4B97-44B5-BB1B-B364A052C513}"/>
    <cellStyle name="Comma 3 3 3 2 3 2 3 3" xfId="20363" xr:uid="{724A3AD4-53C3-4C4F-8AC7-D7048F8FADD9}"/>
    <cellStyle name="Comma 3 3 3 2 3 2 3 3 2" xfId="51187" xr:uid="{ED4FDD8D-9020-4D05-B89A-A800158DC9DC}"/>
    <cellStyle name="Comma 3 3 3 2 3 2 3 4" xfId="35777" xr:uid="{E2E4C853-FAAC-4F68-8DA9-4FFB9B361324}"/>
    <cellStyle name="Comma 3 3 3 2 3 2 4" xfId="8958" xr:uid="{BEC164B8-FC1E-4241-A5A2-76D2CAE513B6}"/>
    <cellStyle name="Comma 3 3 3 2 3 2 4 2" xfId="24369" xr:uid="{C6E4B309-70F9-4405-83EA-6F267FE1B2B2}"/>
    <cellStyle name="Comma 3 3 3 2 3 2 4 2 2" xfId="55193" xr:uid="{D6DA2165-738C-4FB4-A281-FD14B025DF2E}"/>
    <cellStyle name="Comma 3 3 3 2 3 2 4 3" xfId="39783" xr:uid="{FDC03076-DBD3-48E4-80DD-A6F258993FB7}"/>
    <cellStyle name="Comma 3 3 3 2 3 2 5" xfId="16560" xr:uid="{9DE9E24A-4266-4692-A279-6C69931940BA}"/>
    <cellStyle name="Comma 3 3 3 2 3 2 5 2" xfId="47384" xr:uid="{CD108419-E111-44B5-91F3-418F066D17EC}"/>
    <cellStyle name="Comma 3 3 3 2 3 2 6" xfId="31974" xr:uid="{4131F503-F053-4E22-945E-88224DEA4613}"/>
    <cellStyle name="Comma 3 3 3 2 3 3" xfId="1780" xr:uid="{015DBCF9-C475-4B42-89E4-BEAEFE41A3AE}"/>
    <cellStyle name="Comma 3 3 3 2 3 3 2" xfId="3679" xr:uid="{ABC0540B-D48E-4BE4-82DC-1E52F2910D44}"/>
    <cellStyle name="Comma 3 3 3 2 3 3 2 2" xfId="7482" xr:uid="{467618A9-3A0A-4478-BA68-B40E1D68BA2F}"/>
    <cellStyle name="Comma 3 3 3 2 3 3 2 2 2" xfId="15293" xr:uid="{5DC32697-90D6-40A3-BB53-4014679FBA55}"/>
    <cellStyle name="Comma 3 3 3 2 3 3 2 2 2 2" xfId="30704" xr:uid="{74592724-EEBA-4D2B-809F-EE2D36A89005}"/>
    <cellStyle name="Comma 3 3 3 2 3 3 2 2 2 2 2" xfId="61528" xr:uid="{522D1A59-8481-420E-B1CC-EB64F3E86D88}"/>
    <cellStyle name="Comma 3 3 3 2 3 3 2 2 2 3" xfId="46118" xr:uid="{33B35E6B-15D8-4793-92DF-DD1D96C1FF60}"/>
    <cellStyle name="Comma 3 3 3 2 3 3 2 2 3" xfId="22895" xr:uid="{2472614F-9FE9-46AE-BB52-4A467A23EC18}"/>
    <cellStyle name="Comma 3 3 3 2 3 3 2 2 3 2" xfId="53719" xr:uid="{F48A73D0-B7A1-4844-B4F0-2821DEF4DA75}"/>
    <cellStyle name="Comma 3 3 3 2 3 3 2 2 4" xfId="38309" xr:uid="{C08778BE-8508-4D1D-8B96-FC28F7384510}"/>
    <cellStyle name="Comma 3 3 3 2 3 3 2 3" xfId="11490" xr:uid="{228EF6C1-59E0-4E2F-8249-4D669FB6A3BC}"/>
    <cellStyle name="Comma 3 3 3 2 3 3 2 3 2" xfId="26901" xr:uid="{A622A9AE-2588-4388-94AA-E062B71E3D2F}"/>
    <cellStyle name="Comma 3 3 3 2 3 3 2 3 2 2" xfId="57725" xr:uid="{B0360E0E-C355-4403-9AA9-0F64CAF03817}"/>
    <cellStyle name="Comma 3 3 3 2 3 3 2 3 3" xfId="42315" xr:uid="{D237C0B2-F8FF-4D87-B76D-52D788C4A19C}"/>
    <cellStyle name="Comma 3 3 3 2 3 3 2 4" xfId="19092" xr:uid="{9AE5A316-7C68-433F-9E48-D57493E7493F}"/>
    <cellStyle name="Comma 3 3 3 2 3 3 2 4 2" xfId="49916" xr:uid="{AA9D4EF6-6C0C-45DE-AF80-2130236A0236}"/>
    <cellStyle name="Comma 3 3 3 2 3 3 2 5" xfId="34506" xr:uid="{0EEDBFDE-D5A6-4530-9CB9-BEFD3F1671EF}"/>
    <cellStyle name="Comma 3 3 3 2 3 3 3" xfId="5583" xr:uid="{086D9290-29C9-4538-AF1E-37E6D874C3D2}"/>
    <cellStyle name="Comma 3 3 3 2 3 3 3 2" xfId="13394" xr:uid="{745C2763-DADD-4DD6-93DA-8E117DEE7ADD}"/>
    <cellStyle name="Comma 3 3 3 2 3 3 3 2 2" xfId="28805" xr:uid="{E8705162-3B71-4F7A-AA88-FA027AABB70C}"/>
    <cellStyle name="Comma 3 3 3 2 3 3 3 2 2 2" xfId="59629" xr:uid="{1452C3D4-1FE4-4A4D-8C8F-7D9677FC6410}"/>
    <cellStyle name="Comma 3 3 3 2 3 3 3 2 3" xfId="44219" xr:uid="{D25C3869-8B4D-46EB-A973-D7CFC0FEEE0D}"/>
    <cellStyle name="Comma 3 3 3 2 3 3 3 3" xfId="20996" xr:uid="{01094A95-3291-44A9-BD01-7D6E12BBFCDB}"/>
    <cellStyle name="Comma 3 3 3 2 3 3 3 3 2" xfId="51820" xr:uid="{5C8D6BDC-AED1-4098-8CB3-2334FC5B8FB0}"/>
    <cellStyle name="Comma 3 3 3 2 3 3 3 4" xfId="36410" xr:uid="{E8FE9DF2-A3A1-4C63-83AA-848A837E2D12}"/>
    <cellStyle name="Comma 3 3 3 2 3 3 4" xfId="9591" xr:uid="{895B9FA5-D4B5-424A-9FFA-D314D4BE1F5D}"/>
    <cellStyle name="Comma 3 3 3 2 3 3 4 2" xfId="25002" xr:uid="{150E2E60-8125-4DC4-B7DA-03FA4BDD52D3}"/>
    <cellStyle name="Comma 3 3 3 2 3 3 4 2 2" xfId="55826" xr:uid="{BE0A97A8-2925-4B1D-B991-4DE2D2196FB6}"/>
    <cellStyle name="Comma 3 3 3 2 3 3 4 3" xfId="40416" xr:uid="{4D26E34E-5ECB-4D89-892D-B4538A132426}"/>
    <cellStyle name="Comma 3 3 3 2 3 3 5" xfId="17193" xr:uid="{1FB72D80-432C-4DDE-9349-994B0E9A912C}"/>
    <cellStyle name="Comma 3 3 3 2 3 3 5 2" xfId="48017" xr:uid="{FBC0D232-F593-4A77-BABF-8244B67DA770}"/>
    <cellStyle name="Comma 3 3 3 2 3 3 6" xfId="32607" xr:uid="{628E7CD4-5803-429E-87AE-9ACE3247CFD3}"/>
    <cellStyle name="Comma 3 3 3 2 3 4" xfId="2413" xr:uid="{9D4DBD79-5053-4641-A351-E35E118B7E81}"/>
    <cellStyle name="Comma 3 3 3 2 3 4 2" xfId="6216" xr:uid="{07D57A51-8843-43DC-AEED-DCCDC19D27E0}"/>
    <cellStyle name="Comma 3 3 3 2 3 4 2 2" xfId="14027" xr:uid="{7DBBCA30-6B24-4296-AC32-034161C068D5}"/>
    <cellStyle name="Comma 3 3 3 2 3 4 2 2 2" xfId="29438" xr:uid="{EB4FF80A-BB53-43C4-B7D2-D6C7703457C8}"/>
    <cellStyle name="Comma 3 3 3 2 3 4 2 2 2 2" xfId="60262" xr:uid="{629C0ED1-C185-4973-B9CE-CD07187805EC}"/>
    <cellStyle name="Comma 3 3 3 2 3 4 2 2 3" xfId="44852" xr:uid="{CBD33ACA-6C3F-438D-B6F5-A1FA63A6DFB6}"/>
    <cellStyle name="Comma 3 3 3 2 3 4 2 3" xfId="21629" xr:uid="{03BD2B52-6025-4112-9901-430E791CD292}"/>
    <cellStyle name="Comma 3 3 3 2 3 4 2 3 2" xfId="52453" xr:uid="{5B95484A-1696-416D-AFCD-7F09E770A3F0}"/>
    <cellStyle name="Comma 3 3 3 2 3 4 2 4" xfId="37043" xr:uid="{39A08AE2-53E9-469C-9979-B41C10DD1B6A}"/>
    <cellStyle name="Comma 3 3 3 2 3 4 3" xfId="10224" xr:uid="{375E1BC1-AE74-41B0-AAF9-9A50C39E2390}"/>
    <cellStyle name="Comma 3 3 3 2 3 4 3 2" xfId="25635" xr:uid="{893787FB-8FB4-486F-9946-F73E0AC9E212}"/>
    <cellStyle name="Comma 3 3 3 2 3 4 3 2 2" xfId="56459" xr:uid="{0EED2853-F806-460B-BB9F-CCB87B24E886}"/>
    <cellStyle name="Comma 3 3 3 2 3 4 3 3" xfId="41049" xr:uid="{2D37800E-DE59-472E-831C-B9513CB65092}"/>
    <cellStyle name="Comma 3 3 3 2 3 4 4" xfId="17826" xr:uid="{B4EFC17A-D26C-4D72-B204-1FDCB7AEE9CE}"/>
    <cellStyle name="Comma 3 3 3 2 3 4 4 2" xfId="48650" xr:uid="{00F47798-99DA-4357-8AE8-EA770FDE7BC5}"/>
    <cellStyle name="Comma 3 3 3 2 3 4 5" xfId="33240" xr:uid="{1D68BDD9-26C8-4710-B4F7-2FB268A3BCEF}"/>
    <cellStyle name="Comma 3 3 3 2 3 5" xfId="4317" xr:uid="{7E56EC61-F9E3-4FB0-A761-186F2B6DA1EB}"/>
    <cellStyle name="Comma 3 3 3 2 3 5 2" xfId="12128" xr:uid="{2D5B5BE8-2394-4569-A79F-5C082801E606}"/>
    <cellStyle name="Comma 3 3 3 2 3 5 2 2" xfId="27539" xr:uid="{FF4F11DA-ECCD-431B-A481-0DED4A8FF21E}"/>
    <cellStyle name="Comma 3 3 3 2 3 5 2 2 2" xfId="58363" xr:uid="{9C8E8E0D-7D85-416B-B825-8DBAD0196F2F}"/>
    <cellStyle name="Comma 3 3 3 2 3 5 2 3" xfId="42953" xr:uid="{D00D047B-3E32-4D19-ADD2-0176F8742848}"/>
    <cellStyle name="Comma 3 3 3 2 3 5 3" xfId="19730" xr:uid="{01C65120-C0D6-4FBA-96A7-5876A63DE399}"/>
    <cellStyle name="Comma 3 3 3 2 3 5 3 2" xfId="50554" xr:uid="{E3340ECB-335C-46B3-B315-9B1346332D33}"/>
    <cellStyle name="Comma 3 3 3 2 3 5 4" xfId="35144" xr:uid="{6F4EB969-9142-445B-80B0-404A3A1D2E2D}"/>
    <cellStyle name="Comma 3 3 3 2 3 6" xfId="8325" xr:uid="{FA5841D9-BCE1-4ADC-ACB8-55D7F7944FDD}"/>
    <cellStyle name="Comma 3 3 3 2 3 6 2" xfId="23736" xr:uid="{CA823B30-3FB2-4B67-A7CC-1CD2AD9FED7C}"/>
    <cellStyle name="Comma 3 3 3 2 3 6 2 2" xfId="54560" xr:uid="{52AF3E78-FB55-477A-A49C-0D42A4713BE8}"/>
    <cellStyle name="Comma 3 3 3 2 3 6 3" xfId="39150" xr:uid="{0E019401-9AB1-4E68-9BE7-B38022132201}"/>
    <cellStyle name="Comma 3 3 3 2 3 7" xfId="15927" xr:uid="{250641C2-A52A-401E-89CB-9B51D382A292}"/>
    <cellStyle name="Comma 3 3 3 2 3 7 2" xfId="46751" xr:uid="{39BFB404-1C60-4AE8-BA8A-8711F38AA5A7}"/>
    <cellStyle name="Comma 3 3 3 2 3 8" xfId="31341" xr:uid="{806394FC-8110-4092-8BF4-8809BA971A32}"/>
    <cellStyle name="Comma 3 3 3 2 4" xfId="934" xr:uid="{B1F6149A-FE74-40F1-A4B3-C862BB82B049}"/>
    <cellStyle name="Comma 3 3 3 2 4 2" xfId="2833" xr:uid="{4E1FCFA1-E4C8-4715-9401-DCCA93C8A8F8}"/>
    <cellStyle name="Comma 3 3 3 2 4 2 2" xfId="6636" xr:uid="{B169097E-F166-4450-B2BA-569F1B5CA9C0}"/>
    <cellStyle name="Comma 3 3 3 2 4 2 2 2" xfId="14447" xr:uid="{F1AA94BD-38CB-46A4-A828-82B45ED6EBD6}"/>
    <cellStyle name="Comma 3 3 3 2 4 2 2 2 2" xfId="29858" xr:uid="{3ED66389-F2EE-4A30-9875-B48322077EF8}"/>
    <cellStyle name="Comma 3 3 3 2 4 2 2 2 2 2" xfId="60682" xr:uid="{7DF3F5D6-3D5E-4DB5-9AA0-0D498BDBFEAA}"/>
    <cellStyle name="Comma 3 3 3 2 4 2 2 2 3" xfId="45272" xr:uid="{13845768-1B22-4A70-9A7A-92775AE1E0EF}"/>
    <cellStyle name="Comma 3 3 3 2 4 2 2 3" xfId="22049" xr:uid="{5C804804-97D1-484F-B725-E211435AF450}"/>
    <cellStyle name="Comma 3 3 3 2 4 2 2 3 2" xfId="52873" xr:uid="{D29E3573-4DCD-43DB-A099-9A06238A4F88}"/>
    <cellStyle name="Comma 3 3 3 2 4 2 2 4" xfId="37463" xr:uid="{45A0479D-2D34-4898-A578-457601F8F191}"/>
    <cellStyle name="Comma 3 3 3 2 4 2 3" xfId="10644" xr:uid="{F3B1D680-EFD7-4486-A494-3D18680E3DF7}"/>
    <cellStyle name="Comma 3 3 3 2 4 2 3 2" xfId="26055" xr:uid="{B274D82E-5A09-48C7-91D2-7D3B044F1576}"/>
    <cellStyle name="Comma 3 3 3 2 4 2 3 2 2" xfId="56879" xr:uid="{4C17F290-3CF0-4F5F-A8D6-FA2512A11964}"/>
    <cellStyle name="Comma 3 3 3 2 4 2 3 3" xfId="41469" xr:uid="{FC8C8379-7838-444F-A8BF-85E761B8FACC}"/>
    <cellStyle name="Comma 3 3 3 2 4 2 4" xfId="18246" xr:uid="{D500F7A8-CB88-410B-9278-FB7F2B6444E3}"/>
    <cellStyle name="Comma 3 3 3 2 4 2 4 2" xfId="49070" xr:uid="{25BF5410-056A-4963-9FB4-A2F9BD34957E}"/>
    <cellStyle name="Comma 3 3 3 2 4 2 5" xfId="33660" xr:uid="{90DA1A3D-8DD8-4846-815A-DFE398052849}"/>
    <cellStyle name="Comma 3 3 3 2 4 3" xfId="4737" xr:uid="{20C3C73A-B5ED-4CC8-B655-58FB26D1DD8F}"/>
    <cellStyle name="Comma 3 3 3 2 4 3 2" xfId="12548" xr:uid="{CD3C4668-D14D-4222-B681-1E5DDCBFE5BC}"/>
    <cellStyle name="Comma 3 3 3 2 4 3 2 2" xfId="27959" xr:uid="{FEF3DF19-A40F-43B9-9422-895DB16D4D87}"/>
    <cellStyle name="Comma 3 3 3 2 4 3 2 2 2" xfId="58783" xr:uid="{CC036A70-B827-4505-AE13-29B27C9F0D3C}"/>
    <cellStyle name="Comma 3 3 3 2 4 3 2 3" xfId="43373" xr:uid="{529B6FF6-68BE-458C-AB53-CEF2912127B2}"/>
    <cellStyle name="Comma 3 3 3 2 4 3 3" xfId="20150" xr:uid="{E3962920-C0C8-44FA-B8F9-BFCFCF98B492}"/>
    <cellStyle name="Comma 3 3 3 2 4 3 3 2" xfId="50974" xr:uid="{4D415F22-0B29-4498-803F-6D31319AC0C4}"/>
    <cellStyle name="Comma 3 3 3 2 4 3 4" xfId="35564" xr:uid="{DDD92229-AC89-4523-A73B-46FD7D3B63C4}"/>
    <cellStyle name="Comma 3 3 3 2 4 4" xfId="8745" xr:uid="{B386F318-4CD6-4D33-96DA-CE0375635ED6}"/>
    <cellStyle name="Comma 3 3 3 2 4 4 2" xfId="24156" xr:uid="{38A43521-ED14-4CD0-A8DC-2FF66EB8C0F5}"/>
    <cellStyle name="Comma 3 3 3 2 4 4 2 2" xfId="54980" xr:uid="{E4B54265-79BA-4FDC-87E8-AA6127D4E797}"/>
    <cellStyle name="Comma 3 3 3 2 4 4 3" xfId="39570" xr:uid="{C97548B6-5355-4530-B40E-AABE3ACE0CB3}"/>
    <cellStyle name="Comma 3 3 3 2 4 5" xfId="16347" xr:uid="{D8F2A0D2-7231-4AB3-8C50-F1437800A034}"/>
    <cellStyle name="Comma 3 3 3 2 4 5 2" xfId="47171" xr:uid="{9A4CCC19-6F50-4F09-957A-6F9905E1C19D}"/>
    <cellStyle name="Comma 3 3 3 2 4 6" xfId="31761" xr:uid="{52056956-0835-464D-8BBB-CF80FFC00D8B}"/>
    <cellStyle name="Comma 3 3 3 2 5" xfId="1567" xr:uid="{9FA51B13-CA27-4C40-BB46-DADD7F3E64FE}"/>
    <cellStyle name="Comma 3 3 3 2 5 2" xfId="3466" xr:uid="{D6ED96C1-60E2-4D4B-9926-B8732EF465B8}"/>
    <cellStyle name="Comma 3 3 3 2 5 2 2" xfId="7269" xr:uid="{8DE68CA6-597A-43BA-BF4C-E5704DC25354}"/>
    <cellStyle name="Comma 3 3 3 2 5 2 2 2" xfId="15080" xr:uid="{CFE9D0C5-1816-48AA-9556-0DB408370970}"/>
    <cellStyle name="Comma 3 3 3 2 5 2 2 2 2" xfId="30491" xr:uid="{E7B24B77-D568-4591-899A-9F5627D89B82}"/>
    <cellStyle name="Comma 3 3 3 2 5 2 2 2 2 2" xfId="61315" xr:uid="{6D804BE4-1024-43F7-BB88-5C9BAD73ADC4}"/>
    <cellStyle name="Comma 3 3 3 2 5 2 2 2 3" xfId="45905" xr:uid="{1376A0EF-FBD5-46B2-91A1-8A8B326C3464}"/>
    <cellStyle name="Comma 3 3 3 2 5 2 2 3" xfId="22682" xr:uid="{0A7345A4-41CF-4B46-93B0-6199AC94D85C}"/>
    <cellStyle name="Comma 3 3 3 2 5 2 2 3 2" xfId="53506" xr:uid="{D6BEDE5C-D59A-46DC-BF48-5AEE67D10CBB}"/>
    <cellStyle name="Comma 3 3 3 2 5 2 2 4" xfId="38096" xr:uid="{E9952EA2-8672-4185-A0E9-C0A263DD209C}"/>
    <cellStyle name="Comma 3 3 3 2 5 2 3" xfId="11277" xr:uid="{CE67FC58-AFD2-4AE6-8397-86A2694BF0F2}"/>
    <cellStyle name="Comma 3 3 3 2 5 2 3 2" xfId="26688" xr:uid="{3FB5D002-722A-42BC-9035-BC48FC5C068B}"/>
    <cellStyle name="Comma 3 3 3 2 5 2 3 2 2" xfId="57512" xr:uid="{DE9592F9-3AD6-430F-A164-04F87EF5A5EE}"/>
    <cellStyle name="Comma 3 3 3 2 5 2 3 3" xfId="42102" xr:uid="{3DA95F5A-6445-4E9E-8AB7-B7800CB53D6F}"/>
    <cellStyle name="Comma 3 3 3 2 5 2 4" xfId="18879" xr:uid="{4663B7A2-B707-4A24-882D-43F2EB730223}"/>
    <cellStyle name="Comma 3 3 3 2 5 2 4 2" xfId="49703" xr:uid="{F313BE36-5D65-40BA-9A15-5997022BAE51}"/>
    <cellStyle name="Comma 3 3 3 2 5 2 5" xfId="34293" xr:uid="{45DBC9CA-FEEF-47E3-9CE9-4FA66AB8C42F}"/>
    <cellStyle name="Comma 3 3 3 2 5 3" xfId="5370" xr:uid="{FF358182-8E7A-454A-8037-1A56C48698B9}"/>
    <cellStyle name="Comma 3 3 3 2 5 3 2" xfId="13181" xr:uid="{8D194EB4-65C4-4CCA-A26E-D99FBA606B9B}"/>
    <cellStyle name="Comma 3 3 3 2 5 3 2 2" xfId="28592" xr:uid="{5654BDE2-FC1B-44A2-B749-360958D79A30}"/>
    <cellStyle name="Comma 3 3 3 2 5 3 2 2 2" xfId="59416" xr:uid="{7097C03C-C54D-49D1-A9C3-78394D7AEE78}"/>
    <cellStyle name="Comma 3 3 3 2 5 3 2 3" xfId="44006" xr:uid="{6F338A96-742C-47DA-A906-2937CB264B6E}"/>
    <cellStyle name="Comma 3 3 3 2 5 3 3" xfId="20783" xr:uid="{46EB83B3-BBF7-4227-B5DC-973A26D9CF3A}"/>
    <cellStyle name="Comma 3 3 3 2 5 3 3 2" xfId="51607" xr:uid="{BC67802A-3EBE-46D7-B205-00E64F7B18C6}"/>
    <cellStyle name="Comma 3 3 3 2 5 3 4" xfId="36197" xr:uid="{9BBD85A1-1E4D-4D0D-9DAF-0584C463148F}"/>
    <cellStyle name="Comma 3 3 3 2 5 4" xfId="9378" xr:uid="{062B0EDA-7367-4AE8-8F93-24A34E404FF3}"/>
    <cellStyle name="Comma 3 3 3 2 5 4 2" xfId="24789" xr:uid="{8B6F605E-15F4-40FC-A59C-FC12E6F344DC}"/>
    <cellStyle name="Comma 3 3 3 2 5 4 2 2" xfId="55613" xr:uid="{EF9EDD06-3E13-4292-8CD0-6EFA4953B970}"/>
    <cellStyle name="Comma 3 3 3 2 5 4 3" xfId="40203" xr:uid="{248AA9B3-7CD7-4603-9000-3A09F32DFD5C}"/>
    <cellStyle name="Comma 3 3 3 2 5 5" xfId="16980" xr:uid="{2F6E4212-7DF0-422D-A67A-115EE166DB8C}"/>
    <cellStyle name="Comma 3 3 3 2 5 5 2" xfId="47804" xr:uid="{7442205A-22AF-4CFB-8478-A4DBF7631964}"/>
    <cellStyle name="Comma 3 3 3 2 5 6" xfId="32394" xr:uid="{25B4B8AB-D83F-4FC6-8B8A-C60A09E4D541}"/>
    <cellStyle name="Comma 3 3 3 2 6" xfId="2200" xr:uid="{7E8726F8-8CD6-4175-B28C-DC6BF3BB88CF}"/>
    <cellStyle name="Comma 3 3 3 2 6 2" xfId="6003" xr:uid="{51F07E91-A817-4058-AFBD-36154B67057A}"/>
    <cellStyle name="Comma 3 3 3 2 6 2 2" xfId="13814" xr:uid="{4DC0EFEB-8405-4A8C-8D5E-CEC18E34E842}"/>
    <cellStyle name="Comma 3 3 3 2 6 2 2 2" xfId="29225" xr:uid="{8FFEF5E2-C21F-456C-850B-4072F7B7B553}"/>
    <cellStyle name="Comma 3 3 3 2 6 2 2 2 2" xfId="60049" xr:uid="{F36B9DDF-F502-4DC3-9596-43A6595C61B4}"/>
    <cellStyle name="Comma 3 3 3 2 6 2 2 3" xfId="44639" xr:uid="{538BA65A-3E1F-45D3-9812-82DC93722B25}"/>
    <cellStyle name="Comma 3 3 3 2 6 2 3" xfId="21416" xr:uid="{DAE15905-0DB7-45AE-8782-F93EC1553D04}"/>
    <cellStyle name="Comma 3 3 3 2 6 2 3 2" xfId="52240" xr:uid="{A38BBF6E-99A0-4759-9EF1-536A9AE70256}"/>
    <cellStyle name="Comma 3 3 3 2 6 2 4" xfId="36830" xr:uid="{AA0B8628-0162-4524-899B-EB41C17A3E7D}"/>
    <cellStyle name="Comma 3 3 3 2 6 3" xfId="10011" xr:uid="{CDCD973F-8ECF-4361-8FE8-3C15F3E2640A}"/>
    <cellStyle name="Comma 3 3 3 2 6 3 2" xfId="25422" xr:uid="{5593A12E-AFC1-45EA-B1E4-B9C5E3BB36F5}"/>
    <cellStyle name="Comma 3 3 3 2 6 3 2 2" xfId="56246" xr:uid="{78BF2DA2-3A66-4725-A2DA-BCE616923CA3}"/>
    <cellStyle name="Comma 3 3 3 2 6 3 3" xfId="40836" xr:uid="{6172B501-E1D4-41AD-9E7A-644E5B0FBAF1}"/>
    <cellStyle name="Comma 3 3 3 2 6 4" xfId="17613" xr:uid="{908D09E0-2572-4EA6-85E7-523D795BB4C5}"/>
    <cellStyle name="Comma 3 3 3 2 6 4 2" xfId="48437" xr:uid="{5C1A3C73-0F87-4813-997F-CF01B072528D}"/>
    <cellStyle name="Comma 3 3 3 2 6 5" xfId="33027" xr:uid="{65A99713-FAB8-4533-8211-6F42BB598DE3}"/>
    <cellStyle name="Comma 3 3 3 2 7" xfId="4104" xr:uid="{16A586DC-7E47-448D-8764-F871AA6AA808}"/>
    <cellStyle name="Comma 3 3 3 2 7 2" xfId="11915" xr:uid="{330F787C-F859-4014-B8BB-D8CAA6A10E7B}"/>
    <cellStyle name="Comma 3 3 3 2 7 2 2" xfId="27326" xr:uid="{4243FA4B-8ACA-4697-B943-50E31A3AF825}"/>
    <cellStyle name="Comma 3 3 3 2 7 2 2 2" xfId="58150" xr:uid="{3851E761-FA2B-41DB-BBE5-E9F20BF90C74}"/>
    <cellStyle name="Comma 3 3 3 2 7 2 3" xfId="42740" xr:uid="{EDC03CEE-3359-44B3-8EED-0D43F11D6258}"/>
    <cellStyle name="Comma 3 3 3 2 7 3" xfId="19517" xr:uid="{79F9AF20-836C-44F4-B40A-A3862C58E8B6}"/>
    <cellStyle name="Comma 3 3 3 2 7 3 2" xfId="50341" xr:uid="{6C928CF2-453A-4C52-8CF8-A04606B3EE7C}"/>
    <cellStyle name="Comma 3 3 3 2 7 4" xfId="34931" xr:uid="{CA66F939-AE9C-4965-9571-36354297B159}"/>
    <cellStyle name="Comma 3 3 3 2 8" xfId="8112" xr:uid="{D13E2003-E547-45B9-8DC5-FD208373B13B}"/>
    <cellStyle name="Comma 3 3 3 2 8 2" xfId="23523" xr:uid="{140AA218-7F1D-4170-A800-2AE50B1F2F6B}"/>
    <cellStyle name="Comma 3 3 3 2 8 2 2" xfId="54347" xr:uid="{62DD2BB5-4371-4B3F-B7F8-7D57EA96BFD1}"/>
    <cellStyle name="Comma 3 3 3 2 8 3" xfId="38937" xr:uid="{A11047C7-D492-4080-BFCE-FB8EE50AAE12}"/>
    <cellStyle name="Comma 3 3 3 2 9" xfId="7903" xr:uid="{4A466DE6-A9C3-44F6-9E9C-A9A237C8300C}"/>
    <cellStyle name="Comma 3 3 3 2 9 2" xfId="23314" xr:uid="{ACA8371C-3DEB-40AE-B5D7-B5E9477FFDE5}"/>
    <cellStyle name="Comma 3 3 3 2 9 2 2" xfId="54138" xr:uid="{38FB8DB3-D904-40D9-AF53-539E67CD3A06}"/>
    <cellStyle name="Comma 3 3 3 2 9 3" xfId="38728" xr:uid="{695217F4-C0A4-4924-9C52-56A8BCED7102}"/>
    <cellStyle name="Comma 3 3 3 3" xfId="641" xr:uid="{FD8F7061-17C5-4146-9F93-58554EA4CEB7}"/>
    <cellStyle name="Comma 3 3 3 3 2" xfId="1274" xr:uid="{D3EF46A0-8FEC-4E34-97BC-752B55413921}"/>
    <cellStyle name="Comma 3 3 3 3 2 2" xfId="3173" xr:uid="{2CCF6DDF-1612-4B30-B4D3-356CB38751D8}"/>
    <cellStyle name="Comma 3 3 3 3 2 2 2" xfId="6976" xr:uid="{4347520D-544B-490A-84FA-365B833D661B}"/>
    <cellStyle name="Comma 3 3 3 3 2 2 2 2" xfId="14787" xr:uid="{ED8950B9-5B72-4735-B96B-013A9B3BF053}"/>
    <cellStyle name="Comma 3 3 3 3 2 2 2 2 2" xfId="30198" xr:uid="{CAD56FFF-F93B-4B15-A11A-37480CF8972A}"/>
    <cellStyle name="Comma 3 3 3 3 2 2 2 2 2 2" xfId="61022" xr:uid="{7935AD33-F16F-4FFC-A3AF-05FDC1E1E9EB}"/>
    <cellStyle name="Comma 3 3 3 3 2 2 2 2 3" xfId="45612" xr:uid="{F977756F-6F93-43DE-91F6-A6B0797124F2}"/>
    <cellStyle name="Comma 3 3 3 3 2 2 2 3" xfId="22389" xr:uid="{A5D9026C-4999-40C7-93FA-2137A29802EE}"/>
    <cellStyle name="Comma 3 3 3 3 2 2 2 3 2" xfId="53213" xr:uid="{1ABD3ED6-BC0E-47EE-AFCC-6899C087EEEA}"/>
    <cellStyle name="Comma 3 3 3 3 2 2 2 4" xfId="37803" xr:uid="{D55DF2ED-B761-4602-A802-17AC47FE7F33}"/>
    <cellStyle name="Comma 3 3 3 3 2 2 3" xfId="10984" xr:uid="{D852BE43-EB70-42A8-9415-A352042B22F9}"/>
    <cellStyle name="Comma 3 3 3 3 2 2 3 2" xfId="26395" xr:uid="{F8C98437-FB89-4CFA-8D5F-45596343E8CF}"/>
    <cellStyle name="Comma 3 3 3 3 2 2 3 2 2" xfId="57219" xr:uid="{94F340FA-3D73-4CCA-BA59-EEF37A4EC20F}"/>
    <cellStyle name="Comma 3 3 3 3 2 2 3 3" xfId="41809" xr:uid="{4FDEC44A-BC6F-471C-BC28-9FBF1E2DF152}"/>
    <cellStyle name="Comma 3 3 3 3 2 2 4" xfId="18586" xr:uid="{00E13F61-0FB9-49E2-B866-41382A355278}"/>
    <cellStyle name="Comma 3 3 3 3 2 2 4 2" xfId="49410" xr:uid="{5FD1AD3C-14C3-4209-AA95-02D50626685E}"/>
    <cellStyle name="Comma 3 3 3 3 2 2 5" xfId="34000" xr:uid="{72EBADE2-725A-4563-B3B5-D2EF1E6405B1}"/>
    <cellStyle name="Comma 3 3 3 3 2 3" xfId="5077" xr:uid="{17FA767C-8BC2-4B49-9789-E60859D337C3}"/>
    <cellStyle name="Comma 3 3 3 3 2 3 2" xfId="12888" xr:uid="{FFB0C7DD-1878-4339-A10C-00C916F437C1}"/>
    <cellStyle name="Comma 3 3 3 3 2 3 2 2" xfId="28299" xr:uid="{8DFD1401-BFBB-4270-9DB0-3C1ECE07CA76}"/>
    <cellStyle name="Comma 3 3 3 3 2 3 2 2 2" xfId="59123" xr:uid="{F23B15D8-01D2-43E8-B35E-54875D3B76EC}"/>
    <cellStyle name="Comma 3 3 3 3 2 3 2 3" xfId="43713" xr:uid="{543D3E69-20E4-4B67-BD59-F39DE663F070}"/>
    <cellStyle name="Comma 3 3 3 3 2 3 3" xfId="20490" xr:uid="{D65E7640-BF33-41BA-A598-8889A9442149}"/>
    <cellStyle name="Comma 3 3 3 3 2 3 3 2" xfId="51314" xr:uid="{5C7103DE-2F69-4407-8B4D-19CFA5644896}"/>
    <cellStyle name="Comma 3 3 3 3 2 3 4" xfId="35904" xr:uid="{6E6F56AA-A83A-4D4D-B9B1-9165D6720B70}"/>
    <cellStyle name="Comma 3 3 3 3 2 4" xfId="9085" xr:uid="{8FF639BD-4ED9-41EF-8EEE-CFEB4EBF020E}"/>
    <cellStyle name="Comma 3 3 3 3 2 4 2" xfId="24496" xr:uid="{7197C156-0170-4D62-8C0C-D02466FB1AB4}"/>
    <cellStyle name="Comma 3 3 3 3 2 4 2 2" xfId="55320" xr:uid="{667DC7CA-826E-4A9E-8844-A1DC16DF0AB9}"/>
    <cellStyle name="Comma 3 3 3 3 2 4 3" xfId="39910" xr:uid="{4FEFE12E-22F2-41CD-85A1-AE659A27F2A8}"/>
    <cellStyle name="Comma 3 3 3 3 2 5" xfId="16687" xr:uid="{00279DAE-1CCE-4CC7-A764-AAF5D1F4845F}"/>
    <cellStyle name="Comma 3 3 3 3 2 5 2" xfId="47511" xr:uid="{B2D5AEA8-6D11-41C9-9813-DF00AF86DA13}"/>
    <cellStyle name="Comma 3 3 3 3 2 6" xfId="32101" xr:uid="{B23FC1BD-2024-467E-A296-27F5D6A8AC25}"/>
    <cellStyle name="Comma 3 3 3 3 3" xfId="1907" xr:uid="{E1992E3C-777A-4577-8D3A-80AB80C6A9CA}"/>
    <cellStyle name="Comma 3 3 3 3 3 2" xfId="3806" xr:uid="{A24F4C69-D9C7-4B16-869D-03C01CE066E4}"/>
    <cellStyle name="Comma 3 3 3 3 3 2 2" xfId="7609" xr:uid="{28BED4F3-D2A7-4D59-9C02-96DF76A16293}"/>
    <cellStyle name="Comma 3 3 3 3 3 2 2 2" xfId="15420" xr:uid="{D9AD0497-289E-42CF-91DF-CFCF8E3E88A5}"/>
    <cellStyle name="Comma 3 3 3 3 3 2 2 2 2" xfId="30831" xr:uid="{8660E28D-CBE0-4225-8A91-F78D94FD5F98}"/>
    <cellStyle name="Comma 3 3 3 3 3 2 2 2 2 2" xfId="61655" xr:uid="{6569412B-BAD2-48F6-A923-70A2C41BB2A5}"/>
    <cellStyle name="Comma 3 3 3 3 3 2 2 2 3" xfId="46245" xr:uid="{0D953808-284A-4950-9197-D0179150295B}"/>
    <cellStyle name="Comma 3 3 3 3 3 2 2 3" xfId="23022" xr:uid="{9DA0C086-4BB8-4D63-8FF5-A6E875CE4F56}"/>
    <cellStyle name="Comma 3 3 3 3 3 2 2 3 2" xfId="53846" xr:uid="{798268BB-FF5B-4381-AD0D-6449DB15E72A}"/>
    <cellStyle name="Comma 3 3 3 3 3 2 2 4" xfId="38436" xr:uid="{B769F685-BB25-4E83-B486-6E17F341638D}"/>
    <cellStyle name="Comma 3 3 3 3 3 2 3" xfId="11617" xr:uid="{0F022B2B-272B-40EA-8005-BE95F34DFB2A}"/>
    <cellStyle name="Comma 3 3 3 3 3 2 3 2" xfId="27028" xr:uid="{585B31B0-59BA-447D-9473-B24AF2F2590D}"/>
    <cellStyle name="Comma 3 3 3 3 3 2 3 2 2" xfId="57852" xr:uid="{BD9E9081-8803-4B59-8FFD-3ACF30648BB5}"/>
    <cellStyle name="Comma 3 3 3 3 3 2 3 3" xfId="42442" xr:uid="{D3CA3718-CC56-4106-9AD8-B47BDD484BAF}"/>
    <cellStyle name="Comma 3 3 3 3 3 2 4" xfId="19219" xr:uid="{09483F01-18A7-41A8-8778-71792838D1D5}"/>
    <cellStyle name="Comma 3 3 3 3 3 2 4 2" xfId="50043" xr:uid="{FE515F60-3511-4E06-A93D-EE6BADB0BECB}"/>
    <cellStyle name="Comma 3 3 3 3 3 2 5" xfId="34633" xr:uid="{1CAB825F-6C27-40C8-BA40-A9E4F35784AC}"/>
    <cellStyle name="Comma 3 3 3 3 3 3" xfId="5710" xr:uid="{452CD945-127A-40D4-B17A-BFA5B26B6F56}"/>
    <cellStyle name="Comma 3 3 3 3 3 3 2" xfId="13521" xr:uid="{13E56CAF-4259-4220-9313-4E08C44CB0D8}"/>
    <cellStyle name="Comma 3 3 3 3 3 3 2 2" xfId="28932" xr:uid="{94722068-3D9A-4CA3-B55D-689E866D726E}"/>
    <cellStyle name="Comma 3 3 3 3 3 3 2 2 2" xfId="59756" xr:uid="{B394EA7C-4AF0-4BFE-960D-B17888FCE019}"/>
    <cellStyle name="Comma 3 3 3 3 3 3 2 3" xfId="44346" xr:uid="{4011612C-5E32-4298-9E76-DA496A01E1EA}"/>
    <cellStyle name="Comma 3 3 3 3 3 3 3" xfId="21123" xr:uid="{487C3C4E-BDAE-4F03-9EF0-EC8AA20C4B31}"/>
    <cellStyle name="Comma 3 3 3 3 3 3 3 2" xfId="51947" xr:uid="{CED98303-1429-4D4D-89C3-B369A73F9A85}"/>
    <cellStyle name="Comma 3 3 3 3 3 3 4" xfId="36537" xr:uid="{2DA6546D-0A90-4410-A39E-0DCB2C7C0E52}"/>
    <cellStyle name="Comma 3 3 3 3 3 4" xfId="9718" xr:uid="{646821BA-CC2F-4B09-A956-BC260F5D4E26}"/>
    <cellStyle name="Comma 3 3 3 3 3 4 2" xfId="25129" xr:uid="{480A9607-1682-417D-8F91-99CE0871D774}"/>
    <cellStyle name="Comma 3 3 3 3 3 4 2 2" xfId="55953" xr:uid="{0C09D7F8-7D93-4503-B407-1EA5F8B7792A}"/>
    <cellStyle name="Comma 3 3 3 3 3 4 3" xfId="40543" xr:uid="{D57B64FB-8B2E-4138-99C6-643C4639E23D}"/>
    <cellStyle name="Comma 3 3 3 3 3 5" xfId="17320" xr:uid="{B81D4309-1D10-4057-B953-DDCD2A437C0E}"/>
    <cellStyle name="Comma 3 3 3 3 3 5 2" xfId="48144" xr:uid="{BECC60EE-490D-45B3-A4F8-D13823929E49}"/>
    <cellStyle name="Comma 3 3 3 3 3 6" xfId="32734" xr:uid="{FC5ADFE8-8C70-4D40-8219-011DFDAC49E9}"/>
    <cellStyle name="Comma 3 3 3 3 4" xfId="2540" xr:uid="{57DD8DE1-7DA3-4EC2-B619-8CA670CF9D3F}"/>
    <cellStyle name="Comma 3 3 3 3 4 2" xfId="6343" xr:uid="{9DCD8414-F982-469F-B10A-A1E6F7B40F17}"/>
    <cellStyle name="Comma 3 3 3 3 4 2 2" xfId="14154" xr:uid="{EF966036-7594-43CB-885B-7A5A87ABC049}"/>
    <cellStyle name="Comma 3 3 3 3 4 2 2 2" xfId="29565" xr:uid="{A0055159-4991-4B8F-833B-B2FF5A4E418B}"/>
    <cellStyle name="Comma 3 3 3 3 4 2 2 2 2" xfId="60389" xr:uid="{6EC26B89-EA79-4849-B99D-4B1D0256BCEE}"/>
    <cellStyle name="Comma 3 3 3 3 4 2 2 3" xfId="44979" xr:uid="{BFEBEC9B-D0A7-49A7-9E28-932F37EA6B82}"/>
    <cellStyle name="Comma 3 3 3 3 4 2 3" xfId="21756" xr:uid="{B798FC3B-BEC3-44F6-AEFF-C652462EB34D}"/>
    <cellStyle name="Comma 3 3 3 3 4 2 3 2" xfId="52580" xr:uid="{9BC26C04-1F46-4D40-B1B6-912A05BB5FD7}"/>
    <cellStyle name="Comma 3 3 3 3 4 2 4" xfId="37170" xr:uid="{641788BD-C03E-4820-BCC8-4A88B9EB52B5}"/>
    <cellStyle name="Comma 3 3 3 3 4 3" xfId="10351" xr:uid="{9C2C5867-E89E-432A-9D72-FA87631914F1}"/>
    <cellStyle name="Comma 3 3 3 3 4 3 2" xfId="25762" xr:uid="{B76F5CCB-CBF2-4E0F-8C4A-A22E3E201A1E}"/>
    <cellStyle name="Comma 3 3 3 3 4 3 2 2" xfId="56586" xr:uid="{D8A539A3-FDE3-40C3-96F8-F20EC83D0AD6}"/>
    <cellStyle name="Comma 3 3 3 3 4 3 3" xfId="41176" xr:uid="{B037EDBD-2A43-4164-9A04-33F8BD404EEF}"/>
    <cellStyle name="Comma 3 3 3 3 4 4" xfId="17953" xr:uid="{84A0B17F-A2D6-4B81-81C0-9A3EA8754A63}"/>
    <cellStyle name="Comma 3 3 3 3 4 4 2" xfId="48777" xr:uid="{C5B419C3-0D13-43D7-916E-D47EE3DAB563}"/>
    <cellStyle name="Comma 3 3 3 3 4 5" xfId="33367" xr:uid="{FD141350-7F12-4BFF-9804-82411E87501B}"/>
    <cellStyle name="Comma 3 3 3 3 5" xfId="4444" xr:uid="{4F197C00-7AB2-4848-A413-F2C49FA44E23}"/>
    <cellStyle name="Comma 3 3 3 3 5 2" xfId="12255" xr:uid="{98B5BCDF-A1A0-46B2-9CC2-C67FCC1D2A8B}"/>
    <cellStyle name="Comma 3 3 3 3 5 2 2" xfId="27666" xr:uid="{302B548E-86A3-453B-8F1A-24E2B0AA88F3}"/>
    <cellStyle name="Comma 3 3 3 3 5 2 2 2" xfId="58490" xr:uid="{240C5D8D-27E2-4730-B32F-8D17706270A4}"/>
    <cellStyle name="Comma 3 3 3 3 5 2 3" xfId="43080" xr:uid="{A5DA895B-D142-4326-B66D-2979876E1D07}"/>
    <cellStyle name="Comma 3 3 3 3 5 3" xfId="19857" xr:uid="{D31A5677-3C1E-41E5-999D-DD6C75960FCD}"/>
    <cellStyle name="Comma 3 3 3 3 5 3 2" xfId="50681" xr:uid="{766B1A72-0978-4F31-AFDE-76F862B63D35}"/>
    <cellStyle name="Comma 3 3 3 3 5 4" xfId="35271" xr:uid="{66CAD8F0-E2CD-4D5B-97FC-D4EFE51C2ADF}"/>
    <cellStyle name="Comma 3 3 3 3 6" xfId="8452" xr:uid="{6D9A959A-FA16-49B6-A680-04813E8DE20D}"/>
    <cellStyle name="Comma 3 3 3 3 6 2" xfId="23863" xr:uid="{2EB7691B-8AB5-492D-8467-1BAEBFB78E7B}"/>
    <cellStyle name="Comma 3 3 3 3 6 2 2" xfId="54687" xr:uid="{3950BB2C-238D-46CC-98E6-939073068774}"/>
    <cellStyle name="Comma 3 3 3 3 6 3" xfId="39277" xr:uid="{813ED495-A074-4FD9-86DD-B42F05477252}"/>
    <cellStyle name="Comma 3 3 3 3 7" xfId="16054" xr:uid="{B14ECAC9-E114-407B-9129-0CCE65400E9C}"/>
    <cellStyle name="Comma 3 3 3 3 7 2" xfId="46878" xr:uid="{F6D893C7-ABD9-44B4-AFBA-EFAB1E22766B}"/>
    <cellStyle name="Comma 3 3 3 3 8" xfId="31468" xr:uid="{0C4A4867-280E-48A0-9E10-20BC3C64C5AC}"/>
    <cellStyle name="Comma 3 3 3 4" xfId="432" xr:uid="{3C9837D0-A694-4E69-9DA4-81023CCADA18}"/>
    <cellStyle name="Comma 3 3 3 4 2" xfId="1065" xr:uid="{B7FDB2CC-82C0-475B-BAD7-C8B8295A2347}"/>
    <cellStyle name="Comma 3 3 3 4 2 2" xfId="2964" xr:uid="{8FD5DD90-4AED-4D00-8F57-92720B3BD561}"/>
    <cellStyle name="Comma 3 3 3 4 2 2 2" xfId="6767" xr:uid="{73CBFF20-363A-4AF3-8F53-7E1CD1AA1A1D}"/>
    <cellStyle name="Comma 3 3 3 4 2 2 2 2" xfId="14578" xr:uid="{52ED2061-1A3A-48F8-A847-2BF3496C126B}"/>
    <cellStyle name="Comma 3 3 3 4 2 2 2 2 2" xfId="29989" xr:uid="{6697108F-0139-4EC3-A232-D09FB75FC4C0}"/>
    <cellStyle name="Comma 3 3 3 4 2 2 2 2 2 2" xfId="60813" xr:uid="{8D493CA7-0C1F-4740-89B9-98C3996A7121}"/>
    <cellStyle name="Comma 3 3 3 4 2 2 2 2 3" xfId="45403" xr:uid="{32ADABC3-87BB-4F4B-9573-7A553318FAA2}"/>
    <cellStyle name="Comma 3 3 3 4 2 2 2 3" xfId="22180" xr:uid="{EFC241A7-465B-4259-AD0E-A1482DA7B65B}"/>
    <cellStyle name="Comma 3 3 3 4 2 2 2 3 2" xfId="53004" xr:uid="{1AEB18C4-D674-435E-987C-437F1690AE4E}"/>
    <cellStyle name="Comma 3 3 3 4 2 2 2 4" xfId="37594" xr:uid="{12A743A4-8A7C-4419-9C45-B00900216AC4}"/>
    <cellStyle name="Comma 3 3 3 4 2 2 3" xfId="10775" xr:uid="{FBC37F2E-45E4-4E93-B2B6-A7AF81D8FF06}"/>
    <cellStyle name="Comma 3 3 3 4 2 2 3 2" xfId="26186" xr:uid="{49297E0F-4AB6-430E-8802-EC39BEA07C33}"/>
    <cellStyle name="Comma 3 3 3 4 2 2 3 2 2" xfId="57010" xr:uid="{E6606704-1A58-4643-8E6C-94B2F7C26BB9}"/>
    <cellStyle name="Comma 3 3 3 4 2 2 3 3" xfId="41600" xr:uid="{B6C96D0D-C082-476D-98B0-5F08E7B1457A}"/>
    <cellStyle name="Comma 3 3 3 4 2 2 4" xfId="18377" xr:uid="{B13856E3-00AB-43D5-9F13-2F990AFEA43F}"/>
    <cellStyle name="Comma 3 3 3 4 2 2 4 2" xfId="49201" xr:uid="{11D1847F-9EEB-4958-8254-F721A83B2232}"/>
    <cellStyle name="Comma 3 3 3 4 2 2 5" xfId="33791" xr:uid="{A79CB2E3-705F-4F94-838D-E70281D1FC22}"/>
    <cellStyle name="Comma 3 3 3 4 2 3" xfId="4868" xr:uid="{19C19679-9D1D-4B1A-9F8D-520C8FFEC4A6}"/>
    <cellStyle name="Comma 3 3 3 4 2 3 2" xfId="12679" xr:uid="{5990254D-AE6D-4FBF-A0D7-790AD2CE5222}"/>
    <cellStyle name="Comma 3 3 3 4 2 3 2 2" xfId="28090" xr:uid="{D5B4E593-F647-418A-838E-50244251D713}"/>
    <cellStyle name="Comma 3 3 3 4 2 3 2 2 2" xfId="58914" xr:uid="{586DB10C-B455-4911-86F2-C326C9A170E3}"/>
    <cellStyle name="Comma 3 3 3 4 2 3 2 3" xfId="43504" xr:uid="{FAA77621-AE6E-47FF-80A9-142C46CBF01C}"/>
    <cellStyle name="Comma 3 3 3 4 2 3 3" xfId="20281" xr:uid="{B9B37DEE-CC5B-487F-8D95-BB126A4AEFC7}"/>
    <cellStyle name="Comma 3 3 3 4 2 3 3 2" xfId="51105" xr:uid="{DD00276B-4FFA-4D3C-BBC0-E4F28F9C775B}"/>
    <cellStyle name="Comma 3 3 3 4 2 3 4" xfId="35695" xr:uid="{C47B1249-A799-407F-A42A-27903874A0F3}"/>
    <cellStyle name="Comma 3 3 3 4 2 4" xfId="8876" xr:uid="{44A92926-D62D-4308-805F-F505E4D76F2A}"/>
    <cellStyle name="Comma 3 3 3 4 2 4 2" xfId="24287" xr:uid="{74DEC631-18C8-4656-A09A-6873FCDDA4ED}"/>
    <cellStyle name="Comma 3 3 3 4 2 4 2 2" xfId="55111" xr:uid="{669639C5-888F-4048-9DAE-03B89F65EDB8}"/>
    <cellStyle name="Comma 3 3 3 4 2 4 3" xfId="39701" xr:uid="{7C9BDD9A-360D-4664-91B2-68D158448EAB}"/>
    <cellStyle name="Comma 3 3 3 4 2 5" xfId="16478" xr:uid="{73946B0B-58B1-4BA1-8C8D-2A347C10A9E5}"/>
    <cellStyle name="Comma 3 3 3 4 2 5 2" xfId="47302" xr:uid="{00648FF3-EBF2-47D2-8BC3-DBF1506AB51D}"/>
    <cellStyle name="Comma 3 3 3 4 2 6" xfId="31892" xr:uid="{1BD7D09B-2025-414C-8DEC-E977424AA938}"/>
    <cellStyle name="Comma 3 3 3 4 3" xfId="1698" xr:uid="{554DF145-05F5-479B-9FC2-309A98154230}"/>
    <cellStyle name="Comma 3 3 3 4 3 2" xfId="3597" xr:uid="{29920250-ADCE-4AA2-8544-7FFAA611287E}"/>
    <cellStyle name="Comma 3 3 3 4 3 2 2" xfId="7400" xr:uid="{712B0D3E-6060-4E28-9488-3D93F8ECE2AB}"/>
    <cellStyle name="Comma 3 3 3 4 3 2 2 2" xfId="15211" xr:uid="{7E44912A-68C2-4CBC-9CCC-CEAE8188DAE9}"/>
    <cellStyle name="Comma 3 3 3 4 3 2 2 2 2" xfId="30622" xr:uid="{E87377DA-4BCE-48B3-8554-CCEBC59F1795}"/>
    <cellStyle name="Comma 3 3 3 4 3 2 2 2 2 2" xfId="61446" xr:uid="{76ABE30D-6BBD-4114-943C-2555624FDB47}"/>
    <cellStyle name="Comma 3 3 3 4 3 2 2 2 3" xfId="46036" xr:uid="{05BEB12E-9B98-42AD-A891-AC7DA2A7FD3F}"/>
    <cellStyle name="Comma 3 3 3 4 3 2 2 3" xfId="22813" xr:uid="{FF82D8F4-C5FC-460C-9B1A-A29C12CBFAE2}"/>
    <cellStyle name="Comma 3 3 3 4 3 2 2 3 2" xfId="53637" xr:uid="{25529490-85E6-49DD-B864-404E81662F85}"/>
    <cellStyle name="Comma 3 3 3 4 3 2 2 4" xfId="38227" xr:uid="{41144046-7CD7-4C43-BBD4-05EAE10CD6F0}"/>
    <cellStyle name="Comma 3 3 3 4 3 2 3" xfId="11408" xr:uid="{41232E07-1D83-4FC5-A189-DDC345CC89B5}"/>
    <cellStyle name="Comma 3 3 3 4 3 2 3 2" xfId="26819" xr:uid="{C74B8F06-565E-49B2-B489-24791719FDE2}"/>
    <cellStyle name="Comma 3 3 3 4 3 2 3 2 2" xfId="57643" xr:uid="{E88671D6-9082-4256-AF72-059C6B607232}"/>
    <cellStyle name="Comma 3 3 3 4 3 2 3 3" xfId="42233" xr:uid="{2A781072-A77E-4392-86F2-C13227FD5B65}"/>
    <cellStyle name="Comma 3 3 3 4 3 2 4" xfId="19010" xr:uid="{52B8044A-2233-4D56-98E9-E30410051EB3}"/>
    <cellStyle name="Comma 3 3 3 4 3 2 4 2" xfId="49834" xr:uid="{6EA3EB1F-F55E-4012-9E57-0517C99C0B72}"/>
    <cellStyle name="Comma 3 3 3 4 3 2 5" xfId="34424" xr:uid="{7FE617B5-582D-4AE1-AEA7-C10EBD14DAE7}"/>
    <cellStyle name="Comma 3 3 3 4 3 3" xfId="5501" xr:uid="{F9C5E020-D45C-427A-A8EA-293D9F084D00}"/>
    <cellStyle name="Comma 3 3 3 4 3 3 2" xfId="13312" xr:uid="{D8735C47-EFEC-455F-8E07-DF8BF022FFBB}"/>
    <cellStyle name="Comma 3 3 3 4 3 3 2 2" xfId="28723" xr:uid="{390C68C9-518A-47FB-9CF7-2AF31CF33BF2}"/>
    <cellStyle name="Comma 3 3 3 4 3 3 2 2 2" xfId="59547" xr:uid="{0FFF800F-1979-4FAC-AE86-876DC9F8B036}"/>
    <cellStyle name="Comma 3 3 3 4 3 3 2 3" xfId="44137" xr:uid="{DAB85027-4409-4B9B-A4DF-0B4C34367F77}"/>
    <cellStyle name="Comma 3 3 3 4 3 3 3" xfId="20914" xr:uid="{E1D1574A-9C0D-4066-B7FF-21EC65ED5FC3}"/>
    <cellStyle name="Comma 3 3 3 4 3 3 3 2" xfId="51738" xr:uid="{A7F720C7-B1A1-4BC3-9578-F592A3A80E75}"/>
    <cellStyle name="Comma 3 3 3 4 3 3 4" xfId="36328" xr:uid="{9538B660-2A88-4C2F-A0DB-32B1C008428F}"/>
    <cellStyle name="Comma 3 3 3 4 3 4" xfId="9509" xr:uid="{4F1F1A79-0130-4E0E-8DCF-BFE43F073CA7}"/>
    <cellStyle name="Comma 3 3 3 4 3 4 2" xfId="24920" xr:uid="{B62F672F-7A31-4C50-975C-8A11B26FF375}"/>
    <cellStyle name="Comma 3 3 3 4 3 4 2 2" xfId="55744" xr:uid="{F91FC278-8900-409D-9144-4F20EEC7E945}"/>
    <cellStyle name="Comma 3 3 3 4 3 4 3" xfId="40334" xr:uid="{1372F533-A049-4C8F-A527-5C9D0D9E0580}"/>
    <cellStyle name="Comma 3 3 3 4 3 5" xfId="17111" xr:uid="{688F9FBE-A280-4554-AFD0-1C204D450CA9}"/>
    <cellStyle name="Comma 3 3 3 4 3 5 2" xfId="47935" xr:uid="{9766E24B-66F4-43DF-A1B8-886CC756C17A}"/>
    <cellStyle name="Comma 3 3 3 4 3 6" xfId="32525" xr:uid="{EA4690CC-9896-498F-A82C-723F73CE385B}"/>
    <cellStyle name="Comma 3 3 3 4 4" xfId="2331" xr:uid="{D3ABCEFC-F938-4B2B-8141-4AF4BF607CFF}"/>
    <cellStyle name="Comma 3 3 3 4 4 2" xfId="6134" xr:uid="{D88BBCB4-C0DD-49D9-A515-13BB99542D4C}"/>
    <cellStyle name="Comma 3 3 3 4 4 2 2" xfId="13945" xr:uid="{7D3E6CEA-4CC5-4C61-9D69-7DB47158F8E1}"/>
    <cellStyle name="Comma 3 3 3 4 4 2 2 2" xfId="29356" xr:uid="{6C206540-D2B1-4F9D-9A1D-3DB10E9E82C2}"/>
    <cellStyle name="Comma 3 3 3 4 4 2 2 2 2" xfId="60180" xr:uid="{569F916D-420F-4488-9B34-4828EE24C405}"/>
    <cellStyle name="Comma 3 3 3 4 4 2 2 3" xfId="44770" xr:uid="{7D6EFE5C-70F9-4BBF-8C33-03C44127C158}"/>
    <cellStyle name="Comma 3 3 3 4 4 2 3" xfId="21547" xr:uid="{26BE76E0-32EE-4A37-B539-A4FEA3D1C398}"/>
    <cellStyle name="Comma 3 3 3 4 4 2 3 2" xfId="52371" xr:uid="{96A173DD-6F5F-4969-8CAD-426313E566E8}"/>
    <cellStyle name="Comma 3 3 3 4 4 2 4" xfId="36961" xr:uid="{EA1162B2-87F5-45D1-AD3B-85E82FC3C767}"/>
    <cellStyle name="Comma 3 3 3 4 4 3" xfId="10142" xr:uid="{A52456E0-C91F-45F4-B71F-76A857D761A2}"/>
    <cellStyle name="Comma 3 3 3 4 4 3 2" xfId="25553" xr:uid="{EDCB4B52-5981-4EB7-8F25-D686A5B5C977}"/>
    <cellStyle name="Comma 3 3 3 4 4 3 2 2" xfId="56377" xr:uid="{C8B2C69C-1FE7-4AA6-AEC5-F3C1AB3936F2}"/>
    <cellStyle name="Comma 3 3 3 4 4 3 3" xfId="40967" xr:uid="{2E10E1B9-64A5-4797-BA00-F25A8AB82B70}"/>
    <cellStyle name="Comma 3 3 3 4 4 4" xfId="17744" xr:uid="{F91D8DE6-B865-46FD-8526-905888459CD0}"/>
    <cellStyle name="Comma 3 3 3 4 4 4 2" xfId="48568" xr:uid="{DE800235-16BE-4D73-8AC4-DE51127D5CE4}"/>
    <cellStyle name="Comma 3 3 3 4 4 5" xfId="33158" xr:uid="{C3B1BCAE-57FF-4775-822F-AB8858CFCE5D}"/>
    <cellStyle name="Comma 3 3 3 4 5" xfId="4235" xr:uid="{10567408-41C7-4451-BDD6-A284F395A1F0}"/>
    <cellStyle name="Comma 3 3 3 4 5 2" xfId="12046" xr:uid="{D58EA3D8-6EF6-47E8-AE6B-576695D7745F}"/>
    <cellStyle name="Comma 3 3 3 4 5 2 2" xfId="27457" xr:uid="{8C32E21D-4FA6-494C-9359-9A1F52746F88}"/>
    <cellStyle name="Comma 3 3 3 4 5 2 2 2" xfId="58281" xr:uid="{84DD6FA7-0D07-49A2-9A73-CF8E9E1AE3A3}"/>
    <cellStyle name="Comma 3 3 3 4 5 2 3" xfId="42871" xr:uid="{A712BE60-A58E-459A-BDB1-19BA04689CF3}"/>
    <cellStyle name="Comma 3 3 3 4 5 3" xfId="19648" xr:uid="{9523D4D2-4309-4DFF-B5EC-779AB8A3C70F}"/>
    <cellStyle name="Comma 3 3 3 4 5 3 2" xfId="50472" xr:uid="{A08182FF-E2BB-4F63-B7B1-EEE6A998C290}"/>
    <cellStyle name="Comma 3 3 3 4 5 4" xfId="35062" xr:uid="{89E74230-C5DD-442D-AB16-3339533309E4}"/>
    <cellStyle name="Comma 3 3 3 4 6" xfId="8243" xr:uid="{F9214176-F69A-4FE3-8B05-EC81F863EAFF}"/>
    <cellStyle name="Comma 3 3 3 4 6 2" xfId="23654" xr:uid="{6F4243F5-D934-4596-B256-023030E04A9F}"/>
    <cellStyle name="Comma 3 3 3 4 6 2 2" xfId="54478" xr:uid="{612FFD32-2828-4333-908C-7FE6B5AB5424}"/>
    <cellStyle name="Comma 3 3 3 4 6 3" xfId="39068" xr:uid="{4DCD61B0-0C59-44F7-8C7A-216EA5FB3918}"/>
    <cellStyle name="Comma 3 3 3 4 7" xfId="15845" xr:uid="{0D6D0909-C4D4-4900-B704-63D29605F949}"/>
    <cellStyle name="Comma 3 3 3 4 7 2" xfId="46669" xr:uid="{E23CB63B-87B1-407F-986A-2710635D0ED2}"/>
    <cellStyle name="Comma 3 3 3 4 8" xfId="31259" xr:uid="{8B58D57C-5FC4-4824-96B5-452A1F2EE498}"/>
    <cellStyle name="Comma 3 3 3 5" xfId="852" xr:uid="{10AE3293-63FC-42DA-9231-1BCCD73B567E}"/>
    <cellStyle name="Comma 3 3 3 5 2" xfId="2751" xr:uid="{99DD1FFA-2325-4EF3-968C-BE1AFFB33198}"/>
    <cellStyle name="Comma 3 3 3 5 2 2" xfId="6554" xr:uid="{BA24EA5A-2986-4894-A74A-1067DFB11EED}"/>
    <cellStyle name="Comma 3 3 3 5 2 2 2" xfId="14365" xr:uid="{797239A8-3B62-46BF-AD0E-8E8D4E3FD7AF}"/>
    <cellStyle name="Comma 3 3 3 5 2 2 2 2" xfId="29776" xr:uid="{2C6F7E6D-C26C-4E16-A1E6-3B0C159514A6}"/>
    <cellStyle name="Comma 3 3 3 5 2 2 2 2 2" xfId="60600" xr:uid="{7AE25B8C-19E0-42F2-AC2B-980A2CFFAF88}"/>
    <cellStyle name="Comma 3 3 3 5 2 2 2 3" xfId="45190" xr:uid="{A1D20894-9D95-4374-961F-42EF797ACDBE}"/>
    <cellStyle name="Comma 3 3 3 5 2 2 3" xfId="21967" xr:uid="{E9815A49-A4C7-404B-9B97-43F24EAEA4A4}"/>
    <cellStyle name="Comma 3 3 3 5 2 2 3 2" xfId="52791" xr:uid="{3DBC43D6-A91A-46A6-BD7D-BCC59C614C80}"/>
    <cellStyle name="Comma 3 3 3 5 2 2 4" xfId="37381" xr:uid="{9278B506-184C-4A70-95CE-4CA0C49384C2}"/>
    <cellStyle name="Comma 3 3 3 5 2 3" xfId="10562" xr:uid="{7F571C73-316A-460E-BCED-309038478570}"/>
    <cellStyle name="Comma 3 3 3 5 2 3 2" xfId="25973" xr:uid="{0E2A9D16-8D5F-40F3-81E6-BFB3149D8A65}"/>
    <cellStyle name="Comma 3 3 3 5 2 3 2 2" xfId="56797" xr:uid="{38D9AFA9-7DF0-4F83-B85E-E9CB0CA321A0}"/>
    <cellStyle name="Comma 3 3 3 5 2 3 3" xfId="41387" xr:uid="{27E394A4-2E9C-4C00-91D6-CB3483E3D303}"/>
    <cellStyle name="Comma 3 3 3 5 2 4" xfId="18164" xr:uid="{0BE6CD60-6EC6-4CB2-BEE9-28DD70BC999C}"/>
    <cellStyle name="Comma 3 3 3 5 2 4 2" xfId="48988" xr:uid="{303DC507-32D1-4092-89FC-BF25E46A3FB8}"/>
    <cellStyle name="Comma 3 3 3 5 2 5" xfId="33578" xr:uid="{29D725EB-08EF-4B5D-B13F-F0F21D4BF40F}"/>
    <cellStyle name="Comma 3 3 3 5 3" xfId="4655" xr:uid="{4D1BDF98-69BB-4DAF-8811-C0D469777F92}"/>
    <cellStyle name="Comma 3 3 3 5 3 2" xfId="12466" xr:uid="{62E344D6-4F82-4CF9-9571-B0BF2E358D29}"/>
    <cellStyle name="Comma 3 3 3 5 3 2 2" xfId="27877" xr:uid="{56D85217-EBFF-4635-9BC8-3126B5173490}"/>
    <cellStyle name="Comma 3 3 3 5 3 2 2 2" xfId="58701" xr:uid="{3D530E63-CFF1-489F-8171-3E46F4614BC1}"/>
    <cellStyle name="Comma 3 3 3 5 3 2 3" xfId="43291" xr:uid="{4BFE722B-D347-4662-B932-ACCDA80E6069}"/>
    <cellStyle name="Comma 3 3 3 5 3 3" xfId="20068" xr:uid="{1C27AFE5-4850-4749-A22A-90577F70ABC7}"/>
    <cellStyle name="Comma 3 3 3 5 3 3 2" xfId="50892" xr:uid="{0EE9455E-AAB7-4E2D-B790-42DC9A8BA5E8}"/>
    <cellStyle name="Comma 3 3 3 5 3 4" xfId="35482" xr:uid="{CB4F2567-A5ED-4600-AC29-7C8E9EE0ED2C}"/>
    <cellStyle name="Comma 3 3 3 5 4" xfId="8663" xr:uid="{08B066EA-AB73-4A9C-9DA1-3E9B5E31A467}"/>
    <cellStyle name="Comma 3 3 3 5 4 2" xfId="24074" xr:uid="{A70AD157-D5AB-4744-A23D-5C6AC1D68AF7}"/>
    <cellStyle name="Comma 3 3 3 5 4 2 2" xfId="54898" xr:uid="{417E2C75-E859-42C7-A833-B25B1400A3D7}"/>
    <cellStyle name="Comma 3 3 3 5 4 3" xfId="39488" xr:uid="{1571FB0E-72A3-4E61-BF71-9404703180D4}"/>
    <cellStyle name="Comma 3 3 3 5 5" xfId="16265" xr:uid="{9D49F1E1-12E9-4C34-AD7B-516F63B4FB6E}"/>
    <cellStyle name="Comma 3 3 3 5 5 2" xfId="47089" xr:uid="{E9CB55D2-9A44-49F7-B00E-90E53932000B}"/>
    <cellStyle name="Comma 3 3 3 5 6" xfId="31679" xr:uid="{30213814-57A9-4642-821D-9B95D4B6196F}"/>
    <cellStyle name="Comma 3 3 3 6" xfId="1485" xr:uid="{B468AC2A-83B5-4EA9-B6B1-56D0087E457F}"/>
    <cellStyle name="Comma 3 3 3 6 2" xfId="3384" xr:uid="{B3190E6C-5184-4978-9F82-043A375DF42C}"/>
    <cellStyle name="Comma 3 3 3 6 2 2" xfId="7187" xr:uid="{D2147AF2-B2F9-40E6-A6C3-B4F0676620E0}"/>
    <cellStyle name="Comma 3 3 3 6 2 2 2" xfId="14998" xr:uid="{BFFFC52E-627E-4444-A78F-439EBBB13ECE}"/>
    <cellStyle name="Comma 3 3 3 6 2 2 2 2" xfId="30409" xr:uid="{2ED2BE40-81CE-48AF-9D2E-C856673C1B97}"/>
    <cellStyle name="Comma 3 3 3 6 2 2 2 2 2" xfId="61233" xr:uid="{1927E2D2-2F34-4DF9-A521-0DB46D5BB1E2}"/>
    <cellStyle name="Comma 3 3 3 6 2 2 2 3" xfId="45823" xr:uid="{9F50C28E-E7A7-470A-8E38-BAB366735C47}"/>
    <cellStyle name="Comma 3 3 3 6 2 2 3" xfId="22600" xr:uid="{B1AA5AB7-6994-4E57-9BA5-AC84D575FD97}"/>
    <cellStyle name="Comma 3 3 3 6 2 2 3 2" xfId="53424" xr:uid="{1182AB38-CEB7-4505-9512-D367345CCD13}"/>
    <cellStyle name="Comma 3 3 3 6 2 2 4" xfId="38014" xr:uid="{90ED2609-55DB-4C67-BE1E-E7729ABBF892}"/>
    <cellStyle name="Comma 3 3 3 6 2 3" xfId="11195" xr:uid="{97475BEF-55A4-4158-8812-22B3ECD7024F}"/>
    <cellStyle name="Comma 3 3 3 6 2 3 2" xfId="26606" xr:uid="{0EE636B0-E133-409A-9DC7-B8AFA6F3F131}"/>
    <cellStyle name="Comma 3 3 3 6 2 3 2 2" xfId="57430" xr:uid="{B9C724D8-3874-42F3-AD92-880E3F2E343D}"/>
    <cellStyle name="Comma 3 3 3 6 2 3 3" xfId="42020" xr:uid="{13369A84-060D-4270-98E7-131D4BD766C7}"/>
    <cellStyle name="Comma 3 3 3 6 2 4" xfId="18797" xr:uid="{23AA22DD-977A-4F01-9DBA-4787E1561A7F}"/>
    <cellStyle name="Comma 3 3 3 6 2 4 2" xfId="49621" xr:uid="{A3C4B38B-697D-45C2-B5D3-D0CDEB171513}"/>
    <cellStyle name="Comma 3 3 3 6 2 5" xfId="34211" xr:uid="{63D1F4DC-3907-4BD8-96C3-82D6CBD10037}"/>
    <cellStyle name="Comma 3 3 3 6 3" xfId="5288" xr:uid="{3A5C07FB-FC65-4805-BBF3-68D4D7410DB3}"/>
    <cellStyle name="Comma 3 3 3 6 3 2" xfId="13099" xr:uid="{7F85FD53-5EF1-4456-8755-12F8016783EE}"/>
    <cellStyle name="Comma 3 3 3 6 3 2 2" xfId="28510" xr:uid="{6EB16D14-A43B-4610-AD40-A6CFB8684419}"/>
    <cellStyle name="Comma 3 3 3 6 3 2 2 2" xfId="59334" xr:uid="{BFCAECC9-2747-44E7-AD85-D90CD43D68E2}"/>
    <cellStyle name="Comma 3 3 3 6 3 2 3" xfId="43924" xr:uid="{74BEBE65-19D4-423A-A7F0-1A6DE4B4EF8F}"/>
    <cellStyle name="Comma 3 3 3 6 3 3" xfId="20701" xr:uid="{EAA67B98-E060-48DC-BD75-9314D9E2571B}"/>
    <cellStyle name="Comma 3 3 3 6 3 3 2" xfId="51525" xr:uid="{3A396699-C35B-45CF-A232-B438DD1C01E2}"/>
    <cellStyle name="Comma 3 3 3 6 3 4" xfId="36115" xr:uid="{CD6705EF-EBB9-4D53-B2FA-FB6C0699775D}"/>
    <cellStyle name="Comma 3 3 3 6 4" xfId="9296" xr:uid="{E19E20C2-C052-4B8D-A4F1-10A5280E928A}"/>
    <cellStyle name="Comma 3 3 3 6 4 2" xfId="24707" xr:uid="{A331B5A4-3002-4A4C-95AF-CB3DA87823A0}"/>
    <cellStyle name="Comma 3 3 3 6 4 2 2" xfId="55531" xr:uid="{DE17BFD4-F1C1-4080-B033-A468675C1ADB}"/>
    <cellStyle name="Comma 3 3 3 6 4 3" xfId="40121" xr:uid="{EB5002E6-B8CE-448E-908E-931B83CFCC6D}"/>
    <cellStyle name="Comma 3 3 3 6 5" xfId="16898" xr:uid="{ABCF7DAC-89C9-4F19-9229-503B2D76591B}"/>
    <cellStyle name="Comma 3 3 3 6 5 2" xfId="47722" xr:uid="{76EEB4E1-FB2D-433D-9181-86FFD202AABA}"/>
    <cellStyle name="Comma 3 3 3 6 6" xfId="32312" xr:uid="{8A4D696A-9668-4F7B-A408-B01FA7BD8FD8}"/>
    <cellStyle name="Comma 3 3 3 7" xfId="2118" xr:uid="{3B7AD1CB-134F-43D2-B144-BD7685A675D3}"/>
    <cellStyle name="Comma 3 3 3 7 2" xfId="5921" xr:uid="{BA43D120-5F6D-425F-B31E-7874B7C6A2F6}"/>
    <cellStyle name="Comma 3 3 3 7 2 2" xfId="13732" xr:uid="{D7677362-A6E4-45AD-88DD-45D77F427B2F}"/>
    <cellStyle name="Comma 3 3 3 7 2 2 2" xfId="29143" xr:uid="{CF139D94-B2B7-4DEB-9DFC-C32A58B3DF5C}"/>
    <cellStyle name="Comma 3 3 3 7 2 2 2 2" xfId="59967" xr:uid="{CC1BA91C-AE59-4C27-9B79-E32490FE9E4B}"/>
    <cellStyle name="Comma 3 3 3 7 2 2 3" xfId="44557" xr:uid="{FE7EC981-84EA-416A-AE8F-8FB094AE60EB}"/>
    <cellStyle name="Comma 3 3 3 7 2 3" xfId="21334" xr:uid="{242E97C4-F8C1-4EF9-9F48-5B512AD46384}"/>
    <cellStyle name="Comma 3 3 3 7 2 3 2" xfId="52158" xr:uid="{70006932-497D-49E7-8A12-1CC3D47EEC3B}"/>
    <cellStyle name="Comma 3 3 3 7 2 4" xfId="36748" xr:uid="{C6A7124A-B0BF-47F8-A3BB-DDCCACFA3C44}"/>
    <cellStyle name="Comma 3 3 3 7 3" xfId="9929" xr:uid="{B8920060-958D-4587-89E2-3441463F9145}"/>
    <cellStyle name="Comma 3 3 3 7 3 2" xfId="25340" xr:uid="{6F8B7E3D-EA90-4A53-95F1-90319AF5BC7B}"/>
    <cellStyle name="Comma 3 3 3 7 3 2 2" xfId="56164" xr:uid="{4513F523-C7C2-4DE2-8CDD-253E427B666C}"/>
    <cellStyle name="Comma 3 3 3 7 3 3" xfId="40754" xr:uid="{38569D9A-3C0B-40BA-AC9A-38B224E1608B}"/>
    <cellStyle name="Comma 3 3 3 7 4" xfId="17531" xr:uid="{9B0EFBED-52C7-40E2-A5F8-68A6AEB5C1F1}"/>
    <cellStyle name="Comma 3 3 3 7 4 2" xfId="48355" xr:uid="{17AD1D71-408C-420E-8A46-DD56AA01B987}"/>
    <cellStyle name="Comma 3 3 3 7 5" xfId="32945" xr:uid="{89DD64E0-863E-4A89-9449-E13F9930EFC9}"/>
    <cellStyle name="Comma 3 3 3 8" xfId="4022" xr:uid="{04C0AB43-2A30-4B91-B1FA-13EB5EE5103F}"/>
    <cellStyle name="Comma 3 3 3 8 2" xfId="11833" xr:uid="{3F0A85BD-D9DE-4DE0-95F4-D1299BEE295D}"/>
    <cellStyle name="Comma 3 3 3 8 2 2" xfId="27244" xr:uid="{963B5990-0B90-4A25-ADDD-E093F204E3DD}"/>
    <cellStyle name="Comma 3 3 3 8 2 2 2" xfId="58068" xr:uid="{63C6E798-5A3F-4F38-8F9D-778406E61769}"/>
    <cellStyle name="Comma 3 3 3 8 2 3" xfId="42658" xr:uid="{ED4CFAC3-D73E-4568-9496-96A036B4BB57}"/>
    <cellStyle name="Comma 3 3 3 8 3" xfId="19435" xr:uid="{E49ABD05-065A-4E9F-B6DA-CCB80BF8B43A}"/>
    <cellStyle name="Comma 3 3 3 8 3 2" xfId="50259" xr:uid="{B9D9EFED-893D-48B5-8E46-292A4E6318F3}"/>
    <cellStyle name="Comma 3 3 3 8 4" xfId="34849" xr:uid="{C934D6EB-F217-4E0A-B5B5-0BFACFF6C052}"/>
    <cellStyle name="Comma 3 3 3 9" xfId="8030" xr:uid="{A3D71A72-574A-457B-B053-D6854D5FA85A}"/>
    <cellStyle name="Comma 3 3 3 9 2" xfId="23441" xr:uid="{880D9716-B74F-4486-852C-403383E3A237}"/>
    <cellStyle name="Comma 3 3 3 9 2 2" xfId="54265" xr:uid="{7347F247-E8D1-41FF-8768-B914C818219B}"/>
    <cellStyle name="Comma 3 3 3 9 3" xfId="38855" xr:uid="{DA240006-BBEE-41FB-B6AE-E060A923434D}"/>
    <cellStyle name="Comma 3 3 4" xfId="250" xr:uid="{00197E64-9C24-4E50-B53C-13CD4C1616E5}"/>
    <cellStyle name="Comma 3 3 4 10" xfId="15672" xr:uid="{975AFDE7-3863-4D95-B976-56A842E32788}"/>
    <cellStyle name="Comma 3 3 4 10 2" xfId="46496" xr:uid="{7737FE67-1F9A-461D-B7EC-3C8F65E35494}"/>
    <cellStyle name="Comma 3 3 4 11" xfId="31086" xr:uid="{590A816E-87EA-4364-86CB-24A7F3549277}"/>
    <cellStyle name="Comma 3 3 4 2" xfId="681" xr:uid="{D0188E0E-14B7-49FF-B593-58555A0331D7}"/>
    <cellStyle name="Comma 3 3 4 2 2" xfId="1314" xr:uid="{77261706-8DFC-43B5-88C5-C76EA87B8356}"/>
    <cellStyle name="Comma 3 3 4 2 2 2" xfId="3213" xr:uid="{097C36CA-F1A3-4355-8D3A-3348CAEDDB07}"/>
    <cellStyle name="Comma 3 3 4 2 2 2 2" xfId="7016" xr:uid="{92580679-D011-4636-86BF-04CE72C085E4}"/>
    <cellStyle name="Comma 3 3 4 2 2 2 2 2" xfId="14827" xr:uid="{F7F5EBBE-BA9D-4404-AAF3-259E98348CC5}"/>
    <cellStyle name="Comma 3 3 4 2 2 2 2 2 2" xfId="30238" xr:uid="{94D4F151-C9EA-4EA5-961C-D85D3B038BCC}"/>
    <cellStyle name="Comma 3 3 4 2 2 2 2 2 2 2" xfId="61062" xr:uid="{7F288C9A-8AE9-4B99-B36A-6EAC8CE419C1}"/>
    <cellStyle name="Comma 3 3 4 2 2 2 2 2 3" xfId="45652" xr:uid="{58341259-27BE-44AE-9837-518C6ACF1D9D}"/>
    <cellStyle name="Comma 3 3 4 2 2 2 2 3" xfId="22429" xr:uid="{031495C1-6E3B-4D4D-9478-6C05AC4FCF49}"/>
    <cellStyle name="Comma 3 3 4 2 2 2 2 3 2" xfId="53253" xr:uid="{D3AE0297-EB33-46F6-AF4A-D30F417A516F}"/>
    <cellStyle name="Comma 3 3 4 2 2 2 2 4" xfId="37843" xr:uid="{54962C61-A259-4EB1-8C80-B892103F2663}"/>
    <cellStyle name="Comma 3 3 4 2 2 2 3" xfId="11024" xr:uid="{591F6E2D-9B25-40AB-ADB2-C7AEAE3F5B34}"/>
    <cellStyle name="Comma 3 3 4 2 2 2 3 2" xfId="26435" xr:uid="{6A34896F-6BE4-4224-9D57-2612FB247BA5}"/>
    <cellStyle name="Comma 3 3 4 2 2 2 3 2 2" xfId="57259" xr:uid="{C99C0EAE-EC7F-46D2-8886-17564367CF5B}"/>
    <cellStyle name="Comma 3 3 4 2 2 2 3 3" xfId="41849" xr:uid="{4F977E5F-E3B6-4C33-B7B5-CBAECFF355F8}"/>
    <cellStyle name="Comma 3 3 4 2 2 2 4" xfId="18626" xr:uid="{EE29BDC5-E91D-4057-B1E0-209CCB336A06}"/>
    <cellStyle name="Comma 3 3 4 2 2 2 4 2" xfId="49450" xr:uid="{475BA04F-F973-4CF5-9413-53CFEDB44B47}"/>
    <cellStyle name="Comma 3 3 4 2 2 2 5" xfId="34040" xr:uid="{450E44E8-D415-4353-99E2-F58E335EA81B}"/>
    <cellStyle name="Comma 3 3 4 2 2 3" xfId="5117" xr:uid="{DF273C3A-EA7A-4939-A4B0-C53855C1416F}"/>
    <cellStyle name="Comma 3 3 4 2 2 3 2" xfId="12928" xr:uid="{15CA72CB-E633-41EE-80BA-F72BC2A94586}"/>
    <cellStyle name="Comma 3 3 4 2 2 3 2 2" xfId="28339" xr:uid="{AA0E9EE9-5B8A-4638-A182-F1C8C7F09D88}"/>
    <cellStyle name="Comma 3 3 4 2 2 3 2 2 2" xfId="59163" xr:uid="{6589C2B4-608F-49CE-B493-AAB373724BB4}"/>
    <cellStyle name="Comma 3 3 4 2 2 3 2 3" xfId="43753" xr:uid="{8F677893-8B0B-446A-8ACA-948DDB34044B}"/>
    <cellStyle name="Comma 3 3 4 2 2 3 3" xfId="20530" xr:uid="{14CF0C35-092F-418F-9378-136E7ED2058A}"/>
    <cellStyle name="Comma 3 3 4 2 2 3 3 2" xfId="51354" xr:uid="{AB7CE8D8-2E9F-461F-B171-B9ABEA12E73F}"/>
    <cellStyle name="Comma 3 3 4 2 2 3 4" xfId="35944" xr:uid="{3901005B-A2E3-4B67-99D3-E24028DB4061}"/>
    <cellStyle name="Comma 3 3 4 2 2 4" xfId="9125" xr:uid="{1DCACE92-663B-444A-A8D8-8DFED2F8D3A9}"/>
    <cellStyle name="Comma 3 3 4 2 2 4 2" xfId="24536" xr:uid="{FEB281D0-A161-4EBE-94D7-866D17991A8B}"/>
    <cellStyle name="Comma 3 3 4 2 2 4 2 2" xfId="55360" xr:uid="{E90E083A-4314-4242-94EF-A29961BCCFA9}"/>
    <cellStyle name="Comma 3 3 4 2 2 4 3" xfId="39950" xr:uid="{2D58C3F0-4DDB-4B6A-A3EC-A73775A3B32F}"/>
    <cellStyle name="Comma 3 3 4 2 2 5" xfId="16727" xr:uid="{37671AC2-B773-4A48-8D18-437704503A24}"/>
    <cellStyle name="Comma 3 3 4 2 2 5 2" xfId="47551" xr:uid="{E23A398D-ABE7-4329-B23E-7355884C9604}"/>
    <cellStyle name="Comma 3 3 4 2 2 6" xfId="32141" xr:uid="{648502C9-0256-4B3F-BE96-1848ADD0408D}"/>
    <cellStyle name="Comma 3 3 4 2 3" xfId="1947" xr:uid="{0A7C3486-B4C8-4B87-9E02-E12B3A1165B2}"/>
    <cellStyle name="Comma 3 3 4 2 3 2" xfId="3846" xr:uid="{931A71A1-2F30-467E-9E87-5B0C0F560DF8}"/>
    <cellStyle name="Comma 3 3 4 2 3 2 2" xfId="7649" xr:uid="{1A7837B3-9D5C-402C-98F7-EF58061F1045}"/>
    <cellStyle name="Comma 3 3 4 2 3 2 2 2" xfId="15460" xr:uid="{9D9B0684-3D80-4782-9BF0-A563E59CFBE3}"/>
    <cellStyle name="Comma 3 3 4 2 3 2 2 2 2" xfId="30871" xr:uid="{462A924C-9025-4C66-A5EF-092EBB7DC59C}"/>
    <cellStyle name="Comma 3 3 4 2 3 2 2 2 2 2" xfId="61695" xr:uid="{B007C38B-50DB-4BDF-83B1-472B964E80C7}"/>
    <cellStyle name="Comma 3 3 4 2 3 2 2 2 3" xfId="46285" xr:uid="{3189D4F2-6AAB-46B5-A6FF-5543CAE8861E}"/>
    <cellStyle name="Comma 3 3 4 2 3 2 2 3" xfId="23062" xr:uid="{2924907C-84CC-4A3B-8D2C-EFA664CF9920}"/>
    <cellStyle name="Comma 3 3 4 2 3 2 2 3 2" xfId="53886" xr:uid="{E0A2AA9E-1DF4-42F3-B0DA-3FDF8D934E2F}"/>
    <cellStyle name="Comma 3 3 4 2 3 2 2 4" xfId="38476" xr:uid="{C590A218-C57E-41AB-8D8A-3757C14862AA}"/>
    <cellStyle name="Comma 3 3 4 2 3 2 3" xfId="11657" xr:uid="{5F02A910-AF35-463F-9A1D-A4047E2C66B1}"/>
    <cellStyle name="Comma 3 3 4 2 3 2 3 2" xfId="27068" xr:uid="{ABFADA4F-A688-42CE-85FD-85983E608262}"/>
    <cellStyle name="Comma 3 3 4 2 3 2 3 2 2" xfId="57892" xr:uid="{6ED8244F-35F5-4EF2-9977-44803483D1CA}"/>
    <cellStyle name="Comma 3 3 4 2 3 2 3 3" xfId="42482" xr:uid="{4F891B3F-7CCE-4871-BCEB-3BC1EBCFAF53}"/>
    <cellStyle name="Comma 3 3 4 2 3 2 4" xfId="19259" xr:uid="{13E76F78-4FCB-4DD1-A51B-1A26A8C6EFB3}"/>
    <cellStyle name="Comma 3 3 4 2 3 2 4 2" xfId="50083" xr:uid="{FAF8A773-4EF3-490D-9B8B-97D45B481FDF}"/>
    <cellStyle name="Comma 3 3 4 2 3 2 5" xfId="34673" xr:uid="{833FD3B5-28F0-46C7-9E97-E45F63580501}"/>
    <cellStyle name="Comma 3 3 4 2 3 3" xfId="5750" xr:uid="{A0BE565F-53B3-41F6-9D49-801D38CDBE89}"/>
    <cellStyle name="Comma 3 3 4 2 3 3 2" xfId="13561" xr:uid="{933DE01A-FB1F-4BE1-9C0C-695BC884EF76}"/>
    <cellStyle name="Comma 3 3 4 2 3 3 2 2" xfId="28972" xr:uid="{B3338EC1-A367-4C5C-BD07-3E31C2986F62}"/>
    <cellStyle name="Comma 3 3 4 2 3 3 2 2 2" xfId="59796" xr:uid="{641421B4-15D9-44DE-8ED3-5AA29C71E41A}"/>
    <cellStyle name="Comma 3 3 4 2 3 3 2 3" xfId="44386" xr:uid="{40DA60F3-18B5-4BD9-A878-10390486E107}"/>
    <cellStyle name="Comma 3 3 4 2 3 3 3" xfId="21163" xr:uid="{D7C45FBF-3AE1-41E5-BD71-A6FAFEBF6C89}"/>
    <cellStyle name="Comma 3 3 4 2 3 3 3 2" xfId="51987" xr:uid="{7DF63A4A-9629-40DB-B9E3-A73370328EA9}"/>
    <cellStyle name="Comma 3 3 4 2 3 3 4" xfId="36577" xr:uid="{B3D9D367-4EB1-4F4B-AE4A-9D9F86A75775}"/>
    <cellStyle name="Comma 3 3 4 2 3 4" xfId="9758" xr:uid="{DDB1DFE8-1C78-4F9A-A519-C6522E32031E}"/>
    <cellStyle name="Comma 3 3 4 2 3 4 2" xfId="25169" xr:uid="{A0827141-160B-4A56-800D-42400F7F4CF6}"/>
    <cellStyle name="Comma 3 3 4 2 3 4 2 2" xfId="55993" xr:uid="{2EDFB131-E809-49BF-AFBA-1F2D5569AF06}"/>
    <cellStyle name="Comma 3 3 4 2 3 4 3" xfId="40583" xr:uid="{F8217071-9AC1-4002-8E01-024547E35326}"/>
    <cellStyle name="Comma 3 3 4 2 3 5" xfId="17360" xr:uid="{786EFDA7-620A-42F1-B587-1E66645CEA30}"/>
    <cellStyle name="Comma 3 3 4 2 3 5 2" xfId="48184" xr:uid="{7FFB5F43-AB99-4970-8C87-0BF269D2B5FA}"/>
    <cellStyle name="Comma 3 3 4 2 3 6" xfId="32774" xr:uid="{08E5F0B5-94D6-490F-A1C7-B2A0617C600E}"/>
    <cellStyle name="Comma 3 3 4 2 4" xfId="2580" xr:uid="{1255B409-8AF0-4946-8DED-B16F5CE209E1}"/>
    <cellStyle name="Comma 3 3 4 2 4 2" xfId="6383" xr:uid="{5C608A92-AA94-4771-80E1-B0730749CC97}"/>
    <cellStyle name="Comma 3 3 4 2 4 2 2" xfId="14194" xr:uid="{84A00D9E-BC9D-4861-A7F8-1DB3CE4F9D64}"/>
    <cellStyle name="Comma 3 3 4 2 4 2 2 2" xfId="29605" xr:uid="{A1E93570-D88C-4D6A-B2B6-30B9BEAA2A5D}"/>
    <cellStyle name="Comma 3 3 4 2 4 2 2 2 2" xfId="60429" xr:uid="{398B9752-7E5F-4903-83AB-B03290AC8C91}"/>
    <cellStyle name="Comma 3 3 4 2 4 2 2 3" xfId="45019" xr:uid="{7F657D9E-1AEE-4133-865C-F36BA86E72EF}"/>
    <cellStyle name="Comma 3 3 4 2 4 2 3" xfId="21796" xr:uid="{15D3724A-FB85-4463-BF27-4221302C9A1E}"/>
    <cellStyle name="Comma 3 3 4 2 4 2 3 2" xfId="52620" xr:uid="{8C58A5AE-2026-4F03-840C-7F66381D95A5}"/>
    <cellStyle name="Comma 3 3 4 2 4 2 4" xfId="37210" xr:uid="{E6ACE2F7-8B82-4F09-A808-BC0C390B8ED8}"/>
    <cellStyle name="Comma 3 3 4 2 4 3" xfId="10391" xr:uid="{39AA8E60-6E84-41D8-B1A5-9E6FD3D327E4}"/>
    <cellStyle name="Comma 3 3 4 2 4 3 2" xfId="25802" xr:uid="{A098275B-12F1-4D62-9C41-D3BB2A2CE5D3}"/>
    <cellStyle name="Comma 3 3 4 2 4 3 2 2" xfId="56626" xr:uid="{40D0535F-4DB7-4839-AF63-8737797AE8AA}"/>
    <cellStyle name="Comma 3 3 4 2 4 3 3" xfId="41216" xr:uid="{C9A8064D-5DE2-4EB2-BB49-6D843EDA938F}"/>
    <cellStyle name="Comma 3 3 4 2 4 4" xfId="17993" xr:uid="{45CBE805-808E-4639-A45B-88AC0C3C7F5B}"/>
    <cellStyle name="Comma 3 3 4 2 4 4 2" xfId="48817" xr:uid="{6610ECF7-FBC5-4CFE-BBCC-2FD398F033AC}"/>
    <cellStyle name="Comma 3 3 4 2 4 5" xfId="33407" xr:uid="{5ACE3CF1-505E-4A77-B952-22CCBF5D6FD5}"/>
    <cellStyle name="Comma 3 3 4 2 5" xfId="4484" xr:uid="{C2F34F38-8B53-4E93-9459-D1502E2FFB6D}"/>
    <cellStyle name="Comma 3 3 4 2 5 2" xfId="12295" xr:uid="{89BC864A-A9FE-495B-9518-A837353A7C7E}"/>
    <cellStyle name="Comma 3 3 4 2 5 2 2" xfId="27706" xr:uid="{013DA4E3-9849-4AAA-8A47-797D9DFC8B76}"/>
    <cellStyle name="Comma 3 3 4 2 5 2 2 2" xfId="58530" xr:uid="{F95D49C4-C2E9-4914-BEEE-0630D8B97D20}"/>
    <cellStyle name="Comma 3 3 4 2 5 2 3" xfId="43120" xr:uid="{D75E92D7-97DC-42B1-B71F-CFB171719B46}"/>
    <cellStyle name="Comma 3 3 4 2 5 3" xfId="19897" xr:uid="{2215D5D5-7BC8-44A3-948B-F1F984989D8F}"/>
    <cellStyle name="Comma 3 3 4 2 5 3 2" xfId="50721" xr:uid="{56B1E13E-5CB5-441A-B891-5738FFB3BE07}"/>
    <cellStyle name="Comma 3 3 4 2 5 4" xfId="35311" xr:uid="{297590AE-7240-4BA3-928C-599A7BBCD379}"/>
    <cellStyle name="Comma 3 3 4 2 6" xfId="8492" xr:uid="{F594AC98-D60F-4C55-9369-60CE63E00D4F}"/>
    <cellStyle name="Comma 3 3 4 2 6 2" xfId="23903" xr:uid="{B3C86BDB-AFA9-4C8D-9205-04FE8BC8846A}"/>
    <cellStyle name="Comma 3 3 4 2 6 2 2" xfId="54727" xr:uid="{A3DF0B86-72A0-421A-905F-E81D23AFB319}"/>
    <cellStyle name="Comma 3 3 4 2 6 3" xfId="39317" xr:uid="{46266070-7808-4023-A1F1-06D395CF6897}"/>
    <cellStyle name="Comma 3 3 4 2 7" xfId="16094" xr:uid="{573ECF45-FF7F-4617-A67F-F7ACF8C2BCF6}"/>
    <cellStyle name="Comma 3 3 4 2 7 2" xfId="46918" xr:uid="{B61F1FEC-136E-48C7-AC50-9C4C7864BA33}"/>
    <cellStyle name="Comma 3 3 4 2 8" xfId="31508" xr:uid="{D1405986-7912-4079-9900-253E2CCB3E7F}"/>
    <cellStyle name="Comma 3 3 4 3" xfId="472" xr:uid="{3696FF13-C130-4BF9-A2BE-5CB714043773}"/>
    <cellStyle name="Comma 3 3 4 3 2" xfId="1105" xr:uid="{2998719A-AECC-4120-8EDD-27E208EFCDAD}"/>
    <cellStyle name="Comma 3 3 4 3 2 2" xfId="3004" xr:uid="{CDD35034-814D-4310-9108-8198A849E719}"/>
    <cellStyle name="Comma 3 3 4 3 2 2 2" xfId="6807" xr:uid="{73DF0713-A391-4B3D-BC9B-4C81F4973A57}"/>
    <cellStyle name="Comma 3 3 4 3 2 2 2 2" xfId="14618" xr:uid="{4E200DA6-A9E9-43A8-96AF-7495DC87A8C6}"/>
    <cellStyle name="Comma 3 3 4 3 2 2 2 2 2" xfId="30029" xr:uid="{042F0523-FD00-409F-884B-3210A81A3466}"/>
    <cellStyle name="Comma 3 3 4 3 2 2 2 2 2 2" xfId="60853" xr:uid="{0D85B458-C871-47EF-8B19-EEF1522826BD}"/>
    <cellStyle name="Comma 3 3 4 3 2 2 2 2 3" xfId="45443" xr:uid="{4D634CA4-B7BD-4162-A3B6-AAA284427E3C}"/>
    <cellStyle name="Comma 3 3 4 3 2 2 2 3" xfId="22220" xr:uid="{D4CA1F14-CB2C-4152-B2C4-7054A9ADE37F}"/>
    <cellStyle name="Comma 3 3 4 3 2 2 2 3 2" xfId="53044" xr:uid="{98638DCF-B1FC-4623-82A2-7BEFBF2BF773}"/>
    <cellStyle name="Comma 3 3 4 3 2 2 2 4" xfId="37634" xr:uid="{0A4E7CC6-EB80-47AD-A9E8-39C0270FB351}"/>
    <cellStyle name="Comma 3 3 4 3 2 2 3" xfId="10815" xr:uid="{B40744C2-DD86-461D-B9AD-24904FCC0E1C}"/>
    <cellStyle name="Comma 3 3 4 3 2 2 3 2" xfId="26226" xr:uid="{5098BF7F-887E-4EB9-9051-F2A73ACC651B}"/>
    <cellStyle name="Comma 3 3 4 3 2 2 3 2 2" xfId="57050" xr:uid="{5AE5E503-E45C-4B19-BA34-E3B45317F3E6}"/>
    <cellStyle name="Comma 3 3 4 3 2 2 3 3" xfId="41640" xr:uid="{42C7286F-FC32-4060-ABBA-16E953FFF2B8}"/>
    <cellStyle name="Comma 3 3 4 3 2 2 4" xfId="18417" xr:uid="{EE1D9E2E-1265-4762-A059-417D23FF7DED}"/>
    <cellStyle name="Comma 3 3 4 3 2 2 4 2" xfId="49241" xr:uid="{7D646964-4F86-43A9-B766-07DCF920F27D}"/>
    <cellStyle name="Comma 3 3 4 3 2 2 5" xfId="33831" xr:uid="{CC6045C4-2823-48AD-94A5-AED005665E85}"/>
    <cellStyle name="Comma 3 3 4 3 2 3" xfId="4908" xr:uid="{C9EF4AEB-5A44-4919-8BDF-99906E9E38DA}"/>
    <cellStyle name="Comma 3 3 4 3 2 3 2" xfId="12719" xr:uid="{71EF2E62-8D86-4F13-BCA6-9769D9C15102}"/>
    <cellStyle name="Comma 3 3 4 3 2 3 2 2" xfId="28130" xr:uid="{5B73FD71-071A-434F-9CC1-6595A1D9E233}"/>
    <cellStyle name="Comma 3 3 4 3 2 3 2 2 2" xfId="58954" xr:uid="{8241A682-C263-4148-997D-E8C18B48BBDE}"/>
    <cellStyle name="Comma 3 3 4 3 2 3 2 3" xfId="43544" xr:uid="{D18BD223-2B90-4748-B33F-B81666B1058C}"/>
    <cellStyle name="Comma 3 3 4 3 2 3 3" xfId="20321" xr:uid="{E20DE381-0B9D-4D3B-B08A-23B7DC10DA3C}"/>
    <cellStyle name="Comma 3 3 4 3 2 3 3 2" xfId="51145" xr:uid="{49392601-45B4-48FE-B86C-CAA64CECD8C8}"/>
    <cellStyle name="Comma 3 3 4 3 2 3 4" xfId="35735" xr:uid="{DF5F9777-8A3B-4DEE-9036-CC1A7F9939C5}"/>
    <cellStyle name="Comma 3 3 4 3 2 4" xfId="8916" xr:uid="{4041D3D6-827B-4B2D-9BF5-B34AB00CF84E}"/>
    <cellStyle name="Comma 3 3 4 3 2 4 2" xfId="24327" xr:uid="{A12725A8-D0D8-466A-8EF4-D6B68D34988E}"/>
    <cellStyle name="Comma 3 3 4 3 2 4 2 2" xfId="55151" xr:uid="{991A039F-8948-4D46-9639-3216FD7909F0}"/>
    <cellStyle name="Comma 3 3 4 3 2 4 3" xfId="39741" xr:uid="{BE76F83D-4532-4043-99C8-4BD6F2F25B40}"/>
    <cellStyle name="Comma 3 3 4 3 2 5" xfId="16518" xr:uid="{E7B058C4-5731-46FE-8268-B4E3C740AC0F}"/>
    <cellStyle name="Comma 3 3 4 3 2 5 2" xfId="47342" xr:uid="{ED8F861D-CBFA-4195-BB89-D0F410C0ECF9}"/>
    <cellStyle name="Comma 3 3 4 3 2 6" xfId="31932" xr:uid="{9BFB8178-49F1-4396-BEF8-EADF83898240}"/>
    <cellStyle name="Comma 3 3 4 3 3" xfId="1738" xr:uid="{C9B70E81-CE12-44A0-A8F8-83043ADB6F7C}"/>
    <cellStyle name="Comma 3 3 4 3 3 2" xfId="3637" xr:uid="{75F5DFC2-8BD2-45A3-9A3D-86E2FC172E92}"/>
    <cellStyle name="Comma 3 3 4 3 3 2 2" xfId="7440" xr:uid="{08F0569B-35CB-449B-98A8-A20600BF18FA}"/>
    <cellStyle name="Comma 3 3 4 3 3 2 2 2" xfId="15251" xr:uid="{B5BAA40E-90BF-4A90-B52E-156397568CC0}"/>
    <cellStyle name="Comma 3 3 4 3 3 2 2 2 2" xfId="30662" xr:uid="{A358CEC0-66A2-40F3-B474-96F967CC6F9F}"/>
    <cellStyle name="Comma 3 3 4 3 3 2 2 2 2 2" xfId="61486" xr:uid="{6C8A1156-26E3-4FA4-BCFB-E402DC6ED495}"/>
    <cellStyle name="Comma 3 3 4 3 3 2 2 2 3" xfId="46076" xr:uid="{8A872CE2-FEA4-42A9-A64F-F7527BA7C827}"/>
    <cellStyle name="Comma 3 3 4 3 3 2 2 3" xfId="22853" xr:uid="{82B7A11E-36F5-4642-8E6A-AE3CE8611017}"/>
    <cellStyle name="Comma 3 3 4 3 3 2 2 3 2" xfId="53677" xr:uid="{AB283D98-CF53-4F89-AAA3-5B25675D05B4}"/>
    <cellStyle name="Comma 3 3 4 3 3 2 2 4" xfId="38267" xr:uid="{49EE35A8-0291-490B-9F15-FA3F2E4F78FB}"/>
    <cellStyle name="Comma 3 3 4 3 3 2 3" xfId="11448" xr:uid="{EAAF8F22-0637-458E-A1F8-363515ED07F0}"/>
    <cellStyle name="Comma 3 3 4 3 3 2 3 2" xfId="26859" xr:uid="{25DC8AEC-3A49-48D7-A136-3A894D087BDB}"/>
    <cellStyle name="Comma 3 3 4 3 3 2 3 2 2" xfId="57683" xr:uid="{E26F85DC-DC12-4BD8-BB5B-3097E01E678A}"/>
    <cellStyle name="Comma 3 3 4 3 3 2 3 3" xfId="42273" xr:uid="{9B930D6F-C955-47B9-A460-CC2D0EA578AE}"/>
    <cellStyle name="Comma 3 3 4 3 3 2 4" xfId="19050" xr:uid="{832A9155-7C58-4A4F-9EE5-3E84F08C4BEE}"/>
    <cellStyle name="Comma 3 3 4 3 3 2 4 2" xfId="49874" xr:uid="{6A032A1B-40BF-4965-B7AA-18EDC2918CF6}"/>
    <cellStyle name="Comma 3 3 4 3 3 2 5" xfId="34464" xr:uid="{045711D4-EED4-4436-ACF2-119019F8768C}"/>
    <cellStyle name="Comma 3 3 4 3 3 3" xfId="5541" xr:uid="{971FBE64-955D-41EB-A1A2-9BF68502CD93}"/>
    <cellStyle name="Comma 3 3 4 3 3 3 2" xfId="13352" xr:uid="{EB375782-AC65-46CE-BD81-732D1FD8EA3A}"/>
    <cellStyle name="Comma 3 3 4 3 3 3 2 2" xfId="28763" xr:uid="{44A1E06D-9A9F-4D76-946B-EBE01B398127}"/>
    <cellStyle name="Comma 3 3 4 3 3 3 2 2 2" xfId="59587" xr:uid="{3EE909A9-1FDA-4C6C-85F8-B00D254B93B3}"/>
    <cellStyle name="Comma 3 3 4 3 3 3 2 3" xfId="44177" xr:uid="{FC86609B-8E13-4F80-BD1C-D5E050F08FFF}"/>
    <cellStyle name="Comma 3 3 4 3 3 3 3" xfId="20954" xr:uid="{B6AB8095-B227-4A0B-95FB-AE59AFC2B83B}"/>
    <cellStyle name="Comma 3 3 4 3 3 3 3 2" xfId="51778" xr:uid="{CA8D111D-B86B-4168-8F0B-1C82BCE62472}"/>
    <cellStyle name="Comma 3 3 4 3 3 3 4" xfId="36368" xr:uid="{80127981-21E0-4E4A-81F7-11A7033F00B1}"/>
    <cellStyle name="Comma 3 3 4 3 3 4" xfId="9549" xr:uid="{16D5B4B3-1597-416B-BC1E-2785AC956373}"/>
    <cellStyle name="Comma 3 3 4 3 3 4 2" xfId="24960" xr:uid="{EAAB838E-873F-4778-9104-05C389ADDB09}"/>
    <cellStyle name="Comma 3 3 4 3 3 4 2 2" xfId="55784" xr:uid="{84E3F87E-E89D-424D-BBC0-EFAD47CCE77B}"/>
    <cellStyle name="Comma 3 3 4 3 3 4 3" xfId="40374" xr:uid="{922E5240-12F5-4AB5-86BF-FC6F95085650}"/>
    <cellStyle name="Comma 3 3 4 3 3 5" xfId="17151" xr:uid="{9E2F1596-FE1D-40D9-AB76-535A2282AFE6}"/>
    <cellStyle name="Comma 3 3 4 3 3 5 2" xfId="47975" xr:uid="{29DC3770-4B34-415D-9FB9-6479C360CD61}"/>
    <cellStyle name="Comma 3 3 4 3 3 6" xfId="32565" xr:uid="{C2B0C1AF-5212-4FA0-951E-FC3AB7048EF2}"/>
    <cellStyle name="Comma 3 3 4 3 4" xfId="2371" xr:uid="{BBD85960-F3E5-4DB5-812C-1CE899F5CA50}"/>
    <cellStyle name="Comma 3 3 4 3 4 2" xfId="6174" xr:uid="{FC71DA64-67E5-426B-8D3C-0BADDF137A7C}"/>
    <cellStyle name="Comma 3 3 4 3 4 2 2" xfId="13985" xr:uid="{04A4EFEB-9711-4F8D-9595-C013A812C3C2}"/>
    <cellStyle name="Comma 3 3 4 3 4 2 2 2" xfId="29396" xr:uid="{4C0D55C8-05CD-435C-9FB7-A1A489C0A4C4}"/>
    <cellStyle name="Comma 3 3 4 3 4 2 2 2 2" xfId="60220" xr:uid="{954E0797-0E13-4863-84C4-98B3A3E9ACD1}"/>
    <cellStyle name="Comma 3 3 4 3 4 2 2 3" xfId="44810" xr:uid="{16D818C9-0788-407C-B0EC-760CFF1FFAB5}"/>
    <cellStyle name="Comma 3 3 4 3 4 2 3" xfId="21587" xr:uid="{7FE3FE4C-023C-4680-9EAE-90ACF28C7FBC}"/>
    <cellStyle name="Comma 3 3 4 3 4 2 3 2" xfId="52411" xr:uid="{94C5DF71-1C5C-4C04-8EE8-CE418742E219}"/>
    <cellStyle name="Comma 3 3 4 3 4 2 4" xfId="37001" xr:uid="{B182F274-487D-4F7D-A07D-A0D67270A953}"/>
    <cellStyle name="Comma 3 3 4 3 4 3" xfId="10182" xr:uid="{D5E6C237-57E9-4579-8AC4-314A4AE728DB}"/>
    <cellStyle name="Comma 3 3 4 3 4 3 2" xfId="25593" xr:uid="{7AF3FF1A-4D95-451C-B135-2D58A05C7D49}"/>
    <cellStyle name="Comma 3 3 4 3 4 3 2 2" xfId="56417" xr:uid="{26A87B8D-2242-41E3-97EE-3D4B0783EE85}"/>
    <cellStyle name="Comma 3 3 4 3 4 3 3" xfId="41007" xr:uid="{9AE74511-FB91-4F9F-A7FC-C739388ED1BE}"/>
    <cellStyle name="Comma 3 3 4 3 4 4" xfId="17784" xr:uid="{61413043-F01B-4AF6-9E1B-DE59AD0A03BA}"/>
    <cellStyle name="Comma 3 3 4 3 4 4 2" xfId="48608" xr:uid="{3F10853E-9966-4623-A332-814C812A9738}"/>
    <cellStyle name="Comma 3 3 4 3 4 5" xfId="33198" xr:uid="{2B652F99-08F6-4254-9973-AB18DB0A529D}"/>
    <cellStyle name="Comma 3 3 4 3 5" xfId="4275" xr:uid="{92296E12-1765-4F62-AB15-992A6D846279}"/>
    <cellStyle name="Comma 3 3 4 3 5 2" xfId="12086" xr:uid="{49F3C093-EBB7-4A97-93F2-7465F38C22D1}"/>
    <cellStyle name="Comma 3 3 4 3 5 2 2" xfId="27497" xr:uid="{E7CA3518-C632-444B-934B-1DB5F2C78C9E}"/>
    <cellStyle name="Comma 3 3 4 3 5 2 2 2" xfId="58321" xr:uid="{8F8D3FDF-B09E-4F59-B277-50E3FA27DB7D}"/>
    <cellStyle name="Comma 3 3 4 3 5 2 3" xfId="42911" xr:uid="{6AB65271-A4A9-4505-81CF-F38978F9A8B9}"/>
    <cellStyle name="Comma 3 3 4 3 5 3" xfId="19688" xr:uid="{147CB7D8-E33D-434E-80DC-D0CE931697A0}"/>
    <cellStyle name="Comma 3 3 4 3 5 3 2" xfId="50512" xr:uid="{D150FD31-0A0D-46CF-BB04-31EFFEE08667}"/>
    <cellStyle name="Comma 3 3 4 3 5 4" xfId="35102" xr:uid="{FF878307-C91E-4A7C-A6EC-7B15DB8E8552}"/>
    <cellStyle name="Comma 3 3 4 3 6" xfId="8283" xr:uid="{21235CB0-DBD6-4954-8C07-851926219916}"/>
    <cellStyle name="Comma 3 3 4 3 6 2" xfId="23694" xr:uid="{BB6A8552-DEC8-4652-94FF-EDA0673609B0}"/>
    <cellStyle name="Comma 3 3 4 3 6 2 2" xfId="54518" xr:uid="{BA1B827E-1FD2-4649-A239-D54531BFC4CC}"/>
    <cellStyle name="Comma 3 3 4 3 6 3" xfId="39108" xr:uid="{157B1EC0-BB6B-4134-89AB-AEB4B2C366DD}"/>
    <cellStyle name="Comma 3 3 4 3 7" xfId="15885" xr:uid="{59A96ECD-AC77-4C7A-8692-A41934862ACF}"/>
    <cellStyle name="Comma 3 3 4 3 7 2" xfId="46709" xr:uid="{FD9181A4-CDF4-4EAA-BFF8-5FBCFBBB9688}"/>
    <cellStyle name="Comma 3 3 4 3 8" xfId="31299" xr:uid="{E2BFBD52-3347-4151-85BA-E435269B97C9}"/>
    <cellStyle name="Comma 3 3 4 4" xfId="892" xr:uid="{F0123C70-D242-4DD3-90B3-96CAF6066C03}"/>
    <cellStyle name="Comma 3 3 4 4 2" xfId="2791" xr:uid="{5D1ED86D-679F-4800-A0EF-A68EE6EABA61}"/>
    <cellStyle name="Comma 3 3 4 4 2 2" xfId="6594" xr:uid="{B126FD9A-2393-48FE-A788-5A8914800C04}"/>
    <cellStyle name="Comma 3 3 4 4 2 2 2" xfId="14405" xr:uid="{405D275C-F9EE-426A-9A3F-6F4C17DDE3A2}"/>
    <cellStyle name="Comma 3 3 4 4 2 2 2 2" xfId="29816" xr:uid="{53A55E20-A859-4F64-878E-5982C3F48E14}"/>
    <cellStyle name="Comma 3 3 4 4 2 2 2 2 2" xfId="60640" xr:uid="{722368E9-C9C5-4D42-B5D2-0B15CA7B7072}"/>
    <cellStyle name="Comma 3 3 4 4 2 2 2 3" xfId="45230" xr:uid="{0154274A-22E6-4437-B8B3-03684953ED29}"/>
    <cellStyle name="Comma 3 3 4 4 2 2 3" xfId="22007" xr:uid="{013B35EC-DA81-4C61-BA5B-DB6692204043}"/>
    <cellStyle name="Comma 3 3 4 4 2 2 3 2" xfId="52831" xr:uid="{819EAA92-AEAD-4FDD-992B-8BCE53BF5D8A}"/>
    <cellStyle name="Comma 3 3 4 4 2 2 4" xfId="37421" xr:uid="{837F0D06-C26A-4C41-9F0B-F30AAB006EB0}"/>
    <cellStyle name="Comma 3 3 4 4 2 3" xfId="10602" xr:uid="{D978867C-63F7-44AB-BD8C-AAA7825E610E}"/>
    <cellStyle name="Comma 3 3 4 4 2 3 2" xfId="26013" xr:uid="{C3657387-6499-4E42-9523-2CAC953168BE}"/>
    <cellStyle name="Comma 3 3 4 4 2 3 2 2" xfId="56837" xr:uid="{7DE63944-3042-49EF-ADCF-0C5AD828AFEA}"/>
    <cellStyle name="Comma 3 3 4 4 2 3 3" xfId="41427" xr:uid="{3B9F7BE1-A0C9-4D46-9B7C-D3F969D201F1}"/>
    <cellStyle name="Comma 3 3 4 4 2 4" xfId="18204" xr:uid="{F7BD27ED-E788-4FD6-8429-60608FDB2511}"/>
    <cellStyle name="Comma 3 3 4 4 2 4 2" xfId="49028" xr:uid="{73344CE8-5924-4894-94FF-A7331B0610E1}"/>
    <cellStyle name="Comma 3 3 4 4 2 5" xfId="33618" xr:uid="{41F7EF3B-099A-408F-9C62-9279A1202C00}"/>
    <cellStyle name="Comma 3 3 4 4 3" xfId="4695" xr:uid="{E95C67D2-2B78-4FD9-9194-9F2E86CD9054}"/>
    <cellStyle name="Comma 3 3 4 4 3 2" xfId="12506" xr:uid="{9A2A1B39-B279-41CA-8EA6-024AB2BD7D21}"/>
    <cellStyle name="Comma 3 3 4 4 3 2 2" xfId="27917" xr:uid="{803B5368-708D-4AEF-A704-66ABF144C59C}"/>
    <cellStyle name="Comma 3 3 4 4 3 2 2 2" xfId="58741" xr:uid="{7B34BD65-61AC-4B6D-9B53-1507BAAC9911}"/>
    <cellStyle name="Comma 3 3 4 4 3 2 3" xfId="43331" xr:uid="{CB461090-93AC-4DE0-B368-58712154F273}"/>
    <cellStyle name="Comma 3 3 4 4 3 3" xfId="20108" xr:uid="{D586D58D-AA29-4D47-AD65-430092A77A30}"/>
    <cellStyle name="Comma 3 3 4 4 3 3 2" xfId="50932" xr:uid="{B32D3447-2190-4447-98EA-A670BF427E9D}"/>
    <cellStyle name="Comma 3 3 4 4 3 4" xfId="35522" xr:uid="{98DA2AF3-4F22-433D-9F6C-C5F615D4CD83}"/>
    <cellStyle name="Comma 3 3 4 4 4" xfId="8703" xr:uid="{97BFB956-576C-463D-9273-67C12899A838}"/>
    <cellStyle name="Comma 3 3 4 4 4 2" xfId="24114" xr:uid="{38E191E9-EBCE-42C2-B896-56D954C19C05}"/>
    <cellStyle name="Comma 3 3 4 4 4 2 2" xfId="54938" xr:uid="{88A94846-FC36-4AEF-96C1-B8D333E39BEE}"/>
    <cellStyle name="Comma 3 3 4 4 4 3" xfId="39528" xr:uid="{4F92772B-73A5-4A3E-A6A0-DF1C37AFA9E4}"/>
    <cellStyle name="Comma 3 3 4 4 5" xfId="16305" xr:uid="{B1942459-C4EF-483D-B30F-05E0D629EE86}"/>
    <cellStyle name="Comma 3 3 4 4 5 2" xfId="47129" xr:uid="{47BBFE2C-214B-4B20-8829-6D894E2FCF53}"/>
    <cellStyle name="Comma 3 3 4 4 6" xfId="31719" xr:uid="{F5899535-F489-41C5-8426-FB4410312171}"/>
    <cellStyle name="Comma 3 3 4 5" xfId="1525" xr:uid="{4948A00D-4706-4080-82F8-D07CEACDF7E5}"/>
    <cellStyle name="Comma 3 3 4 5 2" xfId="3424" xr:uid="{87A61030-3444-4CCA-81D8-1BC06E212C4A}"/>
    <cellStyle name="Comma 3 3 4 5 2 2" xfId="7227" xr:uid="{6D071B9C-0591-47B5-B89C-9DF5AF6F6B83}"/>
    <cellStyle name="Comma 3 3 4 5 2 2 2" xfId="15038" xr:uid="{700CCDB1-96F3-44EA-8A2A-86AA842964E2}"/>
    <cellStyle name="Comma 3 3 4 5 2 2 2 2" xfId="30449" xr:uid="{5F843893-74F1-4E7C-B17E-70C7C418AF37}"/>
    <cellStyle name="Comma 3 3 4 5 2 2 2 2 2" xfId="61273" xr:uid="{C6816010-2218-4D19-95A7-D69DD7C24727}"/>
    <cellStyle name="Comma 3 3 4 5 2 2 2 3" xfId="45863" xr:uid="{DCBAF274-C55B-4583-9B23-5A210558AB2B}"/>
    <cellStyle name="Comma 3 3 4 5 2 2 3" xfId="22640" xr:uid="{B1BD5047-AA3A-4E31-B5C5-EC8111F747AC}"/>
    <cellStyle name="Comma 3 3 4 5 2 2 3 2" xfId="53464" xr:uid="{E2B754FF-BE2E-4473-B611-3FCFB228D095}"/>
    <cellStyle name="Comma 3 3 4 5 2 2 4" xfId="38054" xr:uid="{328304F7-3901-4FD9-AA8B-FA76990EBFCE}"/>
    <cellStyle name="Comma 3 3 4 5 2 3" xfId="11235" xr:uid="{1FD1764C-C9A5-4DE3-A5F1-B8660EE1F57E}"/>
    <cellStyle name="Comma 3 3 4 5 2 3 2" xfId="26646" xr:uid="{5F40A006-C11A-40A5-9C64-3EEBA3F4208A}"/>
    <cellStyle name="Comma 3 3 4 5 2 3 2 2" xfId="57470" xr:uid="{8BD8F34C-3935-48B2-AC4B-46066C998C2D}"/>
    <cellStyle name="Comma 3 3 4 5 2 3 3" xfId="42060" xr:uid="{592E6C1C-7629-4377-A084-F22CDA559AF9}"/>
    <cellStyle name="Comma 3 3 4 5 2 4" xfId="18837" xr:uid="{AD733DB9-1767-445B-B569-71792D9DDA7B}"/>
    <cellStyle name="Comma 3 3 4 5 2 4 2" xfId="49661" xr:uid="{79B9A826-3B44-4F1E-B21E-FB0DB6002991}"/>
    <cellStyle name="Comma 3 3 4 5 2 5" xfId="34251" xr:uid="{EAB10AA3-2FEE-4C45-BE6E-8E36E00D2552}"/>
    <cellStyle name="Comma 3 3 4 5 3" xfId="5328" xr:uid="{D62DB8A9-23C8-4768-86CE-3FCE980D4544}"/>
    <cellStyle name="Comma 3 3 4 5 3 2" xfId="13139" xr:uid="{7CBE4762-4FDB-45C7-80B7-3F219C22152C}"/>
    <cellStyle name="Comma 3 3 4 5 3 2 2" xfId="28550" xr:uid="{B5871FF8-2D67-4FB0-AD6D-6D8EAE09996C}"/>
    <cellStyle name="Comma 3 3 4 5 3 2 2 2" xfId="59374" xr:uid="{03A4814C-B2EA-4B25-826C-EDB52AF0D028}"/>
    <cellStyle name="Comma 3 3 4 5 3 2 3" xfId="43964" xr:uid="{07710DB3-DF1D-46F8-82C5-24CF05F7F0BC}"/>
    <cellStyle name="Comma 3 3 4 5 3 3" xfId="20741" xr:uid="{CDE4D873-8FDD-4148-AFBB-F4B587340E0E}"/>
    <cellStyle name="Comma 3 3 4 5 3 3 2" xfId="51565" xr:uid="{2A5C9C44-82A7-47FA-A537-B7A2FBBE270C}"/>
    <cellStyle name="Comma 3 3 4 5 3 4" xfId="36155" xr:uid="{73055765-9AD9-423E-80FD-1C9B43E58C01}"/>
    <cellStyle name="Comma 3 3 4 5 4" xfId="9336" xr:uid="{87CF719A-C222-4C8C-8D82-071E7E98AFC3}"/>
    <cellStyle name="Comma 3 3 4 5 4 2" xfId="24747" xr:uid="{7DF9BCEB-3129-4529-8933-17EC779E41CA}"/>
    <cellStyle name="Comma 3 3 4 5 4 2 2" xfId="55571" xr:uid="{EFF90DF1-3D32-4FF5-ADBD-F104E1BE0C6F}"/>
    <cellStyle name="Comma 3 3 4 5 4 3" xfId="40161" xr:uid="{70FFA35A-7BEB-444B-985A-9AC655230235}"/>
    <cellStyle name="Comma 3 3 4 5 5" xfId="16938" xr:uid="{E38729E0-BE36-4473-82E8-E09543FBCB77}"/>
    <cellStyle name="Comma 3 3 4 5 5 2" xfId="47762" xr:uid="{C07205D2-FC54-4A4C-9731-7FCB54555C0D}"/>
    <cellStyle name="Comma 3 3 4 5 6" xfId="32352" xr:uid="{711ECFF0-735C-426B-A3AC-9BBE7FE70C36}"/>
    <cellStyle name="Comma 3 3 4 6" xfId="2158" xr:uid="{1BFEDB7C-5E18-4617-AB1D-481F55E68DA1}"/>
    <cellStyle name="Comma 3 3 4 6 2" xfId="5961" xr:uid="{82478B87-68BC-4BED-B567-1F81CAA81152}"/>
    <cellStyle name="Comma 3 3 4 6 2 2" xfId="13772" xr:uid="{A6B9137D-55E7-4596-85FB-7CB49AD312D6}"/>
    <cellStyle name="Comma 3 3 4 6 2 2 2" xfId="29183" xr:uid="{924A564F-6582-41E9-90DC-D08967506E10}"/>
    <cellStyle name="Comma 3 3 4 6 2 2 2 2" xfId="60007" xr:uid="{B2B7711B-ED8C-4696-A3E5-A3ED3A3F2BA0}"/>
    <cellStyle name="Comma 3 3 4 6 2 2 3" xfId="44597" xr:uid="{CCD734A4-0F47-4B2C-8751-F7C543658ADA}"/>
    <cellStyle name="Comma 3 3 4 6 2 3" xfId="21374" xr:uid="{BE2C06A2-CCC3-4E1F-BFCC-F081292C0565}"/>
    <cellStyle name="Comma 3 3 4 6 2 3 2" xfId="52198" xr:uid="{E083EA4E-7DAE-4A8F-8DE1-F0F2F4882BC4}"/>
    <cellStyle name="Comma 3 3 4 6 2 4" xfId="36788" xr:uid="{72182822-ABF9-4852-A34A-8BE1EA7907C4}"/>
    <cellStyle name="Comma 3 3 4 6 3" xfId="9969" xr:uid="{B9F637BC-0497-4557-A020-29E0060B951C}"/>
    <cellStyle name="Comma 3 3 4 6 3 2" xfId="25380" xr:uid="{01B68BA5-46B5-4FD0-8F75-FA68028D3465}"/>
    <cellStyle name="Comma 3 3 4 6 3 2 2" xfId="56204" xr:uid="{E9B17ECB-413D-40E5-8E3F-B6C29FCBCD67}"/>
    <cellStyle name="Comma 3 3 4 6 3 3" xfId="40794" xr:uid="{99C0B823-20E7-4482-9B9E-5F743BDE4043}"/>
    <cellStyle name="Comma 3 3 4 6 4" xfId="17571" xr:uid="{5B7CC601-B1A5-49D2-BD4D-071CBF1CF4C6}"/>
    <cellStyle name="Comma 3 3 4 6 4 2" xfId="48395" xr:uid="{7678BD05-5479-4166-9A37-20CA26B892BA}"/>
    <cellStyle name="Comma 3 3 4 6 5" xfId="32985" xr:uid="{97F1C29F-1CA4-4898-BDB4-30B05A17815F}"/>
    <cellStyle name="Comma 3 3 4 7" xfId="4062" xr:uid="{71BB8E57-BF4F-4E3C-BB18-4E6C5F9B9C82}"/>
    <cellStyle name="Comma 3 3 4 7 2" xfId="11873" xr:uid="{8B0E3DD0-ABB8-4127-93A7-88CF46CA69DD}"/>
    <cellStyle name="Comma 3 3 4 7 2 2" xfId="27284" xr:uid="{8BA4B1E6-6E33-4793-A403-FD43F6F7F579}"/>
    <cellStyle name="Comma 3 3 4 7 2 2 2" xfId="58108" xr:uid="{8BA3DD85-6E60-42F0-80F6-DE742F98A042}"/>
    <cellStyle name="Comma 3 3 4 7 2 3" xfId="42698" xr:uid="{82AFAF2A-67F1-4AB9-82A1-5ECCE8C26F09}"/>
    <cellStyle name="Comma 3 3 4 7 3" xfId="19475" xr:uid="{456EE241-9736-474D-BDE4-D5497D50C96D}"/>
    <cellStyle name="Comma 3 3 4 7 3 2" xfId="50299" xr:uid="{A4E4307F-EFBE-4E28-98C5-A0212BC1DF96}"/>
    <cellStyle name="Comma 3 3 4 7 4" xfId="34889" xr:uid="{CFF606F7-035A-4106-87E3-80E11FA0B5C0}"/>
    <cellStyle name="Comma 3 3 4 8" xfId="8070" xr:uid="{23BD89C9-9389-4D1E-8029-D985F5DE42C3}"/>
    <cellStyle name="Comma 3 3 4 8 2" xfId="23481" xr:uid="{C411CC1F-65D7-445F-8CA2-4F845089EEE1}"/>
    <cellStyle name="Comma 3 3 4 8 2 2" xfId="54305" xr:uid="{B5E24DAD-FEE9-4AC8-9E59-847C40A186EB}"/>
    <cellStyle name="Comma 3 3 4 8 3" xfId="38895" xr:uid="{2809666E-31AB-4AF9-BC10-A8520B082599}"/>
    <cellStyle name="Comma 3 3 4 9" xfId="7861" xr:uid="{99A1C09C-F870-44A3-AB1B-77EE914A888B}"/>
    <cellStyle name="Comma 3 3 4 9 2" xfId="23272" xr:uid="{777C5EF1-A214-4DE1-B8CE-C51AFCE231BB}"/>
    <cellStyle name="Comma 3 3 4 9 2 2" xfId="54096" xr:uid="{92311648-1ACD-4B25-8F29-C668FBD31858}"/>
    <cellStyle name="Comma 3 3 4 9 3" xfId="38686" xr:uid="{AF7BA117-866B-4B6A-87CF-3365614136A1}"/>
    <cellStyle name="Comma 3 3 5" xfId="170" xr:uid="{BDC11EBC-AE0C-402B-8A45-AD277EA96FFB}"/>
    <cellStyle name="Comma 3 3 5 10" xfId="15592" xr:uid="{EC655A39-C320-436E-ABD0-A3B237A40109}"/>
    <cellStyle name="Comma 3 3 5 10 2" xfId="46416" xr:uid="{B9825B95-B274-47F0-874A-C7D7AE5D607D}"/>
    <cellStyle name="Comma 3 3 5 11" xfId="31006" xr:uid="{1BB62C56-F09C-493F-B91A-EFC9A4E37671}"/>
    <cellStyle name="Comma 3 3 5 2" xfId="601" xr:uid="{146405A0-FDCC-46DE-9383-6290C7C8C51D}"/>
    <cellStyle name="Comma 3 3 5 2 2" xfId="1234" xr:uid="{B10550EE-033D-40A9-A18E-D027E8FF7865}"/>
    <cellStyle name="Comma 3 3 5 2 2 2" xfId="3133" xr:uid="{36E4CE30-961A-4C8A-A5CD-2D2C8F71153B}"/>
    <cellStyle name="Comma 3 3 5 2 2 2 2" xfId="6936" xr:uid="{1A0E1616-3E84-428E-A9E9-193D1F7408FC}"/>
    <cellStyle name="Comma 3 3 5 2 2 2 2 2" xfId="14747" xr:uid="{BD7538D8-97CB-4422-AE9C-A056DC3DCE9C}"/>
    <cellStyle name="Comma 3 3 5 2 2 2 2 2 2" xfId="30158" xr:uid="{FB0DEF9B-52AF-4D85-A773-7665472980EF}"/>
    <cellStyle name="Comma 3 3 5 2 2 2 2 2 2 2" xfId="60982" xr:uid="{A4F50189-6062-4723-A6F6-76F6448F3A68}"/>
    <cellStyle name="Comma 3 3 5 2 2 2 2 2 3" xfId="45572" xr:uid="{E0B2C6DB-8900-40B5-9048-51868BF73D1E}"/>
    <cellStyle name="Comma 3 3 5 2 2 2 2 3" xfId="22349" xr:uid="{B83CA107-F96E-4159-9B80-D2840AD18BB6}"/>
    <cellStyle name="Comma 3 3 5 2 2 2 2 3 2" xfId="53173" xr:uid="{28937141-8870-434A-9970-C5486F647247}"/>
    <cellStyle name="Comma 3 3 5 2 2 2 2 4" xfId="37763" xr:uid="{4E453CB8-1B56-4F9C-BAC3-7B24AEEFF2B8}"/>
    <cellStyle name="Comma 3 3 5 2 2 2 3" xfId="10944" xr:uid="{1644DC10-8091-4B5D-AFA2-C1D360A0D0F6}"/>
    <cellStyle name="Comma 3 3 5 2 2 2 3 2" xfId="26355" xr:uid="{ADA6BF63-EE24-4BC2-8ED5-2EA318B45957}"/>
    <cellStyle name="Comma 3 3 5 2 2 2 3 2 2" xfId="57179" xr:uid="{EB3F959D-B37E-4518-89FD-74EE4AA91B53}"/>
    <cellStyle name="Comma 3 3 5 2 2 2 3 3" xfId="41769" xr:uid="{56820C72-901D-4249-8EF8-FD8429A37AAE}"/>
    <cellStyle name="Comma 3 3 5 2 2 2 4" xfId="18546" xr:uid="{20D1AD86-EA5F-48B9-B67B-6A48146E7F50}"/>
    <cellStyle name="Comma 3 3 5 2 2 2 4 2" xfId="49370" xr:uid="{91D0A3B6-1987-4C63-BFA2-5DF7FA6A3FEB}"/>
    <cellStyle name="Comma 3 3 5 2 2 2 5" xfId="33960" xr:uid="{768F843E-79D6-4CCD-8E4F-5F8D6EFDA87D}"/>
    <cellStyle name="Comma 3 3 5 2 2 3" xfId="5037" xr:uid="{39AF9B5E-598C-405F-9ECE-4840B9BCC69D}"/>
    <cellStyle name="Comma 3 3 5 2 2 3 2" xfId="12848" xr:uid="{C15DD8DA-02C8-4EEE-8C69-E9E71AF73F93}"/>
    <cellStyle name="Comma 3 3 5 2 2 3 2 2" xfId="28259" xr:uid="{988DD903-AD86-41CD-8B18-7D59A7A2E96C}"/>
    <cellStyle name="Comma 3 3 5 2 2 3 2 2 2" xfId="59083" xr:uid="{E32EE34E-4401-45F1-8DCC-BFDD12A64FAC}"/>
    <cellStyle name="Comma 3 3 5 2 2 3 2 3" xfId="43673" xr:uid="{17FC060F-E773-477D-B7E0-03E509412B78}"/>
    <cellStyle name="Comma 3 3 5 2 2 3 3" xfId="20450" xr:uid="{E29C5C7A-65E2-43CA-A45F-EB939F649B2D}"/>
    <cellStyle name="Comma 3 3 5 2 2 3 3 2" xfId="51274" xr:uid="{8B6BFD05-879D-47FF-A430-A23753A9F387}"/>
    <cellStyle name="Comma 3 3 5 2 2 3 4" xfId="35864" xr:uid="{1208EF60-9E12-4F73-8050-07C09A12EB90}"/>
    <cellStyle name="Comma 3 3 5 2 2 4" xfId="9045" xr:uid="{015522AF-931C-4D14-9C64-22D39E99D2C0}"/>
    <cellStyle name="Comma 3 3 5 2 2 4 2" xfId="24456" xr:uid="{80A753BE-5126-4182-A8E3-BC54808EA001}"/>
    <cellStyle name="Comma 3 3 5 2 2 4 2 2" xfId="55280" xr:uid="{45C8423C-E401-4358-9679-5BE253641350}"/>
    <cellStyle name="Comma 3 3 5 2 2 4 3" xfId="39870" xr:uid="{558B2A55-E78B-4C41-BE39-97F0DF49C829}"/>
    <cellStyle name="Comma 3 3 5 2 2 5" xfId="16647" xr:uid="{2EFB7C8B-6619-40C7-B142-D273DE79AADE}"/>
    <cellStyle name="Comma 3 3 5 2 2 5 2" xfId="47471" xr:uid="{6E2C6D6F-414C-4B0A-86FF-183D05B1D622}"/>
    <cellStyle name="Comma 3 3 5 2 2 6" xfId="32061" xr:uid="{6E268B90-3306-4E12-9510-ED746CBD1865}"/>
    <cellStyle name="Comma 3 3 5 2 3" xfId="1867" xr:uid="{111C74B8-4598-4418-8DAA-AFD6443C1DD1}"/>
    <cellStyle name="Comma 3 3 5 2 3 2" xfId="3766" xr:uid="{169CB216-34DB-4F5B-AEB4-67DAC5FF1487}"/>
    <cellStyle name="Comma 3 3 5 2 3 2 2" xfId="7569" xr:uid="{37A5F9CD-5705-4E34-A556-D971206629CB}"/>
    <cellStyle name="Comma 3 3 5 2 3 2 2 2" xfId="15380" xr:uid="{B46B6EF4-07FA-4FAA-B2F3-ABD499C74214}"/>
    <cellStyle name="Comma 3 3 5 2 3 2 2 2 2" xfId="30791" xr:uid="{B2976587-6AE2-4DD2-96E8-9AA5D37FE6B3}"/>
    <cellStyle name="Comma 3 3 5 2 3 2 2 2 2 2" xfId="61615" xr:uid="{C0E08041-DB87-4CCB-A47C-0BECE4AF5F83}"/>
    <cellStyle name="Comma 3 3 5 2 3 2 2 2 3" xfId="46205" xr:uid="{ADDB6C5C-BF94-4247-B716-A95B957156BA}"/>
    <cellStyle name="Comma 3 3 5 2 3 2 2 3" xfId="22982" xr:uid="{C3FF47D1-60EF-488A-AC97-3E033F0C676F}"/>
    <cellStyle name="Comma 3 3 5 2 3 2 2 3 2" xfId="53806" xr:uid="{E8D4A9E5-0033-4048-A1DA-A2E10D8B7BBE}"/>
    <cellStyle name="Comma 3 3 5 2 3 2 2 4" xfId="38396" xr:uid="{24D8E205-5CCF-4134-9413-7B991672E072}"/>
    <cellStyle name="Comma 3 3 5 2 3 2 3" xfId="11577" xr:uid="{F44DB382-0E82-4702-B566-55E6022744F8}"/>
    <cellStyle name="Comma 3 3 5 2 3 2 3 2" xfId="26988" xr:uid="{7F20AA1A-E2C6-4CED-805C-649337A472B4}"/>
    <cellStyle name="Comma 3 3 5 2 3 2 3 2 2" xfId="57812" xr:uid="{0D4E91D6-E8A9-40D7-9BEE-428E95B74C4A}"/>
    <cellStyle name="Comma 3 3 5 2 3 2 3 3" xfId="42402" xr:uid="{93523E9E-275E-4453-95F9-6138500DB34D}"/>
    <cellStyle name="Comma 3 3 5 2 3 2 4" xfId="19179" xr:uid="{B147E6FD-FBEE-46A7-8A9D-3185AEF5DB47}"/>
    <cellStyle name="Comma 3 3 5 2 3 2 4 2" xfId="50003" xr:uid="{B02BE1AB-5885-410C-B089-C9D681F68BB4}"/>
    <cellStyle name="Comma 3 3 5 2 3 2 5" xfId="34593" xr:uid="{6C54A8FA-F4AB-4B29-B37D-33FAAB0E212D}"/>
    <cellStyle name="Comma 3 3 5 2 3 3" xfId="5670" xr:uid="{853A83B9-CA6C-4D5B-9C58-313D2E716200}"/>
    <cellStyle name="Comma 3 3 5 2 3 3 2" xfId="13481" xr:uid="{87D621C7-E84C-454D-8DA5-714D8A74BAC1}"/>
    <cellStyle name="Comma 3 3 5 2 3 3 2 2" xfId="28892" xr:uid="{13D4A2CA-199D-4AE8-AACB-1C66CA000542}"/>
    <cellStyle name="Comma 3 3 5 2 3 3 2 2 2" xfId="59716" xr:uid="{E8BB5514-EB42-43E5-812A-9F5F61FD1BFF}"/>
    <cellStyle name="Comma 3 3 5 2 3 3 2 3" xfId="44306" xr:uid="{7AB2A7E6-34DA-4FAF-8AD5-C336AEB34F7A}"/>
    <cellStyle name="Comma 3 3 5 2 3 3 3" xfId="21083" xr:uid="{B4EE1F1D-A196-4622-99BC-81C02B4E6A4D}"/>
    <cellStyle name="Comma 3 3 5 2 3 3 3 2" xfId="51907" xr:uid="{95A5A6F0-9426-41F6-9636-A744318AB034}"/>
    <cellStyle name="Comma 3 3 5 2 3 3 4" xfId="36497" xr:uid="{EA48518C-3E7F-4DA7-9977-FAAB93287964}"/>
    <cellStyle name="Comma 3 3 5 2 3 4" xfId="9678" xr:uid="{3175B728-0FDD-4017-AF82-8264B6024FC9}"/>
    <cellStyle name="Comma 3 3 5 2 3 4 2" xfId="25089" xr:uid="{5827364B-C652-4B59-B8C1-1466BDD2CB97}"/>
    <cellStyle name="Comma 3 3 5 2 3 4 2 2" xfId="55913" xr:uid="{C9A17BD3-CF90-48B8-B8EA-3AD8F2CBBBC7}"/>
    <cellStyle name="Comma 3 3 5 2 3 4 3" xfId="40503" xr:uid="{D39096B7-2900-48D2-B6EB-5DAB011A2B74}"/>
    <cellStyle name="Comma 3 3 5 2 3 5" xfId="17280" xr:uid="{689E5031-44B8-4375-A708-9B92538B3F53}"/>
    <cellStyle name="Comma 3 3 5 2 3 5 2" xfId="48104" xr:uid="{32700676-6A20-4F4B-9AAE-9B70B697ACE4}"/>
    <cellStyle name="Comma 3 3 5 2 3 6" xfId="32694" xr:uid="{42B94663-FE9B-4B52-AA89-74B5E58B2D7D}"/>
    <cellStyle name="Comma 3 3 5 2 4" xfId="2500" xr:uid="{8EDF73B9-6153-4996-8395-1C70229867A3}"/>
    <cellStyle name="Comma 3 3 5 2 4 2" xfId="6303" xr:uid="{3907F7A0-1DBE-4114-BE89-096BD95EE87E}"/>
    <cellStyle name="Comma 3 3 5 2 4 2 2" xfId="14114" xr:uid="{86C1CFBD-ECAF-4760-903B-295593CD5B1E}"/>
    <cellStyle name="Comma 3 3 5 2 4 2 2 2" xfId="29525" xr:uid="{F9E8B89C-8CD0-4401-B79E-6BD7D28C7AE4}"/>
    <cellStyle name="Comma 3 3 5 2 4 2 2 2 2" xfId="60349" xr:uid="{0C814370-4E61-4589-9565-6BB063EFF9C1}"/>
    <cellStyle name="Comma 3 3 5 2 4 2 2 3" xfId="44939" xr:uid="{5B4ABB89-19CC-4AFB-A21B-696A458D9A30}"/>
    <cellStyle name="Comma 3 3 5 2 4 2 3" xfId="21716" xr:uid="{87269661-F860-4F3F-9574-1C4551838FBE}"/>
    <cellStyle name="Comma 3 3 5 2 4 2 3 2" xfId="52540" xr:uid="{89AE64BD-0C68-468D-9EFE-F24995C38E6F}"/>
    <cellStyle name="Comma 3 3 5 2 4 2 4" xfId="37130" xr:uid="{ABD6DF87-D1C3-4DC5-9AB8-32031320D9E7}"/>
    <cellStyle name="Comma 3 3 5 2 4 3" xfId="10311" xr:uid="{B74ED865-BAC2-405F-B0AB-BD3137F03D48}"/>
    <cellStyle name="Comma 3 3 5 2 4 3 2" xfId="25722" xr:uid="{3A244109-281E-4A97-BAF2-25DF99330A02}"/>
    <cellStyle name="Comma 3 3 5 2 4 3 2 2" xfId="56546" xr:uid="{E51DD436-4AA2-4E5A-B2F5-4ADA0F26C5A1}"/>
    <cellStyle name="Comma 3 3 5 2 4 3 3" xfId="41136" xr:uid="{914AEEEA-39B0-4078-859D-00495D867ABE}"/>
    <cellStyle name="Comma 3 3 5 2 4 4" xfId="17913" xr:uid="{87608578-46F8-407B-A3F2-FDC2AC20D465}"/>
    <cellStyle name="Comma 3 3 5 2 4 4 2" xfId="48737" xr:uid="{447DD4EF-B95D-4579-8CE1-D716500D37EC}"/>
    <cellStyle name="Comma 3 3 5 2 4 5" xfId="33327" xr:uid="{6F123E70-32A0-4660-B479-6EC6C3B533F8}"/>
    <cellStyle name="Comma 3 3 5 2 5" xfId="4404" xr:uid="{869094AC-F715-4D74-8906-3A37A7A612B3}"/>
    <cellStyle name="Comma 3 3 5 2 5 2" xfId="12215" xr:uid="{D982FF1B-F037-4D2B-830F-0FDC8A937208}"/>
    <cellStyle name="Comma 3 3 5 2 5 2 2" xfId="27626" xr:uid="{EA714350-0F65-4503-A96C-8300BF00EB28}"/>
    <cellStyle name="Comma 3 3 5 2 5 2 2 2" xfId="58450" xr:uid="{9191720D-7F25-4F58-B466-4195A4696472}"/>
    <cellStyle name="Comma 3 3 5 2 5 2 3" xfId="43040" xr:uid="{46464441-028F-434C-B3BD-FF35E1B374C3}"/>
    <cellStyle name="Comma 3 3 5 2 5 3" xfId="19817" xr:uid="{8EE6B072-2050-4B61-9D95-D5765791E3A5}"/>
    <cellStyle name="Comma 3 3 5 2 5 3 2" xfId="50641" xr:uid="{063D2A81-EA3D-4A6F-98A3-7782D99B743C}"/>
    <cellStyle name="Comma 3 3 5 2 5 4" xfId="35231" xr:uid="{E1A9C5D9-3A44-4433-AB9A-36BFFB20D250}"/>
    <cellStyle name="Comma 3 3 5 2 6" xfId="8412" xr:uid="{D7A21BBE-B7DF-4325-B999-BB1E29F55DC6}"/>
    <cellStyle name="Comma 3 3 5 2 6 2" xfId="23823" xr:uid="{08343EF4-7FDA-47A4-840F-2FC4A1BC6A67}"/>
    <cellStyle name="Comma 3 3 5 2 6 2 2" xfId="54647" xr:uid="{16CAEE3E-0431-41F3-9CD2-2350A5EE0788}"/>
    <cellStyle name="Comma 3 3 5 2 6 3" xfId="39237" xr:uid="{F5D66900-84AE-4BAE-A8D4-1928629EDBCA}"/>
    <cellStyle name="Comma 3 3 5 2 7" xfId="16014" xr:uid="{1129C1FB-925D-40A1-A4E0-9208849B239E}"/>
    <cellStyle name="Comma 3 3 5 2 7 2" xfId="46838" xr:uid="{0636B95B-94B0-4E3A-8F87-F4F8CB3CC285}"/>
    <cellStyle name="Comma 3 3 5 2 8" xfId="31428" xr:uid="{02B77371-16D7-4E84-B613-56652C287BF2}"/>
    <cellStyle name="Comma 3 3 5 3" xfId="392" xr:uid="{67C0BFF1-4680-48F9-8288-D9ED1C1CA171}"/>
    <cellStyle name="Comma 3 3 5 3 2" xfId="1025" xr:uid="{091FCF3E-F716-404F-84CE-26D2E10B2636}"/>
    <cellStyle name="Comma 3 3 5 3 2 2" xfId="2924" xr:uid="{44574702-3BA8-494D-A841-178E23F09B21}"/>
    <cellStyle name="Comma 3 3 5 3 2 2 2" xfId="6727" xr:uid="{913EBC5F-15F1-49E9-B248-B50B6D14C252}"/>
    <cellStyle name="Comma 3 3 5 3 2 2 2 2" xfId="14538" xr:uid="{528D7731-39B5-4488-82E1-59B866FA83EF}"/>
    <cellStyle name="Comma 3 3 5 3 2 2 2 2 2" xfId="29949" xr:uid="{C5BD70CB-BADF-47E4-9CE7-2E247644EB14}"/>
    <cellStyle name="Comma 3 3 5 3 2 2 2 2 2 2" xfId="60773" xr:uid="{CF0CB838-892D-4F32-A719-A8FD10A337F4}"/>
    <cellStyle name="Comma 3 3 5 3 2 2 2 2 3" xfId="45363" xr:uid="{B89079D6-74DC-4888-B9DE-AF802A6C867C}"/>
    <cellStyle name="Comma 3 3 5 3 2 2 2 3" xfId="22140" xr:uid="{292E0D34-EE66-4401-9D9E-630A089256C7}"/>
    <cellStyle name="Comma 3 3 5 3 2 2 2 3 2" xfId="52964" xr:uid="{2CE16597-7B23-4E3B-BB61-9079A3C9B0F8}"/>
    <cellStyle name="Comma 3 3 5 3 2 2 2 4" xfId="37554" xr:uid="{A4484BFC-BD9D-4DCB-9050-5CCD93A7D9E3}"/>
    <cellStyle name="Comma 3 3 5 3 2 2 3" xfId="10735" xr:uid="{918F9886-3836-4834-A6C6-B36558447E2F}"/>
    <cellStyle name="Comma 3 3 5 3 2 2 3 2" xfId="26146" xr:uid="{7F93829F-D868-41F0-92AD-860332E94AB0}"/>
    <cellStyle name="Comma 3 3 5 3 2 2 3 2 2" xfId="56970" xr:uid="{B1A5956C-5276-4DC6-BA6A-8A1C35CA76D5}"/>
    <cellStyle name="Comma 3 3 5 3 2 2 3 3" xfId="41560" xr:uid="{C96AA5E7-C085-4906-B48E-018E98196F99}"/>
    <cellStyle name="Comma 3 3 5 3 2 2 4" xfId="18337" xr:uid="{17EA8E4E-F181-4C8F-9119-215177D7BCCE}"/>
    <cellStyle name="Comma 3 3 5 3 2 2 4 2" xfId="49161" xr:uid="{0A25B63B-1808-41C0-ACAE-281698AB5EA0}"/>
    <cellStyle name="Comma 3 3 5 3 2 2 5" xfId="33751" xr:uid="{668E6502-746C-4DE7-B68A-7BE611D51627}"/>
    <cellStyle name="Comma 3 3 5 3 2 3" xfId="4828" xr:uid="{A3F8262B-CEFE-41DE-B748-1B589C3C400C}"/>
    <cellStyle name="Comma 3 3 5 3 2 3 2" xfId="12639" xr:uid="{CB736E6F-E56D-4282-8067-BBD14DF05769}"/>
    <cellStyle name="Comma 3 3 5 3 2 3 2 2" xfId="28050" xr:uid="{959E6394-E7D9-4CFD-8D89-B80A9E38BFB4}"/>
    <cellStyle name="Comma 3 3 5 3 2 3 2 2 2" xfId="58874" xr:uid="{1D4F3309-F662-401A-A6C0-C72680210AE5}"/>
    <cellStyle name="Comma 3 3 5 3 2 3 2 3" xfId="43464" xr:uid="{5533070E-6A75-4AA2-8328-DEDB68FE42F1}"/>
    <cellStyle name="Comma 3 3 5 3 2 3 3" xfId="20241" xr:uid="{8EAD81DD-7435-4BBF-89CD-15C2E1367D33}"/>
    <cellStyle name="Comma 3 3 5 3 2 3 3 2" xfId="51065" xr:uid="{12BCA22F-80BA-49E8-990B-DAD530C06CC8}"/>
    <cellStyle name="Comma 3 3 5 3 2 3 4" xfId="35655" xr:uid="{33EEA460-BF3F-4CF7-9BC7-1C879E88FBCD}"/>
    <cellStyle name="Comma 3 3 5 3 2 4" xfId="8836" xr:uid="{6CBF5355-14E6-44C7-825D-E411143B816F}"/>
    <cellStyle name="Comma 3 3 5 3 2 4 2" xfId="24247" xr:uid="{421A22D8-7D76-4230-A546-EB4368588D28}"/>
    <cellStyle name="Comma 3 3 5 3 2 4 2 2" xfId="55071" xr:uid="{E058C8A0-43EB-47C7-A53D-B42282F77211}"/>
    <cellStyle name="Comma 3 3 5 3 2 4 3" xfId="39661" xr:uid="{D61551ED-221E-4BFB-AD1C-45E98E929FCC}"/>
    <cellStyle name="Comma 3 3 5 3 2 5" xfId="16438" xr:uid="{D7B7FE5B-08C0-434F-BB8F-156CCC93F3FF}"/>
    <cellStyle name="Comma 3 3 5 3 2 5 2" xfId="47262" xr:uid="{648A646A-AB27-47F3-A9D3-85CB7F278E55}"/>
    <cellStyle name="Comma 3 3 5 3 2 6" xfId="31852" xr:uid="{CD818DF1-B8C5-4E32-92F3-B72AB7331A93}"/>
    <cellStyle name="Comma 3 3 5 3 3" xfId="1658" xr:uid="{E83A8D10-D6D5-4B0F-8323-75E2C4E16DCB}"/>
    <cellStyle name="Comma 3 3 5 3 3 2" xfId="3557" xr:uid="{FEC9AF36-014E-49F2-9532-391B32B6ACD2}"/>
    <cellStyle name="Comma 3 3 5 3 3 2 2" xfId="7360" xr:uid="{C0C8B889-34DD-4ECA-ACA6-EBED5E2BA776}"/>
    <cellStyle name="Comma 3 3 5 3 3 2 2 2" xfId="15171" xr:uid="{EBA0F64C-C896-41E8-88E8-2FB1403A9DAF}"/>
    <cellStyle name="Comma 3 3 5 3 3 2 2 2 2" xfId="30582" xr:uid="{947A96C1-5F56-4917-B3E1-653D59C8BFEA}"/>
    <cellStyle name="Comma 3 3 5 3 3 2 2 2 2 2" xfId="61406" xr:uid="{7A7F19D6-EE06-40A0-A883-B653B5033C2A}"/>
    <cellStyle name="Comma 3 3 5 3 3 2 2 2 3" xfId="45996" xr:uid="{EF73C960-91D6-4B4E-95AB-DCAD827368B2}"/>
    <cellStyle name="Comma 3 3 5 3 3 2 2 3" xfId="22773" xr:uid="{9C992D76-0247-4484-BD81-F2C0B8CCF001}"/>
    <cellStyle name="Comma 3 3 5 3 3 2 2 3 2" xfId="53597" xr:uid="{B6BAC253-C1D9-442F-B250-521171676939}"/>
    <cellStyle name="Comma 3 3 5 3 3 2 2 4" xfId="38187" xr:uid="{DE6ECCD7-7C30-4CE4-A2FF-91F42847B8AC}"/>
    <cellStyle name="Comma 3 3 5 3 3 2 3" xfId="11368" xr:uid="{023DA7E0-DBCB-4732-B937-BA93C57C5913}"/>
    <cellStyle name="Comma 3 3 5 3 3 2 3 2" xfId="26779" xr:uid="{BD20D075-0A74-42B3-8A52-00D5A8ABEAD7}"/>
    <cellStyle name="Comma 3 3 5 3 3 2 3 2 2" xfId="57603" xr:uid="{D07ADBC7-C0D7-48E8-8F01-8485F9CFF59C}"/>
    <cellStyle name="Comma 3 3 5 3 3 2 3 3" xfId="42193" xr:uid="{252D0909-327E-4AAF-B7CC-8D3802CE4B32}"/>
    <cellStyle name="Comma 3 3 5 3 3 2 4" xfId="18970" xr:uid="{45A1881B-B684-419F-A43B-320D9AC34F16}"/>
    <cellStyle name="Comma 3 3 5 3 3 2 4 2" xfId="49794" xr:uid="{3D0C4FA1-970A-4C28-A551-40574250BCC0}"/>
    <cellStyle name="Comma 3 3 5 3 3 2 5" xfId="34384" xr:uid="{710482AE-6AD3-4903-9D46-FB7B6399AC0E}"/>
    <cellStyle name="Comma 3 3 5 3 3 3" xfId="5461" xr:uid="{7589B38B-388A-43C7-B64B-35EEDF631866}"/>
    <cellStyle name="Comma 3 3 5 3 3 3 2" xfId="13272" xr:uid="{9095E776-4B16-4380-AA64-790E2010B0DB}"/>
    <cellStyle name="Comma 3 3 5 3 3 3 2 2" xfId="28683" xr:uid="{2AE88A81-F96B-4613-B679-B476F0348959}"/>
    <cellStyle name="Comma 3 3 5 3 3 3 2 2 2" xfId="59507" xr:uid="{E25BFF7D-3693-4733-A1F5-6F5AF98984EC}"/>
    <cellStyle name="Comma 3 3 5 3 3 3 2 3" xfId="44097" xr:uid="{16DF9798-2144-4C22-A51A-A8F6E711202D}"/>
    <cellStyle name="Comma 3 3 5 3 3 3 3" xfId="20874" xr:uid="{696D4640-D84C-44A7-8A5E-988F31131C2A}"/>
    <cellStyle name="Comma 3 3 5 3 3 3 3 2" xfId="51698" xr:uid="{98DF4612-C383-40E1-B560-F543763D8A95}"/>
    <cellStyle name="Comma 3 3 5 3 3 3 4" xfId="36288" xr:uid="{AA15F400-0E68-4EF7-BBC0-FD3993631031}"/>
    <cellStyle name="Comma 3 3 5 3 3 4" xfId="9469" xr:uid="{B240233C-8AAB-457F-A1B3-54199EE1625B}"/>
    <cellStyle name="Comma 3 3 5 3 3 4 2" xfId="24880" xr:uid="{D76EC095-B88E-4E68-88E1-A2ECEBC3B78D}"/>
    <cellStyle name="Comma 3 3 5 3 3 4 2 2" xfId="55704" xr:uid="{754FEE2A-1E86-48C6-B11C-D0259A5B2B68}"/>
    <cellStyle name="Comma 3 3 5 3 3 4 3" xfId="40294" xr:uid="{4CBFD909-6E48-44F4-9090-3DE0FA205411}"/>
    <cellStyle name="Comma 3 3 5 3 3 5" xfId="17071" xr:uid="{B2AA09E0-FD42-40EE-BFB7-A7C98AB703A5}"/>
    <cellStyle name="Comma 3 3 5 3 3 5 2" xfId="47895" xr:uid="{1B823DB3-346F-4D54-8357-994E01950EF2}"/>
    <cellStyle name="Comma 3 3 5 3 3 6" xfId="32485" xr:uid="{FC654F57-30C9-4B43-BCA6-F30D98E72253}"/>
    <cellStyle name="Comma 3 3 5 3 4" xfId="2291" xr:uid="{4DE565DD-F8D7-4D75-A41F-D66459CA2EF8}"/>
    <cellStyle name="Comma 3 3 5 3 4 2" xfId="6094" xr:uid="{61F49020-0138-441B-ADDA-9FCDD3131A68}"/>
    <cellStyle name="Comma 3 3 5 3 4 2 2" xfId="13905" xr:uid="{3FBC4F23-C76C-42E4-9878-3F8265842051}"/>
    <cellStyle name="Comma 3 3 5 3 4 2 2 2" xfId="29316" xr:uid="{0A5AAD1B-E265-4A7B-9A94-156E755FEE59}"/>
    <cellStyle name="Comma 3 3 5 3 4 2 2 2 2" xfId="60140" xr:uid="{7B884CBC-BB33-45AE-9E53-2E76A21D7ED7}"/>
    <cellStyle name="Comma 3 3 5 3 4 2 2 3" xfId="44730" xr:uid="{34417B3E-5823-46D5-9334-D4279A77F59F}"/>
    <cellStyle name="Comma 3 3 5 3 4 2 3" xfId="21507" xr:uid="{065DE63C-20C1-481A-8889-FE268448C0AC}"/>
    <cellStyle name="Comma 3 3 5 3 4 2 3 2" xfId="52331" xr:uid="{55150FE2-19F9-4E7E-8902-DEC0D181160E}"/>
    <cellStyle name="Comma 3 3 5 3 4 2 4" xfId="36921" xr:uid="{2C8F9B4C-8E64-42E8-8846-E90DF7399477}"/>
    <cellStyle name="Comma 3 3 5 3 4 3" xfId="10102" xr:uid="{8FB7C829-06B1-462A-BE9A-7281D29AE030}"/>
    <cellStyle name="Comma 3 3 5 3 4 3 2" xfId="25513" xr:uid="{35C1AE8B-1A53-4830-8CBB-57CE5672F3AC}"/>
    <cellStyle name="Comma 3 3 5 3 4 3 2 2" xfId="56337" xr:uid="{7AD45FAE-A177-42C6-A631-FBD359459782}"/>
    <cellStyle name="Comma 3 3 5 3 4 3 3" xfId="40927" xr:uid="{AC26CAD0-C5E2-47D5-A548-722C612445A9}"/>
    <cellStyle name="Comma 3 3 5 3 4 4" xfId="17704" xr:uid="{80518BC8-5C2C-4C4D-A646-153CA4BA513A}"/>
    <cellStyle name="Comma 3 3 5 3 4 4 2" xfId="48528" xr:uid="{91AC3C0E-1FDF-4D7A-AB5A-14F476682CE9}"/>
    <cellStyle name="Comma 3 3 5 3 4 5" xfId="33118" xr:uid="{5F284ECB-BC63-434C-A48A-38E1C5964BD8}"/>
    <cellStyle name="Comma 3 3 5 3 5" xfId="4195" xr:uid="{EFC7B1AF-5F2E-45D4-AAD5-000130F4B0DD}"/>
    <cellStyle name="Comma 3 3 5 3 5 2" xfId="12006" xr:uid="{C79D30BA-770A-4A6F-93E5-1784C536AFF1}"/>
    <cellStyle name="Comma 3 3 5 3 5 2 2" xfId="27417" xr:uid="{6C93097D-4BD8-4FAD-BE18-E7BAFA996B18}"/>
    <cellStyle name="Comma 3 3 5 3 5 2 2 2" xfId="58241" xr:uid="{16D50E52-EE7E-4BB2-A7E3-C7E1D3C26733}"/>
    <cellStyle name="Comma 3 3 5 3 5 2 3" xfId="42831" xr:uid="{84217BCB-1A65-4984-83EE-B2647BE2B7C7}"/>
    <cellStyle name="Comma 3 3 5 3 5 3" xfId="19608" xr:uid="{A0504A80-82B1-44D2-AC79-1C34F4A064BB}"/>
    <cellStyle name="Comma 3 3 5 3 5 3 2" xfId="50432" xr:uid="{75B167B7-4554-4E50-8420-EBC1E49F2725}"/>
    <cellStyle name="Comma 3 3 5 3 5 4" xfId="35022" xr:uid="{AC6F41A4-BA36-42D4-A2E5-57E3B542D193}"/>
    <cellStyle name="Comma 3 3 5 3 6" xfId="8203" xr:uid="{EFB14443-FEDF-4AC5-B6A9-1D96DD57F3C5}"/>
    <cellStyle name="Comma 3 3 5 3 6 2" xfId="23614" xr:uid="{8184AF50-8593-46F6-83B9-E8D725CCFC77}"/>
    <cellStyle name="Comma 3 3 5 3 6 2 2" xfId="54438" xr:uid="{3171C001-58EA-4C6F-8F23-5D0F4E66384E}"/>
    <cellStyle name="Comma 3 3 5 3 6 3" xfId="39028" xr:uid="{CD3B437E-9104-4E3F-A8BC-32CE3379C3C3}"/>
    <cellStyle name="Comma 3 3 5 3 7" xfId="15805" xr:uid="{89DBAD18-B17C-4AA5-9618-5D36ECD7E524}"/>
    <cellStyle name="Comma 3 3 5 3 7 2" xfId="46629" xr:uid="{8FA07A13-A86E-4703-9DCB-A0BAA0252735}"/>
    <cellStyle name="Comma 3 3 5 3 8" xfId="31219" xr:uid="{014609C4-7EA4-4E65-8EAB-B8E72F29A6FD}"/>
    <cellStyle name="Comma 3 3 5 4" xfId="812" xr:uid="{53CEB7F7-871A-4C87-B0E3-9AADA862C572}"/>
    <cellStyle name="Comma 3 3 5 4 2" xfId="2711" xr:uid="{6AA3C2FE-DF85-449B-A42E-E0166873635E}"/>
    <cellStyle name="Comma 3 3 5 4 2 2" xfId="6514" xr:uid="{9C5AF50E-E6E1-489C-97AD-E2D73EF3483E}"/>
    <cellStyle name="Comma 3 3 5 4 2 2 2" xfId="14325" xr:uid="{0E3316E5-F16B-41CA-A34B-CD484559FD14}"/>
    <cellStyle name="Comma 3 3 5 4 2 2 2 2" xfId="29736" xr:uid="{E24B4FDA-14BA-4968-A04A-31CA00E6DC09}"/>
    <cellStyle name="Comma 3 3 5 4 2 2 2 2 2" xfId="60560" xr:uid="{59A08E10-66F9-4591-88D0-933026E30C9A}"/>
    <cellStyle name="Comma 3 3 5 4 2 2 2 3" xfId="45150" xr:uid="{CDBBD8FD-DCD0-472D-8757-4012A2924ECC}"/>
    <cellStyle name="Comma 3 3 5 4 2 2 3" xfId="21927" xr:uid="{A23D6CCC-F34A-4ABC-B49E-B8539C52F5AC}"/>
    <cellStyle name="Comma 3 3 5 4 2 2 3 2" xfId="52751" xr:uid="{A0FB9DC7-DE9A-491B-9B73-E359A9A29A67}"/>
    <cellStyle name="Comma 3 3 5 4 2 2 4" xfId="37341" xr:uid="{54C58F0C-C796-4FCF-83DC-F4C85DF4B415}"/>
    <cellStyle name="Comma 3 3 5 4 2 3" xfId="10522" xr:uid="{F655495C-D8EB-42D3-8F53-FFB0F739AD63}"/>
    <cellStyle name="Comma 3 3 5 4 2 3 2" xfId="25933" xr:uid="{738B69BE-AB7E-46D0-9FEF-ED1C643CADC0}"/>
    <cellStyle name="Comma 3 3 5 4 2 3 2 2" xfId="56757" xr:uid="{05788D76-5A40-4B58-A692-297A65DF8799}"/>
    <cellStyle name="Comma 3 3 5 4 2 3 3" xfId="41347" xr:uid="{D01F7FD3-5EFF-4BE3-A46C-36202493B3CD}"/>
    <cellStyle name="Comma 3 3 5 4 2 4" xfId="18124" xr:uid="{90146357-BFD9-4DC2-9BE9-F4B76E29471C}"/>
    <cellStyle name="Comma 3 3 5 4 2 4 2" xfId="48948" xr:uid="{43DB88F4-7E21-4F81-947D-5ACC384AE08B}"/>
    <cellStyle name="Comma 3 3 5 4 2 5" xfId="33538" xr:uid="{67FD54EA-9494-4CC4-80AB-79D9C4C101C8}"/>
    <cellStyle name="Comma 3 3 5 4 3" xfId="4615" xr:uid="{14F91193-01B4-405F-8FB4-5C5F0A262FF3}"/>
    <cellStyle name="Comma 3 3 5 4 3 2" xfId="12426" xr:uid="{672CA57E-5B9F-43E7-A7D7-0BB375721089}"/>
    <cellStyle name="Comma 3 3 5 4 3 2 2" xfId="27837" xr:uid="{24BAC21F-29F6-403E-8F36-995016F3C479}"/>
    <cellStyle name="Comma 3 3 5 4 3 2 2 2" xfId="58661" xr:uid="{FF25E7C8-F401-4B33-97E3-63CAA04C086D}"/>
    <cellStyle name="Comma 3 3 5 4 3 2 3" xfId="43251" xr:uid="{A2EF650C-87D5-4A75-BB67-06CCCF335214}"/>
    <cellStyle name="Comma 3 3 5 4 3 3" xfId="20028" xr:uid="{4A068D08-AF10-4CDB-8E66-82414B81BD2A}"/>
    <cellStyle name="Comma 3 3 5 4 3 3 2" xfId="50852" xr:uid="{AA46F0F5-3964-4144-9FBE-AE03EB9CC441}"/>
    <cellStyle name="Comma 3 3 5 4 3 4" xfId="35442" xr:uid="{39DFF779-B9F9-4102-B641-670F69CC07C0}"/>
    <cellStyle name="Comma 3 3 5 4 4" xfId="8623" xr:uid="{CE030AB6-367F-4BFD-AB31-21F48545185D}"/>
    <cellStyle name="Comma 3 3 5 4 4 2" xfId="24034" xr:uid="{D709DE5C-73C2-48BC-ADA6-7F873A03A8E8}"/>
    <cellStyle name="Comma 3 3 5 4 4 2 2" xfId="54858" xr:uid="{3EE71338-E009-4893-BF73-8E54A2B2B998}"/>
    <cellStyle name="Comma 3 3 5 4 4 3" xfId="39448" xr:uid="{E9DA3E8B-7DEA-4C2A-9CBD-3783E408DC32}"/>
    <cellStyle name="Comma 3 3 5 4 5" xfId="16225" xr:uid="{44B23B42-8B5A-49F3-B94F-8AC50FBD4C63}"/>
    <cellStyle name="Comma 3 3 5 4 5 2" xfId="47049" xr:uid="{2CD588E9-39F1-4102-B994-1CD34763C3DF}"/>
    <cellStyle name="Comma 3 3 5 4 6" xfId="31639" xr:uid="{5DD64EE9-6511-42D5-BA1D-BD266AD23C4C}"/>
    <cellStyle name="Comma 3 3 5 5" xfId="1445" xr:uid="{FD909380-E69F-4179-9F6A-EA5022FC17F1}"/>
    <cellStyle name="Comma 3 3 5 5 2" xfId="3344" xr:uid="{727E5BAD-080E-4E32-B411-68380C7D3EDC}"/>
    <cellStyle name="Comma 3 3 5 5 2 2" xfId="7147" xr:uid="{9D4C4A01-C6C0-48E0-8D56-905A035B457E}"/>
    <cellStyle name="Comma 3 3 5 5 2 2 2" xfId="14958" xr:uid="{24DAB5AD-0C74-42BB-90E5-B0A85806D2EB}"/>
    <cellStyle name="Comma 3 3 5 5 2 2 2 2" xfId="30369" xr:uid="{7F529E00-54EE-461C-8ADA-9FD51CCEDB6B}"/>
    <cellStyle name="Comma 3 3 5 5 2 2 2 2 2" xfId="61193" xr:uid="{F5C87335-E238-4700-9250-9C36260DB1A7}"/>
    <cellStyle name="Comma 3 3 5 5 2 2 2 3" xfId="45783" xr:uid="{67BF6EB2-1C20-4BF3-B23F-2F2E35C898B8}"/>
    <cellStyle name="Comma 3 3 5 5 2 2 3" xfId="22560" xr:uid="{F7A68418-B7D2-4E62-B0B8-C94ABCB24D9F}"/>
    <cellStyle name="Comma 3 3 5 5 2 2 3 2" xfId="53384" xr:uid="{12F60B9E-579A-42C3-845F-C094A648EDF6}"/>
    <cellStyle name="Comma 3 3 5 5 2 2 4" xfId="37974" xr:uid="{07C15B88-47F5-4E3A-8D3F-90C9E79C3D84}"/>
    <cellStyle name="Comma 3 3 5 5 2 3" xfId="11155" xr:uid="{33EFC0C3-0211-48FA-82AB-25C099757080}"/>
    <cellStyle name="Comma 3 3 5 5 2 3 2" xfId="26566" xr:uid="{5084B7A8-AA43-43BA-84CB-9EFEBBAE3F03}"/>
    <cellStyle name="Comma 3 3 5 5 2 3 2 2" xfId="57390" xr:uid="{40652928-2D7F-4629-A8EA-2495B615E92E}"/>
    <cellStyle name="Comma 3 3 5 5 2 3 3" xfId="41980" xr:uid="{1A0F6233-7EDA-4C05-9BE0-5926158CFCCE}"/>
    <cellStyle name="Comma 3 3 5 5 2 4" xfId="18757" xr:uid="{2775EFFD-2548-4CE5-9D0C-639E6ED04DEA}"/>
    <cellStyle name="Comma 3 3 5 5 2 4 2" xfId="49581" xr:uid="{D5336CE1-739B-4157-98A0-4699248C1225}"/>
    <cellStyle name="Comma 3 3 5 5 2 5" xfId="34171" xr:uid="{6B621EA1-B1E3-4CF1-B59C-E58BE303580F}"/>
    <cellStyle name="Comma 3 3 5 5 3" xfId="5248" xr:uid="{59DF2CD4-8660-4C80-A638-27119D2373E1}"/>
    <cellStyle name="Comma 3 3 5 5 3 2" xfId="13059" xr:uid="{757E6B41-8F77-4650-9AF2-6220EA5380B6}"/>
    <cellStyle name="Comma 3 3 5 5 3 2 2" xfId="28470" xr:uid="{F9F77E69-D85F-4F5F-AC37-27B0ACB69F9D}"/>
    <cellStyle name="Comma 3 3 5 5 3 2 2 2" xfId="59294" xr:uid="{297D6581-90EE-454E-A7A6-23BD7DC14AA7}"/>
    <cellStyle name="Comma 3 3 5 5 3 2 3" xfId="43884" xr:uid="{A0CECCBE-332C-4371-A114-393D90FBA2E5}"/>
    <cellStyle name="Comma 3 3 5 5 3 3" xfId="20661" xr:uid="{313181DB-7D7C-45A3-BD4B-DE83D0CB0F5E}"/>
    <cellStyle name="Comma 3 3 5 5 3 3 2" xfId="51485" xr:uid="{80ABB774-7913-4CE1-A1F9-162633AB2B94}"/>
    <cellStyle name="Comma 3 3 5 5 3 4" xfId="36075" xr:uid="{5B428CF9-6067-4AC0-8A71-963E90319C95}"/>
    <cellStyle name="Comma 3 3 5 5 4" xfId="9256" xr:uid="{8319D10B-3AAD-49B8-80CE-348EF8908A4C}"/>
    <cellStyle name="Comma 3 3 5 5 4 2" xfId="24667" xr:uid="{B7C0479F-EE74-4679-9E8A-BFFAB54511FB}"/>
    <cellStyle name="Comma 3 3 5 5 4 2 2" xfId="55491" xr:uid="{180DE9AD-D175-43DC-B649-D94E5922E1B2}"/>
    <cellStyle name="Comma 3 3 5 5 4 3" xfId="40081" xr:uid="{DF3C712C-E17A-44EF-98C4-083268EB8286}"/>
    <cellStyle name="Comma 3 3 5 5 5" xfId="16858" xr:uid="{6C3BEB50-C88D-4A91-A417-5FD581F77407}"/>
    <cellStyle name="Comma 3 3 5 5 5 2" xfId="47682" xr:uid="{22BEE394-8795-4109-A194-AC887CE28689}"/>
    <cellStyle name="Comma 3 3 5 5 6" xfId="32272" xr:uid="{271777C3-CBEB-4317-89CE-465705F6DBBB}"/>
    <cellStyle name="Comma 3 3 5 6" xfId="2078" xr:uid="{E135F68C-796A-4D29-9E10-6736503EB3ED}"/>
    <cellStyle name="Comma 3 3 5 6 2" xfId="5881" xr:uid="{660B8064-EB8E-4F2A-A739-941780A3669B}"/>
    <cellStyle name="Comma 3 3 5 6 2 2" xfId="13692" xr:uid="{601DFBB7-CEAF-46B9-A5C2-3763328DDEA8}"/>
    <cellStyle name="Comma 3 3 5 6 2 2 2" xfId="29103" xr:uid="{E062ECC9-B233-434C-98D0-D8FB44E92B74}"/>
    <cellStyle name="Comma 3 3 5 6 2 2 2 2" xfId="59927" xr:uid="{D3163624-9A29-4B0E-92F8-223CF6CF47AD}"/>
    <cellStyle name="Comma 3 3 5 6 2 2 3" xfId="44517" xr:uid="{CDBA9362-0A46-408B-9B45-A69234B38865}"/>
    <cellStyle name="Comma 3 3 5 6 2 3" xfId="21294" xr:uid="{CA914596-FAEB-4A8A-A393-D95902C18920}"/>
    <cellStyle name="Comma 3 3 5 6 2 3 2" xfId="52118" xr:uid="{2897D9CF-06C0-4264-9173-14A1F139032A}"/>
    <cellStyle name="Comma 3 3 5 6 2 4" xfId="36708" xr:uid="{0BEDE336-C821-4E1C-8778-83F6D22FCB96}"/>
    <cellStyle name="Comma 3 3 5 6 3" xfId="9889" xr:uid="{34243DD3-98CA-4860-818B-FBE1F4DF2C9F}"/>
    <cellStyle name="Comma 3 3 5 6 3 2" xfId="25300" xr:uid="{44723AE3-65D3-47A8-B10E-4D54EB9C8B0C}"/>
    <cellStyle name="Comma 3 3 5 6 3 2 2" xfId="56124" xr:uid="{36FEB651-50CD-4B44-B2F7-E69FAB5347D7}"/>
    <cellStyle name="Comma 3 3 5 6 3 3" xfId="40714" xr:uid="{005B3339-6DAD-4C30-A574-08DE9A4990F7}"/>
    <cellStyle name="Comma 3 3 5 6 4" xfId="17491" xr:uid="{8338E5E2-4235-45E8-91B6-F44C3B215B7E}"/>
    <cellStyle name="Comma 3 3 5 6 4 2" xfId="48315" xr:uid="{65DBD0A0-8A73-4485-BF2A-7D7C3E71DF72}"/>
    <cellStyle name="Comma 3 3 5 6 5" xfId="32905" xr:uid="{9DA6ECDF-3B86-4B72-B660-D333A5338107}"/>
    <cellStyle name="Comma 3 3 5 7" xfId="3982" xr:uid="{2002991C-54FF-4DFF-8FC2-80AF60FB5BED}"/>
    <cellStyle name="Comma 3 3 5 7 2" xfId="11793" xr:uid="{CD449745-7B89-4FE5-A24F-5B8739921C49}"/>
    <cellStyle name="Comma 3 3 5 7 2 2" xfId="27204" xr:uid="{967834CA-3B32-47C1-BADC-6A6FC4A7DE46}"/>
    <cellStyle name="Comma 3 3 5 7 2 2 2" xfId="58028" xr:uid="{D35FE973-F2A5-42AD-B97F-9954743E96D2}"/>
    <cellStyle name="Comma 3 3 5 7 2 3" xfId="42618" xr:uid="{ECCEE05D-A346-46F2-9DFF-5519801DCF2A}"/>
    <cellStyle name="Comma 3 3 5 7 3" xfId="19395" xr:uid="{017AB70A-B48A-4741-9965-7B2CF3A78007}"/>
    <cellStyle name="Comma 3 3 5 7 3 2" xfId="50219" xr:uid="{8BAE98B3-5035-46AC-B23F-94BAB0EEC326}"/>
    <cellStyle name="Comma 3 3 5 7 4" xfId="34809" xr:uid="{57D654E0-25E2-4ED3-ADD5-298D616EF1D5}"/>
    <cellStyle name="Comma 3 3 5 8" xfId="7990" xr:uid="{F01AFA45-5C30-4B39-931F-9A6F56FF1F01}"/>
    <cellStyle name="Comma 3 3 5 8 2" xfId="23401" xr:uid="{421C96D4-F7B6-4CE1-93C5-AA72F24F1B40}"/>
    <cellStyle name="Comma 3 3 5 8 2 2" xfId="54225" xr:uid="{1C365048-0FD8-4984-9215-6E29F18261DE}"/>
    <cellStyle name="Comma 3 3 5 8 3" xfId="38815" xr:uid="{0E920475-0BFF-4B03-88F7-A4BB6E6006D1}"/>
    <cellStyle name="Comma 3 3 5 9" xfId="7781" xr:uid="{7EC94558-777D-4007-82EE-F567B7422301}"/>
    <cellStyle name="Comma 3 3 5 9 2" xfId="23192" xr:uid="{D5E90D96-4A97-40CE-ABF3-DB4751EDF3DD}"/>
    <cellStyle name="Comma 3 3 5 9 2 2" xfId="54016" xr:uid="{6DC13FD5-5EFD-490E-8B9C-4D7A3F9237DE}"/>
    <cellStyle name="Comma 3 3 5 9 3" xfId="38606" xr:uid="{3771B410-D3DF-440A-879D-86AD5A54901B}"/>
    <cellStyle name="Comma 3 3 6" xfId="556" xr:uid="{4E526293-8B4D-469D-A9AB-4AEB9CEA908C}"/>
    <cellStyle name="Comma 3 3 6 2" xfId="1189" xr:uid="{3CAAFDCE-4F61-4687-8D50-0A3B66FFC488}"/>
    <cellStyle name="Comma 3 3 6 2 2" xfId="3088" xr:uid="{79CE2B0E-7222-4E7F-9669-F721C27B3022}"/>
    <cellStyle name="Comma 3 3 6 2 2 2" xfId="6891" xr:uid="{0845436B-8D70-4C1A-BE4C-FF32FA64C2B8}"/>
    <cellStyle name="Comma 3 3 6 2 2 2 2" xfId="14702" xr:uid="{8F8FE487-B397-420D-B73A-BCBB6D81A426}"/>
    <cellStyle name="Comma 3 3 6 2 2 2 2 2" xfId="30113" xr:uid="{F7E1A0A0-CAAE-4562-B1B8-88CB0A8A70AA}"/>
    <cellStyle name="Comma 3 3 6 2 2 2 2 2 2" xfId="60937" xr:uid="{B69E8E66-358D-45C9-943B-095A305D36CD}"/>
    <cellStyle name="Comma 3 3 6 2 2 2 2 3" xfId="45527" xr:uid="{41249801-9272-4EB2-A790-2A4A934B8E47}"/>
    <cellStyle name="Comma 3 3 6 2 2 2 3" xfId="22304" xr:uid="{BE36041C-D1A1-4887-86CD-864E6FC20E58}"/>
    <cellStyle name="Comma 3 3 6 2 2 2 3 2" xfId="53128" xr:uid="{8BE9FFE6-7BFB-4CC3-93C8-30A7F2590FBB}"/>
    <cellStyle name="Comma 3 3 6 2 2 2 4" xfId="37718" xr:uid="{F49DECC0-F9D1-42E0-B297-13D42EDF86F8}"/>
    <cellStyle name="Comma 3 3 6 2 2 3" xfId="10899" xr:uid="{36648329-EF7B-4692-A602-B37BF4389F06}"/>
    <cellStyle name="Comma 3 3 6 2 2 3 2" xfId="26310" xr:uid="{F59092DC-75E3-4CE3-8F0F-9A49E88AA518}"/>
    <cellStyle name="Comma 3 3 6 2 2 3 2 2" xfId="57134" xr:uid="{ED44CC61-9336-4FAF-BEAC-ADE033C5910E}"/>
    <cellStyle name="Comma 3 3 6 2 2 3 3" xfId="41724" xr:uid="{26906262-F1A5-4B75-A7BA-C0439F4C1601}"/>
    <cellStyle name="Comma 3 3 6 2 2 4" xfId="18501" xr:uid="{2E22E9F2-D772-42C2-8B47-8038244E18DE}"/>
    <cellStyle name="Comma 3 3 6 2 2 4 2" xfId="49325" xr:uid="{6CBFADFB-B146-4698-8AB3-22B3697F0A60}"/>
    <cellStyle name="Comma 3 3 6 2 2 5" xfId="33915" xr:uid="{99DBD1F7-733B-4F79-8E3E-1010CDF24727}"/>
    <cellStyle name="Comma 3 3 6 2 3" xfId="4992" xr:uid="{92D4DB92-4A9B-4D7B-94BF-B018FD71C4D1}"/>
    <cellStyle name="Comma 3 3 6 2 3 2" xfId="12803" xr:uid="{22883580-699C-48BD-AFFF-96BA54305C2B}"/>
    <cellStyle name="Comma 3 3 6 2 3 2 2" xfId="28214" xr:uid="{71439105-70A4-45D8-97B9-22DC642D1E55}"/>
    <cellStyle name="Comma 3 3 6 2 3 2 2 2" xfId="59038" xr:uid="{625F7473-3FD5-4893-8496-D432D02FC8CB}"/>
    <cellStyle name="Comma 3 3 6 2 3 2 3" xfId="43628" xr:uid="{30FBEDEF-778E-4A9B-9F68-6153CB3CD113}"/>
    <cellStyle name="Comma 3 3 6 2 3 3" xfId="20405" xr:uid="{C2F6E76A-51C2-4DBF-83C1-AC0CAB04C23E}"/>
    <cellStyle name="Comma 3 3 6 2 3 3 2" xfId="51229" xr:uid="{F4C315AB-9B44-43E2-B829-36FE9C1EC208}"/>
    <cellStyle name="Comma 3 3 6 2 3 4" xfId="35819" xr:uid="{737AEBE6-16B2-4318-8BC3-E11FBE795BD5}"/>
    <cellStyle name="Comma 3 3 6 2 4" xfId="9000" xr:uid="{9825E811-9302-4CA6-84D3-869EE39D280D}"/>
    <cellStyle name="Comma 3 3 6 2 4 2" xfId="24411" xr:uid="{5F050B54-F1D2-45E5-9623-FC21EAD167EA}"/>
    <cellStyle name="Comma 3 3 6 2 4 2 2" xfId="55235" xr:uid="{1A83E2F6-48B8-4B11-A074-579E25619A2D}"/>
    <cellStyle name="Comma 3 3 6 2 4 3" xfId="39825" xr:uid="{025384C0-52CF-4049-8868-CD80BA479B52}"/>
    <cellStyle name="Comma 3 3 6 2 5" xfId="16602" xr:uid="{D5408960-898D-4F0E-B8CD-C183A1F8E005}"/>
    <cellStyle name="Comma 3 3 6 2 5 2" xfId="47426" xr:uid="{2475DBA7-EC94-4D6A-9B3D-D8E71B2DCD8D}"/>
    <cellStyle name="Comma 3 3 6 2 6" xfId="32016" xr:uid="{7CC1BEE4-2A77-4E88-9937-4CB830300F2B}"/>
    <cellStyle name="Comma 3 3 6 3" xfId="1822" xr:uid="{E1A88CB8-3797-40D0-9EFF-467887FBCD48}"/>
    <cellStyle name="Comma 3 3 6 3 2" xfId="3721" xr:uid="{F1B1CA4C-C5E9-4D58-9ECA-6AF9B298108C}"/>
    <cellStyle name="Comma 3 3 6 3 2 2" xfId="7524" xr:uid="{095E82DF-53A0-41C4-AE9E-BAAA8029DC7D}"/>
    <cellStyle name="Comma 3 3 6 3 2 2 2" xfId="15335" xr:uid="{D247AD0D-1F01-4534-BE60-56AA4881C7AC}"/>
    <cellStyle name="Comma 3 3 6 3 2 2 2 2" xfId="30746" xr:uid="{CC1E287B-1601-4FD9-8A07-9B08EC741137}"/>
    <cellStyle name="Comma 3 3 6 3 2 2 2 2 2" xfId="61570" xr:uid="{04BAFEFB-9CC2-4AD2-94F7-DC87234E4F28}"/>
    <cellStyle name="Comma 3 3 6 3 2 2 2 3" xfId="46160" xr:uid="{FED74D4F-5F0E-4EFB-A5FF-53EBC58FFE6C}"/>
    <cellStyle name="Comma 3 3 6 3 2 2 3" xfId="22937" xr:uid="{35D57805-64C0-47CB-83CA-2D92073DC215}"/>
    <cellStyle name="Comma 3 3 6 3 2 2 3 2" xfId="53761" xr:uid="{F8A7C44F-78CA-47D7-8D88-D327CFBBDF89}"/>
    <cellStyle name="Comma 3 3 6 3 2 2 4" xfId="38351" xr:uid="{B6131F37-77EC-40F3-A371-57154C7B5C62}"/>
    <cellStyle name="Comma 3 3 6 3 2 3" xfId="11532" xr:uid="{92A43AA2-0B5B-4187-9649-63FE92864C33}"/>
    <cellStyle name="Comma 3 3 6 3 2 3 2" xfId="26943" xr:uid="{BE5384B3-E441-491E-BE76-CFAC6FEF9822}"/>
    <cellStyle name="Comma 3 3 6 3 2 3 2 2" xfId="57767" xr:uid="{EB185196-2A39-4049-81B0-DEFB73BFB535}"/>
    <cellStyle name="Comma 3 3 6 3 2 3 3" xfId="42357" xr:uid="{3E64829D-5A73-49C6-970E-B3D68D19DCF4}"/>
    <cellStyle name="Comma 3 3 6 3 2 4" xfId="19134" xr:uid="{042FE8D7-72E1-488B-9972-0D6E09299C26}"/>
    <cellStyle name="Comma 3 3 6 3 2 4 2" xfId="49958" xr:uid="{68EFD9B3-970A-4280-AD5E-DF4A3033278C}"/>
    <cellStyle name="Comma 3 3 6 3 2 5" xfId="34548" xr:uid="{77AFAB0C-368A-41D3-A15C-3C21EE9DF5B9}"/>
    <cellStyle name="Comma 3 3 6 3 3" xfId="5625" xr:uid="{07A83B31-3A68-4158-BC81-4EC4D3B3EF3F}"/>
    <cellStyle name="Comma 3 3 6 3 3 2" xfId="13436" xr:uid="{36976994-1C29-410A-8C91-5FF0940E0920}"/>
    <cellStyle name="Comma 3 3 6 3 3 2 2" xfId="28847" xr:uid="{5AAD1D0F-5BC0-4B7C-8621-6362E86D6391}"/>
    <cellStyle name="Comma 3 3 6 3 3 2 2 2" xfId="59671" xr:uid="{1C7DC9CE-3E56-40C4-993A-46EAB692D2A7}"/>
    <cellStyle name="Comma 3 3 6 3 3 2 3" xfId="44261" xr:uid="{0583DA9E-F9A4-4FD0-8F4E-17C868487E3B}"/>
    <cellStyle name="Comma 3 3 6 3 3 3" xfId="21038" xr:uid="{69803319-E277-4648-87A5-5D17791EA681}"/>
    <cellStyle name="Comma 3 3 6 3 3 3 2" xfId="51862" xr:uid="{A9647480-1356-46DE-8951-B02DBE56DE26}"/>
    <cellStyle name="Comma 3 3 6 3 3 4" xfId="36452" xr:uid="{85DA6906-FB21-4045-A53E-3725106B9E5C}"/>
    <cellStyle name="Comma 3 3 6 3 4" xfId="9633" xr:uid="{84A755B2-FF33-436C-A37A-80E0A31ADF42}"/>
    <cellStyle name="Comma 3 3 6 3 4 2" xfId="25044" xr:uid="{8C0244B5-B8D7-410B-933B-66CE56011810}"/>
    <cellStyle name="Comma 3 3 6 3 4 2 2" xfId="55868" xr:uid="{AF8A9308-002B-461A-B3F8-079C13C4D82A}"/>
    <cellStyle name="Comma 3 3 6 3 4 3" xfId="40458" xr:uid="{C64371A4-B265-4782-810D-7EB994F0AB51}"/>
    <cellStyle name="Comma 3 3 6 3 5" xfId="17235" xr:uid="{A79EA22F-061A-47EC-B4D5-E1E2CBCC50A8}"/>
    <cellStyle name="Comma 3 3 6 3 5 2" xfId="48059" xr:uid="{74C31DE6-76DA-4D30-8973-E85A3F54B8DB}"/>
    <cellStyle name="Comma 3 3 6 3 6" xfId="32649" xr:uid="{772C2D72-F3CB-4D37-BE74-D8CA493100F6}"/>
    <cellStyle name="Comma 3 3 6 4" xfId="2455" xr:uid="{B70FE6AF-1F33-4577-B341-6FBFE6872B9C}"/>
    <cellStyle name="Comma 3 3 6 4 2" xfId="6258" xr:uid="{D2E35756-CD4E-4860-A70C-D98EFA67DEDF}"/>
    <cellStyle name="Comma 3 3 6 4 2 2" xfId="14069" xr:uid="{8DCE7E44-1936-4E3E-9FEB-008FFE5110EE}"/>
    <cellStyle name="Comma 3 3 6 4 2 2 2" xfId="29480" xr:uid="{C9D872C8-6B6C-4543-BCD4-307024B4FE72}"/>
    <cellStyle name="Comma 3 3 6 4 2 2 2 2" xfId="60304" xr:uid="{F410E3C2-38A9-409C-A680-ED84A014CF39}"/>
    <cellStyle name="Comma 3 3 6 4 2 2 3" xfId="44894" xr:uid="{8C093436-7029-4966-82D6-80744BD692EE}"/>
    <cellStyle name="Comma 3 3 6 4 2 3" xfId="21671" xr:uid="{DC098DCC-59F6-402C-9778-501AEEEAE471}"/>
    <cellStyle name="Comma 3 3 6 4 2 3 2" xfId="52495" xr:uid="{B69EC8A7-8B46-452B-A838-45FA09058056}"/>
    <cellStyle name="Comma 3 3 6 4 2 4" xfId="37085" xr:uid="{C23EA989-B596-4A4A-9BE6-B16E741B84FE}"/>
    <cellStyle name="Comma 3 3 6 4 3" xfId="10266" xr:uid="{16EFDCDA-07C5-4223-99B4-B2F182260C89}"/>
    <cellStyle name="Comma 3 3 6 4 3 2" xfId="25677" xr:uid="{302BBB55-39B6-42CD-A5EE-37DA19E7669B}"/>
    <cellStyle name="Comma 3 3 6 4 3 2 2" xfId="56501" xr:uid="{0EF74CF5-825A-406C-BD6B-2DB811876C63}"/>
    <cellStyle name="Comma 3 3 6 4 3 3" xfId="41091" xr:uid="{92A571A6-7D81-48CF-BC68-8113879CD552}"/>
    <cellStyle name="Comma 3 3 6 4 4" xfId="17868" xr:uid="{D7262B48-C7B8-403C-9012-42AD4F11FFA8}"/>
    <cellStyle name="Comma 3 3 6 4 4 2" xfId="48692" xr:uid="{521D348D-6A27-403E-80A7-E1E752A10A0B}"/>
    <cellStyle name="Comma 3 3 6 4 5" xfId="33282" xr:uid="{E3000380-77B8-4616-B4F4-2C85D106BF0D}"/>
    <cellStyle name="Comma 3 3 6 5" xfId="4359" xr:uid="{26A3995E-1097-465A-9B38-02AF3D81A9D8}"/>
    <cellStyle name="Comma 3 3 6 5 2" xfId="12170" xr:uid="{6BA1CB11-4B5C-43E7-BAED-557E96678312}"/>
    <cellStyle name="Comma 3 3 6 5 2 2" xfId="27581" xr:uid="{CAB66054-A11E-4CC3-968C-4A58EDB1E50A}"/>
    <cellStyle name="Comma 3 3 6 5 2 2 2" xfId="58405" xr:uid="{1C7DC256-CB0C-4E10-B757-FA7887022605}"/>
    <cellStyle name="Comma 3 3 6 5 2 3" xfId="42995" xr:uid="{5B17A972-421B-4391-8D3A-B5BAA75A3BE3}"/>
    <cellStyle name="Comma 3 3 6 5 3" xfId="19772" xr:uid="{0D3F8B0F-E0C1-46DA-858D-924C620D82CE}"/>
    <cellStyle name="Comma 3 3 6 5 3 2" xfId="50596" xr:uid="{4AD265F1-EF34-469B-959C-CDEB6A9E07B1}"/>
    <cellStyle name="Comma 3 3 6 5 4" xfId="35186" xr:uid="{3CE0BF7B-9BFA-463F-BE8C-F61C2124A7AF}"/>
    <cellStyle name="Comma 3 3 6 6" xfId="8367" xr:uid="{C451AC12-AF5A-449A-A7C8-827DC35B280D}"/>
    <cellStyle name="Comma 3 3 6 6 2" xfId="23778" xr:uid="{C243F9E9-2604-420D-AF52-971F63724971}"/>
    <cellStyle name="Comma 3 3 6 6 2 2" xfId="54602" xr:uid="{55210D62-5276-4149-9BBE-3A12FB707934}"/>
    <cellStyle name="Comma 3 3 6 6 3" xfId="39192" xr:uid="{65EC18F5-B42E-47A0-838B-057469E02791}"/>
    <cellStyle name="Comma 3 3 6 7" xfId="15969" xr:uid="{0CB91D71-B3A9-47ED-A341-90045A4578BA}"/>
    <cellStyle name="Comma 3 3 6 7 2" xfId="46793" xr:uid="{F9F91371-DB70-4719-8958-717134D9357E}"/>
    <cellStyle name="Comma 3 3 6 8" xfId="31383" xr:uid="{4631D3B2-1E12-4B41-BF93-E16D01BF4A2C}"/>
    <cellStyle name="Comma 3 3 7" xfId="347" xr:uid="{8DD72DA1-4CC4-457E-89FD-688519EAA4E5}"/>
    <cellStyle name="Comma 3 3 7 2" xfId="980" xr:uid="{44268124-3C4F-4308-B7C5-1CEF474E6C49}"/>
    <cellStyle name="Comma 3 3 7 2 2" xfId="2879" xr:uid="{EC90F76D-59BD-41D1-89CE-6599FA41BC39}"/>
    <cellStyle name="Comma 3 3 7 2 2 2" xfId="6682" xr:uid="{8339CE8F-0028-4328-A0CA-C29F95DC2D9B}"/>
    <cellStyle name="Comma 3 3 7 2 2 2 2" xfId="14493" xr:uid="{E6C6DEAC-DEA8-4F77-AF36-D076334413CA}"/>
    <cellStyle name="Comma 3 3 7 2 2 2 2 2" xfId="29904" xr:uid="{82712470-D4E5-4BA4-B6BF-13DD736048A2}"/>
    <cellStyle name="Comma 3 3 7 2 2 2 2 2 2" xfId="60728" xr:uid="{0D5B0A3E-F311-4057-8E5C-20C3D5BC83A3}"/>
    <cellStyle name="Comma 3 3 7 2 2 2 2 3" xfId="45318" xr:uid="{D170D0F6-3E0F-455E-9C9C-CA214D4188C0}"/>
    <cellStyle name="Comma 3 3 7 2 2 2 3" xfId="22095" xr:uid="{12C5BC07-88DE-4D63-97B1-7C2F39213C8A}"/>
    <cellStyle name="Comma 3 3 7 2 2 2 3 2" xfId="52919" xr:uid="{1E24E91E-CE04-4FAD-8C45-C8662558F71C}"/>
    <cellStyle name="Comma 3 3 7 2 2 2 4" xfId="37509" xr:uid="{C9FB2D3F-13C3-4A1C-A756-87460602D704}"/>
    <cellStyle name="Comma 3 3 7 2 2 3" xfId="10690" xr:uid="{1D595F29-D496-4061-A643-A7D7CEAC5C74}"/>
    <cellStyle name="Comma 3 3 7 2 2 3 2" xfId="26101" xr:uid="{216F8800-BD5A-4640-BCC5-F6C2027F0B92}"/>
    <cellStyle name="Comma 3 3 7 2 2 3 2 2" xfId="56925" xr:uid="{9F91D36C-717B-4289-AF27-434CD5D78B35}"/>
    <cellStyle name="Comma 3 3 7 2 2 3 3" xfId="41515" xr:uid="{444C6998-2F4E-4539-8E30-AA7A9493045A}"/>
    <cellStyle name="Comma 3 3 7 2 2 4" xfId="18292" xr:uid="{469A3746-77B2-4E33-BC2C-A6E037A91414}"/>
    <cellStyle name="Comma 3 3 7 2 2 4 2" xfId="49116" xr:uid="{A8D68275-0A90-4EF5-9D71-AE0BC6B81663}"/>
    <cellStyle name="Comma 3 3 7 2 2 5" xfId="33706" xr:uid="{F8CF38C5-5177-4285-8CF3-79AFCA33F3C5}"/>
    <cellStyle name="Comma 3 3 7 2 3" xfId="4783" xr:uid="{797E8A8F-876D-471C-939C-22D1618549AA}"/>
    <cellStyle name="Comma 3 3 7 2 3 2" xfId="12594" xr:uid="{16C67729-0105-4A00-A684-86EEBFE89E64}"/>
    <cellStyle name="Comma 3 3 7 2 3 2 2" xfId="28005" xr:uid="{C39B3FF4-7C2F-48F1-A6C4-9D06D492382D}"/>
    <cellStyle name="Comma 3 3 7 2 3 2 2 2" xfId="58829" xr:uid="{38BD32E0-40C0-4A3C-BBAE-2E5787BC2204}"/>
    <cellStyle name="Comma 3 3 7 2 3 2 3" xfId="43419" xr:uid="{135BF13B-4617-40A0-82C6-3C569CAC843F}"/>
    <cellStyle name="Comma 3 3 7 2 3 3" xfId="20196" xr:uid="{B1E04418-6409-4679-968B-38CDB8CAF794}"/>
    <cellStyle name="Comma 3 3 7 2 3 3 2" xfId="51020" xr:uid="{E21FCF04-7D4D-462D-8D94-1F48A118CB0B}"/>
    <cellStyle name="Comma 3 3 7 2 3 4" xfId="35610" xr:uid="{20764250-DE1D-43B7-BC24-A927D94FBCE6}"/>
    <cellStyle name="Comma 3 3 7 2 4" xfId="8791" xr:uid="{2DABF188-CFCA-4B76-9CE9-A70E2C21D56D}"/>
    <cellStyle name="Comma 3 3 7 2 4 2" xfId="24202" xr:uid="{9EC47DAD-7C40-4D2C-B1DC-A3EB18B31053}"/>
    <cellStyle name="Comma 3 3 7 2 4 2 2" xfId="55026" xr:uid="{2E245B5A-2C3D-49B3-8B9B-A3D1CF685642}"/>
    <cellStyle name="Comma 3 3 7 2 4 3" xfId="39616" xr:uid="{0252E292-F641-4DD9-BFCC-AA52A260A0CB}"/>
    <cellStyle name="Comma 3 3 7 2 5" xfId="16393" xr:uid="{C5B7C11D-AE0F-42D7-A0D9-5B0F1E46763A}"/>
    <cellStyle name="Comma 3 3 7 2 5 2" xfId="47217" xr:uid="{94181F8A-0AD7-4078-AD47-97B11E10F86E}"/>
    <cellStyle name="Comma 3 3 7 2 6" xfId="31807" xr:uid="{2007635A-6058-46AA-A1D4-C83DD1D744AD}"/>
    <cellStyle name="Comma 3 3 7 3" xfId="1613" xr:uid="{F5996B13-8223-456F-9A81-D1FEEED55BB2}"/>
    <cellStyle name="Comma 3 3 7 3 2" xfId="3512" xr:uid="{540DDA08-4A68-4FEA-966C-95A67FE096D2}"/>
    <cellStyle name="Comma 3 3 7 3 2 2" xfId="7315" xr:uid="{3AA302C8-EEDB-49BE-851C-EC187D0C63BA}"/>
    <cellStyle name="Comma 3 3 7 3 2 2 2" xfId="15126" xr:uid="{5E97709D-85C5-49D1-AAE8-030460163489}"/>
    <cellStyle name="Comma 3 3 7 3 2 2 2 2" xfId="30537" xr:uid="{A9342904-2AC9-4244-9084-94226C6D2EF2}"/>
    <cellStyle name="Comma 3 3 7 3 2 2 2 2 2" xfId="61361" xr:uid="{DFCB9011-7C62-4DC6-A652-DDB7ECE3B377}"/>
    <cellStyle name="Comma 3 3 7 3 2 2 2 3" xfId="45951" xr:uid="{79CDA0CA-DF0F-4F55-95DF-46126E7D9EA4}"/>
    <cellStyle name="Comma 3 3 7 3 2 2 3" xfId="22728" xr:uid="{75B9627D-D4BB-46CE-9F64-7C010FD77D41}"/>
    <cellStyle name="Comma 3 3 7 3 2 2 3 2" xfId="53552" xr:uid="{E4169B2F-4609-4600-AB67-BD475C7D15F9}"/>
    <cellStyle name="Comma 3 3 7 3 2 2 4" xfId="38142" xr:uid="{373B9049-C643-4DFE-8FFE-3BD52C316CEA}"/>
    <cellStyle name="Comma 3 3 7 3 2 3" xfId="11323" xr:uid="{67A203F0-3889-4EE0-A20A-A273F9720B76}"/>
    <cellStyle name="Comma 3 3 7 3 2 3 2" xfId="26734" xr:uid="{87E417E0-42DB-4D1B-9016-84120B776325}"/>
    <cellStyle name="Comma 3 3 7 3 2 3 2 2" xfId="57558" xr:uid="{3216D276-862F-4C50-8AD9-E29777426DB4}"/>
    <cellStyle name="Comma 3 3 7 3 2 3 3" xfId="42148" xr:uid="{3481486D-8A53-4C0B-A9BC-4A22A2E3BC3D}"/>
    <cellStyle name="Comma 3 3 7 3 2 4" xfId="18925" xr:uid="{7B38FCF2-1D0A-4422-A74F-CB62CDA5A9CC}"/>
    <cellStyle name="Comma 3 3 7 3 2 4 2" xfId="49749" xr:uid="{8E9C5C46-AFE1-4107-B61C-12D9B88268E4}"/>
    <cellStyle name="Comma 3 3 7 3 2 5" xfId="34339" xr:uid="{2B725337-3A7C-4B7D-BDAB-14914872302B}"/>
    <cellStyle name="Comma 3 3 7 3 3" xfId="5416" xr:uid="{E74A8BA7-174F-46C6-8B10-266F2123C997}"/>
    <cellStyle name="Comma 3 3 7 3 3 2" xfId="13227" xr:uid="{4EAA0394-79F8-40C5-9CB1-5123451EFA11}"/>
    <cellStyle name="Comma 3 3 7 3 3 2 2" xfId="28638" xr:uid="{A4C11E70-FEB9-461B-8A6A-9DBA2AD07C31}"/>
    <cellStyle name="Comma 3 3 7 3 3 2 2 2" xfId="59462" xr:uid="{7A149701-5D20-475E-A779-1292A69DDC3B}"/>
    <cellStyle name="Comma 3 3 7 3 3 2 3" xfId="44052" xr:uid="{BBE65FB1-7952-49AE-87A4-62CC2A4C4C41}"/>
    <cellStyle name="Comma 3 3 7 3 3 3" xfId="20829" xr:uid="{FFDE58CE-7037-47C3-9C3D-01425E40343C}"/>
    <cellStyle name="Comma 3 3 7 3 3 3 2" xfId="51653" xr:uid="{4ACD1182-04B6-4445-972B-5797B376B402}"/>
    <cellStyle name="Comma 3 3 7 3 3 4" xfId="36243" xr:uid="{27475BAE-2738-48B3-95A0-A4760427696E}"/>
    <cellStyle name="Comma 3 3 7 3 4" xfId="9424" xr:uid="{BB28951E-92FF-40F7-95D2-FC191B477458}"/>
    <cellStyle name="Comma 3 3 7 3 4 2" xfId="24835" xr:uid="{B5C8C5CF-FDDF-4753-9CB3-4B63EEAEA0D3}"/>
    <cellStyle name="Comma 3 3 7 3 4 2 2" xfId="55659" xr:uid="{563D9528-FC0C-48A0-BC7B-47C371674DB1}"/>
    <cellStyle name="Comma 3 3 7 3 4 3" xfId="40249" xr:uid="{009DF672-89CC-4013-A01B-197041D9F930}"/>
    <cellStyle name="Comma 3 3 7 3 5" xfId="17026" xr:uid="{F82388DB-A5F8-4796-A5D4-536DA6159D8A}"/>
    <cellStyle name="Comma 3 3 7 3 5 2" xfId="47850" xr:uid="{E99AD6BE-8EB9-47DD-81CD-6E50982CBA1B}"/>
    <cellStyle name="Comma 3 3 7 3 6" xfId="32440" xr:uid="{056A5A8C-8E90-45DD-AD60-64F935CB8DD6}"/>
    <cellStyle name="Comma 3 3 7 4" xfId="2246" xr:uid="{55F174D8-BF21-4086-9306-252EF0EF28D5}"/>
    <cellStyle name="Comma 3 3 7 4 2" xfId="6049" xr:uid="{A1F24B89-08BF-4117-9335-FB80568BA2A2}"/>
    <cellStyle name="Comma 3 3 7 4 2 2" xfId="13860" xr:uid="{68245205-9FB5-4AA5-8838-5C6662AD02A1}"/>
    <cellStyle name="Comma 3 3 7 4 2 2 2" xfId="29271" xr:uid="{E263671B-D577-480A-94B0-EB16A6555405}"/>
    <cellStyle name="Comma 3 3 7 4 2 2 2 2" xfId="60095" xr:uid="{63028D2B-5123-4479-9162-730E94510560}"/>
    <cellStyle name="Comma 3 3 7 4 2 2 3" xfId="44685" xr:uid="{CD13FED3-AB4A-48DA-8068-B68E7DC22B3D}"/>
    <cellStyle name="Comma 3 3 7 4 2 3" xfId="21462" xr:uid="{A48CE7A5-4F9C-4E24-B425-317453F99013}"/>
    <cellStyle name="Comma 3 3 7 4 2 3 2" xfId="52286" xr:uid="{13639597-88C8-45F2-B2AD-0CE21847913B}"/>
    <cellStyle name="Comma 3 3 7 4 2 4" xfId="36876" xr:uid="{7702313A-4C26-439A-AC63-5E122FCAB9CB}"/>
    <cellStyle name="Comma 3 3 7 4 3" xfId="10057" xr:uid="{051076B8-4688-488A-9B9D-82CAB3524260}"/>
    <cellStyle name="Comma 3 3 7 4 3 2" xfId="25468" xr:uid="{E83DAA48-81D9-43F3-A6CA-893290ECA896}"/>
    <cellStyle name="Comma 3 3 7 4 3 2 2" xfId="56292" xr:uid="{B891A31F-262F-48CA-82CC-C964B05910A5}"/>
    <cellStyle name="Comma 3 3 7 4 3 3" xfId="40882" xr:uid="{25802D8E-FE7B-4192-95F2-A41E9E126E5E}"/>
    <cellStyle name="Comma 3 3 7 4 4" xfId="17659" xr:uid="{DD296260-675F-4DD4-945D-8B7488BB9589}"/>
    <cellStyle name="Comma 3 3 7 4 4 2" xfId="48483" xr:uid="{71D36636-8C8C-4A00-8A96-CB6DFB0853FF}"/>
    <cellStyle name="Comma 3 3 7 4 5" xfId="33073" xr:uid="{01AA47D6-E8EF-499B-BFF6-F0AD0A47FD60}"/>
    <cellStyle name="Comma 3 3 7 5" xfId="4150" xr:uid="{6727F80C-F59F-4429-B504-EEB5DB7DD9E2}"/>
    <cellStyle name="Comma 3 3 7 5 2" xfId="11961" xr:uid="{549397A3-CA08-4927-848A-1C99C69B03D1}"/>
    <cellStyle name="Comma 3 3 7 5 2 2" xfId="27372" xr:uid="{AA6EDAED-09FC-403A-AE37-AF3B3E263853}"/>
    <cellStyle name="Comma 3 3 7 5 2 2 2" xfId="58196" xr:uid="{658A6E50-5F1E-4EDE-827A-5E0A8DCC490F}"/>
    <cellStyle name="Comma 3 3 7 5 2 3" xfId="42786" xr:uid="{81EF1658-68AB-45CC-8D50-696ED1E8DCFE}"/>
    <cellStyle name="Comma 3 3 7 5 3" xfId="19563" xr:uid="{6A1B1ABB-B6C5-415A-AE1E-5A5DB727E459}"/>
    <cellStyle name="Comma 3 3 7 5 3 2" xfId="50387" xr:uid="{E966FF1D-9DC2-4F9F-ABF4-CC0190AFFFC3}"/>
    <cellStyle name="Comma 3 3 7 5 4" xfId="34977" xr:uid="{B65338B6-3F97-4E3C-896C-FA6904CBF08B}"/>
    <cellStyle name="Comma 3 3 7 6" xfId="8158" xr:uid="{CAD73FC7-01B1-4602-9262-93CEFF3DEDDE}"/>
    <cellStyle name="Comma 3 3 7 6 2" xfId="23569" xr:uid="{6B544CE3-E992-4E1F-9640-BD6608B71D31}"/>
    <cellStyle name="Comma 3 3 7 6 2 2" xfId="54393" xr:uid="{79535136-9F9B-4E29-B63A-CD05B56B27BB}"/>
    <cellStyle name="Comma 3 3 7 6 3" xfId="38983" xr:uid="{056054F8-0E67-4159-AFB0-202478072A9E}"/>
    <cellStyle name="Comma 3 3 7 7" xfId="15760" xr:uid="{5D526518-4539-437E-A0C9-43DF450FB9C0}"/>
    <cellStyle name="Comma 3 3 7 7 2" xfId="46584" xr:uid="{A8A4E256-8290-4F1B-9C87-76FFDBC6BE7B}"/>
    <cellStyle name="Comma 3 3 7 8" xfId="31174" xr:uid="{581CE6F9-7858-4467-A7DA-009C8D17A1FC}"/>
    <cellStyle name="Comma 3 3 8" xfId="767" xr:uid="{0DCFB3B9-5A0D-4AF3-8384-6BF94AD08D1E}"/>
    <cellStyle name="Comma 3 3 8 2" xfId="2666" xr:uid="{388E72A1-9532-4FB1-810D-4153FCC24689}"/>
    <cellStyle name="Comma 3 3 8 2 2" xfId="6469" xr:uid="{6225C6DA-ED50-462A-9F0F-F7C2FBB5E376}"/>
    <cellStyle name="Comma 3 3 8 2 2 2" xfId="14280" xr:uid="{8841B47A-0EA7-40EB-A8B7-5FC3409DAEB3}"/>
    <cellStyle name="Comma 3 3 8 2 2 2 2" xfId="29691" xr:uid="{3E81863B-6005-4384-84E9-F5A5E305EC5C}"/>
    <cellStyle name="Comma 3 3 8 2 2 2 2 2" xfId="60515" xr:uid="{84FA351F-8C87-4EF6-BFBE-15EC5A883518}"/>
    <cellStyle name="Comma 3 3 8 2 2 2 3" xfId="45105" xr:uid="{B01ECAEB-FE85-492D-98BC-FCE15CB16A5A}"/>
    <cellStyle name="Comma 3 3 8 2 2 3" xfId="21882" xr:uid="{AD89629D-4BC9-4399-B916-3C38DEA62C82}"/>
    <cellStyle name="Comma 3 3 8 2 2 3 2" xfId="52706" xr:uid="{AC7F92A0-3906-4063-B644-A020C482DB93}"/>
    <cellStyle name="Comma 3 3 8 2 2 4" xfId="37296" xr:uid="{16E2F034-8C47-497A-BE68-3110EF2C3A70}"/>
    <cellStyle name="Comma 3 3 8 2 3" xfId="10477" xr:uid="{AFAF20F8-0BF0-4B33-9375-6E529ABB7DE3}"/>
    <cellStyle name="Comma 3 3 8 2 3 2" xfId="25888" xr:uid="{7C8A9633-A263-4869-9B96-D9C98FFB1DEF}"/>
    <cellStyle name="Comma 3 3 8 2 3 2 2" xfId="56712" xr:uid="{8CE4A3CD-F362-45AC-835C-D1C4742A3B05}"/>
    <cellStyle name="Comma 3 3 8 2 3 3" xfId="41302" xr:uid="{73C748DA-7064-424D-87DE-78E7CEBDAE2B}"/>
    <cellStyle name="Comma 3 3 8 2 4" xfId="18079" xr:uid="{A6A9C9F2-9822-4D67-8249-744635144A5E}"/>
    <cellStyle name="Comma 3 3 8 2 4 2" xfId="48903" xr:uid="{A43AD88B-D319-44C8-B75F-2F63FAE10DEB}"/>
    <cellStyle name="Comma 3 3 8 2 5" xfId="33493" xr:uid="{40A2DE16-029C-4BA8-A5F3-61112D36F2B6}"/>
    <cellStyle name="Comma 3 3 8 3" xfId="4570" xr:uid="{6559138F-DC6E-472A-B22E-CC065E13ECA7}"/>
    <cellStyle name="Comma 3 3 8 3 2" xfId="12381" xr:uid="{A1B8FFAB-7A36-479F-92E5-1F2124214EA7}"/>
    <cellStyle name="Comma 3 3 8 3 2 2" xfId="27792" xr:uid="{7E16B067-C3DB-4544-9A89-8E088512AD8D}"/>
    <cellStyle name="Comma 3 3 8 3 2 2 2" xfId="58616" xr:uid="{875F4840-A14F-4AA6-907C-769A431FD0B9}"/>
    <cellStyle name="Comma 3 3 8 3 2 3" xfId="43206" xr:uid="{4ADAD604-2103-4F1F-B5FC-7C300D829820}"/>
    <cellStyle name="Comma 3 3 8 3 3" xfId="19983" xr:uid="{645FBA84-3DD3-4B96-9F6C-22B24EF38028}"/>
    <cellStyle name="Comma 3 3 8 3 3 2" xfId="50807" xr:uid="{B2DF1420-80F2-429E-8691-561BF7C9E81A}"/>
    <cellStyle name="Comma 3 3 8 3 4" xfId="35397" xr:uid="{F06A05C3-08B6-461E-B13C-9AD477FD7B62}"/>
    <cellStyle name="Comma 3 3 8 4" xfId="8578" xr:uid="{3FD338AE-4771-4261-B87D-FEC0BCCCFF49}"/>
    <cellStyle name="Comma 3 3 8 4 2" xfId="23989" xr:uid="{57ACFDA5-FE55-409D-8FE3-D75C08D09A48}"/>
    <cellStyle name="Comma 3 3 8 4 2 2" xfId="54813" xr:uid="{D0173881-673C-4B72-AF64-35AC8152A2B6}"/>
    <cellStyle name="Comma 3 3 8 4 3" xfId="39403" xr:uid="{D38B3D89-B22A-4056-A7C8-8A67886B4C0E}"/>
    <cellStyle name="Comma 3 3 8 5" xfId="16180" xr:uid="{E1F1AECC-42CC-45F3-802C-69D5A951BAF8}"/>
    <cellStyle name="Comma 3 3 8 5 2" xfId="47004" xr:uid="{C5AE99FA-ED5F-4540-A2B8-1138C7B6AD21}"/>
    <cellStyle name="Comma 3 3 8 6" xfId="31594" xr:uid="{69E1FEC4-3402-471D-B1AE-6548ADA39250}"/>
    <cellStyle name="Comma 3 3 9" xfId="1400" xr:uid="{ECEC35BA-2F7A-41E0-9ED4-B75298BAD290}"/>
    <cellStyle name="Comma 3 3 9 2" xfId="3299" xr:uid="{29BA4642-14D6-4122-B8AB-E6EF927E8D12}"/>
    <cellStyle name="Comma 3 3 9 2 2" xfId="7102" xr:uid="{3B86B180-5080-4694-84BE-D43DB81A0A0B}"/>
    <cellStyle name="Comma 3 3 9 2 2 2" xfId="14913" xr:uid="{FE9A74AC-88F6-4C51-B835-2656FC8C1B08}"/>
    <cellStyle name="Comma 3 3 9 2 2 2 2" xfId="30324" xr:uid="{33857AF5-D068-4157-A39E-25DE8C30FC8A}"/>
    <cellStyle name="Comma 3 3 9 2 2 2 2 2" xfId="61148" xr:uid="{7789E4C4-2193-4521-BC8B-678211860A2B}"/>
    <cellStyle name="Comma 3 3 9 2 2 2 3" xfId="45738" xr:uid="{0F57E53A-9C34-4080-8E55-832B3DA36D0E}"/>
    <cellStyle name="Comma 3 3 9 2 2 3" xfId="22515" xr:uid="{DEE67E4D-0B9F-4459-AFA0-C5CB8ACF98FB}"/>
    <cellStyle name="Comma 3 3 9 2 2 3 2" xfId="53339" xr:uid="{A05AE262-FDE4-40D9-A5EB-B9F42D609647}"/>
    <cellStyle name="Comma 3 3 9 2 2 4" xfId="37929" xr:uid="{07DE6832-73E1-4B5E-89B5-A264567DA670}"/>
    <cellStyle name="Comma 3 3 9 2 3" xfId="11110" xr:uid="{FE9BD78B-C4E1-45E9-9CB0-6C40219C8A41}"/>
    <cellStyle name="Comma 3 3 9 2 3 2" xfId="26521" xr:uid="{4CB83B14-BA5F-402B-BC59-DD850F78BCEB}"/>
    <cellStyle name="Comma 3 3 9 2 3 2 2" xfId="57345" xr:uid="{3164E920-A3DF-492E-9532-B84B4BB004CE}"/>
    <cellStyle name="Comma 3 3 9 2 3 3" xfId="41935" xr:uid="{DB4EE4F7-E8E5-4E64-8C40-316B2F4E1B2A}"/>
    <cellStyle name="Comma 3 3 9 2 4" xfId="18712" xr:uid="{614CA0D9-804B-449B-BA55-6ABEED873BE9}"/>
    <cellStyle name="Comma 3 3 9 2 4 2" xfId="49536" xr:uid="{AF9B6D6E-265A-4D1F-B4BA-A66DD1086DF3}"/>
    <cellStyle name="Comma 3 3 9 2 5" xfId="34126" xr:uid="{25B862D3-ED98-49A0-87FB-C007664DF23E}"/>
    <cellStyle name="Comma 3 3 9 3" xfId="5203" xr:uid="{6734D20B-55D9-4D89-9173-C3EADE912376}"/>
    <cellStyle name="Comma 3 3 9 3 2" xfId="13014" xr:uid="{F0F630CB-254F-479C-AE88-7D2283B6B72F}"/>
    <cellStyle name="Comma 3 3 9 3 2 2" xfId="28425" xr:uid="{67321D6B-A0DE-4887-9791-E1F5A521E7D3}"/>
    <cellStyle name="Comma 3 3 9 3 2 2 2" xfId="59249" xr:uid="{137451A1-8131-4FA1-8B7D-E1EFA0F7C309}"/>
    <cellStyle name="Comma 3 3 9 3 2 3" xfId="43839" xr:uid="{F3ED1644-6095-429A-9072-BDA710C5E54B}"/>
    <cellStyle name="Comma 3 3 9 3 3" xfId="20616" xr:uid="{2D5AE1A8-2C9E-4577-ACA6-723508956053}"/>
    <cellStyle name="Comma 3 3 9 3 3 2" xfId="51440" xr:uid="{AE049CF4-981B-47C7-95EC-E457FC36989A}"/>
    <cellStyle name="Comma 3 3 9 3 4" xfId="36030" xr:uid="{D34975AF-76A4-45FF-BD4D-E9837C0160C4}"/>
    <cellStyle name="Comma 3 3 9 4" xfId="9211" xr:uid="{F89BE1A7-8985-401F-BF6E-B59B7664AA94}"/>
    <cellStyle name="Comma 3 3 9 4 2" xfId="24622" xr:uid="{8EA8EEB4-0CF3-48E5-AAAB-B4AEB1C43F45}"/>
    <cellStyle name="Comma 3 3 9 4 2 2" xfId="55446" xr:uid="{C2CD983D-C915-4301-92E7-E07BDB2C7600}"/>
    <cellStyle name="Comma 3 3 9 4 3" xfId="40036" xr:uid="{A2FFF1B5-5171-432B-976A-9BBB0BAB75D2}"/>
    <cellStyle name="Comma 3 3 9 5" xfId="16813" xr:uid="{DC6FE5E1-3789-416D-B980-2487A3536B4D}"/>
    <cellStyle name="Comma 3 3 9 5 2" xfId="47637" xr:uid="{263C49AB-0D74-4447-88ED-80373C8A90EE}"/>
    <cellStyle name="Comma 3 3 9 6" xfId="32227" xr:uid="{400A376E-8DD6-4A07-BE99-2EAC8C223861}"/>
    <cellStyle name="Comma 3 4" xfId="140" xr:uid="{DE60582F-4186-4C5C-BF4C-86B3B6F99FAE}"/>
    <cellStyle name="Comma 3 4 10" xfId="3952" xr:uid="{9F852121-3B4B-467F-9A84-4B700F8BCBA3}"/>
    <cellStyle name="Comma 3 4 10 2" xfId="11763" xr:uid="{A85FB474-D832-4E5E-A3F7-DE46CFD98E7A}"/>
    <cellStyle name="Comma 3 4 10 2 2" xfId="27174" xr:uid="{4F715679-D73C-4B2A-9F06-0E80AB45ECD1}"/>
    <cellStyle name="Comma 3 4 10 2 2 2" xfId="57998" xr:uid="{C585C9D1-179D-4E74-89E7-15ABE0D1A5A1}"/>
    <cellStyle name="Comma 3 4 10 2 3" xfId="42588" xr:uid="{7FDB8DD6-316D-4E1B-9D8E-80F04D381896}"/>
    <cellStyle name="Comma 3 4 10 3" xfId="19365" xr:uid="{82C7342D-3845-42F6-88D8-5F1CDABC5538}"/>
    <cellStyle name="Comma 3 4 10 3 2" xfId="50189" xr:uid="{EE50F273-D2A4-4852-85ED-522A6A41FA14}"/>
    <cellStyle name="Comma 3 4 10 4" xfId="34779" xr:uid="{726E4707-596D-4EB1-9EE2-AA034860B1E7}"/>
    <cellStyle name="Comma 3 4 11" xfId="7960" xr:uid="{4A69A6C0-6A07-4B49-AD58-D5A746102324}"/>
    <cellStyle name="Comma 3 4 11 2" xfId="23371" xr:uid="{2817FD83-41A3-4369-8398-3CB35D810C7B}"/>
    <cellStyle name="Comma 3 4 11 2 2" xfId="54195" xr:uid="{94A4C843-0334-4A70-9243-83A1A8B3F0EC}"/>
    <cellStyle name="Comma 3 4 11 3" xfId="38785" xr:uid="{791E3883-7196-4CCC-852E-619649B5249F}"/>
    <cellStyle name="Comma 3 4 12" xfId="7751" xr:uid="{69C6A01D-28BC-4429-BD45-A21BC32C9590}"/>
    <cellStyle name="Comma 3 4 12 2" xfId="23162" xr:uid="{8E41E7B7-89BC-453F-9425-9D5F5C06C627}"/>
    <cellStyle name="Comma 3 4 12 2 2" xfId="53986" xr:uid="{8E8D52A5-42E2-4DB7-B3AC-A0A717201578}"/>
    <cellStyle name="Comma 3 4 12 3" xfId="38576" xr:uid="{8D5892ED-3008-44FA-92D1-5802BDD22887}"/>
    <cellStyle name="Comma 3 4 13" xfId="15562" xr:uid="{B459F111-CB58-41DF-8635-BDCCC6C20BF1}"/>
    <cellStyle name="Comma 3 4 13 2" xfId="46386" xr:uid="{978BE344-D7A8-4573-9C66-C3A6C78B95FF}"/>
    <cellStyle name="Comma 3 4 14" xfId="30976" xr:uid="{02B14582-BD67-4971-BE5D-3179C29917F4}"/>
    <cellStyle name="Comma 3 4 2" xfId="225" xr:uid="{C32F7B31-3AB2-4DBA-92D4-581ED93D7582}"/>
    <cellStyle name="Comma 3 4 2 10" xfId="7836" xr:uid="{FB9F49B0-3381-42A0-8F7A-7E502874DD9D}"/>
    <cellStyle name="Comma 3 4 2 10 2" xfId="23247" xr:uid="{EEB8DD23-4A59-471C-A858-DDE4386F523D}"/>
    <cellStyle name="Comma 3 4 2 10 2 2" xfId="54071" xr:uid="{5126C1C9-BE8B-4CBA-A06E-A89F2FD41C65}"/>
    <cellStyle name="Comma 3 4 2 10 3" xfId="38661" xr:uid="{6F2320B1-140A-404E-BEAF-CCAE00D6D64F}"/>
    <cellStyle name="Comma 3 4 2 11" xfId="15647" xr:uid="{9A77B836-CBA1-431C-840B-6E71881F2A4F}"/>
    <cellStyle name="Comma 3 4 2 11 2" xfId="46471" xr:uid="{D2472803-894A-4219-BC3C-A21D3FB8088C}"/>
    <cellStyle name="Comma 3 4 2 12" xfId="31061" xr:uid="{262F9456-DB63-4CCE-9BA5-A8330ED064CF}"/>
    <cellStyle name="Comma 3 4 2 2" xfId="307" xr:uid="{0370FDEE-9A38-495E-8C76-E59B6017E195}"/>
    <cellStyle name="Comma 3 4 2 2 10" xfId="15729" xr:uid="{0C41A397-76F8-47E2-B6CE-25D1365E3D0F}"/>
    <cellStyle name="Comma 3 4 2 2 10 2" xfId="46553" xr:uid="{45AC59AB-64AF-401F-9979-9BC6FF754170}"/>
    <cellStyle name="Comma 3 4 2 2 11" xfId="31143" xr:uid="{72B60057-7AD4-4307-B7C9-3226104C0CE6}"/>
    <cellStyle name="Comma 3 4 2 2 2" xfId="738" xr:uid="{7801EBDD-D70C-4213-B706-2D554EAF4886}"/>
    <cellStyle name="Comma 3 4 2 2 2 2" xfId="1371" xr:uid="{8420D2FB-AA7C-4550-93EA-67F3BCF7A800}"/>
    <cellStyle name="Comma 3 4 2 2 2 2 2" xfId="3270" xr:uid="{5BA28EBB-3E3B-4FF2-8F83-D66BAFCECB14}"/>
    <cellStyle name="Comma 3 4 2 2 2 2 2 2" xfId="7073" xr:uid="{21F72A38-2EDF-41AA-9995-BEC9EBBBBDAE}"/>
    <cellStyle name="Comma 3 4 2 2 2 2 2 2 2" xfId="14884" xr:uid="{1CF3E6E8-9755-4483-B66E-2C60A14F2D98}"/>
    <cellStyle name="Comma 3 4 2 2 2 2 2 2 2 2" xfId="30295" xr:uid="{2431E589-3C0B-4E75-863C-11B0CEA6307E}"/>
    <cellStyle name="Comma 3 4 2 2 2 2 2 2 2 2 2" xfId="61119" xr:uid="{6380EF25-9414-4DA2-AB4F-4E769AD0C89F}"/>
    <cellStyle name="Comma 3 4 2 2 2 2 2 2 2 3" xfId="45709" xr:uid="{4184E95A-2016-4A9D-8166-DE68C625359C}"/>
    <cellStyle name="Comma 3 4 2 2 2 2 2 2 3" xfId="22486" xr:uid="{CB4D5AE7-6D48-494B-8ED6-80A06F30323D}"/>
    <cellStyle name="Comma 3 4 2 2 2 2 2 2 3 2" xfId="53310" xr:uid="{EFBDD9B0-C3F3-4D61-943D-893B91FE918C}"/>
    <cellStyle name="Comma 3 4 2 2 2 2 2 2 4" xfId="37900" xr:uid="{A978D952-8F08-4A8A-93E4-E16658ED7835}"/>
    <cellStyle name="Comma 3 4 2 2 2 2 2 3" xfId="11081" xr:uid="{FAD7BEF6-2C01-40CD-A1A0-B6E41EFD34AE}"/>
    <cellStyle name="Comma 3 4 2 2 2 2 2 3 2" xfId="26492" xr:uid="{33803BFA-3357-459D-9A1B-021A85715E0D}"/>
    <cellStyle name="Comma 3 4 2 2 2 2 2 3 2 2" xfId="57316" xr:uid="{EA36E708-4BEF-457B-803A-7220CDDF3807}"/>
    <cellStyle name="Comma 3 4 2 2 2 2 2 3 3" xfId="41906" xr:uid="{A9816C3B-3322-4C4C-9CF6-DF87977724CC}"/>
    <cellStyle name="Comma 3 4 2 2 2 2 2 4" xfId="18683" xr:uid="{2F6A29A0-2B6B-4A90-94FA-B1895898FDD7}"/>
    <cellStyle name="Comma 3 4 2 2 2 2 2 4 2" xfId="49507" xr:uid="{05B3D6AE-F321-4629-86AC-5D2AA0EFA1FE}"/>
    <cellStyle name="Comma 3 4 2 2 2 2 2 5" xfId="34097" xr:uid="{19A59AA2-B5DF-444F-AEDC-7E186962FF0A}"/>
    <cellStyle name="Comma 3 4 2 2 2 2 3" xfId="5174" xr:uid="{BB1DFCCF-B144-4CDC-9F7D-77AD0645EDA8}"/>
    <cellStyle name="Comma 3 4 2 2 2 2 3 2" xfId="12985" xr:uid="{AEA8CE21-B5AB-4163-A216-C2EFE76F5EAD}"/>
    <cellStyle name="Comma 3 4 2 2 2 2 3 2 2" xfId="28396" xr:uid="{F44DBC20-85E5-4B11-A959-BB435186171E}"/>
    <cellStyle name="Comma 3 4 2 2 2 2 3 2 2 2" xfId="59220" xr:uid="{99D64F6C-B6D8-4EB4-ADC0-3CDFAE493FF4}"/>
    <cellStyle name="Comma 3 4 2 2 2 2 3 2 3" xfId="43810" xr:uid="{F4AB1FF2-71EA-4085-AED6-BCEBC541CF03}"/>
    <cellStyle name="Comma 3 4 2 2 2 2 3 3" xfId="20587" xr:uid="{EBD0A2A0-C9F3-4701-A72F-BE3E7DDD484F}"/>
    <cellStyle name="Comma 3 4 2 2 2 2 3 3 2" xfId="51411" xr:uid="{BBD400A1-891A-4786-90D6-8F488AED5DC8}"/>
    <cellStyle name="Comma 3 4 2 2 2 2 3 4" xfId="36001" xr:uid="{C3C03DC9-207C-4672-B122-8B9F922EC781}"/>
    <cellStyle name="Comma 3 4 2 2 2 2 4" xfId="9182" xr:uid="{8B7C16A5-B3CD-4EE5-AD67-84C94DDECED7}"/>
    <cellStyle name="Comma 3 4 2 2 2 2 4 2" xfId="24593" xr:uid="{EBCF94BA-DA96-40AE-9AAD-A959713F15F0}"/>
    <cellStyle name="Comma 3 4 2 2 2 2 4 2 2" xfId="55417" xr:uid="{5635FC95-7AA5-4024-9A83-6E737724FC7B}"/>
    <cellStyle name="Comma 3 4 2 2 2 2 4 3" xfId="40007" xr:uid="{5C91FEE3-ED01-4C62-9FCA-7939EDA59D21}"/>
    <cellStyle name="Comma 3 4 2 2 2 2 5" xfId="16784" xr:uid="{07825380-A365-4DEF-8A26-3BD33B606E91}"/>
    <cellStyle name="Comma 3 4 2 2 2 2 5 2" xfId="47608" xr:uid="{314EEA40-826F-4637-ABF4-DD8B8912FB10}"/>
    <cellStyle name="Comma 3 4 2 2 2 2 6" xfId="32198" xr:uid="{39835568-03BB-45FA-8BC5-98360BB26FE8}"/>
    <cellStyle name="Comma 3 4 2 2 2 3" xfId="2004" xr:uid="{7C8E5A10-2F79-4FFB-A957-AB27D68249A1}"/>
    <cellStyle name="Comma 3 4 2 2 2 3 2" xfId="3903" xr:uid="{1725384A-73DD-4107-BB8F-4C49860CF60D}"/>
    <cellStyle name="Comma 3 4 2 2 2 3 2 2" xfId="7706" xr:uid="{C8E2CB28-96CF-4074-A0CA-BF50A85231EC}"/>
    <cellStyle name="Comma 3 4 2 2 2 3 2 2 2" xfId="15517" xr:uid="{A2DD1035-1136-4CC9-B2CD-136E78EC1AD4}"/>
    <cellStyle name="Comma 3 4 2 2 2 3 2 2 2 2" xfId="30928" xr:uid="{733DF414-EC25-4072-B436-8009A0D8A6FD}"/>
    <cellStyle name="Comma 3 4 2 2 2 3 2 2 2 2 2" xfId="61752" xr:uid="{25BEC28B-2397-4BA0-93F9-BFE54B95C5F3}"/>
    <cellStyle name="Comma 3 4 2 2 2 3 2 2 2 3" xfId="46342" xr:uid="{26D46846-11DB-41C6-8CEF-2A8D42423E2F}"/>
    <cellStyle name="Comma 3 4 2 2 2 3 2 2 3" xfId="23119" xr:uid="{15635A7E-2602-404C-B4BD-8440043C0A97}"/>
    <cellStyle name="Comma 3 4 2 2 2 3 2 2 3 2" xfId="53943" xr:uid="{5AC48FF2-7CB5-422B-B433-41F215F61D64}"/>
    <cellStyle name="Comma 3 4 2 2 2 3 2 2 4" xfId="38533" xr:uid="{49F1DC3C-5737-43FC-AC7E-BBEF11CAA693}"/>
    <cellStyle name="Comma 3 4 2 2 2 3 2 3" xfId="11714" xr:uid="{C5F3387E-E78F-455A-B001-33615F8013AD}"/>
    <cellStyle name="Comma 3 4 2 2 2 3 2 3 2" xfId="27125" xr:uid="{01059A7E-DF60-42D2-8A95-CE71D102C1AA}"/>
    <cellStyle name="Comma 3 4 2 2 2 3 2 3 2 2" xfId="57949" xr:uid="{A4F66651-64E1-4B3D-B955-28F8B31036E5}"/>
    <cellStyle name="Comma 3 4 2 2 2 3 2 3 3" xfId="42539" xr:uid="{EFB09835-F525-4991-80F5-C1EA4E5D2911}"/>
    <cellStyle name="Comma 3 4 2 2 2 3 2 4" xfId="19316" xr:uid="{1E15527C-8663-43CA-AB24-F6DBE44E0A1E}"/>
    <cellStyle name="Comma 3 4 2 2 2 3 2 4 2" xfId="50140" xr:uid="{2F46F436-58E1-43FC-9189-7CAB11A89D53}"/>
    <cellStyle name="Comma 3 4 2 2 2 3 2 5" xfId="34730" xr:uid="{B3C0BE82-89EF-42D1-920B-DA9D347C1D4A}"/>
    <cellStyle name="Comma 3 4 2 2 2 3 3" xfId="5807" xr:uid="{F2B69797-2D70-41DE-A948-034B179BBD12}"/>
    <cellStyle name="Comma 3 4 2 2 2 3 3 2" xfId="13618" xr:uid="{5AFFC030-DD40-4136-9B9A-9EBB4DF20BE4}"/>
    <cellStyle name="Comma 3 4 2 2 2 3 3 2 2" xfId="29029" xr:uid="{19836CE7-A128-4A07-AE2F-31F12C5E5B4C}"/>
    <cellStyle name="Comma 3 4 2 2 2 3 3 2 2 2" xfId="59853" xr:uid="{64BD6FF7-86E1-4742-A42C-B758B387D6A2}"/>
    <cellStyle name="Comma 3 4 2 2 2 3 3 2 3" xfId="44443" xr:uid="{09E524E2-28A8-4836-BE23-B2864944F937}"/>
    <cellStyle name="Comma 3 4 2 2 2 3 3 3" xfId="21220" xr:uid="{E4D8FC24-2AA6-424A-8A52-22C1AE56EFC4}"/>
    <cellStyle name="Comma 3 4 2 2 2 3 3 3 2" xfId="52044" xr:uid="{0F7BA954-C0C0-4904-AE2F-F26583498FB3}"/>
    <cellStyle name="Comma 3 4 2 2 2 3 3 4" xfId="36634" xr:uid="{C73965DE-04F4-4687-A891-444D8CCA5241}"/>
    <cellStyle name="Comma 3 4 2 2 2 3 4" xfId="9815" xr:uid="{E226ED34-E125-4254-A4DF-D413A282F0E6}"/>
    <cellStyle name="Comma 3 4 2 2 2 3 4 2" xfId="25226" xr:uid="{01DD5051-EBC5-4DF6-B737-D7D618BCDB75}"/>
    <cellStyle name="Comma 3 4 2 2 2 3 4 2 2" xfId="56050" xr:uid="{97509949-6015-4E3C-AB3E-38FDC78DBD9A}"/>
    <cellStyle name="Comma 3 4 2 2 2 3 4 3" xfId="40640" xr:uid="{F3D27978-3FA0-4B8B-B4FB-3A6572E36DE8}"/>
    <cellStyle name="Comma 3 4 2 2 2 3 5" xfId="17417" xr:uid="{AA707651-ACEF-4E82-AECE-5783B12F7918}"/>
    <cellStyle name="Comma 3 4 2 2 2 3 5 2" xfId="48241" xr:uid="{C36F0DC9-AF88-4BCE-A9C0-43D43AD6F508}"/>
    <cellStyle name="Comma 3 4 2 2 2 3 6" xfId="32831" xr:uid="{20694E88-7F67-4DF9-99E2-A582DDC41AC8}"/>
    <cellStyle name="Comma 3 4 2 2 2 4" xfId="2637" xr:uid="{937BA31C-DD7D-454B-AC71-E0156D3BBF97}"/>
    <cellStyle name="Comma 3 4 2 2 2 4 2" xfId="6440" xr:uid="{C3C20A83-0110-40BD-896D-36671581E9B6}"/>
    <cellStyle name="Comma 3 4 2 2 2 4 2 2" xfId="14251" xr:uid="{7AABDD3E-E37D-43FE-B960-0907ADB697CD}"/>
    <cellStyle name="Comma 3 4 2 2 2 4 2 2 2" xfId="29662" xr:uid="{08B41B8F-BE65-4A65-BB1F-02D0C9DF2172}"/>
    <cellStyle name="Comma 3 4 2 2 2 4 2 2 2 2" xfId="60486" xr:uid="{2536B907-F60D-41D6-9EF5-77DB57FB99C8}"/>
    <cellStyle name="Comma 3 4 2 2 2 4 2 2 3" xfId="45076" xr:uid="{9E02CA5D-EC26-417F-A540-ED87A02821F5}"/>
    <cellStyle name="Comma 3 4 2 2 2 4 2 3" xfId="21853" xr:uid="{68642223-2C09-42FA-808F-FA5F9D190E4B}"/>
    <cellStyle name="Comma 3 4 2 2 2 4 2 3 2" xfId="52677" xr:uid="{74320037-1DDF-47F9-8B61-7D78E957A7F8}"/>
    <cellStyle name="Comma 3 4 2 2 2 4 2 4" xfId="37267" xr:uid="{9E7E5FB3-5325-4E9F-B4DE-3CD6301D90F4}"/>
    <cellStyle name="Comma 3 4 2 2 2 4 3" xfId="10448" xr:uid="{A9CF4C8E-C651-4905-A3D3-457DAFE58047}"/>
    <cellStyle name="Comma 3 4 2 2 2 4 3 2" xfId="25859" xr:uid="{30DDB46B-7092-42B6-B10D-1B11DF966A29}"/>
    <cellStyle name="Comma 3 4 2 2 2 4 3 2 2" xfId="56683" xr:uid="{B9380226-CECA-44B9-96F7-BD2D70D8229C}"/>
    <cellStyle name="Comma 3 4 2 2 2 4 3 3" xfId="41273" xr:uid="{6CD392C9-52F0-4C22-B8CE-46AB46BB06B0}"/>
    <cellStyle name="Comma 3 4 2 2 2 4 4" xfId="18050" xr:uid="{42C6F0F0-060B-43B6-B11B-234CC4682E74}"/>
    <cellStyle name="Comma 3 4 2 2 2 4 4 2" xfId="48874" xr:uid="{5AD44A20-DE88-4F6D-B1B5-351BD3D43A24}"/>
    <cellStyle name="Comma 3 4 2 2 2 4 5" xfId="33464" xr:uid="{89084F7E-F0B0-4564-A49B-0BF4EA6B1757}"/>
    <cellStyle name="Comma 3 4 2 2 2 5" xfId="4541" xr:uid="{A024A18D-D492-499E-ABC6-E917D60A9B04}"/>
    <cellStyle name="Comma 3 4 2 2 2 5 2" xfId="12352" xr:uid="{36D27FC2-B7D3-4216-802B-42ACAD909F24}"/>
    <cellStyle name="Comma 3 4 2 2 2 5 2 2" xfId="27763" xr:uid="{80DE0A33-B32E-4594-8799-2FDD31BF1A13}"/>
    <cellStyle name="Comma 3 4 2 2 2 5 2 2 2" xfId="58587" xr:uid="{2430E00A-611E-497C-B480-7179A82B91DA}"/>
    <cellStyle name="Comma 3 4 2 2 2 5 2 3" xfId="43177" xr:uid="{E34050DC-7D00-4E7F-A464-6E04537D28DA}"/>
    <cellStyle name="Comma 3 4 2 2 2 5 3" xfId="19954" xr:uid="{3B9671E9-7E29-458B-8120-D55A9C780C90}"/>
    <cellStyle name="Comma 3 4 2 2 2 5 3 2" xfId="50778" xr:uid="{0EEBA673-E28E-4EC9-84EA-E219CCFED172}"/>
    <cellStyle name="Comma 3 4 2 2 2 5 4" xfId="35368" xr:uid="{4A5055A5-9B61-4265-8EE4-B5EC88845E17}"/>
    <cellStyle name="Comma 3 4 2 2 2 6" xfId="8549" xr:uid="{21900639-9CA0-4CDA-BAB2-B7FDA5EE0FEB}"/>
    <cellStyle name="Comma 3 4 2 2 2 6 2" xfId="23960" xr:uid="{A1B01F12-8C25-4DFE-9C03-82D8A82F8D14}"/>
    <cellStyle name="Comma 3 4 2 2 2 6 2 2" xfId="54784" xr:uid="{D74C681E-B55C-463C-9686-F5F0C573A40E}"/>
    <cellStyle name="Comma 3 4 2 2 2 6 3" xfId="39374" xr:uid="{E73DE108-43CE-4D71-B1F8-E6FD4591519C}"/>
    <cellStyle name="Comma 3 4 2 2 2 7" xfId="16151" xr:uid="{2ACAB9AE-E711-41EC-8944-CD309C0E351E}"/>
    <cellStyle name="Comma 3 4 2 2 2 7 2" xfId="46975" xr:uid="{DF80AA4B-90BB-4B47-AA79-3B7D9A9298B5}"/>
    <cellStyle name="Comma 3 4 2 2 2 8" xfId="31565" xr:uid="{886A84EC-A064-4EDF-9BAE-37903BA1FE83}"/>
    <cellStyle name="Comma 3 4 2 2 3" xfId="529" xr:uid="{65C7F78B-052C-4C9C-9AFB-EBA2C1F794E2}"/>
    <cellStyle name="Comma 3 4 2 2 3 2" xfId="1162" xr:uid="{E5B9762F-8BCF-4428-A266-4092B1E2CD03}"/>
    <cellStyle name="Comma 3 4 2 2 3 2 2" xfId="3061" xr:uid="{C8D58ABC-795C-4838-A37D-67D7D49C76CF}"/>
    <cellStyle name="Comma 3 4 2 2 3 2 2 2" xfId="6864" xr:uid="{80D718E5-F20B-4BF1-8BA7-3D15A22E3A2D}"/>
    <cellStyle name="Comma 3 4 2 2 3 2 2 2 2" xfId="14675" xr:uid="{A175DFFF-4EAB-488D-B45C-77AF200AAAEA}"/>
    <cellStyle name="Comma 3 4 2 2 3 2 2 2 2 2" xfId="30086" xr:uid="{1BD27C96-979B-4262-94EC-C8CED7BA4610}"/>
    <cellStyle name="Comma 3 4 2 2 3 2 2 2 2 2 2" xfId="60910" xr:uid="{A6044797-6922-4D5F-B577-A4CD5EEF7081}"/>
    <cellStyle name="Comma 3 4 2 2 3 2 2 2 2 3" xfId="45500" xr:uid="{C2EF7137-D0DA-456A-962A-CFF9A3BA3D39}"/>
    <cellStyle name="Comma 3 4 2 2 3 2 2 2 3" xfId="22277" xr:uid="{1CBDF3EB-83E7-40F3-82BC-C6E8A80121E9}"/>
    <cellStyle name="Comma 3 4 2 2 3 2 2 2 3 2" xfId="53101" xr:uid="{95722534-FF2A-46AB-BB3C-2ED769A112F9}"/>
    <cellStyle name="Comma 3 4 2 2 3 2 2 2 4" xfId="37691" xr:uid="{6EF36F41-FB4A-4B49-9A7C-B9BAF073FACC}"/>
    <cellStyle name="Comma 3 4 2 2 3 2 2 3" xfId="10872" xr:uid="{595C1D64-1B89-4A7C-B4A9-77540B3AE868}"/>
    <cellStyle name="Comma 3 4 2 2 3 2 2 3 2" xfId="26283" xr:uid="{AC2EC6EF-4C48-4912-BDAF-B2EB28F670BF}"/>
    <cellStyle name="Comma 3 4 2 2 3 2 2 3 2 2" xfId="57107" xr:uid="{6ACF7DDD-1102-4579-8932-AFF7DC24D9BD}"/>
    <cellStyle name="Comma 3 4 2 2 3 2 2 3 3" xfId="41697" xr:uid="{872FD1FF-4136-4705-A5B0-063AE109973B}"/>
    <cellStyle name="Comma 3 4 2 2 3 2 2 4" xfId="18474" xr:uid="{E0788B3E-4678-4B3C-A91F-4893D0A2DB9F}"/>
    <cellStyle name="Comma 3 4 2 2 3 2 2 4 2" xfId="49298" xr:uid="{FF97DD74-C45B-4323-A7FA-016B79BCC621}"/>
    <cellStyle name="Comma 3 4 2 2 3 2 2 5" xfId="33888" xr:uid="{E5A4310E-62FB-4811-997E-5A517DDFB645}"/>
    <cellStyle name="Comma 3 4 2 2 3 2 3" xfId="4965" xr:uid="{E2D7B888-CC1A-4FF0-B301-E2BEEA695D4A}"/>
    <cellStyle name="Comma 3 4 2 2 3 2 3 2" xfId="12776" xr:uid="{6F439484-8522-4AB1-88BF-E94A7D6492A8}"/>
    <cellStyle name="Comma 3 4 2 2 3 2 3 2 2" xfId="28187" xr:uid="{B2100A66-6BEF-40A8-98B5-A0E4FCD03012}"/>
    <cellStyle name="Comma 3 4 2 2 3 2 3 2 2 2" xfId="59011" xr:uid="{1EE9AEF1-8BCF-448A-A4B5-A552C0CDA03C}"/>
    <cellStyle name="Comma 3 4 2 2 3 2 3 2 3" xfId="43601" xr:uid="{DBA187C4-AA5D-48D7-9128-474A108EE7AD}"/>
    <cellStyle name="Comma 3 4 2 2 3 2 3 3" xfId="20378" xr:uid="{8E97EACE-91C0-4563-99EA-932BCEC8C973}"/>
    <cellStyle name="Comma 3 4 2 2 3 2 3 3 2" xfId="51202" xr:uid="{BED30E36-863C-4CBA-8389-E27C096BD4D0}"/>
    <cellStyle name="Comma 3 4 2 2 3 2 3 4" xfId="35792" xr:uid="{88004D27-63DC-41CB-927A-164130870968}"/>
    <cellStyle name="Comma 3 4 2 2 3 2 4" xfId="8973" xr:uid="{8E813DC9-C1FF-4F71-A0F8-18D15DE1D5A6}"/>
    <cellStyle name="Comma 3 4 2 2 3 2 4 2" xfId="24384" xr:uid="{A408FF59-5B6A-4B40-B459-355A0BF8A37A}"/>
    <cellStyle name="Comma 3 4 2 2 3 2 4 2 2" xfId="55208" xr:uid="{93D29377-1685-443A-AE89-B4405D7FFEAB}"/>
    <cellStyle name="Comma 3 4 2 2 3 2 4 3" xfId="39798" xr:uid="{138E04F6-B59C-495B-86EA-8C9CFD4C8E26}"/>
    <cellStyle name="Comma 3 4 2 2 3 2 5" xfId="16575" xr:uid="{F0C5DBBE-E1EF-415C-B3C0-B49D2BF82982}"/>
    <cellStyle name="Comma 3 4 2 2 3 2 5 2" xfId="47399" xr:uid="{D67EADB3-497E-46B7-9C21-84D61125AC62}"/>
    <cellStyle name="Comma 3 4 2 2 3 2 6" xfId="31989" xr:uid="{F1F5F128-C2BB-459B-BFC1-2C50E260CD83}"/>
    <cellStyle name="Comma 3 4 2 2 3 3" xfId="1795" xr:uid="{A5122D92-F661-452E-B37C-E04718E86669}"/>
    <cellStyle name="Comma 3 4 2 2 3 3 2" xfId="3694" xr:uid="{039B48EE-181A-404E-AA59-F4968FEA08A1}"/>
    <cellStyle name="Comma 3 4 2 2 3 3 2 2" xfId="7497" xr:uid="{C74A3BCE-00DE-4409-B5D1-563BCCDA3860}"/>
    <cellStyle name="Comma 3 4 2 2 3 3 2 2 2" xfId="15308" xr:uid="{E13F1A4F-C337-4F6E-A2B4-6E96083806B4}"/>
    <cellStyle name="Comma 3 4 2 2 3 3 2 2 2 2" xfId="30719" xr:uid="{6D81DD3C-E436-40D5-81C0-23F98FD8E92B}"/>
    <cellStyle name="Comma 3 4 2 2 3 3 2 2 2 2 2" xfId="61543" xr:uid="{C600B376-1C46-4C2F-BC2E-703072A1FC74}"/>
    <cellStyle name="Comma 3 4 2 2 3 3 2 2 2 3" xfId="46133" xr:uid="{E15D749B-3D42-4730-A067-FE86882A70DE}"/>
    <cellStyle name="Comma 3 4 2 2 3 3 2 2 3" xfId="22910" xr:uid="{C3A595D0-FC11-451F-AD54-93A096484DE6}"/>
    <cellStyle name="Comma 3 4 2 2 3 3 2 2 3 2" xfId="53734" xr:uid="{352A1691-4E3C-40BB-A997-5E3068661655}"/>
    <cellStyle name="Comma 3 4 2 2 3 3 2 2 4" xfId="38324" xr:uid="{838316C1-82CF-4E36-86E6-D823DE0758CD}"/>
    <cellStyle name="Comma 3 4 2 2 3 3 2 3" xfId="11505" xr:uid="{1F52C279-C5B3-41DB-927F-0CF3DA7E2CA3}"/>
    <cellStyle name="Comma 3 4 2 2 3 3 2 3 2" xfId="26916" xr:uid="{D703EE54-BB51-4642-A1F3-022289E6458E}"/>
    <cellStyle name="Comma 3 4 2 2 3 3 2 3 2 2" xfId="57740" xr:uid="{15E9AC89-5828-428A-9334-262F0399666D}"/>
    <cellStyle name="Comma 3 4 2 2 3 3 2 3 3" xfId="42330" xr:uid="{EC680784-7728-4D0E-9ACF-C8E813075673}"/>
    <cellStyle name="Comma 3 4 2 2 3 3 2 4" xfId="19107" xr:uid="{C1A10298-D155-4BF9-98BF-F738E4AE3136}"/>
    <cellStyle name="Comma 3 4 2 2 3 3 2 4 2" xfId="49931" xr:uid="{1B42803A-1F66-4BE6-8278-3D3D2ABDEEA3}"/>
    <cellStyle name="Comma 3 4 2 2 3 3 2 5" xfId="34521" xr:uid="{F85B10AA-D39B-494F-9921-7CC804A6E69C}"/>
    <cellStyle name="Comma 3 4 2 2 3 3 3" xfId="5598" xr:uid="{79C5650C-D213-49EA-B470-3EF53AD9C288}"/>
    <cellStyle name="Comma 3 4 2 2 3 3 3 2" xfId="13409" xr:uid="{2A71AA5A-25DC-4EAD-8456-04440950E2A0}"/>
    <cellStyle name="Comma 3 4 2 2 3 3 3 2 2" xfId="28820" xr:uid="{8C973582-0CE8-4879-A44D-4B89083643EC}"/>
    <cellStyle name="Comma 3 4 2 2 3 3 3 2 2 2" xfId="59644" xr:uid="{F9DE6E96-74C6-4E83-A6BB-8EFE1C812DD4}"/>
    <cellStyle name="Comma 3 4 2 2 3 3 3 2 3" xfId="44234" xr:uid="{D089B66A-CBEB-4B40-9225-0003FB86AA22}"/>
    <cellStyle name="Comma 3 4 2 2 3 3 3 3" xfId="21011" xr:uid="{FF83458C-2DAE-4199-8A60-E4745F48A589}"/>
    <cellStyle name="Comma 3 4 2 2 3 3 3 3 2" xfId="51835" xr:uid="{DE13A0B2-3745-4603-9705-8CC468F708C1}"/>
    <cellStyle name="Comma 3 4 2 2 3 3 3 4" xfId="36425" xr:uid="{987B068F-B4B6-470E-A5A5-E7E8345B9C15}"/>
    <cellStyle name="Comma 3 4 2 2 3 3 4" xfId="9606" xr:uid="{BE5759AD-866C-4B2B-86BE-92E50F6DF174}"/>
    <cellStyle name="Comma 3 4 2 2 3 3 4 2" xfId="25017" xr:uid="{2E37F3D8-329C-4F7A-A7A6-B2B0606DEC12}"/>
    <cellStyle name="Comma 3 4 2 2 3 3 4 2 2" xfId="55841" xr:uid="{12CA7C20-3C18-4525-B56B-2269D69BB073}"/>
    <cellStyle name="Comma 3 4 2 2 3 3 4 3" xfId="40431" xr:uid="{AF1EB694-059E-4469-931C-CC63890F5CBC}"/>
    <cellStyle name="Comma 3 4 2 2 3 3 5" xfId="17208" xr:uid="{9679204F-AFB8-4BAA-8EB6-B638186AD15C}"/>
    <cellStyle name="Comma 3 4 2 2 3 3 5 2" xfId="48032" xr:uid="{4EB1F79C-25C0-46ED-BAFB-2509F7051D61}"/>
    <cellStyle name="Comma 3 4 2 2 3 3 6" xfId="32622" xr:uid="{C34C6DD3-421C-4E61-9E0C-E1CB13FC44AA}"/>
    <cellStyle name="Comma 3 4 2 2 3 4" xfId="2428" xr:uid="{88ADD809-2A90-448A-90A9-985320666411}"/>
    <cellStyle name="Comma 3 4 2 2 3 4 2" xfId="6231" xr:uid="{E14EE727-4748-4478-89CB-BCA4CF52DA00}"/>
    <cellStyle name="Comma 3 4 2 2 3 4 2 2" xfId="14042" xr:uid="{01654E9C-541E-490C-A14E-5864FE2AF61D}"/>
    <cellStyle name="Comma 3 4 2 2 3 4 2 2 2" xfId="29453" xr:uid="{2354527D-A1D9-4F45-9C85-9862802601EF}"/>
    <cellStyle name="Comma 3 4 2 2 3 4 2 2 2 2" xfId="60277" xr:uid="{9A61D3EE-F4AE-4D6D-8061-241567809DAD}"/>
    <cellStyle name="Comma 3 4 2 2 3 4 2 2 3" xfId="44867" xr:uid="{D6053C5D-6DF0-4FF7-AD89-A3D3F4CAC236}"/>
    <cellStyle name="Comma 3 4 2 2 3 4 2 3" xfId="21644" xr:uid="{1E69F9BD-A928-4B46-BC00-9DD5B00515DD}"/>
    <cellStyle name="Comma 3 4 2 2 3 4 2 3 2" xfId="52468" xr:uid="{2B7AA8DA-4BBA-4F5E-8326-FD0739642761}"/>
    <cellStyle name="Comma 3 4 2 2 3 4 2 4" xfId="37058" xr:uid="{0DCE4DF8-FBA0-4D74-9EFE-0420CEC1FEDF}"/>
    <cellStyle name="Comma 3 4 2 2 3 4 3" xfId="10239" xr:uid="{73FBE39B-2769-4C49-ABAD-837DAFFB6FB1}"/>
    <cellStyle name="Comma 3 4 2 2 3 4 3 2" xfId="25650" xr:uid="{FF0A3F6B-4DAA-4498-A07E-05E4B504EE54}"/>
    <cellStyle name="Comma 3 4 2 2 3 4 3 2 2" xfId="56474" xr:uid="{60718AC8-CCB2-41BF-B9B5-2AFF0D3D9F5F}"/>
    <cellStyle name="Comma 3 4 2 2 3 4 3 3" xfId="41064" xr:uid="{4E5F1083-A5C3-4CC6-BF98-08799E514CE1}"/>
    <cellStyle name="Comma 3 4 2 2 3 4 4" xfId="17841" xr:uid="{8DFC6D11-623D-4607-BAAD-659702B41186}"/>
    <cellStyle name="Comma 3 4 2 2 3 4 4 2" xfId="48665" xr:uid="{B2EC62E1-9CEB-40C4-B846-DF706AC32DF7}"/>
    <cellStyle name="Comma 3 4 2 2 3 4 5" xfId="33255" xr:uid="{B3D7A460-6A7C-41BD-801E-841E766CD338}"/>
    <cellStyle name="Comma 3 4 2 2 3 5" xfId="4332" xr:uid="{B7B435ED-C819-4BF3-864B-F6C8B7147C40}"/>
    <cellStyle name="Comma 3 4 2 2 3 5 2" xfId="12143" xr:uid="{1083C411-16A9-46C4-88F7-9C9CC6941080}"/>
    <cellStyle name="Comma 3 4 2 2 3 5 2 2" xfId="27554" xr:uid="{0F6B0195-4408-4B66-8209-971E56CF7E3E}"/>
    <cellStyle name="Comma 3 4 2 2 3 5 2 2 2" xfId="58378" xr:uid="{CC37FA0F-E9BC-4E54-8B06-282FF817362E}"/>
    <cellStyle name="Comma 3 4 2 2 3 5 2 3" xfId="42968" xr:uid="{F3DC0CEC-65AB-4401-BD42-A634CE3E2401}"/>
    <cellStyle name="Comma 3 4 2 2 3 5 3" xfId="19745" xr:uid="{05C8BD4D-BEBC-46F6-9885-60E8BBD7086F}"/>
    <cellStyle name="Comma 3 4 2 2 3 5 3 2" xfId="50569" xr:uid="{2B9A1466-FCF2-4FAA-B984-E629C178ABD1}"/>
    <cellStyle name="Comma 3 4 2 2 3 5 4" xfId="35159" xr:uid="{792A08F1-7192-4A09-B36F-C50A1025BF71}"/>
    <cellStyle name="Comma 3 4 2 2 3 6" xfId="8340" xr:uid="{6D4793FC-C228-4E14-9204-4217018E5CF0}"/>
    <cellStyle name="Comma 3 4 2 2 3 6 2" xfId="23751" xr:uid="{C3FEE4CB-CEF0-43EE-9E5E-6619AE5C9E20}"/>
    <cellStyle name="Comma 3 4 2 2 3 6 2 2" xfId="54575" xr:uid="{794B213E-0214-4FCF-ACEF-559E798FC979}"/>
    <cellStyle name="Comma 3 4 2 2 3 6 3" xfId="39165" xr:uid="{7105B0ED-B5D4-4EBE-BC92-6B2EE9FCEF41}"/>
    <cellStyle name="Comma 3 4 2 2 3 7" xfId="15942" xr:uid="{AAD63FCD-B20C-40A8-95EE-DECC17B34E21}"/>
    <cellStyle name="Comma 3 4 2 2 3 7 2" xfId="46766" xr:uid="{EC5188CB-8332-40AD-8355-46570F3FB115}"/>
    <cellStyle name="Comma 3 4 2 2 3 8" xfId="31356" xr:uid="{E750A6D1-A239-4013-BF7F-96DD50B0F72B}"/>
    <cellStyle name="Comma 3 4 2 2 4" xfId="949" xr:uid="{3E1CAFD3-8560-44BD-B5D4-065E79500D81}"/>
    <cellStyle name="Comma 3 4 2 2 4 2" xfId="2848" xr:uid="{33CBC13C-6CAC-4A9C-9C48-02F949AC6626}"/>
    <cellStyle name="Comma 3 4 2 2 4 2 2" xfId="6651" xr:uid="{D5F63B2A-4F7E-4265-93FA-B6F483CF52C9}"/>
    <cellStyle name="Comma 3 4 2 2 4 2 2 2" xfId="14462" xr:uid="{44DB73EB-CD7C-40C1-B570-84F02F8BE28D}"/>
    <cellStyle name="Comma 3 4 2 2 4 2 2 2 2" xfId="29873" xr:uid="{70CF0EE7-6EF1-4D2D-8C21-BAD9C42077F1}"/>
    <cellStyle name="Comma 3 4 2 2 4 2 2 2 2 2" xfId="60697" xr:uid="{68172561-847C-420E-9514-81C8691E518F}"/>
    <cellStyle name="Comma 3 4 2 2 4 2 2 2 3" xfId="45287" xr:uid="{414C83E9-0606-41D8-8648-76657FD8A06C}"/>
    <cellStyle name="Comma 3 4 2 2 4 2 2 3" xfId="22064" xr:uid="{D0690192-D062-4830-BF0F-5B8033FDEA36}"/>
    <cellStyle name="Comma 3 4 2 2 4 2 2 3 2" xfId="52888" xr:uid="{7DBD21C1-C5DB-4032-A837-BCF86509C3C9}"/>
    <cellStyle name="Comma 3 4 2 2 4 2 2 4" xfId="37478" xr:uid="{827765C3-A4ED-49FA-AF83-40077510524A}"/>
    <cellStyle name="Comma 3 4 2 2 4 2 3" xfId="10659" xr:uid="{5BF85C96-2528-4901-8FC1-77659D187DF0}"/>
    <cellStyle name="Comma 3 4 2 2 4 2 3 2" xfId="26070" xr:uid="{B30D5A7B-C36E-41EA-B595-C9A2FCD1F145}"/>
    <cellStyle name="Comma 3 4 2 2 4 2 3 2 2" xfId="56894" xr:uid="{81920006-675B-4D51-BBFB-104D0D887BCC}"/>
    <cellStyle name="Comma 3 4 2 2 4 2 3 3" xfId="41484" xr:uid="{07C5B41C-B292-4954-AB8F-652C020F6FB1}"/>
    <cellStyle name="Comma 3 4 2 2 4 2 4" xfId="18261" xr:uid="{99976C01-125A-4624-9F51-FED28DE4BE58}"/>
    <cellStyle name="Comma 3 4 2 2 4 2 4 2" xfId="49085" xr:uid="{626D475F-F132-4F60-9BC1-E0F5E4E0D1AC}"/>
    <cellStyle name="Comma 3 4 2 2 4 2 5" xfId="33675" xr:uid="{5414344D-74CE-4C52-BAE0-65306C91912F}"/>
    <cellStyle name="Comma 3 4 2 2 4 3" xfId="4752" xr:uid="{E02CA63E-D6E4-494B-919A-DA8A530DBCE2}"/>
    <cellStyle name="Comma 3 4 2 2 4 3 2" xfId="12563" xr:uid="{7C604A01-DAB2-4C77-A536-FAC77986AD23}"/>
    <cellStyle name="Comma 3 4 2 2 4 3 2 2" xfId="27974" xr:uid="{0AABF6B9-B146-4E37-93B8-FFB8DE8E3B52}"/>
    <cellStyle name="Comma 3 4 2 2 4 3 2 2 2" xfId="58798" xr:uid="{A12C381D-64DB-4CEF-AE9A-B8CA274C87D8}"/>
    <cellStyle name="Comma 3 4 2 2 4 3 2 3" xfId="43388" xr:uid="{5F2D19D3-FFB1-449A-B438-133E835DB18B}"/>
    <cellStyle name="Comma 3 4 2 2 4 3 3" xfId="20165" xr:uid="{D5C493D0-654C-42A9-9342-78856C7279E9}"/>
    <cellStyle name="Comma 3 4 2 2 4 3 3 2" xfId="50989" xr:uid="{3DCC4AA6-290A-4DAB-AC9C-17B7FF1778FF}"/>
    <cellStyle name="Comma 3 4 2 2 4 3 4" xfId="35579" xr:uid="{1F327430-120A-422D-9932-52B293E4DB19}"/>
    <cellStyle name="Comma 3 4 2 2 4 4" xfId="8760" xr:uid="{D0BB9EA2-99C3-439C-82C2-B0DA124F7CE1}"/>
    <cellStyle name="Comma 3 4 2 2 4 4 2" xfId="24171" xr:uid="{9C6C9B78-C162-4951-B090-15FA8CD947AF}"/>
    <cellStyle name="Comma 3 4 2 2 4 4 2 2" xfId="54995" xr:uid="{B3DBC969-55FE-4054-91BE-7A07102FDEDE}"/>
    <cellStyle name="Comma 3 4 2 2 4 4 3" xfId="39585" xr:uid="{EB7CCF9E-E2B7-4030-BFF2-FB8E68927394}"/>
    <cellStyle name="Comma 3 4 2 2 4 5" xfId="16362" xr:uid="{6A8BD97B-4C19-47C9-9323-FFBA3C5077D8}"/>
    <cellStyle name="Comma 3 4 2 2 4 5 2" xfId="47186" xr:uid="{07A61615-ECEF-4E03-8417-CF71DAB1E801}"/>
    <cellStyle name="Comma 3 4 2 2 4 6" xfId="31776" xr:uid="{BD8AA4B8-394F-46C7-AF59-3CA2B5ED01D7}"/>
    <cellStyle name="Comma 3 4 2 2 5" xfId="1582" xr:uid="{7264F972-D301-4CE8-87E9-B586E3889683}"/>
    <cellStyle name="Comma 3 4 2 2 5 2" xfId="3481" xr:uid="{519BA389-B05B-46F5-A87D-2763A26587A0}"/>
    <cellStyle name="Comma 3 4 2 2 5 2 2" xfId="7284" xr:uid="{A1152548-CE6C-42A3-962E-12F5DDD61260}"/>
    <cellStyle name="Comma 3 4 2 2 5 2 2 2" xfId="15095" xr:uid="{89E81EB4-D0E0-436A-BD9A-D35AB8C47724}"/>
    <cellStyle name="Comma 3 4 2 2 5 2 2 2 2" xfId="30506" xr:uid="{16E94230-47B8-4ACF-A673-647B6500261B}"/>
    <cellStyle name="Comma 3 4 2 2 5 2 2 2 2 2" xfId="61330" xr:uid="{1C19A26F-B367-46B0-AC0A-4246EB3D636E}"/>
    <cellStyle name="Comma 3 4 2 2 5 2 2 2 3" xfId="45920" xr:uid="{7DD1DBB0-605F-4F5C-A5B6-2A45979CFBEA}"/>
    <cellStyle name="Comma 3 4 2 2 5 2 2 3" xfId="22697" xr:uid="{F15B6D95-F2AB-4EDB-BCAF-2BA60C71FB40}"/>
    <cellStyle name="Comma 3 4 2 2 5 2 2 3 2" xfId="53521" xr:uid="{D48FA3C1-816B-414F-A04B-8D5230F0ADF8}"/>
    <cellStyle name="Comma 3 4 2 2 5 2 2 4" xfId="38111" xr:uid="{E992FFB7-521D-4818-B2B1-ECD707A7C918}"/>
    <cellStyle name="Comma 3 4 2 2 5 2 3" xfId="11292" xr:uid="{8692CEBE-22FA-48EA-880B-360CA7400AD8}"/>
    <cellStyle name="Comma 3 4 2 2 5 2 3 2" xfId="26703" xr:uid="{9C296524-DF88-4CA2-817D-25922FFF6B9F}"/>
    <cellStyle name="Comma 3 4 2 2 5 2 3 2 2" xfId="57527" xr:uid="{A89205CE-672A-4091-A123-A957C856B183}"/>
    <cellStyle name="Comma 3 4 2 2 5 2 3 3" xfId="42117" xr:uid="{C7FE85C8-DB70-4E50-A6C6-6F04C2372CD5}"/>
    <cellStyle name="Comma 3 4 2 2 5 2 4" xfId="18894" xr:uid="{A0A5035F-92B5-47E1-BB5D-CAB2EEEE22DE}"/>
    <cellStyle name="Comma 3 4 2 2 5 2 4 2" xfId="49718" xr:uid="{E5ED38CD-AC50-43CC-8DBF-7C35B39E9901}"/>
    <cellStyle name="Comma 3 4 2 2 5 2 5" xfId="34308" xr:uid="{874878CA-82C4-477C-9A81-21FE4FA0190C}"/>
    <cellStyle name="Comma 3 4 2 2 5 3" xfId="5385" xr:uid="{30EDE2EA-CDEB-47D2-A2D0-306D01A264A5}"/>
    <cellStyle name="Comma 3 4 2 2 5 3 2" xfId="13196" xr:uid="{10F426F5-0F85-4D02-88A3-53FBA0EC2FAD}"/>
    <cellStyle name="Comma 3 4 2 2 5 3 2 2" xfId="28607" xr:uid="{A9134947-66A7-4C94-A0E8-8048165B90EE}"/>
    <cellStyle name="Comma 3 4 2 2 5 3 2 2 2" xfId="59431" xr:uid="{3104EDF4-4F5F-476A-9213-A39300C279DD}"/>
    <cellStyle name="Comma 3 4 2 2 5 3 2 3" xfId="44021" xr:uid="{E727750E-7C6D-4C84-ABA5-802FDA10036B}"/>
    <cellStyle name="Comma 3 4 2 2 5 3 3" xfId="20798" xr:uid="{59CD9A54-7408-47E2-99B2-CD5EDBD28460}"/>
    <cellStyle name="Comma 3 4 2 2 5 3 3 2" xfId="51622" xr:uid="{825D1E68-1346-4DA5-BA59-E0EDF35F6623}"/>
    <cellStyle name="Comma 3 4 2 2 5 3 4" xfId="36212" xr:uid="{E83C924E-2511-4D34-A5E4-5836259A15D1}"/>
    <cellStyle name="Comma 3 4 2 2 5 4" xfId="9393" xr:uid="{5A3EEF71-3DA7-4466-BB2E-CB359232B892}"/>
    <cellStyle name="Comma 3 4 2 2 5 4 2" xfId="24804" xr:uid="{BFCCD7C0-202E-4565-ADC7-AE70F1440B2A}"/>
    <cellStyle name="Comma 3 4 2 2 5 4 2 2" xfId="55628" xr:uid="{B294205B-F94F-4B59-BE90-951FDAFE316F}"/>
    <cellStyle name="Comma 3 4 2 2 5 4 3" xfId="40218" xr:uid="{F62F2361-6FDB-4A50-BED6-38936FF3A613}"/>
    <cellStyle name="Comma 3 4 2 2 5 5" xfId="16995" xr:uid="{38D45411-65FD-4FA6-B62B-FBF0846D9474}"/>
    <cellStyle name="Comma 3 4 2 2 5 5 2" xfId="47819" xr:uid="{491AA921-5D24-4316-8BB5-208AA2942EAC}"/>
    <cellStyle name="Comma 3 4 2 2 5 6" xfId="32409" xr:uid="{1065DFCD-A003-4D2C-AAD5-6B8B1C161881}"/>
    <cellStyle name="Comma 3 4 2 2 6" xfId="2215" xr:uid="{3FF2953C-7317-463A-85C7-939062B28BCE}"/>
    <cellStyle name="Comma 3 4 2 2 6 2" xfId="6018" xr:uid="{A1F0F4F8-F4A6-4E4C-9AEF-D89DCCE1B5C5}"/>
    <cellStyle name="Comma 3 4 2 2 6 2 2" xfId="13829" xr:uid="{2D585FFA-B1BB-407E-937F-5605EA32D54E}"/>
    <cellStyle name="Comma 3 4 2 2 6 2 2 2" xfId="29240" xr:uid="{A2EA6722-199F-4C5D-A0E6-3DFF34E41FBD}"/>
    <cellStyle name="Comma 3 4 2 2 6 2 2 2 2" xfId="60064" xr:uid="{D5A0C493-6191-4CED-8D12-793FFA474F94}"/>
    <cellStyle name="Comma 3 4 2 2 6 2 2 3" xfId="44654" xr:uid="{8A01ADB1-918F-44FC-93F6-94DE36C4F906}"/>
    <cellStyle name="Comma 3 4 2 2 6 2 3" xfId="21431" xr:uid="{62051441-FF91-486B-896B-D80948CAFB15}"/>
    <cellStyle name="Comma 3 4 2 2 6 2 3 2" xfId="52255" xr:uid="{F535E1AF-5852-4998-9BF1-D383D9213B6A}"/>
    <cellStyle name="Comma 3 4 2 2 6 2 4" xfId="36845" xr:uid="{C1C32A5C-3C4F-4722-8645-14A61BAAEECD}"/>
    <cellStyle name="Comma 3 4 2 2 6 3" xfId="10026" xr:uid="{CDFCCF2D-9A0D-467B-99C9-32CF7EA47E32}"/>
    <cellStyle name="Comma 3 4 2 2 6 3 2" xfId="25437" xr:uid="{38AFDD1B-D8BE-49CF-9DBF-89DA0C0CE538}"/>
    <cellStyle name="Comma 3 4 2 2 6 3 2 2" xfId="56261" xr:uid="{020387E9-C4BB-48C7-8F0E-71D10AF2871A}"/>
    <cellStyle name="Comma 3 4 2 2 6 3 3" xfId="40851" xr:uid="{151D64C8-1F6F-4FB0-A940-E695D23C95F0}"/>
    <cellStyle name="Comma 3 4 2 2 6 4" xfId="17628" xr:uid="{777942A2-8488-487C-8CAF-E5E2EDB68109}"/>
    <cellStyle name="Comma 3 4 2 2 6 4 2" xfId="48452" xr:uid="{0CEB9BFD-AF22-4319-9A40-C18B5A12D7B7}"/>
    <cellStyle name="Comma 3 4 2 2 6 5" xfId="33042" xr:uid="{AFBC6FC3-BBD1-440F-B0C6-3B57590266BD}"/>
    <cellStyle name="Comma 3 4 2 2 7" xfId="4119" xr:uid="{D24B8067-AA7F-46C1-91CC-D835B422F594}"/>
    <cellStyle name="Comma 3 4 2 2 7 2" xfId="11930" xr:uid="{1C5A75D4-96BB-465C-A189-46E6D8F4591F}"/>
    <cellStyle name="Comma 3 4 2 2 7 2 2" xfId="27341" xr:uid="{E4A817C7-17EF-45B4-B5DC-5D896B693AD8}"/>
    <cellStyle name="Comma 3 4 2 2 7 2 2 2" xfId="58165" xr:uid="{B46A1588-B1EA-4E68-8F17-8370A03A6403}"/>
    <cellStyle name="Comma 3 4 2 2 7 2 3" xfId="42755" xr:uid="{C7E47891-B522-4E1F-B1C5-E20719F37FB4}"/>
    <cellStyle name="Comma 3 4 2 2 7 3" xfId="19532" xr:uid="{DFD51A00-0719-4F95-9261-F96709AE29A1}"/>
    <cellStyle name="Comma 3 4 2 2 7 3 2" xfId="50356" xr:uid="{0265806F-FF60-4FCF-A8A6-4E3BABAB4384}"/>
    <cellStyle name="Comma 3 4 2 2 7 4" xfId="34946" xr:uid="{FA817FA6-22BA-4086-B81A-E9A9822D5A50}"/>
    <cellStyle name="Comma 3 4 2 2 8" xfId="8127" xr:uid="{9AB4A3D8-6AA1-438B-9301-E6D9FE8A5B90}"/>
    <cellStyle name="Comma 3 4 2 2 8 2" xfId="23538" xr:uid="{7707EFCB-AB45-45AC-8F00-ECFAAF43A342}"/>
    <cellStyle name="Comma 3 4 2 2 8 2 2" xfId="54362" xr:uid="{9A478F50-BFF3-4138-A488-4E8248841A78}"/>
    <cellStyle name="Comma 3 4 2 2 8 3" xfId="38952" xr:uid="{5852DABA-5AA8-4CD8-B648-1B4EF4D94990}"/>
    <cellStyle name="Comma 3 4 2 2 9" xfId="7918" xr:uid="{57FA118B-2077-4CBF-8E81-175644DC6DDD}"/>
    <cellStyle name="Comma 3 4 2 2 9 2" xfId="23329" xr:uid="{727E9A8C-9CA1-4236-AFA7-0295B92496AD}"/>
    <cellStyle name="Comma 3 4 2 2 9 2 2" xfId="54153" xr:uid="{55E30CFF-69CC-4678-B922-34AFFA226798}"/>
    <cellStyle name="Comma 3 4 2 2 9 3" xfId="38743" xr:uid="{F9499A53-02CB-4CFB-AA55-DFF06FA010E0}"/>
    <cellStyle name="Comma 3 4 2 3" xfId="656" xr:uid="{D2EC928D-232D-475C-8DCD-E79D6764F87A}"/>
    <cellStyle name="Comma 3 4 2 3 2" xfId="1289" xr:uid="{67EC274C-D87E-4046-8633-E7C0B2207423}"/>
    <cellStyle name="Comma 3 4 2 3 2 2" xfId="3188" xr:uid="{B4AD97FD-866E-4DB5-861B-F4BE0517944D}"/>
    <cellStyle name="Comma 3 4 2 3 2 2 2" xfId="6991" xr:uid="{A22B5FB1-A0DE-4313-B8BD-92452FA7F1BF}"/>
    <cellStyle name="Comma 3 4 2 3 2 2 2 2" xfId="14802" xr:uid="{A29355CE-805A-4F24-8A92-C8A3BF9BEBA8}"/>
    <cellStyle name="Comma 3 4 2 3 2 2 2 2 2" xfId="30213" xr:uid="{1B7C8428-9BD7-4AAE-B926-E6C36680B673}"/>
    <cellStyle name="Comma 3 4 2 3 2 2 2 2 2 2" xfId="61037" xr:uid="{1BD9257E-1AAA-4C1E-872B-AF2664591626}"/>
    <cellStyle name="Comma 3 4 2 3 2 2 2 2 3" xfId="45627" xr:uid="{4958EE5A-748A-4D73-918A-3D41EBD73D91}"/>
    <cellStyle name="Comma 3 4 2 3 2 2 2 3" xfId="22404" xr:uid="{5F334685-328E-48C9-AE05-F7FAC0FAA26A}"/>
    <cellStyle name="Comma 3 4 2 3 2 2 2 3 2" xfId="53228" xr:uid="{5D2248DC-1DC0-42A8-958B-B86722A1DE63}"/>
    <cellStyle name="Comma 3 4 2 3 2 2 2 4" xfId="37818" xr:uid="{9B507F45-A65E-4A03-8BC6-2F41B6F95458}"/>
    <cellStyle name="Comma 3 4 2 3 2 2 3" xfId="10999" xr:uid="{F22DCA3F-2679-4F3E-B27D-EA740591A887}"/>
    <cellStyle name="Comma 3 4 2 3 2 2 3 2" xfId="26410" xr:uid="{A195CD72-6C78-4CA8-8EBC-7645DA238A3F}"/>
    <cellStyle name="Comma 3 4 2 3 2 2 3 2 2" xfId="57234" xr:uid="{0020EF85-BE53-4623-BE81-99A8D207B8BE}"/>
    <cellStyle name="Comma 3 4 2 3 2 2 3 3" xfId="41824" xr:uid="{6F3E01C6-8596-437C-85E6-78661D6D4531}"/>
    <cellStyle name="Comma 3 4 2 3 2 2 4" xfId="18601" xr:uid="{D8532822-54EA-468A-ADB8-60A7D4003C75}"/>
    <cellStyle name="Comma 3 4 2 3 2 2 4 2" xfId="49425" xr:uid="{C8C89E6A-FD15-4D4F-84C5-F2A80BFFAE7C}"/>
    <cellStyle name="Comma 3 4 2 3 2 2 5" xfId="34015" xr:uid="{3BE360D4-B061-46D2-AA53-F039255B19A4}"/>
    <cellStyle name="Comma 3 4 2 3 2 3" xfId="5092" xr:uid="{5E03DDBE-0269-45FD-989C-BD8F7A17D9ED}"/>
    <cellStyle name="Comma 3 4 2 3 2 3 2" xfId="12903" xr:uid="{FAF07B5D-ED24-4800-98E8-1E2AE9726146}"/>
    <cellStyle name="Comma 3 4 2 3 2 3 2 2" xfId="28314" xr:uid="{5F62E627-6679-44E6-9B4F-1D9BE2613BEA}"/>
    <cellStyle name="Comma 3 4 2 3 2 3 2 2 2" xfId="59138" xr:uid="{3C2EB9F0-B1E7-49BD-82D0-64706185074B}"/>
    <cellStyle name="Comma 3 4 2 3 2 3 2 3" xfId="43728" xr:uid="{12852CDC-0D2B-4792-A0FE-60628706CC69}"/>
    <cellStyle name="Comma 3 4 2 3 2 3 3" xfId="20505" xr:uid="{A43F9347-1ADD-4C12-A7AA-3D90441CBC6C}"/>
    <cellStyle name="Comma 3 4 2 3 2 3 3 2" xfId="51329" xr:uid="{FE551560-EFCF-46BA-8529-6CC4688EE987}"/>
    <cellStyle name="Comma 3 4 2 3 2 3 4" xfId="35919" xr:uid="{F4F483C9-5308-4C48-8A51-D838FEF734DA}"/>
    <cellStyle name="Comma 3 4 2 3 2 4" xfId="9100" xr:uid="{46CCB595-B87D-456A-BFA5-497AFF926900}"/>
    <cellStyle name="Comma 3 4 2 3 2 4 2" xfId="24511" xr:uid="{D0CC71EB-2925-49A7-A8CC-9A5B62357E22}"/>
    <cellStyle name="Comma 3 4 2 3 2 4 2 2" xfId="55335" xr:uid="{CD2266B9-0701-4D40-8A0E-6C180E75E5D9}"/>
    <cellStyle name="Comma 3 4 2 3 2 4 3" xfId="39925" xr:uid="{333250A7-C8B0-4DCC-ADD0-A7EB6CC4F70A}"/>
    <cellStyle name="Comma 3 4 2 3 2 5" xfId="16702" xr:uid="{091BFE81-1781-4F05-836B-17B24F7BC905}"/>
    <cellStyle name="Comma 3 4 2 3 2 5 2" xfId="47526" xr:uid="{92E36121-E857-44DC-B5DB-19A87FCBAD27}"/>
    <cellStyle name="Comma 3 4 2 3 2 6" xfId="32116" xr:uid="{AD0EADA2-6E95-4357-B235-3F83E76FF0AD}"/>
    <cellStyle name="Comma 3 4 2 3 3" xfId="1922" xr:uid="{017D1356-18DF-4E38-B8DF-127A50A7E1EF}"/>
    <cellStyle name="Comma 3 4 2 3 3 2" xfId="3821" xr:uid="{DF812343-B244-470E-9694-4BD33C8FC0C2}"/>
    <cellStyle name="Comma 3 4 2 3 3 2 2" xfId="7624" xr:uid="{7962C9C6-2D24-4C6C-BCF8-6AA3496CC776}"/>
    <cellStyle name="Comma 3 4 2 3 3 2 2 2" xfId="15435" xr:uid="{788B7A5F-897A-4FF5-B8A2-77404D3F38B2}"/>
    <cellStyle name="Comma 3 4 2 3 3 2 2 2 2" xfId="30846" xr:uid="{FB68EF67-A18D-4234-BDF9-A6B35115A95D}"/>
    <cellStyle name="Comma 3 4 2 3 3 2 2 2 2 2" xfId="61670" xr:uid="{C14013BD-AF3B-4665-93CD-C7C0DD4FB361}"/>
    <cellStyle name="Comma 3 4 2 3 3 2 2 2 3" xfId="46260" xr:uid="{E151ADBB-2F06-4633-B57D-6E821A1154D9}"/>
    <cellStyle name="Comma 3 4 2 3 3 2 2 3" xfId="23037" xr:uid="{65E450CB-7750-413A-AC00-B7C48912E363}"/>
    <cellStyle name="Comma 3 4 2 3 3 2 2 3 2" xfId="53861" xr:uid="{2B8C0AC4-6098-4606-9176-19BB80120381}"/>
    <cellStyle name="Comma 3 4 2 3 3 2 2 4" xfId="38451" xr:uid="{EADDEF30-1DE3-4209-BA4A-C524A17F3D8E}"/>
    <cellStyle name="Comma 3 4 2 3 3 2 3" xfId="11632" xr:uid="{A631CE82-26F6-47A6-9925-2711D6E97240}"/>
    <cellStyle name="Comma 3 4 2 3 3 2 3 2" xfId="27043" xr:uid="{A4AA261E-7C8F-4269-8F8F-26D715655F1A}"/>
    <cellStyle name="Comma 3 4 2 3 3 2 3 2 2" xfId="57867" xr:uid="{B9E094F6-D52F-4C77-9857-C8BB8E0B701A}"/>
    <cellStyle name="Comma 3 4 2 3 3 2 3 3" xfId="42457" xr:uid="{167AEE95-D544-4E71-88A7-95BDC47819EC}"/>
    <cellStyle name="Comma 3 4 2 3 3 2 4" xfId="19234" xr:uid="{898AF0E0-7D04-4B4A-B5E7-D8EA3600ADE5}"/>
    <cellStyle name="Comma 3 4 2 3 3 2 4 2" xfId="50058" xr:uid="{82E3995C-6005-40CE-8900-46662622EA7D}"/>
    <cellStyle name="Comma 3 4 2 3 3 2 5" xfId="34648" xr:uid="{6F2D28E8-4CE8-45DC-8927-5FB354DBB516}"/>
    <cellStyle name="Comma 3 4 2 3 3 3" xfId="5725" xr:uid="{84AE9DFF-7B83-41CE-BCFA-C63B90754223}"/>
    <cellStyle name="Comma 3 4 2 3 3 3 2" xfId="13536" xr:uid="{81DCAE7C-F771-4E26-AF7F-AA2351135EE6}"/>
    <cellStyle name="Comma 3 4 2 3 3 3 2 2" xfId="28947" xr:uid="{B9FA7D7A-B66A-4509-8AEA-F19F85026401}"/>
    <cellStyle name="Comma 3 4 2 3 3 3 2 2 2" xfId="59771" xr:uid="{BA5A7752-20B4-44E9-8147-D3A9E9BA2695}"/>
    <cellStyle name="Comma 3 4 2 3 3 3 2 3" xfId="44361" xr:uid="{9340D4ED-ABB6-4165-93A4-6F2FD84B5FEB}"/>
    <cellStyle name="Comma 3 4 2 3 3 3 3" xfId="21138" xr:uid="{1FBB728C-6EBB-4C97-B0BD-39BD731DE484}"/>
    <cellStyle name="Comma 3 4 2 3 3 3 3 2" xfId="51962" xr:uid="{44E3A62E-DB29-4A03-A8D8-20C9792DBE36}"/>
    <cellStyle name="Comma 3 4 2 3 3 3 4" xfId="36552" xr:uid="{D2732270-7783-4734-87A4-21660FC1F12C}"/>
    <cellStyle name="Comma 3 4 2 3 3 4" xfId="9733" xr:uid="{B323F0AD-9C62-491E-B490-29DC589CBB07}"/>
    <cellStyle name="Comma 3 4 2 3 3 4 2" xfId="25144" xr:uid="{79C84B54-7DAA-4679-960A-4F444F3B2CBD}"/>
    <cellStyle name="Comma 3 4 2 3 3 4 2 2" xfId="55968" xr:uid="{173AF746-138B-4CCB-B4A7-4F2EF7708A35}"/>
    <cellStyle name="Comma 3 4 2 3 3 4 3" xfId="40558" xr:uid="{C5BB0739-7E75-4256-A7EF-65AA598E576C}"/>
    <cellStyle name="Comma 3 4 2 3 3 5" xfId="17335" xr:uid="{E161D5D5-7F31-4F6D-A168-597D67C2D1CA}"/>
    <cellStyle name="Comma 3 4 2 3 3 5 2" xfId="48159" xr:uid="{F0594309-EBCC-401D-B81C-64351AB999DB}"/>
    <cellStyle name="Comma 3 4 2 3 3 6" xfId="32749" xr:uid="{43ABAECD-F0D8-4082-B4D9-B8D86E18B734}"/>
    <cellStyle name="Comma 3 4 2 3 4" xfId="2555" xr:uid="{71B392EA-F9F9-4E78-A24C-D6698C095575}"/>
    <cellStyle name="Comma 3 4 2 3 4 2" xfId="6358" xr:uid="{745CF5EA-A915-4221-B422-AF8579C1AAFC}"/>
    <cellStyle name="Comma 3 4 2 3 4 2 2" xfId="14169" xr:uid="{77FBBC2E-A7F7-4161-8E5C-38DEA1C27B0D}"/>
    <cellStyle name="Comma 3 4 2 3 4 2 2 2" xfId="29580" xr:uid="{DA76747D-4C07-43BF-8004-9D1E5FC4FFA2}"/>
    <cellStyle name="Comma 3 4 2 3 4 2 2 2 2" xfId="60404" xr:uid="{14A4B2F4-CBCF-4E50-B21B-A716C33F787E}"/>
    <cellStyle name="Comma 3 4 2 3 4 2 2 3" xfId="44994" xr:uid="{A731E6E5-122E-437F-A044-6732DBCC72CF}"/>
    <cellStyle name="Comma 3 4 2 3 4 2 3" xfId="21771" xr:uid="{C2775D57-DF66-4873-BDE5-4A3AEE18E46A}"/>
    <cellStyle name="Comma 3 4 2 3 4 2 3 2" xfId="52595" xr:uid="{269C4A42-DDA6-462C-B63D-BF287DB44325}"/>
    <cellStyle name="Comma 3 4 2 3 4 2 4" xfId="37185" xr:uid="{F87EA413-8950-46AD-96BA-455980AD3FF9}"/>
    <cellStyle name="Comma 3 4 2 3 4 3" xfId="10366" xr:uid="{3B1AC1DB-2A76-4EEF-8267-6DE6865CA5E4}"/>
    <cellStyle name="Comma 3 4 2 3 4 3 2" xfId="25777" xr:uid="{BD9C6AF8-02AE-4F4C-A58C-74760E8AECA1}"/>
    <cellStyle name="Comma 3 4 2 3 4 3 2 2" xfId="56601" xr:uid="{03A7C12E-2583-4027-87B1-0E1EB7D1EEA9}"/>
    <cellStyle name="Comma 3 4 2 3 4 3 3" xfId="41191" xr:uid="{930B21C4-7C43-4246-8968-30EA3CAA1E65}"/>
    <cellStyle name="Comma 3 4 2 3 4 4" xfId="17968" xr:uid="{797A6A44-1920-4587-A3A1-9F591D71B989}"/>
    <cellStyle name="Comma 3 4 2 3 4 4 2" xfId="48792" xr:uid="{6F73402B-4B42-4577-B8E1-59994B5C73C5}"/>
    <cellStyle name="Comma 3 4 2 3 4 5" xfId="33382" xr:uid="{1E0243B5-D53B-4914-A03C-1E4F84692C91}"/>
    <cellStyle name="Comma 3 4 2 3 5" xfId="4459" xr:uid="{DDFCB301-7C01-4613-ADFE-8DA928BDA62F}"/>
    <cellStyle name="Comma 3 4 2 3 5 2" xfId="12270" xr:uid="{4B7CDD89-7C2B-4F05-B646-0C94E351A05D}"/>
    <cellStyle name="Comma 3 4 2 3 5 2 2" xfId="27681" xr:uid="{94E821AE-E0EE-4017-8CC6-5F670D22C886}"/>
    <cellStyle name="Comma 3 4 2 3 5 2 2 2" xfId="58505" xr:uid="{5E71D165-5FE4-4702-A731-DD0050F188F5}"/>
    <cellStyle name="Comma 3 4 2 3 5 2 3" xfId="43095" xr:uid="{9C29E47B-DCC2-419D-9354-07D4F104ED7E}"/>
    <cellStyle name="Comma 3 4 2 3 5 3" xfId="19872" xr:uid="{24117748-E5F6-46DC-B0E6-2CF359770785}"/>
    <cellStyle name="Comma 3 4 2 3 5 3 2" xfId="50696" xr:uid="{0BF7F13C-8716-49D0-8D20-55068886FB8A}"/>
    <cellStyle name="Comma 3 4 2 3 5 4" xfId="35286" xr:uid="{8C16A71B-11BA-4470-883C-30D58551D150}"/>
    <cellStyle name="Comma 3 4 2 3 6" xfId="8467" xr:uid="{28A1583D-F9C5-45B0-93E8-94CBE1DC59E3}"/>
    <cellStyle name="Comma 3 4 2 3 6 2" xfId="23878" xr:uid="{1C01D0A0-A097-45D4-BE60-8A34FFFB986A}"/>
    <cellStyle name="Comma 3 4 2 3 6 2 2" xfId="54702" xr:uid="{43C445EE-82DD-48A0-92F6-7B84B482BB4C}"/>
    <cellStyle name="Comma 3 4 2 3 6 3" xfId="39292" xr:uid="{37E166C4-7BDE-4521-A67C-506D93D27859}"/>
    <cellStyle name="Comma 3 4 2 3 7" xfId="16069" xr:uid="{547D30B0-1274-48F5-B6A0-F8C1DD488BAF}"/>
    <cellStyle name="Comma 3 4 2 3 7 2" xfId="46893" xr:uid="{284475F0-9FF3-40B7-BDF8-628B010FA742}"/>
    <cellStyle name="Comma 3 4 2 3 8" xfId="31483" xr:uid="{C3E3722B-5F59-4519-B301-7FFF1B5EDDAA}"/>
    <cellStyle name="Comma 3 4 2 4" xfId="447" xr:uid="{F191BB55-84E4-4C35-AAED-4421D4ED5008}"/>
    <cellStyle name="Comma 3 4 2 4 2" xfId="1080" xr:uid="{B28C4103-3573-4CE4-903B-E737B728F21A}"/>
    <cellStyle name="Comma 3 4 2 4 2 2" xfId="2979" xr:uid="{8AA060E8-755D-41A8-8ACD-EE355A207F4D}"/>
    <cellStyle name="Comma 3 4 2 4 2 2 2" xfId="6782" xr:uid="{17A8E249-EA71-45BE-9B4C-9E2067F8BBD8}"/>
    <cellStyle name="Comma 3 4 2 4 2 2 2 2" xfId="14593" xr:uid="{C5F20BA8-0409-4374-8D1C-44F0FDB2636D}"/>
    <cellStyle name="Comma 3 4 2 4 2 2 2 2 2" xfId="30004" xr:uid="{2E4AF7A7-EB99-47B0-AAB9-C3A115937914}"/>
    <cellStyle name="Comma 3 4 2 4 2 2 2 2 2 2" xfId="60828" xr:uid="{269E559E-6DCB-40A3-803E-6CD03504E9D3}"/>
    <cellStyle name="Comma 3 4 2 4 2 2 2 2 3" xfId="45418" xr:uid="{9D705943-AB78-474E-AA15-4256342F951C}"/>
    <cellStyle name="Comma 3 4 2 4 2 2 2 3" xfId="22195" xr:uid="{BC8EC858-AC49-4AEB-AB80-6C754621CDAC}"/>
    <cellStyle name="Comma 3 4 2 4 2 2 2 3 2" xfId="53019" xr:uid="{DE580881-1C46-464D-A588-980D291665A0}"/>
    <cellStyle name="Comma 3 4 2 4 2 2 2 4" xfId="37609" xr:uid="{86FAA1CA-476B-4A11-AEDE-EE765CD49B12}"/>
    <cellStyle name="Comma 3 4 2 4 2 2 3" xfId="10790" xr:uid="{333027E4-50DC-4611-A9E2-E86B3C3D7353}"/>
    <cellStyle name="Comma 3 4 2 4 2 2 3 2" xfId="26201" xr:uid="{644BDF7A-58E9-4FC7-9DA8-BE56ED2CDCB4}"/>
    <cellStyle name="Comma 3 4 2 4 2 2 3 2 2" xfId="57025" xr:uid="{665DF565-BA52-45DB-9D6F-89D775F4A601}"/>
    <cellStyle name="Comma 3 4 2 4 2 2 3 3" xfId="41615" xr:uid="{1C93DEEA-38F5-4442-90CF-C503E194B691}"/>
    <cellStyle name="Comma 3 4 2 4 2 2 4" xfId="18392" xr:uid="{3BB96E3C-795B-415E-9A63-83353C42DF51}"/>
    <cellStyle name="Comma 3 4 2 4 2 2 4 2" xfId="49216" xr:uid="{B89F04FE-5D4A-4983-9351-7980ACC2166F}"/>
    <cellStyle name="Comma 3 4 2 4 2 2 5" xfId="33806" xr:uid="{1DF716D8-BE37-43F4-A6CD-86AA4E16DE9A}"/>
    <cellStyle name="Comma 3 4 2 4 2 3" xfId="4883" xr:uid="{E4DBA8C3-1718-4E67-A95E-D3195BC44470}"/>
    <cellStyle name="Comma 3 4 2 4 2 3 2" xfId="12694" xr:uid="{19132317-499C-4F9C-B466-DDF2349778A5}"/>
    <cellStyle name="Comma 3 4 2 4 2 3 2 2" xfId="28105" xr:uid="{BB312B8F-39B2-4646-9FD5-3E6DBEDB2DB3}"/>
    <cellStyle name="Comma 3 4 2 4 2 3 2 2 2" xfId="58929" xr:uid="{45CCD254-FE0F-4D04-8E91-87464F69ED5E}"/>
    <cellStyle name="Comma 3 4 2 4 2 3 2 3" xfId="43519" xr:uid="{53381EFA-6E96-4DB1-8C43-9A85DE937BDC}"/>
    <cellStyle name="Comma 3 4 2 4 2 3 3" xfId="20296" xr:uid="{59D8DF99-2F90-4B5D-80F7-DAAFF25493CD}"/>
    <cellStyle name="Comma 3 4 2 4 2 3 3 2" xfId="51120" xr:uid="{0C8AC1C4-3921-4A9F-A197-1F408280E542}"/>
    <cellStyle name="Comma 3 4 2 4 2 3 4" xfId="35710" xr:uid="{0C406719-D46A-4E03-B04B-87CE273B8F95}"/>
    <cellStyle name="Comma 3 4 2 4 2 4" xfId="8891" xr:uid="{88204DC7-232F-4EAC-9F94-F559D89FA371}"/>
    <cellStyle name="Comma 3 4 2 4 2 4 2" xfId="24302" xr:uid="{F1A0B382-0919-4EF6-96DB-F07EC56F8BB5}"/>
    <cellStyle name="Comma 3 4 2 4 2 4 2 2" xfId="55126" xr:uid="{65893F84-5C6F-43A7-8F93-B14970284890}"/>
    <cellStyle name="Comma 3 4 2 4 2 4 3" xfId="39716" xr:uid="{C1AA2A2C-1C52-4033-9D2C-02227E522508}"/>
    <cellStyle name="Comma 3 4 2 4 2 5" xfId="16493" xr:uid="{4747F824-B8C6-42F7-A514-BD46E159460D}"/>
    <cellStyle name="Comma 3 4 2 4 2 5 2" xfId="47317" xr:uid="{C9D91622-F7F7-442C-AC0F-9A87D891E73E}"/>
    <cellStyle name="Comma 3 4 2 4 2 6" xfId="31907" xr:uid="{25C9138E-6653-4CB5-9D2F-AF81D11C2E66}"/>
    <cellStyle name="Comma 3 4 2 4 3" xfId="1713" xr:uid="{9DC3AAC1-254B-4C9F-AD02-E82BC9E5490C}"/>
    <cellStyle name="Comma 3 4 2 4 3 2" xfId="3612" xr:uid="{559C6308-538D-4300-9B29-444B7F58A806}"/>
    <cellStyle name="Comma 3 4 2 4 3 2 2" xfId="7415" xr:uid="{2D73D5A8-7C44-4CD8-BB04-F33AEA5D26AC}"/>
    <cellStyle name="Comma 3 4 2 4 3 2 2 2" xfId="15226" xr:uid="{996648C2-2602-4F0E-AF0C-95B1058B9375}"/>
    <cellStyle name="Comma 3 4 2 4 3 2 2 2 2" xfId="30637" xr:uid="{20122A9C-D1E1-4475-A77A-D4EAA2688326}"/>
    <cellStyle name="Comma 3 4 2 4 3 2 2 2 2 2" xfId="61461" xr:uid="{9B572F59-C8B2-4EEA-82A2-702F29883EAF}"/>
    <cellStyle name="Comma 3 4 2 4 3 2 2 2 3" xfId="46051" xr:uid="{9E536069-1D62-4224-B4BD-DA57755CD491}"/>
    <cellStyle name="Comma 3 4 2 4 3 2 2 3" xfId="22828" xr:uid="{974E506A-894D-45A2-A6BD-6ADFF8EA5034}"/>
    <cellStyle name="Comma 3 4 2 4 3 2 2 3 2" xfId="53652" xr:uid="{7DC8FCB5-A89E-431B-B7DB-7E46755E0925}"/>
    <cellStyle name="Comma 3 4 2 4 3 2 2 4" xfId="38242" xr:uid="{2570A27C-80F9-4512-9CEC-B5011FDC251D}"/>
    <cellStyle name="Comma 3 4 2 4 3 2 3" xfId="11423" xr:uid="{F0B178DA-4A54-4D4E-8809-1697794637D0}"/>
    <cellStyle name="Comma 3 4 2 4 3 2 3 2" xfId="26834" xr:uid="{CF8991D5-3507-472B-A1F1-916F97B34271}"/>
    <cellStyle name="Comma 3 4 2 4 3 2 3 2 2" xfId="57658" xr:uid="{812D494E-1582-4926-81B7-32578D834BE0}"/>
    <cellStyle name="Comma 3 4 2 4 3 2 3 3" xfId="42248" xr:uid="{B5440D70-7F4E-4085-80FF-969180BAB1FF}"/>
    <cellStyle name="Comma 3 4 2 4 3 2 4" xfId="19025" xr:uid="{2C765BA1-6AE6-4514-8107-9FC1F3003AD3}"/>
    <cellStyle name="Comma 3 4 2 4 3 2 4 2" xfId="49849" xr:uid="{74A09A03-8C3A-4CDB-8FDE-60C185E736F0}"/>
    <cellStyle name="Comma 3 4 2 4 3 2 5" xfId="34439" xr:uid="{B3F4D750-566A-4FE0-A160-9ABF17DE3361}"/>
    <cellStyle name="Comma 3 4 2 4 3 3" xfId="5516" xr:uid="{C94AA13B-61E6-4282-8E73-EFE5E35EC538}"/>
    <cellStyle name="Comma 3 4 2 4 3 3 2" xfId="13327" xr:uid="{4095A1E8-6AA4-4744-A752-C55805A72E3A}"/>
    <cellStyle name="Comma 3 4 2 4 3 3 2 2" xfId="28738" xr:uid="{84CE0AD7-B701-42D9-9E9E-31474BB21300}"/>
    <cellStyle name="Comma 3 4 2 4 3 3 2 2 2" xfId="59562" xr:uid="{1D13CFE4-D625-412B-ABD0-B73A9DD81817}"/>
    <cellStyle name="Comma 3 4 2 4 3 3 2 3" xfId="44152" xr:uid="{C64FBB51-8E49-4779-ABE2-152061004B7A}"/>
    <cellStyle name="Comma 3 4 2 4 3 3 3" xfId="20929" xr:uid="{5B04EA59-60B9-4A9D-81B5-68D30D8A944A}"/>
    <cellStyle name="Comma 3 4 2 4 3 3 3 2" xfId="51753" xr:uid="{4A94F40E-9E02-4FE0-8F3A-9D6F8C493A9A}"/>
    <cellStyle name="Comma 3 4 2 4 3 3 4" xfId="36343" xr:uid="{3700E8A0-0A13-4946-8E5D-386BD0C17E38}"/>
    <cellStyle name="Comma 3 4 2 4 3 4" xfId="9524" xr:uid="{E02538E1-175E-4070-8787-EF4027501391}"/>
    <cellStyle name="Comma 3 4 2 4 3 4 2" xfId="24935" xr:uid="{6298E70A-F69C-4A53-9550-5736289DFD63}"/>
    <cellStyle name="Comma 3 4 2 4 3 4 2 2" xfId="55759" xr:uid="{6AD3F03B-CD33-4E8F-8FE6-6506FF30C80B}"/>
    <cellStyle name="Comma 3 4 2 4 3 4 3" xfId="40349" xr:uid="{2DC1EAFE-D6CB-4C6F-999C-E791345D3971}"/>
    <cellStyle name="Comma 3 4 2 4 3 5" xfId="17126" xr:uid="{7B9E15DD-B56D-455A-8CD2-9EAA8EEBDCC7}"/>
    <cellStyle name="Comma 3 4 2 4 3 5 2" xfId="47950" xr:uid="{85F805C6-BC63-44C6-8EF4-66629A422867}"/>
    <cellStyle name="Comma 3 4 2 4 3 6" xfId="32540" xr:uid="{841DD2D6-59D6-4959-BA06-C34557509CFB}"/>
    <cellStyle name="Comma 3 4 2 4 4" xfId="2346" xr:uid="{83E2F023-79BB-43C6-8951-B00D693CBD2C}"/>
    <cellStyle name="Comma 3 4 2 4 4 2" xfId="6149" xr:uid="{C5D222A9-7D81-4BA0-AFC7-3566C304C5CC}"/>
    <cellStyle name="Comma 3 4 2 4 4 2 2" xfId="13960" xr:uid="{D03F1509-8CC0-4CD7-9A2B-FA32D1563BC2}"/>
    <cellStyle name="Comma 3 4 2 4 4 2 2 2" xfId="29371" xr:uid="{34848B7E-CA77-4269-8D12-72926F8383A2}"/>
    <cellStyle name="Comma 3 4 2 4 4 2 2 2 2" xfId="60195" xr:uid="{B9606F12-A9AF-4777-813A-1831117B212A}"/>
    <cellStyle name="Comma 3 4 2 4 4 2 2 3" xfId="44785" xr:uid="{BCD39F40-03DB-44B0-8062-971845D2E452}"/>
    <cellStyle name="Comma 3 4 2 4 4 2 3" xfId="21562" xr:uid="{E4949E37-C464-48FF-B662-048265C04EE7}"/>
    <cellStyle name="Comma 3 4 2 4 4 2 3 2" xfId="52386" xr:uid="{C46E3A36-FABE-4D36-85A4-24C79F0138B5}"/>
    <cellStyle name="Comma 3 4 2 4 4 2 4" xfId="36976" xr:uid="{A0E98EE2-ED3C-4B07-B084-77E22B8202BB}"/>
    <cellStyle name="Comma 3 4 2 4 4 3" xfId="10157" xr:uid="{4E2480B8-401C-46D1-B637-CD2FBC94D305}"/>
    <cellStyle name="Comma 3 4 2 4 4 3 2" xfId="25568" xr:uid="{51AAE2F8-6704-4E06-B3F4-DBB84CEAB19F}"/>
    <cellStyle name="Comma 3 4 2 4 4 3 2 2" xfId="56392" xr:uid="{72CE4E41-02C2-48B6-932D-F27DBD346AB6}"/>
    <cellStyle name="Comma 3 4 2 4 4 3 3" xfId="40982" xr:uid="{D6BE9FE6-0E50-4C18-8990-E3D87018C2C5}"/>
    <cellStyle name="Comma 3 4 2 4 4 4" xfId="17759" xr:uid="{F64FDE2B-FC4C-41FC-9512-47AB8D59ED2E}"/>
    <cellStyle name="Comma 3 4 2 4 4 4 2" xfId="48583" xr:uid="{E7D12A18-CA5F-493B-89F5-10B0E9CD5AFA}"/>
    <cellStyle name="Comma 3 4 2 4 4 5" xfId="33173" xr:uid="{4712B9F7-1A90-4DBA-8152-B89280A715C1}"/>
    <cellStyle name="Comma 3 4 2 4 5" xfId="4250" xr:uid="{75E0F38B-11A4-405E-9018-99E919F4ED38}"/>
    <cellStyle name="Comma 3 4 2 4 5 2" xfId="12061" xr:uid="{FE4B2BA8-31DB-4BA9-912E-E7B61D06D2A6}"/>
    <cellStyle name="Comma 3 4 2 4 5 2 2" xfId="27472" xr:uid="{4EFF97C7-FE72-4F6B-BB56-5A5B9FC4FFDA}"/>
    <cellStyle name="Comma 3 4 2 4 5 2 2 2" xfId="58296" xr:uid="{9327256C-2158-42E1-9CFA-B2FAE54CB8AD}"/>
    <cellStyle name="Comma 3 4 2 4 5 2 3" xfId="42886" xr:uid="{D6EE8694-5E6C-4A4A-9967-B6B8CC6D4F79}"/>
    <cellStyle name="Comma 3 4 2 4 5 3" xfId="19663" xr:uid="{C3938433-B672-4621-B09F-E6D4810B6007}"/>
    <cellStyle name="Comma 3 4 2 4 5 3 2" xfId="50487" xr:uid="{2ABF5956-22FA-46D2-87C1-9413C2E097D0}"/>
    <cellStyle name="Comma 3 4 2 4 5 4" xfId="35077" xr:uid="{2054D614-3846-45FC-BEF4-F65150B9ED6D}"/>
    <cellStyle name="Comma 3 4 2 4 6" xfId="8258" xr:uid="{9B29878D-7D24-4E70-9081-480CB9A893C7}"/>
    <cellStyle name="Comma 3 4 2 4 6 2" xfId="23669" xr:uid="{F2DBF0ED-F077-4AB7-BFF8-81D111493869}"/>
    <cellStyle name="Comma 3 4 2 4 6 2 2" xfId="54493" xr:uid="{25CA4BE8-D68A-4007-83CE-19C884861D9C}"/>
    <cellStyle name="Comma 3 4 2 4 6 3" xfId="39083" xr:uid="{A0518BC0-A594-4667-981F-87EBCCD6AC0B}"/>
    <cellStyle name="Comma 3 4 2 4 7" xfId="15860" xr:uid="{2CF6B02D-28F8-4FDD-A322-1E6CBED508B8}"/>
    <cellStyle name="Comma 3 4 2 4 7 2" xfId="46684" xr:uid="{20E002A6-B2AF-4965-B147-8985C5442E4F}"/>
    <cellStyle name="Comma 3 4 2 4 8" xfId="31274" xr:uid="{A96B4456-8993-4DF2-89E0-8EE1D85DFCD9}"/>
    <cellStyle name="Comma 3 4 2 5" xfId="867" xr:uid="{ED75CA6A-8E89-4845-AE75-E22A21D2340A}"/>
    <cellStyle name="Comma 3 4 2 5 2" xfId="2766" xr:uid="{E9C82B86-0160-499B-9759-F3077FA1EB34}"/>
    <cellStyle name="Comma 3 4 2 5 2 2" xfId="6569" xr:uid="{5E31D774-06F6-4FA1-B1C5-452FF49A59E4}"/>
    <cellStyle name="Comma 3 4 2 5 2 2 2" xfId="14380" xr:uid="{963BB3A2-F6BA-4A02-8EDC-1730C8D5DB32}"/>
    <cellStyle name="Comma 3 4 2 5 2 2 2 2" xfId="29791" xr:uid="{DB30909C-089C-4EDC-BF76-A255D8D69D2D}"/>
    <cellStyle name="Comma 3 4 2 5 2 2 2 2 2" xfId="60615" xr:uid="{024A2CCC-11C9-48AD-9EC7-90603E57774E}"/>
    <cellStyle name="Comma 3 4 2 5 2 2 2 3" xfId="45205" xr:uid="{A020E837-41FE-416E-AA76-BB6C96F788A0}"/>
    <cellStyle name="Comma 3 4 2 5 2 2 3" xfId="21982" xr:uid="{0F3984A5-9F40-406E-BD88-9B09F575360D}"/>
    <cellStyle name="Comma 3 4 2 5 2 2 3 2" xfId="52806" xr:uid="{9649B348-01CF-4516-BA00-211D2DA85057}"/>
    <cellStyle name="Comma 3 4 2 5 2 2 4" xfId="37396" xr:uid="{152B131B-F17E-4254-AE8E-6D7531952081}"/>
    <cellStyle name="Comma 3 4 2 5 2 3" xfId="10577" xr:uid="{E92AAF73-16F5-4001-9D96-99DC294BD430}"/>
    <cellStyle name="Comma 3 4 2 5 2 3 2" xfId="25988" xr:uid="{345FDE57-61D2-463A-AACC-8906A642AE5D}"/>
    <cellStyle name="Comma 3 4 2 5 2 3 2 2" xfId="56812" xr:uid="{728F8C50-36EF-4257-A633-3014ADAD9F32}"/>
    <cellStyle name="Comma 3 4 2 5 2 3 3" xfId="41402" xr:uid="{CCDA6DC9-9487-402C-8984-6AB3409A1AF4}"/>
    <cellStyle name="Comma 3 4 2 5 2 4" xfId="18179" xr:uid="{63E5FCC7-478B-4E68-9872-CDBCA99D9C56}"/>
    <cellStyle name="Comma 3 4 2 5 2 4 2" xfId="49003" xr:uid="{629BDC45-FA49-40BB-BA72-7C12BB34C2CA}"/>
    <cellStyle name="Comma 3 4 2 5 2 5" xfId="33593" xr:uid="{6B2884FE-4855-4197-8967-B6566791F725}"/>
    <cellStyle name="Comma 3 4 2 5 3" xfId="4670" xr:uid="{A32D2F79-28B5-4C86-9487-3BB51D281056}"/>
    <cellStyle name="Comma 3 4 2 5 3 2" xfId="12481" xr:uid="{1E5D142C-A3D6-4B3A-934C-5954E933C2AA}"/>
    <cellStyle name="Comma 3 4 2 5 3 2 2" xfId="27892" xr:uid="{00BC956E-C211-489D-8771-7A8D7F2EA830}"/>
    <cellStyle name="Comma 3 4 2 5 3 2 2 2" xfId="58716" xr:uid="{8D0DCD42-5ADE-439F-933A-C3E705FB3713}"/>
    <cellStyle name="Comma 3 4 2 5 3 2 3" xfId="43306" xr:uid="{33F7CF08-3B3A-4967-ABAE-F02FD1E20C7C}"/>
    <cellStyle name="Comma 3 4 2 5 3 3" xfId="20083" xr:uid="{760D6530-EE31-4A7B-A252-7E3E1A89116A}"/>
    <cellStyle name="Comma 3 4 2 5 3 3 2" xfId="50907" xr:uid="{F9AD52B5-C73B-4BE7-B930-CC21D525128A}"/>
    <cellStyle name="Comma 3 4 2 5 3 4" xfId="35497" xr:uid="{2671A716-6ABD-4C88-AB5B-564D9FFFF0F5}"/>
    <cellStyle name="Comma 3 4 2 5 4" xfId="8678" xr:uid="{47EC8F68-C583-40F2-A752-4871D7928CF4}"/>
    <cellStyle name="Comma 3 4 2 5 4 2" xfId="24089" xr:uid="{8D7886AD-5BA9-4F9C-A2FA-3A76C6F8A27A}"/>
    <cellStyle name="Comma 3 4 2 5 4 2 2" xfId="54913" xr:uid="{419FE577-EB7A-40E2-AC36-17616482184C}"/>
    <cellStyle name="Comma 3 4 2 5 4 3" xfId="39503" xr:uid="{841C63E3-F4BD-4006-A30F-289A3F9949AD}"/>
    <cellStyle name="Comma 3 4 2 5 5" xfId="16280" xr:uid="{14C3BA49-9814-497B-AFB6-919A4AFC1062}"/>
    <cellStyle name="Comma 3 4 2 5 5 2" xfId="47104" xr:uid="{0B2ADB00-E5EF-4A1B-9751-5756BAE94A13}"/>
    <cellStyle name="Comma 3 4 2 5 6" xfId="31694" xr:uid="{EF6385E7-DC2C-4ADE-908A-AFFDF5C1571D}"/>
    <cellStyle name="Comma 3 4 2 6" xfId="1500" xr:uid="{98A361F3-3C38-4EC9-9C64-717C4283CCD7}"/>
    <cellStyle name="Comma 3 4 2 6 2" xfId="3399" xr:uid="{F620E1FA-9334-4617-BF1F-04AD83385672}"/>
    <cellStyle name="Comma 3 4 2 6 2 2" xfId="7202" xr:uid="{53E0B2A1-F28F-4FFC-8ECE-464AD1D2CA9B}"/>
    <cellStyle name="Comma 3 4 2 6 2 2 2" xfId="15013" xr:uid="{666EBF93-F80F-4D0E-A932-568EB06BD56A}"/>
    <cellStyle name="Comma 3 4 2 6 2 2 2 2" xfId="30424" xr:uid="{E5EBD5A4-5A2C-4E19-BAC7-0CDC9A5AC229}"/>
    <cellStyle name="Comma 3 4 2 6 2 2 2 2 2" xfId="61248" xr:uid="{56C4E1C6-DA43-49C8-8390-1E58CCE75205}"/>
    <cellStyle name="Comma 3 4 2 6 2 2 2 3" xfId="45838" xr:uid="{8EF8B0C8-2083-4026-831E-E5BD412B603F}"/>
    <cellStyle name="Comma 3 4 2 6 2 2 3" xfId="22615" xr:uid="{FC1F63AA-23DE-4AFB-9762-33357ACB8A31}"/>
    <cellStyle name="Comma 3 4 2 6 2 2 3 2" xfId="53439" xr:uid="{8A1B2EC8-69D0-416B-9067-5F059CB5605F}"/>
    <cellStyle name="Comma 3 4 2 6 2 2 4" xfId="38029" xr:uid="{18B59E52-2E09-4DA4-AA54-125304D5C4EE}"/>
    <cellStyle name="Comma 3 4 2 6 2 3" xfId="11210" xr:uid="{83386AE5-D927-4599-BE50-D0DE3A7E0C29}"/>
    <cellStyle name="Comma 3 4 2 6 2 3 2" xfId="26621" xr:uid="{2BA4BD56-7B39-4C78-965F-2788E8A885A5}"/>
    <cellStyle name="Comma 3 4 2 6 2 3 2 2" xfId="57445" xr:uid="{621EEE82-3BF9-404A-924A-AA5AEB3AAD4A}"/>
    <cellStyle name="Comma 3 4 2 6 2 3 3" xfId="42035" xr:uid="{2D9918D8-9AC6-433C-924F-5291AD1AD4A8}"/>
    <cellStyle name="Comma 3 4 2 6 2 4" xfId="18812" xr:uid="{C5086B30-8179-4ABB-AED6-5DEE8379BCAA}"/>
    <cellStyle name="Comma 3 4 2 6 2 4 2" xfId="49636" xr:uid="{D16FB351-247A-49A8-8C63-28141C576066}"/>
    <cellStyle name="Comma 3 4 2 6 2 5" xfId="34226" xr:uid="{9F207596-6B4F-4926-ADDA-C6A0E2BAB8E0}"/>
    <cellStyle name="Comma 3 4 2 6 3" xfId="5303" xr:uid="{D71CB7F8-F92E-429C-8162-42CD8882A9CF}"/>
    <cellStyle name="Comma 3 4 2 6 3 2" xfId="13114" xr:uid="{E0CF6B8A-ED6B-4971-9CDC-357C3D41206C}"/>
    <cellStyle name="Comma 3 4 2 6 3 2 2" xfId="28525" xr:uid="{EDD2CD3D-C70F-4B51-B844-728F945185F3}"/>
    <cellStyle name="Comma 3 4 2 6 3 2 2 2" xfId="59349" xr:uid="{DF3CE83F-CE91-408C-A2A7-0DE86A863993}"/>
    <cellStyle name="Comma 3 4 2 6 3 2 3" xfId="43939" xr:uid="{B1A71605-B38B-4453-9F7F-DFF85FEB0269}"/>
    <cellStyle name="Comma 3 4 2 6 3 3" xfId="20716" xr:uid="{5F74A5FF-A542-4ECE-BC85-546E034F327E}"/>
    <cellStyle name="Comma 3 4 2 6 3 3 2" xfId="51540" xr:uid="{51610AFA-92ED-4F80-8278-FA4065BDDBE9}"/>
    <cellStyle name="Comma 3 4 2 6 3 4" xfId="36130" xr:uid="{FF8DEF81-21A4-490A-BF94-4071CF6A5EFC}"/>
    <cellStyle name="Comma 3 4 2 6 4" xfId="9311" xr:uid="{7F359506-473A-4260-AE1A-08A214B48674}"/>
    <cellStyle name="Comma 3 4 2 6 4 2" xfId="24722" xr:uid="{444C7414-BBFC-4A7C-B1E6-DA9B4E13E79B}"/>
    <cellStyle name="Comma 3 4 2 6 4 2 2" xfId="55546" xr:uid="{7D985AC6-3C8F-4AD0-980D-E5D9F4FFEFB4}"/>
    <cellStyle name="Comma 3 4 2 6 4 3" xfId="40136" xr:uid="{B25ED18A-936F-4FF4-9C87-E3CFA8269152}"/>
    <cellStyle name="Comma 3 4 2 6 5" xfId="16913" xr:uid="{3CA9C3A0-9EA3-4AE6-BD61-22801CBBA3A1}"/>
    <cellStyle name="Comma 3 4 2 6 5 2" xfId="47737" xr:uid="{5C7B209B-BAE7-44E9-966B-AF68B3A23DDD}"/>
    <cellStyle name="Comma 3 4 2 6 6" xfId="32327" xr:uid="{CAAC4BFB-06C3-45C7-8477-C878EB4A5387}"/>
    <cellStyle name="Comma 3 4 2 7" xfId="2133" xr:uid="{8D79EBC7-FE9F-4184-8BD8-2DA67BA91DF5}"/>
    <cellStyle name="Comma 3 4 2 7 2" xfId="5936" xr:uid="{A3174E44-0FCD-4D0B-A423-31A3872DEBDE}"/>
    <cellStyle name="Comma 3 4 2 7 2 2" xfId="13747" xr:uid="{043974D7-168B-4380-8214-E36CD3B61834}"/>
    <cellStyle name="Comma 3 4 2 7 2 2 2" xfId="29158" xr:uid="{009EF829-4C41-44F1-BF76-DFDA620E5DE6}"/>
    <cellStyle name="Comma 3 4 2 7 2 2 2 2" xfId="59982" xr:uid="{A66E7A17-9B3A-4AF8-AA81-24911B705B82}"/>
    <cellStyle name="Comma 3 4 2 7 2 2 3" xfId="44572" xr:uid="{45AD645F-C907-46A2-A5F6-9AB9B89863CD}"/>
    <cellStyle name="Comma 3 4 2 7 2 3" xfId="21349" xr:uid="{993DEAA6-E232-4467-B424-9B31C0FC497B}"/>
    <cellStyle name="Comma 3 4 2 7 2 3 2" xfId="52173" xr:uid="{BF22A1C9-E1F7-4255-B624-C1ECE7BDEFC7}"/>
    <cellStyle name="Comma 3 4 2 7 2 4" xfId="36763" xr:uid="{5DA33C13-4AFC-4FE8-9E19-B83EFBD5223C}"/>
    <cellStyle name="Comma 3 4 2 7 3" xfId="9944" xr:uid="{9353BD1C-7165-4ED7-9939-6921FADAE613}"/>
    <cellStyle name="Comma 3 4 2 7 3 2" xfId="25355" xr:uid="{5420467A-E6A3-410E-A3B8-43AAF37AD713}"/>
    <cellStyle name="Comma 3 4 2 7 3 2 2" xfId="56179" xr:uid="{C78436AF-C910-47EA-9AFB-70C9BD91FB75}"/>
    <cellStyle name="Comma 3 4 2 7 3 3" xfId="40769" xr:uid="{FF8FEA3D-6037-42E8-AE36-6C90198B19A7}"/>
    <cellStyle name="Comma 3 4 2 7 4" xfId="17546" xr:uid="{9B204175-3FC1-4044-922F-F385568F56E2}"/>
    <cellStyle name="Comma 3 4 2 7 4 2" xfId="48370" xr:uid="{4AC33ECC-73F3-4AAB-B742-66779FC60206}"/>
    <cellStyle name="Comma 3 4 2 7 5" xfId="32960" xr:uid="{710BCC47-4A7C-47AF-830A-48E8C9BE961F}"/>
    <cellStyle name="Comma 3 4 2 8" xfId="4037" xr:uid="{8CC169FE-2A9D-419C-9486-FC2590B52C9C}"/>
    <cellStyle name="Comma 3 4 2 8 2" xfId="11848" xr:uid="{FE80C5D6-92C0-4959-B425-8EFA33063148}"/>
    <cellStyle name="Comma 3 4 2 8 2 2" xfId="27259" xr:uid="{C8494CB1-19C7-4B4F-898D-D52D0D471D69}"/>
    <cellStyle name="Comma 3 4 2 8 2 2 2" xfId="58083" xr:uid="{A10C4765-3B08-4073-909C-F8979887D9F5}"/>
    <cellStyle name="Comma 3 4 2 8 2 3" xfId="42673" xr:uid="{CA7B1459-23C7-4EBE-B8E4-0B9DF6B9E0FB}"/>
    <cellStyle name="Comma 3 4 2 8 3" xfId="19450" xr:uid="{F47BFB7C-C88F-4CCD-AAA5-0D5244A68F6B}"/>
    <cellStyle name="Comma 3 4 2 8 3 2" xfId="50274" xr:uid="{4DB5AA5E-E8AF-4BF9-B1D2-A4471F8197D3}"/>
    <cellStyle name="Comma 3 4 2 8 4" xfId="34864" xr:uid="{2AE4DAA9-C8E3-437F-8AD2-4C577A605973}"/>
    <cellStyle name="Comma 3 4 2 9" xfId="8045" xr:uid="{E357BA05-8240-44E1-8AFB-5877DB25FF99}"/>
    <cellStyle name="Comma 3 4 2 9 2" xfId="23456" xr:uid="{57DA71DB-AC3A-484E-A60F-ED13F72F2911}"/>
    <cellStyle name="Comma 3 4 2 9 2 2" xfId="54280" xr:uid="{656765B8-5124-40CD-993A-09A935C1AF6D}"/>
    <cellStyle name="Comma 3 4 2 9 3" xfId="38870" xr:uid="{F58B703B-3B13-45E1-9C41-2F73020251A1}"/>
    <cellStyle name="Comma 3 4 3" xfId="265" xr:uid="{80D0348C-FB33-4E05-B972-755CEAA909B6}"/>
    <cellStyle name="Comma 3 4 3 10" xfId="15687" xr:uid="{05789DA4-C9DD-460C-BADF-2EE1A33CDB5C}"/>
    <cellStyle name="Comma 3 4 3 10 2" xfId="46511" xr:uid="{066AB00B-C34B-4B94-B690-59E2EE9D3653}"/>
    <cellStyle name="Comma 3 4 3 11" xfId="31101" xr:uid="{CDF6E15C-230E-4528-9512-5142C11D9EBF}"/>
    <cellStyle name="Comma 3 4 3 2" xfId="696" xr:uid="{167BF5D4-BFA6-4520-AB3F-84FB04FF2B46}"/>
    <cellStyle name="Comma 3 4 3 2 2" xfId="1329" xr:uid="{0D23EB73-A6E0-473B-84C7-5BFEFD1BB616}"/>
    <cellStyle name="Comma 3 4 3 2 2 2" xfId="3228" xr:uid="{4D94E0E9-1916-403B-8107-E7F8391F67B5}"/>
    <cellStyle name="Comma 3 4 3 2 2 2 2" xfId="7031" xr:uid="{1E5316BD-9FF9-4A87-9851-C99D63FE3794}"/>
    <cellStyle name="Comma 3 4 3 2 2 2 2 2" xfId="14842" xr:uid="{E97CFB96-51BE-4CB6-9AEF-7C8ECD01AD33}"/>
    <cellStyle name="Comma 3 4 3 2 2 2 2 2 2" xfId="30253" xr:uid="{B23DE2C4-5086-4F75-8CB6-9FE67811E445}"/>
    <cellStyle name="Comma 3 4 3 2 2 2 2 2 2 2" xfId="61077" xr:uid="{AB246B8B-6637-4A4F-A192-47FF2941702E}"/>
    <cellStyle name="Comma 3 4 3 2 2 2 2 2 3" xfId="45667" xr:uid="{277CCC95-2A69-4226-8495-757FBB749639}"/>
    <cellStyle name="Comma 3 4 3 2 2 2 2 3" xfId="22444" xr:uid="{4D856911-9512-4CE2-9C74-C35BA6CD62D1}"/>
    <cellStyle name="Comma 3 4 3 2 2 2 2 3 2" xfId="53268" xr:uid="{CAE7210E-B452-448C-B6A1-CEE9782CF1CB}"/>
    <cellStyle name="Comma 3 4 3 2 2 2 2 4" xfId="37858" xr:uid="{47E06698-FE5F-49B0-AD93-481ACD0D3317}"/>
    <cellStyle name="Comma 3 4 3 2 2 2 3" xfId="11039" xr:uid="{F31EDCA0-1B1D-4A18-AF6B-A50FFFE88684}"/>
    <cellStyle name="Comma 3 4 3 2 2 2 3 2" xfId="26450" xr:uid="{2752288E-0592-45F8-8573-0087CE05EDD5}"/>
    <cellStyle name="Comma 3 4 3 2 2 2 3 2 2" xfId="57274" xr:uid="{B82C5073-621B-47DF-8FC3-1F33F5658A58}"/>
    <cellStyle name="Comma 3 4 3 2 2 2 3 3" xfId="41864" xr:uid="{1520BDAD-24B1-45B0-A5D9-CDA510D4AC5B}"/>
    <cellStyle name="Comma 3 4 3 2 2 2 4" xfId="18641" xr:uid="{13FD397C-CF45-4A87-A12C-384C9DF2E65C}"/>
    <cellStyle name="Comma 3 4 3 2 2 2 4 2" xfId="49465" xr:uid="{789A74EB-56A1-4FA6-BC8A-F70775FDCE47}"/>
    <cellStyle name="Comma 3 4 3 2 2 2 5" xfId="34055" xr:uid="{507B5DCC-3AB2-413F-9356-7CCA38BE1CF7}"/>
    <cellStyle name="Comma 3 4 3 2 2 3" xfId="5132" xr:uid="{9F1B1F32-08A1-43C8-A701-0748939B778D}"/>
    <cellStyle name="Comma 3 4 3 2 2 3 2" xfId="12943" xr:uid="{F420634B-33E8-40DF-8794-CD0DFAFA9A17}"/>
    <cellStyle name="Comma 3 4 3 2 2 3 2 2" xfId="28354" xr:uid="{8B44BE9B-43BB-45B0-BA47-C71E67B9FA24}"/>
    <cellStyle name="Comma 3 4 3 2 2 3 2 2 2" xfId="59178" xr:uid="{57C7C0D2-A398-45D8-B51F-FAFDE02D9BC6}"/>
    <cellStyle name="Comma 3 4 3 2 2 3 2 3" xfId="43768" xr:uid="{1DE4A799-88C7-4A7A-A2E5-064A808C20E8}"/>
    <cellStyle name="Comma 3 4 3 2 2 3 3" xfId="20545" xr:uid="{0DD528A3-0078-4EF4-BCAC-938D5A8697E7}"/>
    <cellStyle name="Comma 3 4 3 2 2 3 3 2" xfId="51369" xr:uid="{74C2625E-5724-4488-AE64-3B11B552BB0C}"/>
    <cellStyle name="Comma 3 4 3 2 2 3 4" xfId="35959" xr:uid="{F647F0E1-5C30-436D-BB0B-CC12D0E3C889}"/>
    <cellStyle name="Comma 3 4 3 2 2 4" xfId="9140" xr:uid="{1FF3D69C-2CAD-4137-98C5-92C292F713EE}"/>
    <cellStyle name="Comma 3 4 3 2 2 4 2" xfId="24551" xr:uid="{BA05CB54-30A5-40D7-AA94-6F8AA7CFE729}"/>
    <cellStyle name="Comma 3 4 3 2 2 4 2 2" xfId="55375" xr:uid="{4169E3C8-3C64-4A2A-89B2-BCA91EEED8B0}"/>
    <cellStyle name="Comma 3 4 3 2 2 4 3" xfId="39965" xr:uid="{EFA3BC8E-5497-4B33-AD2C-1B54A16CFD98}"/>
    <cellStyle name="Comma 3 4 3 2 2 5" xfId="16742" xr:uid="{2D8429BE-CC0C-4A82-AE5A-7FD9C8218325}"/>
    <cellStyle name="Comma 3 4 3 2 2 5 2" xfId="47566" xr:uid="{7ED17916-EE77-4AFF-A1EB-D7D55FE4EC51}"/>
    <cellStyle name="Comma 3 4 3 2 2 6" xfId="32156" xr:uid="{89ED128B-0E3E-4009-8E92-72C90D99FD59}"/>
    <cellStyle name="Comma 3 4 3 2 3" xfId="1962" xr:uid="{84030B4F-3EE9-4A7C-83E1-9F860DF6E119}"/>
    <cellStyle name="Comma 3 4 3 2 3 2" xfId="3861" xr:uid="{A9684225-E970-4054-A13D-96DF6E3776F4}"/>
    <cellStyle name="Comma 3 4 3 2 3 2 2" xfId="7664" xr:uid="{3EAD93BE-35BB-4FB1-9E23-D590A9C15EFE}"/>
    <cellStyle name="Comma 3 4 3 2 3 2 2 2" xfId="15475" xr:uid="{EC2A7B04-9A2C-4BE4-AA0E-40EC57651C4F}"/>
    <cellStyle name="Comma 3 4 3 2 3 2 2 2 2" xfId="30886" xr:uid="{BD0E2AD3-EA9A-4693-A1BC-57669985ECC6}"/>
    <cellStyle name="Comma 3 4 3 2 3 2 2 2 2 2" xfId="61710" xr:uid="{23407682-0C07-40B0-A64C-ABBA91E095ED}"/>
    <cellStyle name="Comma 3 4 3 2 3 2 2 2 3" xfId="46300" xr:uid="{4656FF21-B79B-4B4B-B570-77A440626357}"/>
    <cellStyle name="Comma 3 4 3 2 3 2 2 3" xfId="23077" xr:uid="{8379F204-61FC-479E-B149-2D54B1910CEA}"/>
    <cellStyle name="Comma 3 4 3 2 3 2 2 3 2" xfId="53901" xr:uid="{66CF052C-3416-4D9F-89C2-9EA7CE9F05B7}"/>
    <cellStyle name="Comma 3 4 3 2 3 2 2 4" xfId="38491" xr:uid="{7FF3E3FF-3838-4103-94D0-7AD94A605B07}"/>
    <cellStyle name="Comma 3 4 3 2 3 2 3" xfId="11672" xr:uid="{E4121B9A-B7DD-44B7-9DBE-195010D34888}"/>
    <cellStyle name="Comma 3 4 3 2 3 2 3 2" xfId="27083" xr:uid="{AD6362A5-6349-44A9-B20E-EDDE8C336D77}"/>
    <cellStyle name="Comma 3 4 3 2 3 2 3 2 2" xfId="57907" xr:uid="{E3A751A4-9817-4E6C-B654-1B6F296FC691}"/>
    <cellStyle name="Comma 3 4 3 2 3 2 3 3" xfId="42497" xr:uid="{C9A5F128-D533-4F5B-ABE4-9965CEF2E914}"/>
    <cellStyle name="Comma 3 4 3 2 3 2 4" xfId="19274" xr:uid="{57E967F1-8D53-4BB5-8119-5E5971F16CB7}"/>
    <cellStyle name="Comma 3 4 3 2 3 2 4 2" xfId="50098" xr:uid="{37554EA0-F4A4-4AE0-BF18-73D1135486FB}"/>
    <cellStyle name="Comma 3 4 3 2 3 2 5" xfId="34688" xr:uid="{24584914-9F50-497D-B18A-2F38D703D02B}"/>
    <cellStyle name="Comma 3 4 3 2 3 3" xfId="5765" xr:uid="{29E46D38-102E-4456-AB86-0364ADEC33C5}"/>
    <cellStyle name="Comma 3 4 3 2 3 3 2" xfId="13576" xr:uid="{C6F1532E-31B1-44C7-A0DA-214B6B481FD1}"/>
    <cellStyle name="Comma 3 4 3 2 3 3 2 2" xfId="28987" xr:uid="{51E23266-54F1-4AB2-997C-2C1BEAFEF5C8}"/>
    <cellStyle name="Comma 3 4 3 2 3 3 2 2 2" xfId="59811" xr:uid="{9106DDD8-01DA-4394-999E-701BC702CB28}"/>
    <cellStyle name="Comma 3 4 3 2 3 3 2 3" xfId="44401" xr:uid="{E2406C63-1A8C-40E8-9022-946220E7BA23}"/>
    <cellStyle name="Comma 3 4 3 2 3 3 3" xfId="21178" xr:uid="{A907992D-C7DA-4E6A-BBAD-3D86E0EC28A0}"/>
    <cellStyle name="Comma 3 4 3 2 3 3 3 2" xfId="52002" xr:uid="{A8DEB468-7C5D-4C16-B247-C53C48501A1C}"/>
    <cellStyle name="Comma 3 4 3 2 3 3 4" xfId="36592" xr:uid="{398CA8C8-B2C2-4828-852E-1B03EC7AF590}"/>
    <cellStyle name="Comma 3 4 3 2 3 4" xfId="9773" xr:uid="{3EA8351F-C2B9-486E-97A6-EDC8E66B3930}"/>
    <cellStyle name="Comma 3 4 3 2 3 4 2" xfId="25184" xr:uid="{3676BA96-7488-41DE-88B5-15B65A108027}"/>
    <cellStyle name="Comma 3 4 3 2 3 4 2 2" xfId="56008" xr:uid="{CE684B8C-2E79-4FEC-8E78-B79CA18F6050}"/>
    <cellStyle name="Comma 3 4 3 2 3 4 3" xfId="40598" xr:uid="{8A383B46-32C3-4E5F-B9D3-E71B15F4F21E}"/>
    <cellStyle name="Comma 3 4 3 2 3 5" xfId="17375" xr:uid="{0ADE7206-3CB4-4E7D-9FAC-7BCFCD675EF6}"/>
    <cellStyle name="Comma 3 4 3 2 3 5 2" xfId="48199" xr:uid="{79EB8E29-D1C2-4101-AA3D-00DBADB5F91F}"/>
    <cellStyle name="Comma 3 4 3 2 3 6" xfId="32789" xr:uid="{CC3E7FBD-8880-4747-893D-70EBCD25E959}"/>
    <cellStyle name="Comma 3 4 3 2 4" xfId="2595" xr:uid="{B940919B-AEF7-462A-941B-DC1A7F68DCC0}"/>
    <cellStyle name="Comma 3 4 3 2 4 2" xfId="6398" xr:uid="{C25700D3-8A26-447F-83EB-2A381CA27228}"/>
    <cellStyle name="Comma 3 4 3 2 4 2 2" xfId="14209" xr:uid="{65BBE843-C6D3-4238-AE8D-5A5D87E44C2A}"/>
    <cellStyle name="Comma 3 4 3 2 4 2 2 2" xfId="29620" xr:uid="{C7AAAA95-F5BC-4547-9179-104A51EF0AEF}"/>
    <cellStyle name="Comma 3 4 3 2 4 2 2 2 2" xfId="60444" xr:uid="{E82EEEB5-6182-477F-8D8C-23C3112094A6}"/>
    <cellStyle name="Comma 3 4 3 2 4 2 2 3" xfId="45034" xr:uid="{040BFE7B-B76D-44E6-96E3-591C3C12E4E3}"/>
    <cellStyle name="Comma 3 4 3 2 4 2 3" xfId="21811" xr:uid="{55FA3E3B-D8ED-492C-96D4-CE79C67CF722}"/>
    <cellStyle name="Comma 3 4 3 2 4 2 3 2" xfId="52635" xr:uid="{D16ABECB-43F9-4197-8D49-CA1A408AA146}"/>
    <cellStyle name="Comma 3 4 3 2 4 2 4" xfId="37225" xr:uid="{1DEEC69E-23FC-49D2-8CCA-A524DFD8F6C2}"/>
    <cellStyle name="Comma 3 4 3 2 4 3" xfId="10406" xr:uid="{B82B9893-7863-4BF7-BBD3-5A05744ED4BD}"/>
    <cellStyle name="Comma 3 4 3 2 4 3 2" xfId="25817" xr:uid="{539C6730-7435-47E3-B233-4576796CA984}"/>
    <cellStyle name="Comma 3 4 3 2 4 3 2 2" xfId="56641" xr:uid="{B88824C1-E7B6-41C4-A0EA-8539192F9B38}"/>
    <cellStyle name="Comma 3 4 3 2 4 3 3" xfId="41231" xr:uid="{8FEDBD3E-5F33-4192-A65A-4868F9F8222F}"/>
    <cellStyle name="Comma 3 4 3 2 4 4" xfId="18008" xr:uid="{110A8091-4B31-4071-9274-2DA3B2F8A201}"/>
    <cellStyle name="Comma 3 4 3 2 4 4 2" xfId="48832" xr:uid="{7585A246-9502-4B45-BE79-98BBE8AFAF76}"/>
    <cellStyle name="Comma 3 4 3 2 4 5" xfId="33422" xr:uid="{F3201517-C667-451E-ABA8-B0524140EBD2}"/>
    <cellStyle name="Comma 3 4 3 2 5" xfId="4499" xr:uid="{96ED76B6-1305-4DF4-B4FF-EDF531E26F8F}"/>
    <cellStyle name="Comma 3 4 3 2 5 2" xfId="12310" xr:uid="{93007EC9-4017-467F-92C0-6FA7A36234EF}"/>
    <cellStyle name="Comma 3 4 3 2 5 2 2" xfId="27721" xr:uid="{111AD7E4-3526-42E1-B451-F32ABDE77C14}"/>
    <cellStyle name="Comma 3 4 3 2 5 2 2 2" xfId="58545" xr:uid="{7BAE6A16-41E4-4AA9-BF36-753B05D1E2A9}"/>
    <cellStyle name="Comma 3 4 3 2 5 2 3" xfId="43135" xr:uid="{CE68A3AD-50B7-4B30-9543-B94F88F80CA2}"/>
    <cellStyle name="Comma 3 4 3 2 5 3" xfId="19912" xr:uid="{88F830AB-341E-4F3C-AEFD-4A6E0033962B}"/>
    <cellStyle name="Comma 3 4 3 2 5 3 2" xfId="50736" xr:uid="{AB27B992-ECF6-4CA5-B832-7E45F6689E11}"/>
    <cellStyle name="Comma 3 4 3 2 5 4" xfId="35326" xr:uid="{FA225AA8-BB03-4FEC-A455-1C31F547D1D8}"/>
    <cellStyle name="Comma 3 4 3 2 6" xfId="8507" xr:uid="{BA200F01-A36F-4128-B3DC-F8AB4861EAE5}"/>
    <cellStyle name="Comma 3 4 3 2 6 2" xfId="23918" xr:uid="{EA46D906-9C66-490A-BFC6-2E967C7B717B}"/>
    <cellStyle name="Comma 3 4 3 2 6 2 2" xfId="54742" xr:uid="{54A089D4-448D-40E1-AD0C-0CFA7BB74BDD}"/>
    <cellStyle name="Comma 3 4 3 2 6 3" xfId="39332" xr:uid="{F73AABA5-66F4-4138-A1F5-58C577C5B2AC}"/>
    <cellStyle name="Comma 3 4 3 2 7" xfId="16109" xr:uid="{604D4A54-F1AE-4FA0-A9C6-70354A347786}"/>
    <cellStyle name="Comma 3 4 3 2 7 2" xfId="46933" xr:uid="{A370243D-3D6C-4974-A9DB-9EAC6FC366AF}"/>
    <cellStyle name="Comma 3 4 3 2 8" xfId="31523" xr:uid="{3C1DEB67-5C68-4672-809D-E5C9C4811C4C}"/>
    <cellStyle name="Comma 3 4 3 3" xfId="487" xr:uid="{5B6B460D-3CE6-401A-80BD-5582E1408EFF}"/>
    <cellStyle name="Comma 3 4 3 3 2" xfId="1120" xr:uid="{C60F4094-498F-4D7E-8CA8-56DDEC15DF3A}"/>
    <cellStyle name="Comma 3 4 3 3 2 2" xfId="3019" xr:uid="{91F99BDE-FCDA-4F2F-8A3A-392D139B5892}"/>
    <cellStyle name="Comma 3 4 3 3 2 2 2" xfId="6822" xr:uid="{149BB154-E62E-44A4-AB77-D49E5846BF00}"/>
    <cellStyle name="Comma 3 4 3 3 2 2 2 2" xfId="14633" xr:uid="{A36A18D7-79E3-47EE-BA6B-89F106B98D77}"/>
    <cellStyle name="Comma 3 4 3 3 2 2 2 2 2" xfId="30044" xr:uid="{0A4EFC62-F3BC-4B7F-B627-B6949FD7D911}"/>
    <cellStyle name="Comma 3 4 3 3 2 2 2 2 2 2" xfId="60868" xr:uid="{E0C13350-6E10-4A5B-9155-C7A7006C5762}"/>
    <cellStyle name="Comma 3 4 3 3 2 2 2 2 3" xfId="45458" xr:uid="{59A45D95-8CDB-4FCB-880F-57BBD40D85F2}"/>
    <cellStyle name="Comma 3 4 3 3 2 2 2 3" xfId="22235" xr:uid="{3F92DC9C-0154-4EC0-8203-B4DAE58FEC18}"/>
    <cellStyle name="Comma 3 4 3 3 2 2 2 3 2" xfId="53059" xr:uid="{AF12A015-A5F2-45FE-9462-CF3E0F0AAF57}"/>
    <cellStyle name="Comma 3 4 3 3 2 2 2 4" xfId="37649" xr:uid="{0C159347-E60A-4247-BD0A-6AF4F65175A7}"/>
    <cellStyle name="Comma 3 4 3 3 2 2 3" xfId="10830" xr:uid="{D89EE59E-4716-4442-A8E7-03A287FECC2C}"/>
    <cellStyle name="Comma 3 4 3 3 2 2 3 2" xfId="26241" xr:uid="{3F295240-F33F-4163-962E-E8EF25059F63}"/>
    <cellStyle name="Comma 3 4 3 3 2 2 3 2 2" xfId="57065" xr:uid="{003AE610-1941-4D03-AFF7-B262B2F89F6B}"/>
    <cellStyle name="Comma 3 4 3 3 2 2 3 3" xfId="41655" xr:uid="{77C56177-6FCE-414C-8ADE-F23727F23581}"/>
    <cellStyle name="Comma 3 4 3 3 2 2 4" xfId="18432" xr:uid="{162CF87E-93B3-41C1-A853-A886FAE3D716}"/>
    <cellStyle name="Comma 3 4 3 3 2 2 4 2" xfId="49256" xr:uid="{CA565D59-A560-4536-A276-EE0D975636BF}"/>
    <cellStyle name="Comma 3 4 3 3 2 2 5" xfId="33846" xr:uid="{24CB90B4-F9F4-4E13-9605-61230921331C}"/>
    <cellStyle name="Comma 3 4 3 3 2 3" xfId="4923" xr:uid="{CE268DEC-C134-4349-9F88-3C16F8D2DA0C}"/>
    <cellStyle name="Comma 3 4 3 3 2 3 2" xfId="12734" xr:uid="{B09FDB1A-D4BE-4961-AD06-649CFC1443FA}"/>
    <cellStyle name="Comma 3 4 3 3 2 3 2 2" xfId="28145" xr:uid="{CA16C35D-3F51-40C5-BCCB-FAFB1DA3A5A9}"/>
    <cellStyle name="Comma 3 4 3 3 2 3 2 2 2" xfId="58969" xr:uid="{EE4CCA50-EA3C-4B12-AD3D-3B6FF73A73D6}"/>
    <cellStyle name="Comma 3 4 3 3 2 3 2 3" xfId="43559" xr:uid="{17201320-3A6D-4761-964E-3F4BEEB054FB}"/>
    <cellStyle name="Comma 3 4 3 3 2 3 3" xfId="20336" xr:uid="{B8B5D1DC-6053-4D6C-9489-E7AD0B776AAD}"/>
    <cellStyle name="Comma 3 4 3 3 2 3 3 2" xfId="51160" xr:uid="{922A26FE-CC80-45E6-99BC-3DBD098E5568}"/>
    <cellStyle name="Comma 3 4 3 3 2 3 4" xfId="35750" xr:uid="{8B6F5833-CC23-4C55-8958-A5E999C7A78C}"/>
    <cellStyle name="Comma 3 4 3 3 2 4" xfId="8931" xr:uid="{7D4F7E0A-DFA5-4EF4-8A2F-B00A69542A68}"/>
    <cellStyle name="Comma 3 4 3 3 2 4 2" xfId="24342" xr:uid="{BE95CE4F-F596-4612-BF7C-A0E9D3E7A40C}"/>
    <cellStyle name="Comma 3 4 3 3 2 4 2 2" xfId="55166" xr:uid="{A687B9C8-7EC6-41C0-8C7D-6CBC87936B18}"/>
    <cellStyle name="Comma 3 4 3 3 2 4 3" xfId="39756" xr:uid="{A96199B6-6E26-46C5-AEF3-4676FF153EA0}"/>
    <cellStyle name="Comma 3 4 3 3 2 5" xfId="16533" xr:uid="{EF4BEEFE-45CA-418B-AF4E-8F62EB81711C}"/>
    <cellStyle name="Comma 3 4 3 3 2 5 2" xfId="47357" xr:uid="{6D78FB80-BA02-4C6A-8697-8125F9CCB9F1}"/>
    <cellStyle name="Comma 3 4 3 3 2 6" xfId="31947" xr:uid="{F5A0A74F-48DF-4DC5-85AA-1C449390F164}"/>
    <cellStyle name="Comma 3 4 3 3 3" xfId="1753" xr:uid="{3411DA36-EA39-4A73-A165-DC19ECA0C415}"/>
    <cellStyle name="Comma 3 4 3 3 3 2" xfId="3652" xr:uid="{725D16C5-3B19-45D1-B102-03E0D2BAAD70}"/>
    <cellStyle name="Comma 3 4 3 3 3 2 2" xfId="7455" xr:uid="{015F235E-C247-4018-AF06-8B008B254D8E}"/>
    <cellStyle name="Comma 3 4 3 3 3 2 2 2" xfId="15266" xr:uid="{02EF7245-0D04-48FE-92CA-08EED4D52FF6}"/>
    <cellStyle name="Comma 3 4 3 3 3 2 2 2 2" xfId="30677" xr:uid="{A992D696-4CDC-4E50-8D77-94713D5E6D58}"/>
    <cellStyle name="Comma 3 4 3 3 3 2 2 2 2 2" xfId="61501" xr:uid="{7D0D29E3-79FD-4382-8FA4-886A32AEF86E}"/>
    <cellStyle name="Comma 3 4 3 3 3 2 2 2 3" xfId="46091" xr:uid="{1479A3F1-C6BB-4955-936F-B623CDCA8B98}"/>
    <cellStyle name="Comma 3 4 3 3 3 2 2 3" xfId="22868" xr:uid="{D36E3A32-6009-463E-876D-DE95B1E035D6}"/>
    <cellStyle name="Comma 3 4 3 3 3 2 2 3 2" xfId="53692" xr:uid="{7E033B51-3D0C-4EE6-8B39-D7B9CF2365C0}"/>
    <cellStyle name="Comma 3 4 3 3 3 2 2 4" xfId="38282" xr:uid="{7FCC864A-E4CD-42E0-84DF-3A07EBC3DEE8}"/>
    <cellStyle name="Comma 3 4 3 3 3 2 3" xfId="11463" xr:uid="{918A9983-818C-4788-AD0D-1B99B1AFF1BF}"/>
    <cellStyle name="Comma 3 4 3 3 3 2 3 2" xfId="26874" xr:uid="{510B4C21-3F50-4A5A-8999-FF7FF2474329}"/>
    <cellStyle name="Comma 3 4 3 3 3 2 3 2 2" xfId="57698" xr:uid="{418587E4-D8EA-4F8F-94AA-2AFEE8F2AA3C}"/>
    <cellStyle name="Comma 3 4 3 3 3 2 3 3" xfId="42288" xr:uid="{FEF4CABA-FA1B-4360-92E8-FA454805D704}"/>
    <cellStyle name="Comma 3 4 3 3 3 2 4" xfId="19065" xr:uid="{C5F89F4C-11B3-4F35-AB0E-2B9126A46B9E}"/>
    <cellStyle name="Comma 3 4 3 3 3 2 4 2" xfId="49889" xr:uid="{C7C3B99B-F03C-4977-A343-4BBAA83A97E9}"/>
    <cellStyle name="Comma 3 4 3 3 3 2 5" xfId="34479" xr:uid="{85C284A5-407A-45EF-86BC-3DD0F15B4E2B}"/>
    <cellStyle name="Comma 3 4 3 3 3 3" xfId="5556" xr:uid="{E0D4780C-7E14-4B3E-BC49-5A722D911C34}"/>
    <cellStyle name="Comma 3 4 3 3 3 3 2" xfId="13367" xr:uid="{B04F71D8-5A54-4A0B-8E48-1EE48A884F48}"/>
    <cellStyle name="Comma 3 4 3 3 3 3 2 2" xfId="28778" xr:uid="{B6FB9444-0DAE-4A95-847D-F675493DD10D}"/>
    <cellStyle name="Comma 3 4 3 3 3 3 2 2 2" xfId="59602" xr:uid="{DDC2956A-4514-45BA-BE5C-5C033AABBCC1}"/>
    <cellStyle name="Comma 3 4 3 3 3 3 2 3" xfId="44192" xr:uid="{EDBF6FD5-2E65-4473-BD24-4065E22124BA}"/>
    <cellStyle name="Comma 3 4 3 3 3 3 3" xfId="20969" xr:uid="{1AD22FCE-1B4F-4FBE-9721-968DAFB9CF7A}"/>
    <cellStyle name="Comma 3 4 3 3 3 3 3 2" xfId="51793" xr:uid="{E5B2765D-411E-4BBB-9C38-552346F6884C}"/>
    <cellStyle name="Comma 3 4 3 3 3 3 4" xfId="36383" xr:uid="{393CB50F-D31A-4802-84A3-154643AA90F2}"/>
    <cellStyle name="Comma 3 4 3 3 3 4" xfId="9564" xr:uid="{436E391C-E2A3-4615-A8F8-B6D4621AA6C5}"/>
    <cellStyle name="Comma 3 4 3 3 3 4 2" xfId="24975" xr:uid="{369C78DA-89C1-4CB5-B327-39646D2BF397}"/>
    <cellStyle name="Comma 3 4 3 3 3 4 2 2" xfId="55799" xr:uid="{7B2596C3-7156-42F1-991D-68B2DAF4FAC8}"/>
    <cellStyle name="Comma 3 4 3 3 3 4 3" xfId="40389" xr:uid="{5FF99EC1-BAE1-464A-8760-05AF7B0880CE}"/>
    <cellStyle name="Comma 3 4 3 3 3 5" xfId="17166" xr:uid="{3E5A55E3-DB40-417C-BEEC-1B89D7FE5F94}"/>
    <cellStyle name="Comma 3 4 3 3 3 5 2" xfId="47990" xr:uid="{924F0178-DBC6-4B9A-9890-D2F940027FA1}"/>
    <cellStyle name="Comma 3 4 3 3 3 6" xfId="32580" xr:uid="{AB80BA72-FEDE-4157-903B-C5ACBA3F007B}"/>
    <cellStyle name="Comma 3 4 3 3 4" xfId="2386" xr:uid="{0FE0ABFA-6596-45A9-B391-71CCF3E17C5F}"/>
    <cellStyle name="Comma 3 4 3 3 4 2" xfId="6189" xr:uid="{4C20F45F-2F5B-4F03-AA17-C50D713ECA0F}"/>
    <cellStyle name="Comma 3 4 3 3 4 2 2" xfId="14000" xr:uid="{DE043DE7-FDFE-4378-9030-ACDDD6ABE984}"/>
    <cellStyle name="Comma 3 4 3 3 4 2 2 2" xfId="29411" xr:uid="{9BCE6156-91E0-473E-A4C8-8204F3257C42}"/>
    <cellStyle name="Comma 3 4 3 3 4 2 2 2 2" xfId="60235" xr:uid="{8121ADE0-83EA-4F45-A01F-888A0D80DB97}"/>
    <cellStyle name="Comma 3 4 3 3 4 2 2 3" xfId="44825" xr:uid="{47BB3B33-A9CC-4C9A-B979-ABAC3006368F}"/>
    <cellStyle name="Comma 3 4 3 3 4 2 3" xfId="21602" xr:uid="{E1BE9F76-F957-4871-A409-2A84535CC847}"/>
    <cellStyle name="Comma 3 4 3 3 4 2 3 2" xfId="52426" xr:uid="{7CB566CB-F401-48C3-AA58-E544F4981BE8}"/>
    <cellStyle name="Comma 3 4 3 3 4 2 4" xfId="37016" xr:uid="{C5B7D15B-2073-4140-AB7C-C2D15236DA96}"/>
    <cellStyle name="Comma 3 4 3 3 4 3" xfId="10197" xr:uid="{814B1605-2BFA-466F-82B7-880DFD71E0C6}"/>
    <cellStyle name="Comma 3 4 3 3 4 3 2" xfId="25608" xr:uid="{39DC93EE-F5DD-4DC6-8446-20CB6C3859EC}"/>
    <cellStyle name="Comma 3 4 3 3 4 3 2 2" xfId="56432" xr:uid="{75300F14-FFBE-40B9-955E-A6EE9E32C75F}"/>
    <cellStyle name="Comma 3 4 3 3 4 3 3" xfId="41022" xr:uid="{CBBF0B11-B4FD-4055-8C51-86B8626888C1}"/>
    <cellStyle name="Comma 3 4 3 3 4 4" xfId="17799" xr:uid="{1A7A2773-DFB0-4E1D-A1F6-864984823249}"/>
    <cellStyle name="Comma 3 4 3 3 4 4 2" xfId="48623" xr:uid="{72BD50F8-E88A-4AAF-87A4-56F7D748D302}"/>
    <cellStyle name="Comma 3 4 3 3 4 5" xfId="33213" xr:uid="{78201C78-9F1B-4BFD-BD1B-D6EEEB86119C}"/>
    <cellStyle name="Comma 3 4 3 3 5" xfId="4290" xr:uid="{56186E9C-6302-4656-A098-A810D2236A1B}"/>
    <cellStyle name="Comma 3 4 3 3 5 2" xfId="12101" xr:uid="{99F019A6-85E7-4E7A-9F0F-9819628A46DC}"/>
    <cellStyle name="Comma 3 4 3 3 5 2 2" xfId="27512" xr:uid="{656158AB-841A-4360-B206-B097BB632716}"/>
    <cellStyle name="Comma 3 4 3 3 5 2 2 2" xfId="58336" xr:uid="{5E4DB130-641B-4F4E-8042-B91B9786DCC1}"/>
    <cellStyle name="Comma 3 4 3 3 5 2 3" xfId="42926" xr:uid="{CEBD7960-8679-4BB3-A076-F0C5FECED5D1}"/>
    <cellStyle name="Comma 3 4 3 3 5 3" xfId="19703" xr:uid="{7A467409-555C-4509-AEFA-10FC5E0E8A5D}"/>
    <cellStyle name="Comma 3 4 3 3 5 3 2" xfId="50527" xr:uid="{A2874469-9454-4BDF-83A7-C998DFF12D02}"/>
    <cellStyle name="Comma 3 4 3 3 5 4" xfId="35117" xr:uid="{F074313D-7C30-4B14-BFA7-ACAD436B8EFA}"/>
    <cellStyle name="Comma 3 4 3 3 6" xfId="8298" xr:uid="{97193DFE-70B5-432B-A671-068FA1964D57}"/>
    <cellStyle name="Comma 3 4 3 3 6 2" xfId="23709" xr:uid="{493DF33E-E8F2-444B-969F-4AA72DCF0652}"/>
    <cellStyle name="Comma 3 4 3 3 6 2 2" xfId="54533" xr:uid="{44A0F628-EB62-412B-98C5-A570FA97115D}"/>
    <cellStyle name="Comma 3 4 3 3 6 3" xfId="39123" xr:uid="{2A80CAEA-FAED-402F-BE2C-573744DF9DEC}"/>
    <cellStyle name="Comma 3 4 3 3 7" xfId="15900" xr:uid="{6C54828B-4351-4EDA-AE85-7315F8CA95C9}"/>
    <cellStyle name="Comma 3 4 3 3 7 2" xfId="46724" xr:uid="{044D6CAF-C787-4BBB-A70F-97DF2CBD2F8A}"/>
    <cellStyle name="Comma 3 4 3 3 8" xfId="31314" xr:uid="{95E3269B-130D-46E3-8BE8-A135B82C2DD5}"/>
    <cellStyle name="Comma 3 4 3 4" xfId="907" xr:uid="{408DE559-8006-4B3E-AC0A-9AD8A249AB7F}"/>
    <cellStyle name="Comma 3 4 3 4 2" xfId="2806" xr:uid="{788CC749-53D2-49DF-A502-66F547793645}"/>
    <cellStyle name="Comma 3 4 3 4 2 2" xfId="6609" xr:uid="{D452412D-F75F-4A24-8C29-CE3F739B9F23}"/>
    <cellStyle name="Comma 3 4 3 4 2 2 2" xfId="14420" xr:uid="{EE20F220-8CED-48DC-A793-F88886503027}"/>
    <cellStyle name="Comma 3 4 3 4 2 2 2 2" xfId="29831" xr:uid="{6AB292B8-C3B9-4F5C-9BDD-9CDCBCBB489F}"/>
    <cellStyle name="Comma 3 4 3 4 2 2 2 2 2" xfId="60655" xr:uid="{F4397DC5-AE56-4DBB-B5DE-5B0CCB6C31CB}"/>
    <cellStyle name="Comma 3 4 3 4 2 2 2 3" xfId="45245" xr:uid="{5E9BEA42-6C65-48EC-9A10-0A0F0A8E4394}"/>
    <cellStyle name="Comma 3 4 3 4 2 2 3" xfId="22022" xr:uid="{3B45D428-B7D9-456B-8D17-09B0D55B8C94}"/>
    <cellStyle name="Comma 3 4 3 4 2 2 3 2" xfId="52846" xr:uid="{794E50C6-7D5E-4421-95FC-51F4F064BD9F}"/>
    <cellStyle name="Comma 3 4 3 4 2 2 4" xfId="37436" xr:uid="{96B11422-1AAD-41FB-BBBA-F4CB99B6F3E0}"/>
    <cellStyle name="Comma 3 4 3 4 2 3" xfId="10617" xr:uid="{CF814675-0A4B-4B9F-B0F3-1079702D8D9E}"/>
    <cellStyle name="Comma 3 4 3 4 2 3 2" xfId="26028" xr:uid="{8EBA2A55-8F49-4BC8-BCE1-E16FBCDEC32C}"/>
    <cellStyle name="Comma 3 4 3 4 2 3 2 2" xfId="56852" xr:uid="{98B5EE58-15B2-48E7-BCB9-0CB7DF01616A}"/>
    <cellStyle name="Comma 3 4 3 4 2 3 3" xfId="41442" xr:uid="{60E21412-1C15-480B-B2A5-7A48E0786688}"/>
    <cellStyle name="Comma 3 4 3 4 2 4" xfId="18219" xr:uid="{60FDBE9F-E9FC-47C7-8693-AB8A4B2BF0CD}"/>
    <cellStyle name="Comma 3 4 3 4 2 4 2" xfId="49043" xr:uid="{B7C61AE4-930E-4016-9317-79556BDDFAA9}"/>
    <cellStyle name="Comma 3 4 3 4 2 5" xfId="33633" xr:uid="{858634E1-D586-49A8-9A49-B373B4006335}"/>
    <cellStyle name="Comma 3 4 3 4 3" xfId="4710" xr:uid="{C873E24D-DAD2-4511-9300-08A597C58A46}"/>
    <cellStyle name="Comma 3 4 3 4 3 2" xfId="12521" xr:uid="{418707D1-BDDC-43FE-B299-1AFB2D826EA3}"/>
    <cellStyle name="Comma 3 4 3 4 3 2 2" xfId="27932" xr:uid="{EB1FCF46-F6BB-4812-ACBD-448D77156C01}"/>
    <cellStyle name="Comma 3 4 3 4 3 2 2 2" xfId="58756" xr:uid="{E6AEB772-D1A7-436A-93E6-0927DCAC8367}"/>
    <cellStyle name="Comma 3 4 3 4 3 2 3" xfId="43346" xr:uid="{AB7DD0BA-EB1C-47DD-B96B-9CE1052F9606}"/>
    <cellStyle name="Comma 3 4 3 4 3 3" xfId="20123" xr:uid="{D11618DF-0B52-454C-B7B6-5F958C6738AA}"/>
    <cellStyle name="Comma 3 4 3 4 3 3 2" xfId="50947" xr:uid="{3A369FEC-D49A-45E1-A2CC-7C8A03A0CED8}"/>
    <cellStyle name="Comma 3 4 3 4 3 4" xfId="35537" xr:uid="{6C9468EF-2440-4CAF-9D16-DB4144BAF3FB}"/>
    <cellStyle name="Comma 3 4 3 4 4" xfId="8718" xr:uid="{ED2A3C33-F181-4AE2-A12D-0AB3B8C06B85}"/>
    <cellStyle name="Comma 3 4 3 4 4 2" xfId="24129" xr:uid="{36C20030-736F-43D5-B06E-672718EFE0E5}"/>
    <cellStyle name="Comma 3 4 3 4 4 2 2" xfId="54953" xr:uid="{02BC9C26-D97B-420A-9BCA-676F58E03A35}"/>
    <cellStyle name="Comma 3 4 3 4 4 3" xfId="39543" xr:uid="{3BA9220B-E35F-4B8E-B85D-8B215AAC2BB9}"/>
    <cellStyle name="Comma 3 4 3 4 5" xfId="16320" xr:uid="{44155645-F88C-4ECC-B2FB-F117F0839971}"/>
    <cellStyle name="Comma 3 4 3 4 5 2" xfId="47144" xr:uid="{66A376C9-88CD-414C-AF17-6B6420190F62}"/>
    <cellStyle name="Comma 3 4 3 4 6" xfId="31734" xr:uid="{C83001F9-87A7-4902-ADAA-27BACF894EBB}"/>
    <cellStyle name="Comma 3 4 3 5" xfId="1540" xr:uid="{9FF3FB1D-E431-4B68-82C3-715E0034EE39}"/>
    <cellStyle name="Comma 3 4 3 5 2" xfId="3439" xr:uid="{3B5FBEC8-716A-4AC7-9E88-C8BAD3EBFAD3}"/>
    <cellStyle name="Comma 3 4 3 5 2 2" xfId="7242" xr:uid="{CD89156C-63CA-471F-B46F-35736428BAD5}"/>
    <cellStyle name="Comma 3 4 3 5 2 2 2" xfId="15053" xr:uid="{B57ECE2A-CE61-482B-BBEE-50F3409DEBBA}"/>
    <cellStyle name="Comma 3 4 3 5 2 2 2 2" xfId="30464" xr:uid="{408D1E1F-C739-4854-9EF6-AE54B9737C5F}"/>
    <cellStyle name="Comma 3 4 3 5 2 2 2 2 2" xfId="61288" xr:uid="{169CDD2C-3CD1-41BB-91FA-7E5EF16935AC}"/>
    <cellStyle name="Comma 3 4 3 5 2 2 2 3" xfId="45878" xr:uid="{AFCAFA39-4CA5-4504-899A-36B48F8EE545}"/>
    <cellStyle name="Comma 3 4 3 5 2 2 3" xfId="22655" xr:uid="{B9AC3943-0F34-48EB-AC8B-69CA69BE48E8}"/>
    <cellStyle name="Comma 3 4 3 5 2 2 3 2" xfId="53479" xr:uid="{93E92660-A3DB-42BC-AF1E-1FEC89DB718D}"/>
    <cellStyle name="Comma 3 4 3 5 2 2 4" xfId="38069" xr:uid="{AEB6A199-E1D2-49D6-AFC7-1C645F52B3C9}"/>
    <cellStyle name="Comma 3 4 3 5 2 3" xfId="11250" xr:uid="{9B98AAFC-A287-4932-B5E0-AD37CDC11575}"/>
    <cellStyle name="Comma 3 4 3 5 2 3 2" xfId="26661" xr:uid="{72B7B139-21A5-4B68-A91B-3CF2F512725F}"/>
    <cellStyle name="Comma 3 4 3 5 2 3 2 2" xfId="57485" xr:uid="{A4AF5931-2F9A-4CB1-8A8D-0A9E4AA1D905}"/>
    <cellStyle name="Comma 3 4 3 5 2 3 3" xfId="42075" xr:uid="{6EFA7170-2936-4EDA-B284-855F6324C95F}"/>
    <cellStyle name="Comma 3 4 3 5 2 4" xfId="18852" xr:uid="{1D9502E8-299C-424F-B21D-B16735BDDBD7}"/>
    <cellStyle name="Comma 3 4 3 5 2 4 2" xfId="49676" xr:uid="{4838ACEE-5F20-42CF-BF60-0040A891A7C3}"/>
    <cellStyle name="Comma 3 4 3 5 2 5" xfId="34266" xr:uid="{7B51B793-4DB2-430F-A1C3-1E685D79B72C}"/>
    <cellStyle name="Comma 3 4 3 5 3" xfId="5343" xr:uid="{7B4212FA-CCF2-4558-BF71-1C31BE47B265}"/>
    <cellStyle name="Comma 3 4 3 5 3 2" xfId="13154" xr:uid="{786A4527-3980-4A0A-ADED-C06EF381C68A}"/>
    <cellStyle name="Comma 3 4 3 5 3 2 2" xfId="28565" xr:uid="{6423A721-E598-469D-8D49-FEAFEE082DCA}"/>
    <cellStyle name="Comma 3 4 3 5 3 2 2 2" xfId="59389" xr:uid="{A6A9D471-7123-462F-A310-93470EBA7B02}"/>
    <cellStyle name="Comma 3 4 3 5 3 2 3" xfId="43979" xr:uid="{9A6928B9-58CB-49CB-86C2-121A16D9A5AC}"/>
    <cellStyle name="Comma 3 4 3 5 3 3" xfId="20756" xr:uid="{5C493DC4-3F19-4B5C-91CB-B181A5CB5F0D}"/>
    <cellStyle name="Comma 3 4 3 5 3 3 2" xfId="51580" xr:uid="{ECFF87E8-F9EF-45C1-A378-340179E3735C}"/>
    <cellStyle name="Comma 3 4 3 5 3 4" xfId="36170" xr:uid="{C7F0C516-C762-4A76-A636-5B64C602BE57}"/>
    <cellStyle name="Comma 3 4 3 5 4" xfId="9351" xr:uid="{ED0636F8-8AA8-4E5E-ACA4-E782E73EF530}"/>
    <cellStyle name="Comma 3 4 3 5 4 2" xfId="24762" xr:uid="{C0015B56-FC27-45C1-9BD5-231D79732753}"/>
    <cellStyle name="Comma 3 4 3 5 4 2 2" xfId="55586" xr:uid="{10BB44B6-A2C9-4DE0-BCE0-95254D517121}"/>
    <cellStyle name="Comma 3 4 3 5 4 3" xfId="40176" xr:uid="{B13E1626-5C51-4F24-8FB0-C698CA4FAA73}"/>
    <cellStyle name="Comma 3 4 3 5 5" xfId="16953" xr:uid="{98A4CDCB-7962-48CA-B004-CF0CBA68D5E5}"/>
    <cellStyle name="Comma 3 4 3 5 5 2" xfId="47777" xr:uid="{A19942BC-FFE4-4650-8761-A318A309364D}"/>
    <cellStyle name="Comma 3 4 3 5 6" xfId="32367" xr:uid="{DF2CA030-66F0-4AB2-97A2-487B50C17BC2}"/>
    <cellStyle name="Comma 3 4 3 6" xfId="2173" xr:uid="{46C4CB74-FC91-49A4-94F8-8143BAC6B520}"/>
    <cellStyle name="Comma 3 4 3 6 2" xfId="5976" xr:uid="{D1C3D677-2857-4A8A-987F-1A6328BCB7FE}"/>
    <cellStyle name="Comma 3 4 3 6 2 2" xfId="13787" xr:uid="{888A8188-F118-4A91-B199-037EC7FFE4A5}"/>
    <cellStyle name="Comma 3 4 3 6 2 2 2" xfId="29198" xr:uid="{BCE2A3B2-72D8-4ECD-B610-41655FD55663}"/>
    <cellStyle name="Comma 3 4 3 6 2 2 2 2" xfId="60022" xr:uid="{9D7B99F7-118E-44F4-A0A3-B2B97314F8E6}"/>
    <cellStyle name="Comma 3 4 3 6 2 2 3" xfId="44612" xr:uid="{6D021C2B-B7FD-45A7-B912-911BA616D02B}"/>
    <cellStyle name="Comma 3 4 3 6 2 3" xfId="21389" xr:uid="{08966ED5-9147-478D-8F6C-8B28EB78FB2F}"/>
    <cellStyle name="Comma 3 4 3 6 2 3 2" xfId="52213" xr:uid="{CDE34F6A-ABEF-4860-9E26-644A341D2119}"/>
    <cellStyle name="Comma 3 4 3 6 2 4" xfId="36803" xr:uid="{0F940386-F843-42B9-8959-70CEF7619CD0}"/>
    <cellStyle name="Comma 3 4 3 6 3" xfId="9984" xr:uid="{2F052613-1838-484D-A97B-CA67F2820D61}"/>
    <cellStyle name="Comma 3 4 3 6 3 2" xfId="25395" xr:uid="{CFE032D4-2BF9-4094-A5F8-DE81224F686A}"/>
    <cellStyle name="Comma 3 4 3 6 3 2 2" xfId="56219" xr:uid="{975255EE-631B-43CA-87E6-F65D3D2DC8D2}"/>
    <cellStyle name="Comma 3 4 3 6 3 3" xfId="40809" xr:uid="{37277050-137D-4C31-9703-DE46A37A1F06}"/>
    <cellStyle name="Comma 3 4 3 6 4" xfId="17586" xr:uid="{F2A7A1C8-C2B2-4EDB-BACB-DD68779F6E04}"/>
    <cellStyle name="Comma 3 4 3 6 4 2" xfId="48410" xr:uid="{0ED7EFB3-8621-47D3-BD6B-104B49127B42}"/>
    <cellStyle name="Comma 3 4 3 6 5" xfId="33000" xr:uid="{60E5C826-6D28-44FA-A473-DEF86CD367D9}"/>
    <cellStyle name="Comma 3 4 3 7" xfId="4077" xr:uid="{4BDE1021-F1C8-4BF0-A7AC-B72E3DF25967}"/>
    <cellStyle name="Comma 3 4 3 7 2" xfId="11888" xr:uid="{C170D365-EB80-4D49-805E-4BC45031482B}"/>
    <cellStyle name="Comma 3 4 3 7 2 2" xfId="27299" xr:uid="{2D9090C5-35FA-40DA-9CA5-A40DA6287862}"/>
    <cellStyle name="Comma 3 4 3 7 2 2 2" xfId="58123" xr:uid="{6FC67F87-E8CA-4537-80DE-AC54D72BC8C4}"/>
    <cellStyle name="Comma 3 4 3 7 2 3" xfId="42713" xr:uid="{004CE723-68E0-4F26-800A-A044CC4C8656}"/>
    <cellStyle name="Comma 3 4 3 7 3" xfId="19490" xr:uid="{82A8FA71-3346-4EC3-9A67-64831601F9DE}"/>
    <cellStyle name="Comma 3 4 3 7 3 2" xfId="50314" xr:uid="{BD6D7A71-B771-4BF4-863E-BBFD7151B50C}"/>
    <cellStyle name="Comma 3 4 3 7 4" xfId="34904" xr:uid="{A6314E63-DF96-47FE-B82F-BD794955B752}"/>
    <cellStyle name="Comma 3 4 3 8" xfId="8085" xr:uid="{E6ECEC56-47F6-4773-B8DF-6590B4D4490E}"/>
    <cellStyle name="Comma 3 4 3 8 2" xfId="23496" xr:uid="{2FC7737A-DFC0-491D-B4C2-023F5D5E591E}"/>
    <cellStyle name="Comma 3 4 3 8 2 2" xfId="54320" xr:uid="{89BFC8CE-BBEB-4065-AAEA-896B5D912097}"/>
    <cellStyle name="Comma 3 4 3 8 3" xfId="38910" xr:uid="{28EFF437-92CF-4665-8C04-D744638941FF}"/>
    <cellStyle name="Comma 3 4 3 9" xfId="7876" xr:uid="{E1FE2113-347C-42EA-BDA9-EBCFAD0EAB9F}"/>
    <cellStyle name="Comma 3 4 3 9 2" xfId="23287" xr:uid="{A025D386-4D49-4A65-8702-67239B4F07F7}"/>
    <cellStyle name="Comma 3 4 3 9 2 2" xfId="54111" xr:uid="{8121742D-E442-47E7-BDB2-02A6F315F956}"/>
    <cellStyle name="Comma 3 4 3 9 3" xfId="38701" xr:uid="{AA514FB8-9D3A-44AF-A988-B2219B09CAA1}"/>
    <cellStyle name="Comma 3 4 4" xfId="185" xr:uid="{F68B1503-1488-4289-89F3-203E515B369F}"/>
    <cellStyle name="Comma 3 4 4 10" xfId="15607" xr:uid="{FBE869EE-D92E-4405-B820-8CC079DB98A8}"/>
    <cellStyle name="Comma 3 4 4 10 2" xfId="46431" xr:uid="{FDFE29D5-F6F3-43CB-A886-9430656FC057}"/>
    <cellStyle name="Comma 3 4 4 11" xfId="31021" xr:uid="{3C6B7CC2-13E7-4BF4-A98E-BC30C8199D82}"/>
    <cellStyle name="Comma 3 4 4 2" xfId="616" xr:uid="{0082BCB5-3FAB-48AE-878A-FA33CFB8B0F1}"/>
    <cellStyle name="Comma 3 4 4 2 2" xfId="1249" xr:uid="{5A5957C0-3713-4173-ACBF-23716745317D}"/>
    <cellStyle name="Comma 3 4 4 2 2 2" xfId="3148" xr:uid="{B88320A9-7121-4430-834A-DF33B8FD4DC6}"/>
    <cellStyle name="Comma 3 4 4 2 2 2 2" xfId="6951" xr:uid="{7A501FC9-158A-464C-B5D4-C7F495C55F1B}"/>
    <cellStyle name="Comma 3 4 4 2 2 2 2 2" xfId="14762" xr:uid="{75C8A3AD-ACA5-4FEC-8AE2-3F61D8282820}"/>
    <cellStyle name="Comma 3 4 4 2 2 2 2 2 2" xfId="30173" xr:uid="{E769814F-78F8-4247-BB8A-6FFC5B558F09}"/>
    <cellStyle name="Comma 3 4 4 2 2 2 2 2 2 2" xfId="60997" xr:uid="{532BB341-7298-46BC-974E-D48BE539B5D6}"/>
    <cellStyle name="Comma 3 4 4 2 2 2 2 2 3" xfId="45587" xr:uid="{25639FD8-F046-4386-8CA6-4B1926BE9D49}"/>
    <cellStyle name="Comma 3 4 4 2 2 2 2 3" xfId="22364" xr:uid="{9A68C4B5-C367-4B83-903C-601C646FD646}"/>
    <cellStyle name="Comma 3 4 4 2 2 2 2 3 2" xfId="53188" xr:uid="{223628B7-9EB9-43FB-8BBD-4EAC914E4407}"/>
    <cellStyle name="Comma 3 4 4 2 2 2 2 4" xfId="37778" xr:uid="{4AD1B0BF-2383-4524-A1BD-EEA32E470CD8}"/>
    <cellStyle name="Comma 3 4 4 2 2 2 3" xfId="10959" xr:uid="{3F31DEAE-005B-4D0C-BA41-222C1CBD3374}"/>
    <cellStyle name="Comma 3 4 4 2 2 2 3 2" xfId="26370" xr:uid="{64250030-761A-4AEF-825A-163B6B7B91FF}"/>
    <cellStyle name="Comma 3 4 4 2 2 2 3 2 2" xfId="57194" xr:uid="{B7B4AB74-C353-4587-9711-4F12D4A64CD9}"/>
    <cellStyle name="Comma 3 4 4 2 2 2 3 3" xfId="41784" xr:uid="{3F3F4339-6182-4349-8150-5B8BAEACE686}"/>
    <cellStyle name="Comma 3 4 4 2 2 2 4" xfId="18561" xr:uid="{246A40AD-1CF0-4DF5-B86A-9D8C2B5AEFBA}"/>
    <cellStyle name="Comma 3 4 4 2 2 2 4 2" xfId="49385" xr:uid="{D71E0B80-F834-421D-BEDD-CB436165BD37}"/>
    <cellStyle name="Comma 3 4 4 2 2 2 5" xfId="33975" xr:uid="{2BA1CF91-8036-4F83-AB76-FC7B2D9AE73A}"/>
    <cellStyle name="Comma 3 4 4 2 2 3" xfId="5052" xr:uid="{E7A180F4-CEF3-4137-B411-AE2CAF302EFB}"/>
    <cellStyle name="Comma 3 4 4 2 2 3 2" xfId="12863" xr:uid="{DDF1719B-2390-4B79-9439-20740D402C0D}"/>
    <cellStyle name="Comma 3 4 4 2 2 3 2 2" xfId="28274" xr:uid="{E0CC5F8E-C3AD-4350-95F5-4F66F30EF8DD}"/>
    <cellStyle name="Comma 3 4 4 2 2 3 2 2 2" xfId="59098" xr:uid="{54C4A7D0-8DEB-4981-AAB8-AD088F8CC22A}"/>
    <cellStyle name="Comma 3 4 4 2 2 3 2 3" xfId="43688" xr:uid="{8755FBAC-1187-4354-806D-15B8C27B6538}"/>
    <cellStyle name="Comma 3 4 4 2 2 3 3" xfId="20465" xr:uid="{08A9C7C0-5C59-4C3C-82A0-5A3869EAE46D}"/>
    <cellStyle name="Comma 3 4 4 2 2 3 3 2" xfId="51289" xr:uid="{A7548DE0-817A-434F-9DAA-769EE46B5BBB}"/>
    <cellStyle name="Comma 3 4 4 2 2 3 4" xfId="35879" xr:uid="{B0E31261-E3ED-4947-93A6-ACAC616B5784}"/>
    <cellStyle name="Comma 3 4 4 2 2 4" xfId="9060" xr:uid="{A8F110DB-9C65-4986-931F-D310A3526A27}"/>
    <cellStyle name="Comma 3 4 4 2 2 4 2" xfId="24471" xr:uid="{405F0982-D993-4185-9DDD-6BF0989190A4}"/>
    <cellStyle name="Comma 3 4 4 2 2 4 2 2" xfId="55295" xr:uid="{065609DC-BDFD-4BBE-9BC3-5DA74375ED12}"/>
    <cellStyle name="Comma 3 4 4 2 2 4 3" xfId="39885" xr:uid="{EC634AA3-821A-4D89-A686-76DAB73A4FDF}"/>
    <cellStyle name="Comma 3 4 4 2 2 5" xfId="16662" xr:uid="{CA0ADF08-5776-453E-B08F-3622564BF78B}"/>
    <cellStyle name="Comma 3 4 4 2 2 5 2" xfId="47486" xr:uid="{3C154772-F6E8-4CF6-ABA3-6B549FAE71FE}"/>
    <cellStyle name="Comma 3 4 4 2 2 6" xfId="32076" xr:uid="{74164F9B-E341-40AF-B678-6C0E12800811}"/>
    <cellStyle name="Comma 3 4 4 2 3" xfId="1882" xr:uid="{6E514918-9DF0-49EC-AFF9-4752C5E6162B}"/>
    <cellStyle name="Comma 3 4 4 2 3 2" xfId="3781" xr:uid="{C656C81F-FB53-4866-8B95-4ED1DD393680}"/>
    <cellStyle name="Comma 3 4 4 2 3 2 2" xfId="7584" xr:uid="{D3499F5D-2BE3-4FA1-B676-68CCC7FA99F5}"/>
    <cellStyle name="Comma 3 4 4 2 3 2 2 2" xfId="15395" xr:uid="{69FD66AC-DAF6-4D48-8216-EB72F9B95FA9}"/>
    <cellStyle name="Comma 3 4 4 2 3 2 2 2 2" xfId="30806" xr:uid="{0A0FAE40-ECBE-4C8D-9303-F85968BCD726}"/>
    <cellStyle name="Comma 3 4 4 2 3 2 2 2 2 2" xfId="61630" xr:uid="{2600D543-EFCB-496E-BE55-71EB1F2363A9}"/>
    <cellStyle name="Comma 3 4 4 2 3 2 2 2 3" xfId="46220" xr:uid="{D0D2614B-E2E6-4979-94AC-86EA5D0679D2}"/>
    <cellStyle name="Comma 3 4 4 2 3 2 2 3" xfId="22997" xr:uid="{0B85C2B1-8C20-4E81-9BD2-EFEEE2075A3E}"/>
    <cellStyle name="Comma 3 4 4 2 3 2 2 3 2" xfId="53821" xr:uid="{85B4E8CB-6CEC-4333-8368-AB2FEB18B4E3}"/>
    <cellStyle name="Comma 3 4 4 2 3 2 2 4" xfId="38411" xr:uid="{824B6447-53BF-4F28-B587-51EBAC940FB0}"/>
    <cellStyle name="Comma 3 4 4 2 3 2 3" xfId="11592" xr:uid="{124BB1D6-2B65-4740-A5BC-4EB9F7A7FFF6}"/>
    <cellStyle name="Comma 3 4 4 2 3 2 3 2" xfId="27003" xr:uid="{590F4F20-A940-4021-964C-33FEF8FF8BA7}"/>
    <cellStyle name="Comma 3 4 4 2 3 2 3 2 2" xfId="57827" xr:uid="{F01970F0-2C03-4269-AE15-B58B5CA3CA65}"/>
    <cellStyle name="Comma 3 4 4 2 3 2 3 3" xfId="42417" xr:uid="{281A0D81-B5A9-436A-A2B6-C8D9B796290F}"/>
    <cellStyle name="Comma 3 4 4 2 3 2 4" xfId="19194" xr:uid="{1D1FD6D1-CD0B-45A9-93B0-495B68A1E033}"/>
    <cellStyle name="Comma 3 4 4 2 3 2 4 2" xfId="50018" xr:uid="{70208F14-552F-4F71-80B7-912F239D9930}"/>
    <cellStyle name="Comma 3 4 4 2 3 2 5" xfId="34608" xr:uid="{131140D4-B044-4B64-8567-96453BFAF410}"/>
    <cellStyle name="Comma 3 4 4 2 3 3" xfId="5685" xr:uid="{3738CA61-41A0-4B93-BB39-B63F503F9BE6}"/>
    <cellStyle name="Comma 3 4 4 2 3 3 2" xfId="13496" xr:uid="{669EA283-BA24-4626-B03E-DC397A717102}"/>
    <cellStyle name="Comma 3 4 4 2 3 3 2 2" xfId="28907" xr:uid="{59397461-CEF7-463E-B714-FE8B95332D1B}"/>
    <cellStyle name="Comma 3 4 4 2 3 3 2 2 2" xfId="59731" xr:uid="{5C8FE481-0FD0-4A0D-9737-30EA9D1095E8}"/>
    <cellStyle name="Comma 3 4 4 2 3 3 2 3" xfId="44321" xr:uid="{114EEA40-EC66-434D-BF6F-525C7E991CD0}"/>
    <cellStyle name="Comma 3 4 4 2 3 3 3" xfId="21098" xr:uid="{24C566C6-340B-4E97-B994-4A0D3553FA05}"/>
    <cellStyle name="Comma 3 4 4 2 3 3 3 2" xfId="51922" xr:uid="{3620B493-3E06-4F4D-AEF0-4EC8E33784A9}"/>
    <cellStyle name="Comma 3 4 4 2 3 3 4" xfId="36512" xr:uid="{EBE057BB-81C5-42CC-BC74-F9D61BC4D289}"/>
    <cellStyle name="Comma 3 4 4 2 3 4" xfId="9693" xr:uid="{706EE9C9-D82F-4868-9293-1A751B7D9411}"/>
    <cellStyle name="Comma 3 4 4 2 3 4 2" xfId="25104" xr:uid="{3A9F94F5-6C6B-47D4-9C1D-72D8E9EB8C27}"/>
    <cellStyle name="Comma 3 4 4 2 3 4 2 2" xfId="55928" xr:uid="{94FAF07E-C962-471E-8442-13B8505DA305}"/>
    <cellStyle name="Comma 3 4 4 2 3 4 3" xfId="40518" xr:uid="{F5E874C5-B08B-4BF0-AD16-6775844FF144}"/>
    <cellStyle name="Comma 3 4 4 2 3 5" xfId="17295" xr:uid="{6FEB5057-5375-4DB0-9301-C87D5C51D71A}"/>
    <cellStyle name="Comma 3 4 4 2 3 5 2" xfId="48119" xr:uid="{728D6CA5-DB4B-48EF-BDB7-3D18B7AA0C1F}"/>
    <cellStyle name="Comma 3 4 4 2 3 6" xfId="32709" xr:uid="{DB34D40C-6A3B-49CE-829E-D14E5519750C}"/>
    <cellStyle name="Comma 3 4 4 2 4" xfId="2515" xr:uid="{48F37D16-7677-441A-ABCF-202CD580BBE1}"/>
    <cellStyle name="Comma 3 4 4 2 4 2" xfId="6318" xr:uid="{374070C7-D356-465E-88BD-31EA8C169FA9}"/>
    <cellStyle name="Comma 3 4 4 2 4 2 2" xfId="14129" xr:uid="{5AB03681-F290-409C-ACCC-60FA6F3E7B18}"/>
    <cellStyle name="Comma 3 4 4 2 4 2 2 2" xfId="29540" xr:uid="{6ED66314-14BB-4B6F-BFF3-058F0CF5858A}"/>
    <cellStyle name="Comma 3 4 4 2 4 2 2 2 2" xfId="60364" xr:uid="{D7271380-4C85-43D8-8D78-232751CC6C5B}"/>
    <cellStyle name="Comma 3 4 4 2 4 2 2 3" xfId="44954" xr:uid="{A9C6E33E-641D-4EA2-BE49-2648F4B174CE}"/>
    <cellStyle name="Comma 3 4 4 2 4 2 3" xfId="21731" xr:uid="{054515DA-95C7-4EA5-959A-3852A6E541AC}"/>
    <cellStyle name="Comma 3 4 4 2 4 2 3 2" xfId="52555" xr:uid="{08E659B0-41C0-4FD6-B74A-8D166A8A106D}"/>
    <cellStyle name="Comma 3 4 4 2 4 2 4" xfId="37145" xr:uid="{15FDA860-421E-43AC-A6DD-1C26022FEF34}"/>
    <cellStyle name="Comma 3 4 4 2 4 3" xfId="10326" xr:uid="{3A5FCE9E-76A8-43A2-B515-7258EFFC1072}"/>
    <cellStyle name="Comma 3 4 4 2 4 3 2" xfId="25737" xr:uid="{24ABE451-B683-49C9-9D3B-6586347D023D}"/>
    <cellStyle name="Comma 3 4 4 2 4 3 2 2" xfId="56561" xr:uid="{CD18AB20-1C8C-420B-9076-B40B66C335DA}"/>
    <cellStyle name="Comma 3 4 4 2 4 3 3" xfId="41151" xr:uid="{B6680809-FE68-4A6D-A328-18E3C21D57C7}"/>
    <cellStyle name="Comma 3 4 4 2 4 4" xfId="17928" xr:uid="{57CC623D-A30E-4957-AC71-FEA4D544FAE5}"/>
    <cellStyle name="Comma 3 4 4 2 4 4 2" xfId="48752" xr:uid="{11B01223-AD01-4F53-88C5-C540657FF257}"/>
    <cellStyle name="Comma 3 4 4 2 4 5" xfId="33342" xr:uid="{7D81D56E-5429-4E03-9ED9-462343CCBFE6}"/>
    <cellStyle name="Comma 3 4 4 2 5" xfId="4419" xr:uid="{DCAE213A-06E8-4D47-9861-EAAB8604BB4D}"/>
    <cellStyle name="Comma 3 4 4 2 5 2" xfId="12230" xr:uid="{2F4215D0-07C4-43A4-AC2B-6E92057A1B24}"/>
    <cellStyle name="Comma 3 4 4 2 5 2 2" xfId="27641" xr:uid="{18CA1F53-1570-4A79-902E-E16C7FE2B9BE}"/>
    <cellStyle name="Comma 3 4 4 2 5 2 2 2" xfId="58465" xr:uid="{04639251-D440-4421-9293-63FF583C14CB}"/>
    <cellStyle name="Comma 3 4 4 2 5 2 3" xfId="43055" xr:uid="{D2C6A343-9F7D-41B9-885F-802457CE85EB}"/>
    <cellStyle name="Comma 3 4 4 2 5 3" xfId="19832" xr:uid="{84D8416C-F314-4E71-A3DC-1F898480F60E}"/>
    <cellStyle name="Comma 3 4 4 2 5 3 2" xfId="50656" xr:uid="{DD7C867F-4C0E-491D-8C99-3B38130631B8}"/>
    <cellStyle name="Comma 3 4 4 2 5 4" xfId="35246" xr:uid="{42369E5E-58A7-4298-A00B-2B7118779FC4}"/>
    <cellStyle name="Comma 3 4 4 2 6" xfId="8427" xr:uid="{88277B0C-96CB-4FC8-99D4-6A605A503C17}"/>
    <cellStyle name="Comma 3 4 4 2 6 2" xfId="23838" xr:uid="{EB186255-3000-4DED-84D9-F9EA4A2FB37C}"/>
    <cellStyle name="Comma 3 4 4 2 6 2 2" xfId="54662" xr:uid="{1007F0F1-076C-4244-96DD-2B7029F2FE13}"/>
    <cellStyle name="Comma 3 4 4 2 6 3" xfId="39252" xr:uid="{3348C83E-1EA6-403D-8ADA-BEB76095460D}"/>
    <cellStyle name="Comma 3 4 4 2 7" xfId="16029" xr:uid="{EADCB21A-42CE-4958-944C-EBE735C66C25}"/>
    <cellStyle name="Comma 3 4 4 2 7 2" xfId="46853" xr:uid="{224FB1F9-C2FD-401A-97E0-2E4B1E476E02}"/>
    <cellStyle name="Comma 3 4 4 2 8" xfId="31443" xr:uid="{CF05CC13-D4E3-4E6D-9299-93F853C8CA65}"/>
    <cellStyle name="Comma 3 4 4 3" xfId="407" xr:uid="{C17C3766-CF0E-4CF7-B72B-7A8B87115FD8}"/>
    <cellStyle name="Comma 3 4 4 3 2" xfId="1040" xr:uid="{F1DB5E22-330D-4DFB-AF2E-866FE0021AC1}"/>
    <cellStyle name="Comma 3 4 4 3 2 2" xfId="2939" xr:uid="{BD517F43-4817-409C-BB56-32FCD3D9497C}"/>
    <cellStyle name="Comma 3 4 4 3 2 2 2" xfId="6742" xr:uid="{090FD3CD-1B08-44DB-BB01-250B0C7591FD}"/>
    <cellStyle name="Comma 3 4 4 3 2 2 2 2" xfId="14553" xr:uid="{B492ED8D-FE31-4A57-A12B-F6215D341493}"/>
    <cellStyle name="Comma 3 4 4 3 2 2 2 2 2" xfId="29964" xr:uid="{BDDA5552-9596-4F90-A97F-01976138D11A}"/>
    <cellStyle name="Comma 3 4 4 3 2 2 2 2 2 2" xfId="60788" xr:uid="{44E10D71-DAB8-4BB8-A209-07C4BB146BDF}"/>
    <cellStyle name="Comma 3 4 4 3 2 2 2 2 3" xfId="45378" xr:uid="{5105C233-3C64-441D-874C-BD12661171F3}"/>
    <cellStyle name="Comma 3 4 4 3 2 2 2 3" xfId="22155" xr:uid="{55873EC9-4700-43AF-8A45-C62CA54D6235}"/>
    <cellStyle name="Comma 3 4 4 3 2 2 2 3 2" xfId="52979" xr:uid="{9176D9D6-10B7-4AC3-8299-F945221ECB74}"/>
    <cellStyle name="Comma 3 4 4 3 2 2 2 4" xfId="37569" xr:uid="{3C0038A4-4D15-4FCB-88D5-D2FE73EF54B6}"/>
    <cellStyle name="Comma 3 4 4 3 2 2 3" xfId="10750" xr:uid="{9D864306-5C44-44F7-90B3-D8C2A68C7718}"/>
    <cellStyle name="Comma 3 4 4 3 2 2 3 2" xfId="26161" xr:uid="{5E2374F1-05F7-4D4E-B45D-5D0EB64E8672}"/>
    <cellStyle name="Comma 3 4 4 3 2 2 3 2 2" xfId="56985" xr:uid="{0022E479-ECF6-4880-A50E-C9D4FD756542}"/>
    <cellStyle name="Comma 3 4 4 3 2 2 3 3" xfId="41575" xr:uid="{E3655606-F205-4938-BDD5-8CFCD7FEFC64}"/>
    <cellStyle name="Comma 3 4 4 3 2 2 4" xfId="18352" xr:uid="{D2AF6C5C-0100-48D9-82F0-871324284448}"/>
    <cellStyle name="Comma 3 4 4 3 2 2 4 2" xfId="49176" xr:uid="{10712C9D-779F-44BD-98C0-6500EC250357}"/>
    <cellStyle name="Comma 3 4 4 3 2 2 5" xfId="33766" xr:uid="{064EAEC1-4A5A-45E9-8F41-035A2AE5F7E2}"/>
    <cellStyle name="Comma 3 4 4 3 2 3" xfId="4843" xr:uid="{9BE2245C-F53E-4C95-B976-3DD7458A417E}"/>
    <cellStyle name="Comma 3 4 4 3 2 3 2" xfId="12654" xr:uid="{FA046534-E5D5-4F01-9BB8-52CC69E51B0B}"/>
    <cellStyle name="Comma 3 4 4 3 2 3 2 2" xfId="28065" xr:uid="{158D2717-1E55-4AEE-B50B-86A9D039CD73}"/>
    <cellStyle name="Comma 3 4 4 3 2 3 2 2 2" xfId="58889" xr:uid="{360EE09B-C1F9-4844-90F0-CD331885200A}"/>
    <cellStyle name="Comma 3 4 4 3 2 3 2 3" xfId="43479" xr:uid="{9B76969B-5404-4C5A-B68D-7F78B4D06DCC}"/>
    <cellStyle name="Comma 3 4 4 3 2 3 3" xfId="20256" xr:uid="{55C7F759-E55E-4909-BE6B-A5EEF022E18A}"/>
    <cellStyle name="Comma 3 4 4 3 2 3 3 2" xfId="51080" xr:uid="{290CC414-27BA-40CB-BA35-527BA473431D}"/>
    <cellStyle name="Comma 3 4 4 3 2 3 4" xfId="35670" xr:uid="{9A06314C-CFF8-4384-B7B5-CF954232B160}"/>
    <cellStyle name="Comma 3 4 4 3 2 4" xfId="8851" xr:uid="{1DCAB9BB-578D-4BEA-86B1-913F9CFFE418}"/>
    <cellStyle name="Comma 3 4 4 3 2 4 2" xfId="24262" xr:uid="{E0EFDDF3-0A9D-4540-A182-3F46D8C1AB40}"/>
    <cellStyle name="Comma 3 4 4 3 2 4 2 2" xfId="55086" xr:uid="{64456B7E-F3C4-446C-B748-00614C3F8CBA}"/>
    <cellStyle name="Comma 3 4 4 3 2 4 3" xfId="39676" xr:uid="{AB693C79-2A60-45F5-831A-3E9D4FA5B71A}"/>
    <cellStyle name="Comma 3 4 4 3 2 5" xfId="16453" xr:uid="{0B92CFB9-2198-4C61-9E54-1C15777A05BE}"/>
    <cellStyle name="Comma 3 4 4 3 2 5 2" xfId="47277" xr:uid="{F61AC8B8-ACFE-4FB8-8A02-576E9936A10A}"/>
    <cellStyle name="Comma 3 4 4 3 2 6" xfId="31867" xr:uid="{7B1B9B74-8862-48CF-ABF4-96324AFA6344}"/>
    <cellStyle name="Comma 3 4 4 3 3" xfId="1673" xr:uid="{EA6A9F4B-613E-4341-97B6-7072AE2F3413}"/>
    <cellStyle name="Comma 3 4 4 3 3 2" xfId="3572" xr:uid="{6EF27AE9-BA08-4595-91AC-7F2083ACE369}"/>
    <cellStyle name="Comma 3 4 4 3 3 2 2" xfId="7375" xr:uid="{5D4641BF-EA2E-4AD9-A596-025753383A42}"/>
    <cellStyle name="Comma 3 4 4 3 3 2 2 2" xfId="15186" xr:uid="{B84953B8-6D43-46F4-BCEC-C8012BDFEBDB}"/>
    <cellStyle name="Comma 3 4 4 3 3 2 2 2 2" xfId="30597" xr:uid="{A5048478-4DB6-465E-9230-176FCF8BA114}"/>
    <cellStyle name="Comma 3 4 4 3 3 2 2 2 2 2" xfId="61421" xr:uid="{CF8E3DFE-2BDC-4E1E-B3FF-B474BC7825C3}"/>
    <cellStyle name="Comma 3 4 4 3 3 2 2 2 3" xfId="46011" xr:uid="{8EC54468-94EE-41F1-8824-4B0B6483E425}"/>
    <cellStyle name="Comma 3 4 4 3 3 2 2 3" xfId="22788" xr:uid="{CFE202AA-0FFB-415A-B922-E34148271903}"/>
    <cellStyle name="Comma 3 4 4 3 3 2 2 3 2" xfId="53612" xr:uid="{A69B0F83-2DEB-45A1-86CA-0A6CD5F70F01}"/>
    <cellStyle name="Comma 3 4 4 3 3 2 2 4" xfId="38202" xr:uid="{1EDEFD4E-152B-4081-B7C5-C663F4189139}"/>
    <cellStyle name="Comma 3 4 4 3 3 2 3" xfId="11383" xr:uid="{50575EF1-69CD-4761-82DF-69EBE1049F17}"/>
    <cellStyle name="Comma 3 4 4 3 3 2 3 2" xfId="26794" xr:uid="{88F34FA8-3D95-4DED-867F-621A11D93EAA}"/>
    <cellStyle name="Comma 3 4 4 3 3 2 3 2 2" xfId="57618" xr:uid="{8EEE763D-FBDE-4A40-93AF-40F3E44921E3}"/>
    <cellStyle name="Comma 3 4 4 3 3 2 3 3" xfId="42208" xr:uid="{58C19AE6-94B0-4AAA-A527-78421A6100B6}"/>
    <cellStyle name="Comma 3 4 4 3 3 2 4" xfId="18985" xr:uid="{3CC4C50A-EFE8-4EAB-BA31-D76F4D03B1A2}"/>
    <cellStyle name="Comma 3 4 4 3 3 2 4 2" xfId="49809" xr:uid="{A3C5CE25-9870-418E-981D-0F47E2D210A7}"/>
    <cellStyle name="Comma 3 4 4 3 3 2 5" xfId="34399" xr:uid="{41584338-306A-4321-A7E6-199761504DC7}"/>
    <cellStyle name="Comma 3 4 4 3 3 3" xfId="5476" xr:uid="{166C9762-BC63-479B-A75A-72F1F9257AEF}"/>
    <cellStyle name="Comma 3 4 4 3 3 3 2" xfId="13287" xr:uid="{87179BFF-FF4B-4D6D-BCB2-287AC70EA996}"/>
    <cellStyle name="Comma 3 4 4 3 3 3 2 2" xfId="28698" xr:uid="{45740693-DBAE-49FD-B814-EE7A7503CC6F}"/>
    <cellStyle name="Comma 3 4 4 3 3 3 2 2 2" xfId="59522" xr:uid="{30D42084-6119-4808-A288-CEA942D9516E}"/>
    <cellStyle name="Comma 3 4 4 3 3 3 2 3" xfId="44112" xr:uid="{80C9B16C-0411-4544-B9D2-7E5E72C071C6}"/>
    <cellStyle name="Comma 3 4 4 3 3 3 3" xfId="20889" xr:uid="{3C9CC118-88E2-4731-8D9A-A6DA9A0CE339}"/>
    <cellStyle name="Comma 3 4 4 3 3 3 3 2" xfId="51713" xr:uid="{943D1396-DCED-4DC0-9B82-EB8EBF1BD3D9}"/>
    <cellStyle name="Comma 3 4 4 3 3 3 4" xfId="36303" xr:uid="{8DB3DEBB-8143-46F4-8015-973346AF1218}"/>
    <cellStyle name="Comma 3 4 4 3 3 4" xfId="9484" xr:uid="{018292B3-EF72-48DB-8720-B336F62E0553}"/>
    <cellStyle name="Comma 3 4 4 3 3 4 2" xfId="24895" xr:uid="{27B55B1F-2D92-4477-A234-AE3ED9AE8B53}"/>
    <cellStyle name="Comma 3 4 4 3 3 4 2 2" xfId="55719" xr:uid="{65012F9A-70EF-42C6-9BB5-DD5D7950918E}"/>
    <cellStyle name="Comma 3 4 4 3 3 4 3" xfId="40309" xr:uid="{40E1A5A1-BC3D-4BD1-BFE9-893C8B39AD38}"/>
    <cellStyle name="Comma 3 4 4 3 3 5" xfId="17086" xr:uid="{83CF0ACF-1C7A-4314-8209-03D1AD2F8D30}"/>
    <cellStyle name="Comma 3 4 4 3 3 5 2" xfId="47910" xr:uid="{97E345D6-1190-449A-BD6A-CE157BC5CF55}"/>
    <cellStyle name="Comma 3 4 4 3 3 6" xfId="32500" xr:uid="{442EEA21-676E-4C7A-B677-A631D28DF6E6}"/>
    <cellStyle name="Comma 3 4 4 3 4" xfId="2306" xr:uid="{A29F011C-FD4D-4DC7-98B8-BEF820875EAB}"/>
    <cellStyle name="Comma 3 4 4 3 4 2" xfId="6109" xr:uid="{6D35D959-8C09-45DC-BED8-68A5FD32BDF5}"/>
    <cellStyle name="Comma 3 4 4 3 4 2 2" xfId="13920" xr:uid="{F6F48A2C-D5A9-4A25-8A1F-8839E8F8DED3}"/>
    <cellStyle name="Comma 3 4 4 3 4 2 2 2" xfId="29331" xr:uid="{1EBFF37E-D1CB-4738-A729-7D755BE4F50E}"/>
    <cellStyle name="Comma 3 4 4 3 4 2 2 2 2" xfId="60155" xr:uid="{7B2A9404-F325-45D7-A15E-2DA2536FA51A}"/>
    <cellStyle name="Comma 3 4 4 3 4 2 2 3" xfId="44745" xr:uid="{6B73DDD9-C806-4E7D-821E-EF542A7E2C4F}"/>
    <cellStyle name="Comma 3 4 4 3 4 2 3" xfId="21522" xr:uid="{F27A0CB8-F405-4213-82BC-C7FBF4F3C877}"/>
    <cellStyle name="Comma 3 4 4 3 4 2 3 2" xfId="52346" xr:uid="{C29A99A6-5320-40DE-9775-F404C3D68982}"/>
    <cellStyle name="Comma 3 4 4 3 4 2 4" xfId="36936" xr:uid="{8BD93F3E-C9CB-4532-AEE2-0167DB207AD7}"/>
    <cellStyle name="Comma 3 4 4 3 4 3" xfId="10117" xr:uid="{22241426-8915-4301-B759-76083CAC202A}"/>
    <cellStyle name="Comma 3 4 4 3 4 3 2" xfId="25528" xr:uid="{E1BEE325-64AC-40DB-A608-C09C2F32322F}"/>
    <cellStyle name="Comma 3 4 4 3 4 3 2 2" xfId="56352" xr:uid="{88D6FEE2-10A1-4397-9393-34406F47E249}"/>
    <cellStyle name="Comma 3 4 4 3 4 3 3" xfId="40942" xr:uid="{9018375A-0133-4C09-9624-B844CB1DE06B}"/>
    <cellStyle name="Comma 3 4 4 3 4 4" xfId="17719" xr:uid="{F5A38569-3679-4BE2-9CEA-01FD028854BE}"/>
    <cellStyle name="Comma 3 4 4 3 4 4 2" xfId="48543" xr:uid="{4CFD7CA8-2D98-4E8B-A510-624AE90AE628}"/>
    <cellStyle name="Comma 3 4 4 3 4 5" xfId="33133" xr:uid="{0AA6CF19-8788-4417-9B29-942590E5549F}"/>
    <cellStyle name="Comma 3 4 4 3 5" xfId="4210" xr:uid="{1B0E3612-75F6-4E51-9869-BF1F2F5FA04D}"/>
    <cellStyle name="Comma 3 4 4 3 5 2" xfId="12021" xr:uid="{0DE58330-6120-4CFD-AAAB-B5F883ADF8CC}"/>
    <cellStyle name="Comma 3 4 4 3 5 2 2" xfId="27432" xr:uid="{CBCEC5BC-F30E-4CE0-ACDC-1E4403FCF2B9}"/>
    <cellStyle name="Comma 3 4 4 3 5 2 2 2" xfId="58256" xr:uid="{E54EFFBF-9244-4C3E-B0C5-C5370CB1CFE3}"/>
    <cellStyle name="Comma 3 4 4 3 5 2 3" xfId="42846" xr:uid="{7DC5ABE4-BF44-40D8-841E-F58D53290BEC}"/>
    <cellStyle name="Comma 3 4 4 3 5 3" xfId="19623" xr:uid="{ECB7125B-2F7F-4C49-B759-CF0BFF8D8BF5}"/>
    <cellStyle name="Comma 3 4 4 3 5 3 2" xfId="50447" xr:uid="{AF608DCA-FB79-4BA9-BEB1-2EA838E05154}"/>
    <cellStyle name="Comma 3 4 4 3 5 4" xfId="35037" xr:uid="{F3208E91-D620-4B21-AB54-B1E1B1AED0D0}"/>
    <cellStyle name="Comma 3 4 4 3 6" xfId="8218" xr:uid="{BE7AA503-690E-4700-904D-2F2F61940EF2}"/>
    <cellStyle name="Comma 3 4 4 3 6 2" xfId="23629" xr:uid="{1BCA48FD-75DF-4BCE-98BD-CB18E741776D}"/>
    <cellStyle name="Comma 3 4 4 3 6 2 2" xfId="54453" xr:uid="{0D5ACDB6-2395-49A7-9825-9C1AC84AB5F0}"/>
    <cellStyle name="Comma 3 4 4 3 6 3" xfId="39043" xr:uid="{058DC154-26AD-442E-9EAF-F49EA11B30A7}"/>
    <cellStyle name="Comma 3 4 4 3 7" xfId="15820" xr:uid="{984A19C4-6FEF-4710-913E-A0B30DFF0B9F}"/>
    <cellStyle name="Comma 3 4 4 3 7 2" xfId="46644" xr:uid="{4840230A-B094-4189-A003-715E2C4B3874}"/>
    <cellStyle name="Comma 3 4 4 3 8" xfId="31234" xr:uid="{FEB379A2-4A2D-45E4-8082-C8441F56712D}"/>
    <cellStyle name="Comma 3 4 4 4" xfId="827" xr:uid="{15744BD5-CB51-4B14-8321-9CF82A0A35A7}"/>
    <cellStyle name="Comma 3 4 4 4 2" xfId="2726" xr:uid="{2CE88A07-262F-4696-BE1A-C9E0DD847DBE}"/>
    <cellStyle name="Comma 3 4 4 4 2 2" xfId="6529" xr:uid="{76BF834F-6978-4DF6-A43A-F648A9313D9A}"/>
    <cellStyle name="Comma 3 4 4 4 2 2 2" xfId="14340" xr:uid="{1D42AC31-E0BD-4C8C-BBC5-5D14254F6880}"/>
    <cellStyle name="Comma 3 4 4 4 2 2 2 2" xfId="29751" xr:uid="{3EB08C60-A951-48CE-8F48-7A836481047B}"/>
    <cellStyle name="Comma 3 4 4 4 2 2 2 2 2" xfId="60575" xr:uid="{DCF5F2DF-A8AB-4DAA-B6C1-10B06B6DC6D9}"/>
    <cellStyle name="Comma 3 4 4 4 2 2 2 3" xfId="45165" xr:uid="{F53DD984-A2E1-4E11-8ED5-97E0BF473C3F}"/>
    <cellStyle name="Comma 3 4 4 4 2 2 3" xfId="21942" xr:uid="{2EE1CAE1-F6CA-4B38-97B8-40B902668A3A}"/>
    <cellStyle name="Comma 3 4 4 4 2 2 3 2" xfId="52766" xr:uid="{197C5294-4C6D-417B-BE87-1D4A468577E1}"/>
    <cellStyle name="Comma 3 4 4 4 2 2 4" xfId="37356" xr:uid="{E62BD6FC-DFD7-47FB-851B-221641F4F897}"/>
    <cellStyle name="Comma 3 4 4 4 2 3" xfId="10537" xr:uid="{C8E23B2F-6377-4A89-992E-D2BF15865E43}"/>
    <cellStyle name="Comma 3 4 4 4 2 3 2" xfId="25948" xr:uid="{B81FC5B2-CEC5-4BA3-9010-55272AC252C5}"/>
    <cellStyle name="Comma 3 4 4 4 2 3 2 2" xfId="56772" xr:uid="{7A3C0E1F-615C-475C-B894-BFF484DCE88E}"/>
    <cellStyle name="Comma 3 4 4 4 2 3 3" xfId="41362" xr:uid="{F3691DFA-D3FE-4F1D-A93D-32CEF69C2DCA}"/>
    <cellStyle name="Comma 3 4 4 4 2 4" xfId="18139" xr:uid="{365C5837-DC1F-4156-89F5-80B2A5B854D2}"/>
    <cellStyle name="Comma 3 4 4 4 2 4 2" xfId="48963" xr:uid="{7522C52F-D0A5-4437-8B72-3B98C79A9F60}"/>
    <cellStyle name="Comma 3 4 4 4 2 5" xfId="33553" xr:uid="{6E0D3816-F90C-499E-B0B6-E06F77795213}"/>
    <cellStyle name="Comma 3 4 4 4 3" xfId="4630" xr:uid="{3CCEB173-0109-4876-BD1E-907F9A889F50}"/>
    <cellStyle name="Comma 3 4 4 4 3 2" xfId="12441" xr:uid="{84CDE0D6-8DA0-47DF-9C6F-431FEC29AD99}"/>
    <cellStyle name="Comma 3 4 4 4 3 2 2" xfId="27852" xr:uid="{033CC50C-61B2-41DD-961D-7A9558912348}"/>
    <cellStyle name="Comma 3 4 4 4 3 2 2 2" xfId="58676" xr:uid="{2AE44A3D-1E20-49F7-A345-1BB77B899E48}"/>
    <cellStyle name="Comma 3 4 4 4 3 2 3" xfId="43266" xr:uid="{7ABC66DD-EFF3-4F49-9BB3-BCC39FDBB7DA}"/>
    <cellStyle name="Comma 3 4 4 4 3 3" xfId="20043" xr:uid="{7EB87BDC-C10B-4F94-AA24-565F592F652B}"/>
    <cellStyle name="Comma 3 4 4 4 3 3 2" xfId="50867" xr:uid="{AFCCA93A-535C-4956-8B56-DFD9BD96C543}"/>
    <cellStyle name="Comma 3 4 4 4 3 4" xfId="35457" xr:uid="{E3912C15-DBE6-4470-8BE4-4470179A25BA}"/>
    <cellStyle name="Comma 3 4 4 4 4" xfId="8638" xr:uid="{3D2DCE04-503C-40F5-A395-D1573846113D}"/>
    <cellStyle name="Comma 3 4 4 4 4 2" xfId="24049" xr:uid="{8FA984A2-A412-4526-A561-D03B6C8E36C3}"/>
    <cellStyle name="Comma 3 4 4 4 4 2 2" xfId="54873" xr:uid="{2CDF58A3-8E57-4E7D-A6FB-138777BF5F6B}"/>
    <cellStyle name="Comma 3 4 4 4 4 3" xfId="39463" xr:uid="{6A6122F5-764E-4243-B07E-BE640E682E17}"/>
    <cellStyle name="Comma 3 4 4 4 5" xfId="16240" xr:uid="{599FB9BE-5B75-43C7-BE66-6012E893E70C}"/>
    <cellStyle name="Comma 3 4 4 4 5 2" xfId="47064" xr:uid="{7E7C9A7C-0B42-4F0A-AEE5-37457662CD22}"/>
    <cellStyle name="Comma 3 4 4 4 6" xfId="31654" xr:uid="{5EE0B4FC-C37F-4654-869D-F2EDE23FFD62}"/>
    <cellStyle name="Comma 3 4 4 5" xfId="1460" xr:uid="{AFBB18B6-E4BC-4DC6-B503-3096E6DEF099}"/>
    <cellStyle name="Comma 3 4 4 5 2" xfId="3359" xr:uid="{CBB8CA9A-CDA7-4798-AE00-0BD1E344D522}"/>
    <cellStyle name="Comma 3 4 4 5 2 2" xfId="7162" xr:uid="{A953AC9C-0E85-4A38-B619-C4811013DF22}"/>
    <cellStyle name="Comma 3 4 4 5 2 2 2" xfId="14973" xr:uid="{16407A94-499A-4856-9D7E-55C1DD727078}"/>
    <cellStyle name="Comma 3 4 4 5 2 2 2 2" xfId="30384" xr:uid="{3B312F00-9B94-453B-9918-6410650D3B4D}"/>
    <cellStyle name="Comma 3 4 4 5 2 2 2 2 2" xfId="61208" xr:uid="{DE341335-6FA9-46C6-9652-FE84DE5475A3}"/>
    <cellStyle name="Comma 3 4 4 5 2 2 2 3" xfId="45798" xr:uid="{B672B721-0CED-424F-B480-51F7DA85BDB5}"/>
    <cellStyle name="Comma 3 4 4 5 2 2 3" xfId="22575" xr:uid="{A615D1D2-F30E-46A4-8919-62C5F19A0A30}"/>
    <cellStyle name="Comma 3 4 4 5 2 2 3 2" xfId="53399" xr:uid="{F8863AFB-BDE7-487D-A431-E7680DDF69C2}"/>
    <cellStyle name="Comma 3 4 4 5 2 2 4" xfId="37989" xr:uid="{BBC095D8-1C8B-42B4-9B0F-CBABA8326B64}"/>
    <cellStyle name="Comma 3 4 4 5 2 3" xfId="11170" xr:uid="{1037EE33-9E4B-470A-B290-BC3EE23B069D}"/>
    <cellStyle name="Comma 3 4 4 5 2 3 2" xfId="26581" xr:uid="{7B0FDB08-309A-46F0-9F91-DA2CB8A70856}"/>
    <cellStyle name="Comma 3 4 4 5 2 3 2 2" xfId="57405" xr:uid="{A03F332B-83B4-4550-9723-0D8A7D738F69}"/>
    <cellStyle name="Comma 3 4 4 5 2 3 3" xfId="41995" xr:uid="{4B20866B-7876-42E2-A13D-3343DE4471DC}"/>
    <cellStyle name="Comma 3 4 4 5 2 4" xfId="18772" xr:uid="{B3CF8290-1E42-45A2-A2FC-234C63787B1A}"/>
    <cellStyle name="Comma 3 4 4 5 2 4 2" xfId="49596" xr:uid="{E0DDC169-AA03-424F-B6B8-0DB47FFE440C}"/>
    <cellStyle name="Comma 3 4 4 5 2 5" xfId="34186" xr:uid="{D4BACF7F-179F-4117-BC53-E516C2CAEAFC}"/>
    <cellStyle name="Comma 3 4 4 5 3" xfId="5263" xr:uid="{08EA5117-313A-4C9B-BC21-D6D486F3E263}"/>
    <cellStyle name="Comma 3 4 4 5 3 2" xfId="13074" xr:uid="{877A063B-C7CA-42B0-A561-C9050230E5A3}"/>
    <cellStyle name="Comma 3 4 4 5 3 2 2" xfId="28485" xr:uid="{9663FD17-5ADE-4FDA-9AEE-A27DA7BCFE35}"/>
    <cellStyle name="Comma 3 4 4 5 3 2 2 2" xfId="59309" xr:uid="{1BA44A5A-C2B2-4984-A540-074CDD2DD4A3}"/>
    <cellStyle name="Comma 3 4 4 5 3 2 3" xfId="43899" xr:uid="{AE4A6F58-FEE4-4902-BD13-CF80A030BB72}"/>
    <cellStyle name="Comma 3 4 4 5 3 3" xfId="20676" xr:uid="{58A840C8-7B98-454F-BB78-46C7A107B4AC}"/>
    <cellStyle name="Comma 3 4 4 5 3 3 2" xfId="51500" xr:uid="{6C20FCDD-392A-4D28-8D86-1FA820DBDDF8}"/>
    <cellStyle name="Comma 3 4 4 5 3 4" xfId="36090" xr:uid="{376897CB-F0DF-4BBC-A9E3-2BDE325FBEFE}"/>
    <cellStyle name="Comma 3 4 4 5 4" xfId="9271" xr:uid="{0B5DF417-06C2-4CF8-8048-14CAACF295DD}"/>
    <cellStyle name="Comma 3 4 4 5 4 2" xfId="24682" xr:uid="{47FA692C-010A-4A90-9840-F81CE4AE0496}"/>
    <cellStyle name="Comma 3 4 4 5 4 2 2" xfId="55506" xr:uid="{0C5B9E6F-9CF0-403E-9A31-E3505B624EB0}"/>
    <cellStyle name="Comma 3 4 4 5 4 3" xfId="40096" xr:uid="{AA7DF3E5-2E5F-485E-9D6B-EE4AE783CA3C}"/>
    <cellStyle name="Comma 3 4 4 5 5" xfId="16873" xr:uid="{8005C833-FC94-49F5-A255-557EA03110F0}"/>
    <cellStyle name="Comma 3 4 4 5 5 2" xfId="47697" xr:uid="{A1F05C8B-6E35-41D1-9B9C-B8893E97FD47}"/>
    <cellStyle name="Comma 3 4 4 5 6" xfId="32287" xr:uid="{9CA68E2A-A02E-458A-8ADC-17E27CA1C004}"/>
    <cellStyle name="Comma 3 4 4 6" xfId="2093" xr:uid="{AF5DCE05-6B56-46FE-A137-B0DA1DBFE96D}"/>
    <cellStyle name="Comma 3 4 4 6 2" xfId="5896" xr:uid="{D3F09672-A1A0-4B8C-9B66-71B091BEC290}"/>
    <cellStyle name="Comma 3 4 4 6 2 2" xfId="13707" xr:uid="{26312788-651B-4104-ACA4-E0C51A9779E6}"/>
    <cellStyle name="Comma 3 4 4 6 2 2 2" xfId="29118" xr:uid="{C34D7860-4CD1-4D9B-880C-7041E9347CC7}"/>
    <cellStyle name="Comma 3 4 4 6 2 2 2 2" xfId="59942" xr:uid="{F179F5B7-A9AB-46FA-9CF5-D94797F8F91A}"/>
    <cellStyle name="Comma 3 4 4 6 2 2 3" xfId="44532" xr:uid="{E03CA3E6-388A-49A3-82DF-D9AB7F71B866}"/>
    <cellStyle name="Comma 3 4 4 6 2 3" xfId="21309" xr:uid="{5BD42073-351C-4F05-8C8C-26567444850F}"/>
    <cellStyle name="Comma 3 4 4 6 2 3 2" xfId="52133" xr:uid="{CC98F1DF-D1E9-4E7E-94CA-151D39CE0533}"/>
    <cellStyle name="Comma 3 4 4 6 2 4" xfId="36723" xr:uid="{3CB410A0-3367-49EC-B5F5-D1F339F990E7}"/>
    <cellStyle name="Comma 3 4 4 6 3" xfId="9904" xr:uid="{75CDF0A0-2E8D-4EB6-B2E0-6FBD2ECC95CC}"/>
    <cellStyle name="Comma 3 4 4 6 3 2" xfId="25315" xr:uid="{77583900-0627-41A5-8F1A-414C797A1FE3}"/>
    <cellStyle name="Comma 3 4 4 6 3 2 2" xfId="56139" xr:uid="{D432A35B-33D7-4553-BC96-CB4C56558D93}"/>
    <cellStyle name="Comma 3 4 4 6 3 3" xfId="40729" xr:uid="{1D1653E5-0AB7-4AFA-B1FA-0E6F005D9394}"/>
    <cellStyle name="Comma 3 4 4 6 4" xfId="17506" xr:uid="{BD76D0AE-4DDF-46FA-B1C6-6C374EAB6703}"/>
    <cellStyle name="Comma 3 4 4 6 4 2" xfId="48330" xr:uid="{22E9D775-AF4B-40BC-8100-BD94F09C9CE0}"/>
    <cellStyle name="Comma 3 4 4 6 5" xfId="32920" xr:uid="{02933B41-2108-4974-9F29-A7EBBBCAECD1}"/>
    <cellStyle name="Comma 3 4 4 7" xfId="3997" xr:uid="{39B23F90-97D1-4EE3-8135-B9C1988D225C}"/>
    <cellStyle name="Comma 3 4 4 7 2" xfId="11808" xr:uid="{5E006ECD-1B47-4D62-B8E5-78CD8C6BAB8D}"/>
    <cellStyle name="Comma 3 4 4 7 2 2" xfId="27219" xr:uid="{4A90DFC6-6641-4566-9509-02580858FCC9}"/>
    <cellStyle name="Comma 3 4 4 7 2 2 2" xfId="58043" xr:uid="{CCBB918E-DB95-4113-9A20-5B6192FC2FC2}"/>
    <cellStyle name="Comma 3 4 4 7 2 3" xfId="42633" xr:uid="{4F60E61B-0349-4AB4-8EC0-919E18DB1C3C}"/>
    <cellStyle name="Comma 3 4 4 7 3" xfId="19410" xr:uid="{0DA9AA66-12DC-4BD8-8362-CE600479806C}"/>
    <cellStyle name="Comma 3 4 4 7 3 2" xfId="50234" xr:uid="{4547134D-F396-48B0-9A56-ACDB99711E9B}"/>
    <cellStyle name="Comma 3 4 4 7 4" xfId="34824" xr:uid="{D7BD707A-5336-4618-88AF-2FD979ABDAA8}"/>
    <cellStyle name="Comma 3 4 4 8" xfId="8005" xr:uid="{7A76FA6E-8E27-47CD-870A-D87890B77BAD}"/>
    <cellStyle name="Comma 3 4 4 8 2" xfId="23416" xr:uid="{1D81FEF5-1059-492F-9E9C-7059119061DB}"/>
    <cellStyle name="Comma 3 4 4 8 2 2" xfId="54240" xr:uid="{6E8C5FB4-47FB-4F28-8F90-35F1BDBE8F28}"/>
    <cellStyle name="Comma 3 4 4 8 3" xfId="38830" xr:uid="{DC56FDB1-83B2-4925-AFA7-9C0BC92D3701}"/>
    <cellStyle name="Comma 3 4 4 9" xfId="7796" xr:uid="{662E8BFA-6358-4B86-BB55-24E9E82C2A59}"/>
    <cellStyle name="Comma 3 4 4 9 2" xfId="23207" xr:uid="{A5DA5469-CC24-4E13-A4BF-1E402A297BE8}"/>
    <cellStyle name="Comma 3 4 4 9 2 2" xfId="54031" xr:uid="{6130C4F1-3F01-4E06-9DF9-CBF1A769C2B1}"/>
    <cellStyle name="Comma 3 4 4 9 3" xfId="38621" xr:uid="{BDF7F430-4CDC-447B-A7C3-F36BB6DD2C71}"/>
    <cellStyle name="Comma 3 4 5" xfId="571" xr:uid="{B3777954-7E5D-4641-811B-DF4BDE7C8C7A}"/>
    <cellStyle name="Comma 3 4 5 2" xfId="1204" xr:uid="{B4E62DBD-A602-441C-B17B-7471BE8964C4}"/>
    <cellStyle name="Comma 3 4 5 2 2" xfId="3103" xr:uid="{63BEF479-8E18-4F9B-B5CD-1425D62ADF7B}"/>
    <cellStyle name="Comma 3 4 5 2 2 2" xfId="6906" xr:uid="{A84E5784-130A-488F-8BE2-216449D09873}"/>
    <cellStyle name="Comma 3 4 5 2 2 2 2" xfId="14717" xr:uid="{05C46FB7-E487-4A33-9514-C913C0BDE433}"/>
    <cellStyle name="Comma 3 4 5 2 2 2 2 2" xfId="30128" xr:uid="{6371CECD-2EA2-4252-8D12-5546DEE85C6C}"/>
    <cellStyle name="Comma 3 4 5 2 2 2 2 2 2" xfId="60952" xr:uid="{B4764D5C-8E49-4615-8E4E-7F7BBFA8F715}"/>
    <cellStyle name="Comma 3 4 5 2 2 2 2 3" xfId="45542" xr:uid="{99FB7321-2E22-490A-ACA9-173272B987B6}"/>
    <cellStyle name="Comma 3 4 5 2 2 2 3" xfId="22319" xr:uid="{BCA7FB63-3A0D-4BF3-ADD0-F3BB95E7B745}"/>
    <cellStyle name="Comma 3 4 5 2 2 2 3 2" xfId="53143" xr:uid="{A050840D-2213-43E9-96EE-61713AE824B2}"/>
    <cellStyle name="Comma 3 4 5 2 2 2 4" xfId="37733" xr:uid="{2233645D-E313-4A18-AC89-B42D0C696DE4}"/>
    <cellStyle name="Comma 3 4 5 2 2 3" xfId="10914" xr:uid="{34FBD21B-F0F8-4F36-8E69-44264FABD099}"/>
    <cellStyle name="Comma 3 4 5 2 2 3 2" xfId="26325" xr:uid="{969D235C-CCB8-42C9-BD80-D4614D63B0E1}"/>
    <cellStyle name="Comma 3 4 5 2 2 3 2 2" xfId="57149" xr:uid="{72F79CBF-B2C0-49DA-9700-0313E7E3464F}"/>
    <cellStyle name="Comma 3 4 5 2 2 3 3" xfId="41739" xr:uid="{B1FD0B3F-25DA-4454-A56B-66C89583BBB3}"/>
    <cellStyle name="Comma 3 4 5 2 2 4" xfId="18516" xr:uid="{0727D478-70FD-4E4D-965B-C84DF7143771}"/>
    <cellStyle name="Comma 3 4 5 2 2 4 2" xfId="49340" xr:uid="{3CD36ADF-98BD-4BE8-85BC-4E85AE1499F5}"/>
    <cellStyle name="Comma 3 4 5 2 2 5" xfId="33930" xr:uid="{69A7D028-5A78-4278-B557-87C3A92DF894}"/>
    <cellStyle name="Comma 3 4 5 2 3" xfId="5007" xr:uid="{4E8726C9-1A14-4939-A5CA-9420A5029089}"/>
    <cellStyle name="Comma 3 4 5 2 3 2" xfId="12818" xr:uid="{664C5EC7-E0E5-4615-A3C3-6C35E8D6FAC0}"/>
    <cellStyle name="Comma 3 4 5 2 3 2 2" xfId="28229" xr:uid="{86C2ECD0-0446-4248-B5A9-B9A735A1D422}"/>
    <cellStyle name="Comma 3 4 5 2 3 2 2 2" xfId="59053" xr:uid="{EAEF10AE-507C-4203-BB39-9536CB839D18}"/>
    <cellStyle name="Comma 3 4 5 2 3 2 3" xfId="43643" xr:uid="{3396A8A8-0BAD-446F-9BB1-7506476D634B}"/>
    <cellStyle name="Comma 3 4 5 2 3 3" xfId="20420" xr:uid="{2D7A9E77-E470-45F4-AEF1-BDE444204C2B}"/>
    <cellStyle name="Comma 3 4 5 2 3 3 2" xfId="51244" xr:uid="{64DF3EA3-C316-475E-AB54-BA1769286C7C}"/>
    <cellStyle name="Comma 3 4 5 2 3 4" xfId="35834" xr:uid="{979DC2E2-B1E5-40F6-88B2-A2FC07F6322D}"/>
    <cellStyle name="Comma 3 4 5 2 4" xfId="9015" xr:uid="{17DC1F87-B167-44BF-98DA-EC8876C83764}"/>
    <cellStyle name="Comma 3 4 5 2 4 2" xfId="24426" xr:uid="{238B9B30-CA7A-4C22-927F-3FBCEF1B06B1}"/>
    <cellStyle name="Comma 3 4 5 2 4 2 2" xfId="55250" xr:uid="{21884B23-7C73-4EFA-BCFC-551E2CEE89B3}"/>
    <cellStyle name="Comma 3 4 5 2 4 3" xfId="39840" xr:uid="{B5D14F59-94BF-454F-AD19-42EB789B4AFA}"/>
    <cellStyle name="Comma 3 4 5 2 5" xfId="16617" xr:uid="{516A48E5-FDBA-4162-8FE2-F075F5BE4323}"/>
    <cellStyle name="Comma 3 4 5 2 5 2" xfId="47441" xr:uid="{8527F741-082B-4067-9780-BCB35C536EA7}"/>
    <cellStyle name="Comma 3 4 5 2 6" xfId="32031" xr:uid="{9FE608F5-6B88-46DB-99FF-7E6875636CA4}"/>
    <cellStyle name="Comma 3 4 5 3" xfId="1837" xr:uid="{9E0196BC-4BEB-40C8-B99A-908F179DE9AE}"/>
    <cellStyle name="Comma 3 4 5 3 2" xfId="3736" xr:uid="{6426FF2C-CF40-4571-8D36-C0C93CEBEEB4}"/>
    <cellStyle name="Comma 3 4 5 3 2 2" xfId="7539" xr:uid="{05796A0D-70DB-4550-9961-B4162FCFE856}"/>
    <cellStyle name="Comma 3 4 5 3 2 2 2" xfId="15350" xr:uid="{91ED69F9-9DEE-45F3-9449-7FA7F7087C9B}"/>
    <cellStyle name="Comma 3 4 5 3 2 2 2 2" xfId="30761" xr:uid="{5949B404-EAFA-4C58-A47D-CD02DA82FB87}"/>
    <cellStyle name="Comma 3 4 5 3 2 2 2 2 2" xfId="61585" xr:uid="{7C19B10D-4C8A-4450-940D-DB44DB53C13A}"/>
    <cellStyle name="Comma 3 4 5 3 2 2 2 3" xfId="46175" xr:uid="{EA65BDE5-6042-4D29-A4A3-9FDBD8438DA6}"/>
    <cellStyle name="Comma 3 4 5 3 2 2 3" xfId="22952" xr:uid="{B6E57797-FB6A-499C-B214-D7D0D12366F3}"/>
    <cellStyle name="Comma 3 4 5 3 2 2 3 2" xfId="53776" xr:uid="{8D69B0A0-E843-46D2-B866-A6599230EBBA}"/>
    <cellStyle name="Comma 3 4 5 3 2 2 4" xfId="38366" xr:uid="{D15C5083-4898-4A6D-AE63-1337F7162511}"/>
    <cellStyle name="Comma 3 4 5 3 2 3" xfId="11547" xr:uid="{2FA06C8E-F05F-4D44-8DF1-98DB13EACE4B}"/>
    <cellStyle name="Comma 3 4 5 3 2 3 2" xfId="26958" xr:uid="{0EEF0996-B7C4-4552-A5E5-97C3F477F4F4}"/>
    <cellStyle name="Comma 3 4 5 3 2 3 2 2" xfId="57782" xr:uid="{983C5C52-D9AC-4F49-9DAB-E67612012EA8}"/>
    <cellStyle name="Comma 3 4 5 3 2 3 3" xfId="42372" xr:uid="{2B7F0352-E3BE-41EF-8CE6-0B362FB8126C}"/>
    <cellStyle name="Comma 3 4 5 3 2 4" xfId="19149" xr:uid="{9FFBDEF1-046F-40C8-B813-700FC91956BD}"/>
    <cellStyle name="Comma 3 4 5 3 2 4 2" xfId="49973" xr:uid="{249C5B75-EE95-4351-9A56-C8AC9E5A4775}"/>
    <cellStyle name="Comma 3 4 5 3 2 5" xfId="34563" xr:uid="{ECD928BC-E26C-4CF0-AE6C-C33969A784C9}"/>
    <cellStyle name="Comma 3 4 5 3 3" xfId="5640" xr:uid="{6DD22306-22DB-4B6C-8F7C-068EA6D0D346}"/>
    <cellStyle name="Comma 3 4 5 3 3 2" xfId="13451" xr:uid="{030EE890-E326-4155-B23B-DC4BA3ECAA21}"/>
    <cellStyle name="Comma 3 4 5 3 3 2 2" xfId="28862" xr:uid="{2304B7E7-68F3-490E-88B9-01A4E07D46AE}"/>
    <cellStyle name="Comma 3 4 5 3 3 2 2 2" xfId="59686" xr:uid="{A95B2E2F-9ECD-4210-8FDD-F88D3857F2AC}"/>
    <cellStyle name="Comma 3 4 5 3 3 2 3" xfId="44276" xr:uid="{D24F744E-5DFD-4DF0-BC3A-0B3F96BBD1E9}"/>
    <cellStyle name="Comma 3 4 5 3 3 3" xfId="21053" xr:uid="{3E88DD3F-A5A9-4089-B254-D48D1DDA5662}"/>
    <cellStyle name="Comma 3 4 5 3 3 3 2" xfId="51877" xr:uid="{D9EB05E6-5C28-43E4-B515-3D7490DD6126}"/>
    <cellStyle name="Comma 3 4 5 3 3 4" xfId="36467" xr:uid="{3723BA74-0409-4042-976C-7FE6B05710B4}"/>
    <cellStyle name="Comma 3 4 5 3 4" xfId="9648" xr:uid="{7968F7D0-D386-42B9-A01C-CE1A95485273}"/>
    <cellStyle name="Comma 3 4 5 3 4 2" xfId="25059" xr:uid="{748FF88C-D617-4D3D-A5B1-8233EA4DD211}"/>
    <cellStyle name="Comma 3 4 5 3 4 2 2" xfId="55883" xr:uid="{929F35A0-075B-4AA6-A9C2-BCBAC0EA6955}"/>
    <cellStyle name="Comma 3 4 5 3 4 3" xfId="40473" xr:uid="{2EF9BE8D-F346-484A-B558-5763162CCA9B}"/>
    <cellStyle name="Comma 3 4 5 3 5" xfId="17250" xr:uid="{12600DF6-9A75-45BD-9E8B-F039F35CA35F}"/>
    <cellStyle name="Comma 3 4 5 3 5 2" xfId="48074" xr:uid="{E9A969C8-8C56-44A0-9121-9DD3624AF1AC}"/>
    <cellStyle name="Comma 3 4 5 3 6" xfId="32664" xr:uid="{C1A33DE1-4E23-4021-8DCC-C280810B6A37}"/>
    <cellStyle name="Comma 3 4 5 4" xfId="2470" xr:uid="{DD817707-194D-40DD-8B56-BC39A997C4CE}"/>
    <cellStyle name="Comma 3 4 5 4 2" xfId="6273" xr:uid="{F35E6E4D-39CB-491C-9C83-280363665B30}"/>
    <cellStyle name="Comma 3 4 5 4 2 2" xfId="14084" xr:uid="{41837E78-3587-4DB5-B65E-51DFC77E7D83}"/>
    <cellStyle name="Comma 3 4 5 4 2 2 2" xfId="29495" xr:uid="{D4CA4D81-2658-497E-9210-0D6F8045DE24}"/>
    <cellStyle name="Comma 3 4 5 4 2 2 2 2" xfId="60319" xr:uid="{2DD5BD18-F5E9-4FF9-B940-A7837B5FC42C}"/>
    <cellStyle name="Comma 3 4 5 4 2 2 3" xfId="44909" xr:uid="{F82A5060-D0FB-44EF-8F05-70EC3A404646}"/>
    <cellStyle name="Comma 3 4 5 4 2 3" xfId="21686" xr:uid="{B1BC32ED-43A1-45F6-A658-0EBB78B77708}"/>
    <cellStyle name="Comma 3 4 5 4 2 3 2" xfId="52510" xr:uid="{CEB9E651-D243-4090-A643-71503126F955}"/>
    <cellStyle name="Comma 3 4 5 4 2 4" xfId="37100" xr:uid="{56B463FB-D01D-450D-BACC-5B109C3278CF}"/>
    <cellStyle name="Comma 3 4 5 4 3" xfId="10281" xr:uid="{65054F84-DE24-44F2-8735-3C3D43753C79}"/>
    <cellStyle name="Comma 3 4 5 4 3 2" xfId="25692" xr:uid="{47A7BA2E-B3AC-4EF3-8F20-71D10BE63B92}"/>
    <cellStyle name="Comma 3 4 5 4 3 2 2" xfId="56516" xr:uid="{93E3F23B-911C-4D27-A1CC-34C255BA9FE9}"/>
    <cellStyle name="Comma 3 4 5 4 3 3" xfId="41106" xr:uid="{AA6283C4-97BA-483D-AA02-1B3FBDBC048C}"/>
    <cellStyle name="Comma 3 4 5 4 4" xfId="17883" xr:uid="{7828082D-0B90-49E8-B0B7-BEE8DE43E2BD}"/>
    <cellStyle name="Comma 3 4 5 4 4 2" xfId="48707" xr:uid="{EFDFEE0D-481F-4CA1-984A-07B2FC1A0FE5}"/>
    <cellStyle name="Comma 3 4 5 4 5" xfId="33297" xr:uid="{FFC57C62-9231-4F2A-A9C4-456CF254B476}"/>
    <cellStyle name="Comma 3 4 5 5" xfId="4374" xr:uid="{0ED6410D-2D38-4EDA-9F6D-6AA8F683D22E}"/>
    <cellStyle name="Comma 3 4 5 5 2" xfId="12185" xr:uid="{7FA5A453-35CF-4C1F-8846-6570C0782139}"/>
    <cellStyle name="Comma 3 4 5 5 2 2" xfId="27596" xr:uid="{9B7E5BB0-2D9F-4297-AE7D-C4EB500C577A}"/>
    <cellStyle name="Comma 3 4 5 5 2 2 2" xfId="58420" xr:uid="{BCA4606F-D695-45BD-A07C-3073B592ECB2}"/>
    <cellStyle name="Comma 3 4 5 5 2 3" xfId="43010" xr:uid="{3AAB24C7-C1DB-4653-8E95-E516991E0A48}"/>
    <cellStyle name="Comma 3 4 5 5 3" xfId="19787" xr:uid="{95ED2CD1-C7FE-422D-BE05-145B77F69B1F}"/>
    <cellStyle name="Comma 3 4 5 5 3 2" xfId="50611" xr:uid="{8770D6E1-566C-4AB7-81DF-D2BEBE878452}"/>
    <cellStyle name="Comma 3 4 5 5 4" xfId="35201" xr:uid="{3EB14D31-00F9-42E2-A8EA-92677D4E739E}"/>
    <cellStyle name="Comma 3 4 5 6" xfId="8382" xr:uid="{B47624CC-6A54-4B3C-B534-90DCDB47554E}"/>
    <cellStyle name="Comma 3 4 5 6 2" xfId="23793" xr:uid="{9FD5C510-AFEF-4797-9922-835E4EDDE57A}"/>
    <cellStyle name="Comma 3 4 5 6 2 2" xfId="54617" xr:uid="{4CBDC90A-82E2-40C5-8901-E5601E0FF07B}"/>
    <cellStyle name="Comma 3 4 5 6 3" xfId="39207" xr:uid="{45123232-1C37-4B83-B5BF-D400D67ABCD9}"/>
    <cellStyle name="Comma 3 4 5 7" xfId="15984" xr:uid="{84F647BB-D252-4F7B-A07B-C72507E85D4E}"/>
    <cellStyle name="Comma 3 4 5 7 2" xfId="46808" xr:uid="{6DCCCF12-61BA-4DD6-BEE6-F9133E59ECD0}"/>
    <cellStyle name="Comma 3 4 5 8" xfId="31398" xr:uid="{9407B692-447A-49C8-A868-2D1ABF04C9B5}"/>
    <cellStyle name="Comma 3 4 6" xfId="362" xr:uid="{B3D77164-20F9-499E-B398-82D0C449FE1E}"/>
    <cellStyle name="Comma 3 4 6 2" xfId="995" xr:uid="{F9F47B75-D3CD-403F-BA8D-82001B4D4F45}"/>
    <cellStyle name="Comma 3 4 6 2 2" xfId="2894" xr:uid="{E6603074-9293-4C71-A0C2-456724E5F8B5}"/>
    <cellStyle name="Comma 3 4 6 2 2 2" xfId="6697" xr:uid="{40EB95B0-4005-4D0F-A3F1-AA8DCA3EFFC2}"/>
    <cellStyle name="Comma 3 4 6 2 2 2 2" xfId="14508" xr:uid="{5640D16E-A2D1-41D6-84A7-7AE47F727B17}"/>
    <cellStyle name="Comma 3 4 6 2 2 2 2 2" xfId="29919" xr:uid="{C7EDFE2C-1AD5-47F1-9FD3-F9086CC6435C}"/>
    <cellStyle name="Comma 3 4 6 2 2 2 2 2 2" xfId="60743" xr:uid="{A4CAD81E-D20C-4D24-99BD-CC2C8BE80BE4}"/>
    <cellStyle name="Comma 3 4 6 2 2 2 2 3" xfId="45333" xr:uid="{F06BBF7E-88CB-4579-BA8F-1D327E61F3CE}"/>
    <cellStyle name="Comma 3 4 6 2 2 2 3" xfId="22110" xr:uid="{8027558C-F46F-4266-93D7-382350698BF1}"/>
    <cellStyle name="Comma 3 4 6 2 2 2 3 2" xfId="52934" xr:uid="{2A2799FF-05F3-4F3E-B792-C8E5083D095F}"/>
    <cellStyle name="Comma 3 4 6 2 2 2 4" xfId="37524" xr:uid="{7AD5619C-69B8-4148-BC5A-D0AA7072905D}"/>
    <cellStyle name="Comma 3 4 6 2 2 3" xfId="10705" xr:uid="{94133BB9-4059-4A34-86B2-78580CAAE616}"/>
    <cellStyle name="Comma 3 4 6 2 2 3 2" xfId="26116" xr:uid="{36FC9B31-420D-41FE-968C-31A61CB59493}"/>
    <cellStyle name="Comma 3 4 6 2 2 3 2 2" xfId="56940" xr:uid="{2138B908-FC94-44A8-BD1C-6C8B171A2C1F}"/>
    <cellStyle name="Comma 3 4 6 2 2 3 3" xfId="41530" xr:uid="{26CD1BE9-1793-4EFB-90BF-D9E7FE006F0F}"/>
    <cellStyle name="Comma 3 4 6 2 2 4" xfId="18307" xr:uid="{86C7F305-7D1A-43CF-8113-4EF0BD4C9A4E}"/>
    <cellStyle name="Comma 3 4 6 2 2 4 2" xfId="49131" xr:uid="{57E72C96-73B0-491C-99EC-BEBCEBA37CEF}"/>
    <cellStyle name="Comma 3 4 6 2 2 5" xfId="33721" xr:uid="{3E411D74-A827-43FB-82AA-1F963EC7E8D4}"/>
    <cellStyle name="Comma 3 4 6 2 3" xfId="4798" xr:uid="{2CDC7877-07BF-438D-990E-F18814C9B707}"/>
    <cellStyle name="Comma 3 4 6 2 3 2" xfId="12609" xr:uid="{C7D32C3B-1623-462D-9353-8866E94F1379}"/>
    <cellStyle name="Comma 3 4 6 2 3 2 2" xfId="28020" xr:uid="{787BFED1-AB59-4DB4-96B1-F12AAF58F68F}"/>
    <cellStyle name="Comma 3 4 6 2 3 2 2 2" xfId="58844" xr:uid="{465CCD00-1533-4054-912F-3B9F082AA5A2}"/>
    <cellStyle name="Comma 3 4 6 2 3 2 3" xfId="43434" xr:uid="{2A4D0A39-3CDF-4CA7-B86F-D82CD84A474D}"/>
    <cellStyle name="Comma 3 4 6 2 3 3" xfId="20211" xr:uid="{77B4EA1B-0D10-41DE-B6EE-29292D6D88B0}"/>
    <cellStyle name="Comma 3 4 6 2 3 3 2" xfId="51035" xr:uid="{38A39CE2-7F7B-4877-A32C-3E68B9DF0BA2}"/>
    <cellStyle name="Comma 3 4 6 2 3 4" xfId="35625" xr:uid="{7E84FE66-CBA1-48A0-AFB7-4C64DFDA4C8A}"/>
    <cellStyle name="Comma 3 4 6 2 4" xfId="8806" xr:uid="{910338AF-C408-41D9-9896-AE316ED06A1A}"/>
    <cellStyle name="Comma 3 4 6 2 4 2" xfId="24217" xr:uid="{88749ABE-1206-4843-810A-BDFF89F82EE8}"/>
    <cellStyle name="Comma 3 4 6 2 4 2 2" xfId="55041" xr:uid="{A9328AA2-2996-4204-B48A-8BE35630C394}"/>
    <cellStyle name="Comma 3 4 6 2 4 3" xfId="39631" xr:uid="{8FBE7EE1-BCB2-41C9-9D30-A0040EFDA7F3}"/>
    <cellStyle name="Comma 3 4 6 2 5" xfId="16408" xr:uid="{6A68A2F4-2B7A-4D65-8F3A-1B6ADFDB1291}"/>
    <cellStyle name="Comma 3 4 6 2 5 2" xfId="47232" xr:uid="{C025AE98-02BC-4208-8E7D-C0CFF76703D9}"/>
    <cellStyle name="Comma 3 4 6 2 6" xfId="31822" xr:uid="{E0094299-2F03-48FE-970C-BD4A28139033}"/>
    <cellStyle name="Comma 3 4 6 3" xfId="1628" xr:uid="{DC88F982-3BCF-4223-A6A7-D2C67126D108}"/>
    <cellStyle name="Comma 3 4 6 3 2" xfId="3527" xr:uid="{359A66B3-4628-484E-A373-75AF9243FACA}"/>
    <cellStyle name="Comma 3 4 6 3 2 2" xfId="7330" xr:uid="{F6C7477C-69D1-4CE9-8A9B-BF7B89855E5D}"/>
    <cellStyle name="Comma 3 4 6 3 2 2 2" xfId="15141" xr:uid="{3DD779B2-77A9-4AE7-BC18-7262E39F06D7}"/>
    <cellStyle name="Comma 3 4 6 3 2 2 2 2" xfId="30552" xr:uid="{A7D3F0A4-06C3-42ED-8F21-0570B8F5EC5D}"/>
    <cellStyle name="Comma 3 4 6 3 2 2 2 2 2" xfId="61376" xr:uid="{7CC1B716-F042-4568-BFAB-03C7E9FCFAE8}"/>
    <cellStyle name="Comma 3 4 6 3 2 2 2 3" xfId="45966" xr:uid="{86B6D8A1-734A-4811-A4A1-1BE66D18770F}"/>
    <cellStyle name="Comma 3 4 6 3 2 2 3" xfId="22743" xr:uid="{3A07940E-06A4-4945-BF2F-6F3BA3DAC55F}"/>
    <cellStyle name="Comma 3 4 6 3 2 2 3 2" xfId="53567" xr:uid="{67083956-DBA3-4B0F-BEC0-E0A6FD709A01}"/>
    <cellStyle name="Comma 3 4 6 3 2 2 4" xfId="38157" xr:uid="{D0598D38-9CF0-42C6-AC92-593E386C90DA}"/>
    <cellStyle name="Comma 3 4 6 3 2 3" xfId="11338" xr:uid="{D89A5ED5-480A-4AE8-AF93-3FD756E2837B}"/>
    <cellStyle name="Comma 3 4 6 3 2 3 2" xfId="26749" xr:uid="{6D1CD7BE-0CAD-4B7D-87CF-F09E5BA87401}"/>
    <cellStyle name="Comma 3 4 6 3 2 3 2 2" xfId="57573" xr:uid="{26438A3C-6BB2-48AD-A914-42154C44B305}"/>
    <cellStyle name="Comma 3 4 6 3 2 3 3" xfId="42163" xr:uid="{AC766832-2E1B-4CAE-ABE3-0BBF4A0E92B6}"/>
    <cellStyle name="Comma 3 4 6 3 2 4" xfId="18940" xr:uid="{FCE06DB8-869E-4853-B158-7B51DFC0F0A2}"/>
    <cellStyle name="Comma 3 4 6 3 2 4 2" xfId="49764" xr:uid="{07C14430-970C-43A6-8486-75ED170B2AB0}"/>
    <cellStyle name="Comma 3 4 6 3 2 5" xfId="34354" xr:uid="{E8B7D8F4-91E5-4083-AEC1-F7277D53649F}"/>
    <cellStyle name="Comma 3 4 6 3 3" xfId="5431" xr:uid="{59D011E4-096E-48E1-B6B6-668A9A8F7C6C}"/>
    <cellStyle name="Comma 3 4 6 3 3 2" xfId="13242" xr:uid="{89A0EA94-697B-4720-9CA9-2476F8439C3C}"/>
    <cellStyle name="Comma 3 4 6 3 3 2 2" xfId="28653" xr:uid="{60AB6713-8BFE-48DB-BF48-4311DC1DAAE0}"/>
    <cellStyle name="Comma 3 4 6 3 3 2 2 2" xfId="59477" xr:uid="{051B9A40-F2E7-4D75-B2B3-5A2BD7DF5816}"/>
    <cellStyle name="Comma 3 4 6 3 3 2 3" xfId="44067" xr:uid="{1EF232DC-5D56-458D-ACED-0A19474FAFA3}"/>
    <cellStyle name="Comma 3 4 6 3 3 3" xfId="20844" xr:uid="{61D438C5-CECD-41C9-84A0-18A87571213B}"/>
    <cellStyle name="Comma 3 4 6 3 3 3 2" xfId="51668" xr:uid="{6A837DA9-C0E6-4ECC-A48B-72C21BC191EF}"/>
    <cellStyle name="Comma 3 4 6 3 3 4" xfId="36258" xr:uid="{E4821BC6-E58E-4857-90F0-651B4D294254}"/>
    <cellStyle name="Comma 3 4 6 3 4" xfId="9439" xr:uid="{3E8BB5F2-C791-4C74-90CA-28F94BFBAC1C}"/>
    <cellStyle name="Comma 3 4 6 3 4 2" xfId="24850" xr:uid="{D20A09F3-6E0B-442D-9D18-5EEE6C0CA830}"/>
    <cellStyle name="Comma 3 4 6 3 4 2 2" xfId="55674" xr:uid="{31618BF9-B936-4FFB-A12E-29F2E6F78098}"/>
    <cellStyle name="Comma 3 4 6 3 4 3" xfId="40264" xr:uid="{45BF9CEF-2CA3-4619-BD04-5361E84913F9}"/>
    <cellStyle name="Comma 3 4 6 3 5" xfId="17041" xr:uid="{E6613334-DBE6-4BA1-98F5-89D4108E38AE}"/>
    <cellStyle name="Comma 3 4 6 3 5 2" xfId="47865" xr:uid="{1F5D82FD-B5CA-443C-9339-D556521DA468}"/>
    <cellStyle name="Comma 3 4 6 3 6" xfId="32455" xr:uid="{9B34F5B5-7E3D-4841-98CB-6CA3AA95EE53}"/>
    <cellStyle name="Comma 3 4 6 4" xfId="2261" xr:uid="{F3B372E5-77DA-41F1-9DF3-F4321A516B97}"/>
    <cellStyle name="Comma 3 4 6 4 2" xfId="6064" xr:uid="{E629FEA1-86EC-4664-B924-1674229D7EEC}"/>
    <cellStyle name="Comma 3 4 6 4 2 2" xfId="13875" xr:uid="{DA1EA5F0-BA70-43D8-AFE5-4C1E0A7B19D5}"/>
    <cellStyle name="Comma 3 4 6 4 2 2 2" xfId="29286" xr:uid="{905E9141-4FA9-4528-8494-A04D6AC8CBDE}"/>
    <cellStyle name="Comma 3 4 6 4 2 2 2 2" xfId="60110" xr:uid="{3EA489D2-BEB9-4114-8E65-DCD19A63F02F}"/>
    <cellStyle name="Comma 3 4 6 4 2 2 3" xfId="44700" xr:uid="{CC06BB40-4961-4640-9A6F-CC0559352B61}"/>
    <cellStyle name="Comma 3 4 6 4 2 3" xfId="21477" xr:uid="{7E0CCA92-B62C-4E48-8E8E-D335C3735563}"/>
    <cellStyle name="Comma 3 4 6 4 2 3 2" xfId="52301" xr:uid="{FDC49C11-76CD-42F3-927F-9915EDDDB043}"/>
    <cellStyle name="Comma 3 4 6 4 2 4" xfId="36891" xr:uid="{B242A46D-E9F4-43C0-9D13-F57C106DEAFF}"/>
    <cellStyle name="Comma 3 4 6 4 3" xfId="10072" xr:uid="{D12EE999-5CE8-48D1-95D8-DD0637E3D118}"/>
    <cellStyle name="Comma 3 4 6 4 3 2" xfId="25483" xr:uid="{63EEE61E-6D8D-4A07-9CBB-74F5C643D56E}"/>
    <cellStyle name="Comma 3 4 6 4 3 2 2" xfId="56307" xr:uid="{045378D9-DFA2-4F4F-875B-3BAC35E6A018}"/>
    <cellStyle name="Comma 3 4 6 4 3 3" xfId="40897" xr:uid="{11F3F322-8648-411F-8D07-B3D670F9B9C9}"/>
    <cellStyle name="Comma 3 4 6 4 4" xfId="17674" xr:uid="{3438435A-D1EE-4D96-A81F-D414D6837062}"/>
    <cellStyle name="Comma 3 4 6 4 4 2" xfId="48498" xr:uid="{1F230857-7537-47C6-B34A-610F66AD3FD7}"/>
    <cellStyle name="Comma 3 4 6 4 5" xfId="33088" xr:uid="{0B29527B-EDEB-4F79-A03F-1BF85059682B}"/>
    <cellStyle name="Comma 3 4 6 5" xfId="4165" xr:uid="{B83DB178-1FAD-4F97-AF8B-2E910CA33BC8}"/>
    <cellStyle name="Comma 3 4 6 5 2" xfId="11976" xr:uid="{91523FC8-5C6F-48A3-B171-49C28F895F26}"/>
    <cellStyle name="Comma 3 4 6 5 2 2" xfId="27387" xr:uid="{5E9FC99B-13C4-4DE5-9F76-0960F384C04C}"/>
    <cellStyle name="Comma 3 4 6 5 2 2 2" xfId="58211" xr:uid="{AAABBAF1-9326-4E1A-8236-8845B57D849D}"/>
    <cellStyle name="Comma 3 4 6 5 2 3" xfId="42801" xr:uid="{7979513B-E162-4CB6-80AC-B97D19630D1F}"/>
    <cellStyle name="Comma 3 4 6 5 3" xfId="19578" xr:uid="{9AE8CCF1-1CB2-42F3-8986-FCA35F9A3230}"/>
    <cellStyle name="Comma 3 4 6 5 3 2" xfId="50402" xr:uid="{69FD1CB0-F26A-4A8B-A40B-086D94CDCFBE}"/>
    <cellStyle name="Comma 3 4 6 5 4" xfId="34992" xr:uid="{1C148C26-972C-4A5A-85D1-0CBF54E183AE}"/>
    <cellStyle name="Comma 3 4 6 6" xfId="8173" xr:uid="{BD862A0D-EE9F-4BAA-812D-C2B9BCE65319}"/>
    <cellStyle name="Comma 3 4 6 6 2" xfId="23584" xr:uid="{BE740A03-6BD6-449F-BE8B-EF2A3E41DC2F}"/>
    <cellStyle name="Comma 3 4 6 6 2 2" xfId="54408" xr:uid="{02419621-CB68-4F29-85C1-8701B939E55E}"/>
    <cellStyle name="Comma 3 4 6 6 3" xfId="38998" xr:uid="{71104EA7-F8BA-4F21-9D19-141DC168E094}"/>
    <cellStyle name="Comma 3 4 6 7" xfId="15775" xr:uid="{051A8F96-7C2E-457B-A5BF-C0F1F8957C82}"/>
    <cellStyle name="Comma 3 4 6 7 2" xfId="46599" xr:uid="{E5A2E27E-34F2-4776-A84D-A7E126C075BF}"/>
    <cellStyle name="Comma 3 4 6 8" xfId="31189" xr:uid="{0D699C4B-E768-455A-B8A3-A4160A41207F}"/>
    <cellStyle name="Comma 3 4 7" xfId="782" xr:uid="{A9D9C302-1EF5-4D3C-A3CB-9160F9E6BA32}"/>
    <cellStyle name="Comma 3 4 7 2" xfId="2681" xr:uid="{C1AD842F-B71A-4BCC-A6EF-0618F7D26C32}"/>
    <cellStyle name="Comma 3 4 7 2 2" xfId="6484" xr:uid="{8245C3A9-4F0F-443A-83CF-CAB554F4867C}"/>
    <cellStyle name="Comma 3 4 7 2 2 2" xfId="14295" xr:uid="{993BA634-8FE8-44C6-A78E-650F5FCFC5E2}"/>
    <cellStyle name="Comma 3 4 7 2 2 2 2" xfId="29706" xr:uid="{63428FAD-511B-40E3-9E77-5906ACB12499}"/>
    <cellStyle name="Comma 3 4 7 2 2 2 2 2" xfId="60530" xr:uid="{F1504D0F-465F-4333-8B25-7679F1C677FC}"/>
    <cellStyle name="Comma 3 4 7 2 2 2 3" xfId="45120" xr:uid="{C53B8DF1-D665-45F9-AB98-97FBDE0538C5}"/>
    <cellStyle name="Comma 3 4 7 2 2 3" xfId="21897" xr:uid="{6417C928-2AAB-4010-9BDC-7CF90C10AE63}"/>
    <cellStyle name="Comma 3 4 7 2 2 3 2" xfId="52721" xr:uid="{387F39A2-7847-497E-A5DE-822EEAF120D0}"/>
    <cellStyle name="Comma 3 4 7 2 2 4" xfId="37311" xr:uid="{DE600FC8-989C-4A1C-8964-4B0FACE5E5D0}"/>
    <cellStyle name="Comma 3 4 7 2 3" xfId="10492" xr:uid="{0D1BE099-690F-4BD9-8C33-B61EA9493C68}"/>
    <cellStyle name="Comma 3 4 7 2 3 2" xfId="25903" xr:uid="{E1A45FD3-B02C-479D-865D-DDF504B308A6}"/>
    <cellStyle name="Comma 3 4 7 2 3 2 2" xfId="56727" xr:uid="{3500A746-0B7D-42FF-8696-F037678D8FFF}"/>
    <cellStyle name="Comma 3 4 7 2 3 3" xfId="41317" xr:uid="{1E0EEA7E-9BC2-408B-BB31-197733228DA6}"/>
    <cellStyle name="Comma 3 4 7 2 4" xfId="18094" xr:uid="{4B10A89D-3387-476C-854D-FE6A0FF17414}"/>
    <cellStyle name="Comma 3 4 7 2 4 2" xfId="48918" xr:uid="{55ABF93E-6B15-483F-BE4A-9F65277CE214}"/>
    <cellStyle name="Comma 3 4 7 2 5" xfId="33508" xr:uid="{35C6B713-B0D1-4565-B1F2-25EDC4F11BA5}"/>
    <cellStyle name="Comma 3 4 7 3" xfId="4585" xr:uid="{14067C54-9E0B-4F2E-B407-131BF32F6BD7}"/>
    <cellStyle name="Comma 3 4 7 3 2" xfId="12396" xr:uid="{0C5BCF0A-1954-4B26-9224-CA36ABA5C1A7}"/>
    <cellStyle name="Comma 3 4 7 3 2 2" xfId="27807" xr:uid="{93932A67-9F83-4E3A-86E5-20373D2FBE34}"/>
    <cellStyle name="Comma 3 4 7 3 2 2 2" xfId="58631" xr:uid="{B723F48F-EC73-4C80-9D72-C32B9575A55A}"/>
    <cellStyle name="Comma 3 4 7 3 2 3" xfId="43221" xr:uid="{0B8A6F0F-171D-4C7F-A2BE-66CED74FDD04}"/>
    <cellStyle name="Comma 3 4 7 3 3" xfId="19998" xr:uid="{C6B7F99B-4F21-40A6-B158-6FEB4F80AD43}"/>
    <cellStyle name="Comma 3 4 7 3 3 2" xfId="50822" xr:uid="{B4542D9F-B06D-40D7-934C-85A698B74B36}"/>
    <cellStyle name="Comma 3 4 7 3 4" xfId="35412" xr:uid="{ADED630C-5466-4EFE-875B-FB43CC7C1A3C}"/>
    <cellStyle name="Comma 3 4 7 4" xfId="8593" xr:uid="{51ECC073-F170-4013-B444-2B1DDAD33C2C}"/>
    <cellStyle name="Comma 3 4 7 4 2" xfId="24004" xr:uid="{2585C505-12C9-4242-B241-F173620C4EA8}"/>
    <cellStyle name="Comma 3 4 7 4 2 2" xfId="54828" xr:uid="{552718D4-43A9-48E3-9F75-678688DC1649}"/>
    <cellStyle name="Comma 3 4 7 4 3" xfId="39418" xr:uid="{5A02A479-1081-4EEF-A02E-CAF7270FA9F4}"/>
    <cellStyle name="Comma 3 4 7 5" xfId="16195" xr:uid="{A0FDB672-52F1-4AD6-A57C-795CE9D38EE5}"/>
    <cellStyle name="Comma 3 4 7 5 2" xfId="47019" xr:uid="{55799A09-8283-46F5-8131-5A8E1C4AB5B9}"/>
    <cellStyle name="Comma 3 4 7 6" xfId="31609" xr:uid="{8889810D-3DA6-4568-9CD7-F4A7C8039ABE}"/>
    <cellStyle name="Comma 3 4 8" xfId="1415" xr:uid="{1A54AC1D-A8BA-4565-9A94-32B7ED7FAA94}"/>
    <cellStyle name="Comma 3 4 8 2" xfId="3314" xr:uid="{8E0B3AA1-99F6-466A-9622-94A3CDD0DF31}"/>
    <cellStyle name="Comma 3 4 8 2 2" xfId="7117" xr:uid="{33CA576F-817D-48DB-BCBC-744E327E7367}"/>
    <cellStyle name="Comma 3 4 8 2 2 2" xfId="14928" xr:uid="{4FE29CB2-938B-4D90-9007-6AC7DD94824E}"/>
    <cellStyle name="Comma 3 4 8 2 2 2 2" xfId="30339" xr:uid="{311E22CC-9DDA-4014-8851-AE541753C4AF}"/>
    <cellStyle name="Comma 3 4 8 2 2 2 2 2" xfId="61163" xr:uid="{7D6B3CBC-73F8-4BAD-B2A3-36E8C8D59B00}"/>
    <cellStyle name="Comma 3 4 8 2 2 2 3" xfId="45753" xr:uid="{C964FAD3-4BCD-4539-9A42-6D93EEA41A27}"/>
    <cellStyle name="Comma 3 4 8 2 2 3" xfId="22530" xr:uid="{FDC1DF74-7091-4626-93E0-CAD80D52635A}"/>
    <cellStyle name="Comma 3 4 8 2 2 3 2" xfId="53354" xr:uid="{828EF854-AEF1-4A31-90AF-9A7CF235A413}"/>
    <cellStyle name="Comma 3 4 8 2 2 4" xfId="37944" xr:uid="{A59221C7-82B5-4B7B-9507-692B8D00F3D3}"/>
    <cellStyle name="Comma 3 4 8 2 3" xfId="11125" xr:uid="{36CD2514-651B-4A20-8C59-58EEFF2F1AAD}"/>
    <cellStyle name="Comma 3 4 8 2 3 2" xfId="26536" xr:uid="{441883EE-9D9F-4A21-B1C1-5CE4D9DD4214}"/>
    <cellStyle name="Comma 3 4 8 2 3 2 2" xfId="57360" xr:uid="{BA613CC0-CD5F-443A-8D8C-DE8E1E7BD933}"/>
    <cellStyle name="Comma 3 4 8 2 3 3" xfId="41950" xr:uid="{FB16B302-4CFB-4BEE-9933-23E271151797}"/>
    <cellStyle name="Comma 3 4 8 2 4" xfId="18727" xr:uid="{8CCAB7AC-87FF-4184-A195-7E60AAB8DA8E}"/>
    <cellStyle name="Comma 3 4 8 2 4 2" xfId="49551" xr:uid="{E5A2C1C6-E885-402C-8B62-8F1903A28DA3}"/>
    <cellStyle name="Comma 3 4 8 2 5" xfId="34141" xr:uid="{C0229AD7-2EAD-4223-B5D1-27C78A588939}"/>
    <cellStyle name="Comma 3 4 8 3" xfId="5218" xr:uid="{2720EA5A-CA13-4A8E-86B6-660E7F14770B}"/>
    <cellStyle name="Comma 3 4 8 3 2" xfId="13029" xr:uid="{8952E36C-48E1-4DE5-A93C-4AFCC206BEC1}"/>
    <cellStyle name="Comma 3 4 8 3 2 2" xfId="28440" xr:uid="{D16F7E1F-5121-4602-A02F-A547E5D43125}"/>
    <cellStyle name="Comma 3 4 8 3 2 2 2" xfId="59264" xr:uid="{5CA2EECD-479C-47DE-9879-C462A53D6C1E}"/>
    <cellStyle name="Comma 3 4 8 3 2 3" xfId="43854" xr:uid="{A7FD69C0-A0FD-44D9-AA5F-FDFD2ACE8D9D}"/>
    <cellStyle name="Comma 3 4 8 3 3" xfId="20631" xr:uid="{60D59EAE-2E64-463E-893F-8257C8D41ECC}"/>
    <cellStyle name="Comma 3 4 8 3 3 2" xfId="51455" xr:uid="{7F261A5F-E3FE-4396-B5A4-47107EF73B29}"/>
    <cellStyle name="Comma 3 4 8 3 4" xfId="36045" xr:uid="{4D78FAFE-D2B0-4DEA-BAFC-FFA975587AF2}"/>
    <cellStyle name="Comma 3 4 8 4" xfId="9226" xr:uid="{EA7238CD-A8F5-494D-A78D-35AEC42FAC6C}"/>
    <cellStyle name="Comma 3 4 8 4 2" xfId="24637" xr:uid="{9A14CB63-AA5A-4670-90D6-22FDC7BD456F}"/>
    <cellStyle name="Comma 3 4 8 4 2 2" xfId="55461" xr:uid="{DF311EA7-4C30-41D7-AFBA-822348F83E40}"/>
    <cellStyle name="Comma 3 4 8 4 3" xfId="40051" xr:uid="{689F30D7-8519-47F2-9AFB-BA5B5870EC96}"/>
    <cellStyle name="Comma 3 4 8 5" xfId="16828" xr:uid="{FD5F9EC1-C18C-4463-82E6-5B276A6AA8F4}"/>
    <cellStyle name="Comma 3 4 8 5 2" xfId="47652" xr:uid="{C003A767-9695-4759-AE64-D07492008257}"/>
    <cellStyle name="Comma 3 4 8 6" xfId="32242" xr:uid="{B446E447-F4D5-4E4E-93DD-F0C96D8ECE12}"/>
    <cellStyle name="Comma 3 4 9" xfId="2048" xr:uid="{A872C050-4C8A-41E7-BA00-C400CAE23CE6}"/>
    <cellStyle name="Comma 3 4 9 2" xfId="5851" xr:uid="{BB1B041D-9FBD-4C68-A9E5-31BB601B6B5A}"/>
    <cellStyle name="Comma 3 4 9 2 2" xfId="13662" xr:uid="{4CDC0E6A-CD9C-486F-A964-1599826FBADF}"/>
    <cellStyle name="Comma 3 4 9 2 2 2" xfId="29073" xr:uid="{90AC7DB6-0B39-4671-83EB-23C503CF8153}"/>
    <cellStyle name="Comma 3 4 9 2 2 2 2" xfId="59897" xr:uid="{12169BEC-E385-460E-B88F-932F5FC7992D}"/>
    <cellStyle name="Comma 3 4 9 2 2 3" xfId="44487" xr:uid="{BA112EA8-DE34-4462-B827-96D46DA8DB92}"/>
    <cellStyle name="Comma 3 4 9 2 3" xfId="21264" xr:uid="{BB0BCFC0-701E-4E13-B8C0-5BA254767242}"/>
    <cellStyle name="Comma 3 4 9 2 3 2" xfId="52088" xr:uid="{15D2E657-B39F-42B1-A31C-BCFBA1AAF0AD}"/>
    <cellStyle name="Comma 3 4 9 2 4" xfId="36678" xr:uid="{38BDC210-C5DC-4BC6-B26F-65DD9BD37EDF}"/>
    <cellStyle name="Comma 3 4 9 3" xfId="9859" xr:uid="{EFD53F93-9E1C-4068-8C5C-3EDB9ABAFB23}"/>
    <cellStyle name="Comma 3 4 9 3 2" xfId="25270" xr:uid="{DD109AEB-44AD-4C86-BFBD-ED564B20E32F}"/>
    <cellStyle name="Comma 3 4 9 3 2 2" xfId="56094" xr:uid="{D4C80D48-FB86-4B44-B511-39697E7CDF32}"/>
    <cellStyle name="Comma 3 4 9 3 3" xfId="40684" xr:uid="{44EF0EB8-BF29-48C8-800B-37F063104816}"/>
    <cellStyle name="Comma 3 4 9 4" xfId="17461" xr:uid="{634B5E19-E451-4872-A25D-070E8127FE8C}"/>
    <cellStyle name="Comma 3 4 9 4 2" xfId="48285" xr:uid="{C6987890-86E0-46AC-A3F2-81A418135641}"/>
    <cellStyle name="Comma 3 4 9 5" xfId="32875" xr:uid="{419A676C-D981-45BB-92CE-2CA75BAFA7C8}"/>
    <cellStyle name="Comma 3 5" xfId="160" xr:uid="{FCDFB3F8-1EC1-40DF-A028-35A9258ADA08}"/>
    <cellStyle name="Comma 3 5 10" xfId="7980" xr:uid="{E77587BA-E170-4C7E-ACD1-0E22B67015CF}"/>
    <cellStyle name="Comma 3 5 10 2" xfId="23391" xr:uid="{C4F809E7-1686-4CBC-BA6C-B351CB862E67}"/>
    <cellStyle name="Comma 3 5 10 2 2" xfId="54215" xr:uid="{DB837628-9057-4744-B019-FBC3572F5999}"/>
    <cellStyle name="Comma 3 5 10 3" xfId="38805" xr:uid="{C266D1F3-B567-41F9-B2B0-840EF67B87D8}"/>
    <cellStyle name="Comma 3 5 11" xfId="7771" xr:uid="{6BA2BA04-C1FA-40F3-A2CF-4F7B62C784DD}"/>
    <cellStyle name="Comma 3 5 11 2" xfId="23182" xr:uid="{A6123D86-EAFC-4723-BA7D-4052AADD44F2}"/>
    <cellStyle name="Comma 3 5 11 2 2" xfId="54006" xr:uid="{03415B51-9A63-4A1B-B294-C4C6983948FA}"/>
    <cellStyle name="Comma 3 5 11 3" xfId="38596" xr:uid="{FAF8A107-0B91-4329-94CB-323E1BB753D2}"/>
    <cellStyle name="Comma 3 5 12" xfId="15582" xr:uid="{8C68A3E0-DB4A-4D25-914E-BE5842CE3D5F}"/>
    <cellStyle name="Comma 3 5 12 2" xfId="46406" xr:uid="{86B8972E-3717-4BF1-928E-682BBD32371F}"/>
    <cellStyle name="Comma 3 5 13" xfId="30996" xr:uid="{67B65F4A-539C-4D20-A3E7-7B2E6D16377F}"/>
    <cellStyle name="Comma 3 5 2" xfId="285" xr:uid="{6085ED4A-1CD0-44D6-AAFB-B8D34FD7D77C}"/>
    <cellStyle name="Comma 3 5 2 10" xfId="15707" xr:uid="{DACE7C3B-95FD-426D-8802-C505FF9B18CA}"/>
    <cellStyle name="Comma 3 5 2 10 2" xfId="46531" xr:uid="{BEC4EBD4-5C8C-46EB-929D-BC6C9D35F963}"/>
    <cellStyle name="Comma 3 5 2 11" xfId="31121" xr:uid="{E05E3BD4-B37B-4B7C-BFE3-050C434A8B63}"/>
    <cellStyle name="Comma 3 5 2 2" xfId="716" xr:uid="{F9D34637-42BF-47A1-9496-3E751DBB959A}"/>
    <cellStyle name="Comma 3 5 2 2 2" xfId="1349" xr:uid="{0F64CAD6-835B-442B-9495-37B6774EE17E}"/>
    <cellStyle name="Comma 3 5 2 2 2 2" xfId="3248" xr:uid="{2B64FF8B-46FC-4073-9CF7-32EBC0E62837}"/>
    <cellStyle name="Comma 3 5 2 2 2 2 2" xfId="7051" xr:uid="{C66FC9E1-F7FC-4FC6-8A53-3897BAC389C0}"/>
    <cellStyle name="Comma 3 5 2 2 2 2 2 2" xfId="14862" xr:uid="{D2B6808E-C37F-4D3C-97C9-EBBCACCDA250}"/>
    <cellStyle name="Comma 3 5 2 2 2 2 2 2 2" xfId="30273" xr:uid="{5A6B3549-C01C-457A-B0F6-F678DEE20405}"/>
    <cellStyle name="Comma 3 5 2 2 2 2 2 2 2 2" xfId="61097" xr:uid="{2B7716C3-A787-47E8-8169-0489AF996822}"/>
    <cellStyle name="Comma 3 5 2 2 2 2 2 2 3" xfId="45687" xr:uid="{DDB693CC-DA21-481A-AD22-74D34E85496D}"/>
    <cellStyle name="Comma 3 5 2 2 2 2 2 3" xfId="22464" xr:uid="{AFDD19FA-1B5E-4B4E-83CE-527D4D67979D}"/>
    <cellStyle name="Comma 3 5 2 2 2 2 2 3 2" xfId="53288" xr:uid="{0CDBBDE9-A630-4656-B47A-10D1A5C43B73}"/>
    <cellStyle name="Comma 3 5 2 2 2 2 2 4" xfId="37878" xr:uid="{E1A7EDDE-4DCC-44E1-B59E-42D23C0ADAAF}"/>
    <cellStyle name="Comma 3 5 2 2 2 2 3" xfId="11059" xr:uid="{EB352D8E-2F86-489E-AE82-F0670B3396F5}"/>
    <cellStyle name="Comma 3 5 2 2 2 2 3 2" xfId="26470" xr:uid="{E9648241-8F5D-4475-83C1-CF1A9E13A61E}"/>
    <cellStyle name="Comma 3 5 2 2 2 2 3 2 2" xfId="57294" xr:uid="{28D67DA2-FAF0-4617-B83B-EC82EC64C700}"/>
    <cellStyle name="Comma 3 5 2 2 2 2 3 3" xfId="41884" xr:uid="{3B482AF9-CA6F-46E2-85E5-1E00EDF34ECC}"/>
    <cellStyle name="Comma 3 5 2 2 2 2 4" xfId="18661" xr:uid="{20462E2C-386F-4AFF-8FC7-9AD18F0BC37A}"/>
    <cellStyle name="Comma 3 5 2 2 2 2 4 2" xfId="49485" xr:uid="{E1B6E67B-F3EC-4F60-B445-F61F4D03C80E}"/>
    <cellStyle name="Comma 3 5 2 2 2 2 5" xfId="34075" xr:uid="{17B47659-498C-4EA6-818C-80CE8A66A006}"/>
    <cellStyle name="Comma 3 5 2 2 2 3" xfId="5152" xr:uid="{619A6A9E-942F-4197-8FD6-17EDF564A654}"/>
    <cellStyle name="Comma 3 5 2 2 2 3 2" xfId="12963" xr:uid="{B997E7C3-AECB-4409-A18E-1BC289F888F5}"/>
    <cellStyle name="Comma 3 5 2 2 2 3 2 2" xfId="28374" xr:uid="{9D765DB0-B648-43F4-8017-9F891779D1F8}"/>
    <cellStyle name="Comma 3 5 2 2 2 3 2 2 2" xfId="59198" xr:uid="{7CE3574A-E9D1-4275-B38F-A724B2C77B0A}"/>
    <cellStyle name="Comma 3 5 2 2 2 3 2 3" xfId="43788" xr:uid="{A5D8EACF-A603-49E2-883F-C255C171EA28}"/>
    <cellStyle name="Comma 3 5 2 2 2 3 3" xfId="20565" xr:uid="{4177748C-372C-4B73-A666-9F782BE730BA}"/>
    <cellStyle name="Comma 3 5 2 2 2 3 3 2" xfId="51389" xr:uid="{7B803DB7-05F8-44E9-A33D-56AEA0DB4CF6}"/>
    <cellStyle name="Comma 3 5 2 2 2 3 4" xfId="35979" xr:uid="{FC16D015-21C0-48DB-9889-1F29E31AED2D}"/>
    <cellStyle name="Comma 3 5 2 2 2 4" xfId="9160" xr:uid="{9A10666F-4BCA-44C2-82CE-1820AFD95725}"/>
    <cellStyle name="Comma 3 5 2 2 2 4 2" xfId="24571" xr:uid="{8499FEFA-CC7E-42AD-A811-2062D5D00E64}"/>
    <cellStyle name="Comma 3 5 2 2 2 4 2 2" xfId="55395" xr:uid="{213782C9-C292-4C5F-B085-0CAC2489CC05}"/>
    <cellStyle name="Comma 3 5 2 2 2 4 3" xfId="39985" xr:uid="{6E21FDA3-F603-436B-AF63-F4A83822F9E4}"/>
    <cellStyle name="Comma 3 5 2 2 2 5" xfId="16762" xr:uid="{60FE8DA4-6ECA-4F55-B138-0A9D6C325C03}"/>
    <cellStyle name="Comma 3 5 2 2 2 5 2" xfId="47586" xr:uid="{CD72E7E1-9AB5-4F36-9FD3-DFE808C1C567}"/>
    <cellStyle name="Comma 3 5 2 2 2 6" xfId="32176" xr:uid="{D781ADCB-7A36-4220-AA25-A577F4398E79}"/>
    <cellStyle name="Comma 3 5 2 2 3" xfId="1982" xr:uid="{35F2F80B-272E-4329-87D5-65D08B806A25}"/>
    <cellStyle name="Comma 3 5 2 2 3 2" xfId="3881" xr:uid="{541B3BD9-B9C4-4F23-B434-20CD7217B314}"/>
    <cellStyle name="Comma 3 5 2 2 3 2 2" xfId="7684" xr:uid="{FDF02395-3E09-4A53-B55D-8D9D9942B240}"/>
    <cellStyle name="Comma 3 5 2 2 3 2 2 2" xfId="15495" xr:uid="{84A96422-20BD-46ED-B140-CE22A1455C03}"/>
    <cellStyle name="Comma 3 5 2 2 3 2 2 2 2" xfId="30906" xr:uid="{532E284B-99FC-44DB-96FF-051033FA4BDA}"/>
    <cellStyle name="Comma 3 5 2 2 3 2 2 2 2 2" xfId="61730" xr:uid="{7FEC726E-A633-4124-98FC-60D51AB758CC}"/>
    <cellStyle name="Comma 3 5 2 2 3 2 2 2 3" xfId="46320" xr:uid="{DFA6B2D3-16E2-4DF7-B318-3F5DD6845A67}"/>
    <cellStyle name="Comma 3 5 2 2 3 2 2 3" xfId="23097" xr:uid="{F032EA59-0FFE-4BE2-B55D-BB684C114BD3}"/>
    <cellStyle name="Comma 3 5 2 2 3 2 2 3 2" xfId="53921" xr:uid="{2B7DCD60-6271-4C10-9008-718E6A35C73A}"/>
    <cellStyle name="Comma 3 5 2 2 3 2 2 4" xfId="38511" xr:uid="{FB23D183-C4C0-4822-880C-825026D3364C}"/>
    <cellStyle name="Comma 3 5 2 2 3 2 3" xfId="11692" xr:uid="{5EC28593-0A77-4DD5-AD7A-3A0F2B90D804}"/>
    <cellStyle name="Comma 3 5 2 2 3 2 3 2" xfId="27103" xr:uid="{1168250F-3A64-4268-8DF3-B2DA83A5D854}"/>
    <cellStyle name="Comma 3 5 2 2 3 2 3 2 2" xfId="57927" xr:uid="{7CA881DD-6A51-4E1F-83B3-601EC666D94F}"/>
    <cellStyle name="Comma 3 5 2 2 3 2 3 3" xfId="42517" xr:uid="{2F918C3E-8694-4FF2-A5A9-FD0EE9B83F0C}"/>
    <cellStyle name="Comma 3 5 2 2 3 2 4" xfId="19294" xr:uid="{EB7D1797-8611-48FF-ADF5-082666085482}"/>
    <cellStyle name="Comma 3 5 2 2 3 2 4 2" xfId="50118" xr:uid="{494F3996-39FB-4738-9839-6B3FD0079314}"/>
    <cellStyle name="Comma 3 5 2 2 3 2 5" xfId="34708" xr:uid="{D211AC8D-2EFC-4418-B297-7C010D469C24}"/>
    <cellStyle name="Comma 3 5 2 2 3 3" xfId="5785" xr:uid="{2EB1AF00-D591-409A-9795-A4CA42D65092}"/>
    <cellStyle name="Comma 3 5 2 2 3 3 2" xfId="13596" xr:uid="{F6E04917-DD6F-4AA6-B0BD-8D0F51066C9D}"/>
    <cellStyle name="Comma 3 5 2 2 3 3 2 2" xfId="29007" xr:uid="{C3E7967B-834C-4702-AD8A-85466CC1ED2D}"/>
    <cellStyle name="Comma 3 5 2 2 3 3 2 2 2" xfId="59831" xr:uid="{47452835-223E-40BD-B609-33867B688118}"/>
    <cellStyle name="Comma 3 5 2 2 3 3 2 3" xfId="44421" xr:uid="{F200F265-B0E9-441E-9AAD-EFAA2DD7D184}"/>
    <cellStyle name="Comma 3 5 2 2 3 3 3" xfId="21198" xr:uid="{54A3F7C6-53AD-4CE1-8626-695CE6F13CA1}"/>
    <cellStyle name="Comma 3 5 2 2 3 3 3 2" xfId="52022" xr:uid="{9C7BC664-3C0E-44FE-965B-68C2DEC1D8D7}"/>
    <cellStyle name="Comma 3 5 2 2 3 3 4" xfId="36612" xr:uid="{E3559F35-2825-406C-8E7C-3D66DA1E78DA}"/>
    <cellStyle name="Comma 3 5 2 2 3 4" xfId="9793" xr:uid="{156D088B-84C2-4FE5-81E2-9A9FFAA486F7}"/>
    <cellStyle name="Comma 3 5 2 2 3 4 2" xfId="25204" xr:uid="{57CC541C-E4B1-48CE-AAEF-E7217A715225}"/>
    <cellStyle name="Comma 3 5 2 2 3 4 2 2" xfId="56028" xr:uid="{539EC07D-73E8-4089-8AA1-7D83B5BEA377}"/>
    <cellStyle name="Comma 3 5 2 2 3 4 3" xfId="40618" xr:uid="{DB15DE12-1BB9-4605-980E-DB941890BF0A}"/>
    <cellStyle name="Comma 3 5 2 2 3 5" xfId="17395" xr:uid="{2CA6491A-06D1-4905-88D3-6F7154DE26F9}"/>
    <cellStyle name="Comma 3 5 2 2 3 5 2" xfId="48219" xr:uid="{893020D7-769B-4D46-A7D8-C105F448B26B}"/>
    <cellStyle name="Comma 3 5 2 2 3 6" xfId="32809" xr:uid="{5804039A-A2F5-4317-A1F0-C391CD5AD75C}"/>
    <cellStyle name="Comma 3 5 2 2 4" xfId="2615" xr:uid="{8B19E338-A5D5-450C-A147-9EBBFEB61784}"/>
    <cellStyle name="Comma 3 5 2 2 4 2" xfId="6418" xr:uid="{3DC4830A-21EB-4AA4-B297-12D2E70938D8}"/>
    <cellStyle name="Comma 3 5 2 2 4 2 2" xfId="14229" xr:uid="{0B327607-4765-42EE-85B9-3D91248448F1}"/>
    <cellStyle name="Comma 3 5 2 2 4 2 2 2" xfId="29640" xr:uid="{BC406398-69DB-4771-A29A-55677201725E}"/>
    <cellStyle name="Comma 3 5 2 2 4 2 2 2 2" xfId="60464" xr:uid="{C6780ABF-6BB9-46F1-93CE-4482FC8CC366}"/>
    <cellStyle name="Comma 3 5 2 2 4 2 2 3" xfId="45054" xr:uid="{68F7DBFE-9673-4E43-81EF-9DCD14CED422}"/>
    <cellStyle name="Comma 3 5 2 2 4 2 3" xfId="21831" xr:uid="{24A024F4-B192-48DB-937B-53C222D796F8}"/>
    <cellStyle name="Comma 3 5 2 2 4 2 3 2" xfId="52655" xr:uid="{39080DF5-A1A6-418C-BC9E-8EA38A2945C3}"/>
    <cellStyle name="Comma 3 5 2 2 4 2 4" xfId="37245" xr:uid="{FAC58786-6E77-4340-BCA1-B0CCF5C49D0C}"/>
    <cellStyle name="Comma 3 5 2 2 4 3" xfId="10426" xr:uid="{22B24C86-5748-4BC2-9AAB-14826B6204E8}"/>
    <cellStyle name="Comma 3 5 2 2 4 3 2" xfId="25837" xr:uid="{43EA63F9-FCDB-4F0B-AD43-D444BEAB6E43}"/>
    <cellStyle name="Comma 3 5 2 2 4 3 2 2" xfId="56661" xr:uid="{EBD3A5AE-B158-4C8B-A64A-944C92E1669E}"/>
    <cellStyle name="Comma 3 5 2 2 4 3 3" xfId="41251" xr:uid="{03BAF0BB-9997-4019-8086-1EAD42B4162C}"/>
    <cellStyle name="Comma 3 5 2 2 4 4" xfId="18028" xr:uid="{DF80D83E-EF36-483A-992E-8790E8D3067A}"/>
    <cellStyle name="Comma 3 5 2 2 4 4 2" xfId="48852" xr:uid="{8F90DDD5-3501-4799-979D-EFBEFB27C8C6}"/>
    <cellStyle name="Comma 3 5 2 2 4 5" xfId="33442" xr:uid="{EE94ABFF-32F2-4D68-9C37-034B56862EF1}"/>
    <cellStyle name="Comma 3 5 2 2 5" xfId="4519" xr:uid="{E4E443F6-8D9D-43CD-8C0C-4CFFB8080072}"/>
    <cellStyle name="Comma 3 5 2 2 5 2" xfId="12330" xr:uid="{C1C0642D-E20C-421A-BCEA-63442915A588}"/>
    <cellStyle name="Comma 3 5 2 2 5 2 2" xfId="27741" xr:uid="{A49D6117-F541-435B-BE63-FFA077CFCC10}"/>
    <cellStyle name="Comma 3 5 2 2 5 2 2 2" xfId="58565" xr:uid="{DAA7F9D1-081A-42EC-AF19-0A0EFEBA3DA9}"/>
    <cellStyle name="Comma 3 5 2 2 5 2 3" xfId="43155" xr:uid="{F2E295B7-DE0A-463B-9914-25CC533F04C0}"/>
    <cellStyle name="Comma 3 5 2 2 5 3" xfId="19932" xr:uid="{E162F4E8-5DEA-47CB-B1DF-D93225720FB2}"/>
    <cellStyle name="Comma 3 5 2 2 5 3 2" xfId="50756" xr:uid="{672B52E6-FA98-41E2-9F06-E7F09151D098}"/>
    <cellStyle name="Comma 3 5 2 2 5 4" xfId="35346" xr:uid="{383B569E-68C1-45F1-80B2-2F6E081AE0C1}"/>
    <cellStyle name="Comma 3 5 2 2 6" xfId="8527" xr:uid="{F6817083-D8F7-4884-B68F-9D9FE0972F93}"/>
    <cellStyle name="Comma 3 5 2 2 6 2" xfId="23938" xr:uid="{5291A924-E045-4680-AA1D-4D633DFF1C96}"/>
    <cellStyle name="Comma 3 5 2 2 6 2 2" xfId="54762" xr:uid="{CB1B0204-5106-467A-B8C8-BD06FB6A76F8}"/>
    <cellStyle name="Comma 3 5 2 2 6 3" xfId="39352" xr:uid="{48C88A33-EFA0-4D2B-96BA-6322AC1CF1FD}"/>
    <cellStyle name="Comma 3 5 2 2 7" xfId="16129" xr:uid="{273CA976-884F-4CB5-BB84-D314B6482D6E}"/>
    <cellStyle name="Comma 3 5 2 2 7 2" xfId="46953" xr:uid="{1000465A-D500-4DEE-AEDE-B48DA86510C1}"/>
    <cellStyle name="Comma 3 5 2 2 8" xfId="31543" xr:uid="{524C4C39-2005-443C-A3FD-8F9B9433F23E}"/>
    <cellStyle name="Comma 3 5 2 3" xfId="507" xr:uid="{EC1FD8DF-8BE6-48C1-909D-B7F6125B905F}"/>
    <cellStyle name="Comma 3 5 2 3 2" xfId="1140" xr:uid="{9755865C-63EF-4175-BD4A-40A0D1C07A2C}"/>
    <cellStyle name="Comma 3 5 2 3 2 2" xfId="3039" xr:uid="{1B80B877-A88D-4E53-8EB7-E9E4021C7240}"/>
    <cellStyle name="Comma 3 5 2 3 2 2 2" xfId="6842" xr:uid="{574C40D3-04BB-4B15-B863-DA8612D330EE}"/>
    <cellStyle name="Comma 3 5 2 3 2 2 2 2" xfId="14653" xr:uid="{F1E9F1B2-9B6E-4DB5-BB53-D18D42A775E0}"/>
    <cellStyle name="Comma 3 5 2 3 2 2 2 2 2" xfId="30064" xr:uid="{2ECD7C2E-D595-4D8A-B169-3871D303CE29}"/>
    <cellStyle name="Comma 3 5 2 3 2 2 2 2 2 2" xfId="60888" xr:uid="{7F7CFD1C-9C7C-48F2-955A-6FBE1B5802FA}"/>
    <cellStyle name="Comma 3 5 2 3 2 2 2 2 3" xfId="45478" xr:uid="{67F00C2A-9BE5-41F1-A97E-EB8E1E96A3C3}"/>
    <cellStyle name="Comma 3 5 2 3 2 2 2 3" xfId="22255" xr:uid="{2B8CF4C6-785A-4C0E-BE7F-2ACDBB24E73F}"/>
    <cellStyle name="Comma 3 5 2 3 2 2 2 3 2" xfId="53079" xr:uid="{A56C8E07-1F7C-44A3-9D1B-EAFB2B21754B}"/>
    <cellStyle name="Comma 3 5 2 3 2 2 2 4" xfId="37669" xr:uid="{616C2BCD-A65E-454C-AF22-AE35F8E8FB58}"/>
    <cellStyle name="Comma 3 5 2 3 2 2 3" xfId="10850" xr:uid="{002BE729-F5BC-4CF6-B077-42DCB6F7DDFD}"/>
    <cellStyle name="Comma 3 5 2 3 2 2 3 2" xfId="26261" xr:uid="{2710F9F2-6452-4418-95F0-EBBBA34E6550}"/>
    <cellStyle name="Comma 3 5 2 3 2 2 3 2 2" xfId="57085" xr:uid="{78665E8D-5F6E-47BD-8AB4-6F6802E93F11}"/>
    <cellStyle name="Comma 3 5 2 3 2 2 3 3" xfId="41675" xr:uid="{A9674122-F947-4CCB-8DAB-9F5A91A76C6F}"/>
    <cellStyle name="Comma 3 5 2 3 2 2 4" xfId="18452" xr:uid="{44F3E267-87C0-4418-B641-84BD92994AF4}"/>
    <cellStyle name="Comma 3 5 2 3 2 2 4 2" xfId="49276" xr:uid="{4BA925DC-5ADA-4575-BC7D-B5A31A872679}"/>
    <cellStyle name="Comma 3 5 2 3 2 2 5" xfId="33866" xr:uid="{72A7A880-102C-4931-838B-3C024CE9108C}"/>
    <cellStyle name="Comma 3 5 2 3 2 3" xfId="4943" xr:uid="{1C3E07BF-BDC1-446A-8185-F3EC08D7C685}"/>
    <cellStyle name="Comma 3 5 2 3 2 3 2" xfId="12754" xr:uid="{88D200A7-5971-4A2F-BD36-028DDD3E301A}"/>
    <cellStyle name="Comma 3 5 2 3 2 3 2 2" xfId="28165" xr:uid="{CAA60A6A-AF4C-47CC-9BCE-E9E10646E179}"/>
    <cellStyle name="Comma 3 5 2 3 2 3 2 2 2" xfId="58989" xr:uid="{6CDF0FFA-E2EF-4327-9054-144593809DE6}"/>
    <cellStyle name="Comma 3 5 2 3 2 3 2 3" xfId="43579" xr:uid="{6F82BA54-C920-4227-B40E-47422B05A11B}"/>
    <cellStyle name="Comma 3 5 2 3 2 3 3" xfId="20356" xr:uid="{B8251876-6997-4D12-8641-D3D9C881762C}"/>
    <cellStyle name="Comma 3 5 2 3 2 3 3 2" xfId="51180" xr:uid="{83DC0DA8-2535-4430-A232-DF5FA311BFAD}"/>
    <cellStyle name="Comma 3 5 2 3 2 3 4" xfId="35770" xr:uid="{21081F25-516E-4F5B-B4D2-4FC7C09AFC81}"/>
    <cellStyle name="Comma 3 5 2 3 2 4" xfId="8951" xr:uid="{66F9B73A-1B82-4AEB-A2F8-5FA62C61DC01}"/>
    <cellStyle name="Comma 3 5 2 3 2 4 2" xfId="24362" xr:uid="{F5C5DA44-D718-4EFF-88E0-057D7BE15849}"/>
    <cellStyle name="Comma 3 5 2 3 2 4 2 2" xfId="55186" xr:uid="{13B57E65-B450-4C7D-B0CD-45D97F01F813}"/>
    <cellStyle name="Comma 3 5 2 3 2 4 3" xfId="39776" xr:uid="{B697D69E-78A4-4220-8199-BB27E2A81756}"/>
    <cellStyle name="Comma 3 5 2 3 2 5" xfId="16553" xr:uid="{B098F461-37B6-408D-8F12-E636D7EA0D9B}"/>
    <cellStyle name="Comma 3 5 2 3 2 5 2" xfId="47377" xr:uid="{C67D4AD8-6A1A-4DE8-8AC9-6AAFB3E4416F}"/>
    <cellStyle name="Comma 3 5 2 3 2 6" xfId="31967" xr:uid="{550EE14D-AD1D-4366-89D5-13820F2458E1}"/>
    <cellStyle name="Comma 3 5 2 3 3" xfId="1773" xr:uid="{8CC32851-921F-4D57-928F-306D5069ED8B}"/>
    <cellStyle name="Comma 3 5 2 3 3 2" xfId="3672" xr:uid="{47B660FA-053F-4409-83BA-82358ACB06FE}"/>
    <cellStyle name="Comma 3 5 2 3 3 2 2" xfId="7475" xr:uid="{68F942FD-9CAB-4464-B8EC-7A696D950DAD}"/>
    <cellStyle name="Comma 3 5 2 3 3 2 2 2" xfId="15286" xr:uid="{F529E0CA-3B6D-4EE8-AB56-C0DEC2BBB5D4}"/>
    <cellStyle name="Comma 3 5 2 3 3 2 2 2 2" xfId="30697" xr:uid="{B6E0FBCD-F3A2-4FF4-897E-49A05D198166}"/>
    <cellStyle name="Comma 3 5 2 3 3 2 2 2 2 2" xfId="61521" xr:uid="{FA9CBD1D-198E-472D-BA8C-7CFD2DA64B29}"/>
    <cellStyle name="Comma 3 5 2 3 3 2 2 2 3" xfId="46111" xr:uid="{C7FD8180-898E-4AC8-BC0C-24120B98FB08}"/>
    <cellStyle name="Comma 3 5 2 3 3 2 2 3" xfId="22888" xr:uid="{AF695702-6C5D-43E3-932B-6C0B2AFA59C9}"/>
    <cellStyle name="Comma 3 5 2 3 3 2 2 3 2" xfId="53712" xr:uid="{C1E2D9D7-B511-4C92-8100-B8CB4D64D969}"/>
    <cellStyle name="Comma 3 5 2 3 3 2 2 4" xfId="38302" xr:uid="{C2AE3AC5-F169-459F-97E8-6E7ADC755557}"/>
    <cellStyle name="Comma 3 5 2 3 3 2 3" xfId="11483" xr:uid="{AF669B24-F50E-416D-A3B1-DEC8CC922103}"/>
    <cellStyle name="Comma 3 5 2 3 3 2 3 2" xfId="26894" xr:uid="{8D1B6A7B-C62A-4082-B9E9-3F6AAFE53B7B}"/>
    <cellStyle name="Comma 3 5 2 3 3 2 3 2 2" xfId="57718" xr:uid="{81FA470B-6ED0-4BC8-8C25-C462F641CAC7}"/>
    <cellStyle name="Comma 3 5 2 3 3 2 3 3" xfId="42308" xr:uid="{AA625166-5471-4942-9479-6C104796A34C}"/>
    <cellStyle name="Comma 3 5 2 3 3 2 4" xfId="19085" xr:uid="{46B22200-624D-405F-9F38-72D96149D7B2}"/>
    <cellStyle name="Comma 3 5 2 3 3 2 4 2" xfId="49909" xr:uid="{CE00D46A-E0AE-4C44-8A95-0DCB84CAA428}"/>
    <cellStyle name="Comma 3 5 2 3 3 2 5" xfId="34499" xr:uid="{271DDA1D-18BC-4CED-89C5-B88D8ACAC73E}"/>
    <cellStyle name="Comma 3 5 2 3 3 3" xfId="5576" xr:uid="{B8B504CF-1012-4B03-A5BB-71416D0AE25E}"/>
    <cellStyle name="Comma 3 5 2 3 3 3 2" xfId="13387" xr:uid="{38CB081E-D707-41B2-BD11-AAD44C374F1C}"/>
    <cellStyle name="Comma 3 5 2 3 3 3 2 2" xfId="28798" xr:uid="{FF1D378D-006E-4389-B395-3089370DEE2E}"/>
    <cellStyle name="Comma 3 5 2 3 3 3 2 2 2" xfId="59622" xr:uid="{22FA2B6A-D173-4CA3-B00D-F28179B1CF70}"/>
    <cellStyle name="Comma 3 5 2 3 3 3 2 3" xfId="44212" xr:uid="{74B0B162-EF3E-4DD6-983B-584F747CD87B}"/>
    <cellStyle name="Comma 3 5 2 3 3 3 3" xfId="20989" xr:uid="{5505E363-1F9E-4711-9E6F-B89F34C58189}"/>
    <cellStyle name="Comma 3 5 2 3 3 3 3 2" xfId="51813" xr:uid="{1013E9FA-21FF-40D4-9E70-08D88A4C7C86}"/>
    <cellStyle name="Comma 3 5 2 3 3 3 4" xfId="36403" xr:uid="{5E2888B4-2118-4F8C-80DA-34F4B0BE8715}"/>
    <cellStyle name="Comma 3 5 2 3 3 4" xfId="9584" xr:uid="{479969D3-54D0-481F-A8E9-1B16B147F312}"/>
    <cellStyle name="Comma 3 5 2 3 3 4 2" xfId="24995" xr:uid="{B344B15D-D961-46BA-B109-112D62C8A563}"/>
    <cellStyle name="Comma 3 5 2 3 3 4 2 2" xfId="55819" xr:uid="{EF963C1E-0E50-4E66-A533-275C7C56CD17}"/>
    <cellStyle name="Comma 3 5 2 3 3 4 3" xfId="40409" xr:uid="{B5F575F0-FF40-45EC-A6AC-02F6D47CAD32}"/>
    <cellStyle name="Comma 3 5 2 3 3 5" xfId="17186" xr:uid="{99EA1BB5-12B2-4C83-A25E-46834C0AADF3}"/>
    <cellStyle name="Comma 3 5 2 3 3 5 2" xfId="48010" xr:uid="{E5B7A99C-93CC-4E29-B389-69A49B8A4CE8}"/>
    <cellStyle name="Comma 3 5 2 3 3 6" xfId="32600" xr:uid="{724F1858-ED9A-479F-98FE-A5CC8D21FB2A}"/>
    <cellStyle name="Comma 3 5 2 3 4" xfId="2406" xr:uid="{BEF7801E-6734-4687-B5A6-26E665BA6354}"/>
    <cellStyle name="Comma 3 5 2 3 4 2" xfId="6209" xr:uid="{935C1B8E-BE45-44B3-8AFB-E717CC39904E}"/>
    <cellStyle name="Comma 3 5 2 3 4 2 2" xfId="14020" xr:uid="{AAECB3D2-F61B-487C-8719-AC8B3820CC6F}"/>
    <cellStyle name="Comma 3 5 2 3 4 2 2 2" xfId="29431" xr:uid="{7F3C5359-0646-4A84-8CA9-3A1E0AEE3841}"/>
    <cellStyle name="Comma 3 5 2 3 4 2 2 2 2" xfId="60255" xr:uid="{1BF0C714-AEBC-4BEF-A69E-1FC4DB9EB4A2}"/>
    <cellStyle name="Comma 3 5 2 3 4 2 2 3" xfId="44845" xr:uid="{23B99B88-F88F-4D6A-B5CC-BD5D202E9D17}"/>
    <cellStyle name="Comma 3 5 2 3 4 2 3" xfId="21622" xr:uid="{7D71E8FD-7AA7-4521-8AC4-D986629FA6B6}"/>
    <cellStyle name="Comma 3 5 2 3 4 2 3 2" xfId="52446" xr:uid="{CDB592D6-04F2-4CD9-B7B9-93ABD9ECAB1D}"/>
    <cellStyle name="Comma 3 5 2 3 4 2 4" xfId="37036" xr:uid="{A441E1C2-0CAB-4FD8-AD87-AA3D576A9B7D}"/>
    <cellStyle name="Comma 3 5 2 3 4 3" xfId="10217" xr:uid="{EEFB8794-A3DB-405D-ADAC-697CF2C50EB7}"/>
    <cellStyle name="Comma 3 5 2 3 4 3 2" xfId="25628" xr:uid="{1B10DA99-232F-48C7-89BF-BE9FC595FBDF}"/>
    <cellStyle name="Comma 3 5 2 3 4 3 2 2" xfId="56452" xr:uid="{E0F5607C-83AA-44C6-B953-1B6FFF0DEF38}"/>
    <cellStyle name="Comma 3 5 2 3 4 3 3" xfId="41042" xr:uid="{A0E2E95E-C79C-496A-B0DB-183E52AF1F53}"/>
    <cellStyle name="Comma 3 5 2 3 4 4" xfId="17819" xr:uid="{03AFA792-9C9D-4B5B-8913-A39DE0000127}"/>
    <cellStyle name="Comma 3 5 2 3 4 4 2" xfId="48643" xr:uid="{3D5760C4-BAB8-4786-8CAE-B3377B7ACBB3}"/>
    <cellStyle name="Comma 3 5 2 3 4 5" xfId="33233" xr:uid="{AB7A9524-E5BC-4C74-8491-535094685484}"/>
    <cellStyle name="Comma 3 5 2 3 5" xfId="4310" xr:uid="{B23C69AB-C90E-4724-9049-FBD2C1B3249B}"/>
    <cellStyle name="Comma 3 5 2 3 5 2" xfId="12121" xr:uid="{B7EA5FA7-B5DB-489C-A2F4-0E08706BA5A1}"/>
    <cellStyle name="Comma 3 5 2 3 5 2 2" xfId="27532" xr:uid="{9CEEBB41-6DCF-4F15-A705-528C03E3C206}"/>
    <cellStyle name="Comma 3 5 2 3 5 2 2 2" xfId="58356" xr:uid="{293A70FC-5E12-4F34-8116-B02B4B857606}"/>
    <cellStyle name="Comma 3 5 2 3 5 2 3" xfId="42946" xr:uid="{F3130653-3851-4073-A781-54FD80480332}"/>
    <cellStyle name="Comma 3 5 2 3 5 3" xfId="19723" xr:uid="{2FEB6155-47A5-4B88-B497-64BE06EB3898}"/>
    <cellStyle name="Comma 3 5 2 3 5 3 2" xfId="50547" xr:uid="{1AF0227E-3E17-45BF-BA7C-E03DA8B17D71}"/>
    <cellStyle name="Comma 3 5 2 3 5 4" xfId="35137" xr:uid="{1EBDCBB6-DE79-4F57-BBB9-77E0435F1A0A}"/>
    <cellStyle name="Comma 3 5 2 3 6" xfId="8318" xr:uid="{B1349560-5987-4F29-AFE3-DC0D27E281A9}"/>
    <cellStyle name="Comma 3 5 2 3 6 2" xfId="23729" xr:uid="{3E7F4DE5-08DA-462C-A654-213C4CFADFDC}"/>
    <cellStyle name="Comma 3 5 2 3 6 2 2" xfId="54553" xr:uid="{B42983C8-BA2C-4E33-9485-22E2F857252B}"/>
    <cellStyle name="Comma 3 5 2 3 6 3" xfId="39143" xr:uid="{AE709105-F20B-4C06-B61C-CC786AFEF494}"/>
    <cellStyle name="Comma 3 5 2 3 7" xfId="15920" xr:uid="{913A1B49-FFE6-4F9E-9FEA-342D68F5CB62}"/>
    <cellStyle name="Comma 3 5 2 3 7 2" xfId="46744" xr:uid="{9EF1CB64-F01B-487D-9934-1A22D996256A}"/>
    <cellStyle name="Comma 3 5 2 3 8" xfId="31334" xr:uid="{A749EB52-5D77-4ECF-B28C-DF9A212915A2}"/>
    <cellStyle name="Comma 3 5 2 4" xfId="927" xr:uid="{7F1FE142-424D-473D-B762-F6253E7861CA}"/>
    <cellStyle name="Comma 3 5 2 4 2" xfId="2826" xr:uid="{6DB3C967-F6BA-4193-8919-9CD7D7B315B2}"/>
    <cellStyle name="Comma 3 5 2 4 2 2" xfId="6629" xr:uid="{B7C59712-A649-4A19-B90F-54590B8596A9}"/>
    <cellStyle name="Comma 3 5 2 4 2 2 2" xfId="14440" xr:uid="{ABF7A7F5-CA00-402C-82AE-1E11B12378E1}"/>
    <cellStyle name="Comma 3 5 2 4 2 2 2 2" xfId="29851" xr:uid="{3635EA9E-786A-412D-B5CC-59B928F1BD49}"/>
    <cellStyle name="Comma 3 5 2 4 2 2 2 2 2" xfId="60675" xr:uid="{CEF652F2-8E9A-463C-8578-E42219556E7C}"/>
    <cellStyle name="Comma 3 5 2 4 2 2 2 3" xfId="45265" xr:uid="{9766BEEE-E125-420E-AC6A-BB0A7F1F95FB}"/>
    <cellStyle name="Comma 3 5 2 4 2 2 3" xfId="22042" xr:uid="{8251C2FE-DABC-44F6-9220-600F6C882C0B}"/>
    <cellStyle name="Comma 3 5 2 4 2 2 3 2" xfId="52866" xr:uid="{75BFE636-07E9-4972-B172-FC21CFF7FA8D}"/>
    <cellStyle name="Comma 3 5 2 4 2 2 4" xfId="37456" xr:uid="{DE1CF418-B61E-4F1A-885A-7B8120F8AFA8}"/>
    <cellStyle name="Comma 3 5 2 4 2 3" xfId="10637" xr:uid="{F5BB59C2-C706-42B2-965A-0A9DF05405EE}"/>
    <cellStyle name="Comma 3 5 2 4 2 3 2" xfId="26048" xr:uid="{B28C6E71-D72B-4EC3-9EB3-887704AC3EFA}"/>
    <cellStyle name="Comma 3 5 2 4 2 3 2 2" xfId="56872" xr:uid="{FFC9E5AA-3F9D-45E1-80A9-B3096955EB34}"/>
    <cellStyle name="Comma 3 5 2 4 2 3 3" xfId="41462" xr:uid="{45CF01BD-E811-4184-9147-25A1B7BCE54A}"/>
    <cellStyle name="Comma 3 5 2 4 2 4" xfId="18239" xr:uid="{B97E9402-286F-4E2A-BF13-8C9FB98727E4}"/>
    <cellStyle name="Comma 3 5 2 4 2 4 2" xfId="49063" xr:uid="{5AA75EEB-3962-48E9-987C-AB9A564F04A5}"/>
    <cellStyle name="Comma 3 5 2 4 2 5" xfId="33653" xr:uid="{C36AAB7B-352C-4944-82E3-0347441E245B}"/>
    <cellStyle name="Comma 3 5 2 4 3" xfId="4730" xr:uid="{F3306B10-718F-4D59-9FDE-1C2E3C3A2720}"/>
    <cellStyle name="Comma 3 5 2 4 3 2" xfId="12541" xr:uid="{B7F36EF1-039A-4CDE-A7AB-1966CD806B0E}"/>
    <cellStyle name="Comma 3 5 2 4 3 2 2" xfId="27952" xr:uid="{EC10DD1C-202A-4ADD-B66B-B9D44FD973E9}"/>
    <cellStyle name="Comma 3 5 2 4 3 2 2 2" xfId="58776" xr:uid="{8B3BF428-0CE5-4AB7-A6F8-C0EBE689367E}"/>
    <cellStyle name="Comma 3 5 2 4 3 2 3" xfId="43366" xr:uid="{6D49C093-0997-4C50-8AB0-F62896B24E21}"/>
    <cellStyle name="Comma 3 5 2 4 3 3" xfId="20143" xr:uid="{0F5D2B1A-001E-4CE7-80F5-EBFE04F111FC}"/>
    <cellStyle name="Comma 3 5 2 4 3 3 2" xfId="50967" xr:uid="{5B5DC157-E5C0-4472-BFF2-7E7C5CFE168E}"/>
    <cellStyle name="Comma 3 5 2 4 3 4" xfId="35557" xr:uid="{60F63F64-2E83-4617-9852-166ABFC1717D}"/>
    <cellStyle name="Comma 3 5 2 4 4" xfId="8738" xr:uid="{4364DD51-CDEE-42B4-843F-6453E06A4B97}"/>
    <cellStyle name="Comma 3 5 2 4 4 2" xfId="24149" xr:uid="{7C5831D9-D965-4B36-A7DE-D00EFE4C4052}"/>
    <cellStyle name="Comma 3 5 2 4 4 2 2" xfId="54973" xr:uid="{1371D0AF-A755-4B31-A5FA-5EB3B7D54D9E}"/>
    <cellStyle name="Comma 3 5 2 4 4 3" xfId="39563" xr:uid="{7E10F736-870B-4101-BAAD-3F2BE518BB0F}"/>
    <cellStyle name="Comma 3 5 2 4 5" xfId="16340" xr:uid="{939DD6B8-17A7-407A-A632-07A8CD2543D4}"/>
    <cellStyle name="Comma 3 5 2 4 5 2" xfId="47164" xr:uid="{B37D1F9D-4446-483B-A4C8-D62F79E692B6}"/>
    <cellStyle name="Comma 3 5 2 4 6" xfId="31754" xr:uid="{B592EC2F-B0E1-402B-8DB1-03AED5C1DDDE}"/>
    <cellStyle name="Comma 3 5 2 5" xfId="1560" xr:uid="{6FC7D7BE-3AD7-427C-A8CA-083FB5B22496}"/>
    <cellStyle name="Comma 3 5 2 5 2" xfId="3459" xr:uid="{4051C220-37CB-4958-A4A7-DF2627037A3F}"/>
    <cellStyle name="Comma 3 5 2 5 2 2" xfId="7262" xr:uid="{5757F4C4-C7AF-4F83-AD33-90CAA4578AAE}"/>
    <cellStyle name="Comma 3 5 2 5 2 2 2" xfId="15073" xr:uid="{FAD6E7E5-E1D3-45F9-88A3-0FBC55C5365D}"/>
    <cellStyle name="Comma 3 5 2 5 2 2 2 2" xfId="30484" xr:uid="{CB09DBC5-0E9C-4D64-86AB-81317E1CADAC}"/>
    <cellStyle name="Comma 3 5 2 5 2 2 2 2 2" xfId="61308" xr:uid="{4C30FDA7-DDD7-4310-AC8B-1DBA3D3BCA35}"/>
    <cellStyle name="Comma 3 5 2 5 2 2 2 3" xfId="45898" xr:uid="{57B70C3E-6D7F-466D-97F0-6710ACADD4AF}"/>
    <cellStyle name="Comma 3 5 2 5 2 2 3" xfId="22675" xr:uid="{5CDF6FE3-A35F-463E-9F09-98C6F000F940}"/>
    <cellStyle name="Comma 3 5 2 5 2 2 3 2" xfId="53499" xr:uid="{15DAEB85-76A8-4532-B8B8-B5482ACCA8FF}"/>
    <cellStyle name="Comma 3 5 2 5 2 2 4" xfId="38089" xr:uid="{E512637F-37FE-42EE-89B0-C66B71D9ADAA}"/>
    <cellStyle name="Comma 3 5 2 5 2 3" xfId="11270" xr:uid="{7400B193-666E-42DC-B5EA-C715049105E7}"/>
    <cellStyle name="Comma 3 5 2 5 2 3 2" xfId="26681" xr:uid="{7391243F-8806-4F6A-86D7-2F97C5B8268A}"/>
    <cellStyle name="Comma 3 5 2 5 2 3 2 2" xfId="57505" xr:uid="{82A3273D-AABA-4428-991D-3BCED8DCBB9E}"/>
    <cellStyle name="Comma 3 5 2 5 2 3 3" xfId="42095" xr:uid="{A27CED4C-A94F-46E7-A6FB-B5B03864ED39}"/>
    <cellStyle name="Comma 3 5 2 5 2 4" xfId="18872" xr:uid="{C3468008-9C95-44BC-BFE9-944EC5ED8AEC}"/>
    <cellStyle name="Comma 3 5 2 5 2 4 2" xfId="49696" xr:uid="{7BF2AC5E-D54C-4655-9927-9CA7B3C1987D}"/>
    <cellStyle name="Comma 3 5 2 5 2 5" xfId="34286" xr:uid="{985967C2-F216-462B-9259-7BAE40B46726}"/>
    <cellStyle name="Comma 3 5 2 5 3" xfId="5363" xr:uid="{C0A76AA7-90A4-4EAC-9F60-B5065A2E11BD}"/>
    <cellStyle name="Comma 3 5 2 5 3 2" xfId="13174" xr:uid="{76502609-F7C2-4512-AB87-AA2D1794922F}"/>
    <cellStyle name="Comma 3 5 2 5 3 2 2" xfId="28585" xr:uid="{1C506464-A71B-417D-9FFF-676B75E03FC0}"/>
    <cellStyle name="Comma 3 5 2 5 3 2 2 2" xfId="59409" xr:uid="{B37C4D31-2CA7-467D-BF83-EBC646A9BA16}"/>
    <cellStyle name="Comma 3 5 2 5 3 2 3" xfId="43999" xr:uid="{185D34A3-F10C-4EF0-9052-FC576DE890B5}"/>
    <cellStyle name="Comma 3 5 2 5 3 3" xfId="20776" xr:uid="{BD8F8A69-0243-40D5-8B26-6065764E9CFD}"/>
    <cellStyle name="Comma 3 5 2 5 3 3 2" xfId="51600" xr:uid="{0A51E36B-7321-4562-8A66-3D94528F17DE}"/>
    <cellStyle name="Comma 3 5 2 5 3 4" xfId="36190" xr:uid="{23756441-061A-42B7-886D-F01780C2EC79}"/>
    <cellStyle name="Comma 3 5 2 5 4" xfId="9371" xr:uid="{2BECE729-17FD-4535-B931-24914792E107}"/>
    <cellStyle name="Comma 3 5 2 5 4 2" xfId="24782" xr:uid="{BD71E2DB-80C7-4C5D-8839-D2A670318302}"/>
    <cellStyle name="Comma 3 5 2 5 4 2 2" xfId="55606" xr:uid="{0E6E73EF-CFCD-4DB6-8FA2-D452D92BBF47}"/>
    <cellStyle name="Comma 3 5 2 5 4 3" xfId="40196" xr:uid="{1F986374-4A84-4077-9BDF-004D8C22E974}"/>
    <cellStyle name="Comma 3 5 2 5 5" xfId="16973" xr:uid="{4E80FD7D-8B3C-4E87-8371-7A15D31CE61D}"/>
    <cellStyle name="Comma 3 5 2 5 5 2" xfId="47797" xr:uid="{F29BE12D-7E58-495B-84AB-908294530BBA}"/>
    <cellStyle name="Comma 3 5 2 5 6" xfId="32387" xr:uid="{11432E98-557C-4016-A954-A5B3768CF16B}"/>
    <cellStyle name="Comma 3 5 2 6" xfId="2193" xr:uid="{3E907ACA-916C-4A6B-AAAE-74C5BBBF3B5A}"/>
    <cellStyle name="Comma 3 5 2 6 2" xfId="5996" xr:uid="{339E5D17-DF06-4C56-854B-848C456FA7B3}"/>
    <cellStyle name="Comma 3 5 2 6 2 2" xfId="13807" xr:uid="{1334ABD6-F77D-43A0-9C4B-F296301698FF}"/>
    <cellStyle name="Comma 3 5 2 6 2 2 2" xfId="29218" xr:uid="{72579CB6-234A-4D63-B3A4-CAFCE9E51EB0}"/>
    <cellStyle name="Comma 3 5 2 6 2 2 2 2" xfId="60042" xr:uid="{4ADB9824-FA7E-439D-82A1-5A78EBA5591A}"/>
    <cellStyle name="Comma 3 5 2 6 2 2 3" xfId="44632" xr:uid="{398BBD2A-772C-4A2B-ACA2-4530456E138D}"/>
    <cellStyle name="Comma 3 5 2 6 2 3" xfId="21409" xr:uid="{A314008D-6A04-4558-B66E-1A668611F45A}"/>
    <cellStyle name="Comma 3 5 2 6 2 3 2" xfId="52233" xr:uid="{62F1CD53-3683-4C8D-9D24-48B9FC5EB5B0}"/>
    <cellStyle name="Comma 3 5 2 6 2 4" xfId="36823" xr:uid="{7672B933-7E0D-4EBD-BD95-0517B6B1FC7F}"/>
    <cellStyle name="Comma 3 5 2 6 3" xfId="10004" xr:uid="{23B98558-CA61-4A51-A85A-9F307A971244}"/>
    <cellStyle name="Comma 3 5 2 6 3 2" xfId="25415" xr:uid="{A305ADC8-5404-487E-B99D-875E0B13F7DB}"/>
    <cellStyle name="Comma 3 5 2 6 3 2 2" xfId="56239" xr:uid="{CDE7B484-5982-4A91-8F9C-59F585223E0E}"/>
    <cellStyle name="Comma 3 5 2 6 3 3" xfId="40829" xr:uid="{F6115CE6-964B-404C-AC90-00A042A4A9DE}"/>
    <cellStyle name="Comma 3 5 2 6 4" xfId="17606" xr:uid="{7CF04ED3-25A9-4068-91F7-27ACBB7D20E2}"/>
    <cellStyle name="Comma 3 5 2 6 4 2" xfId="48430" xr:uid="{1AD5A1A5-5452-4821-8551-6F82ABB73978}"/>
    <cellStyle name="Comma 3 5 2 6 5" xfId="33020" xr:uid="{1AF106C4-F45A-4440-9CBF-B29841AAB987}"/>
    <cellStyle name="Comma 3 5 2 7" xfId="4097" xr:uid="{411C9631-6238-4F26-983D-9CB808FC3DEF}"/>
    <cellStyle name="Comma 3 5 2 7 2" xfId="11908" xr:uid="{66CC72CB-6D78-4BEB-B508-21A0133AF1AC}"/>
    <cellStyle name="Comma 3 5 2 7 2 2" xfId="27319" xr:uid="{CBB27760-4D5D-4663-BEB2-416D55030854}"/>
    <cellStyle name="Comma 3 5 2 7 2 2 2" xfId="58143" xr:uid="{351591CC-AB4C-4670-8324-67BD8C78F214}"/>
    <cellStyle name="Comma 3 5 2 7 2 3" xfId="42733" xr:uid="{176BBB88-E4B7-44D9-8459-00C2F447F212}"/>
    <cellStyle name="Comma 3 5 2 7 3" xfId="19510" xr:uid="{BC21FA21-2903-49DC-A5C8-4547A1AAFE63}"/>
    <cellStyle name="Comma 3 5 2 7 3 2" xfId="50334" xr:uid="{50A406E1-1B71-494E-8C45-C1CE613959B2}"/>
    <cellStyle name="Comma 3 5 2 7 4" xfId="34924" xr:uid="{5611707F-CF16-44D7-A946-3A74F6423654}"/>
    <cellStyle name="Comma 3 5 2 8" xfId="8105" xr:uid="{A249D953-32B0-4F26-ACA2-64132F2CA02B}"/>
    <cellStyle name="Comma 3 5 2 8 2" xfId="23516" xr:uid="{B41E8178-3002-4CA1-B904-AE6AE693274E}"/>
    <cellStyle name="Comma 3 5 2 8 2 2" xfId="54340" xr:uid="{20C636E3-F295-432B-A5DA-33430E4DD3BF}"/>
    <cellStyle name="Comma 3 5 2 8 3" xfId="38930" xr:uid="{1EAA2F2F-96A0-4596-954F-E6F1E3A32AE9}"/>
    <cellStyle name="Comma 3 5 2 9" xfId="7896" xr:uid="{47C3F197-1E23-419C-8882-41BBD8D03E2D}"/>
    <cellStyle name="Comma 3 5 2 9 2" xfId="23307" xr:uid="{03FEC66C-92B2-4B70-9E7A-597687E3AFFB}"/>
    <cellStyle name="Comma 3 5 2 9 2 2" xfId="54131" xr:uid="{46F92A4A-FCE5-477A-BD7F-2A5BFD433E15}"/>
    <cellStyle name="Comma 3 5 2 9 3" xfId="38721" xr:uid="{749DDBC3-D523-4BD0-A7EB-8FB3BCEA9ECD}"/>
    <cellStyle name="Comma 3 5 3" xfId="205" xr:uid="{EA1A4DB6-39C0-420E-B024-48FCB2767E34}"/>
    <cellStyle name="Comma 3 5 3 10" xfId="15627" xr:uid="{854D2321-F42F-40E4-86AA-06FC4D984C0F}"/>
    <cellStyle name="Comma 3 5 3 10 2" xfId="46451" xr:uid="{6F350258-AB4F-424E-B7C6-93033C2DFBA9}"/>
    <cellStyle name="Comma 3 5 3 11" xfId="31041" xr:uid="{92F51343-A879-4AEB-82C2-FD5DD6E5B639}"/>
    <cellStyle name="Comma 3 5 3 2" xfId="636" xr:uid="{1703A6AF-94AA-47BC-928D-3C69119CB5F7}"/>
    <cellStyle name="Comma 3 5 3 2 2" xfId="1269" xr:uid="{A0E0A192-3AFF-4C9B-A13B-89D4640767DF}"/>
    <cellStyle name="Comma 3 5 3 2 2 2" xfId="3168" xr:uid="{B06511D1-CA96-48A4-88E1-EB64ED65CC43}"/>
    <cellStyle name="Comma 3 5 3 2 2 2 2" xfId="6971" xr:uid="{825534D4-E1A8-45D2-AF1B-C7F3FEF2ADB1}"/>
    <cellStyle name="Comma 3 5 3 2 2 2 2 2" xfId="14782" xr:uid="{F659E038-2F2A-41F3-8763-9CC1DF787F50}"/>
    <cellStyle name="Comma 3 5 3 2 2 2 2 2 2" xfId="30193" xr:uid="{96A0D90C-9344-48B6-83CC-040E55F67D74}"/>
    <cellStyle name="Comma 3 5 3 2 2 2 2 2 2 2" xfId="61017" xr:uid="{826B014D-A2CC-4392-BC7D-02C13E47D13D}"/>
    <cellStyle name="Comma 3 5 3 2 2 2 2 2 3" xfId="45607" xr:uid="{743A61BB-DFE3-45BF-9800-9FE0D52D7E6E}"/>
    <cellStyle name="Comma 3 5 3 2 2 2 2 3" xfId="22384" xr:uid="{8A4D1F82-CEBE-4A72-BF32-F337AC8E6439}"/>
    <cellStyle name="Comma 3 5 3 2 2 2 2 3 2" xfId="53208" xr:uid="{9F060A6E-F18D-4871-AF30-6A3C9BD170B0}"/>
    <cellStyle name="Comma 3 5 3 2 2 2 2 4" xfId="37798" xr:uid="{E055AEA1-163F-4956-9EED-E068B7A79A45}"/>
    <cellStyle name="Comma 3 5 3 2 2 2 3" xfId="10979" xr:uid="{2F6AB936-DDD1-48B2-AD0D-0B3E651C8572}"/>
    <cellStyle name="Comma 3 5 3 2 2 2 3 2" xfId="26390" xr:uid="{C11B8873-2845-458C-AA15-2F14BAC44BA7}"/>
    <cellStyle name="Comma 3 5 3 2 2 2 3 2 2" xfId="57214" xr:uid="{17DD67F5-F2D7-4DDA-A28E-C2C7649F32FE}"/>
    <cellStyle name="Comma 3 5 3 2 2 2 3 3" xfId="41804" xr:uid="{4E998AF5-FA8A-4F82-8DE6-E15CAAB06679}"/>
    <cellStyle name="Comma 3 5 3 2 2 2 4" xfId="18581" xr:uid="{34F7A664-5660-42CD-91B4-A81246B7E7E6}"/>
    <cellStyle name="Comma 3 5 3 2 2 2 4 2" xfId="49405" xr:uid="{5BA0C453-CD1B-4A3E-BE69-5BD99C7E1898}"/>
    <cellStyle name="Comma 3 5 3 2 2 2 5" xfId="33995" xr:uid="{12D2B873-6813-4D6C-B695-FECCD51103A5}"/>
    <cellStyle name="Comma 3 5 3 2 2 3" xfId="5072" xr:uid="{67EFE686-ED5A-4248-8780-2B6CA8411EC1}"/>
    <cellStyle name="Comma 3 5 3 2 2 3 2" xfId="12883" xr:uid="{91D96CFC-DD4A-4400-8DFD-8CE052B8981E}"/>
    <cellStyle name="Comma 3 5 3 2 2 3 2 2" xfId="28294" xr:uid="{86E314C7-B6AE-43CB-BB8A-525E3CE3F168}"/>
    <cellStyle name="Comma 3 5 3 2 2 3 2 2 2" xfId="59118" xr:uid="{F88BD784-7285-4839-BC38-FD6BDFF3CAA6}"/>
    <cellStyle name="Comma 3 5 3 2 2 3 2 3" xfId="43708" xr:uid="{B4E952C3-0E8B-422E-AA81-027043C545CE}"/>
    <cellStyle name="Comma 3 5 3 2 2 3 3" xfId="20485" xr:uid="{8DF1F098-9FD3-497B-B28C-7F8824A5D03C}"/>
    <cellStyle name="Comma 3 5 3 2 2 3 3 2" xfId="51309" xr:uid="{0D956F4A-208A-4D11-BCF0-8A21B38BA2E2}"/>
    <cellStyle name="Comma 3 5 3 2 2 3 4" xfId="35899" xr:uid="{E6CF59EB-78B7-4A93-87C7-AB6CA8BDEDB7}"/>
    <cellStyle name="Comma 3 5 3 2 2 4" xfId="9080" xr:uid="{C26EBC79-B07A-4874-A918-ADCCFDF3ABDC}"/>
    <cellStyle name="Comma 3 5 3 2 2 4 2" xfId="24491" xr:uid="{D9E3119F-FDB1-4258-BD4D-744FACAD9D8E}"/>
    <cellStyle name="Comma 3 5 3 2 2 4 2 2" xfId="55315" xr:uid="{AAFBD631-F7CC-464E-904C-D71BAA2831C0}"/>
    <cellStyle name="Comma 3 5 3 2 2 4 3" xfId="39905" xr:uid="{171B883C-0BC4-4279-80E6-9BDA78E3D50E}"/>
    <cellStyle name="Comma 3 5 3 2 2 5" xfId="16682" xr:uid="{C302D034-A724-4802-AA00-B522E1A18345}"/>
    <cellStyle name="Comma 3 5 3 2 2 5 2" xfId="47506" xr:uid="{F3E32562-0B59-4F71-A62B-2FF7BBF3C3D0}"/>
    <cellStyle name="Comma 3 5 3 2 2 6" xfId="32096" xr:uid="{6CA8D70D-D8F6-4AC8-9FB7-87B1DEC31489}"/>
    <cellStyle name="Comma 3 5 3 2 3" xfId="1902" xr:uid="{CC5A8DF0-1F3A-4059-8719-13AB8C6B4DE9}"/>
    <cellStyle name="Comma 3 5 3 2 3 2" xfId="3801" xr:uid="{0B9A8C03-6C36-4171-9B8C-C7D20F18F8A8}"/>
    <cellStyle name="Comma 3 5 3 2 3 2 2" xfId="7604" xr:uid="{3196082B-3048-48D4-9A22-F9E701C39699}"/>
    <cellStyle name="Comma 3 5 3 2 3 2 2 2" xfId="15415" xr:uid="{97E3D780-4928-447D-9BA1-AA8CAB3A3C2A}"/>
    <cellStyle name="Comma 3 5 3 2 3 2 2 2 2" xfId="30826" xr:uid="{E9746625-5094-41F7-A8B4-A8F7489252F1}"/>
    <cellStyle name="Comma 3 5 3 2 3 2 2 2 2 2" xfId="61650" xr:uid="{6243198D-812E-489D-A426-E3664125B508}"/>
    <cellStyle name="Comma 3 5 3 2 3 2 2 2 3" xfId="46240" xr:uid="{B32AC3E8-5700-4F96-86F0-F04BBDEC5FAA}"/>
    <cellStyle name="Comma 3 5 3 2 3 2 2 3" xfId="23017" xr:uid="{56F550EE-947F-4C99-94A2-AF166052FF36}"/>
    <cellStyle name="Comma 3 5 3 2 3 2 2 3 2" xfId="53841" xr:uid="{E5EB84F0-3AEF-4FFC-8071-8D055A39C3F9}"/>
    <cellStyle name="Comma 3 5 3 2 3 2 2 4" xfId="38431" xr:uid="{9AD0569D-12E4-49B0-B04C-26BDA3628424}"/>
    <cellStyle name="Comma 3 5 3 2 3 2 3" xfId="11612" xr:uid="{A5D7C3CD-DAB9-4B8B-9D90-61E17D6AE50E}"/>
    <cellStyle name="Comma 3 5 3 2 3 2 3 2" xfId="27023" xr:uid="{4928A5A2-DC4A-45EC-89BC-D9DCEEDBC0E1}"/>
    <cellStyle name="Comma 3 5 3 2 3 2 3 2 2" xfId="57847" xr:uid="{E0CB81E5-082D-4E6A-BD2C-9BF93AFA547B}"/>
    <cellStyle name="Comma 3 5 3 2 3 2 3 3" xfId="42437" xr:uid="{90A1DC17-54DA-4CAA-9811-B4182C36B013}"/>
    <cellStyle name="Comma 3 5 3 2 3 2 4" xfId="19214" xr:uid="{7708ADCC-6C99-4C39-B0F5-76587026CB04}"/>
    <cellStyle name="Comma 3 5 3 2 3 2 4 2" xfId="50038" xr:uid="{F3584FDE-3D1D-4F9F-9C8A-7C9A01246CD3}"/>
    <cellStyle name="Comma 3 5 3 2 3 2 5" xfId="34628" xr:uid="{0F53C3B0-3E6A-4BDF-9424-7EEFB2AE99E8}"/>
    <cellStyle name="Comma 3 5 3 2 3 3" xfId="5705" xr:uid="{7F757EBC-F2E9-4217-915C-ECBC26980FD5}"/>
    <cellStyle name="Comma 3 5 3 2 3 3 2" xfId="13516" xr:uid="{4717C27A-C299-4E50-A255-6D749FAD93EF}"/>
    <cellStyle name="Comma 3 5 3 2 3 3 2 2" xfId="28927" xr:uid="{7C07EC34-5B57-4E01-B4C7-279A1E538142}"/>
    <cellStyle name="Comma 3 5 3 2 3 3 2 2 2" xfId="59751" xr:uid="{7C43C7B3-29E7-431D-8FB9-A4983F7742A6}"/>
    <cellStyle name="Comma 3 5 3 2 3 3 2 3" xfId="44341" xr:uid="{2290B036-998D-478C-88AA-C8190DBA2040}"/>
    <cellStyle name="Comma 3 5 3 2 3 3 3" xfId="21118" xr:uid="{F655EB2C-1AFB-464C-9042-3EFD39C842C9}"/>
    <cellStyle name="Comma 3 5 3 2 3 3 3 2" xfId="51942" xr:uid="{5ACF90D0-FF10-4830-8265-FCF2610D1ED2}"/>
    <cellStyle name="Comma 3 5 3 2 3 3 4" xfId="36532" xr:uid="{DEE2DFCD-A395-4046-9823-8236256B67E8}"/>
    <cellStyle name="Comma 3 5 3 2 3 4" xfId="9713" xr:uid="{DB823E9E-72FE-48CE-830D-6BE7A67BAB3E}"/>
    <cellStyle name="Comma 3 5 3 2 3 4 2" xfId="25124" xr:uid="{013C798B-0345-47C1-B298-2871DFFD18E3}"/>
    <cellStyle name="Comma 3 5 3 2 3 4 2 2" xfId="55948" xr:uid="{48AEE37E-628A-41CE-9C4E-163512CF6864}"/>
    <cellStyle name="Comma 3 5 3 2 3 4 3" xfId="40538" xr:uid="{66947970-F6D4-41A3-A238-62762083CFC1}"/>
    <cellStyle name="Comma 3 5 3 2 3 5" xfId="17315" xr:uid="{221CA03A-4F8F-4F57-B104-6578C5CC4428}"/>
    <cellStyle name="Comma 3 5 3 2 3 5 2" xfId="48139" xr:uid="{8F3AFEB2-BBEE-4CE9-8107-41DEE3E140C2}"/>
    <cellStyle name="Comma 3 5 3 2 3 6" xfId="32729" xr:uid="{38C10EB6-0333-4627-81EB-35A098B9B677}"/>
    <cellStyle name="Comma 3 5 3 2 4" xfId="2535" xr:uid="{6D902458-1D17-4191-8EF4-79F15BC74CAC}"/>
    <cellStyle name="Comma 3 5 3 2 4 2" xfId="6338" xr:uid="{D03A9460-3836-4B8D-B76F-C34C5717187A}"/>
    <cellStyle name="Comma 3 5 3 2 4 2 2" xfId="14149" xr:uid="{F9D82423-98E5-4BBD-B85F-BC77B73BEC25}"/>
    <cellStyle name="Comma 3 5 3 2 4 2 2 2" xfId="29560" xr:uid="{BE94E079-2018-4EB1-9243-2A131807E227}"/>
    <cellStyle name="Comma 3 5 3 2 4 2 2 2 2" xfId="60384" xr:uid="{61B91469-124D-44B5-B33B-E160588349E9}"/>
    <cellStyle name="Comma 3 5 3 2 4 2 2 3" xfId="44974" xr:uid="{147528D5-8F68-4068-BAE6-7AB766510609}"/>
    <cellStyle name="Comma 3 5 3 2 4 2 3" xfId="21751" xr:uid="{AACA6EAC-01E8-4FE6-8BE8-BABAC983EDD3}"/>
    <cellStyle name="Comma 3 5 3 2 4 2 3 2" xfId="52575" xr:uid="{62A965D6-71DE-4C23-98F1-BC1B67628C79}"/>
    <cellStyle name="Comma 3 5 3 2 4 2 4" xfId="37165" xr:uid="{07C1B931-B264-469F-9699-8BC8606C2C3A}"/>
    <cellStyle name="Comma 3 5 3 2 4 3" xfId="10346" xr:uid="{65CC7514-9874-4DBB-A491-4A7EFA16822C}"/>
    <cellStyle name="Comma 3 5 3 2 4 3 2" xfId="25757" xr:uid="{AD53A957-5D86-478A-A2E7-0D1EE6FC3599}"/>
    <cellStyle name="Comma 3 5 3 2 4 3 2 2" xfId="56581" xr:uid="{78F41144-CA6D-426F-8396-D4ED56E9BF16}"/>
    <cellStyle name="Comma 3 5 3 2 4 3 3" xfId="41171" xr:uid="{E2A6BF11-BD11-435E-97D3-39EF4E81CACC}"/>
    <cellStyle name="Comma 3 5 3 2 4 4" xfId="17948" xr:uid="{6865C47B-5DC3-471D-9724-9BA811B6C108}"/>
    <cellStyle name="Comma 3 5 3 2 4 4 2" xfId="48772" xr:uid="{249551C6-B229-4B3E-ABEE-C8E618ABA3B4}"/>
    <cellStyle name="Comma 3 5 3 2 4 5" xfId="33362" xr:uid="{CC4B3119-F9E1-4CDC-8E07-73ADE1C31B8B}"/>
    <cellStyle name="Comma 3 5 3 2 5" xfId="4439" xr:uid="{7C280680-4BF3-4001-A906-613CE952E659}"/>
    <cellStyle name="Comma 3 5 3 2 5 2" xfId="12250" xr:uid="{486B3AF7-FF2A-48FA-A0C3-5B3A2083BEE3}"/>
    <cellStyle name="Comma 3 5 3 2 5 2 2" xfId="27661" xr:uid="{14F5E488-FD65-41F5-976B-710633721879}"/>
    <cellStyle name="Comma 3 5 3 2 5 2 2 2" xfId="58485" xr:uid="{DC99490F-7FF8-4FE2-8097-6BDD708C04A4}"/>
    <cellStyle name="Comma 3 5 3 2 5 2 3" xfId="43075" xr:uid="{25BB7E04-5FC9-4833-9773-E9A0172E5E48}"/>
    <cellStyle name="Comma 3 5 3 2 5 3" xfId="19852" xr:uid="{40ED4031-73CD-4DD7-895B-80216B627CD4}"/>
    <cellStyle name="Comma 3 5 3 2 5 3 2" xfId="50676" xr:uid="{B413F501-E349-4F34-A7C8-95FB19B284A2}"/>
    <cellStyle name="Comma 3 5 3 2 5 4" xfId="35266" xr:uid="{6B45557C-F5AB-4703-B88C-C601D8D3A078}"/>
    <cellStyle name="Comma 3 5 3 2 6" xfId="8447" xr:uid="{3953613B-60D6-49AF-983E-BE9BC8490B11}"/>
    <cellStyle name="Comma 3 5 3 2 6 2" xfId="23858" xr:uid="{464F1502-B616-487C-B84E-321FE58A9DC4}"/>
    <cellStyle name="Comma 3 5 3 2 6 2 2" xfId="54682" xr:uid="{D852C829-0E7A-4501-9302-0D7BB4EEC925}"/>
    <cellStyle name="Comma 3 5 3 2 6 3" xfId="39272" xr:uid="{E5B219E3-E974-491B-9C68-4A03719A3696}"/>
    <cellStyle name="Comma 3 5 3 2 7" xfId="16049" xr:uid="{92DE0319-A7C0-48D5-BCA8-7335736D1DA5}"/>
    <cellStyle name="Comma 3 5 3 2 7 2" xfId="46873" xr:uid="{FEF2B9E5-7DBE-46AC-9BF2-1F8A1409D5FF}"/>
    <cellStyle name="Comma 3 5 3 2 8" xfId="31463" xr:uid="{C82B2369-78C6-46B5-AAF4-5E97146357FB}"/>
    <cellStyle name="Comma 3 5 3 3" xfId="427" xr:uid="{76B734FF-F67D-4AA6-9A68-B34045774008}"/>
    <cellStyle name="Comma 3 5 3 3 2" xfId="1060" xr:uid="{41A5D9C0-80CD-4237-8FC6-9D5E3EFEEBB0}"/>
    <cellStyle name="Comma 3 5 3 3 2 2" xfId="2959" xr:uid="{3A8A2A39-4706-4E01-B0D5-BBE31AA392B8}"/>
    <cellStyle name="Comma 3 5 3 3 2 2 2" xfId="6762" xr:uid="{7975E1A0-40FB-4C60-A8D0-A02FE1D6A567}"/>
    <cellStyle name="Comma 3 5 3 3 2 2 2 2" xfId="14573" xr:uid="{5A1197C0-3852-4C8C-9BA5-A51778CCF0D4}"/>
    <cellStyle name="Comma 3 5 3 3 2 2 2 2 2" xfId="29984" xr:uid="{1FA7B5BF-ABB7-4DF8-9456-D0DD61AD56E6}"/>
    <cellStyle name="Comma 3 5 3 3 2 2 2 2 2 2" xfId="60808" xr:uid="{831224A4-D654-44FD-8364-02CF5DEB3565}"/>
    <cellStyle name="Comma 3 5 3 3 2 2 2 2 3" xfId="45398" xr:uid="{96CC969D-1F56-4235-AEB2-9CB4756F08B4}"/>
    <cellStyle name="Comma 3 5 3 3 2 2 2 3" xfId="22175" xr:uid="{E48B4180-C93C-425E-9A11-3AB6EF6012E7}"/>
    <cellStyle name="Comma 3 5 3 3 2 2 2 3 2" xfId="52999" xr:uid="{7168470E-E2CF-489C-BC66-E6B575CD1A2C}"/>
    <cellStyle name="Comma 3 5 3 3 2 2 2 4" xfId="37589" xr:uid="{C0DB93DC-BA56-4788-AC45-F4AAC06F4773}"/>
    <cellStyle name="Comma 3 5 3 3 2 2 3" xfId="10770" xr:uid="{4EE5C67D-D631-48E6-8351-CA85AE497478}"/>
    <cellStyle name="Comma 3 5 3 3 2 2 3 2" xfId="26181" xr:uid="{C93D3F93-B228-4C2E-A543-B3680837710B}"/>
    <cellStyle name="Comma 3 5 3 3 2 2 3 2 2" xfId="57005" xr:uid="{DEB49CBF-1DD3-4BA9-9ED9-F3EE66D24925}"/>
    <cellStyle name="Comma 3 5 3 3 2 2 3 3" xfId="41595" xr:uid="{87DE7FAF-AE5C-4818-9482-109F46EB6180}"/>
    <cellStyle name="Comma 3 5 3 3 2 2 4" xfId="18372" xr:uid="{A4828D6B-980C-4898-8D94-E1A93DFA0E89}"/>
    <cellStyle name="Comma 3 5 3 3 2 2 4 2" xfId="49196" xr:uid="{9274789D-6539-436C-8C9E-47E0E235D08F}"/>
    <cellStyle name="Comma 3 5 3 3 2 2 5" xfId="33786" xr:uid="{F921F328-FF01-401A-89BB-2CB1C35CA985}"/>
    <cellStyle name="Comma 3 5 3 3 2 3" xfId="4863" xr:uid="{8A35CBDD-8995-472F-A141-4CF4C0FC7F19}"/>
    <cellStyle name="Comma 3 5 3 3 2 3 2" xfId="12674" xr:uid="{D4067348-F46A-43BB-9C07-BB9FF2D70BBF}"/>
    <cellStyle name="Comma 3 5 3 3 2 3 2 2" xfId="28085" xr:uid="{007D3609-D58F-4297-B323-E3AB3DD3D920}"/>
    <cellStyle name="Comma 3 5 3 3 2 3 2 2 2" xfId="58909" xr:uid="{94314827-C3CE-4F66-A04B-BCF7797DE7A2}"/>
    <cellStyle name="Comma 3 5 3 3 2 3 2 3" xfId="43499" xr:uid="{835A89CA-2B72-4746-AA18-25F45AFACAA9}"/>
    <cellStyle name="Comma 3 5 3 3 2 3 3" xfId="20276" xr:uid="{9211BF5B-8C8F-4F07-B9BF-114B43A42421}"/>
    <cellStyle name="Comma 3 5 3 3 2 3 3 2" xfId="51100" xr:uid="{CBA2AA14-F349-4660-8017-70214C714217}"/>
    <cellStyle name="Comma 3 5 3 3 2 3 4" xfId="35690" xr:uid="{771E6732-E04E-491F-8FFA-2E473E3055BD}"/>
    <cellStyle name="Comma 3 5 3 3 2 4" xfId="8871" xr:uid="{3BBE510F-1E55-4611-B3F5-8090B0C87319}"/>
    <cellStyle name="Comma 3 5 3 3 2 4 2" xfId="24282" xr:uid="{3A98705C-B1D5-4F37-837E-01A0ED7A5284}"/>
    <cellStyle name="Comma 3 5 3 3 2 4 2 2" xfId="55106" xr:uid="{89B2E58B-E294-4542-BB86-78E778A622FB}"/>
    <cellStyle name="Comma 3 5 3 3 2 4 3" xfId="39696" xr:uid="{D5540F89-BBAC-45BC-857D-172D486718BB}"/>
    <cellStyle name="Comma 3 5 3 3 2 5" xfId="16473" xr:uid="{44EBF208-56B0-4AB1-BCC5-911FB25474DF}"/>
    <cellStyle name="Comma 3 5 3 3 2 5 2" xfId="47297" xr:uid="{7F2FC245-0279-4C22-99D5-10F81D86DBD7}"/>
    <cellStyle name="Comma 3 5 3 3 2 6" xfId="31887" xr:uid="{6E73DB67-E07A-43B8-B6FC-BF75FD86AF9E}"/>
    <cellStyle name="Comma 3 5 3 3 3" xfId="1693" xr:uid="{76271D3E-286A-4E03-B7C5-064DFF97ECDA}"/>
    <cellStyle name="Comma 3 5 3 3 3 2" xfId="3592" xr:uid="{794E74A7-D260-43E2-ADFB-F1CA2EEBB67B}"/>
    <cellStyle name="Comma 3 5 3 3 3 2 2" xfId="7395" xr:uid="{85D5DFDB-3EB6-46AB-A6CC-107774ACAF8F}"/>
    <cellStyle name="Comma 3 5 3 3 3 2 2 2" xfId="15206" xr:uid="{2AF9F535-CC54-413B-A604-3E1105967C6E}"/>
    <cellStyle name="Comma 3 5 3 3 3 2 2 2 2" xfId="30617" xr:uid="{2A01379E-74C8-412F-822A-D85D6985BE40}"/>
    <cellStyle name="Comma 3 5 3 3 3 2 2 2 2 2" xfId="61441" xr:uid="{686A6639-41E8-46FA-B362-B0B75B86CE12}"/>
    <cellStyle name="Comma 3 5 3 3 3 2 2 2 3" xfId="46031" xr:uid="{E02D5804-420F-430E-B71F-B2F4165A2170}"/>
    <cellStyle name="Comma 3 5 3 3 3 2 2 3" xfId="22808" xr:uid="{D4CA05D8-4D49-42DF-B30D-0B51D088C26B}"/>
    <cellStyle name="Comma 3 5 3 3 3 2 2 3 2" xfId="53632" xr:uid="{16F2A397-DA0E-4E9F-B2E2-147E1001F854}"/>
    <cellStyle name="Comma 3 5 3 3 3 2 2 4" xfId="38222" xr:uid="{49764E86-CE9A-4DAA-BCE3-DF61E8E8BE2E}"/>
    <cellStyle name="Comma 3 5 3 3 3 2 3" xfId="11403" xr:uid="{B6CC22C0-8E06-492A-B4D8-000F5C0AABC9}"/>
    <cellStyle name="Comma 3 5 3 3 3 2 3 2" xfId="26814" xr:uid="{3EBD02C1-3FE1-4E3A-9F09-F07C5F0F9621}"/>
    <cellStyle name="Comma 3 5 3 3 3 2 3 2 2" xfId="57638" xr:uid="{9F06FB9F-A706-4AA1-9393-52BCCA46BEB0}"/>
    <cellStyle name="Comma 3 5 3 3 3 2 3 3" xfId="42228" xr:uid="{1B423745-FB7B-4E20-AC52-4187B2D09532}"/>
    <cellStyle name="Comma 3 5 3 3 3 2 4" xfId="19005" xr:uid="{28DC0933-FA6C-4460-ADD9-88E3801A6384}"/>
    <cellStyle name="Comma 3 5 3 3 3 2 4 2" xfId="49829" xr:uid="{A6A76D30-E93F-4839-B076-F4004B27DF1F}"/>
    <cellStyle name="Comma 3 5 3 3 3 2 5" xfId="34419" xr:uid="{1BD2FF6D-2743-44BE-9D42-A679EB3F5BB9}"/>
    <cellStyle name="Comma 3 5 3 3 3 3" xfId="5496" xr:uid="{259C6E43-F52A-49F1-A32B-1B18DDA60E74}"/>
    <cellStyle name="Comma 3 5 3 3 3 3 2" xfId="13307" xr:uid="{F780CE89-07D3-4AAE-8FBB-D3FE10FEFE8B}"/>
    <cellStyle name="Comma 3 5 3 3 3 3 2 2" xfId="28718" xr:uid="{FE31EC3F-7359-4635-B31F-B540F252C6D4}"/>
    <cellStyle name="Comma 3 5 3 3 3 3 2 2 2" xfId="59542" xr:uid="{C2B76544-075C-4863-B936-11FFFFEDD6E2}"/>
    <cellStyle name="Comma 3 5 3 3 3 3 2 3" xfId="44132" xr:uid="{0612C7AD-4590-450E-A7F2-459E8BC3E98A}"/>
    <cellStyle name="Comma 3 5 3 3 3 3 3" xfId="20909" xr:uid="{BB330145-DFAF-43B3-A4D6-3FC41749411E}"/>
    <cellStyle name="Comma 3 5 3 3 3 3 3 2" xfId="51733" xr:uid="{36F9F5BF-F4F5-4963-8425-62839396DD0A}"/>
    <cellStyle name="Comma 3 5 3 3 3 3 4" xfId="36323" xr:uid="{E435E362-84D8-4907-B7CB-0A8BEC8C378D}"/>
    <cellStyle name="Comma 3 5 3 3 3 4" xfId="9504" xr:uid="{984AFA10-6231-4BA3-8815-378F43797165}"/>
    <cellStyle name="Comma 3 5 3 3 3 4 2" xfId="24915" xr:uid="{0C1F7E79-8672-4609-B7E8-7E23236AEB38}"/>
    <cellStyle name="Comma 3 5 3 3 3 4 2 2" xfId="55739" xr:uid="{9DCB7A5B-E666-4491-97B3-8BE7C3DDFD2F}"/>
    <cellStyle name="Comma 3 5 3 3 3 4 3" xfId="40329" xr:uid="{1F9C3612-8558-41A2-AB81-94CF5428A23A}"/>
    <cellStyle name="Comma 3 5 3 3 3 5" xfId="17106" xr:uid="{88707D6C-CEF3-4A0C-9014-5D5ED027755E}"/>
    <cellStyle name="Comma 3 5 3 3 3 5 2" xfId="47930" xr:uid="{E163871E-95C7-44C7-A04B-51D95C7C8B6F}"/>
    <cellStyle name="Comma 3 5 3 3 3 6" xfId="32520" xr:uid="{065088F9-4D40-409E-ABA8-E3162AF2062C}"/>
    <cellStyle name="Comma 3 5 3 3 4" xfId="2326" xr:uid="{F9844231-5BFD-4939-8F9B-5F09926044A6}"/>
    <cellStyle name="Comma 3 5 3 3 4 2" xfId="6129" xr:uid="{80D942D3-636B-47B1-B7B7-2AED870C452E}"/>
    <cellStyle name="Comma 3 5 3 3 4 2 2" xfId="13940" xr:uid="{962DF806-2DFD-4CF9-BBAB-2D9867185F39}"/>
    <cellStyle name="Comma 3 5 3 3 4 2 2 2" xfId="29351" xr:uid="{14E83356-038E-4AA2-B7B4-2D7611B70EEC}"/>
    <cellStyle name="Comma 3 5 3 3 4 2 2 2 2" xfId="60175" xr:uid="{9E66A5F2-14BD-4205-B2F1-5C082F3014FC}"/>
    <cellStyle name="Comma 3 5 3 3 4 2 2 3" xfId="44765" xr:uid="{E7B755BD-131E-49C9-9240-90CAA7B1EEFF}"/>
    <cellStyle name="Comma 3 5 3 3 4 2 3" xfId="21542" xr:uid="{955C4FCC-A28A-45A8-BB3B-5D674D1CC680}"/>
    <cellStyle name="Comma 3 5 3 3 4 2 3 2" xfId="52366" xr:uid="{662AF11E-39B5-46BB-ACE8-880C230E462D}"/>
    <cellStyle name="Comma 3 5 3 3 4 2 4" xfId="36956" xr:uid="{DC71E24B-EA0D-4BE6-B265-BDE82D7C9184}"/>
    <cellStyle name="Comma 3 5 3 3 4 3" xfId="10137" xr:uid="{52C47B4C-4DC1-43BC-B6EF-1AE7D9CB3F23}"/>
    <cellStyle name="Comma 3 5 3 3 4 3 2" xfId="25548" xr:uid="{BA3E3458-73E8-4EF3-87CA-3BD7556CD0DF}"/>
    <cellStyle name="Comma 3 5 3 3 4 3 2 2" xfId="56372" xr:uid="{4963F325-ADD7-4600-9C42-81A7A4B0CCBA}"/>
    <cellStyle name="Comma 3 5 3 3 4 3 3" xfId="40962" xr:uid="{CC334A88-9FBA-49D8-8FAE-98D797AB0308}"/>
    <cellStyle name="Comma 3 5 3 3 4 4" xfId="17739" xr:uid="{F5191761-F313-4901-BA67-26E3C3BB960D}"/>
    <cellStyle name="Comma 3 5 3 3 4 4 2" xfId="48563" xr:uid="{269175AE-352B-4104-B98B-4538DE9F81B9}"/>
    <cellStyle name="Comma 3 5 3 3 4 5" xfId="33153" xr:uid="{2D3A98DB-4C57-45A3-8612-6CC80106C407}"/>
    <cellStyle name="Comma 3 5 3 3 5" xfId="4230" xr:uid="{CA48EF5C-A265-4FF8-83E1-7F284140FE7A}"/>
    <cellStyle name="Comma 3 5 3 3 5 2" xfId="12041" xr:uid="{CA7D1554-9A4F-4577-B1B3-D67A1F7E457F}"/>
    <cellStyle name="Comma 3 5 3 3 5 2 2" xfId="27452" xr:uid="{43A9545C-674C-4B30-9A82-0F9497A90CDB}"/>
    <cellStyle name="Comma 3 5 3 3 5 2 2 2" xfId="58276" xr:uid="{3E737238-E6F2-4A8B-8554-757C2D8DB801}"/>
    <cellStyle name="Comma 3 5 3 3 5 2 3" xfId="42866" xr:uid="{40C79BF4-BBC9-464B-872E-7EBBABDB90DC}"/>
    <cellStyle name="Comma 3 5 3 3 5 3" xfId="19643" xr:uid="{C24160A0-308C-49B4-9B6C-4EDA2F0D3B00}"/>
    <cellStyle name="Comma 3 5 3 3 5 3 2" xfId="50467" xr:uid="{A2AA5B3D-2B5B-4E6F-A349-3EB4E7E69F4D}"/>
    <cellStyle name="Comma 3 5 3 3 5 4" xfId="35057" xr:uid="{A7D969F7-9A77-43E7-8D6A-4095A2CE080F}"/>
    <cellStyle name="Comma 3 5 3 3 6" xfId="8238" xr:uid="{F79569AA-35C4-41FF-9D15-6FF22FD008B6}"/>
    <cellStyle name="Comma 3 5 3 3 6 2" xfId="23649" xr:uid="{690ED502-E90C-492B-AA21-873A9A324ED3}"/>
    <cellStyle name="Comma 3 5 3 3 6 2 2" xfId="54473" xr:uid="{0134D8E5-56B6-4826-9295-E08AA11CD34C}"/>
    <cellStyle name="Comma 3 5 3 3 6 3" xfId="39063" xr:uid="{456A5219-6255-4047-81FD-E5A933D21CEF}"/>
    <cellStyle name="Comma 3 5 3 3 7" xfId="15840" xr:uid="{7A48D8D2-3965-470C-97A8-718BDC83EA85}"/>
    <cellStyle name="Comma 3 5 3 3 7 2" xfId="46664" xr:uid="{F3138F92-C9CF-4EB8-89D3-C9EB3C0C4E99}"/>
    <cellStyle name="Comma 3 5 3 3 8" xfId="31254" xr:uid="{9A722F77-C7DB-4915-8A03-26A8A7B6C2E9}"/>
    <cellStyle name="Comma 3 5 3 4" xfId="847" xr:uid="{81A201CB-70C6-4612-8936-0AF162094E06}"/>
    <cellStyle name="Comma 3 5 3 4 2" xfId="2746" xr:uid="{BD66BCA8-CA97-4A0F-9179-23C091808931}"/>
    <cellStyle name="Comma 3 5 3 4 2 2" xfId="6549" xr:uid="{4165580D-D9D5-45CA-A3E4-2BEF33552A82}"/>
    <cellStyle name="Comma 3 5 3 4 2 2 2" xfId="14360" xr:uid="{FB200380-63D8-4DDC-A270-EFBABD330090}"/>
    <cellStyle name="Comma 3 5 3 4 2 2 2 2" xfId="29771" xr:uid="{331B8076-21F3-486B-8E5E-40F4AB3E4432}"/>
    <cellStyle name="Comma 3 5 3 4 2 2 2 2 2" xfId="60595" xr:uid="{D1EB3A95-202A-49E1-8EDE-84E14EA89C85}"/>
    <cellStyle name="Comma 3 5 3 4 2 2 2 3" xfId="45185" xr:uid="{E3CC6D8B-9617-4A1E-8F24-12B276167BA7}"/>
    <cellStyle name="Comma 3 5 3 4 2 2 3" xfId="21962" xr:uid="{93C9D31C-20D4-4327-8230-1A14E007000F}"/>
    <cellStyle name="Comma 3 5 3 4 2 2 3 2" xfId="52786" xr:uid="{31AC9400-CD23-4350-A9F0-216B33BBD3F8}"/>
    <cellStyle name="Comma 3 5 3 4 2 2 4" xfId="37376" xr:uid="{76120FCE-5AD1-42ED-87F5-E8C5DD11EBCA}"/>
    <cellStyle name="Comma 3 5 3 4 2 3" xfId="10557" xr:uid="{0419F0DE-50F6-4317-A6BB-8240E0300C7C}"/>
    <cellStyle name="Comma 3 5 3 4 2 3 2" xfId="25968" xr:uid="{24FA07A9-733F-405B-8D39-A3B791314101}"/>
    <cellStyle name="Comma 3 5 3 4 2 3 2 2" xfId="56792" xr:uid="{D63BADC2-2C01-469A-842E-161696678FA1}"/>
    <cellStyle name="Comma 3 5 3 4 2 3 3" xfId="41382" xr:uid="{4B3C4B27-871D-470E-8331-1BE239D109BF}"/>
    <cellStyle name="Comma 3 5 3 4 2 4" xfId="18159" xr:uid="{39234494-3F77-4564-9104-272445D39D7F}"/>
    <cellStyle name="Comma 3 5 3 4 2 4 2" xfId="48983" xr:uid="{B82C1951-52F4-41BC-AB51-F20DB0A9720C}"/>
    <cellStyle name="Comma 3 5 3 4 2 5" xfId="33573" xr:uid="{1186C62A-6189-40F4-82E7-C2230DF69A5A}"/>
    <cellStyle name="Comma 3 5 3 4 3" xfId="4650" xr:uid="{0DF8FE0F-A132-4952-9EF1-C3E314D4FD00}"/>
    <cellStyle name="Comma 3 5 3 4 3 2" xfId="12461" xr:uid="{D9FDAD01-1533-4BFD-B0FE-0B29254E192F}"/>
    <cellStyle name="Comma 3 5 3 4 3 2 2" xfId="27872" xr:uid="{CE7905DB-4504-4BC8-B397-A5FDCE8929EB}"/>
    <cellStyle name="Comma 3 5 3 4 3 2 2 2" xfId="58696" xr:uid="{D7C4673D-DCFC-4F17-95E6-25F82EAF35DC}"/>
    <cellStyle name="Comma 3 5 3 4 3 2 3" xfId="43286" xr:uid="{09676F7F-F9D1-45A9-9015-AAA60812D077}"/>
    <cellStyle name="Comma 3 5 3 4 3 3" xfId="20063" xr:uid="{6A4B3729-768A-48A2-90B1-D3CEA64F452C}"/>
    <cellStyle name="Comma 3 5 3 4 3 3 2" xfId="50887" xr:uid="{16C50C45-6D92-471E-8885-4DBD889516F3}"/>
    <cellStyle name="Comma 3 5 3 4 3 4" xfId="35477" xr:uid="{8425B78A-482B-4CC8-A575-43FC4ACEF0D6}"/>
    <cellStyle name="Comma 3 5 3 4 4" xfId="8658" xr:uid="{BFC23122-E8D2-45CF-B669-62A22B9BFEEF}"/>
    <cellStyle name="Comma 3 5 3 4 4 2" xfId="24069" xr:uid="{D84BA882-F1F0-411A-8CD6-EAD40A91285E}"/>
    <cellStyle name="Comma 3 5 3 4 4 2 2" xfId="54893" xr:uid="{EB852968-5391-48CB-B09C-FDF359228BD0}"/>
    <cellStyle name="Comma 3 5 3 4 4 3" xfId="39483" xr:uid="{D4DE5665-33F8-4B6C-8918-68B3957CA47E}"/>
    <cellStyle name="Comma 3 5 3 4 5" xfId="16260" xr:uid="{E3F659A0-A1F1-42DC-895F-99C9B57BA5D0}"/>
    <cellStyle name="Comma 3 5 3 4 5 2" xfId="47084" xr:uid="{0FDB928E-8AD2-4BF9-983F-AD864C9093FF}"/>
    <cellStyle name="Comma 3 5 3 4 6" xfId="31674" xr:uid="{2EA0DEF3-E932-4D60-A916-67F90EABC4EB}"/>
    <cellStyle name="Comma 3 5 3 5" xfId="1480" xr:uid="{30A5C382-5202-4D5F-999B-1DC8D54B2BB5}"/>
    <cellStyle name="Comma 3 5 3 5 2" xfId="3379" xr:uid="{E3D14410-0CB1-433C-A654-6201CFA387E3}"/>
    <cellStyle name="Comma 3 5 3 5 2 2" xfId="7182" xr:uid="{310DF8E0-E74F-4458-9675-A66D4C4B059C}"/>
    <cellStyle name="Comma 3 5 3 5 2 2 2" xfId="14993" xr:uid="{EBDB172A-562D-474C-A9D9-AE33627DB665}"/>
    <cellStyle name="Comma 3 5 3 5 2 2 2 2" xfId="30404" xr:uid="{ACA9E675-1233-4B1D-933B-E955B90DC8B7}"/>
    <cellStyle name="Comma 3 5 3 5 2 2 2 2 2" xfId="61228" xr:uid="{9BE67D9C-A41F-4351-9799-AD18780AB129}"/>
    <cellStyle name="Comma 3 5 3 5 2 2 2 3" xfId="45818" xr:uid="{7E8B0D96-94E7-455E-83E8-722DB1E3FA41}"/>
    <cellStyle name="Comma 3 5 3 5 2 2 3" xfId="22595" xr:uid="{1977EBA8-124F-4ED6-9197-F4567FD2716E}"/>
    <cellStyle name="Comma 3 5 3 5 2 2 3 2" xfId="53419" xr:uid="{9EB34A6A-8946-43F2-AADC-0014C4F5C4CE}"/>
    <cellStyle name="Comma 3 5 3 5 2 2 4" xfId="38009" xr:uid="{9F5A66DE-421D-4D59-9DB7-A0BDF4B46AB4}"/>
    <cellStyle name="Comma 3 5 3 5 2 3" xfId="11190" xr:uid="{A7528FE0-28A7-4AE4-B57D-07DFA52FD07A}"/>
    <cellStyle name="Comma 3 5 3 5 2 3 2" xfId="26601" xr:uid="{3B323E7A-5D9F-4457-A3E9-2CAAF29CC9CE}"/>
    <cellStyle name="Comma 3 5 3 5 2 3 2 2" xfId="57425" xr:uid="{306FB12C-1793-4FE7-A16A-E9152555D82A}"/>
    <cellStyle name="Comma 3 5 3 5 2 3 3" xfId="42015" xr:uid="{885D2739-73EB-4910-8CDD-2B749E18FB41}"/>
    <cellStyle name="Comma 3 5 3 5 2 4" xfId="18792" xr:uid="{FAB0306D-01F1-4E34-9626-5B3FBD304F1D}"/>
    <cellStyle name="Comma 3 5 3 5 2 4 2" xfId="49616" xr:uid="{5614DB3F-EF2F-4A37-9721-670FAF69E8EB}"/>
    <cellStyle name="Comma 3 5 3 5 2 5" xfId="34206" xr:uid="{038F6F95-55AE-4BD1-A150-A7D8F3C4A86B}"/>
    <cellStyle name="Comma 3 5 3 5 3" xfId="5283" xr:uid="{A9AEC9EB-999D-4628-BFAE-D0D4713F72E0}"/>
    <cellStyle name="Comma 3 5 3 5 3 2" xfId="13094" xr:uid="{5143E3E8-AD85-4DEB-8719-B8838B31BC20}"/>
    <cellStyle name="Comma 3 5 3 5 3 2 2" xfId="28505" xr:uid="{B5797A7C-3849-4C72-ADC9-9848CC4359D6}"/>
    <cellStyle name="Comma 3 5 3 5 3 2 2 2" xfId="59329" xr:uid="{C8E0A45E-3AF1-455E-AADB-DC74B728B070}"/>
    <cellStyle name="Comma 3 5 3 5 3 2 3" xfId="43919" xr:uid="{941B7841-1537-41B4-9D8E-D896FD2A7831}"/>
    <cellStyle name="Comma 3 5 3 5 3 3" xfId="20696" xr:uid="{9FC9AAE6-5415-46C8-9EF1-7A2EAEB97D29}"/>
    <cellStyle name="Comma 3 5 3 5 3 3 2" xfId="51520" xr:uid="{9ED7C530-E9CF-4A9E-907C-0A902005D07C}"/>
    <cellStyle name="Comma 3 5 3 5 3 4" xfId="36110" xr:uid="{BFB54317-0CD8-48F2-96EC-05ABB4A61244}"/>
    <cellStyle name="Comma 3 5 3 5 4" xfId="9291" xr:uid="{B5477D86-4B55-48F5-A7E0-74FE6647A49A}"/>
    <cellStyle name="Comma 3 5 3 5 4 2" xfId="24702" xr:uid="{E4187121-5557-4968-AE2D-938E4FE6328D}"/>
    <cellStyle name="Comma 3 5 3 5 4 2 2" xfId="55526" xr:uid="{793C1DB6-067B-4E3F-AEE0-22EEED0560C0}"/>
    <cellStyle name="Comma 3 5 3 5 4 3" xfId="40116" xr:uid="{460507CF-DFFC-4190-BE16-2F7B3676F6DF}"/>
    <cellStyle name="Comma 3 5 3 5 5" xfId="16893" xr:uid="{661089F7-F62A-4C89-B4FA-DAE5ADBD5F6B}"/>
    <cellStyle name="Comma 3 5 3 5 5 2" xfId="47717" xr:uid="{6FB3013D-FDB0-425F-BB93-FF45746BC2A8}"/>
    <cellStyle name="Comma 3 5 3 5 6" xfId="32307" xr:uid="{804D7DBB-3CCF-4AA7-958E-869C59E0D482}"/>
    <cellStyle name="Comma 3 5 3 6" xfId="2113" xr:uid="{055D7676-C670-4B07-B7D8-B5FC3FA3402D}"/>
    <cellStyle name="Comma 3 5 3 6 2" xfId="5916" xr:uid="{F9B0F235-F44A-4344-A42B-4239EB48FF14}"/>
    <cellStyle name="Comma 3 5 3 6 2 2" xfId="13727" xr:uid="{CD3E6FBF-31D6-41A1-9092-8DE358D46C9B}"/>
    <cellStyle name="Comma 3 5 3 6 2 2 2" xfId="29138" xr:uid="{659830DC-4578-4B44-9F42-42C5649D8D66}"/>
    <cellStyle name="Comma 3 5 3 6 2 2 2 2" xfId="59962" xr:uid="{C44F2E6D-DC4E-4C94-A1A3-712C722B50A1}"/>
    <cellStyle name="Comma 3 5 3 6 2 2 3" xfId="44552" xr:uid="{08C93FD0-D61B-4C10-980B-640D763172F6}"/>
    <cellStyle name="Comma 3 5 3 6 2 3" xfId="21329" xr:uid="{DE78241A-C409-4D8B-AC5E-7E8D6BEAB8E5}"/>
    <cellStyle name="Comma 3 5 3 6 2 3 2" xfId="52153" xr:uid="{1D5CA191-0ADA-47BB-BD69-87E6248C454A}"/>
    <cellStyle name="Comma 3 5 3 6 2 4" xfId="36743" xr:uid="{F66AB796-30B4-45C7-B8D8-7734F454F96F}"/>
    <cellStyle name="Comma 3 5 3 6 3" xfId="9924" xr:uid="{1B3C84B9-A641-4BD0-ADEF-767CF044D60C}"/>
    <cellStyle name="Comma 3 5 3 6 3 2" xfId="25335" xr:uid="{014C9BAF-4C08-4EDD-8342-E6D898F89514}"/>
    <cellStyle name="Comma 3 5 3 6 3 2 2" xfId="56159" xr:uid="{2CED8380-8401-4F21-9EA8-843961977653}"/>
    <cellStyle name="Comma 3 5 3 6 3 3" xfId="40749" xr:uid="{201A1EAB-4B63-43FF-991B-11590ADA3482}"/>
    <cellStyle name="Comma 3 5 3 6 4" xfId="17526" xr:uid="{CAAA4E05-608A-49EE-B7CB-AA4C21B8F663}"/>
    <cellStyle name="Comma 3 5 3 6 4 2" xfId="48350" xr:uid="{AE73C4B3-8331-4A5F-A5F9-0AB4DF4D292D}"/>
    <cellStyle name="Comma 3 5 3 6 5" xfId="32940" xr:uid="{67ADFAC8-57AA-4D8A-9C4C-32117E444671}"/>
    <cellStyle name="Comma 3 5 3 7" xfId="4017" xr:uid="{190E04EF-9DE4-4558-BE1D-3F6DEF8E96B8}"/>
    <cellStyle name="Comma 3 5 3 7 2" xfId="11828" xr:uid="{C419D6B8-8270-4928-B4D1-12202405AE77}"/>
    <cellStyle name="Comma 3 5 3 7 2 2" xfId="27239" xr:uid="{ECB9B068-7AFE-4C7A-98DB-2E2C76217309}"/>
    <cellStyle name="Comma 3 5 3 7 2 2 2" xfId="58063" xr:uid="{C19B0600-138A-4A42-ACF5-DD6755E9A61B}"/>
    <cellStyle name="Comma 3 5 3 7 2 3" xfId="42653" xr:uid="{71089BE4-45F9-480B-9736-237D0BB8466D}"/>
    <cellStyle name="Comma 3 5 3 7 3" xfId="19430" xr:uid="{551A25E2-C9DF-471B-BBB4-828ABF8B1D64}"/>
    <cellStyle name="Comma 3 5 3 7 3 2" xfId="50254" xr:uid="{969C2DA9-D4DD-4439-A55C-444A4F89FD9C}"/>
    <cellStyle name="Comma 3 5 3 7 4" xfId="34844" xr:uid="{A103CBB2-8435-4209-A108-1FF0D366EB3B}"/>
    <cellStyle name="Comma 3 5 3 8" xfId="8025" xr:uid="{271E2B6C-7278-4E25-BA95-CB9C7C7CC526}"/>
    <cellStyle name="Comma 3 5 3 8 2" xfId="23436" xr:uid="{744609A0-0778-4933-B191-7595582903FA}"/>
    <cellStyle name="Comma 3 5 3 8 2 2" xfId="54260" xr:uid="{327C2AC9-CE24-4464-B3DA-A710CC61284F}"/>
    <cellStyle name="Comma 3 5 3 8 3" xfId="38850" xr:uid="{B1AB1BE8-A951-4E40-BB4C-9905C37C0DC8}"/>
    <cellStyle name="Comma 3 5 3 9" xfId="7816" xr:uid="{DA804AAA-4280-4297-8864-8F181AC254A1}"/>
    <cellStyle name="Comma 3 5 3 9 2" xfId="23227" xr:uid="{16765515-6F62-409B-9E99-F952A18FAA05}"/>
    <cellStyle name="Comma 3 5 3 9 2 2" xfId="54051" xr:uid="{89FBDE24-00E0-473C-9460-046C39EF4DCD}"/>
    <cellStyle name="Comma 3 5 3 9 3" xfId="38641" xr:uid="{BEDC804A-6004-4333-AC20-24F9A1CC623C}"/>
    <cellStyle name="Comma 3 5 4" xfId="591" xr:uid="{58C4036F-4D7B-4F26-A09A-0CB24FEC4C3B}"/>
    <cellStyle name="Comma 3 5 4 2" xfId="1224" xr:uid="{4E7CA714-0F17-4831-9BBA-86ADBF873E51}"/>
    <cellStyle name="Comma 3 5 4 2 2" xfId="3123" xr:uid="{D6A65D18-500B-42E0-8CAF-F1E968A82BA7}"/>
    <cellStyle name="Comma 3 5 4 2 2 2" xfId="6926" xr:uid="{34186D4C-CDE3-44D9-AD0E-92C610467730}"/>
    <cellStyle name="Comma 3 5 4 2 2 2 2" xfId="14737" xr:uid="{5FC286B7-4BB3-4660-AC41-3A9B1498AAB8}"/>
    <cellStyle name="Comma 3 5 4 2 2 2 2 2" xfId="30148" xr:uid="{444536D2-10D9-43E2-90ED-9CE14DC12E09}"/>
    <cellStyle name="Comma 3 5 4 2 2 2 2 2 2" xfId="60972" xr:uid="{B171B1B8-8EA0-4224-ADA0-E4ED3B092F5D}"/>
    <cellStyle name="Comma 3 5 4 2 2 2 2 3" xfId="45562" xr:uid="{DDF2B56F-0450-4B6B-AE6B-ABA5AD65D781}"/>
    <cellStyle name="Comma 3 5 4 2 2 2 3" xfId="22339" xr:uid="{AF66E02C-C413-4C7F-A9ED-B3153E73DA21}"/>
    <cellStyle name="Comma 3 5 4 2 2 2 3 2" xfId="53163" xr:uid="{723A161B-0C07-4BEB-8C73-5B8B7AD04CB4}"/>
    <cellStyle name="Comma 3 5 4 2 2 2 4" xfId="37753" xr:uid="{DCF64959-2DA4-4B83-9F1C-E9BBB4AB55FF}"/>
    <cellStyle name="Comma 3 5 4 2 2 3" xfId="10934" xr:uid="{C4AEE6A1-560E-4CCA-B54D-B3D42473C4E7}"/>
    <cellStyle name="Comma 3 5 4 2 2 3 2" xfId="26345" xr:uid="{7EEC1362-B557-4819-AEF3-A2B781DF5A33}"/>
    <cellStyle name="Comma 3 5 4 2 2 3 2 2" xfId="57169" xr:uid="{B1A63C6D-3F98-4E1D-B7DF-298286A82B5A}"/>
    <cellStyle name="Comma 3 5 4 2 2 3 3" xfId="41759" xr:uid="{285615E7-C1BB-4354-9C9A-DC44B03E96E8}"/>
    <cellStyle name="Comma 3 5 4 2 2 4" xfId="18536" xr:uid="{C09DF938-EDEB-40F2-9466-99854EE35973}"/>
    <cellStyle name="Comma 3 5 4 2 2 4 2" xfId="49360" xr:uid="{090AC124-E909-42A6-8111-F13B931EC5E4}"/>
    <cellStyle name="Comma 3 5 4 2 2 5" xfId="33950" xr:uid="{215FA533-7AA5-4FC7-B197-F2159DB48693}"/>
    <cellStyle name="Comma 3 5 4 2 3" xfId="5027" xr:uid="{555217C4-8CB3-4690-A317-8F1EBD1EA9F7}"/>
    <cellStyle name="Comma 3 5 4 2 3 2" xfId="12838" xr:uid="{BBBE8EAE-6FB8-4733-B5DE-E16B9B174CF4}"/>
    <cellStyle name="Comma 3 5 4 2 3 2 2" xfId="28249" xr:uid="{86D68527-9FF0-4229-8AD3-FF67780DFFF7}"/>
    <cellStyle name="Comma 3 5 4 2 3 2 2 2" xfId="59073" xr:uid="{F8967F7B-C573-405D-915D-DA43FD74DD8D}"/>
    <cellStyle name="Comma 3 5 4 2 3 2 3" xfId="43663" xr:uid="{2BB098C9-5A37-4974-A84A-3B328C5323C7}"/>
    <cellStyle name="Comma 3 5 4 2 3 3" xfId="20440" xr:uid="{3E482661-41E7-4492-B152-ADF493C87344}"/>
    <cellStyle name="Comma 3 5 4 2 3 3 2" xfId="51264" xr:uid="{BE06AA46-A0ED-4FD8-B366-03B809356820}"/>
    <cellStyle name="Comma 3 5 4 2 3 4" xfId="35854" xr:uid="{BE5B4D17-FEA7-4927-B3B1-9ECAC92E4FC6}"/>
    <cellStyle name="Comma 3 5 4 2 4" xfId="9035" xr:uid="{28D00503-930D-4BB7-B3B2-E82D194216E9}"/>
    <cellStyle name="Comma 3 5 4 2 4 2" xfId="24446" xr:uid="{F510D02D-929E-4113-8EBF-951E8260CF24}"/>
    <cellStyle name="Comma 3 5 4 2 4 2 2" xfId="55270" xr:uid="{44310846-43AC-4AC9-81D9-9A68EF2CE3C1}"/>
    <cellStyle name="Comma 3 5 4 2 4 3" xfId="39860" xr:uid="{E794F47B-30EB-47D8-88B1-9C8B85E3F6FA}"/>
    <cellStyle name="Comma 3 5 4 2 5" xfId="16637" xr:uid="{A727994F-67A3-484D-8368-543A4F904EF4}"/>
    <cellStyle name="Comma 3 5 4 2 5 2" xfId="47461" xr:uid="{5690BAFA-0061-4091-8441-06D17BCC295A}"/>
    <cellStyle name="Comma 3 5 4 2 6" xfId="32051" xr:uid="{D46936D9-9533-4E0C-A2C4-8905BE351F2C}"/>
    <cellStyle name="Comma 3 5 4 3" xfId="1857" xr:uid="{586C52BC-384B-45E5-9A8F-5CDD523985DD}"/>
    <cellStyle name="Comma 3 5 4 3 2" xfId="3756" xr:uid="{65DFD9F4-6D8A-4BA0-98DB-F1A1AC0BC5F9}"/>
    <cellStyle name="Comma 3 5 4 3 2 2" xfId="7559" xr:uid="{5EDAF5C8-C3F0-48A5-AAC3-0178F21881B0}"/>
    <cellStyle name="Comma 3 5 4 3 2 2 2" xfId="15370" xr:uid="{9785A284-1938-4867-AC4A-887F6596289D}"/>
    <cellStyle name="Comma 3 5 4 3 2 2 2 2" xfId="30781" xr:uid="{FA372E66-D01F-493F-A086-523E303FDC6C}"/>
    <cellStyle name="Comma 3 5 4 3 2 2 2 2 2" xfId="61605" xr:uid="{80456FD9-6498-4CDA-9129-919A352600D5}"/>
    <cellStyle name="Comma 3 5 4 3 2 2 2 3" xfId="46195" xr:uid="{E8FC30E5-585D-4E15-9757-D6E7143F1E24}"/>
    <cellStyle name="Comma 3 5 4 3 2 2 3" xfId="22972" xr:uid="{B2760E1D-27D1-4998-B18C-4AE6F783AB34}"/>
    <cellStyle name="Comma 3 5 4 3 2 2 3 2" xfId="53796" xr:uid="{7E536868-9D05-47EA-8EC7-0B1ED9B3E49B}"/>
    <cellStyle name="Comma 3 5 4 3 2 2 4" xfId="38386" xr:uid="{C5DF5595-82B0-4D32-9E09-AB79F6B85970}"/>
    <cellStyle name="Comma 3 5 4 3 2 3" xfId="11567" xr:uid="{CB3EEE28-E76C-419B-92A6-AD2D282D1894}"/>
    <cellStyle name="Comma 3 5 4 3 2 3 2" xfId="26978" xr:uid="{725820DB-FDE8-4D48-9CB5-B53475D2CCC2}"/>
    <cellStyle name="Comma 3 5 4 3 2 3 2 2" xfId="57802" xr:uid="{2546D0B9-56F0-4F7A-9ADD-27230B36EEF3}"/>
    <cellStyle name="Comma 3 5 4 3 2 3 3" xfId="42392" xr:uid="{43BFB1DB-D36D-4E69-A64C-81F045EE33FA}"/>
    <cellStyle name="Comma 3 5 4 3 2 4" xfId="19169" xr:uid="{BA8EA8E6-E270-4226-AF37-3BD00B114568}"/>
    <cellStyle name="Comma 3 5 4 3 2 4 2" xfId="49993" xr:uid="{49910C76-EBEC-46B0-82D7-D4A39666C1C9}"/>
    <cellStyle name="Comma 3 5 4 3 2 5" xfId="34583" xr:uid="{DD5670AE-CE63-4A0E-8EBE-CCA03CFB7847}"/>
    <cellStyle name="Comma 3 5 4 3 3" xfId="5660" xr:uid="{E4245CE9-A607-45BA-8CC1-BBA6842C6514}"/>
    <cellStyle name="Comma 3 5 4 3 3 2" xfId="13471" xr:uid="{01CB9739-9F0E-4BF5-9B15-CE5412562C9A}"/>
    <cellStyle name="Comma 3 5 4 3 3 2 2" xfId="28882" xr:uid="{A05A43D4-8BC2-44CA-AFF8-8921A05F1A6D}"/>
    <cellStyle name="Comma 3 5 4 3 3 2 2 2" xfId="59706" xr:uid="{2DC1F929-76A1-4628-ADBF-731944375B6A}"/>
    <cellStyle name="Comma 3 5 4 3 3 2 3" xfId="44296" xr:uid="{5941F051-027E-40E8-A33D-701032131633}"/>
    <cellStyle name="Comma 3 5 4 3 3 3" xfId="21073" xr:uid="{54C8D35E-4A1C-4E61-A748-3FC76682731D}"/>
    <cellStyle name="Comma 3 5 4 3 3 3 2" xfId="51897" xr:uid="{AE7B38EA-39AE-407A-80F0-9306E093F878}"/>
    <cellStyle name="Comma 3 5 4 3 3 4" xfId="36487" xr:uid="{D79288B4-C1DD-42C9-A01F-83477DAF5887}"/>
    <cellStyle name="Comma 3 5 4 3 4" xfId="9668" xr:uid="{7C7E0AA6-203C-4358-8B3B-9A1ACDCA5A70}"/>
    <cellStyle name="Comma 3 5 4 3 4 2" xfId="25079" xr:uid="{A9D3E3B9-3EF2-45A7-BADD-40B623C04343}"/>
    <cellStyle name="Comma 3 5 4 3 4 2 2" xfId="55903" xr:uid="{EFBD9F0E-937E-4DC7-A765-636A0E29309B}"/>
    <cellStyle name="Comma 3 5 4 3 4 3" xfId="40493" xr:uid="{E7F23883-D1D7-44E1-A04B-19FFB56FC637}"/>
    <cellStyle name="Comma 3 5 4 3 5" xfId="17270" xr:uid="{F4862C8E-A545-49F1-B2A0-72EEA0650166}"/>
    <cellStyle name="Comma 3 5 4 3 5 2" xfId="48094" xr:uid="{3BC61A5C-BDC3-4156-912C-6D37BCF704AF}"/>
    <cellStyle name="Comma 3 5 4 3 6" xfId="32684" xr:uid="{92E14D58-E135-4BAA-8F6D-D582A5AE1440}"/>
    <cellStyle name="Comma 3 5 4 4" xfId="2490" xr:uid="{2911ABC4-A585-45CD-A4B1-05EB23CC855A}"/>
    <cellStyle name="Comma 3 5 4 4 2" xfId="6293" xr:uid="{06080B35-6390-4777-A950-8AF6A78E60F2}"/>
    <cellStyle name="Comma 3 5 4 4 2 2" xfId="14104" xr:uid="{BC28FFA6-DEC6-4DFF-9218-D75CD645F628}"/>
    <cellStyle name="Comma 3 5 4 4 2 2 2" xfId="29515" xr:uid="{E0BF3E38-5F18-42B1-BEEA-4DCF4ED36804}"/>
    <cellStyle name="Comma 3 5 4 4 2 2 2 2" xfId="60339" xr:uid="{8B1ADC7F-6202-4619-834C-7C6507AF7350}"/>
    <cellStyle name="Comma 3 5 4 4 2 2 3" xfId="44929" xr:uid="{C1FA0776-8FA8-4DD5-9016-64F89F6C0C62}"/>
    <cellStyle name="Comma 3 5 4 4 2 3" xfId="21706" xr:uid="{F5F736F2-E786-4B36-BC14-DCDB0067C64B}"/>
    <cellStyle name="Comma 3 5 4 4 2 3 2" xfId="52530" xr:uid="{45950C9A-277C-4479-8AA7-FA1DA00D8C34}"/>
    <cellStyle name="Comma 3 5 4 4 2 4" xfId="37120" xr:uid="{3907A983-39C2-40E3-A7DE-85C54284BBFE}"/>
    <cellStyle name="Comma 3 5 4 4 3" xfId="10301" xr:uid="{62D19952-B363-4953-A47A-863D5937075E}"/>
    <cellStyle name="Comma 3 5 4 4 3 2" xfId="25712" xr:uid="{03563048-344F-410B-95B4-AB064D48C8E8}"/>
    <cellStyle name="Comma 3 5 4 4 3 2 2" xfId="56536" xr:uid="{0932A53C-43E7-4395-AD1F-776C5B8D4860}"/>
    <cellStyle name="Comma 3 5 4 4 3 3" xfId="41126" xr:uid="{CA6AC3CB-BDDB-4A85-80AC-FAE22396EE51}"/>
    <cellStyle name="Comma 3 5 4 4 4" xfId="17903" xr:uid="{AB97E0F4-7105-4683-9C2C-04B48631ACC0}"/>
    <cellStyle name="Comma 3 5 4 4 4 2" xfId="48727" xr:uid="{7CD5C4E9-77DF-4B84-B48E-56BA243C5991}"/>
    <cellStyle name="Comma 3 5 4 4 5" xfId="33317" xr:uid="{23EF5AB6-39F1-4341-88C9-6ADF395C8D43}"/>
    <cellStyle name="Comma 3 5 4 5" xfId="4394" xr:uid="{449EABCF-D155-41A5-B120-4075101D6225}"/>
    <cellStyle name="Comma 3 5 4 5 2" xfId="12205" xr:uid="{77449589-89DF-4BE7-A1ED-0E2F246F7565}"/>
    <cellStyle name="Comma 3 5 4 5 2 2" xfId="27616" xr:uid="{C0A9E5BC-0C38-4B9C-9D04-4502DC4B18A8}"/>
    <cellStyle name="Comma 3 5 4 5 2 2 2" xfId="58440" xr:uid="{2A3779C2-3E17-4C55-AC1E-85F36E40B7D7}"/>
    <cellStyle name="Comma 3 5 4 5 2 3" xfId="43030" xr:uid="{B3AD30D0-1DB2-49C3-BEED-C12DD6384FEA}"/>
    <cellStyle name="Comma 3 5 4 5 3" xfId="19807" xr:uid="{43E9B53B-99A9-47D1-93DD-991EDFC11902}"/>
    <cellStyle name="Comma 3 5 4 5 3 2" xfId="50631" xr:uid="{F66F3A48-E589-4AB7-80D0-AD1689660D42}"/>
    <cellStyle name="Comma 3 5 4 5 4" xfId="35221" xr:uid="{16F60E6C-462E-44FE-80AA-C680C625083E}"/>
    <cellStyle name="Comma 3 5 4 6" xfId="8402" xr:uid="{B8A43180-EE45-4A64-973A-96EFC038058C}"/>
    <cellStyle name="Comma 3 5 4 6 2" xfId="23813" xr:uid="{4830487A-D4FB-4D74-B1C1-B06963513546}"/>
    <cellStyle name="Comma 3 5 4 6 2 2" xfId="54637" xr:uid="{DB4485CA-D528-4500-9FD6-8D2A2720939E}"/>
    <cellStyle name="Comma 3 5 4 6 3" xfId="39227" xr:uid="{70CBB34D-DD8B-4C6B-9F6B-F9E89865C6C4}"/>
    <cellStyle name="Comma 3 5 4 7" xfId="16004" xr:uid="{A3E708A8-1D7E-46FD-9BEE-C24B171289D1}"/>
    <cellStyle name="Comma 3 5 4 7 2" xfId="46828" xr:uid="{11D175BA-F667-427D-8A7A-664320BF5AFC}"/>
    <cellStyle name="Comma 3 5 4 8" xfId="31418" xr:uid="{B9B8D2E8-A540-4DA1-852F-4F0F742CE590}"/>
    <cellStyle name="Comma 3 5 5" xfId="382" xr:uid="{E03E2A93-316A-4D1E-908F-A2A53AC7AA9B}"/>
    <cellStyle name="Comma 3 5 5 2" xfId="1015" xr:uid="{DA7DF48A-9BB7-4415-906A-C3CE04F679E6}"/>
    <cellStyle name="Comma 3 5 5 2 2" xfId="2914" xr:uid="{53BA4FEE-7601-4A7D-99D0-CDCA324FDA14}"/>
    <cellStyle name="Comma 3 5 5 2 2 2" xfId="6717" xr:uid="{C30B4C38-F660-477C-988B-6EBB2564AB90}"/>
    <cellStyle name="Comma 3 5 5 2 2 2 2" xfId="14528" xr:uid="{737A159D-0AA4-42E6-BE1E-60D8108241FA}"/>
    <cellStyle name="Comma 3 5 5 2 2 2 2 2" xfId="29939" xr:uid="{21A786F7-FDEA-4969-917C-B2F16D91D27A}"/>
    <cellStyle name="Comma 3 5 5 2 2 2 2 2 2" xfId="60763" xr:uid="{7B9BD55C-9397-4B22-AC69-F32A5AEBAA8E}"/>
    <cellStyle name="Comma 3 5 5 2 2 2 2 3" xfId="45353" xr:uid="{99325AE9-0400-4521-8A28-7DFEED116DBB}"/>
    <cellStyle name="Comma 3 5 5 2 2 2 3" xfId="22130" xr:uid="{95241A9C-3274-49F9-B227-FE7DF7499BD7}"/>
    <cellStyle name="Comma 3 5 5 2 2 2 3 2" xfId="52954" xr:uid="{917BC4C6-2BDB-4C7A-8AD5-3CD68653D03D}"/>
    <cellStyle name="Comma 3 5 5 2 2 2 4" xfId="37544" xr:uid="{055BE83F-05EB-4526-AED1-07639384FCC5}"/>
    <cellStyle name="Comma 3 5 5 2 2 3" xfId="10725" xr:uid="{F693BDD3-F048-4DA9-BADE-45243BC7FAAC}"/>
    <cellStyle name="Comma 3 5 5 2 2 3 2" xfId="26136" xr:uid="{EF4E658F-1B16-40A2-9C6E-F79760A648CF}"/>
    <cellStyle name="Comma 3 5 5 2 2 3 2 2" xfId="56960" xr:uid="{B59818C3-79C1-4BAF-B7AD-D244F4687E05}"/>
    <cellStyle name="Comma 3 5 5 2 2 3 3" xfId="41550" xr:uid="{48CED987-E37B-4A5C-B505-133AEE714D5C}"/>
    <cellStyle name="Comma 3 5 5 2 2 4" xfId="18327" xr:uid="{667B52AE-47CE-4CF4-A9DA-1D339778C3D8}"/>
    <cellStyle name="Comma 3 5 5 2 2 4 2" xfId="49151" xr:uid="{11B4665F-4390-44EB-AAF9-AB1D9E8F2EAB}"/>
    <cellStyle name="Comma 3 5 5 2 2 5" xfId="33741" xr:uid="{7F243ED0-1EDB-4C70-9AEB-BD14EAEB2F21}"/>
    <cellStyle name="Comma 3 5 5 2 3" xfId="4818" xr:uid="{CCD03BB9-479B-4173-AB89-4ABFB6F5BA2E}"/>
    <cellStyle name="Comma 3 5 5 2 3 2" xfId="12629" xr:uid="{3AD71D77-5D05-4641-B468-19CAB601D833}"/>
    <cellStyle name="Comma 3 5 5 2 3 2 2" xfId="28040" xr:uid="{FC85A00E-CE68-4C93-B69B-D3E6EFB02B00}"/>
    <cellStyle name="Comma 3 5 5 2 3 2 2 2" xfId="58864" xr:uid="{CC6E0B40-6FA5-461F-8545-9C1F9F7A7E71}"/>
    <cellStyle name="Comma 3 5 5 2 3 2 3" xfId="43454" xr:uid="{7B0CFAD0-A075-42EC-BF41-C74966CDFACC}"/>
    <cellStyle name="Comma 3 5 5 2 3 3" xfId="20231" xr:uid="{4EDDA3E1-A68D-40A1-847B-0B1E9449A3E4}"/>
    <cellStyle name="Comma 3 5 5 2 3 3 2" xfId="51055" xr:uid="{581A3C93-4D84-449A-91B3-917D3FABC535}"/>
    <cellStyle name="Comma 3 5 5 2 3 4" xfId="35645" xr:uid="{BDA5F90C-4FE9-4B45-97C9-8E1C9035903D}"/>
    <cellStyle name="Comma 3 5 5 2 4" xfId="8826" xr:uid="{0F7228F2-B2F0-4A61-8CD7-8F7326B7D907}"/>
    <cellStyle name="Comma 3 5 5 2 4 2" xfId="24237" xr:uid="{EF834B24-3B2C-4031-961B-EF740CD39C70}"/>
    <cellStyle name="Comma 3 5 5 2 4 2 2" xfId="55061" xr:uid="{955496E6-E914-4B1E-9076-01320389708E}"/>
    <cellStyle name="Comma 3 5 5 2 4 3" xfId="39651" xr:uid="{D9E6CA4A-54E7-4617-A68A-A9812D90037C}"/>
    <cellStyle name="Comma 3 5 5 2 5" xfId="16428" xr:uid="{32EF208C-C955-4981-962F-D66EA7C692C2}"/>
    <cellStyle name="Comma 3 5 5 2 5 2" xfId="47252" xr:uid="{7E411F13-D174-4089-828A-A11BDDEDCF9C}"/>
    <cellStyle name="Comma 3 5 5 2 6" xfId="31842" xr:uid="{F004C665-83AE-42F4-B22C-DB018C7E1F4B}"/>
    <cellStyle name="Comma 3 5 5 3" xfId="1648" xr:uid="{E10B5560-6755-4146-99C7-C465B927E2AD}"/>
    <cellStyle name="Comma 3 5 5 3 2" xfId="3547" xr:uid="{864FFF4D-6CDF-42AB-B570-29CCB836A850}"/>
    <cellStyle name="Comma 3 5 5 3 2 2" xfId="7350" xr:uid="{AF82785B-0F71-4784-8EBD-9AB8AA25D665}"/>
    <cellStyle name="Comma 3 5 5 3 2 2 2" xfId="15161" xr:uid="{937034BE-DEFA-4C62-A4D1-8957458FB36D}"/>
    <cellStyle name="Comma 3 5 5 3 2 2 2 2" xfId="30572" xr:uid="{B6C12401-322C-440A-BF6A-46C290D4BB2F}"/>
    <cellStyle name="Comma 3 5 5 3 2 2 2 2 2" xfId="61396" xr:uid="{B75A7458-BF27-4E23-859B-A74A086334DB}"/>
    <cellStyle name="Comma 3 5 5 3 2 2 2 3" xfId="45986" xr:uid="{90CA6A8F-FBBD-4D27-A906-539DA6EB5085}"/>
    <cellStyle name="Comma 3 5 5 3 2 2 3" xfId="22763" xr:uid="{5A658776-5988-4424-BFC5-1B599153C2EC}"/>
    <cellStyle name="Comma 3 5 5 3 2 2 3 2" xfId="53587" xr:uid="{AB13D40D-C1D1-4DA7-8E63-8E596E500E82}"/>
    <cellStyle name="Comma 3 5 5 3 2 2 4" xfId="38177" xr:uid="{6F2F7DA8-F163-4AC8-AEA9-5F986A4B93D9}"/>
    <cellStyle name="Comma 3 5 5 3 2 3" xfId="11358" xr:uid="{8F84788C-FB04-47A5-A569-8A0B85A92DE1}"/>
    <cellStyle name="Comma 3 5 5 3 2 3 2" xfId="26769" xr:uid="{43E7B7C7-9652-46F8-BF45-A571A961635B}"/>
    <cellStyle name="Comma 3 5 5 3 2 3 2 2" xfId="57593" xr:uid="{0FC6192F-22FD-44AD-95B6-480B2F4CA974}"/>
    <cellStyle name="Comma 3 5 5 3 2 3 3" xfId="42183" xr:uid="{D9920D17-6AB1-499E-A7F4-C31C2AA7A2FF}"/>
    <cellStyle name="Comma 3 5 5 3 2 4" xfId="18960" xr:uid="{82E4E59E-0739-41A1-AAF9-5EE74973AEBB}"/>
    <cellStyle name="Comma 3 5 5 3 2 4 2" xfId="49784" xr:uid="{2B1B7174-F4AA-4AC8-874F-A136061D8ED2}"/>
    <cellStyle name="Comma 3 5 5 3 2 5" xfId="34374" xr:uid="{75740B86-6896-4558-8EC1-909D4868D291}"/>
    <cellStyle name="Comma 3 5 5 3 3" xfId="5451" xr:uid="{DD47A133-89DA-4B43-B219-3AFC786EA845}"/>
    <cellStyle name="Comma 3 5 5 3 3 2" xfId="13262" xr:uid="{58927ED8-911E-4431-AB7A-93CA3D349AB6}"/>
    <cellStyle name="Comma 3 5 5 3 3 2 2" xfId="28673" xr:uid="{7E0899E8-8066-4024-8F92-A93189E93A69}"/>
    <cellStyle name="Comma 3 5 5 3 3 2 2 2" xfId="59497" xr:uid="{76FBCA68-3F12-4784-B839-45BB15E0D7CD}"/>
    <cellStyle name="Comma 3 5 5 3 3 2 3" xfId="44087" xr:uid="{59A2FC28-868C-4F77-9C72-6E582E75030E}"/>
    <cellStyle name="Comma 3 5 5 3 3 3" xfId="20864" xr:uid="{585ACAAE-E607-4E70-88F8-2829704E9341}"/>
    <cellStyle name="Comma 3 5 5 3 3 3 2" xfId="51688" xr:uid="{AEE22E31-5DE5-470F-9C70-D23C17115E3E}"/>
    <cellStyle name="Comma 3 5 5 3 3 4" xfId="36278" xr:uid="{6F7408B4-FBD1-4627-8941-BA5A4A076735}"/>
    <cellStyle name="Comma 3 5 5 3 4" xfId="9459" xr:uid="{2459C18B-9000-4D67-B302-87D3899411E2}"/>
    <cellStyle name="Comma 3 5 5 3 4 2" xfId="24870" xr:uid="{A6627EED-D945-44CA-A480-38C659FEBE5B}"/>
    <cellStyle name="Comma 3 5 5 3 4 2 2" xfId="55694" xr:uid="{6E9B6B47-EFCE-49F2-ACE5-43BA0C3BC2AD}"/>
    <cellStyle name="Comma 3 5 5 3 4 3" xfId="40284" xr:uid="{02188758-B074-4ED2-AB1F-490EC31A286C}"/>
    <cellStyle name="Comma 3 5 5 3 5" xfId="17061" xr:uid="{8DEE266E-66AD-477A-85AB-E8A141F787A5}"/>
    <cellStyle name="Comma 3 5 5 3 5 2" xfId="47885" xr:uid="{51FCC181-B13F-4D24-AA87-81B379F43D83}"/>
    <cellStyle name="Comma 3 5 5 3 6" xfId="32475" xr:uid="{9C3978A1-EBD7-4605-8713-475B93C095F2}"/>
    <cellStyle name="Comma 3 5 5 4" xfId="2281" xr:uid="{FD38F082-8D66-4027-942E-5FC971599CCD}"/>
    <cellStyle name="Comma 3 5 5 4 2" xfId="6084" xr:uid="{1FB76323-9C3D-46AC-87EE-FCD3CE28F492}"/>
    <cellStyle name="Comma 3 5 5 4 2 2" xfId="13895" xr:uid="{889711A2-F681-434E-99A4-DCDC89DA4CA4}"/>
    <cellStyle name="Comma 3 5 5 4 2 2 2" xfId="29306" xr:uid="{5AEBC3AC-4881-4D11-9F1D-8836362011D6}"/>
    <cellStyle name="Comma 3 5 5 4 2 2 2 2" xfId="60130" xr:uid="{F9F6EAA1-0FE1-45C3-9A83-AFABAAD3353D}"/>
    <cellStyle name="Comma 3 5 5 4 2 2 3" xfId="44720" xr:uid="{22638C5B-5C36-4003-BC10-0909A8D3865F}"/>
    <cellStyle name="Comma 3 5 5 4 2 3" xfId="21497" xr:uid="{65CE2B00-B7AD-4732-9DFC-B8CA044FE092}"/>
    <cellStyle name="Comma 3 5 5 4 2 3 2" xfId="52321" xr:uid="{8F9135A6-B89C-4D78-B115-A8C6107929E7}"/>
    <cellStyle name="Comma 3 5 5 4 2 4" xfId="36911" xr:uid="{14D8A77E-4C10-4A97-B39B-BF6C951BD232}"/>
    <cellStyle name="Comma 3 5 5 4 3" xfId="10092" xr:uid="{55ADD954-7045-45D0-B294-93FE80CF6059}"/>
    <cellStyle name="Comma 3 5 5 4 3 2" xfId="25503" xr:uid="{496F21BA-B7ED-43D8-B257-B5CA6D91CAE6}"/>
    <cellStyle name="Comma 3 5 5 4 3 2 2" xfId="56327" xr:uid="{28F87885-A9AF-4E44-83CD-14BA79A46BE8}"/>
    <cellStyle name="Comma 3 5 5 4 3 3" xfId="40917" xr:uid="{2B0EE51C-8B6C-4DAB-A5E7-C37661E0965A}"/>
    <cellStyle name="Comma 3 5 5 4 4" xfId="17694" xr:uid="{2AF21BBB-8FBA-42E7-A1DE-A3F0A8641798}"/>
    <cellStyle name="Comma 3 5 5 4 4 2" xfId="48518" xr:uid="{D7178D4C-EE7F-4CCD-A3D4-3262C75DD349}"/>
    <cellStyle name="Comma 3 5 5 4 5" xfId="33108" xr:uid="{3DD63C93-948C-4C1F-BD68-A584C150DB59}"/>
    <cellStyle name="Comma 3 5 5 5" xfId="4185" xr:uid="{AE0BA1E0-D41D-48D4-85A4-E43D22B9A418}"/>
    <cellStyle name="Comma 3 5 5 5 2" xfId="11996" xr:uid="{B17F4A20-C8E6-4A97-9734-F9976A1CFD0B}"/>
    <cellStyle name="Comma 3 5 5 5 2 2" xfId="27407" xr:uid="{3155B026-F0C3-4764-8C08-E0B380E854CA}"/>
    <cellStyle name="Comma 3 5 5 5 2 2 2" xfId="58231" xr:uid="{E3C712F6-EFF2-4D07-B339-13C7461241B2}"/>
    <cellStyle name="Comma 3 5 5 5 2 3" xfId="42821" xr:uid="{D2C82AB2-ADA6-490D-9C51-755C46EFFC1D}"/>
    <cellStyle name="Comma 3 5 5 5 3" xfId="19598" xr:uid="{90B1068D-1F36-4C89-AF8C-4D874AF745FA}"/>
    <cellStyle name="Comma 3 5 5 5 3 2" xfId="50422" xr:uid="{EADF758D-E6F1-4A82-8B7F-3B5C23AEE745}"/>
    <cellStyle name="Comma 3 5 5 5 4" xfId="35012" xr:uid="{FCB0FAC6-ADE1-4F0F-8341-03880CFB1915}"/>
    <cellStyle name="Comma 3 5 5 6" xfId="8193" xr:uid="{F1CA8E7E-6558-40D8-A6CB-F2DF107E72F2}"/>
    <cellStyle name="Comma 3 5 5 6 2" xfId="23604" xr:uid="{2E33B4E3-80BA-4C1C-B1AE-0829D1F4A995}"/>
    <cellStyle name="Comma 3 5 5 6 2 2" xfId="54428" xr:uid="{79B5136A-AF89-4E06-B2E5-7E4CC842F30D}"/>
    <cellStyle name="Comma 3 5 5 6 3" xfId="39018" xr:uid="{62929A37-E2D9-4158-B7F2-788D78AEF144}"/>
    <cellStyle name="Comma 3 5 5 7" xfId="15795" xr:uid="{3EEB1196-AB57-4C71-AF90-D82C489ECD06}"/>
    <cellStyle name="Comma 3 5 5 7 2" xfId="46619" xr:uid="{3F0217C6-F4AD-43B8-BF5D-55AA5BBEB0DD}"/>
    <cellStyle name="Comma 3 5 5 8" xfId="31209" xr:uid="{62D3532B-249C-45EC-AFFE-8B9B6569B78B}"/>
    <cellStyle name="Comma 3 5 6" xfId="802" xr:uid="{C834A1C0-920C-4745-988D-F77D9FE58CE6}"/>
    <cellStyle name="Comma 3 5 6 2" xfId="2701" xr:uid="{9401B829-AD9C-4718-858F-57D0F32EB3A4}"/>
    <cellStyle name="Comma 3 5 6 2 2" xfId="6504" xr:uid="{62B76D1E-6FDF-42BE-A9F4-8E57A8334F4D}"/>
    <cellStyle name="Comma 3 5 6 2 2 2" xfId="14315" xr:uid="{3710A51C-A72D-455D-BEE5-5DBC880DD8DA}"/>
    <cellStyle name="Comma 3 5 6 2 2 2 2" xfId="29726" xr:uid="{8ED42D17-35E8-496C-A46F-0DEC5C5BDE5A}"/>
    <cellStyle name="Comma 3 5 6 2 2 2 2 2" xfId="60550" xr:uid="{62905CF3-82D0-48E1-8ED9-D46022A3C0DD}"/>
    <cellStyle name="Comma 3 5 6 2 2 2 3" xfId="45140" xr:uid="{97EFE87F-C33A-4635-AAC4-69D8F17D32C0}"/>
    <cellStyle name="Comma 3 5 6 2 2 3" xfId="21917" xr:uid="{BD8A25EB-28B7-401B-9D6B-E4B858B36E22}"/>
    <cellStyle name="Comma 3 5 6 2 2 3 2" xfId="52741" xr:uid="{6B30B2ED-7FCB-4AD1-ABB4-354833033A6A}"/>
    <cellStyle name="Comma 3 5 6 2 2 4" xfId="37331" xr:uid="{DB7722D1-2D66-4864-AD60-85B07F25E8AB}"/>
    <cellStyle name="Comma 3 5 6 2 3" xfId="10512" xr:uid="{F7E904AE-2C60-4221-A8C6-992A27626DAE}"/>
    <cellStyle name="Comma 3 5 6 2 3 2" xfId="25923" xr:uid="{7B3AC806-83C1-458A-A541-D77E40B61475}"/>
    <cellStyle name="Comma 3 5 6 2 3 2 2" xfId="56747" xr:uid="{42ECF778-6430-424B-B546-4BBAD4DA02B2}"/>
    <cellStyle name="Comma 3 5 6 2 3 3" xfId="41337" xr:uid="{889E8935-7236-486D-ADA1-0C6AB458F9A0}"/>
    <cellStyle name="Comma 3 5 6 2 4" xfId="18114" xr:uid="{2F57572D-7C77-4FE2-BAE9-E2B765E7C76C}"/>
    <cellStyle name="Comma 3 5 6 2 4 2" xfId="48938" xr:uid="{C0150FF5-3AC3-4BFA-BB99-DF1B38E31A46}"/>
    <cellStyle name="Comma 3 5 6 2 5" xfId="33528" xr:uid="{ABEF8DDB-8015-401A-BA0B-F0BF1DBD0036}"/>
    <cellStyle name="Comma 3 5 6 3" xfId="4605" xr:uid="{BD354B0B-D053-4C06-BCE9-61BE426848A2}"/>
    <cellStyle name="Comma 3 5 6 3 2" xfId="12416" xr:uid="{55566C4A-BDA5-4ABC-8428-B1E44A100DCD}"/>
    <cellStyle name="Comma 3 5 6 3 2 2" xfId="27827" xr:uid="{B806C349-A87B-48E3-A8E0-C23AD45B5BB6}"/>
    <cellStyle name="Comma 3 5 6 3 2 2 2" xfId="58651" xr:uid="{35915EE1-566E-44F5-8134-7039FE97CC92}"/>
    <cellStyle name="Comma 3 5 6 3 2 3" xfId="43241" xr:uid="{3153AA3F-C47E-4B6A-9D72-5B02E6243101}"/>
    <cellStyle name="Comma 3 5 6 3 3" xfId="20018" xr:uid="{3DC18C15-ACFB-4460-9822-3291C62FE2F3}"/>
    <cellStyle name="Comma 3 5 6 3 3 2" xfId="50842" xr:uid="{8B152CF1-2843-466F-BE84-211873A61A97}"/>
    <cellStyle name="Comma 3 5 6 3 4" xfId="35432" xr:uid="{B7972B1D-4BE4-4DEC-9844-BFCE983E9D23}"/>
    <cellStyle name="Comma 3 5 6 4" xfId="8613" xr:uid="{5950FD93-AF80-4CA7-816B-D0FE0C941A98}"/>
    <cellStyle name="Comma 3 5 6 4 2" xfId="24024" xr:uid="{702ACBE6-911B-467C-A428-27D5D8FE2D78}"/>
    <cellStyle name="Comma 3 5 6 4 2 2" xfId="54848" xr:uid="{C5A51CE9-F756-421B-A6E2-99D76125E7C5}"/>
    <cellStyle name="Comma 3 5 6 4 3" xfId="39438" xr:uid="{1387A556-27ED-4C86-9041-1571BF4429C7}"/>
    <cellStyle name="Comma 3 5 6 5" xfId="16215" xr:uid="{1617FCF8-FF64-4CA0-9B2A-C0496219391D}"/>
    <cellStyle name="Comma 3 5 6 5 2" xfId="47039" xr:uid="{200A255D-BC85-4502-8F7A-676886D9701F}"/>
    <cellStyle name="Comma 3 5 6 6" xfId="31629" xr:uid="{16703093-F36B-4C38-AB78-F1E952EE2FC1}"/>
    <cellStyle name="Comma 3 5 7" xfId="1435" xr:uid="{E3F14F83-50A8-462C-AB1C-8C01FF2112B2}"/>
    <cellStyle name="Comma 3 5 7 2" xfId="3334" xr:uid="{331E904B-B4B3-460D-90D2-54AFA674097D}"/>
    <cellStyle name="Comma 3 5 7 2 2" xfId="7137" xr:uid="{7256A63B-22C6-41B4-8A95-ADFC11C55C52}"/>
    <cellStyle name="Comma 3 5 7 2 2 2" xfId="14948" xr:uid="{61C02DAD-54A2-438E-979F-4BA927C4AB12}"/>
    <cellStyle name="Comma 3 5 7 2 2 2 2" xfId="30359" xr:uid="{0587BED1-845A-4E9F-8B39-615207B093F5}"/>
    <cellStyle name="Comma 3 5 7 2 2 2 2 2" xfId="61183" xr:uid="{DF23EC7F-4FE2-4442-BD14-79A050CE0B7D}"/>
    <cellStyle name="Comma 3 5 7 2 2 2 3" xfId="45773" xr:uid="{60AA4DB0-7578-4C4C-A436-917E763A73C2}"/>
    <cellStyle name="Comma 3 5 7 2 2 3" xfId="22550" xr:uid="{1CDD0285-4571-4DB1-84B2-01D9066E7768}"/>
    <cellStyle name="Comma 3 5 7 2 2 3 2" xfId="53374" xr:uid="{5E8D4F0B-6147-4028-9119-40BDCED3AB56}"/>
    <cellStyle name="Comma 3 5 7 2 2 4" xfId="37964" xr:uid="{EAE45E42-BF72-426B-B1D8-5B035D6E3DC7}"/>
    <cellStyle name="Comma 3 5 7 2 3" xfId="11145" xr:uid="{32725F4E-91A0-49AE-985D-A4A6915737C0}"/>
    <cellStyle name="Comma 3 5 7 2 3 2" xfId="26556" xr:uid="{8C3B2613-38E9-4ACC-80C8-C13FD589CDC5}"/>
    <cellStyle name="Comma 3 5 7 2 3 2 2" xfId="57380" xr:uid="{8C95147A-F914-48F2-8DC8-CC370C4EED8A}"/>
    <cellStyle name="Comma 3 5 7 2 3 3" xfId="41970" xr:uid="{45ED5588-C636-452B-8289-030A05C7AF7C}"/>
    <cellStyle name="Comma 3 5 7 2 4" xfId="18747" xr:uid="{7182B692-9F64-4B73-971A-ED50DF6AE358}"/>
    <cellStyle name="Comma 3 5 7 2 4 2" xfId="49571" xr:uid="{7BE693E5-4F2C-4473-B20F-905BCB93F2D6}"/>
    <cellStyle name="Comma 3 5 7 2 5" xfId="34161" xr:uid="{DD40521F-F343-4FC0-8BC9-D02ECDF2628E}"/>
    <cellStyle name="Comma 3 5 7 3" xfId="5238" xr:uid="{ED76AD34-3257-4059-BC54-F9CE75D81BC1}"/>
    <cellStyle name="Comma 3 5 7 3 2" xfId="13049" xr:uid="{62234B38-7270-4833-8CC3-9D57302419CB}"/>
    <cellStyle name="Comma 3 5 7 3 2 2" xfId="28460" xr:uid="{7705C386-DBFE-4B97-A12F-9E07E4FA03A4}"/>
    <cellStyle name="Comma 3 5 7 3 2 2 2" xfId="59284" xr:uid="{1B00274E-73D9-4820-8139-56EF3368CE3D}"/>
    <cellStyle name="Comma 3 5 7 3 2 3" xfId="43874" xr:uid="{83FE8A68-A442-4771-BE96-AE38E158FFDE}"/>
    <cellStyle name="Comma 3 5 7 3 3" xfId="20651" xr:uid="{5D193318-9919-488B-A56E-BFD29958C78F}"/>
    <cellStyle name="Comma 3 5 7 3 3 2" xfId="51475" xr:uid="{4BDE696B-168C-4FE3-8F36-70851B95C75D}"/>
    <cellStyle name="Comma 3 5 7 3 4" xfId="36065" xr:uid="{50C1809B-06FE-4290-8C7F-0C80F53D634D}"/>
    <cellStyle name="Comma 3 5 7 4" xfId="9246" xr:uid="{4556B37F-7681-4F15-8382-FB239E573A91}"/>
    <cellStyle name="Comma 3 5 7 4 2" xfId="24657" xr:uid="{EADA7711-8AA7-4CA1-BCC6-8F6B08D269D0}"/>
    <cellStyle name="Comma 3 5 7 4 2 2" xfId="55481" xr:uid="{3BD3BB95-4C9A-4E1D-A3F9-518B44D916A0}"/>
    <cellStyle name="Comma 3 5 7 4 3" xfId="40071" xr:uid="{0935DC30-6F6D-4FD2-8E23-1BA251A7A627}"/>
    <cellStyle name="Comma 3 5 7 5" xfId="16848" xr:uid="{524803B6-F073-4E98-BD7C-960E99671ED3}"/>
    <cellStyle name="Comma 3 5 7 5 2" xfId="47672" xr:uid="{3D2C772A-B64A-4620-B7C3-2F6A5CB3DDE4}"/>
    <cellStyle name="Comma 3 5 7 6" xfId="32262" xr:uid="{7C672DA5-B155-4700-A836-BA955796BBC6}"/>
    <cellStyle name="Comma 3 5 8" xfId="2068" xr:uid="{DE5C3AC5-F125-49D9-B7B2-5B347762AC51}"/>
    <cellStyle name="Comma 3 5 8 2" xfId="5871" xr:uid="{AC96F613-EF02-4A52-AC49-E9058B0A0867}"/>
    <cellStyle name="Comma 3 5 8 2 2" xfId="13682" xr:uid="{A69EB4AD-5B49-4BD6-8F7E-A4750FB90211}"/>
    <cellStyle name="Comma 3 5 8 2 2 2" xfId="29093" xr:uid="{FE58DD45-ECEF-4658-A21F-2145BA5F2FFF}"/>
    <cellStyle name="Comma 3 5 8 2 2 2 2" xfId="59917" xr:uid="{3537DE6F-521E-408A-917F-297598F4D517}"/>
    <cellStyle name="Comma 3 5 8 2 2 3" xfId="44507" xr:uid="{D4C34C20-EECB-4DB5-A009-5311643DB828}"/>
    <cellStyle name="Comma 3 5 8 2 3" xfId="21284" xr:uid="{5D6099F7-10A5-4B46-ADE5-AE89E6393935}"/>
    <cellStyle name="Comma 3 5 8 2 3 2" xfId="52108" xr:uid="{E082D06E-544B-4DB1-9AB3-86139DE5225F}"/>
    <cellStyle name="Comma 3 5 8 2 4" xfId="36698" xr:uid="{0809181A-DC15-496F-956E-46451989C1B8}"/>
    <cellStyle name="Comma 3 5 8 3" xfId="9879" xr:uid="{440E88EC-4DF2-4AED-BA1C-1E979EE0D18F}"/>
    <cellStyle name="Comma 3 5 8 3 2" xfId="25290" xr:uid="{E99CCAF6-3DB9-43C3-9577-3C6A8B4412F6}"/>
    <cellStyle name="Comma 3 5 8 3 2 2" xfId="56114" xr:uid="{313A66C4-D997-4A15-B724-C1C0944C68A8}"/>
    <cellStyle name="Comma 3 5 8 3 3" xfId="40704" xr:uid="{02054BF7-6DFB-45E0-B147-11E9D6AA4241}"/>
    <cellStyle name="Comma 3 5 8 4" xfId="17481" xr:uid="{88D13E2B-1BD6-4D5C-86BD-A0532B8492E3}"/>
    <cellStyle name="Comma 3 5 8 4 2" xfId="48305" xr:uid="{D2476345-29AF-4544-B244-73FDFF75E31C}"/>
    <cellStyle name="Comma 3 5 8 5" xfId="32895" xr:uid="{3C3D2CA7-1BFF-4DDA-BEAE-DB9CEB53F36B}"/>
    <cellStyle name="Comma 3 5 9" xfId="3972" xr:uid="{1CE979B3-B96B-419A-A53C-28C15BFE7EC0}"/>
    <cellStyle name="Comma 3 5 9 2" xfId="11783" xr:uid="{04C4081F-D7D4-4EB5-8BB3-447F88841AB1}"/>
    <cellStyle name="Comma 3 5 9 2 2" xfId="27194" xr:uid="{73AB65D7-CD16-4636-BA29-01D851CE43BC}"/>
    <cellStyle name="Comma 3 5 9 2 2 2" xfId="58018" xr:uid="{2B959A9F-1C47-4C01-AB49-9D65E88D3544}"/>
    <cellStyle name="Comma 3 5 9 2 3" xfId="42608" xr:uid="{956EBC62-8905-44D5-97EF-8119F6C6ACD8}"/>
    <cellStyle name="Comma 3 5 9 3" xfId="19385" xr:uid="{DA984205-61A2-4024-81E2-E6313DD4467A}"/>
    <cellStyle name="Comma 3 5 9 3 2" xfId="50209" xr:uid="{7A971880-D48C-45D1-869F-2630C94FF667}"/>
    <cellStyle name="Comma 3 5 9 4" xfId="34799" xr:uid="{0DA2C91E-7A4F-4073-A862-000E61CCCF2B}"/>
    <cellStyle name="Comma 3 6" xfId="245" xr:uid="{4E36D8EE-9E96-4CC7-B553-C183D2420EAF}"/>
    <cellStyle name="Comma 3 6 10" xfId="15667" xr:uid="{1EB29EFD-103E-41CE-85C2-07A9802AA0B6}"/>
    <cellStyle name="Comma 3 6 10 2" xfId="46491" xr:uid="{215F778E-493C-473A-BC43-36D686070381}"/>
    <cellStyle name="Comma 3 6 11" xfId="31081" xr:uid="{512924CA-A02A-490F-96C7-DDC775B1A8DB}"/>
    <cellStyle name="Comma 3 6 2" xfId="676" xr:uid="{B45D9597-1464-4D92-AB67-EE0DFF7C9C9E}"/>
    <cellStyle name="Comma 3 6 2 2" xfId="1309" xr:uid="{FB762A4E-8980-4DCD-89C1-A5860BCF511C}"/>
    <cellStyle name="Comma 3 6 2 2 2" xfId="3208" xr:uid="{E5C2056F-B656-40CB-B25D-89B8A5141D14}"/>
    <cellStyle name="Comma 3 6 2 2 2 2" xfId="7011" xr:uid="{F22AC6A4-A307-4DE8-B7B1-CD95709FDB24}"/>
    <cellStyle name="Comma 3 6 2 2 2 2 2" xfId="14822" xr:uid="{BC0482CA-A6F6-4437-BF24-6FE64878CD14}"/>
    <cellStyle name="Comma 3 6 2 2 2 2 2 2" xfId="30233" xr:uid="{B6085359-A4E3-4645-9065-5614246FF6D8}"/>
    <cellStyle name="Comma 3 6 2 2 2 2 2 2 2" xfId="61057" xr:uid="{3EDD39A8-93C2-44CE-BEC3-26F3208663E7}"/>
    <cellStyle name="Comma 3 6 2 2 2 2 2 3" xfId="45647" xr:uid="{9A43D3B7-D59B-4252-AD1C-3605559CAED3}"/>
    <cellStyle name="Comma 3 6 2 2 2 2 3" xfId="22424" xr:uid="{753E13B6-CE6F-4FCD-A63D-4F97A6898F37}"/>
    <cellStyle name="Comma 3 6 2 2 2 2 3 2" xfId="53248" xr:uid="{B90E30D0-997D-4495-BF9B-35B5296521DF}"/>
    <cellStyle name="Comma 3 6 2 2 2 2 4" xfId="37838" xr:uid="{CE7001DA-3A20-48F4-8623-2C6E3ED7655E}"/>
    <cellStyle name="Comma 3 6 2 2 2 3" xfId="11019" xr:uid="{CEF1ACED-CA44-48CA-9246-F8272B9D531D}"/>
    <cellStyle name="Comma 3 6 2 2 2 3 2" xfId="26430" xr:uid="{5B90CF5F-4F54-4E58-AFB3-DD2FB460B654}"/>
    <cellStyle name="Comma 3 6 2 2 2 3 2 2" xfId="57254" xr:uid="{FFED86C0-A037-43DF-B1DE-29DCCC5EF6F3}"/>
    <cellStyle name="Comma 3 6 2 2 2 3 3" xfId="41844" xr:uid="{30FC5371-2418-4E2D-B654-AA69AAB70E02}"/>
    <cellStyle name="Comma 3 6 2 2 2 4" xfId="18621" xr:uid="{13B10984-7E66-48CA-BCB5-11E4C35DE755}"/>
    <cellStyle name="Comma 3 6 2 2 2 4 2" xfId="49445" xr:uid="{71071612-67A2-4D94-B54E-65D88C81CD20}"/>
    <cellStyle name="Comma 3 6 2 2 2 5" xfId="34035" xr:uid="{49002B59-3057-4558-AB6E-F50DACE4B334}"/>
    <cellStyle name="Comma 3 6 2 2 3" xfId="5112" xr:uid="{327E15B9-A698-43CC-A727-A4DC2F477D37}"/>
    <cellStyle name="Comma 3 6 2 2 3 2" xfId="12923" xr:uid="{931AB9E8-5548-476D-9016-8D6F4134C31F}"/>
    <cellStyle name="Comma 3 6 2 2 3 2 2" xfId="28334" xr:uid="{24F00479-9FD4-4ED6-835B-6CB2BF888E35}"/>
    <cellStyle name="Comma 3 6 2 2 3 2 2 2" xfId="59158" xr:uid="{9369036F-E4A3-49D5-B99B-47513CA1C115}"/>
    <cellStyle name="Comma 3 6 2 2 3 2 3" xfId="43748" xr:uid="{B925B42D-E973-4B48-AB6F-5ED1C81A1116}"/>
    <cellStyle name="Comma 3 6 2 2 3 3" xfId="20525" xr:uid="{5584C9B0-D040-45B6-A71E-C120E7CE667C}"/>
    <cellStyle name="Comma 3 6 2 2 3 3 2" xfId="51349" xr:uid="{1C8452B9-C9CC-4A72-90C4-91B968952BD9}"/>
    <cellStyle name="Comma 3 6 2 2 3 4" xfId="35939" xr:uid="{F35474A5-4CD3-40F1-AD28-1C96867785B3}"/>
    <cellStyle name="Comma 3 6 2 2 4" xfId="9120" xr:uid="{483B8729-55F7-4A46-8E7E-2F90F2FA44AE}"/>
    <cellStyle name="Comma 3 6 2 2 4 2" xfId="24531" xr:uid="{3C094A26-B4E7-486D-8EC3-6550B01BACC8}"/>
    <cellStyle name="Comma 3 6 2 2 4 2 2" xfId="55355" xr:uid="{AB267CE1-C8F8-4081-A1A8-3A8B12A848AE}"/>
    <cellStyle name="Comma 3 6 2 2 4 3" xfId="39945" xr:uid="{FA756891-1060-4CA0-99AE-4F0B085E6C99}"/>
    <cellStyle name="Comma 3 6 2 2 5" xfId="16722" xr:uid="{EA954694-869E-40E2-B684-9D451AB31A1D}"/>
    <cellStyle name="Comma 3 6 2 2 5 2" xfId="47546" xr:uid="{CCBE8D0B-C7DB-433A-BBFC-B08B392B91FE}"/>
    <cellStyle name="Comma 3 6 2 2 6" xfId="32136" xr:uid="{8E32F450-BB6B-4EA0-A35D-CD826C33DB86}"/>
    <cellStyle name="Comma 3 6 2 3" xfId="1942" xr:uid="{299A773C-5E0C-4BF0-B7B7-1999857E4A88}"/>
    <cellStyle name="Comma 3 6 2 3 2" xfId="3841" xr:uid="{94D020AA-BC9A-4020-9A48-666650E3FFA4}"/>
    <cellStyle name="Comma 3 6 2 3 2 2" xfId="7644" xr:uid="{108CB43E-18C0-4087-B92C-A79C328DDA6F}"/>
    <cellStyle name="Comma 3 6 2 3 2 2 2" xfId="15455" xr:uid="{449F2302-1AAF-47FD-A7F7-2822F3439393}"/>
    <cellStyle name="Comma 3 6 2 3 2 2 2 2" xfId="30866" xr:uid="{817B3773-21CB-4BA5-A218-1DB0BEE3508A}"/>
    <cellStyle name="Comma 3 6 2 3 2 2 2 2 2" xfId="61690" xr:uid="{F020B950-6619-49A2-BE89-815D612DDF54}"/>
    <cellStyle name="Comma 3 6 2 3 2 2 2 3" xfId="46280" xr:uid="{C365ED61-DEA6-4508-A28C-E53204DB81A0}"/>
    <cellStyle name="Comma 3 6 2 3 2 2 3" xfId="23057" xr:uid="{77E998BF-5B44-49FC-8611-DC1A66AA7A4D}"/>
    <cellStyle name="Comma 3 6 2 3 2 2 3 2" xfId="53881" xr:uid="{68113698-C853-47B0-A368-DC2FCDCEA022}"/>
    <cellStyle name="Comma 3 6 2 3 2 2 4" xfId="38471" xr:uid="{72DC9D02-5FCB-4EF4-85C4-A6B64BA1D804}"/>
    <cellStyle name="Comma 3 6 2 3 2 3" xfId="11652" xr:uid="{F62AF7BD-14B5-42A9-8380-130AF5F9DE31}"/>
    <cellStyle name="Comma 3 6 2 3 2 3 2" xfId="27063" xr:uid="{E2F65247-0DD9-42C4-82EE-D4C6DAF6F404}"/>
    <cellStyle name="Comma 3 6 2 3 2 3 2 2" xfId="57887" xr:uid="{7E0B86DF-1F67-403E-9F84-5DA3539A681A}"/>
    <cellStyle name="Comma 3 6 2 3 2 3 3" xfId="42477" xr:uid="{3178BD85-19DF-471D-8994-72E7988623A0}"/>
    <cellStyle name="Comma 3 6 2 3 2 4" xfId="19254" xr:uid="{757FD0DC-461C-4474-93DB-F50D62694EC7}"/>
    <cellStyle name="Comma 3 6 2 3 2 4 2" xfId="50078" xr:uid="{7E34DB62-DE1F-41EC-904D-1C531C67AB02}"/>
    <cellStyle name="Comma 3 6 2 3 2 5" xfId="34668" xr:uid="{2BBA1BB5-6AC5-4691-917D-297475F2786E}"/>
    <cellStyle name="Comma 3 6 2 3 3" xfId="5745" xr:uid="{A127DA0A-0467-4E00-B4A6-09DD01EE2C3B}"/>
    <cellStyle name="Comma 3 6 2 3 3 2" xfId="13556" xr:uid="{71701ACB-F6E8-466E-BDAE-4318D713E18A}"/>
    <cellStyle name="Comma 3 6 2 3 3 2 2" xfId="28967" xr:uid="{1600AB05-9BA2-4494-9CA9-AFBA62FD5454}"/>
    <cellStyle name="Comma 3 6 2 3 3 2 2 2" xfId="59791" xr:uid="{6094C16B-B822-46B1-B266-395967629F52}"/>
    <cellStyle name="Comma 3 6 2 3 3 2 3" xfId="44381" xr:uid="{C7327D49-2BA8-4321-9C88-E211B71CBA58}"/>
    <cellStyle name="Comma 3 6 2 3 3 3" xfId="21158" xr:uid="{95211982-556A-4EFA-BAE8-90506DA8F05E}"/>
    <cellStyle name="Comma 3 6 2 3 3 3 2" xfId="51982" xr:uid="{D43A9FC0-B094-4DFE-9D46-45AD156E44C1}"/>
    <cellStyle name="Comma 3 6 2 3 3 4" xfId="36572" xr:uid="{9A89BAFB-204C-4C7E-9E44-6B4131A9B1F2}"/>
    <cellStyle name="Comma 3 6 2 3 4" xfId="9753" xr:uid="{AFD04444-9A15-4DBA-AF68-455004EC894C}"/>
    <cellStyle name="Comma 3 6 2 3 4 2" xfId="25164" xr:uid="{CA4666BA-23EF-4E99-9255-143D216BE579}"/>
    <cellStyle name="Comma 3 6 2 3 4 2 2" xfId="55988" xr:uid="{35939614-2025-46CF-B1E0-8E31F18A62E5}"/>
    <cellStyle name="Comma 3 6 2 3 4 3" xfId="40578" xr:uid="{8A9E2E89-9C22-4BB4-9475-3E402DB24014}"/>
    <cellStyle name="Comma 3 6 2 3 5" xfId="17355" xr:uid="{A313A45E-2FA7-4F1E-8C36-AB4CB191CA8A}"/>
    <cellStyle name="Comma 3 6 2 3 5 2" xfId="48179" xr:uid="{52614494-CF5A-43C6-B84F-7FAF3AFBCBE3}"/>
    <cellStyle name="Comma 3 6 2 3 6" xfId="32769" xr:uid="{1C8C2E18-7A3B-4645-9EE6-A0893C987E36}"/>
    <cellStyle name="Comma 3 6 2 4" xfId="2575" xr:uid="{6CE69896-49C4-4D0A-AD23-0EEBB41572D2}"/>
    <cellStyle name="Comma 3 6 2 4 2" xfId="6378" xr:uid="{6D9B7AC0-05C3-49AB-941B-87B14D0AFC4F}"/>
    <cellStyle name="Comma 3 6 2 4 2 2" xfId="14189" xr:uid="{E892AF58-E191-4E57-95F0-4CFCBF641C29}"/>
    <cellStyle name="Comma 3 6 2 4 2 2 2" xfId="29600" xr:uid="{974F42C2-D053-4200-B7BE-F19D9715C8DC}"/>
    <cellStyle name="Comma 3 6 2 4 2 2 2 2" xfId="60424" xr:uid="{5E44D306-CE04-4462-B662-C037D0DA0091}"/>
    <cellStyle name="Comma 3 6 2 4 2 2 3" xfId="45014" xr:uid="{16EBB9BC-8651-438F-8BFF-E6B15229222A}"/>
    <cellStyle name="Comma 3 6 2 4 2 3" xfId="21791" xr:uid="{BDF6691B-B36B-44F9-907D-41610E7EA963}"/>
    <cellStyle name="Comma 3 6 2 4 2 3 2" xfId="52615" xr:uid="{6009780B-05BD-4439-9D00-4AC3A7900BB7}"/>
    <cellStyle name="Comma 3 6 2 4 2 4" xfId="37205" xr:uid="{0F9AFF3A-6CAA-4779-9F0D-D598A0FC45B7}"/>
    <cellStyle name="Comma 3 6 2 4 3" xfId="10386" xr:uid="{6FD9FAE1-D90A-4C4A-9426-F9C9C0D3ED96}"/>
    <cellStyle name="Comma 3 6 2 4 3 2" xfId="25797" xr:uid="{D66E3D88-1E71-438C-9894-4485A66B5758}"/>
    <cellStyle name="Comma 3 6 2 4 3 2 2" xfId="56621" xr:uid="{5FBD4A85-0279-4815-AB66-6BBE216DDFE4}"/>
    <cellStyle name="Comma 3 6 2 4 3 3" xfId="41211" xr:uid="{DC6C31B4-4F53-42E1-99EC-2166DD54F22C}"/>
    <cellStyle name="Comma 3 6 2 4 4" xfId="17988" xr:uid="{3EA3ED0C-EDF6-41A3-9BDC-5C7EE9CE002E}"/>
    <cellStyle name="Comma 3 6 2 4 4 2" xfId="48812" xr:uid="{71F63DF9-1A1A-4F21-B9C8-5A434217B31A}"/>
    <cellStyle name="Comma 3 6 2 4 5" xfId="33402" xr:uid="{89C51BAA-A59D-4361-A8EE-23D73C67F1C2}"/>
    <cellStyle name="Comma 3 6 2 5" xfId="4479" xr:uid="{0714C763-6E51-4DE7-9B48-2F72C1E44BBE}"/>
    <cellStyle name="Comma 3 6 2 5 2" xfId="12290" xr:uid="{7981DF59-3BDE-43F7-BDA3-86FA54046BA2}"/>
    <cellStyle name="Comma 3 6 2 5 2 2" xfId="27701" xr:uid="{C3BC58B7-75E1-4731-A2F3-3E23DBA016BF}"/>
    <cellStyle name="Comma 3 6 2 5 2 2 2" xfId="58525" xr:uid="{AE5AEE1B-1058-4DD8-9E77-D0412D0CB617}"/>
    <cellStyle name="Comma 3 6 2 5 2 3" xfId="43115" xr:uid="{DDC5978D-4AAD-452A-A417-3B16C24A3BE7}"/>
    <cellStyle name="Comma 3 6 2 5 3" xfId="19892" xr:uid="{3BDBD197-F480-4C95-A7D4-EE090B22D620}"/>
    <cellStyle name="Comma 3 6 2 5 3 2" xfId="50716" xr:uid="{A9C46253-531D-4C18-91D8-516B8DD1C982}"/>
    <cellStyle name="Comma 3 6 2 5 4" xfId="35306" xr:uid="{EAFF2124-D865-413E-AE20-A4B786E6F179}"/>
    <cellStyle name="Comma 3 6 2 6" xfId="8487" xr:uid="{252C8A16-8535-4E8F-8FCB-032692B2B63F}"/>
    <cellStyle name="Comma 3 6 2 6 2" xfId="23898" xr:uid="{48924E72-55B0-4340-ABB5-0FEA1B7BC04D}"/>
    <cellStyle name="Comma 3 6 2 6 2 2" xfId="54722" xr:uid="{CA00BFA3-6EFA-4E5D-A320-DE336C49C06D}"/>
    <cellStyle name="Comma 3 6 2 6 3" xfId="39312" xr:uid="{8FA152A1-9F64-4556-A3EC-359BA20280A7}"/>
    <cellStyle name="Comma 3 6 2 7" xfId="16089" xr:uid="{AEB89A0E-36D9-4B66-B378-46A481516118}"/>
    <cellStyle name="Comma 3 6 2 7 2" xfId="46913" xr:uid="{9AF4A8E9-540B-44B3-83D9-E64A369EF85D}"/>
    <cellStyle name="Comma 3 6 2 8" xfId="31503" xr:uid="{38C135BB-0EAD-44FC-BEB3-459306F25B19}"/>
    <cellStyle name="Comma 3 6 3" xfId="467" xr:uid="{ADA2A0D5-AB71-4379-866D-5C9641224109}"/>
    <cellStyle name="Comma 3 6 3 2" xfId="1100" xr:uid="{778804D5-8D41-4842-BA2A-0EBBC9D2C1DE}"/>
    <cellStyle name="Comma 3 6 3 2 2" xfId="2999" xr:uid="{FA1EF310-BD59-499D-8845-FDCB7EAD8B71}"/>
    <cellStyle name="Comma 3 6 3 2 2 2" xfId="6802" xr:uid="{5100D449-4453-48E8-9DF5-A41269D56A39}"/>
    <cellStyle name="Comma 3 6 3 2 2 2 2" xfId="14613" xr:uid="{2CAECC14-FCC3-42C4-8323-3783BEB48C61}"/>
    <cellStyle name="Comma 3 6 3 2 2 2 2 2" xfId="30024" xr:uid="{AFD5F101-6859-4927-8953-0BE01F646EED}"/>
    <cellStyle name="Comma 3 6 3 2 2 2 2 2 2" xfId="60848" xr:uid="{FD6743D9-4562-4786-95C4-DE139E505E81}"/>
    <cellStyle name="Comma 3 6 3 2 2 2 2 3" xfId="45438" xr:uid="{7301E47D-75D3-4053-A127-01F50CE5253C}"/>
    <cellStyle name="Comma 3 6 3 2 2 2 3" xfId="22215" xr:uid="{8CE5F337-36D8-4AA9-B655-23D133BEA0EB}"/>
    <cellStyle name="Comma 3 6 3 2 2 2 3 2" xfId="53039" xr:uid="{6AD44468-5382-4F66-878E-A604AB78E4B9}"/>
    <cellStyle name="Comma 3 6 3 2 2 2 4" xfId="37629" xr:uid="{F466BCC5-6A73-46D9-8987-92433F359151}"/>
    <cellStyle name="Comma 3 6 3 2 2 3" xfId="10810" xr:uid="{397C0C9F-430F-43DC-B5ED-622D5220E077}"/>
    <cellStyle name="Comma 3 6 3 2 2 3 2" xfId="26221" xr:uid="{5A9E0983-A176-4B0A-AC0A-146BEBD35212}"/>
    <cellStyle name="Comma 3 6 3 2 2 3 2 2" xfId="57045" xr:uid="{B04742DD-751C-4421-8BEF-DC98A420A960}"/>
    <cellStyle name="Comma 3 6 3 2 2 3 3" xfId="41635" xr:uid="{0A29116F-1632-477B-AB40-451516F4E411}"/>
    <cellStyle name="Comma 3 6 3 2 2 4" xfId="18412" xr:uid="{5EC5DFA9-A691-4C03-8F46-B555D0DB59FB}"/>
    <cellStyle name="Comma 3 6 3 2 2 4 2" xfId="49236" xr:uid="{5A7F10ED-90A8-4301-A39A-384BEC75604F}"/>
    <cellStyle name="Comma 3 6 3 2 2 5" xfId="33826" xr:uid="{D77B912B-4328-4A4F-B6E7-7274C6A5279B}"/>
    <cellStyle name="Comma 3 6 3 2 3" xfId="4903" xr:uid="{F940D5E4-39D3-4591-9066-9252901E6B52}"/>
    <cellStyle name="Comma 3 6 3 2 3 2" xfId="12714" xr:uid="{9ACE72CD-8582-4AAB-8C4F-5B6EB2885EBB}"/>
    <cellStyle name="Comma 3 6 3 2 3 2 2" xfId="28125" xr:uid="{4F4EB7DF-2F68-4C1C-90F7-20B468CBB3E2}"/>
    <cellStyle name="Comma 3 6 3 2 3 2 2 2" xfId="58949" xr:uid="{F88830C7-8921-40FF-952C-D199F3F85E83}"/>
    <cellStyle name="Comma 3 6 3 2 3 2 3" xfId="43539" xr:uid="{01A82E0A-F797-4422-82D2-D4E2633EAE5C}"/>
    <cellStyle name="Comma 3 6 3 2 3 3" xfId="20316" xr:uid="{58059BDC-3676-450D-B2BF-E43865F891BF}"/>
    <cellStyle name="Comma 3 6 3 2 3 3 2" xfId="51140" xr:uid="{D4CCB5B9-4B81-4D87-B222-C47EBA7A7FDE}"/>
    <cellStyle name="Comma 3 6 3 2 3 4" xfId="35730" xr:uid="{B6B83319-653E-4BF1-8CF9-57C519EE0FE7}"/>
    <cellStyle name="Comma 3 6 3 2 4" xfId="8911" xr:uid="{0E4B2DDE-A5D6-4D80-874A-327DDD9642F5}"/>
    <cellStyle name="Comma 3 6 3 2 4 2" xfId="24322" xr:uid="{E5D36166-0DD6-41F7-9557-C3C03CA49B69}"/>
    <cellStyle name="Comma 3 6 3 2 4 2 2" xfId="55146" xr:uid="{973062A7-DE52-451E-A8D0-2C5D678F81FA}"/>
    <cellStyle name="Comma 3 6 3 2 4 3" xfId="39736" xr:uid="{34A4D238-07E2-4676-BC14-7032D7062994}"/>
    <cellStyle name="Comma 3 6 3 2 5" xfId="16513" xr:uid="{E0FEC5F9-F6ED-4EDC-AE18-31BD7184654E}"/>
    <cellStyle name="Comma 3 6 3 2 5 2" xfId="47337" xr:uid="{8E89E70F-8A92-4267-AF0B-881E135CE3A3}"/>
    <cellStyle name="Comma 3 6 3 2 6" xfId="31927" xr:uid="{C3F74F86-B72F-4A0D-BF13-D2AD909C74C4}"/>
    <cellStyle name="Comma 3 6 3 3" xfId="1733" xr:uid="{2EB3FA57-9E86-42D5-A7D2-BDACBFC0B526}"/>
    <cellStyle name="Comma 3 6 3 3 2" xfId="3632" xr:uid="{F7BADB3F-C1CC-452B-9229-D4CDFCA1889B}"/>
    <cellStyle name="Comma 3 6 3 3 2 2" xfId="7435" xr:uid="{2E12DCDA-C681-40B7-AD1B-4AD61AFD7E7A}"/>
    <cellStyle name="Comma 3 6 3 3 2 2 2" xfId="15246" xr:uid="{273B3F19-11A9-4BD7-A25F-0AD719C7E0E9}"/>
    <cellStyle name="Comma 3 6 3 3 2 2 2 2" xfId="30657" xr:uid="{8C941EC3-F1C9-4D49-8789-2C86D928A894}"/>
    <cellStyle name="Comma 3 6 3 3 2 2 2 2 2" xfId="61481" xr:uid="{3F0C0CC3-AE48-4C9F-BF80-F26773228DC1}"/>
    <cellStyle name="Comma 3 6 3 3 2 2 2 3" xfId="46071" xr:uid="{B34FADCB-5CF0-43EB-8D1C-6328E0F70AC9}"/>
    <cellStyle name="Comma 3 6 3 3 2 2 3" xfId="22848" xr:uid="{D75EBB3F-2B8A-4CB0-91A9-C2619378A981}"/>
    <cellStyle name="Comma 3 6 3 3 2 2 3 2" xfId="53672" xr:uid="{48633F62-6C98-4195-9652-A11A6FB68958}"/>
    <cellStyle name="Comma 3 6 3 3 2 2 4" xfId="38262" xr:uid="{B578A60A-060D-4B66-BF10-AE7F20455FF2}"/>
    <cellStyle name="Comma 3 6 3 3 2 3" xfId="11443" xr:uid="{1B35BD42-7B6D-4DEB-8CB0-4140056BA363}"/>
    <cellStyle name="Comma 3 6 3 3 2 3 2" xfId="26854" xr:uid="{531E4805-A15B-481E-A14A-E118383CCC7B}"/>
    <cellStyle name="Comma 3 6 3 3 2 3 2 2" xfId="57678" xr:uid="{8947E810-E9B6-423E-8A7F-688FF3732EE4}"/>
    <cellStyle name="Comma 3 6 3 3 2 3 3" xfId="42268" xr:uid="{DD69C278-7930-4953-88A9-B7A5F16E4919}"/>
    <cellStyle name="Comma 3 6 3 3 2 4" xfId="19045" xr:uid="{CF67E194-1B0D-4A23-9EDF-112D83F3B384}"/>
    <cellStyle name="Comma 3 6 3 3 2 4 2" xfId="49869" xr:uid="{45A4117E-1AF3-4971-AE13-A693FFB31185}"/>
    <cellStyle name="Comma 3 6 3 3 2 5" xfId="34459" xr:uid="{F313C43F-1C8C-42BF-A344-538772102529}"/>
    <cellStyle name="Comma 3 6 3 3 3" xfId="5536" xr:uid="{B6CF3E16-A4DF-4CED-9DDE-152B7BE9CAEA}"/>
    <cellStyle name="Comma 3 6 3 3 3 2" xfId="13347" xr:uid="{8046F785-CE15-4090-ACF5-8E99DF02CD75}"/>
    <cellStyle name="Comma 3 6 3 3 3 2 2" xfId="28758" xr:uid="{C98DDDD2-2FB3-443A-8412-66F74726BC44}"/>
    <cellStyle name="Comma 3 6 3 3 3 2 2 2" xfId="59582" xr:uid="{F049FF22-3D73-480C-B4FC-799C58EB61EC}"/>
    <cellStyle name="Comma 3 6 3 3 3 2 3" xfId="44172" xr:uid="{561D503F-E234-40F2-8671-B15B5E5EF013}"/>
    <cellStyle name="Comma 3 6 3 3 3 3" xfId="20949" xr:uid="{263FEB6C-BF5C-477E-845E-977F18C211DB}"/>
    <cellStyle name="Comma 3 6 3 3 3 3 2" xfId="51773" xr:uid="{26A23558-61BA-46BD-8CDA-6048DE4CDD45}"/>
    <cellStyle name="Comma 3 6 3 3 3 4" xfId="36363" xr:uid="{63627B63-97D6-4663-8776-29E571F38D67}"/>
    <cellStyle name="Comma 3 6 3 3 4" xfId="9544" xr:uid="{0D0462D1-D401-4732-90ED-C3BC49D55539}"/>
    <cellStyle name="Comma 3 6 3 3 4 2" xfId="24955" xr:uid="{A0B80FEB-5727-4F34-BAB0-12776ADE7406}"/>
    <cellStyle name="Comma 3 6 3 3 4 2 2" xfId="55779" xr:uid="{8DCEF8CD-C6C4-48C5-BE39-29D503DBA32C}"/>
    <cellStyle name="Comma 3 6 3 3 4 3" xfId="40369" xr:uid="{075FA2C0-1F5E-4F8F-9DC7-F3654E45AB96}"/>
    <cellStyle name="Comma 3 6 3 3 5" xfId="17146" xr:uid="{0A261C61-2873-4DA3-86A1-DB2AE09E1ADB}"/>
    <cellStyle name="Comma 3 6 3 3 5 2" xfId="47970" xr:uid="{C99C71E4-857B-416C-89D0-6FD2F42706DF}"/>
    <cellStyle name="Comma 3 6 3 3 6" xfId="32560" xr:uid="{5BF7DBD0-719B-4111-BB20-D9CD126798E3}"/>
    <cellStyle name="Comma 3 6 3 4" xfId="2366" xr:uid="{C9F572C7-9E66-4DE8-8119-747E383AD7D1}"/>
    <cellStyle name="Comma 3 6 3 4 2" xfId="6169" xr:uid="{72920FE6-7302-4D01-A479-E6D45703DA34}"/>
    <cellStyle name="Comma 3 6 3 4 2 2" xfId="13980" xr:uid="{612D69FC-2C8B-4359-BA37-7588E4EE5F80}"/>
    <cellStyle name="Comma 3 6 3 4 2 2 2" xfId="29391" xr:uid="{DBC08BF6-51C6-4DFC-8E07-915E049ADF65}"/>
    <cellStyle name="Comma 3 6 3 4 2 2 2 2" xfId="60215" xr:uid="{DB713E8A-9228-4CC4-A38F-26ABB27F393B}"/>
    <cellStyle name="Comma 3 6 3 4 2 2 3" xfId="44805" xr:uid="{ECB2AC3A-B6E5-4036-92DC-633EB4AA8FEA}"/>
    <cellStyle name="Comma 3 6 3 4 2 3" xfId="21582" xr:uid="{5CC26C81-BE7E-43C6-9626-08FDBD888B1B}"/>
    <cellStyle name="Comma 3 6 3 4 2 3 2" xfId="52406" xr:uid="{239F5958-BA14-4D5E-9724-90E394073E61}"/>
    <cellStyle name="Comma 3 6 3 4 2 4" xfId="36996" xr:uid="{A85664C2-821B-4135-A6AD-C818F5123D27}"/>
    <cellStyle name="Comma 3 6 3 4 3" xfId="10177" xr:uid="{603EC40C-E26A-475C-8C2C-FFC7CAB13F38}"/>
    <cellStyle name="Comma 3 6 3 4 3 2" xfId="25588" xr:uid="{760E7C2E-AC11-461D-B97B-0F98CB6B15AB}"/>
    <cellStyle name="Comma 3 6 3 4 3 2 2" xfId="56412" xr:uid="{89EDF7CB-BC16-4020-BD8B-00B3B9EB9176}"/>
    <cellStyle name="Comma 3 6 3 4 3 3" xfId="41002" xr:uid="{D9CF6B22-7094-42D3-BCF6-831730D00D22}"/>
    <cellStyle name="Comma 3 6 3 4 4" xfId="17779" xr:uid="{DA2CEB50-B313-4B9C-8490-4CCE3DD74616}"/>
    <cellStyle name="Comma 3 6 3 4 4 2" xfId="48603" xr:uid="{09C5B028-FE0A-4F59-8132-14C9712565FD}"/>
    <cellStyle name="Comma 3 6 3 4 5" xfId="33193" xr:uid="{60B5DC95-EC53-4E7F-B925-347F689FDD86}"/>
    <cellStyle name="Comma 3 6 3 5" xfId="4270" xr:uid="{2FEC7F12-7E32-489F-A9C2-D0A78B2603AA}"/>
    <cellStyle name="Comma 3 6 3 5 2" xfId="12081" xr:uid="{920441A2-1842-4031-A489-713C79979B35}"/>
    <cellStyle name="Comma 3 6 3 5 2 2" xfId="27492" xr:uid="{8FA8BAFD-2E8A-4F2B-B520-72153337DBCD}"/>
    <cellStyle name="Comma 3 6 3 5 2 2 2" xfId="58316" xr:uid="{55369023-58B7-4FE0-BC2D-C776B36C1AD9}"/>
    <cellStyle name="Comma 3 6 3 5 2 3" xfId="42906" xr:uid="{D1C30679-2219-4C9E-B76C-60A6FEE2296A}"/>
    <cellStyle name="Comma 3 6 3 5 3" xfId="19683" xr:uid="{6DC7C388-ACAA-4BD7-BBBC-049BCB216493}"/>
    <cellStyle name="Comma 3 6 3 5 3 2" xfId="50507" xr:uid="{F02FA72A-D1CB-4755-8FDC-B8ACA56BC433}"/>
    <cellStyle name="Comma 3 6 3 5 4" xfId="35097" xr:uid="{428E9941-0B68-40C7-A347-A9914143DF29}"/>
    <cellStyle name="Comma 3 6 3 6" xfId="8278" xr:uid="{A4809D3B-E377-4006-9DC5-5F133092DE2E}"/>
    <cellStyle name="Comma 3 6 3 6 2" xfId="23689" xr:uid="{BE704F36-0178-41E5-9159-AFA1AF14F285}"/>
    <cellStyle name="Comma 3 6 3 6 2 2" xfId="54513" xr:uid="{31EB78EA-5BAF-449D-B21A-4D6FE27537B2}"/>
    <cellStyle name="Comma 3 6 3 6 3" xfId="39103" xr:uid="{80AE7EDC-08BC-4F20-B237-FF6E73D992D0}"/>
    <cellStyle name="Comma 3 6 3 7" xfId="15880" xr:uid="{4E5CB215-17D9-4E14-A006-EF3D118CD087}"/>
    <cellStyle name="Comma 3 6 3 7 2" xfId="46704" xr:uid="{88B81537-6F8B-46A8-B31B-E3F5448FC206}"/>
    <cellStyle name="Comma 3 6 3 8" xfId="31294" xr:uid="{5067B393-ACCA-4909-B4BA-9A1138048A1A}"/>
    <cellStyle name="Comma 3 6 4" xfId="887" xr:uid="{6ABDF189-C940-461F-BCFB-2246F96130EC}"/>
    <cellStyle name="Comma 3 6 4 2" xfId="2786" xr:uid="{7CCF02E3-2FC2-4A06-A8C0-0FFDD73651A0}"/>
    <cellStyle name="Comma 3 6 4 2 2" xfId="6589" xr:uid="{7C5C0A9D-F15F-4420-B06D-6E39C8F4382F}"/>
    <cellStyle name="Comma 3 6 4 2 2 2" xfId="14400" xr:uid="{E895DF7A-9970-42FC-9E11-84357851B592}"/>
    <cellStyle name="Comma 3 6 4 2 2 2 2" xfId="29811" xr:uid="{023BB40A-D7BE-41CE-9C36-54444D3F2A0F}"/>
    <cellStyle name="Comma 3 6 4 2 2 2 2 2" xfId="60635" xr:uid="{9C0FF030-F8E3-468A-81CA-765EC40EB029}"/>
    <cellStyle name="Comma 3 6 4 2 2 2 3" xfId="45225" xr:uid="{82147F5C-9696-4352-A900-EEA8A7207AA5}"/>
    <cellStyle name="Comma 3 6 4 2 2 3" xfId="22002" xr:uid="{5C6A870F-3919-433B-8205-66406DDCEA3A}"/>
    <cellStyle name="Comma 3 6 4 2 2 3 2" xfId="52826" xr:uid="{03548D71-CAFC-49EB-8F8A-63B16D37CB91}"/>
    <cellStyle name="Comma 3 6 4 2 2 4" xfId="37416" xr:uid="{004AF5D4-9062-4A9E-90C5-9BAFBF27BF4E}"/>
    <cellStyle name="Comma 3 6 4 2 3" xfId="10597" xr:uid="{98678E81-A929-4E6C-85E5-B1B330DAD1AB}"/>
    <cellStyle name="Comma 3 6 4 2 3 2" xfId="26008" xr:uid="{135F3C9B-4645-40B9-AEDB-809EAEB9C655}"/>
    <cellStyle name="Comma 3 6 4 2 3 2 2" xfId="56832" xr:uid="{5505DD1A-3234-4C49-B547-5A2CCC7C6234}"/>
    <cellStyle name="Comma 3 6 4 2 3 3" xfId="41422" xr:uid="{FDF92948-35A7-492C-8EC1-F4FC46F0B367}"/>
    <cellStyle name="Comma 3 6 4 2 4" xfId="18199" xr:uid="{9A15932D-C68C-4288-9352-0B94AB9D3C02}"/>
    <cellStyle name="Comma 3 6 4 2 4 2" xfId="49023" xr:uid="{852558E9-0320-4511-BCCA-895DD26F041A}"/>
    <cellStyle name="Comma 3 6 4 2 5" xfId="33613" xr:uid="{26D5F3A2-7DD5-44FD-B7E7-525236EDFA76}"/>
    <cellStyle name="Comma 3 6 4 3" xfId="4690" xr:uid="{EE342F2A-0763-4A0E-BC4E-E4834B562A7B}"/>
    <cellStyle name="Comma 3 6 4 3 2" xfId="12501" xr:uid="{0AE24D5A-D85C-4603-8DD4-CB0B8AD11121}"/>
    <cellStyle name="Comma 3 6 4 3 2 2" xfId="27912" xr:uid="{6EE30C10-9CD5-4F60-95AF-F216863272ED}"/>
    <cellStyle name="Comma 3 6 4 3 2 2 2" xfId="58736" xr:uid="{BB3921F4-AB7A-4B10-9054-D4E8924081B2}"/>
    <cellStyle name="Comma 3 6 4 3 2 3" xfId="43326" xr:uid="{728B0F39-1240-4144-870D-C53337A8AA6C}"/>
    <cellStyle name="Comma 3 6 4 3 3" xfId="20103" xr:uid="{9FF94350-B30F-41A0-8A3A-2FB51F36F00D}"/>
    <cellStyle name="Comma 3 6 4 3 3 2" xfId="50927" xr:uid="{FE248DDD-343C-4F65-AC45-C9F731AF5A58}"/>
    <cellStyle name="Comma 3 6 4 3 4" xfId="35517" xr:uid="{86513697-391F-4AED-8896-BAF22DDDCAA9}"/>
    <cellStyle name="Comma 3 6 4 4" xfId="8698" xr:uid="{339F6AEA-9974-4D6B-8C8F-181900639F7A}"/>
    <cellStyle name="Comma 3 6 4 4 2" xfId="24109" xr:uid="{C0C7B59D-96A1-4DD9-9DD3-3D40A8935F58}"/>
    <cellStyle name="Comma 3 6 4 4 2 2" xfId="54933" xr:uid="{5CC1936F-AC40-481E-821A-D267CABFF4DA}"/>
    <cellStyle name="Comma 3 6 4 4 3" xfId="39523" xr:uid="{9221884D-A787-4FA1-8841-BC11561207FC}"/>
    <cellStyle name="Comma 3 6 4 5" xfId="16300" xr:uid="{8EC9D17D-DF66-495A-9E7B-66861AF3CAE7}"/>
    <cellStyle name="Comma 3 6 4 5 2" xfId="47124" xr:uid="{355BD6EA-2795-4A5E-9F35-DC4A535A3998}"/>
    <cellStyle name="Comma 3 6 4 6" xfId="31714" xr:uid="{AFB7945C-1F19-47E2-A8F2-362C9B289CE4}"/>
    <cellStyle name="Comma 3 6 5" xfId="1520" xr:uid="{C3EF2FEE-7D21-4F28-8F28-0EE33CD2559E}"/>
    <cellStyle name="Comma 3 6 5 2" xfId="3419" xr:uid="{F7752610-4873-4CAB-9769-C3BA9F4816F7}"/>
    <cellStyle name="Comma 3 6 5 2 2" xfId="7222" xr:uid="{12DF0656-79E8-4B43-80B8-1BDFB4A69289}"/>
    <cellStyle name="Comma 3 6 5 2 2 2" xfId="15033" xr:uid="{F4123690-0449-4E02-94EE-DD9BF877E0FD}"/>
    <cellStyle name="Comma 3 6 5 2 2 2 2" xfId="30444" xr:uid="{17EDFCD3-AA13-48BA-BC9A-80EDCC5A4325}"/>
    <cellStyle name="Comma 3 6 5 2 2 2 2 2" xfId="61268" xr:uid="{F76FB950-386A-4771-9A83-2CCA97647BCF}"/>
    <cellStyle name="Comma 3 6 5 2 2 2 3" xfId="45858" xr:uid="{A31D6A0F-3595-4B41-BB82-133568ABFF8E}"/>
    <cellStyle name="Comma 3 6 5 2 2 3" xfId="22635" xr:uid="{F60782EE-B2BC-41C2-8BC0-FF528314521E}"/>
    <cellStyle name="Comma 3 6 5 2 2 3 2" xfId="53459" xr:uid="{363BFCE7-4DB3-4B3A-9B09-B4861018DC06}"/>
    <cellStyle name="Comma 3 6 5 2 2 4" xfId="38049" xr:uid="{D574AE23-A7F8-476D-A420-51FEBFAE799A}"/>
    <cellStyle name="Comma 3 6 5 2 3" xfId="11230" xr:uid="{6D3363EF-BFE4-4D97-ACED-9415452228E9}"/>
    <cellStyle name="Comma 3 6 5 2 3 2" xfId="26641" xr:uid="{C4A1B270-E422-42C6-A755-BB6DE742F270}"/>
    <cellStyle name="Comma 3 6 5 2 3 2 2" xfId="57465" xr:uid="{1EA3C06B-45D7-4A57-B793-46755E592317}"/>
    <cellStyle name="Comma 3 6 5 2 3 3" xfId="42055" xr:uid="{BCE4D6CA-72EB-4FC5-B4D5-96DFB7334353}"/>
    <cellStyle name="Comma 3 6 5 2 4" xfId="18832" xr:uid="{C52FC41F-5FE0-44D4-9E25-469DB66F14B2}"/>
    <cellStyle name="Comma 3 6 5 2 4 2" xfId="49656" xr:uid="{5DCAA88A-F365-43D3-A238-1CF6D5BF28D5}"/>
    <cellStyle name="Comma 3 6 5 2 5" xfId="34246" xr:uid="{91522AB3-ADAA-4494-A465-71D9474DF3D1}"/>
    <cellStyle name="Comma 3 6 5 3" xfId="5323" xr:uid="{C6E0737E-91AA-4914-B603-7E590B1C2733}"/>
    <cellStyle name="Comma 3 6 5 3 2" xfId="13134" xr:uid="{6C6A782C-B668-40A2-94CB-23A5C28CD0C3}"/>
    <cellStyle name="Comma 3 6 5 3 2 2" xfId="28545" xr:uid="{AB3D393B-3D42-4E48-B216-2576E48E1393}"/>
    <cellStyle name="Comma 3 6 5 3 2 2 2" xfId="59369" xr:uid="{7105158A-C995-458C-AF67-82DAF328495B}"/>
    <cellStyle name="Comma 3 6 5 3 2 3" xfId="43959" xr:uid="{F66BBBA0-F163-43B3-BCA2-AB28CA7E8789}"/>
    <cellStyle name="Comma 3 6 5 3 3" xfId="20736" xr:uid="{EB9E4071-91E2-4D67-898D-DC67CE9EC1C4}"/>
    <cellStyle name="Comma 3 6 5 3 3 2" xfId="51560" xr:uid="{E104C11F-AB1F-45DC-8733-585C233DF2A0}"/>
    <cellStyle name="Comma 3 6 5 3 4" xfId="36150" xr:uid="{3E5FCD10-96A8-45E2-A707-7A44DC86CF9E}"/>
    <cellStyle name="Comma 3 6 5 4" xfId="9331" xr:uid="{633BF636-3DCC-4271-9479-8691287DF176}"/>
    <cellStyle name="Comma 3 6 5 4 2" xfId="24742" xr:uid="{8536F81C-7C24-4145-90EE-3F219DEB4B51}"/>
    <cellStyle name="Comma 3 6 5 4 2 2" xfId="55566" xr:uid="{A5D4939E-26A2-45F3-B0F1-097784990518}"/>
    <cellStyle name="Comma 3 6 5 4 3" xfId="40156" xr:uid="{2969C9C0-EA0B-4BCA-BE01-41DF3F1F862E}"/>
    <cellStyle name="Comma 3 6 5 5" xfId="16933" xr:uid="{12DE7BF7-B597-45C1-A629-154A95930632}"/>
    <cellStyle name="Comma 3 6 5 5 2" xfId="47757" xr:uid="{35AFDED3-3237-4FD2-A68F-402A11FF81AF}"/>
    <cellStyle name="Comma 3 6 5 6" xfId="32347" xr:uid="{6EAFEDFA-462E-4AB0-B463-90CDD3C73DD0}"/>
    <cellStyle name="Comma 3 6 6" xfId="2153" xr:uid="{ED9AADAC-AC47-426A-BE58-102F3A5B316E}"/>
    <cellStyle name="Comma 3 6 6 2" xfId="5956" xr:uid="{09D6E127-7E66-4A8F-B5B5-95869F616130}"/>
    <cellStyle name="Comma 3 6 6 2 2" xfId="13767" xr:uid="{58EAD655-76C2-4506-994A-F234E5BB4C5C}"/>
    <cellStyle name="Comma 3 6 6 2 2 2" xfId="29178" xr:uid="{376330B8-A423-4262-A1C7-04E67B39FB9E}"/>
    <cellStyle name="Comma 3 6 6 2 2 2 2" xfId="60002" xr:uid="{F44460EB-6CCC-4EAB-B043-390BAC5747CD}"/>
    <cellStyle name="Comma 3 6 6 2 2 3" xfId="44592" xr:uid="{19AEEE25-ED3C-4A02-A6E4-758162BDB695}"/>
    <cellStyle name="Comma 3 6 6 2 3" xfId="21369" xr:uid="{6FEA3C95-FEC6-419B-8F55-29848931AC88}"/>
    <cellStyle name="Comma 3 6 6 2 3 2" xfId="52193" xr:uid="{0411CA5D-5942-4121-BDAA-D812C3583DDC}"/>
    <cellStyle name="Comma 3 6 6 2 4" xfId="36783" xr:uid="{D2E7DB42-FF61-404E-9D95-7AF1F0D8C258}"/>
    <cellStyle name="Comma 3 6 6 3" xfId="9964" xr:uid="{1EECA158-F3F2-4DF0-9093-1A62A2A1C218}"/>
    <cellStyle name="Comma 3 6 6 3 2" xfId="25375" xr:uid="{678FEE62-717D-489E-A071-26D301A4527E}"/>
    <cellStyle name="Comma 3 6 6 3 2 2" xfId="56199" xr:uid="{B3558E4D-C14A-48A4-8375-97AE87408EAD}"/>
    <cellStyle name="Comma 3 6 6 3 3" xfId="40789" xr:uid="{2BB5A7EC-6CAF-4023-B81E-F8540F8B08F9}"/>
    <cellStyle name="Comma 3 6 6 4" xfId="17566" xr:uid="{9FF28D07-7661-4B8C-B3DB-C50503847AC9}"/>
    <cellStyle name="Comma 3 6 6 4 2" xfId="48390" xr:uid="{25D369C7-6FF7-45E5-B4F5-4B8BAE41984F}"/>
    <cellStyle name="Comma 3 6 6 5" xfId="32980" xr:uid="{A9212BDB-8C07-4D68-A86F-23C5411767B2}"/>
    <cellStyle name="Comma 3 6 7" xfId="4057" xr:uid="{27AA1BDC-78CF-4583-AEAD-D078EDE6F79D}"/>
    <cellStyle name="Comma 3 6 7 2" xfId="11868" xr:uid="{737266C9-156F-40AE-AB6B-0F3DFC9F9DB3}"/>
    <cellStyle name="Comma 3 6 7 2 2" xfId="27279" xr:uid="{664E47A2-6EA2-45A9-A0EC-705FE072F9B8}"/>
    <cellStyle name="Comma 3 6 7 2 2 2" xfId="58103" xr:uid="{82202400-54AB-45C2-B836-5451D647369B}"/>
    <cellStyle name="Comma 3 6 7 2 3" xfId="42693" xr:uid="{902A7F97-EB27-46E4-8E76-71956AE1870A}"/>
    <cellStyle name="Comma 3 6 7 3" xfId="19470" xr:uid="{D001B026-20AB-4419-89A8-8CA2F3D45283}"/>
    <cellStyle name="Comma 3 6 7 3 2" xfId="50294" xr:uid="{110BA765-EB9F-4D74-9E0D-0B3180690E1E}"/>
    <cellStyle name="Comma 3 6 7 4" xfId="34884" xr:uid="{9C0BC0E6-EA62-4267-B929-1172E9071B67}"/>
    <cellStyle name="Comma 3 6 8" xfId="8065" xr:uid="{65FEF502-3B1C-46C9-82B2-32DABAD79B72}"/>
    <cellStyle name="Comma 3 6 8 2" xfId="23476" xr:uid="{6957C2FD-F994-4A5E-B463-5E7929483F62}"/>
    <cellStyle name="Comma 3 6 8 2 2" xfId="54300" xr:uid="{99EF11F8-5095-4C30-8E48-BFF4F80965E3}"/>
    <cellStyle name="Comma 3 6 8 3" xfId="38890" xr:uid="{29751223-7106-4194-823C-18B3CB2D3855}"/>
    <cellStyle name="Comma 3 6 9" xfId="7856" xr:uid="{0BD2B341-12E1-4422-B046-768404BB4BF5}"/>
    <cellStyle name="Comma 3 6 9 2" xfId="23267" xr:uid="{80EEDD34-A8AA-492A-A0EB-2E7885243F58}"/>
    <cellStyle name="Comma 3 6 9 2 2" xfId="54091" xr:uid="{E12B9E81-BC73-4589-B939-1CDB1FC52D98}"/>
    <cellStyle name="Comma 3 6 9 3" xfId="38681" xr:uid="{EFE00433-DEF5-4A49-B753-6A611C2AB448}"/>
    <cellStyle name="Comma 3 7" xfId="165" xr:uid="{2A6CB4CD-DBAB-4901-B1D0-6208412B34EB}"/>
    <cellStyle name="Comma 3 7 10" xfId="15587" xr:uid="{BDF2DD5C-B931-47DE-A2A9-F66D8170C292}"/>
    <cellStyle name="Comma 3 7 10 2" xfId="46411" xr:uid="{B6874DFB-A4CB-410C-A792-8AEEA7C8882E}"/>
    <cellStyle name="Comma 3 7 11" xfId="31001" xr:uid="{042B1580-0D21-4BFF-BCED-C14ACEB898AE}"/>
    <cellStyle name="Comma 3 7 2" xfId="596" xr:uid="{0D4F4676-7510-492E-B933-FF415C355794}"/>
    <cellStyle name="Comma 3 7 2 2" xfId="1229" xr:uid="{835FB862-C0B0-4429-B2F7-A62A973FACFA}"/>
    <cellStyle name="Comma 3 7 2 2 2" xfId="3128" xr:uid="{F20841D3-BFEF-4E68-AFDB-D9388326F18E}"/>
    <cellStyle name="Comma 3 7 2 2 2 2" xfId="6931" xr:uid="{A4E99CCA-C072-4AE2-91AB-F1CD1C3B02C4}"/>
    <cellStyle name="Comma 3 7 2 2 2 2 2" xfId="14742" xr:uid="{ABECF575-F19B-4D75-B32D-3901031CABA2}"/>
    <cellStyle name="Comma 3 7 2 2 2 2 2 2" xfId="30153" xr:uid="{BF3785F6-ACB4-4CC1-BBA9-018ACB2B8EDB}"/>
    <cellStyle name="Comma 3 7 2 2 2 2 2 2 2" xfId="60977" xr:uid="{C1455FEB-16B4-4714-B0A0-9195CD7FBEF3}"/>
    <cellStyle name="Comma 3 7 2 2 2 2 2 3" xfId="45567" xr:uid="{E5A30395-C3EA-45C2-AFFB-EA845B3EAFF4}"/>
    <cellStyle name="Comma 3 7 2 2 2 2 3" xfId="22344" xr:uid="{B5715735-8F2A-4736-935C-8E97C833A3A9}"/>
    <cellStyle name="Comma 3 7 2 2 2 2 3 2" xfId="53168" xr:uid="{FF2E8B77-9F1E-4806-82DA-3EBE7ABEFF1E}"/>
    <cellStyle name="Comma 3 7 2 2 2 2 4" xfId="37758" xr:uid="{E18E65C8-9EC1-46E5-971B-B5B21ECB51DD}"/>
    <cellStyle name="Comma 3 7 2 2 2 3" xfId="10939" xr:uid="{E62CAEAB-3E40-4A3E-BA66-84FC7624956E}"/>
    <cellStyle name="Comma 3 7 2 2 2 3 2" xfId="26350" xr:uid="{C5A587F6-F28D-47E9-A552-031CFBB693A2}"/>
    <cellStyle name="Comma 3 7 2 2 2 3 2 2" xfId="57174" xr:uid="{2546248A-0E86-45E7-A22E-102960E4E5A7}"/>
    <cellStyle name="Comma 3 7 2 2 2 3 3" xfId="41764" xr:uid="{82FA05A4-9686-43B6-8238-39471CBC008D}"/>
    <cellStyle name="Comma 3 7 2 2 2 4" xfId="18541" xr:uid="{2FF9EEB9-B0A5-4C98-85E1-541213A04DCC}"/>
    <cellStyle name="Comma 3 7 2 2 2 4 2" xfId="49365" xr:uid="{DCF47CC2-7A18-43E5-9B9C-52D984E43117}"/>
    <cellStyle name="Comma 3 7 2 2 2 5" xfId="33955" xr:uid="{75F9AAE5-BB87-48C6-B35A-E42B933180CA}"/>
    <cellStyle name="Comma 3 7 2 2 3" xfId="5032" xr:uid="{A35FF392-9EA5-4CC6-87BC-CF5164E53CFE}"/>
    <cellStyle name="Comma 3 7 2 2 3 2" xfId="12843" xr:uid="{1CCAA9D9-AB39-482D-A4FC-C88C83318418}"/>
    <cellStyle name="Comma 3 7 2 2 3 2 2" xfId="28254" xr:uid="{95AA4551-C209-40D2-BF6A-93FDE70671CE}"/>
    <cellStyle name="Comma 3 7 2 2 3 2 2 2" xfId="59078" xr:uid="{6AECC345-4BEE-499D-9471-4987BE38F81B}"/>
    <cellStyle name="Comma 3 7 2 2 3 2 3" xfId="43668" xr:uid="{171CBBEF-64E1-4ACE-9DFF-AFDE9565A524}"/>
    <cellStyle name="Comma 3 7 2 2 3 3" xfId="20445" xr:uid="{6353CEA8-967A-49AB-82B8-705E9F76B8A8}"/>
    <cellStyle name="Comma 3 7 2 2 3 3 2" xfId="51269" xr:uid="{8E4E6898-50ED-4676-90B7-E5A70875CA5A}"/>
    <cellStyle name="Comma 3 7 2 2 3 4" xfId="35859" xr:uid="{DB70A8E8-AB7E-407C-A548-386A176391B8}"/>
    <cellStyle name="Comma 3 7 2 2 4" xfId="9040" xr:uid="{0FBE2F8A-ACBC-4F13-AB21-8EF7E36E1285}"/>
    <cellStyle name="Comma 3 7 2 2 4 2" xfId="24451" xr:uid="{CA916FD6-24C3-415D-8E3B-F2671083286A}"/>
    <cellStyle name="Comma 3 7 2 2 4 2 2" xfId="55275" xr:uid="{5392D488-E73C-4262-B11C-D18777047373}"/>
    <cellStyle name="Comma 3 7 2 2 4 3" xfId="39865" xr:uid="{94374D26-A8BE-4E26-B6BA-F9DD3E7DE051}"/>
    <cellStyle name="Comma 3 7 2 2 5" xfId="16642" xr:uid="{5F39B22C-984A-4F9D-84C9-F51992C13E69}"/>
    <cellStyle name="Comma 3 7 2 2 5 2" xfId="47466" xr:uid="{ED3CBA5C-BBF4-4187-ACC7-2AE3BA69DF10}"/>
    <cellStyle name="Comma 3 7 2 2 6" xfId="32056" xr:uid="{4E1FC405-2540-497E-995B-340EED3FCD74}"/>
    <cellStyle name="Comma 3 7 2 3" xfId="1862" xr:uid="{3F78D50D-416D-4A00-A758-758CFD42FE5C}"/>
    <cellStyle name="Comma 3 7 2 3 2" xfId="3761" xr:uid="{02665841-CF57-41EB-9E07-185B27F3CC45}"/>
    <cellStyle name="Comma 3 7 2 3 2 2" xfId="7564" xr:uid="{4328793D-CB61-4E22-866F-D26345CDCF8D}"/>
    <cellStyle name="Comma 3 7 2 3 2 2 2" xfId="15375" xr:uid="{3FF3EA15-40A6-463C-A434-5DB005045B5A}"/>
    <cellStyle name="Comma 3 7 2 3 2 2 2 2" xfId="30786" xr:uid="{09E1EFA8-493B-4E29-93CA-617A4F0433CA}"/>
    <cellStyle name="Comma 3 7 2 3 2 2 2 2 2" xfId="61610" xr:uid="{42251A62-828D-44B1-8773-2ECDD51B180A}"/>
    <cellStyle name="Comma 3 7 2 3 2 2 2 3" xfId="46200" xr:uid="{4D4C24FB-B440-4434-8253-957A8DF182DC}"/>
    <cellStyle name="Comma 3 7 2 3 2 2 3" xfId="22977" xr:uid="{4AF03FDF-2074-4B7B-8C2D-43E5583610F6}"/>
    <cellStyle name="Comma 3 7 2 3 2 2 3 2" xfId="53801" xr:uid="{DF9B8215-252C-4836-94CD-175607113773}"/>
    <cellStyle name="Comma 3 7 2 3 2 2 4" xfId="38391" xr:uid="{8694150A-B10F-42F5-979F-FEAE15149D80}"/>
    <cellStyle name="Comma 3 7 2 3 2 3" xfId="11572" xr:uid="{5B2385A5-6F66-4DC7-BD8D-B8F760528D94}"/>
    <cellStyle name="Comma 3 7 2 3 2 3 2" xfId="26983" xr:uid="{D5E395AC-C780-412A-BDB0-02B6874F5ED6}"/>
    <cellStyle name="Comma 3 7 2 3 2 3 2 2" xfId="57807" xr:uid="{287DAB08-B781-4DE3-B2CC-A930D6B76D32}"/>
    <cellStyle name="Comma 3 7 2 3 2 3 3" xfId="42397" xr:uid="{28A24418-1BDA-4B56-9BD5-5125B993A54F}"/>
    <cellStyle name="Comma 3 7 2 3 2 4" xfId="19174" xr:uid="{6718133A-31BB-45AA-897D-F117BE5760A5}"/>
    <cellStyle name="Comma 3 7 2 3 2 4 2" xfId="49998" xr:uid="{CE13B869-5334-4D74-B684-66343F6ADFE3}"/>
    <cellStyle name="Comma 3 7 2 3 2 5" xfId="34588" xr:uid="{CA0797BE-F52A-4AF3-AB2E-0A327B063D36}"/>
    <cellStyle name="Comma 3 7 2 3 3" xfId="5665" xr:uid="{3C64B9B0-D739-4341-82B2-CCD44D155B4A}"/>
    <cellStyle name="Comma 3 7 2 3 3 2" xfId="13476" xr:uid="{D9B6DA9F-DD77-44D3-AA74-F08734E73AB4}"/>
    <cellStyle name="Comma 3 7 2 3 3 2 2" xfId="28887" xr:uid="{333B59A8-31FD-4461-A825-02749CDA5899}"/>
    <cellStyle name="Comma 3 7 2 3 3 2 2 2" xfId="59711" xr:uid="{735D5DF8-DED1-4CB9-880B-EBCE762FE51E}"/>
    <cellStyle name="Comma 3 7 2 3 3 2 3" xfId="44301" xr:uid="{E080B82C-1FA4-4C4C-B116-D5F2F0458023}"/>
    <cellStyle name="Comma 3 7 2 3 3 3" xfId="21078" xr:uid="{9FDB814F-591E-429F-89DA-4445FD6F69F1}"/>
    <cellStyle name="Comma 3 7 2 3 3 3 2" xfId="51902" xr:uid="{65A72916-3F87-4E49-99C6-9AA539187E6C}"/>
    <cellStyle name="Comma 3 7 2 3 3 4" xfId="36492" xr:uid="{2E6BA1EF-9E06-4993-B32A-4AFAB64D348F}"/>
    <cellStyle name="Comma 3 7 2 3 4" xfId="9673" xr:uid="{1C2FB3E6-6CD9-40E2-874C-5B2B35318D66}"/>
    <cellStyle name="Comma 3 7 2 3 4 2" xfId="25084" xr:uid="{F181EB82-151F-461A-A7A1-D74C097C544B}"/>
    <cellStyle name="Comma 3 7 2 3 4 2 2" xfId="55908" xr:uid="{2912211C-5010-4EE6-9350-D8D0BBE8A325}"/>
    <cellStyle name="Comma 3 7 2 3 4 3" xfId="40498" xr:uid="{137E842E-942F-4BB8-B6C0-61D457131C26}"/>
    <cellStyle name="Comma 3 7 2 3 5" xfId="17275" xr:uid="{C6E86549-3A12-4C23-A5AD-27C8A6EF12A1}"/>
    <cellStyle name="Comma 3 7 2 3 5 2" xfId="48099" xr:uid="{720E38CB-FDF8-487F-8D95-1EB6745659A7}"/>
    <cellStyle name="Comma 3 7 2 3 6" xfId="32689" xr:uid="{B9DB1491-7859-43E7-96FA-1E25CC204642}"/>
    <cellStyle name="Comma 3 7 2 4" xfId="2495" xr:uid="{7F500860-0BFF-4796-B2FF-6AD9BD5ABB20}"/>
    <cellStyle name="Comma 3 7 2 4 2" xfId="6298" xr:uid="{F8DFBF94-B7D2-4738-A3FA-DCE9C4C1F812}"/>
    <cellStyle name="Comma 3 7 2 4 2 2" xfId="14109" xr:uid="{FC5B2596-C246-48A9-91E7-9535E947FC25}"/>
    <cellStyle name="Comma 3 7 2 4 2 2 2" xfId="29520" xr:uid="{FBA637F2-94C5-4F8E-A7FE-438FE2BED9B7}"/>
    <cellStyle name="Comma 3 7 2 4 2 2 2 2" xfId="60344" xr:uid="{44CA9ACC-CA7B-4901-9C39-CEA388FCD474}"/>
    <cellStyle name="Comma 3 7 2 4 2 2 3" xfId="44934" xr:uid="{6EF165BD-34DB-4451-9355-39839BB0B536}"/>
    <cellStyle name="Comma 3 7 2 4 2 3" xfId="21711" xr:uid="{5DDE160E-E324-4B02-B9E7-FD55750507D9}"/>
    <cellStyle name="Comma 3 7 2 4 2 3 2" xfId="52535" xr:uid="{43B3B61A-E321-4BCC-B17E-920DC3E17043}"/>
    <cellStyle name="Comma 3 7 2 4 2 4" xfId="37125" xr:uid="{3FCA9169-EABA-4C00-AFE2-2B02F7B9A1FF}"/>
    <cellStyle name="Comma 3 7 2 4 3" xfId="10306" xr:uid="{E65A3494-E8E2-4AA2-AAAC-505E2E433B6F}"/>
    <cellStyle name="Comma 3 7 2 4 3 2" xfId="25717" xr:uid="{86DAFFEF-40D0-41E1-B89F-412BB8E817FE}"/>
    <cellStyle name="Comma 3 7 2 4 3 2 2" xfId="56541" xr:uid="{DDD5054C-AF57-4CE2-8F55-B09C264DEF99}"/>
    <cellStyle name="Comma 3 7 2 4 3 3" xfId="41131" xr:uid="{CB7048A8-6674-4A2A-9AF5-750A66E45B16}"/>
    <cellStyle name="Comma 3 7 2 4 4" xfId="17908" xr:uid="{3C804DFB-3C9E-491D-A4A5-F71B37F7C749}"/>
    <cellStyle name="Comma 3 7 2 4 4 2" xfId="48732" xr:uid="{03576030-ECAC-4E6F-B393-EF1E7093E7E9}"/>
    <cellStyle name="Comma 3 7 2 4 5" xfId="33322" xr:uid="{1747F809-BD11-4012-A208-6E1461DC3BEE}"/>
    <cellStyle name="Comma 3 7 2 5" xfId="4399" xr:uid="{39C50B69-896E-4D2B-8886-85C6F46425C8}"/>
    <cellStyle name="Comma 3 7 2 5 2" xfId="12210" xr:uid="{F1FFF0C0-4906-429F-819D-CAEDA3F942C1}"/>
    <cellStyle name="Comma 3 7 2 5 2 2" xfId="27621" xr:uid="{701A0C2E-4714-4E8A-BFCC-D53C42312FB0}"/>
    <cellStyle name="Comma 3 7 2 5 2 2 2" xfId="58445" xr:uid="{4257B619-FD6E-4652-A96E-04877558B2F6}"/>
    <cellStyle name="Comma 3 7 2 5 2 3" xfId="43035" xr:uid="{1D6AC999-E41A-4F09-833A-6F5469FB21FA}"/>
    <cellStyle name="Comma 3 7 2 5 3" xfId="19812" xr:uid="{7CC3F07D-B2C9-4D52-A97C-6B40BF921461}"/>
    <cellStyle name="Comma 3 7 2 5 3 2" xfId="50636" xr:uid="{CA1DD9D4-5F5E-4185-B46D-27BF83DB1040}"/>
    <cellStyle name="Comma 3 7 2 5 4" xfId="35226" xr:uid="{7BFC2EE1-82B6-4599-ADF9-4BCF0449C00C}"/>
    <cellStyle name="Comma 3 7 2 6" xfId="8407" xr:uid="{D5018C91-9B05-4A68-B777-1D78E197F0EE}"/>
    <cellStyle name="Comma 3 7 2 6 2" xfId="23818" xr:uid="{889D2069-13DC-44FF-A01F-901CE97BA8AD}"/>
    <cellStyle name="Comma 3 7 2 6 2 2" xfId="54642" xr:uid="{09201D3A-8634-4C00-951B-5FD5E3CF69A6}"/>
    <cellStyle name="Comma 3 7 2 6 3" xfId="39232" xr:uid="{E4C4A889-8973-444D-AE04-607DE4B59A3C}"/>
    <cellStyle name="Comma 3 7 2 7" xfId="16009" xr:uid="{24AC267C-08B7-41E4-B22D-F4E479156783}"/>
    <cellStyle name="Comma 3 7 2 7 2" xfId="46833" xr:uid="{077EFDFC-C117-4121-A30E-94AC79BCBE51}"/>
    <cellStyle name="Comma 3 7 2 8" xfId="31423" xr:uid="{5186E601-541D-486F-BE59-2B81AB012A09}"/>
    <cellStyle name="Comma 3 7 3" xfId="387" xr:uid="{F9B55618-AD5A-4231-BBBB-15569F71809B}"/>
    <cellStyle name="Comma 3 7 3 2" xfId="1020" xr:uid="{703E8BD5-46A4-4EF7-B8F9-A7219E152B9B}"/>
    <cellStyle name="Comma 3 7 3 2 2" xfId="2919" xr:uid="{779736A6-E8FE-4A32-ABA9-9AEABB9BA20F}"/>
    <cellStyle name="Comma 3 7 3 2 2 2" xfId="6722" xr:uid="{9BB67748-E62B-4D42-A974-8B9050DECE75}"/>
    <cellStyle name="Comma 3 7 3 2 2 2 2" xfId="14533" xr:uid="{40F0A467-EF46-4C23-8955-74285C4F5384}"/>
    <cellStyle name="Comma 3 7 3 2 2 2 2 2" xfId="29944" xr:uid="{C9C02D2A-4157-4F3D-9C83-6FCF402EF3DA}"/>
    <cellStyle name="Comma 3 7 3 2 2 2 2 2 2" xfId="60768" xr:uid="{8D1D6963-044B-4E8C-819E-950A2AFEC844}"/>
    <cellStyle name="Comma 3 7 3 2 2 2 2 3" xfId="45358" xr:uid="{6080577E-E3AF-4D54-9B93-1CBC1E5B4A98}"/>
    <cellStyle name="Comma 3 7 3 2 2 2 3" xfId="22135" xr:uid="{30F256B8-A741-4605-BC50-6F3215428942}"/>
    <cellStyle name="Comma 3 7 3 2 2 2 3 2" xfId="52959" xr:uid="{F9AE5877-54BE-42AA-9AB9-9458E323D580}"/>
    <cellStyle name="Comma 3 7 3 2 2 2 4" xfId="37549" xr:uid="{77403398-DBB2-47DF-B7E5-15F43A79E3DF}"/>
    <cellStyle name="Comma 3 7 3 2 2 3" xfId="10730" xr:uid="{A9BAAF9C-6CF4-42CF-9A81-2AAC059ACE76}"/>
    <cellStyle name="Comma 3 7 3 2 2 3 2" xfId="26141" xr:uid="{0F76FC38-6A56-4DDA-82B0-041909FD53A2}"/>
    <cellStyle name="Comma 3 7 3 2 2 3 2 2" xfId="56965" xr:uid="{CB13D963-E8E5-4135-9DAD-EE72163F31CA}"/>
    <cellStyle name="Comma 3 7 3 2 2 3 3" xfId="41555" xr:uid="{855DC5E8-D235-442F-88F2-60E933619FAD}"/>
    <cellStyle name="Comma 3 7 3 2 2 4" xfId="18332" xr:uid="{F3706B33-A88E-4907-A903-7654426CD6E5}"/>
    <cellStyle name="Comma 3 7 3 2 2 4 2" xfId="49156" xr:uid="{425A7F61-83E6-457C-8547-C9A2EE205C10}"/>
    <cellStyle name="Comma 3 7 3 2 2 5" xfId="33746" xr:uid="{3C46627A-B8B7-4483-8C7B-61336DA22D38}"/>
    <cellStyle name="Comma 3 7 3 2 3" xfId="4823" xr:uid="{812DDB8F-C8D6-4F7B-B00D-87C6725042C9}"/>
    <cellStyle name="Comma 3 7 3 2 3 2" xfId="12634" xr:uid="{63016CB5-B536-4262-9E20-9C171C75F8E9}"/>
    <cellStyle name="Comma 3 7 3 2 3 2 2" xfId="28045" xr:uid="{12AD1A8B-3ECB-4C62-B018-3C7AC8163FFE}"/>
    <cellStyle name="Comma 3 7 3 2 3 2 2 2" xfId="58869" xr:uid="{9ED71291-9BC7-44D8-A279-F7A904CEB90D}"/>
    <cellStyle name="Comma 3 7 3 2 3 2 3" xfId="43459" xr:uid="{F6BEA31B-8DBC-45D6-8AB5-7EF86EE68776}"/>
    <cellStyle name="Comma 3 7 3 2 3 3" xfId="20236" xr:uid="{F4E702B4-D687-47D6-96F2-DEA113EEDF62}"/>
    <cellStyle name="Comma 3 7 3 2 3 3 2" xfId="51060" xr:uid="{437E1E5B-4B3D-4EAF-8AE1-E76F3A959404}"/>
    <cellStyle name="Comma 3 7 3 2 3 4" xfId="35650" xr:uid="{C7B690E5-AC7D-4D82-8AD2-3A4E535C163E}"/>
    <cellStyle name="Comma 3 7 3 2 4" xfId="8831" xr:uid="{D4971643-912B-42D8-8028-B9AB239B272D}"/>
    <cellStyle name="Comma 3 7 3 2 4 2" xfId="24242" xr:uid="{C692E0DF-72FA-4C45-B059-688DE36C4714}"/>
    <cellStyle name="Comma 3 7 3 2 4 2 2" xfId="55066" xr:uid="{AC789D49-A5D0-4B3E-89A4-A6648AA4F9FD}"/>
    <cellStyle name="Comma 3 7 3 2 4 3" xfId="39656" xr:uid="{607DB9DD-D2C7-49CB-94A8-22B62057DC1F}"/>
    <cellStyle name="Comma 3 7 3 2 5" xfId="16433" xr:uid="{4D6A18BC-66DB-4536-B50F-8E5AEF17EEEF}"/>
    <cellStyle name="Comma 3 7 3 2 5 2" xfId="47257" xr:uid="{7E0A28B2-A437-4563-B1E5-02F301729093}"/>
    <cellStyle name="Comma 3 7 3 2 6" xfId="31847" xr:uid="{D6AD6A0B-D85D-46A4-A957-46844E246D09}"/>
    <cellStyle name="Comma 3 7 3 3" xfId="1653" xr:uid="{A845A522-C3E5-415C-909F-176F0316553C}"/>
    <cellStyle name="Comma 3 7 3 3 2" xfId="3552" xr:uid="{B431AE86-DC0D-4F80-8B92-01E61CAB5ED1}"/>
    <cellStyle name="Comma 3 7 3 3 2 2" xfId="7355" xr:uid="{43467A43-1E67-435F-AE5A-0A799F3D566D}"/>
    <cellStyle name="Comma 3 7 3 3 2 2 2" xfId="15166" xr:uid="{70207A4C-24CD-4877-9E8A-24A1F9AB996B}"/>
    <cellStyle name="Comma 3 7 3 3 2 2 2 2" xfId="30577" xr:uid="{48ED919C-5925-48B5-BF3B-09EE7C9D1A99}"/>
    <cellStyle name="Comma 3 7 3 3 2 2 2 2 2" xfId="61401" xr:uid="{1374D02A-A945-454B-9927-AE6DC1E3439F}"/>
    <cellStyle name="Comma 3 7 3 3 2 2 2 3" xfId="45991" xr:uid="{D0648EF7-AD2D-4FE5-ACB8-7277FFCBED93}"/>
    <cellStyle name="Comma 3 7 3 3 2 2 3" xfId="22768" xr:uid="{8DB4FEC8-5259-4E2D-94A7-AB99893C01FD}"/>
    <cellStyle name="Comma 3 7 3 3 2 2 3 2" xfId="53592" xr:uid="{93C7C10D-4E61-49F4-B2A0-889928918669}"/>
    <cellStyle name="Comma 3 7 3 3 2 2 4" xfId="38182" xr:uid="{64DAA2F8-0B8C-4FAF-B39C-8792C2391AB0}"/>
    <cellStyle name="Comma 3 7 3 3 2 3" xfId="11363" xr:uid="{165AE12A-B8B2-43DD-A534-E8D732E26567}"/>
    <cellStyle name="Comma 3 7 3 3 2 3 2" xfId="26774" xr:uid="{A9C5ACF3-5642-491D-945C-945C4823F3C4}"/>
    <cellStyle name="Comma 3 7 3 3 2 3 2 2" xfId="57598" xr:uid="{7D839DDD-E63E-49D7-B4C8-DE8CBE64BDF2}"/>
    <cellStyle name="Comma 3 7 3 3 2 3 3" xfId="42188" xr:uid="{49B482C0-6628-4702-8274-8E3D74E04C0D}"/>
    <cellStyle name="Comma 3 7 3 3 2 4" xfId="18965" xr:uid="{3D1E44C7-7593-4E1F-B9DF-9274FBBC9EFB}"/>
    <cellStyle name="Comma 3 7 3 3 2 4 2" xfId="49789" xr:uid="{014EC3E4-CB18-4F64-BE3B-15DBF84E9BEC}"/>
    <cellStyle name="Comma 3 7 3 3 2 5" xfId="34379" xr:uid="{0F37A4C8-F4B0-4B44-9D37-33F0F3D31E2A}"/>
    <cellStyle name="Comma 3 7 3 3 3" xfId="5456" xr:uid="{A1615749-7A91-43F5-93FE-FC4E5B5332A9}"/>
    <cellStyle name="Comma 3 7 3 3 3 2" xfId="13267" xr:uid="{00D60F8E-889A-4317-81D4-EAEF72BB8A5F}"/>
    <cellStyle name="Comma 3 7 3 3 3 2 2" xfId="28678" xr:uid="{33646B27-FB6C-4422-8252-BF3AE27C4407}"/>
    <cellStyle name="Comma 3 7 3 3 3 2 2 2" xfId="59502" xr:uid="{7DAB3A05-DF3B-4991-8538-51541BF52338}"/>
    <cellStyle name="Comma 3 7 3 3 3 2 3" xfId="44092" xr:uid="{C6C9D600-903A-47CB-B7B3-CB6BAEE9DD55}"/>
    <cellStyle name="Comma 3 7 3 3 3 3" xfId="20869" xr:uid="{B5CCEBEB-9C9D-4AF0-BDFF-7AB7B8464B13}"/>
    <cellStyle name="Comma 3 7 3 3 3 3 2" xfId="51693" xr:uid="{6A732209-BA5F-40CF-975B-246D7EEFF311}"/>
    <cellStyle name="Comma 3 7 3 3 3 4" xfId="36283" xr:uid="{7DED00DF-37BD-4749-A24C-066786D20C19}"/>
    <cellStyle name="Comma 3 7 3 3 4" xfId="9464" xr:uid="{3F06E950-A96E-4480-8666-1073FC96CB21}"/>
    <cellStyle name="Comma 3 7 3 3 4 2" xfId="24875" xr:uid="{1E7F548A-DB9D-4713-8FF4-5FFF2EA7DD51}"/>
    <cellStyle name="Comma 3 7 3 3 4 2 2" xfId="55699" xr:uid="{DCF9FDD8-2309-4DD7-A373-3E1855044CBD}"/>
    <cellStyle name="Comma 3 7 3 3 4 3" xfId="40289" xr:uid="{C1D23C1A-88C7-4E29-B0E7-24BD82607039}"/>
    <cellStyle name="Comma 3 7 3 3 5" xfId="17066" xr:uid="{24F75AD7-9AD6-421E-8A3E-230A7A72725E}"/>
    <cellStyle name="Comma 3 7 3 3 5 2" xfId="47890" xr:uid="{40F3A625-9120-4C37-9755-09AA7E95D4F8}"/>
    <cellStyle name="Comma 3 7 3 3 6" xfId="32480" xr:uid="{66A66DBF-9D06-4273-A848-628E94BFD95B}"/>
    <cellStyle name="Comma 3 7 3 4" xfId="2286" xr:uid="{FAE4FCBE-F5C1-4FB8-B1B2-5771B4C23F15}"/>
    <cellStyle name="Comma 3 7 3 4 2" xfId="6089" xr:uid="{BD522E79-1F29-407C-B5DB-B32506D6D616}"/>
    <cellStyle name="Comma 3 7 3 4 2 2" xfId="13900" xr:uid="{DE79A545-00D1-45B5-8636-DB3E5EEAC239}"/>
    <cellStyle name="Comma 3 7 3 4 2 2 2" xfId="29311" xr:uid="{535B7076-661F-4810-B98B-C67437E317C6}"/>
    <cellStyle name="Comma 3 7 3 4 2 2 2 2" xfId="60135" xr:uid="{FC07286D-19F2-4586-B399-F04AB748E30A}"/>
    <cellStyle name="Comma 3 7 3 4 2 2 3" xfId="44725" xr:uid="{9F512346-FEB4-4289-B24C-10F4EC532BC2}"/>
    <cellStyle name="Comma 3 7 3 4 2 3" xfId="21502" xr:uid="{D5527FDE-8468-4C4B-A06A-EDDB47AFD6CE}"/>
    <cellStyle name="Comma 3 7 3 4 2 3 2" xfId="52326" xr:uid="{9C0E8718-34A7-4E59-AD9C-2249A4A9A93E}"/>
    <cellStyle name="Comma 3 7 3 4 2 4" xfId="36916" xr:uid="{9D97F5DD-183E-43BF-8445-4A09EEEEC4E5}"/>
    <cellStyle name="Comma 3 7 3 4 3" xfId="10097" xr:uid="{0C001C02-9EC0-46C9-82AB-69D2A7700C19}"/>
    <cellStyle name="Comma 3 7 3 4 3 2" xfId="25508" xr:uid="{9E2F8BF4-602D-4DAA-8334-B0C6C5CF99C8}"/>
    <cellStyle name="Comma 3 7 3 4 3 2 2" xfId="56332" xr:uid="{9ACEF6F6-5C49-4376-8C53-B07BBEADBB38}"/>
    <cellStyle name="Comma 3 7 3 4 3 3" xfId="40922" xr:uid="{F0972730-2592-43D4-A225-62E81A64BC11}"/>
    <cellStyle name="Comma 3 7 3 4 4" xfId="17699" xr:uid="{A23C2871-234E-4923-ABA1-D73F6EC8ADEA}"/>
    <cellStyle name="Comma 3 7 3 4 4 2" xfId="48523" xr:uid="{E1B15CB5-D618-479C-BA57-F33F03886C88}"/>
    <cellStyle name="Comma 3 7 3 4 5" xfId="33113" xr:uid="{E26725B6-6C6E-4650-AB4A-40F16FCE14C2}"/>
    <cellStyle name="Comma 3 7 3 5" xfId="4190" xr:uid="{E3694CC3-F2EA-4CB0-BC4C-AA7D3A2B3993}"/>
    <cellStyle name="Comma 3 7 3 5 2" xfId="12001" xr:uid="{12E7D11C-1A93-4AC5-A16B-028BA9539134}"/>
    <cellStyle name="Comma 3 7 3 5 2 2" xfId="27412" xr:uid="{858CFC8D-FDA9-4689-ACA3-445C9F503E72}"/>
    <cellStyle name="Comma 3 7 3 5 2 2 2" xfId="58236" xr:uid="{634326A7-1EDA-40A4-B5F8-B9C2BF8FED7D}"/>
    <cellStyle name="Comma 3 7 3 5 2 3" xfId="42826" xr:uid="{A92B748B-BA51-4CFA-929B-49E254A22E88}"/>
    <cellStyle name="Comma 3 7 3 5 3" xfId="19603" xr:uid="{F884ECAA-BA52-4693-930E-0F847CF3F4DA}"/>
    <cellStyle name="Comma 3 7 3 5 3 2" xfId="50427" xr:uid="{FC256594-749E-406E-A64F-0FEC018D6993}"/>
    <cellStyle name="Comma 3 7 3 5 4" xfId="35017" xr:uid="{B0D614A7-EE71-44AD-952E-3DEB8E7084AA}"/>
    <cellStyle name="Comma 3 7 3 6" xfId="8198" xr:uid="{C455D6F6-26D2-4AAF-89A2-939706B2E46C}"/>
    <cellStyle name="Comma 3 7 3 6 2" xfId="23609" xr:uid="{1192F102-53CE-4847-A308-B82F2FC018AD}"/>
    <cellStyle name="Comma 3 7 3 6 2 2" xfId="54433" xr:uid="{70231E29-9AD2-41E5-AEB8-83CB4B6561DF}"/>
    <cellStyle name="Comma 3 7 3 6 3" xfId="39023" xr:uid="{D63AB814-D224-4993-BDDF-1EE4BE1829B8}"/>
    <cellStyle name="Comma 3 7 3 7" xfId="15800" xr:uid="{71488066-7548-4E08-BF36-146CE4770798}"/>
    <cellStyle name="Comma 3 7 3 7 2" xfId="46624" xr:uid="{F080E14D-DDBB-49E6-8EC8-019524DE1DB5}"/>
    <cellStyle name="Comma 3 7 3 8" xfId="31214" xr:uid="{30D5B405-5E3E-4A5B-8023-9D626E102D57}"/>
    <cellStyle name="Comma 3 7 4" xfId="807" xr:uid="{9557BC66-EADA-43F4-9287-784E69D1FDD2}"/>
    <cellStyle name="Comma 3 7 4 2" xfId="2706" xr:uid="{48F25A80-69A0-439C-886C-36019FF10629}"/>
    <cellStyle name="Comma 3 7 4 2 2" xfId="6509" xr:uid="{59B7BDC6-072B-4054-84F5-B7DD3BC30B57}"/>
    <cellStyle name="Comma 3 7 4 2 2 2" xfId="14320" xr:uid="{5FAB5838-91ED-4BE7-BD85-02AF51694357}"/>
    <cellStyle name="Comma 3 7 4 2 2 2 2" xfId="29731" xr:uid="{0B84DE5A-19DA-47CF-BA33-F3231736EE3C}"/>
    <cellStyle name="Comma 3 7 4 2 2 2 2 2" xfId="60555" xr:uid="{E677A287-60A5-464F-8C5B-EAB2E25FA930}"/>
    <cellStyle name="Comma 3 7 4 2 2 2 3" xfId="45145" xr:uid="{8B9C743D-7F74-40AD-999E-551C28EE65E4}"/>
    <cellStyle name="Comma 3 7 4 2 2 3" xfId="21922" xr:uid="{1ED202F7-FBDA-4D41-9B49-7A84636B14D7}"/>
    <cellStyle name="Comma 3 7 4 2 2 3 2" xfId="52746" xr:uid="{74FA1769-9F9C-4F7A-982E-878567E86EE8}"/>
    <cellStyle name="Comma 3 7 4 2 2 4" xfId="37336" xr:uid="{61A51F18-D5CB-4AE1-8017-1CBDAFC85938}"/>
    <cellStyle name="Comma 3 7 4 2 3" xfId="10517" xr:uid="{AAABA777-DD6F-423D-9A8F-B7BAA09D95B4}"/>
    <cellStyle name="Comma 3 7 4 2 3 2" xfId="25928" xr:uid="{B03FE7B1-CC6C-447E-A530-E1D37F6FCDC5}"/>
    <cellStyle name="Comma 3 7 4 2 3 2 2" xfId="56752" xr:uid="{1DC72C8B-EACE-4182-8784-22B87089F10D}"/>
    <cellStyle name="Comma 3 7 4 2 3 3" xfId="41342" xr:uid="{506F057F-2A87-4A3C-9F81-A16F24B369DF}"/>
    <cellStyle name="Comma 3 7 4 2 4" xfId="18119" xr:uid="{AECF373A-D7A0-4D70-BA5F-6D257BB5E1B2}"/>
    <cellStyle name="Comma 3 7 4 2 4 2" xfId="48943" xr:uid="{6FEE8397-F4B9-48FD-B523-22B9D760B1F7}"/>
    <cellStyle name="Comma 3 7 4 2 5" xfId="33533" xr:uid="{173207B7-36CD-45D9-86F4-57588DFB58E5}"/>
    <cellStyle name="Comma 3 7 4 3" xfId="4610" xr:uid="{EB334072-127F-4F3E-A582-E076282A18D3}"/>
    <cellStyle name="Comma 3 7 4 3 2" xfId="12421" xr:uid="{FC488D5E-F964-4635-AD76-3B308241FE24}"/>
    <cellStyle name="Comma 3 7 4 3 2 2" xfId="27832" xr:uid="{8D9FD69B-1240-4639-8AA1-35F3A65F5829}"/>
    <cellStyle name="Comma 3 7 4 3 2 2 2" xfId="58656" xr:uid="{33E593E9-370D-481A-BDEF-96D433E36451}"/>
    <cellStyle name="Comma 3 7 4 3 2 3" xfId="43246" xr:uid="{89B88A89-3D50-4489-AEA9-A91F696BDF9B}"/>
    <cellStyle name="Comma 3 7 4 3 3" xfId="20023" xr:uid="{57BF3E9A-6F81-46F2-932B-1B83448E808E}"/>
    <cellStyle name="Comma 3 7 4 3 3 2" xfId="50847" xr:uid="{DFED47D7-49D0-42A0-963E-0FE2DB11E0D9}"/>
    <cellStyle name="Comma 3 7 4 3 4" xfId="35437" xr:uid="{08661B5B-5B46-460F-9BA6-85E99EBE13F9}"/>
    <cellStyle name="Comma 3 7 4 4" xfId="8618" xr:uid="{3AE482B8-8B4D-441E-9D4A-474DA6982E8E}"/>
    <cellStyle name="Comma 3 7 4 4 2" xfId="24029" xr:uid="{613ED1CC-2272-490B-B748-C2E33F873E09}"/>
    <cellStyle name="Comma 3 7 4 4 2 2" xfId="54853" xr:uid="{7904CD53-74E2-493C-9138-D30EFEECBA81}"/>
    <cellStyle name="Comma 3 7 4 4 3" xfId="39443" xr:uid="{05019FE4-C555-466F-BF5F-A0A1390F0CF4}"/>
    <cellStyle name="Comma 3 7 4 5" xfId="16220" xr:uid="{8EC1060D-5037-4994-84D4-E61B40EFB060}"/>
    <cellStyle name="Comma 3 7 4 5 2" xfId="47044" xr:uid="{1377CD11-A4D7-4554-9212-B9007D05FF71}"/>
    <cellStyle name="Comma 3 7 4 6" xfId="31634" xr:uid="{835278FB-D88E-4E6B-9459-3F409D82F4E4}"/>
    <cellStyle name="Comma 3 7 5" xfId="1440" xr:uid="{035901F4-8982-47BD-AED6-E33957CBF4AE}"/>
    <cellStyle name="Comma 3 7 5 2" xfId="3339" xr:uid="{D0983DBA-49AC-4F63-9155-2755056AE546}"/>
    <cellStyle name="Comma 3 7 5 2 2" xfId="7142" xr:uid="{D27F4D27-3B83-427A-AE8D-83098DBAFC70}"/>
    <cellStyle name="Comma 3 7 5 2 2 2" xfId="14953" xr:uid="{4D1981D8-D7D3-43B4-BB0C-72496DB3FC73}"/>
    <cellStyle name="Comma 3 7 5 2 2 2 2" xfId="30364" xr:uid="{5771A8E8-54B5-4895-B41C-6F62D6AB80F7}"/>
    <cellStyle name="Comma 3 7 5 2 2 2 2 2" xfId="61188" xr:uid="{646084EF-DAAF-4D52-84E7-DE38DF400690}"/>
    <cellStyle name="Comma 3 7 5 2 2 2 3" xfId="45778" xr:uid="{A82CAB4A-903C-427F-91DE-987779F92A62}"/>
    <cellStyle name="Comma 3 7 5 2 2 3" xfId="22555" xr:uid="{6784BA71-7F62-4B96-8E61-26574C856ECB}"/>
    <cellStyle name="Comma 3 7 5 2 2 3 2" xfId="53379" xr:uid="{A7A66DA5-5438-48AD-9730-16E07593F00F}"/>
    <cellStyle name="Comma 3 7 5 2 2 4" xfId="37969" xr:uid="{29072B80-9403-4D75-8564-DCEF1EA4DB39}"/>
    <cellStyle name="Comma 3 7 5 2 3" xfId="11150" xr:uid="{03F829B8-1D9A-47D5-A293-6EDA356FAED7}"/>
    <cellStyle name="Comma 3 7 5 2 3 2" xfId="26561" xr:uid="{0F58E6E2-2AE3-4C2A-AA05-C9A4C295527B}"/>
    <cellStyle name="Comma 3 7 5 2 3 2 2" xfId="57385" xr:uid="{C24A83CB-AE46-48CB-82D8-0B7DC3266F74}"/>
    <cellStyle name="Comma 3 7 5 2 3 3" xfId="41975" xr:uid="{B00A1F60-4BB0-47EA-AE97-D3D6CBC5281D}"/>
    <cellStyle name="Comma 3 7 5 2 4" xfId="18752" xr:uid="{8DEA7706-1BDA-4C03-842D-E0D829A297DF}"/>
    <cellStyle name="Comma 3 7 5 2 4 2" xfId="49576" xr:uid="{393D20BF-EF63-4186-9884-51AB815A88CA}"/>
    <cellStyle name="Comma 3 7 5 2 5" xfId="34166" xr:uid="{4613327B-7613-4B0C-90F3-0E3EB31187CC}"/>
    <cellStyle name="Comma 3 7 5 3" xfId="5243" xr:uid="{A7C1F8AF-AAA9-4AAD-9A73-BF76BE97485B}"/>
    <cellStyle name="Comma 3 7 5 3 2" xfId="13054" xr:uid="{7F3B949E-BFD5-4F59-AFD8-5ADC16E9DFA5}"/>
    <cellStyle name="Comma 3 7 5 3 2 2" xfId="28465" xr:uid="{5F706A08-F661-4CC7-8B84-B2E471C4372B}"/>
    <cellStyle name="Comma 3 7 5 3 2 2 2" xfId="59289" xr:uid="{5856C397-C987-4609-A636-7CDB7C03F868}"/>
    <cellStyle name="Comma 3 7 5 3 2 3" xfId="43879" xr:uid="{16114AFE-49D5-4057-8FED-F2EEF9C1D3FA}"/>
    <cellStyle name="Comma 3 7 5 3 3" xfId="20656" xr:uid="{3A422200-5973-4DC2-8B7D-44B54C4A3137}"/>
    <cellStyle name="Comma 3 7 5 3 3 2" xfId="51480" xr:uid="{C28F4982-7BDB-42EC-8273-3064BDFF5F2E}"/>
    <cellStyle name="Comma 3 7 5 3 4" xfId="36070" xr:uid="{5BC09EE5-2963-4246-955B-CE7562E18FBD}"/>
    <cellStyle name="Comma 3 7 5 4" xfId="9251" xr:uid="{56F9ED57-2671-4A93-A127-9F4BC99773A5}"/>
    <cellStyle name="Comma 3 7 5 4 2" xfId="24662" xr:uid="{0746989D-90D4-45FD-AAAB-680C4BAB6A8B}"/>
    <cellStyle name="Comma 3 7 5 4 2 2" xfId="55486" xr:uid="{D32D19EB-5BF0-4498-8F0B-9E14149AB8F0}"/>
    <cellStyle name="Comma 3 7 5 4 3" xfId="40076" xr:uid="{4B22654C-9590-431F-8C17-6030ABD399AD}"/>
    <cellStyle name="Comma 3 7 5 5" xfId="16853" xr:uid="{FCA7B6C3-7B3F-4110-9E3E-B594153C2351}"/>
    <cellStyle name="Comma 3 7 5 5 2" xfId="47677" xr:uid="{DA41F500-A559-4D42-8E28-D73E1743E946}"/>
    <cellStyle name="Comma 3 7 5 6" xfId="32267" xr:uid="{B2C8C109-EFE6-40D3-858C-9BCF37097C3E}"/>
    <cellStyle name="Comma 3 7 6" xfId="2073" xr:uid="{D665ED61-F67C-4496-A526-FBE68253A843}"/>
    <cellStyle name="Comma 3 7 6 2" xfId="5876" xr:uid="{8B43FF51-214A-4C44-A6BB-36BB6166C557}"/>
    <cellStyle name="Comma 3 7 6 2 2" xfId="13687" xr:uid="{FE873466-C727-49E7-B781-237AA89062D6}"/>
    <cellStyle name="Comma 3 7 6 2 2 2" xfId="29098" xr:uid="{7123221B-3317-4E6C-A564-052CD77CA54D}"/>
    <cellStyle name="Comma 3 7 6 2 2 2 2" xfId="59922" xr:uid="{7176689B-0446-4519-A7E5-E200F9318964}"/>
    <cellStyle name="Comma 3 7 6 2 2 3" xfId="44512" xr:uid="{3D975B0B-3A47-41FB-AFBA-899C27C4334A}"/>
    <cellStyle name="Comma 3 7 6 2 3" xfId="21289" xr:uid="{FCEA6513-53A9-4B6C-A21B-61F8194AF34E}"/>
    <cellStyle name="Comma 3 7 6 2 3 2" xfId="52113" xr:uid="{BD955045-B568-4084-8100-87D91A611814}"/>
    <cellStyle name="Comma 3 7 6 2 4" xfId="36703" xr:uid="{D5F5BC7F-F896-4745-A19D-1A8B2757D4A8}"/>
    <cellStyle name="Comma 3 7 6 3" xfId="9884" xr:uid="{317DB9DF-16EB-4FE0-A037-3BC32909DB2E}"/>
    <cellStyle name="Comma 3 7 6 3 2" xfId="25295" xr:uid="{F3BBE862-625D-4AB3-9802-B2F530D9C228}"/>
    <cellStyle name="Comma 3 7 6 3 2 2" xfId="56119" xr:uid="{0B31FCA8-D7C9-480A-9E1D-F0A0CA36DD2C}"/>
    <cellStyle name="Comma 3 7 6 3 3" xfId="40709" xr:uid="{B94C320A-6B05-440F-8A8F-1786C40B83B6}"/>
    <cellStyle name="Comma 3 7 6 4" xfId="17486" xr:uid="{AC50D2E1-E987-4777-83D2-8AF4330E4455}"/>
    <cellStyle name="Comma 3 7 6 4 2" xfId="48310" xr:uid="{59D0F3A6-5E79-4A6C-B47B-C21F3A63083D}"/>
    <cellStyle name="Comma 3 7 6 5" xfId="32900" xr:uid="{045D8E99-7550-4649-A65B-F88E7B00F591}"/>
    <cellStyle name="Comma 3 7 7" xfId="3977" xr:uid="{1FDA4FA4-C8AB-456F-A0B8-978FD0FEC3E4}"/>
    <cellStyle name="Comma 3 7 7 2" xfId="11788" xr:uid="{75D0A63B-19A9-4720-BDFC-4DF750D886C6}"/>
    <cellStyle name="Comma 3 7 7 2 2" xfId="27199" xr:uid="{7ECE0596-328A-4DCE-917C-CF2B58C0993D}"/>
    <cellStyle name="Comma 3 7 7 2 2 2" xfId="58023" xr:uid="{B760EE63-87A4-4EA3-8471-478F51FA85AF}"/>
    <cellStyle name="Comma 3 7 7 2 3" xfId="42613" xr:uid="{7A618A06-4121-4209-B5AE-D19D297F7F6D}"/>
    <cellStyle name="Comma 3 7 7 3" xfId="19390" xr:uid="{FE152DC6-3453-4277-9931-3CD5F5E91197}"/>
    <cellStyle name="Comma 3 7 7 3 2" xfId="50214" xr:uid="{E59AECF6-74C8-43F2-A512-CAF31AACF6DC}"/>
    <cellStyle name="Comma 3 7 7 4" xfId="34804" xr:uid="{4C8ADD96-7C07-4A66-AE38-6341A5560EB2}"/>
    <cellStyle name="Comma 3 7 8" xfId="7985" xr:uid="{1B7D77A2-6BA5-4D3D-812F-C8F8E4B58591}"/>
    <cellStyle name="Comma 3 7 8 2" xfId="23396" xr:uid="{831CF10C-9F7B-4954-9291-73895ECC5AB6}"/>
    <cellStyle name="Comma 3 7 8 2 2" xfId="54220" xr:uid="{E6F1263B-5AF4-4009-8630-899EC12C0252}"/>
    <cellStyle name="Comma 3 7 8 3" xfId="38810" xr:uid="{70A74FD8-E433-476A-8968-847A683CC158}"/>
    <cellStyle name="Comma 3 7 9" xfId="7776" xr:uid="{40CEB47D-99D8-468E-8E9F-8A69CA404890}"/>
    <cellStyle name="Comma 3 7 9 2" xfId="23187" xr:uid="{5D47ED80-E264-4980-A9FA-7AB0FBC4687E}"/>
    <cellStyle name="Comma 3 7 9 2 2" xfId="54011" xr:uid="{AE7E083F-7E48-478B-9549-33674978F323}"/>
    <cellStyle name="Comma 3 7 9 3" xfId="38601" xr:uid="{4F2FEB10-D16A-4337-97AF-A60D9A93EA8B}"/>
    <cellStyle name="Comma 3 8" xfId="551" xr:uid="{EEF9BD69-FC12-408C-88EB-A97991F867EF}"/>
    <cellStyle name="Comma 3 8 2" xfId="1184" xr:uid="{DAAF22D3-BBC1-49FE-B522-0D1DE7542F66}"/>
    <cellStyle name="Comma 3 8 2 2" xfId="3083" xr:uid="{C8314B4E-1996-4F78-AA90-592F6BDA5923}"/>
    <cellStyle name="Comma 3 8 2 2 2" xfId="6886" xr:uid="{D09AA37C-E7E1-4106-9C4D-73C8D022FA11}"/>
    <cellStyle name="Comma 3 8 2 2 2 2" xfId="14697" xr:uid="{3E3420D8-B6E9-4B95-864D-D02C9F716977}"/>
    <cellStyle name="Comma 3 8 2 2 2 2 2" xfId="30108" xr:uid="{29956EE0-373C-403F-A98D-E203FBEAC447}"/>
    <cellStyle name="Comma 3 8 2 2 2 2 2 2" xfId="60932" xr:uid="{5D70DEC0-1BD5-434E-8AF7-839CA27FF306}"/>
    <cellStyle name="Comma 3 8 2 2 2 2 3" xfId="45522" xr:uid="{AE02CA1F-EABC-4164-BC41-79B421031010}"/>
    <cellStyle name="Comma 3 8 2 2 2 3" xfId="22299" xr:uid="{C236951F-45C7-4061-8664-C1118AC20F55}"/>
    <cellStyle name="Comma 3 8 2 2 2 3 2" xfId="53123" xr:uid="{46030D0B-4BE4-41F4-8693-F1DF1F719449}"/>
    <cellStyle name="Comma 3 8 2 2 2 4" xfId="37713" xr:uid="{E527A0B4-CB7A-4AA9-AC2B-C7998E492631}"/>
    <cellStyle name="Comma 3 8 2 2 3" xfId="10894" xr:uid="{B7F149CD-C3BB-4CCB-B723-8F5A7FA5F7A0}"/>
    <cellStyle name="Comma 3 8 2 2 3 2" xfId="26305" xr:uid="{111968A4-8789-4E2C-9EFA-6BADAFA17218}"/>
    <cellStyle name="Comma 3 8 2 2 3 2 2" xfId="57129" xr:uid="{E9F7AA8B-3803-48CC-BFEC-591195B0DE67}"/>
    <cellStyle name="Comma 3 8 2 2 3 3" xfId="41719" xr:uid="{0E83018C-8A73-4DC9-9997-8C8076DC58E3}"/>
    <cellStyle name="Comma 3 8 2 2 4" xfId="18496" xr:uid="{E6993B84-1E47-41F7-BA79-EDB388DA0008}"/>
    <cellStyle name="Comma 3 8 2 2 4 2" xfId="49320" xr:uid="{D4AFB250-C643-4E07-AD77-CE91808F45E7}"/>
    <cellStyle name="Comma 3 8 2 2 5" xfId="33910" xr:uid="{FDD99389-1F89-441E-80E0-A9AAD9C37BCC}"/>
    <cellStyle name="Comma 3 8 2 3" xfId="4987" xr:uid="{0AD2AB99-CB45-4105-8AC4-1089DA503664}"/>
    <cellStyle name="Comma 3 8 2 3 2" xfId="12798" xr:uid="{E4A5F915-A5F8-412A-9C56-2A39849F2052}"/>
    <cellStyle name="Comma 3 8 2 3 2 2" xfId="28209" xr:uid="{4DB4B4A8-BF93-447F-B44F-93CC770D0324}"/>
    <cellStyle name="Comma 3 8 2 3 2 2 2" xfId="59033" xr:uid="{F044CE7E-36AA-40C1-9A97-4E646B012F1C}"/>
    <cellStyle name="Comma 3 8 2 3 2 3" xfId="43623" xr:uid="{38C0E898-CC14-49BA-A5AC-ADA0AA68861D}"/>
    <cellStyle name="Comma 3 8 2 3 3" xfId="20400" xr:uid="{2A95365C-8403-4044-AB97-E1E05721D06F}"/>
    <cellStyle name="Comma 3 8 2 3 3 2" xfId="51224" xr:uid="{C1C8DCA4-3DA5-455F-8763-66B26E01CEB0}"/>
    <cellStyle name="Comma 3 8 2 3 4" xfId="35814" xr:uid="{CA7BD499-452E-42ED-ADD8-1BFE682530EA}"/>
    <cellStyle name="Comma 3 8 2 4" xfId="8995" xr:uid="{2FDCAB0C-64AB-432B-AFAF-6A197D641E17}"/>
    <cellStyle name="Comma 3 8 2 4 2" xfId="24406" xr:uid="{FEA23E75-70AD-40AD-B6F8-7A14DB936D53}"/>
    <cellStyle name="Comma 3 8 2 4 2 2" xfId="55230" xr:uid="{7AD8326A-DBC7-46E8-93C8-DE8082181174}"/>
    <cellStyle name="Comma 3 8 2 4 3" xfId="39820" xr:uid="{08E4966A-04A2-4372-B0A9-2D866265A4DE}"/>
    <cellStyle name="Comma 3 8 2 5" xfId="16597" xr:uid="{C178A230-A439-483A-8710-8DA7671D5E5B}"/>
    <cellStyle name="Comma 3 8 2 5 2" xfId="47421" xr:uid="{58A1BB92-00A9-40B3-AF3E-75D0B0BCEAA5}"/>
    <cellStyle name="Comma 3 8 2 6" xfId="32011" xr:uid="{1A46316E-F35C-464F-8F71-394213BA22AE}"/>
    <cellStyle name="Comma 3 8 3" xfId="1817" xr:uid="{7305B4EE-11C0-4E3D-8658-6B269E83DE6D}"/>
    <cellStyle name="Comma 3 8 3 2" xfId="3716" xr:uid="{24E6933C-934A-41F1-A8B9-6417E2CC1087}"/>
    <cellStyle name="Comma 3 8 3 2 2" xfId="7519" xr:uid="{AC440C47-4919-4DB9-9DE7-D0FE66681577}"/>
    <cellStyle name="Comma 3 8 3 2 2 2" xfId="15330" xr:uid="{8FEF84D5-FC27-4476-BA39-368875BABA09}"/>
    <cellStyle name="Comma 3 8 3 2 2 2 2" xfId="30741" xr:uid="{BF0AF113-0450-4281-924E-5D0128D1870D}"/>
    <cellStyle name="Comma 3 8 3 2 2 2 2 2" xfId="61565" xr:uid="{A122FFE8-2AEE-4DDF-9779-FBE1D5883466}"/>
    <cellStyle name="Comma 3 8 3 2 2 2 3" xfId="46155" xr:uid="{896B0482-BEEB-4FCB-98A3-B737374197C3}"/>
    <cellStyle name="Comma 3 8 3 2 2 3" xfId="22932" xr:uid="{515F92F3-0987-4F4B-B4C4-6444A0827BF3}"/>
    <cellStyle name="Comma 3 8 3 2 2 3 2" xfId="53756" xr:uid="{BDBB1D9D-5E08-4D83-A726-98AA41D53C78}"/>
    <cellStyle name="Comma 3 8 3 2 2 4" xfId="38346" xr:uid="{4663DE0B-2A4B-452A-8580-81AD21FF961D}"/>
    <cellStyle name="Comma 3 8 3 2 3" xfId="11527" xr:uid="{BCA88E4B-1275-4850-AE4B-98EDC4C6B04D}"/>
    <cellStyle name="Comma 3 8 3 2 3 2" xfId="26938" xr:uid="{9A957207-AA92-4036-B80C-283F002AD142}"/>
    <cellStyle name="Comma 3 8 3 2 3 2 2" xfId="57762" xr:uid="{0FFEDDEE-FA5D-4A7E-8ACD-5A683D5BDDE8}"/>
    <cellStyle name="Comma 3 8 3 2 3 3" xfId="42352" xr:uid="{3B738AB1-55C4-4766-A3AB-6852DE7A8C00}"/>
    <cellStyle name="Comma 3 8 3 2 4" xfId="19129" xr:uid="{39F6B9D0-7867-4935-9701-90513CACC456}"/>
    <cellStyle name="Comma 3 8 3 2 4 2" xfId="49953" xr:uid="{5072BE5F-5768-4C95-AF63-E61D3F9CDE00}"/>
    <cellStyle name="Comma 3 8 3 2 5" xfId="34543" xr:uid="{CFFF7916-F90A-4526-8B09-34B7ED035067}"/>
    <cellStyle name="Comma 3 8 3 3" xfId="5620" xr:uid="{B100C76F-B158-43C3-87F7-58C5EA59134C}"/>
    <cellStyle name="Comma 3 8 3 3 2" xfId="13431" xr:uid="{1D91E08D-D4D7-41AB-8EC5-7DC1A328335D}"/>
    <cellStyle name="Comma 3 8 3 3 2 2" xfId="28842" xr:uid="{E4D59229-B825-4CCC-8A43-262D57C7EBB8}"/>
    <cellStyle name="Comma 3 8 3 3 2 2 2" xfId="59666" xr:uid="{0247A2AA-7CE1-45DB-B927-B459AEF29DBE}"/>
    <cellStyle name="Comma 3 8 3 3 2 3" xfId="44256" xr:uid="{B2E68D7D-F19A-422F-A1A7-B6508D91CB23}"/>
    <cellStyle name="Comma 3 8 3 3 3" xfId="21033" xr:uid="{E5A1A1CB-029E-42CA-96C2-507E7C38C55E}"/>
    <cellStyle name="Comma 3 8 3 3 3 2" xfId="51857" xr:uid="{5EAAB3E7-08DA-46B0-A911-7860B06F995D}"/>
    <cellStyle name="Comma 3 8 3 3 4" xfId="36447" xr:uid="{00C455E1-6293-469B-AF9D-081F66E5069F}"/>
    <cellStyle name="Comma 3 8 3 4" xfId="9628" xr:uid="{D43D4392-0CCA-43F0-B9CC-50BC0660FD09}"/>
    <cellStyle name="Comma 3 8 3 4 2" xfId="25039" xr:uid="{3C35335E-0731-45E0-88C3-BCD69AEF2E36}"/>
    <cellStyle name="Comma 3 8 3 4 2 2" xfId="55863" xr:uid="{25AAC924-C6A5-441F-B294-A22808427C32}"/>
    <cellStyle name="Comma 3 8 3 4 3" xfId="40453" xr:uid="{F31A8126-C7CA-419D-A3BD-55776CF1DC01}"/>
    <cellStyle name="Comma 3 8 3 5" xfId="17230" xr:uid="{2EB3789A-855A-47F3-AFCF-D84B26B4D533}"/>
    <cellStyle name="Comma 3 8 3 5 2" xfId="48054" xr:uid="{6CAF4E87-8A7A-42EE-B1A1-0B2CA12AA3B6}"/>
    <cellStyle name="Comma 3 8 3 6" xfId="32644" xr:uid="{F69DECFF-6522-4BAC-A89C-D463D916F8DA}"/>
    <cellStyle name="Comma 3 8 4" xfId="2450" xr:uid="{D23279FE-2EAD-4E33-9554-9131EA3D3CA8}"/>
    <cellStyle name="Comma 3 8 4 2" xfId="6253" xr:uid="{A5260727-F804-424A-9E17-04F376C4762F}"/>
    <cellStyle name="Comma 3 8 4 2 2" xfId="14064" xr:uid="{D90D7C04-FB0E-4CD6-80F5-1ED58734DA68}"/>
    <cellStyle name="Comma 3 8 4 2 2 2" xfId="29475" xr:uid="{E4E44DEE-34DA-40F5-B3BD-7A6286E20EF5}"/>
    <cellStyle name="Comma 3 8 4 2 2 2 2" xfId="60299" xr:uid="{1433C619-09B3-4856-9012-2DD6FD58D857}"/>
    <cellStyle name="Comma 3 8 4 2 2 3" xfId="44889" xr:uid="{F1A6F196-E14E-439B-9147-05271C156A50}"/>
    <cellStyle name="Comma 3 8 4 2 3" xfId="21666" xr:uid="{3CACE802-CF9F-453C-ABB1-4F5A994E5321}"/>
    <cellStyle name="Comma 3 8 4 2 3 2" xfId="52490" xr:uid="{34F65197-73E9-44FA-BC64-432DFF2DC2E9}"/>
    <cellStyle name="Comma 3 8 4 2 4" xfId="37080" xr:uid="{14A48CFC-1D02-410D-A180-D159BEDE8A7A}"/>
    <cellStyle name="Comma 3 8 4 3" xfId="10261" xr:uid="{C7CBDE46-F750-4450-80D5-2E9BF3AC3827}"/>
    <cellStyle name="Comma 3 8 4 3 2" xfId="25672" xr:uid="{48F6D187-41BE-458B-BCB0-22CE028BE7C2}"/>
    <cellStyle name="Comma 3 8 4 3 2 2" xfId="56496" xr:uid="{D1CCCDBE-BB31-462D-A42E-4DF201B9270A}"/>
    <cellStyle name="Comma 3 8 4 3 3" xfId="41086" xr:uid="{7085EFA0-212F-4A0C-A38D-9B75AC2EF080}"/>
    <cellStyle name="Comma 3 8 4 4" xfId="17863" xr:uid="{8020AF95-DAAD-4B50-BD42-E223A5EB1EA6}"/>
    <cellStyle name="Comma 3 8 4 4 2" xfId="48687" xr:uid="{533E94AD-2D73-4494-A5F4-BFFF31621755}"/>
    <cellStyle name="Comma 3 8 4 5" xfId="33277" xr:uid="{462C9AD9-46F1-43C9-803E-10374C70C4A5}"/>
    <cellStyle name="Comma 3 8 5" xfId="4354" xr:uid="{98919F0B-31CE-48BF-80B0-53A0E870C4C1}"/>
    <cellStyle name="Comma 3 8 5 2" xfId="12165" xr:uid="{7A1A9622-414F-4B6E-AA43-6DF8CE24B5B0}"/>
    <cellStyle name="Comma 3 8 5 2 2" xfId="27576" xr:uid="{3E7B8FB3-DA2A-4710-8382-6268AC02479D}"/>
    <cellStyle name="Comma 3 8 5 2 2 2" xfId="58400" xr:uid="{4FC458FF-EFDD-40D3-A74F-8052B182562E}"/>
    <cellStyle name="Comma 3 8 5 2 3" xfId="42990" xr:uid="{41EC734E-05B1-4AAC-8DFC-D19862172106}"/>
    <cellStyle name="Comma 3 8 5 3" xfId="19767" xr:uid="{6F8E15C0-5184-4080-9CB8-BE3AAFAC0BEE}"/>
    <cellStyle name="Comma 3 8 5 3 2" xfId="50591" xr:uid="{D476A53D-62EF-4CFE-A089-FB565D003566}"/>
    <cellStyle name="Comma 3 8 5 4" xfId="35181" xr:uid="{81537019-F1E6-496D-A7C9-8E0568208AC6}"/>
    <cellStyle name="Comma 3 8 6" xfId="8362" xr:uid="{65675D2F-0A7B-468F-BCBC-F665EFB2E9CD}"/>
    <cellStyle name="Comma 3 8 6 2" xfId="23773" xr:uid="{C2E8A885-41C1-4868-9281-1CE2E62BB5C4}"/>
    <cellStyle name="Comma 3 8 6 2 2" xfId="54597" xr:uid="{1DF5021A-C290-46BD-B893-E46A48C73A37}"/>
    <cellStyle name="Comma 3 8 6 3" xfId="39187" xr:uid="{D33F1877-F447-4186-9565-622D464F06CF}"/>
    <cellStyle name="Comma 3 8 7" xfId="15964" xr:uid="{7DDF4CAD-7379-47C0-8DEE-1C2107472941}"/>
    <cellStyle name="Comma 3 8 7 2" xfId="46788" xr:uid="{686581E3-BEAC-4EB1-84F8-F0E8B10E3DA5}"/>
    <cellStyle name="Comma 3 8 8" xfId="31378" xr:uid="{5F992954-8148-4859-9074-935B40190496}"/>
    <cellStyle name="Comma 3 9" xfId="342" xr:uid="{4A3FD247-0534-4A23-976E-934D54AD2161}"/>
    <cellStyle name="Comma 3 9 2" xfId="975" xr:uid="{5F960E0E-0880-4BC4-9E41-C37362187B8E}"/>
    <cellStyle name="Comma 3 9 2 2" xfId="2874" xr:uid="{C3819086-A6A9-438B-938F-3C40A35CFF37}"/>
    <cellStyle name="Comma 3 9 2 2 2" xfId="6677" xr:uid="{A56FF08D-9C83-41A6-8CBD-E08C6219A442}"/>
    <cellStyle name="Comma 3 9 2 2 2 2" xfId="14488" xr:uid="{3E0EF442-A280-45AE-89C9-5ACF4F82C17C}"/>
    <cellStyle name="Comma 3 9 2 2 2 2 2" xfId="29899" xr:uid="{5D4FAE09-79EF-472B-9862-19A8E205ABC7}"/>
    <cellStyle name="Comma 3 9 2 2 2 2 2 2" xfId="60723" xr:uid="{EC6A1B2F-3676-4A70-BDD7-CD589F028EFE}"/>
    <cellStyle name="Comma 3 9 2 2 2 2 3" xfId="45313" xr:uid="{D2BF779C-36FD-4E51-8448-D04778696888}"/>
    <cellStyle name="Comma 3 9 2 2 2 3" xfId="22090" xr:uid="{C82986D9-1637-4BE1-9947-F5502840203D}"/>
    <cellStyle name="Comma 3 9 2 2 2 3 2" xfId="52914" xr:uid="{ED87DC02-ECAC-4AD5-8F5A-6DD3D4B9A3E6}"/>
    <cellStyle name="Comma 3 9 2 2 2 4" xfId="37504" xr:uid="{486DC521-0F79-45B9-9613-664730944519}"/>
    <cellStyle name="Comma 3 9 2 2 3" xfId="10685" xr:uid="{8FD2AFF6-19A2-4EAE-B223-91FBC5357508}"/>
    <cellStyle name="Comma 3 9 2 2 3 2" xfId="26096" xr:uid="{F5FF634A-F6F1-4448-ACF4-400312EA9BEA}"/>
    <cellStyle name="Comma 3 9 2 2 3 2 2" xfId="56920" xr:uid="{2201A3B9-7AD4-4840-9096-FA007A41A2BD}"/>
    <cellStyle name="Comma 3 9 2 2 3 3" xfId="41510" xr:uid="{FFEB1F43-40E3-4287-912D-882087B26B06}"/>
    <cellStyle name="Comma 3 9 2 2 4" xfId="18287" xr:uid="{377EB14A-BC1F-4AD7-9E26-130A0D380D98}"/>
    <cellStyle name="Comma 3 9 2 2 4 2" xfId="49111" xr:uid="{CC577C15-A95D-47DA-95FD-AA96D8196724}"/>
    <cellStyle name="Comma 3 9 2 2 5" xfId="33701" xr:uid="{F9BA1FA0-5571-457E-949B-C93AAC716763}"/>
    <cellStyle name="Comma 3 9 2 3" xfId="4778" xr:uid="{0268CAFF-08B4-4B6B-8CCD-068BFB4EB5ED}"/>
    <cellStyle name="Comma 3 9 2 3 2" xfId="12589" xr:uid="{100F72E8-FAB5-4CEC-A3A7-6D534305DF52}"/>
    <cellStyle name="Comma 3 9 2 3 2 2" xfId="28000" xr:uid="{CC986432-EE71-4419-BCFB-0079B6E62641}"/>
    <cellStyle name="Comma 3 9 2 3 2 2 2" xfId="58824" xr:uid="{280C7CED-9836-4C59-B9E0-7FA16EC75A2B}"/>
    <cellStyle name="Comma 3 9 2 3 2 3" xfId="43414" xr:uid="{0CB616CC-79BC-42D6-8069-038A55BF6A09}"/>
    <cellStyle name="Comma 3 9 2 3 3" xfId="20191" xr:uid="{8D4694DB-465A-4504-929A-F26C67CF7A2F}"/>
    <cellStyle name="Comma 3 9 2 3 3 2" xfId="51015" xr:uid="{B37F24E6-F7A8-42F6-8D19-D342C7B6951A}"/>
    <cellStyle name="Comma 3 9 2 3 4" xfId="35605" xr:uid="{091E52D8-00DD-40F5-B532-602034A67452}"/>
    <cellStyle name="Comma 3 9 2 4" xfId="8786" xr:uid="{79D7E25A-3252-4262-8AD3-E2480BDD6FA1}"/>
    <cellStyle name="Comma 3 9 2 4 2" xfId="24197" xr:uid="{4584F917-89C1-4617-A4AD-804CE66059AE}"/>
    <cellStyle name="Comma 3 9 2 4 2 2" xfId="55021" xr:uid="{2C59850C-2BCB-4A1C-8E54-1FABD52D8E57}"/>
    <cellStyle name="Comma 3 9 2 4 3" xfId="39611" xr:uid="{315CA6AD-138E-4A1D-8072-42158179371D}"/>
    <cellStyle name="Comma 3 9 2 5" xfId="16388" xr:uid="{4768A59D-FEB6-4F27-B7BA-61EF0FA6D822}"/>
    <cellStyle name="Comma 3 9 2 5 2" xfId="47212" xr:uid="{D5108F67-19FC-4B2B-9412-F3D8F5825337}"/>
    <cellStyle name="Comma 3 9 2 6" xfId="31802" xr:uid="{54DC59CF-EE6E-4F56-A95E-0DAFF100C5A6}"/>
    <cellStyle name="Comma 3 9 3" xfId="1608" xr:uid="{ADFCA143-1B6C-483B-8E09-639507E3A8CB}"/>
    <cellStyle name="Comma 3 9 3 2" xfId="3507" xr:uid="{5811A79C-6623-4B8E-A468-114B26452F32}"/>
    <cellStyle name="Comma 3 9 3 2 2" xfId="7310" xr:uid="{2748ED81-C3BA-42D4-88C2-6DCEF130E6EE}"/>
    <cellStyle name="Comma 3 9 3 2 2 2" xfId="15121" xr:uid="{1CAED6D3-54D0-47B8-81C3-36A6DAAA84D6}"/>
    <cellStyle name="Comma 3 9 3 2 2 2 2" xfId="30532" xr:uid="{2B40AF23-0DA9-454D-A4CD-133367E148AA}"/>
    <cellStyle name="Comma 3 9 3 2 2 2 2 2" xfId="61356" xr:uid="{C10B2EC5-AA07-4F6B-BE81-F3EF9CF3549C}"/>
    <cellStyle name="Comma 3 9 3 2 2 2 3" xfId="45946" xr:uid="{69762405-BB49-441C-BAE5-5EF5CBBB8314}"/>
    <cellStyle name="Comma 3 9 3 2 2 3" xfId="22723" xr:uid="{23FD85AD-B751-4F78-992D-8AD55C2FE8B7}"/>
    <cellStyle name="Comma 3 9 3 2 2 3 2" xfId="53547" xr:uid="{DA84EA7B-86B0-4987-91B0-16E5FED1EEFB}"/>
    <cellStyle name="Comma 3 9 3 2 2 4" xfId="38137" xr:uid="{7ABDF1F8-AF7E-45BD-A6D6-39572B54F0FE}"/>
    <cellStyle name="Comma 3 9 3 2 3" xfId="11318" xr:uid="{ABB0A86A-FFB8-4EDE-ADDA-DBE0007AB8F1}"/>
    <cellStyle name="Comma 3 9 3 2 3 2" xfId="26729" xr:uid="{E4FB84ED-BE7F-447E-9FA6-700946C9E2B1}"/>
    <cellStyle name="Comma 3 9 3 2 3 2 2" xfId="57553" xr:uid="{C57A9D10-31A3-470E-967C-05696BF9E220}"/>
    <cellStyle name="Comma 3 9 3 2 3 3" xfId="42143" xr:uid="{0D47860B-0492-473D-B37E-E4A607FE2E40}"/>
    <cellStyle name="Comma 3 9 3 2 4" xfId="18920" xr:uid="{0E5F1D4A-C914-4B7A-86CE-91F815AF3AFE}"/>
    <cellStyle name="Comma 3 9 3 2 4 2" xfId="49744" xr:uid="{0E98127B-7827-461F-B81B-86EF1A9CA39E}"/>
    <cellStyle name="Comma 3 9 3 2 5" xfId="34334" xr:uid="{0F06D5E4-44AB-41B0-8480-5FEB054E8C07}"/>
    <cellStyle name="Comma 3 9 3 3" xfId="5411" xr:uid="{FDFAE9F3-2121-4934-A447-70527708F50C}"/>
    <cellStyle name="Comma 3 9 3 3 2" xfId="13222" xr:uid="{9E7DDA47-1FAE-45C5-8A0B-8B45C30B31C4}"/>
    <cellStyle name="Comma 3 9 3 3 2 2" xfId="28633" xr:uid="{3D22544B-4E5A-40C0-AE1A-E8693AA94293}"/>
    <cellStyle name="Comma 3 9 3 3 2 2 2" xfId="59457" xr:uid="{5BDA45F2-9DD7-4E50-9ACA-56A4E1273EAF}"/>
    <cellStyle name="Comma 3 9 3 3 2 3" xfId="44047" xr:uid="{B2042E8E-5F75-48FF-8196-2B16D97D43BA}"/>
    <cellStyle name="Comma 3 9 3 3 3" xfId="20824" xr:uid="{C61BA5AB-82B4-4EB3-8088-A285FA308E80}"/>
    <cellStyle name="Comma 3 9 3 3 3 2" xfId="51648" xr:uid="{F1508D63-3032-4CFA-B8F3-32F8D4303E8E}"/>
    <cellStyle name="Comma 3 9 3 3 4" xfId="36238" xr:uid="{F1D9F850-684F-4FF2-AF77-6EFAACB39D30}"/>
    <cellStyle name="Comma 3 9 3 4" xfId="9419" xr:uid="{A91DB017-81CE-435E-B234-D67ADC0E47F9}"/>
    <cellStyle name="Comma 3 9 3 4 2" xfId="24830" xr:uid="{EC247261-F268-4211-8286-AD1A46CB242A}"/>
    <cellStyle name="Comma 3 9 3 4 2 2" xfId="55654" xr:uid="{41985673-9F8D-4290-8DAD-0A23B82FEC8B}"/>
    <cellStyle name="Comma 3 9 3 4 3" xfId="40244" xr:uid="{6AD2A309-DB8E-4153-87FC-A522617C54F1}"/>
    <cellStyle name="Comma 3 9 3 5" xfId="17021" xr:uid="{F35D239A-D254-447A-9B5B-923D187BFCDF}"/>
    <cellStyle name="Comma 3 9 3 5 2" xfId="47845" xr:uid="{9786FF26-1BCB-4EB9-AED5-632B8497101B}"/>
    <cellStyle name="Comma 3 9 3 6" xfId="32435" xr:uid="{C37D994B-A871-4C26-BEF3-60C98D2FEB6B}"/>
    <cellStyle name="Comma 3 9 4" xfId="2241" xr:uid="{0AD5781B-9A87-4926-BF09-CEA6A51237FE}"/>
    <cellStyle name="Comma 3 9 4 2" xfId="6044" xr:uid="{9DF81C39-8E70-4260-B0C2-CD9F503F8381}"/>
    <cellStyle name="Comma 3 9 4 2 2" xfId="13855" xr:uid="{59C72FC9-4436-4FAC-A276-4E25C5AD4DDB}"/>
    <cellStyle name="Comma 3 9 4 2 2 2" xfId="29266" xr:uid="{67A383E9-768B-49A4-95D5-387F4BA2C799}"/>
    <cellStyle name="Comma 3 9 4 2 2 2 2" xfId="60090" xr:uid="{770CCF00-FDB2-47BD-A47B-744F6B93A5E8}"/>
    <cellStyle name="Comma 3 9 4 2 2 3" xfId="44680" xr:uid="{992590E3-F7A1-41CA-840E-64D30E4A5E50}"/>
    <cellStyle name="Comma 3 9 4 2 3" xfId="21457" xr:uid="{EF983FA2-0B72-4F9B-B495-E156047BCA1D}"/>
    <cellStyle name="Comma 3 9 4 2 3 2" xfId="52281" xr:uid="{BF82202B-FB1D-432C-BBC7-5FE667E980C6}"/>
    <cellStyle name="Comma 3 9 4 2 4" xfId="36871" xr:uid="{B25D6652-57A3-40A6-97F7-1BD9568AA987}"/>
    <cellStyle name="Comma 3 9 4 3" xfId="10052" xr:uid="{52AE0F15-29C9-4587-BA4D-0C8B3372ED21}"/>
    <cellStyle name="Comma 3 9 4 3 2" xfId="25463" xr:uid="{1CE263A7-46AB-4B1B-8ED2-CA00D132BED1}"/>
    <cellStyle name="Comma 3 9 4 3 2 2" xfId="56287" xr:uid="{11FF6C6D-04FB-494F-B667-FB0CE89C26D6}"/>
    <cellStyle name="Comma 3 9 4 3 3" xfId="40877" xr:uid="{7ADDE685-A750-4005-A344-75E90B93A983}"/>
    <cellStyle name="Comma 3 9 4 4" xfId="17654" xr:uid="{8F9654F5-D9E5-4B9D-91A1-C77245C54E0E}"/>
    <cellStyle name="Comma 3 9 4 4 2" xfId="48478" xr:uid="{C8C38AB2-CB89-453E-9DFB-973CAA81EC39}"/>
    <cellStyle name="Comma 3 9 4 5" xfId="33068" xr:uid="{2F47D995-9B1C-4F3D-A954-93329E2F9ED7}"/>
    <cellStyle name="Comma 3 9 5" xfId="4145" xr:uid="{B6AF4764-1DB7-48B2-A863-6E750DABFF91}"/>
    <cellStyle name="Comma 3 9 5 2" xfId="11956" xr:uid="{14EA6B18-935F-4EC3-88C9-420CDE219BCB}"/>
    <cellStyle name="Comma 3 9 5 2 2" xfId="27367" xr:uid="{564A737B-8895-4E89-AA1A-A2E5776D5A3C}"/>
    <cellStyle name="Comma 3 9 5 2 2 2" xfId="58191" xr:uid="{9A3F50C3-9316-44F4-B89A-7FEE0FBDE22F}"/>
    <cellStyle name="Comma 3 9 5 2 3" xfId="42781" xr:uid="{709847CE-D7E9-42FF-9B64-2A98FB3DC757}"/>
    <cellStyle name="Comma 3 9 5 3" xfId="19558" xr:uid="{49A0EE2F-8E36-4B01-BF45-7957E5C2D17B}"/>
    <cellStyle name="Comma 3 9 5 3 2" xfId="50382" xr:uid="{82ACCD4A-5E58-42CC-A6DA-8B03DCFA82C6}"/>
    <cellStyle name="Comma 3 9 5 4" xfId="34972" xr:uid="{921CB02F-2F47-4E32-913A-6CB18EE2D6F7}"/>
    <cellStyle name="Comma 3 9 6" xfId="8153" xr:uid="{CD18DB92-54A9-46CA-9DFB-FF0337EFB283}"/>
    <cellStyle name="Comma 3 9 6 2" xfId="23564" xr:uid="{5AD00381-E0FA-4547-ADF0-E9F8AE2BAC16}"/>
    <cellStyle name="Comma 3 9 6 2 2" xfId="54388" xr:uid="{552E113C-D11B-48DD-84A6-F7199F3A755F}"/>
    <cellStyle name="Comma 3 9 6 3" xfId="38978" xr:uid="{B8BF0808-1660-4EB6-A144-FE13D3479149}"/>
    <cellStyle name="Comma 3 9 7" xfId="15755" xr:uid="{05F4EC2E-E9C3-4212-9720-B2F6CC77578E}"/>
    <cellStyle name="Comma 3 9 7 2" xfId="46579" xr:uid="{F28E3B2C-6369-4B1D-85AF-E756E9A97240}"/>
    <cellStyle name="Comma 3 9 8" xfId="31169" xr:uid="{4D033E2B-70CE-4FC3-924C-A73305ED69EC}"/>
    <cellStyle name="Comma 4" xfId="78" xr:uid="{B849C7E2-FC5D-482D-AC9F-A33A8ECBBC73}"/>
    <cellStyle name="Comma 4 10" xfId="2029" xr:uid="{1754BF11-5628-437B-95E3-EF6119E7C102}"/>
    <cellStyle name="Comma 4 10 2" xfId="5832" xr:uid="{E8196F20-71BA-4FE4-9908-02C5AF6D224F}"/>
    <cellStyle name="Comma 4 10 2 2" xfId="13643" xr:uid="{6F282189-7572-42DE-A646-CCCCAA32BA84}"/>
    <cellStyle name="Comma 4 10 2 2 2" xfId="29054" xr:uid="{BB721050-96B0-4F3A-A401-E71E9E778B29}"/>
    <cellStyle name="Comma 4 10 2 2 2 2" xfId="59878" xr:uid="{E48F8773-7B82-4ABE-BF33-EB3954500C7F}"/>
    <cellStyle name="Comma 4 10 2 2 3" xfId="44468" xr:uid="{41540A7F-FB44-4EAF-B073-AA8AB9579AF2}"/>
    <cellStyle name="Comma 4 10 2 3" xfId="21245" xr:uid="{DB3A1263-59AE-42ED-801D-7EC1137DDABB}"/>
    <cellStyle name="Comma 4 10 2 3 2" xfId="52069" xr:uid="{E083E211-36A7-47D7-83C1-B9AE6E8FE9DD}"/>
    <cellStyle name="Comma 4 10 2 4" xfId="36659" xr:uid="{9ADCE872-22EF-4307-B8A3-AF0794AE31E8}"/>
    <cellStyle name="Comma 4 10 3" xfId="9840" xr:uid="{0D942BC1-9B9B-46E7-A8FE-F1E122AF5C67}"/>
    <cellStyle name="Comma 4 10 3 2" xfId="25251" xr:uid="{DF9D8D34-DC1D-4006-A9A7-19B55FEB9C81}"/>
    <cellStyle name="Comma 4 10 3 2 2" xfId="56075" xr:uid="{9A6F51C6-FDC6-4E43-8CC6-B5499EB41FD5}"/>
    <cellStyle name="Comma 4 10 3 3" xfId="40665" xr:uid="{61FF54C8-CBF5-4681-9614-44F58473F396}"/>
    <cellStyle name="Comma 4 10 4" xfId="17442" xr:uid="{BCD49294-B960-42A8-B727-EC2E9AB67063}"/>
    <cellStyle name="Comma 4 10 4 2" xfId="48266" xr:uid="{83730D3E-5D6F-468B-87C1-BF15D1FBDE25}"/>
    <cellStyle name="Comma 4 10 5" xfId="32856" xr:uid="{4BCC3A13-D38C-413C-B511-B871576D5E79}"/>
    <cellStyle name="Comma 4 11" xfId="3923" xr:uid="{957AF80A-4F0B-4ED2-9333-0D550B759A65}"/>
    <cellStyle name="Comma 4 11 2" xfId="11734" xr:uid="{01C631A5-DA23-44FE-9F6A-14EB552D5F29}"/>
    <cellStyle name="Comma 4 11 2 2" xfId="27145" xr:uid="{9909057B-74AE-45BE-9538-774F09151E9C}"/>
    <cellStyle name="Comma 4 11 2 2 2" xfId="57969" xr:uid="{3C434927-5C0C-4817-BE7F-EA088E212752}"/>
    <cellStyle name="Comma 4 11 2 3" xfId="42559" xr:uid="{E0D08380-A538-40A2-87C9-03AE0C3EDDD3}"/>
    <cellStyle name="Comma 4 11 3" xfId="19336" xr:uid="{AACD3B76-CCA6-4D79-AAD0-32E125662050}"/>
    <cellStyle name="Comma 4 11 3 2" xfId="50160" xr:uid="{44C5C25A-9879-41B3-B30D-3F8D895B489B}"/>
    <cellStyle name="Comma 4 11 4" xfId="34750" xr:uid="{022DBCD8-7D9B-4B3A-A6A8-4553BD271D75}"/>
    <cellStyle name="Comma 4 12" xfId="3933" xr:uid="{6977D57D-F040-41D3-884D-FA10C2ED164F}"/>
    <cellStyle name="Comma 4 12 2" xfId="11744" xr:uid="{9FE358DF-CAF2-4A4D-985E-64E6892E337B}"/>
    <cellStyle name="Comma 4 12 2 2" xfId="27155" xr:uid="{BA230130-203F-47A6-9D31-C76B30F70B2D}"/>
    <cellStyle name="Comma 4 12 2 2 2" xfId="57979" xr:uid="{51AF4DA2-3CB2-4720-91DF-CA8BB162F0F5}"/>
    <cellStyle name="Comma 4 12 2 3" xfId="42569" xr:uid="{AB853814-7439-43AE-924D-CB61A907028A}"/>
    <cellStyle name="Comma 4 12 3" xfId="19346" xr:uid="{0E99DD5D-AEA6-4421-A4FD-813D48EEFAA7}"/>
    <cellStyle name="Comma 4 12 3 2" xfId="50170" xr:uid="{B1AE4526-FA8C-4BD7-9774-F416AC056F83}"/>
    <cellStyle name="Comma 4 12 4" xfId="34760" xr:uid="{3D736D15-BEF5-416A-BF6C-5B5DDE445B83}"/>
    <cellStyle name="Comma 4 13" xfId="7941" xr:uid="{F65C03FA-64C3-4FA4-BCDC-0B78E3A1807C}"/>
    <cellStyle name="Comma 4 13 2" xfId="23352" xr:uid="{9FFCE26B-2715-42CE-A27E-B21AEC1C71BB}"/>
    <cellStyle name="Comma 4 13 2 2" xfId="54176" xr:uid="{75D7F9EB-7B3A-4CD2-BBEF-EBA4616A549C}"/>
    <cellStyle name="Comma 4 13 3" xfId="38766" xr:uid="{10DF5061-60AD-426C-B589-FC1F0FB666EF}"/>
    <cellStyle name="Comma 4 14" xfId="7732" xr:uid="{8DB880A8-EC4E-4027-A349-62DD5249869C}"/>
    <cellStyle name="Comma 4 14 2" xfId="23143" xr:uid="{B949600F-5183-42D6-B8FA-0BC0A26AE38F}"/>
    <cellStyle name="Comma 4 14 2 2" xfId="53967" xr:uid="{300545C4-7498-46FE-9ED7-4A6FF1E5C6E4}"/>
    <cellStyle name="Comma 4 14 3" xfId="38557" xr:uid="{CC0FEDA4-710A-406B-BB55-BFE91EBB2578}"/>
    <cellStyle name="Comma 4 15" xfId="15543" xr:uid="{953F4BBD-EFF2-4990-AF5B-B94FBBBCBE9F}"/>
    <cellStyle name="Comma 4 15 2" xfId="46367" xr:uid="{1C3E2F55-8D47-4B13-A2DA-3FE9639EC8C9}"/>
    <cellStyle name="Comma 4 16" xfId="30957" xr:uid="{1D364EB7-4D79-4DE3-A148-3FCEC4E07145}"/>
    <cellStyle name="Comma 4 2" xfId="141" xr:uid="{B98D2BCF-939A-4458-A324-29EF8B96C243}"/>
    <cellStyle name="Comma 4 2 10" xfId="3953" xr:uid="{63C0BFC7-271B-4186-889F-91B07441E3CE}"/>
    <cellStyle name="Comma 4 2 10 2" xfId="11764" xr:uid="{5C74AD07-CB42-4A2E-8AC2-5FBA39C7EA76}"/>
    <cellStyle name="Comma 4 2 10 2 2" xfId="27175" xr:uid="{E0864996-9B64-4952-9F09-9A87FB9712C9}"/>
    <cellStyle name="Comma 4 2 10 2 2 2" xfId="57999" xr:uid="{3347748C-3114-482D-AF5B-FA478B474366}"/>
    <cellStyle name="Comma 4 2 10 2 3" xfId="42589" xr:uid="{674030D1-BD30-4ADC-893A-C53F16CC94D7}"/>
    <cellStyle name="Comma 4 2 10 3" xfId="19366" xr:uid="{72D1841C-C245-4E7D-A54A-3890F488BCEF}"/>
    <cellStyle name="Comma 4 2 10 3 2" xfId="50190" xr:uid="{94CB3A8A-155A-4972-9D5F-E3CF5FE7A863}"/>
    <cellStyle name="Comma 4 2 10 4" xfId="34780" xr:uid="{3A872491-3AA1-445D-BB20-80CDD8B7C172}"/>
    <cellStyle name="Comma 4 2 11" xfId="7961" xr:uid="{B4CD3AE8-419B-4B56-8639-B23762129B8F}"/>
    <cellStyle name="Comma 4 2 11 2" xfId="23372" xr:uid="{B15202A9-917D-49A1-95E8-3FA0E5BB942E}"/>
    <cellStyle name="Comma 4 2 11 2 2" xfId="54196" xr:uid="{8BA5951D-FA2B-41D6-999E-4B579E1AAE58}"/>
    <cellStyle name="Comma 4 2 11 3" xfId="38786" xr:uid="{63092DEE-ECAE-4E0D-BAD4-58E2AF7F89D2}"/>
    <cellStyle name="Comma 4 2 12" xfId="7752" xr:uid="{F9A05BAB-89F9-4112-AEB9-70008C7C2B6D}"/>
    <cellStyle name="Comma 4 2 12 2" xfId="23163" xr:uid="{63DFD76D-2434-4606-9694-C82B4E25A57F}"/>
    <cellStyle name="Comma 4 2 12 2 2" xfId="53987" xr:uid="{1A8030CA-F805-4850-9343-66880B0419AC}"/>
    <cellStyle name="Comma 4 2 12 3" xfId="38577" xr:uid="{C0D1A449-4452-48E0-9699-660C74F8BFED}"/>
    <cellStyle name="Comma 4 2 13" xfId="15563" xr:uid="{3B37B349-EBBC-486D-AEF3-1E502751C646}"/>
    <cellStyle name="Comma 4 2 13 2" xfId="46387" xr:uid="{2FD74966-1ECC-4995-A563-B6DCAAA91209}"/>
    <cellStyle name="Comma 4 2 14" xfId="30977" xr:uid="{767DC9DD-CAD5-4FCC-8521-7BBAB45FD841}"/>
    <cellStyle name="Comma 4 2 2" xfId="226" xr:uid="{D6D9C9AC-1787-43F4-A9AB-FDE1F35FB316}"/>
    <cellStyle name="Comma 4 2 2 10" xfId="7837" xr:uid="{C708D15D-0998-4D07-9123-07983B24B816}"/>
    <cellStyle name="Comma 4 2 2 10 2" xfId="23248" xr:uid="{21BA160E-93AC-4EEC-B555-0519938B3B8C}"/>
    <cellStyle name="Comma 4 2 2 10 2 2" xfId="54072" xr:uid="{926E783A-9660-4D4E-B07F-472E3C0EAEBA}"/>
    <cellStyle name="Comma 4 2 2 10 3" xfId="38662" xr:uid="{A96DD094-7DF5-4B18-86B2-BD4DC3ABC181}"/>
    <cellStyle name="Comma 4 2 2 11" xfId="15648" xr:uid="{F09B4AA9-C34F-4AB7-B645-0D0EABD87309}"/>
    <cellStyle name="Comma 4 2 2 11 2" xfId="46472" xr:uid="{054EA27A-7F9D-4323-A09F-6394FE1A561A}"/>
    <cellStyle name="Comma 4 2 2 12" xfId="31062" xr:uid="{7BDB754F-A1F7-46F7-91CD-B5E7EC3AACCC}"/>
    <cellStyle name="Comma 4 2 2 2" xfId="308" xr:uid="{0467361E-9B52-47B1-9143-425A0523722E}"/>
    <cellStyle name="Comma 4 2 2 2 10" xfId="15730" xr:uid="{2CE51324-9B46-4695-BF4D-19E057F8FE15}"/>
    <cellStyle name="Comma 4 2 2 2 10 2" xfId="46554" xr:uid="{18672955-5C83-4B39-B664-A1142217570C}"/>
    <cellStyle name="Comma 4 2 2 2 11" xfId="31144" xr:uid="{EFFDB24E-0C43-45EE-B218-E7BCD7EB8506}"/>
    <cellStyle name="Comma 4 2 2 2 2" xfId="739" xr:uid="{64DC2407-A251-4527-A116-DACEDA6AEAD3}"/>
    <cellStyle name="Comma 4 2 2 2 2 2" xfId="1372" xr:uid="{B4937189-7A63-4B1F-85C6-196EFB343DC7}"/>
    <cellStyle name="Comma 4 2 2 2 2 2 2" xfId="3271" xr:uid="{2B39EFC4-8470-491E-8A2A-1FA75CE4056C}"/>
    <cellStyle name="Comma 4 2 2 2 2 2 2 2" xfId="7074" xr:uid="{E2BD77BB-7CEE-4DAD-B9CA-654926DE2725}"/>
    <cellStyle name="Comma 4 2 2 2 2 2 2 2 2" xfId="14885" xr:uid="{D1F86C04-B94A-44CA-B0C6-6B1086ED8A0A}"/>
    <cellStyle name="Comma 4 2 2 2 2 2 2 2 2 2" xfId="30296" xr:uid="{2183EB0E-44FC-4C3C-8495-A7D44AA7EE4D}"/>
    <cellStyle name="Comma 4 2 2 2 2 2 2 2 2 2 2" xfId="61120" xr:uid="{F5DFF802-9324-471D-9889-92FCC34E4EBC}"/>
    <cellStyle name="Comma 4 2 2 2 2 2 2 2 2 3" xfId="45710" xr:uid="{394A6009-9B98-490B-B054-F0FCC9416DCC}"/>
    <cellStyle name="Comma 4 2 2 2 2 2 2 2 3" xfId="22487" xr:uid="{B10EF902-DB6A-454B-9011-715B1CBB5D5A}"/>
    <cellStyle name="Comma 4 2 2 2 2 2 2 2 3 2" xfId="53311" xr:uid="{C27D37B9-C51B-4A1D-939E-EDEDD6063895}"/>
    <cellStyle name="Comma 4 2 2 2 2 2 2 2 4" xfId="37901" xr:uid="{97F95C0F-83B6-474E-AF1E-0FE50FCC7997}"/>
    <cellStyle name="Comma 4 2 2 2 2 2 2 3" xfId="11082" xr:uid="{4206E41F-1A28-4388-8B51-2ED9699118EB}"/>
    <cellStyle name="Comma 4 2 2 2 2 2 2 3 2" xfId="26493" xr:uid="{A3211D51-751D-428E-914E-243A9190ED7A}"/>
    <cellStyle name="Comma 4 2 2 2 2 2 2 3 2 2" xfId="57317" xr:uid="{DCB4047F-173A-4081-B6BA-7F1BF24F5362}"/>
    <cellStyle name="Comma 4 2 2 2 2 2 2 3 3" xfId="41907" xr:uid="{B0D755FB-8634-4F3D-A146-1481688F5535}"/>
    <cellStyle name="Comma 4 2 2 2 2 2 2 4" xfId="18684" xr:uid="{E28ADCEB-879F-46E5-93DD-DAD34FA23FBF}"/>
    <cellStyle name="Comma 4 2 2 2 2 2 2 4 2" xfId="49508" xr:uid="{9AA1392D-8673-4E59-96C9-FEF26E5C6C1B}"/>
    <cellStyle name="Comma 4 2 2 2 2 2 2 5" xfId="34098" xr:uid="{6F7149EA-B02D-4703-BC67-C3877EBF55D9}"/>
    <cellStyle name="Comma 4 2 2 2 2 2 3" xfId="5175" xr:uid="{6AF591FB-7065-4A2A-82FD-9DB32F15DDF9}"/>
    <cellStyle name="Comma 4 2 2 2 2 2 3 2" xfId="12986" xr:uid="{FE70E388-1ADC-4D39-BBDA-D07AB191896A}"/>
    <cellStyle name="Comma 4 2 2 2 2 2 3 2 2" xfId="28397" xr:uid="{167625E9-C851-4C5E-A2E8-AC47359B918C}"/>
    <cellStyle name="Comma 4 2 2 2 2 2 3 2 2 2" xfId="59221" xr:uid="{E56D0DB6-9086-42A7-A15B-46D523CBC384}"/>
    <cellStyle name="Comma 4 2 2 2 2 2 3 2 3" xfId="43811" xr:uid="{2B692C7A-81F6-4025-849A-2F371248A277}"/>
    <cellStyle name="Comma 4 2 2 2 2 2 3 3" xfId="20588" xr:uid="{012EDA8F-4368-4317-9C34-51036CF41335}"/>
    <cellStyle name="Comma 4 2 2 2 2 2 3 3 2" xfId="51412" xr:uid="{249C252E-3020-4EED-96BD-416F7B0D11B2}"/>
    <cellStyle name="Comma 4 2 2 2 2 2 3 4" xfId="36002" xr:uid="{C5DCE529-385B-48A7-88C2-4A50E741F6B7}"/>
    <cellStyle name="Comma 4 2 2 2 2 2 4" xfId="9183" xr:uid="{14B54C13-7927-4ADA-8C47-0923C180AF1A}"/>
    <cellStyle name="Comma 4 2 2 2 2 2 4 2" xfId="24594" xr:uid="{A7FF06CA-CCA6-4F9C-BC70-2CCE94DBBA61}"/>
    <cellStyle name="Comma 4 2 2 2 2 2 4 2 2" xfId="55418" xr:uid="{A5CD0B4B-3727-4DAB-864D-CF0153A57353}"/>
    <cellStyle name="Comma 4 2 2 2 2 2 4 3" xfId="40008" xr:uid="{D19D4786-9A40-4D42-95BF-65BB5BA8F036}"/>
    <cellStyle name="Comma 4 2 2 2 2 2 5" xfId="16785" xr:uid="{F282D2E0-3BDD-4F32-8331-CFD5837BAA0F}"/>
    <cellStyle name="Comma 4 2 2 2 2 2 5 2" xfId="47609" xr:uid="{EBA8B045-A896-4656-BEF7-8E8988A2F6BA}"/>
    <cellStyle name="Comma 4 2 2 2 2 2 6" xfId="32199" xr:uid="{60514A28-595E-448E-9FEA-DEF614109B5E}"/>
    <cellStyle name="Comma 4 2 2 2 2 3" xfId="2005" xr:uid="{8BE64EB2-A313-4F0E-9C9C-87C2F5D9B3CD}"/>
    <cellStyle name="Comma 4 2 2 2 2 3 2" xfId="3904" xr:uid="{06751047-C0AD-430F-A9FD-DF5C59035274}"/>
    <cellStyle name="Comma 4 2 2 2 2 3 2 2" xfId="7707" xr:uid="{E4507534-5F7D-4B20-9CA3-473E50A0A02A}"/>
    <cellStyle name="Comma 4 2 2 2 2 3 2 2 2" xfId="15518" xr:uid="{E4C24609-471A-4FDE-9F66-40B3AB84A414}"/>
    <cellStyle name="Comma 4 2 2 2 2 3 2 2 2 2" xfId="30929" xr:uid="{00E48756-ADCB-4427-84EA-5A9444589A95}"/>
    <cellStyle name="Comma 4 2 2 2 2 3 2 2 2 2 2" xfId="61753" xr:uid="{6A7DA32D-19D2-41BD-B976-93CD2901B260}"/>
    <cellStyle name="Comma 4 2 2 2 2 3 2 2 2 3" xfId="46343" xr:uid="{F7C03707-47A1-4D2A-8883-DD364DEC7EAF}"/>
    <cellStyle name="Comma 4 2 2 2 2 3 2 2 3" xfId="23120" xr:uid="{DDF72D02-B716-4AFC-A27A-4DEA0768E623}"/>
    <cellStyle name="Comma 4 2 2 2 2 3 2 2 3 2" xfId="53944" xr:uid="{4C2CA7C4-0971-4E8C-A684-B8D56898DF85}"/>
    <cellStyle name="Comma 4 2 2 2 2 3 2 2 4" xfId="38534" xr:uid="{386FC9E6-621D-43CA-899C-3BD6022C597D}"/>
    <cellStyle name="Comma 4 2 2 2 2 3 2 3" xfId="11715" xr:uid="{FB02D789-BD96-4B4F-9E25-F2D11ED6A372}"/>
    <cellStyle name="Comma 4 2 2 2 2 3 2 3 2" xfId="27126" xr:uid="{D496E696-92FE-4969-9380-E09C3FB33C9E}"/>
    <cellStyle name="Comma 4 2 2 2 2 3 2 3 2 2" xfId="57950" xr:uid="{805C81A2-CABA-4353-9586-02F34CE2FA79}"/>
    <cellStyle name="Comma 4 2 2 2 2 3 2 3 3" xfId="42540" xr:uid="{D9BE581E-5620-4C9A-9576-45361B9B2DEF}"/>
    <cellStyle name="Comma 4 2 2 2 2 3 2 4" xfId="19317" xr:uid="{5DA70792-EE0D-430D-AAF7-B0A59BCEC892}"/>
    <cellStyle name="Comma 4 2 2 2 2 3 2 4 2" xfId="50141" xr:uid="{9BEA3541-8B70-4ACB-9246-A7264F6DCC81}"/>
    <cellStyle name="Comma 4 2 2 2 2 3 2 5" xfId="34731" xr:uid="{325DB8E9-4BD5-4041-8F6B-08296333C6EC}"/>
    <cellStyle name="Comma 4 2 2 2 2 3 3" xfId="5808" xr:uid="{D0E015F9-2581-466A-A2C1-1CD850478983}"/>
    <cellStyle name="Comma 4 2 2 2 2 3 3 2" xfId="13619" xr:uid="{DEDF2B9C-F4AE-4FEB-806B-760A2BEFAC09}"/>
    <cellStyle name="Comma 4 2 2 2 2 3 3 2 2" xfId="29030" xr:uid="{A8E38D54-7073-42CE-9D34-0A50AA000FE5}"/>
    <cellStyle name="Comma 4 2 2 2 2 3 3 2 2 2" xfId="59854" xr:uid="{DC81B16F-2B46-4BEF-85B4-0C63B533C982}"/>
    <cellStyle name="Comma 4 2 2 2 2 3 3 2 3" xfId="44444" xr:uid="{C489634C-DA4F-4C5A-B4F1-F02E32C59E45}"/>
    <cellStyle name="Comma 4 2 2 2 2 3 3 3" xfId="21221" xr:uid="{3D333349-0344-420A-BBEB-8FC632C254F3}"/>
    <cellStyle name="Comma 4 2 2 2 2 3 3 3 2" xfId="52045" xr:uid="{EC5649E8-A048-45BC-A5D0-15BF892BCA73}"/>
    <cellStyle name="Comma 4 2 2 2 2 3 3 4" xfId="36635" xr:uid="{E9C5A6B7-65B9-4532-BD01-0DE41E4B4A13}"/>
    <cellStyle name="Comma 4 2 2 2 2 3 4" xfId="9816" xr:uid="{64D89DAD-D89E-4A11-BC9F-89305EBEF2D6}"/>
    <cellStyle name="Comma 4 2 2 2 2 3 4 2" xfId="25227" xr:uid="{85F8CA9E-AF44-4C16-956F-A708B4D01556}"/>
    <cellStyle name="Comma 4 2 2 2 2 3 4 2 2" xfId="56051" xr:uid="{305E9F8C-4778-4815-BB2E-1D2FE87156AB}"/>
    <cellStyle name="Comma 4 2 2 2 2 3 4 3" xfId="40641" xr:uid="{CFF432E5-3C79-416D-8FB1-9B327DCA731F}"/>
    <cellStyle name="Comma 4 2 2 2 2 3 5" xfId="17418" xr:uid="{44A5D219-A296-4B19-AFB3-E2622C2A6196}"/>
    <cellStyle name="Comma 4 2 2 2 2 3 5 2" xfId="48242" xr:uid="{50C27744-982F-4B44-AFC9-9B511AAC16CC}"/>
    <cellStyle name="Comma 4 2 2 2 2 3 6" xfId="32832" xr:uid="{F030E456-CB5D-45BC-8A56-C43F28261C7D}"/>
    <cellStyle name="Comma 4 2 2 2 2 4" xfId="2638" xr:uid="{9C6D14B0-9A21-4AFB-A0DE-3B66340BA8E9}"/>
    <cellStyle name="Comma 4 2 2 2 2 4 2" xfId="6441" xr:uid="{AFD078D2-3EDC-492A-8880-B22B649066F9}"/>
    <cellStyle name="Comma 4 2 2 2 2 4 2 2" xfId="14252" xr:uid="{FC24C3CD-D322-401E-991E-6292DCAD4939}"/>
    <cellStyle name="Comma 4 2 2 2 2 4 2 2 2" xfId="29663" xr:uid="{FB0E6486-55CE-4730-A8D6-866AB3A4778C}"/>
    <cellStyle name="Comma 4 2 2 2 2 4 2 2 2 2" xfId="60487" xr:uid="{E10F4D4B-6F41-493E-BAAC-7DA322F1FE3B}"/>
    <cellStyle name="Comma 4 2 2 2 2 4 2 2 3" xfId="45077" xr:uid="{782F44D5-290B-46A8-8CBD-F0D942DC2169}"/>
    <cellStyle name="Comma 4 2 2 2 2 4 2 3" xfId="21854" xr:uid="{7B901DCA-A2D5-42B0-9C93-A5B12C3AC2D6}"/>
    <cellStyle name="Comma 4 2 2 2 2 4 2 3 2" xfId="52678" xr:uid="{15D065EC-298B-4D65-92B2-3891E01CD22D}"/>
    <cellStyle name="Comma 4 2 2 2 2 4 2 4" xfId="37268" xr:uid="{F6D962BA-AB66-44EA-A478-6F8A48BAD128}"/>
    <cellStyle name="Comma 4 2 2 2 2 4 3" xfId="10449" xr:uid="{55BF889F-B923-4B45-B6C0-B4D5ADF3ACD7}"/>
    <cellStyle name="Comma 4 2 2 2 2 4 3 2" xfId="25860" xr:uid="{F809DE8C-E0CB-410D-9503-6F8A99987D05}"/>
    <cellStyle name="Comma 4 2 2 2 2 4 3 2 2" xfId="56684" xr:uid="{B7F1913A-56B5-4B2E-8E74-C6ECF4B8E6CE}"/>
    <cellStyle name="Comma 4 2 2 2 2 4 3 3" xfId="41274" xr:uid="{7D558B18-69A3-4E36-A64E-97446728C85F}"/>
    <cellStyle name="Comma 4 2 2 2 2 4 4" xfId="18051" xr:uid="{F0237998-3DC8-4FC3-8C5B-3EC1957A060E}"/>
    <cellStyle name="Comma 4 2 2 2 2 4 4 2" xfId="48875" xr:uid="{CECED948-F37B-4DE0-B00B-98C493F700A6}"/>
    <cellStyle name="Comma 4 2 2 2 2 4 5" xfId="33465" xr:uid="{077642EC-52CC-43B4-B7E7-332A949BF090}"/>
    <cellStyle name="Comma 4 2 2 2 2 5" xfId="4542" xr:uid="{0E942065-397F-434B-80DF-DD6B8198BCA8}"/>
    <cellStyle name="Comma 4 2 2 2 2 5 2" xfId="12353" xr:uid="{171CDE4D-5A37-44C3-A64B-9F79C900F27A}"/>
    <cellStyle name="Comma 4 2 2 2 2 5 2 2" xfId="27764" xr:uid="{B4CBD45D-2F0C-4ABC-9FE1-BCF72FEE3813}"/>
    <cellStyle name="Comma 4 2 2 2 2 5 2 2 2" xfId="58588" xr:uid="{C5389390-E1B8-451E-B2F1-B6A6D459C9A1}"/>
    <cellStyle name="Comma 4 2 2 2 2 5 2 3" xfId="43178" xr:uid="{D0F1E604-7079-4AFE-92C1-A5E574B258F9}"/>
    <cellStyle name="Comma 4 2 2 2 2 5 3" xfId="19955" xr:uid="{0A636443-F0A1-40D4-82B5-FB109E1B503E}"/>
    <cellStyle name="Comma 4 2 2 2 2 5 3 2" xfId="50779" xr:uid="{CE84052F-F8B6-4D5A-8B51-FD1BBE8A192F}"/>
    <cellStyle name="Comma 4 2 2 2 2 5 4" xfId="35369" xr:uid="{347DED3C-08D4-40FB-9E6B-58B38DD302A7}"/>
    <cellStyle name="Comma 4 2 2 2 2 6" xfId="8550" xr:uid="{FB7790C4-D250-40A2-ACDC-B2A312F01306}"/>
    <cellStyle name="Comma 4 2 2 2 2 6 2" xfId="23961" xr:uid="{F8601DBA-058D-4CAD-A0A1-6C45BD6E40E8}"/>
    <cellStyle name="Comma 4 2 2 2 2 6 2 2" xfId="54785" xr:uid="{EDEF0C98-3773-4546-9740-2E312BBDD021}"/>
    <cellStyle name="Comma 4 2 2 2 2 6 3" xfId="39375" xr:uid="{A8202E54-27AB-4BB2-99CF-91D920CFE89B}"/>
    <cellStyle name="Comma 4 2 2 2 2 7" xfId="16152" xr:uid="{78C289AF-B2BC-4E13-B7AE-8C565A1B29A2}"/>
    <cellStyle name="Comma 4 2 2 2 2 7 2" xfId="46976" xr:uid="{48C45599-7D34-4A55-89D3-6D9109460C72}"/>
    <cellStyle name="Comma 4 2 2 2 2 8" xfId="31566" xr:uid="{BEF7D0CE-942F-4F67-8E41-D52B101F8FDA}"/>
    <cellStyle name="Comma 4 2 2 2 3" xfId="530" xr:uid="{68A1FFB0-B69F-4B74-A106-16D25533D151}"/>
    <cellStyle name="Comma 4 2 2 2 3 2" xfId="1163" xr:uid="{337096F0-D15A-4F0D-B86E-D0E5D7D3AE73}"/>
    <cellStyle name="Comma 4 2 2 2 3 2 2" xfId="3062" xr:uid="{44EFC81A-E627-41DC-BA61-87B68C54A9CC}"/>
    <cellStyle name="Comma 4 2 2 2 3 2 2 2" xfId="6865" xr:uid="{42B713FF-2A13-46AB-B55F-8C1C392224A7}"/>
    <cellStyle name="Comma 4 2 2 2 3 2 2 2 2" xfId="14676" xr:uid="{7108BBCB-2FD1-47F1-A916-8B90BCF1E925}"/>
    <cellStyle name="Comma 4 2 2 2 3 2 2 2 2 2" xfId="30087" xr:uid="{63D3F0F7-C95B-4D7E-92EB-C5639641B6BC}"/>
    <cellStyle name="Comma 4 2 2 2 3 2 2 2 2 2 2" xfId="60911" xr:uid="{05953469-E1EA-4DDD-838D-9AA1646CC506}"/>
    <cellStyle name="Comma 4 2 2 2 3 2 2 2 2 3" xfId="45501" xr:uid="{43E51178-2E49-449C-86B7-C8F833D790AD}"/>
    <cellStyle name="Comma 4 2 2 2 3 2 2 2 3" xfId="22278" xr:uid="{7D2ADE08-B698-45C4-8C93-CB2B126C2B8C}"/>
    <cellStyle name="Comma 4 2 2 2 3 2 2 2 3 2" xfId="53102" xr:uid="{42B462E1-0D46-45C5-81EF-4CE982B7E919}"/>
    <cellStyle name="Comma 4 2 2 2 3 2 2 2 4" xfId="37692" xr:uid="{AC535B39-4D55-4290-8D5D-AB7028BFADE0}"/>
    <cellStyle name="Comma 4 2 2 2 3 2 2 3" xfId="10873" xr:uid="{8E6D15E4-4DC1-4CA5-B654-9ED677B98B62}"/>
    <cellStyle name="Comma 4 2 2 2 3 2 2 3 2" xfId="26284" xr:uid="{D62E565A-CE82-4A51-BEFD-730CC8A42E5A}"/>
    <cellStyle name="Comma 4 2 2 2 3 2 2 3 2 2" xfId="57108" xr:uid="{9C10DCB0-245D-4776-A991-00CC91F6ECFB}"/>
    <cellStyle name="Comma 4 2 2 2 3 2 2 3 3" xfId="41698" xr:uid="{92EB85A3-CDD3-4348-98C8-29D5AA445DEE}"/>
    <cellStyle name="Comma 4 2 2 2 3 2 2 4" xfId="18475" xr:uid="{C80EE15E-39A2-4F27-88AC-4BC08FCF176A}"/>
    <cellStyle name="Comma 4 2 2 2 3 2 2 4 2" xfId="49299" xr:uid="{035360C1-9F2E-4BCC-9B6E-6527369795D4}"/>
    <cellStyle name="Comma 4 2 2 2 3 2 2 5" xfId="33889" xr:uid="{217CA62D-7352-4320-A282-F1A6EC25BA3D}"/>
    <cellStyle name="Comma 4 2 2 2 3 2 3" xfId="4966" xr:uid="{ECE5889F-406B-4CD5-A394-2096C41F63EE}"/>
    <cellStyle name="Comma 4 2 2 2 3 2 3 2" xfId="12777" xr:uid="{59A7C35E-ED03-4A0E-97AB-663E48BD74F4}"/>
    <cellStyle name="Comma 4 2 2 2 3 2 3 2 2" xfId="28188" xr:uid="{DFD21B87-DA77-4A87-BB95-7FC2F1EC186A}"/>
    <cellStyle name="Comma 4 2 2 2 3 2 3 2 2 2" xfId="59012" xr:uid="{8183D400-3F37-42CF-AB8B-B1B3E6AD9808}"/>
    <cellStyle name="Comma 4 2 2 2 3 2 3 2 3" xfId="43602" xr:uid="{5078643B-9748-478E-95C8-6CA1EE092E3B}"/>
    <cellStyle name="Comma 4 2 2 2 3 2 3 3" xfId="20379" xr:uid="{68B9D50B-0EC6-44DA-8628-836C4274524D}"/>
    <cellStyle name="Comma 4 2 2 2 3 2 3 3 2" xfId="51203" xr:uid="{C252DFDC-9954-40AB-B5C6-B9D24D729AC5}"/>
    <cellStyle name="Comma 4 2 2 2 3 2 3 4" xfId="35793" xr:uid="{85103CF1-C0D0-45D2-A19E-6DDC743BF6BD}"/>
    <cellStyle name="Comma 4 2 2 2 3 2 4" xfId="8974" xr:uid="{97BB5337-293C-4234-B1F3-4C83BF568D8C}"/>
    <cellStyle name="Comma 4 2 2 2 3 2 4 2" xfId="24385" xr:uid="{91A7F0FF-FEE1-43E6-9981-2130F3AF3E87}"/>
    <cellStyle name="Comma 4 2 2 2 3 2 4 2 2" xfId="55209" xr:uid="{5C2B720A-6634-48B8-B164-FDA68619799B}"/>
    <cellStyle name="Comma 4 2 2 2 3 2 4 3" xfId="39799" xr:uid="{92900098-2385-4CE2-8891-28AE67F40A1E}"/>
    <cellStyle name="Comma 4 2 2 2 3 2 5" xfId="16576" xr:uid="{13CD840D-3943-4097-BBFB-6B11E8E20025}"/>
    <cellStyle name="Comma 4 2 2 2 3 2 5 2" xfId="47400" xr:uid="{41310BB2-824C-4BB2-885C-DA0D234B3836}"/>
    <cellStyle name="Comma 4 2 2 2 3 2 6" xfId="31990" xr:uid="{DCAE126C-D7FE-479E-B3A8-360C2D8CBD85}"/>
    <cellStyle name="Comma 4 2 2 2 3 3" xfId="1796" xr:uid="{D55AA594-9638-4CC6-8A06-D2106A9E0FA7}"/>
    <cellStyle name="Comma 4 2 2 2 3 3 2" xfId="3695" xr:uid="{166AE38E-317D-4673-8715-9692E4FA3E26}"/>
    <cellStyle name="Comma 4 2 2 2 3 3 2 2" xfId="7498" xr:uid="{9C542889-CF1F-47F8-A7E2-AD4EE5D712A5}"/>
    <cellStyle name="Comma 4 2 2 2 3 3 2 2 2" xfId="15309" xr:uid="{37C3BEC7-E1F8-4382-ACBA-16E0792A15CB}"/>
    <cellStyle name="Comma 4 2 2 2 3 3 2 2 2 2" xfId="30720" xr:uid="{E7135495-7734-490E-BD63-010E5B73ACB5}"/>
    <cellStyle name="Comma 4 2 2 2 3 3 2 2 2 2 2" xfId="61544" xr:uid="{69F5D9BC-CFD6-41A3-AFCB-61D2BE35753F}"/>
    <cellStyle name="Comma 4 2 2 2 3 3 2 2 2 3" xfId="46134" xr:uid="{1452F42E-8A37-438F-8C59-6FE349F95D8C}"/>
    <cellStyle name="Comma 4 2 2 2 3 3 2 2 3" xfId="22911" xr:uid="{9C3A493D-06BB-4F90-B3D0-7BAAA7474DE7}"/>
    <cellStyle name="Comma 4 2 2 2 3 3 2 2 3 2" xfId="53735" xr:uid="{A27DABB5-392A-4816-9E6F-E38E2BD998A0}"/>
    <cellStyle name="Comma 4 2 2 2 3 3 2 2 4" xfId="38325" xr:uid="{49BBD34F-8030-48DA-8890-B3C71494D015}"/>
    <cellStyle name="Comma 4 2 2 2 3 3 2 3" xfId="11506" xr:uid="{30D787AC-E3DE-4EB1-AC1D-32A8A2A15A42}"/>
    <cellStyle name="Comma 4 2 2 2 3 3 2 3 2" xfId="26917" xr:uid="{6098426D-F1C0-4F7F-81D6-FB8EFDC83849}"/>
    <cellStyle name="Comma 4 2 2 2 3 3 2 3 2 2" xfId="57741" xr:uid="{3BBFF3EB-23E2-42A0-B369-F4F610264422}"/>
    <cellStyle name="Comma 4 2 2 2 3 3 2 3 3" xfId="42331" xr:uid="{12E9AF8C-5037-4D1F-AC79-B634A5807928}"/>
    <cellStyle name="Comma 4 2 2 2 3 3 2 4" xfId="19108" xr:uid="{A6184204-1E1C-4EB2-B6B6-CAD8AC312A03}"/>
    <cellStyle name="Comma 4 2 2 2 3 3 2 4 2" xfId="49932" xr:uid="{29EF9E9B-E916-487D-AC97-5378DED92608}"/>
    <cellStyle name="Comma 4 2 2 2 3 3 2 5" xfId="34522" xr:uid="{F2128E20-3428-4381-BDD4-F8E06A5D2D95}"/>
    <cellStyle name="Comma 4 2 2 2 3 3 3" xfId="5599" xr:uid="{B3031D80-AFD1-4A90-8381-CC9C5227DD33}"/>
    <cellStyle name="Comma 4 2 2 2 3 3 3 2" xfId="13410" xr:uid="{2B15FA6F-DC59-4E98-ACC0-31179FBF30AA}"/>
    <cellStyle name="Comma 4 2 2 2 3 3 3 2 2" xfId="28821" xr:uid="{DAA92845-5FF6-4BBD-B090-6C659DBF909C}"/>
    <cellStyle name="Comma 4 2 2 2 3 3 3 2 2 2" xfId="59645" xr:uid="{4FC0991D-2DE5-4AAF-B670-E82FBF5D81DD}"/>
    <cellStyle name="Comma 4 2 2 2 3 3 3 2 3" xfId="44235" xr:uid="{0B84B7FA-06CC-4CF7-B7BA-4660C2EDA6EF}"/>
    <cellStyle name="Comma 4 2 2 2 3 3 3 3" xfId="21012" xr:uid="{2F766AB9-E553-435E-9998-255F3A2E034C}"/>
    <cellStyle name="Comma 4 2 2 2 3 3 3 3 2" xfId="51836" xr:uid="{F274299D-18D7-43CA-86C5-32360E62CDE1}"/>
    <cellStyle name="Comma 4 2 2 2 3 3 3 4" xfId="36426" xr:uid="{6BB3CA54-F31C-4469-AFF7-5841DB692B62}"/>
    <cellStyle name="Comma 4 2 2 2 3 3 4" xfId="9607" xr:uid="{0A8675B7-6719-4764-A991-7CAF8452CC79}"/>
    <cellStyle name="Comma 4 2 2 2 3 3 4 2" xfId="25018" xr:uid="{B7EA01CA-1BC0-406D-957B-EA79E17F2433}"/>
    <cellStyle name="Comma 4 2 2 2 3 3 4 2 2" xfId="55842" xr:uid="{3055ED2F-4DD2-460A-A781-9226F8C2F9C9}"/>
    <cellStyle name="Comma 4 2 2 2 3 3 4 3" xfId="40432" xr:uid="{B861AA57-40F6-4304-AF48-E68ECF01EBA6}"/>
    <cellStyle name="Comma 4 2 2 2 3 3 5" xfId="17209" xr:uid="{303515D8-486C-4FDB-9BC9-A2496E42A729}"/>
    <cellStyle name="Comma 4 2 2 2 3 3 5 2" xfId="48033" xr:uid="{3F3409D0-37B3-400E-A645-185B53A453DE}"/>
    <cellStyle name="Comma 4 2 2 2 3 3 6" xfId="32623" xr:uid="{D6FF6995-FE81-495B-8C7C-4BF74811077A}"/>
    <cellStyle name="Comma 4 2 2 2 3 4" xfId="2429" xr:uid="{7AD920B8-7358-457A-A788-8B2EBC124EEB}"/>
    <cellStyle name="Comma 4 2 2 2 3 4 2" xfId="6232" xr:uid="{511E8648-1376-4000-85A9-3759D5FB2631}"/>
    <cellStyle name="Comma 4 2 2 2 3 4 2 2" xfId="14043" xr:uid="{F1D6CBA5-4F84-416C-B42C-B2136D29A15E}"/>
    <cellStyle name="Comma 4 2 2 2 3 4 2 2 2" xfId="29454" xr:uid="{5CA4151F-6625-4EE9-891D-4B99FDF93AF7}"/>
    <cellStyle name="Comma 4 2 2 2 3 4 2 2 2 2" xfId="60278" xr:uid="{570B347A-96A0-48DF-8AA7-F908E3524A30}"/>
    <cellStyle name="Comma 4 2 2 2 3 4 2 2 3" xfId="44868" xr:uid="{BF44A23E-3DB8-4530-9185-9EE8A7E72662}"/>
    <cellStyle name="Comma 4 2 2 2 3 4 2 3" xfId="21645" xr:uid="{4C16DCCE-9A21-442F-920E-2B02B5002D78}"/>
    <cellStyle name="Comma 4 2 2 2 3 4 2 3 2" xfId="52469" xr:uid="{9AA10818-0D3E-4C75-8A89-BC211BFE76C6}"/>
    <cellStyle name="Comma 4 2 2 2 3 4 2 4" xfId="37059" xr:uid="{2E9DCCBB-426E-46E2-ACB6-D53726A05ACA}"/>
    <cellStyle name="Comma 4 2 2 2 3 4 3" xfId="10240" xr:uid="{423F549F-3CD3-44AD-B222-A5138DBD522F}"/>
    <cellStyle name="Comma 4 2 2 2 3 4 3 2" xfId="25651" xr:uid="{EA2DC3B4-5F51-4F51-A5BF-61A73FC26CFA}"/>
    <cellStyle name="Comma 4 2 2 2 3 4 3 2 2" xfId="56475" xr:uid="{0FDEC5D2-E617-4DDD-B35A-ABD37D62DD4C}"/>
    <cellStyle name="Comma 4 2 2 2 3 4 3 3" xfId="41065" xr:uid="{761CF6EC-C3B0-4E4B-A3BD-30A9B58891DC}"/>
    <cellStyle name="Comma 4 2 2 2 3 4 4" xfId="17842" xr:uid="{9CA24987-6835-4CD8-B3D4-C22AC89C0259}"/>
    <cellStyle name="Comma 4 2 2 2 3 4 4 2" xfId="48666" xr:uid="{BBC4F270-6824-43AA-B842-DB6BA9EF0A39}"/>
    <cellStyle name="Comma 4 2 2 2 3 4 5" xfId="33256" xr:uid="{597A58E4-C112-42F8-8FE8-1F7E0DB7093D}"/>
    <cellStyle name="Comma 4 2 2 2 3 5" xfId="4333" xr:uid="{2A8995EE-6929-4B8E-826E-FCD5F706C908}"/>
    <cellStyle name="Comma 4 2 2 2 3 5 2" xfId="12144" xr:uid="{E4356AE5-B4F2-42C5-B8E8-62964921A0C7}"/>
    <cellStyle name="Comma 4 2 2 2 3 5 2 2" xfId="27555" xr:uid="{1DE81CB3-CCBB-4739-A98E-6D600EF52495}"/>
    <cellStyle name="Comma 4 2 2 2 3 5 2 2 2" xfId="58379" xr:uid="{C9DCB2D4-26C2-48E0-A277-EE4FF96116F1}"/>
    <cellStyle name="Comma 4 2 2 2 3 5 2 3" xfId="42969" xr:uid="{A50151C0-FD60-43E6-BA99-48FCCD90C528}"/>
    <cellStyle name="Comma 4 2 2 2 3 5 3" xfId="19746" xr:uid="{5E3AA5A0-9E21-4DD6-A37C-648CE7BCE0C8}"/>
    <cellStyle name="Comma 4 2 2 2 3 5 3 2" xfId="50570" xr:uid="{152E2A79-531C-4CA4-B09F-71864F03ACDC}"/>
    <cellStyle name="Comma 4 2 2 2 3 5 4" xfId="35160" xr:uid="{529D872E-A7A7-4606-9076-BB9F98B874A5}"/>
    <cellStyle name="Comma 4 2 2 2 3 6" xfId="8341" xr:uid="{B14D5B3C-5B98-4875-A64E-9DE450AA8307}"/>
    <cellStyle name="Comma 4 2 2 2 3 6 2" xfId="23752" xr:uid="{6EC8C18C-2254-4505-BD8F-5F65D9A288EB}"/>
    <cellStyle name="Comma 4 2 2 2 3 6 2 2" xfId="54576" xr:uid="{9477C0D3-2DF1-47B1-A23A-47C8B6DB0451}"/>
    <cellStyle name="Comma 4 2 2 2 3 6 3" xfId="39166" xr:uid="{F313283D-5DF5-4E6A-8609-9E720F82E538}"/>
    <cellStyle name="Comma 4 2 2 2 3 7" xfId="15943" xr:uid="{0260B1E8-EB13-47D4-B793-92CD0DEDD776}"/>
    <cellStyle name="Comma 4 2 2 2 3 7 2" xfId="46767" xr:uid="{944C6283-AD58-4C0A-937B-86715EF81B98}"/>
    <cellStyle name="Comma 4 2 2 2 3 8" xfId="31357" xr:uid="{9EF02774-7F0D-488F-8D1F-B99C5C424FF8}"/>
    <cellStyle name="Comma 4 2 2 2 4" xfId="950" xr:uid="{48F590AE-BF32-4F31-9562-3F4B83746AB0}"/>
    <cellStyle name="Comma 4 2 2 2 4 2" xfId="2849" xr:uid="{F23D7B18-86A0-4BA0-94D1-6C2B104242E5}"/>
    <cellStyle name="Comma 4 2 2 2 4 2 2" xfId="6652" xr:uid="{5C2C455D-B227-41AA-9455-79EB46F8B92E}"/>
    <cellStyle name="Comma 4 2 2 2 4 2 2 2" xfId="14463" xr:uid="{63C2550F-031F-4AC8-8696-E5FDFB285788}"/>
    <cellStyle name="Comma 4 2 2 2 4 2 2 2 2" xfId="29874" xr:uid="{B66131C2-EE29-452C-A7A0-7EC994E877D7}"/>
    <cellStyle name="Comma 4 2 2 2 4 2 2 2 2 2" xfId="60698" xr:uid="{CD40A95B-8943-475E-A84F-DFAE4E9EF97B}"/>
    <cellStyle name="Comma 4 2 2 2 4 2 2 2 3" xfId="45288" xr:uid="{9FA18290-FC28-46B1-BA09-B30854098E58}"/>
    <cellStyle name="Comma 4 2 2 2 4 2 2 3" xfId="22065" xr:uid="{E8B82477-6C99-4EEE-8184-99C5833844A5}"/>
    <cellStyle name="Comma 4 2 2 2 4 2 2 3 2" xfId="52889" xr:uid="{6972C2AE-A3CC-4F08-89FC-8EE7EB5BD7C4}"/>
    <cellStyle name="Comma 4 2 2 2 4 2 2 4" xfId="37479" xr:uid="{3C1CC636-688F-4099-A955-177AF333697D}"/>
    <cellStyle name="Comma 4 2 2 2 4 2 3" xfId="10660" xr:uid="{7D3BE0E7-CF24-4546-AE3C-2EF01B71DA81}"/>
    <cellStyle name="Comma 4 2 2 2 4 2 3 2" xfId="26071" xr:uid="{3F7AACB7-3734-400C-938D-24FC16C1DAC0}"/>
    <cellStyle name="Comma 4 2 2 2 4 2 3 2 2" xfId="56895" xr:uid="{FF8AEA58-FFF3-4038-B6C2-BEF7B276609E}"/>
    <cellStyle name="Comma 4 2 2 2 4 2 3 3" xfId="41485" xr:uid="{9D114BE7-0FC4-484D-AA3B-74DBC1F958E9}"/>
    <cellStyle name="Comma 4 2 2 2 4 2 4" xfId="18262" xr:uid="{11831CB6-39F2-4DF8-BC06-01C0DF04E4F7}"/>
    <cellStyle name="Comma 4 2 2 2 4 2 4 2" xfId="49086" xr:uid="{4A2CFC50-55D8-476C-B993-CE9BC80DC9EE}"/>
    <cellStyle name="Comma 4 2 2 2 4 2 5" xfId="33676" xr:uid="{888F1D6F-96D9-4294-AA45-ACAAB259C9ED}"/>
    <cellStyle name="Comma 4 2 2 2 4 3" xfId="4753" xr:uid="{22DBB300-E8ED-452A-9178-215F9B705E11}"/>
    <cellStyle name="Comma 4 2 2 2 4 3 2" xfId="12564" xr:uid="{F67416C9-ADA8-4113-8D4E-6BABD2DC6348}"/>
    <cellStyle name="Comma 4 2 2 2 4 3 2 2" xfId="27975" xr:uid="{03762803-0F0C-41A2-8042-8C062D37C708}"/>
    <cellStyle name="Comma 4 2 2 2 4 3 2 2 2" xfId="58799" xr:uid="{75E32DC2-E1C2-4C6D-82BC-C967D389BE87}"/>
    <cellStyle name="Comma 4 2 2 2 4 3 2 3" xfId="43389" xr:uid="{DD10BAC7-9988-42D5-A59A-D6CED64C0580}"/>
    <cellStyle name="Comma 4 2 2 2 4 3 3" xfId="20166" xr:uid="{E3D49211-9796-4D3D-9E65-BD8721A1D064}"/>
    <cellStyle name="Comma 4 2 2 2 4 3 3 2" xfId="50990" xr:uid="{2C47554E-E060-4288-9C35-47C978EA233E}"/>
    <cellStyle name="Comma 4 2 2 2 4 3 4" xfId="35580" xr:uid="{88C363C6-EE93-494D-BA1B-5559DA9E1DCB}"/>
    <cellStyle name="Comma 4 2 2 2 4 4" xfId="8761" xr:uid="{249268DF-0FE5-4F5F-A3B2-085ECEC26785}"/>
    <cellStyle name="Comma 4 2 2 2 4 4 2" xfId="24172" xr:uid="{95871A43-1196-4669-AE96-BF9215D1BD2D}"/>
    <cellStyle name="Comma 4 2 2 2 4 4 2 2" xfId="54996" xr:uid="{E635F24C-AB8F-4C87-894F-BC5214368AD2}"/>
    <cellStyle name="Comma 4 2 2 2 4 4 3" xfId="39586" xr:uid="{C03947B8-489C-4FCE-AEB0-C8F2A83666D5}"/>
    <cellStyle name="Comma 4 2 2 2 4 5" xfId="16363" xr:uid="{DD71376B-8F5D-43EB-A0C6-D93CFE16E51B}"/>
    <cellStyle name="Comma 4 2 2 2 4 5 2" xfId="47187" xr:uid="{039DBBF2-D354-48A8-96F1-AC1A75B8FB43}"/>
    <cellStyle name="Comma 4 2 2 2 4 6" xfId="31777" xr:uid="{AE67385E-287A-4F55-8FE2-77772961EE55}"/>
    <cellStyle name="Comma 4 2 2 2 5" xfId="1583" xr:uid="{31AA067C-F677-41A1-9418-57CBB57AA87E}"/>
    <cellStyle name="Comma 4 2 2 2 5 2" xfId="3482" xr:uid="{5F3603CA-6918-466A-9D57-7CA27473224B}"/>
    <cellStyle name="Comma 4 2 2 2 5 2 2" xfId="7285" xr:uid="{0E279696-B31F-49B4-9726-8AECCB24F041}"/>
    <cellStyle name="Comma 4 2 2 2 5 2 2 2" xfId="15096" xr:uid="{762B2B74-97C6-4992-9DA4-BB28BAD3A77C}"/>
    <cellStyle name="Comma 4 2 2 2 5 2 2 2 2" xfId="30507" xr:uid="{F6E5C13A-1C49-41A0-8418-C6B863B9CD13}"/>
    <cellStyle name="Comma 4 2 2 2 5 2 2 2 2 2" xfId="61331" xr:uid="{C25B001A-25E8-44A8-8AF0-D030F5BD3C65}"/>
    <cellStyle name="Comma 4 2 2 2 5 2 2 2 3" xfId="45921" xr:uid="{6144408F-2DF4-4F98-AA72-87601BDC9324}"/>
    <cellStyle name="Comma 4 2 2 2 5 2 2 3" xfId="22698" xr:uid="{E0A3F5AB-77D4-485C-A3F2-42BDCF5832BE}"/>
    <cellStyle name="Comma 4 2 2 2 5 2 2 3 2" xfId="53522" xr:uid="{1F0DEEC6-B812-468E-98C7-E36E9389CE57}"/>
    <cellStyle name="Comma 4 2 2 2 5 2 2 4" xfId="38112" xr:uid="{4FDF0677-8307-4B82-BB7D-DF53EC85E7BB}"/>
    <cellStyle name="Comma 4 2 2 2 5 2 3" xfId="11293" xr:uid="{73706F41-AB2E-4560-8494-7815EC637B73}"/>
    <cellStyle name="Comma 4 2 2 2 5 2 3 2" xfId="26704" xr:uid="{2F9D4571-428C-4D8A-BB4B-35DA17673938}"/>
    <cellStyle name="Comma 4 2 2 2 5 2 3 2 2" xfId="57528" xr:uid="{C94CB78B-7AA9-4993-96FF-1264AF744716}"/>
    <cellStyle name="Comma 4 2 2 2 5 2 3 3" xfId="42118" xr:uid="{CCCD6B1F-3EEE-40CF-AC9E-7303EA13094B}"/>
    <cellStyle name="Comma 4 2 2 2 5 2 4" xfId="18895" xr:uid="{58924430-EA43-4C33-ABE2-CA9C89866E90}"/>
    <cellStyle name="Comma 4 2 2 2 5 2 4 2" xfId="49719" xr:uid="{65C4A8E2-2F79-43DA-8078-1F344BB9496D}"/>
    <cellStyle name="Comma 4 2 2 2 5 2 5" xfId="34309" xr:uid="{E1E4BD8E-53E0-4202-992D-07C7AFDB5FE8}"/>
    <cellStyle name="Comma 4 2 2 2 5 3" xfId="5386" xr:uid="{65AA6F17-EA96-48EF-9416-9918BE6173EA}"/>
    <cellStyle name="Comma 4 2 2 2 5 3 2" xfId="13197" xr:uid="{A026D7E9-63C7-4B10-B075-BD8F7D665660}"/>
    <cellStyle name="Comma 4 2 2 2 5 3 2 2" xfId="28608" xr:uid="{4115B01D-5439-4E78-B053-53FA4C9CC1F7}"/>
    <cellStyle name="Comma 4 2 2 2 5 3 2 2 2" xfId="59432" xr:uid="{8E6F49A1-1414-4467-83D0-BC0D9E912473}"/>
    <cellStyle name="Comma 4 2 2 2 5 3 2 3" xfId="44022" xr:uid="{DB1229BC-4BEA-43B8-A312-C90EBD096A64}"/>
    <cellStyle name="Comma 4 2 2 2 5 3 3" xfId="20799" xr:uid="{9FB56A5D-B6CC-4019-9219-68CCEBB3F2AE}"/>
    <cellStyle name="Comma 4 2 2 2 5 3 3 2" xfId="51623" xr:uid="{94DF14C7-3E7B-421A-8A7A-59E4E368048B}"/>
    <cellStyle name="Comma 4 2 2 2 5 3 4" xfId="36213" xr:uid="{3B5478EC-3D4D-46A8-8410-B793D6CFF04F}"/>
    <cellStyle name="Comma 4 2 2 2 5 4" xfId="9394" xr:uid="{D52B268D-8ED5-4056-A2E4-59EF1556EFBC}"/>
    <cellStyle name="Comma 4 2 2 2 5 4 2" xfId="24805" xr:uid="{C3A133F6-5BC6-4B6A-A6A2-71609814277A}"/>
    <cellStyle name="Comma 4 2 2 2 5 4 2 2" xfId="55629" xr:uid="{7306D335-FE31-4BD1-90D2-2F22A15FF6FC}"/>
    <cellStyle name="Comma 4 2 2 2 5 4 3" xfId="40219" xr:uid="{E2C73B8D-9344-4AA4-9849-8BF72CF51DAC}"/>
    <cellStyle name="Comma 4 2 2 2 5 5" xfId="16996" xr:uid="{32D99841-C3C8-4FA7-9C38-169D19B93953}"/>
    <cellStyle name="Comma 4 2 2 2 5 5 2" xfId="47820" xr:uid="{8A4E12E4-CC21-4A5B-952F-6C6F4A671C69}"/>
    <cellStyle name="Comma 4 2 2 2 5 6" xfId="32410" xr:uid="{640FCB13-EE3B-4D30-B3B5-0299113B7A83}"/>
    <cellStyle name="Comma 4 2 2 2 6" xfId="2216" xr:uid="{39459493-0CBA-4A4D-9038-591A36C3BE5E}"/>
    <cellStyle name="Comma 4 2 2 2 6 2" xfId="6019" xr:uid="{8F804393-DCE5-4EDC-A08A-649AFCF2E3ED}"/>
    <cellStyle name="Comma 4 2 2 2 6 2 2" xfId="13830" xr:uid="{AFE21BA5-5E76-42B2-A32D-79516B153D13}"/>
    <cellStyle name="Comma 4 2 2 2 6 2 2 2" xfId="29241" xr:uid="{362E7D1A-9B3E-4398-8B14-4CE37472F8A2}"/>
    <cellStyle name="Comma 4 2 2 2 6 2 2 2 2" xfId="60065" xr:uid="{46852AF0-C508-4891-955F-7ADEDACFB552}"/>
    <cellStyle name="Comma 4 2 2 2 6 2 2 3" xfId="44655" xr:uid="{BB0FDF24-2B5F-48CA-A3BC-98006B9B4C89}"/>
    <cellStyle name="Comma 4 2 2 2 6 2 3" xfId="21432" xr:uid="{00BF3E2A-232E-4589-86F0-A6D06E1843B9}"/>
    <cellStyle name="Comma 4 2 2 2 6 2 3 2" xfId="52256" xr:uid="{FDBA42C6-DBE5-4288-89CA-DB7F0BF60AD6}"/>
    <cellStyle name="Comma 4 2 2 2 6 2 4" xfId="36846" xr:uid="{5B312618-8E9E-4317-A314-F2631C958F2F}"/>
    <cellStyle name="Comma 4 2 2 2 6 3" xfId="10027" xr:uid="{852391A6-CBFE-45AB-BBC6-9842B868DC82}"/>
    <cellStyle name="Comma 4 2 2 2 6 3 2" xfId="25438" xr:uid="{78BC6B3C-7A20-4E68-B190-0C4C7CD7AB33}"/>
    <cellStyle name="Comma 4 2 2 2 6 3 2 2" xfId="56262" xr:uid="{4AFA753B-08CF-4350-AE8B-16D77D9AF069}"/>
    <cellStyle name="Comma 4 2 2 2 6 3 3" xfId="40852" xr:uid="{4C21BCFE-8E67-4A6B-9FB6-6EB0E13268E0}"/>
    <cellStyle name="Comma 4 2 2 2 6 4" xfId="17629" xr:uid="{BF090E57-A9F9-4549-B16F-991F12A045DD}"/>
    <cellStyle name="Comma 4 2 2 2 6 4 2" xfId="48453" xr:uid="{F3497309-7847-4359-A0C0-7670D06A50D7}"/>
    <cellStyle name="Comma 4 2 2 2 6 5" xfId="33043" xr:uid="{C55E0860-A41A-4D74-8F64-507678E4F46A}"/>
    <cellStyle name="Comma 4 2 2 2 7" xfId="4120" xr:uid="{48F5292C-78BA-4634-B7CB-905E6C02A6D7}"/>
    <cellStyle name="Comma 4 2 2 2 7 2" xfId="11931" xr:uid="{3DCA90DB-EF32-421D-8032-1F329206AE36}"/>
    <cellStyle name="Comma 4 2 2 2 7 2 2" xfId="27342" xr:uid="{19740C4B-DD2C-444D-AA16-FF46C864B62A}"/>
    <cellStyle name="Comma 4 2 2 2 7 2 2 2" xfId="58166" xr:uid="{AD5EEC51-08ED-494F-8CEC-6299C7E54A88}"/>
    <cellStyle name="Comma 4 2 2 2 7 2 3" xfId="42756" xr:uid="{7A71DEED-2311-45B8-A4A4-1D83E89CFDD2}"/>
    <cellStyle name="Comma 4 2 2 2 7 3" xfId="19533" xr:uid="{7E281053-B7DB-4753-92CE-82F2577316D2}"/>
    <cellStyle name="Comma 4 2 2 2 7 3 2" xfId="50357" xr:uid="{3CAD3490-7E0B-4D3F-BB2D-4EDB4B1CA30B}"/>
    <cellStyle name="Comma 4 2 2 2 7 4" xfId="34947" xr:uid="{477ABBB7-EF7C-4067-975E-391357DF3AF4}"/>
    <cellStyle name="Comma 4 2 2 2 8" xfId="8128" xr:uid="{3ACD1310-1B2C-49A9-B3B9-3A4AD9B37AEA}"/>
    <cellStyle name="Comma 4 2 2 2 8 2" xfId="23539" xr:uid="{1734CF41-E4C4-4481-BB00-26ADD7DEC7C7}"/>
    <cellStyle name="Comma 4 2 2 2 8 2 2" xfId="54363" xr:uid="{ECFAD2EB-1DD6-44CB-B609-817A8C34DDD6}"/>
    <cellStyle name="Comma 4 2 2 2 8 3" xfId="38953" xr:uid="{C5D6FB31-160B-4D40-86F1-2DB779C0CF03}"/>
    <cellStyle name="Comma 4 2 2 2 9" xfId="7919" xr:uid="{C2E5E102-12AA-4099-8461-CE6E7548E32F}"/>
    <cellStyle name="Comma 4 2 2 2 9 2" xfId="23330" xr:uid="{D4D65EA1-FCB3-4059-9D52-A79188C6FE72}"/>
    <cellStyle name="Comma 4 2 2 2 9 2 2" xfId="54154" xr:uid="{10318E99-D9F4-41BD-B214-E7033BA3DD1F}"/>
    <cellStyle name="Comma 4 2 2 2 9 3" xfId="38744" xr:uid="{39C673A4-33C4-489D-A42C-290BDC516583}"/>
    <cellStyle name="Comma 4 2 2 3" xfId="657" xr:uid="{961E1314-75C2-4810-964B-3B7A8A9E125F}"/>
    <cellStyle name="Comma 4 2 2 3 2" xfId="1290" xr:uid="{4072A677-DC60-455D-8E51-F950A8D7C8E2}"/>
    <cellStyle name="Comma 4 2 2 3 2 2" xfId="3189" xr:uid="{990FEBEF-59C9-42F0-A5C6-190FBFBD2772}"/>
    <cellStyle name="Comma 4 2 2 3 2 2 2" xfId="6992" xr:uid="{485F1FBB-2B09-4C17-B014-8A871A27FD20}"/>
    <cellStyle name="Comma 4 2 2 3 2 2 2 2" xfId="14803" xr:uid="{3200B67E-8026-44C2-A17B-58448A86103A}"/>
    <cellStyle name="Comma 4 2 2 3 2 2 2 2 2" xfId="30214" xr:uid="{10D3BE7A-62E2-4A33-8D02-EA999BDAC717}"/>
    <cellStyle name="Comma 4 2 2 3 2 2 2 2 2 2" xfId="61038" xr:uid="{BE3F5E07-69B0-41C6-95BE-E1668B8FCFD7}"/>
    <cellStyle name="Comma 4 2 2 3 2 2 2 2 3" xfId="45628" xr:uid="{8DD17CAE-5805-42D9-987E-80A1AB22B281}"/>
    <cellStyle name="Comma 4 2 2 3 2 2 2 3" xfId="22405" xr:uid="{12484061-103A-47F1-ABEC-39C9F54EB87E}"/>
    <cellStyle name="Comma 4 2 2 3 2 2 2 3 2" xfId="53229" xr:uid="{8E3DDCD5-A916-4178-A098-A9825850F85F}"/>
    <cellStyle name="Comma 4 2 2 3 2 2 2 4" xfId="37819" xr:uid="{E13D01F6-6AE9-40D0-8047-1A372956C320}"/>
    <cellStyle name="Comma 4 2 2 3 2 2 3" xfId="11000" xr:uid="{D0A8203F-24CD-4F48-A263-FDE75D4C0B3B}"/>
    <cellStyle name="Comma 4 2 2 3 2 2 3 2" xfId="26411" xr:uid="{91FAF315-EDBA-4622-BA5A-9FD2E9B1140B}"/>
    <cellStyle name="Comma 4 2 2 3 2 2 3 2 2" xfId="57235" xr:uid="{B1595D95-018F-4155-A804-5990BF27F994}"/>
    <cellStyle name="Comma 4 2 2 3 2 2 3 3" xfId="41825" xr:uid="{B53B333F-1A1B-4AF0-8382-74759BB9BB33}"/>
    <cellStyle name="Comma 4 2 2 3 2 2 4" xfId="18602" xr:uid="{30E2560C-97DD-4A2C-8721-6FF063ABE75B}"/>
    <cellStyle name="Comma 4 2 2 3 2 2 4 2" xfId="49426" xr:uid="{CFA0EEC6-6F53-46E6-BC23-CED2C533C107}"/>
    <cellStyle name="Comma 4 2 2 3 2 2 5" xfId="34016" xr:uid="{33B2BADD-E77D-4F00-BBCF-56F0633045FF}"/>
    <cellStyle name="Comma 4 2 2 3 2 3" xfId="5093" xr:uid="{F80897B9-57C2-4D88-AA80-26D0C13E3ED9}"/>
    <cellStyle name="Comma 4 2 2 3 2 3 2" xfId="12904" xr:uid="{DE4C05AB-1D0F-43A6-A0D8-82AD4C2CB863}"/>
    <cellStyle name="Comma 4 2 2 3 2 3 2 2" xfId="28315" xr:uid="{F017E723-FD9C-48EA-A6C0-B920C21F2172}"/>
    <cellStyle name="Comma 4 2 2 3 2 3 2 2 2" xfId="59139" xr:uid="{A791D16F-5665-444E-93DC-E3CFD32EEF9B}"/>
    <cellStyle name="Comma 4 2 2 3 2 3 2 3" xfId="43729" xr:uid="{E53C617F-93C7-4F2D-A9CE-993ED724EC71}"/>
    <cellStyle name="Comma 4 2 2 3 2 3 3" xfId="20506" xr:uid="{865D750D-5C86-41DE-B990-97C565145C5D}"/>
    <cellStyle name="Comma 4 2 2 3 2 3 3 2" xfId="51330" xr:uid="{72DA9A48-F0FF-40A4-9CF6-5AE356CCC437}"/>
    <cellStyle name="Comma 4 2 2 3 2 3 4" xfId="35920" xr:uid="{A7709245-74DE-4214-8454-9A30304FFC56}"/>
    <cellStyle name="Comma 4 2 2 3 2 4" xfId="9101" xr:uid="{3A3E8AE2-92C3-4F7A-9FF0-E7CC7F167FE3}"/>
    <cellStyle name="Comma 4 2 2 3 2 4 2" xfId="24512" xr:uid="{69AE7C8D-CE67-4617-AC70-2025BFA7B8F2}"/>
    <cellStyle name="Comma 4 2 2 3 2 4 2 2" xfId="55336" xr:uid="{51CB6266-8A63-4BA6-8A0A-697D878AC8FB}"/>
    <cellStyle name="Comma 4 2 2 3 2 4 3" xfId="39926" xr:uid="{9BD3E8F0-B9AA-4021-93AB-F68E5F543954}"/>
    <cellStyle name="Comma 4 2 2 3 2 5" xfId="16703" xr:uid="{CB84512E-65A9-4A8B-98C8-E992AB73C800}"/>
    <cellStyle name="Comma 4 2 2 3 2 5 2" xfId="47527" xr:uid="{927FBA98-63A2-4618-A476-8B122F1F846B}"/>
    <cellStyle name="Comma 4 2 2 3 2 6" xfId="32117" xr:uid="{1C85C359-CCDD-4198-A469-801CA4E9D988}"/>
    <cellStyle name="Comma 4 2 2 3 3" xfId="1923" xr:uid="{89D6262B-EB72-4FF9-A088-DD7D35325C89}"/>
    <cellStyle name="Comma 4 2 2 3 3 2" xfId="3822" xr:uid="{93882307-ABAA-451F-A96E-B44A1675DC16}"/>
    <cellStyle name="Comma 4 2 2 3 3 2 2" xfId="7625" xr:uid="{20B876B2-9F84-463F-A1B2-C6C2C94CF126}"/>
    <cellStyle name="Comma 4 2 2 3 3 2 2 2" xfId="15436" xr:uid="{CE961594-9971-40DC-AA29-FA9840361382}"/>
    <cellStyle name="Comma 4 2 2 3 3 2 2 2 2" xfId="30847" xr:uid="{E7059BA7-210C-48CA-89B1-D562DDE1F831}"/>
    <cellStyle name="Comma 4 2 2 3 3 2 2 2 2 2" xfId="61671" xr:uid="{60ECAB8F-74A0-41FC-9C46-36DF8ED8AFD7}"/>
    <cellStyle name="Comma 4 2 2 3 3 2 2 2 3" xfId="46261" xr:uid="{8268ABB7-6029-4089-95A7-F40EB36E2896}"/>
    <cellStyle name="Comma 4 2 2 3 3 2 2 3" xfId="23038" xr:uid="{0AA71487-631B-4A3D-9D77-F810BB206028}"/>
    <cellStyle name="Comma 4 2 2 3 3 2 2 3 2" xfId="53862" xr:uid="{A3575BB8-8538-4F6C-803F-C23EB401997D}"/>
    <cellStyle name="Comma 4 2 2 3 3 2 2 4" xfId="38452" xr:uid="{5BAB7A44-A26B-492D-9A57-5A3B26830862}"/>
    <cellStyle name="Comma 4 2 2 3 3 2 3" xfId="11633" xr:uid="{314E7816-854D-46C1-B769-D6E94308CBCA}"/>
    <cellStyle name="Comma 4 2 2 3 3 2 3 2" xfId="27044" xr:uid="{35297764-6B55-4C89-8497-702D0EC0AF82}"/>
    <cellStyle name="Comma 4 2 2 3 3 2 3 2 2" xfId="57868" xr:uid="{E0921587-C4AA-4ABB-9BE0-9AD533373173}"/>
    <cellStyle name="Comma 4 2 2 3 3 2 3 3" xfId="42458" xr:uid="{81842242-BF4B-47E3-BAC0-4BB3923A8FD6}"/>
    <cellStyle name="Comma 4 2 2 3 3 2 4" xfId="19235" xr:uid="{B6902D20-4D3F-46A2-9CEB-8BE06B0C3449}"/>
    <cellStyle name="Comma 4 2 2 3 3 2 4 2" xfId="50059" xr:uid="{A435C9E6-FF87-4AB0-8BED-4648F645C32B}"/>
    <cellStyle name="Comma 4 2 2 3 3 2 5" xfId="34649" xr:uid="{1AA481FF-EC7E-421D-86E7-7B8FDC275B8E}"/>
    <cellStyle name="Comma 4 2 2 3 3 3" xfId="5726" xr:uid="{225EA32D-B6D7-4421-9111-2637FA8FB6ED}"/>
    <cellStyle name="Comma 4 2 2 3 3 3 2" xfId="13537" xr:uid="{23B1B1EC-29E0-4DA1-9106-8A6161E2F32E}"/>
    <cellStyle name="Comma 4 2 2 3 3 3 2 2" xfId="28948" xr:uid="{A444AC45-2726-4D82-9B7D-76FFEC6BA5DF}"/>
    <cellStyle name="Comma 4 2 2 3 3 3 2 2 2" xfId="59772" xr:uid="{34F29F2B-884D-4DCE-A316-EA4365228D6D}"/>
    <cellStyle name="Comma 4 2 2 3 3 3 2 3" xfId="44362" xr:uid="{C5F271A0-BCB3-4F3B-9D97-16576E0CAB58}"/>
    <cellStyle name="Comma 4 2 2 3 3 3 3" xfId="21139" xr:uid="{24AC6B6A-A22C-46B5-B4F3-51802DA76DA2}"/>
    <cellStyle name="Comma 4 2 2 3 3 3 3 2" xfId="51963" xr:uid="{3F82F771-1A45-46A6-8155-BA8A0E6819E7}"/>
    <cellStyle name="Comma 4 2 2 3 3 3 4" xfId="36553" xr:uid="{0DB6C0AC-A90B-4E2D-8067-642201CC1B73}"/>
    <cellStyle name="Comma 4 2 2 3 3 4" xfId="9734" xr:uid="{D4491219-2C48-44E1-A6F2-692D0FAAA2D5}"/>
    <cellStyle name="Comma 4 2 2 3 3 4 2" xfId="25145" xr:uid="{142EB8B8-1837-44F3-A901-7241D07F3473}"/>
    <cellStyle name="Comma 4 2 2 3 3 4 2 2" xfId="55969" xr:uid="{B0FA6063-74B5-4591-A2E2-E70E37118E60}"/>
    <cellStyle name="Comma 4 2 2 3 3 4 3" xfId="40559" xr:uid="{2B1D19F9-BE6F-467C-88FE-D2BE5A6BF8CD}"/>
    <cellStyle name="Comma 4 2 2 3 3 5" xfId="17336" xr:uid="{8DC0C59B-11BD-4D39-A65A-CDB3CE986310}"/>
    <cellStyle name="Comma 4 2 2 3 3 5 2" xfId="48160" xr:uid="{F59B1C04-DAF4-40CA-AFE7-4C7D5BA2637C}"/>
    <cellStyle name="Comma 4 2 2 3 3 6" xfId="32750" xr:uid="{C9123CAB-178F-482D-B5DE-5B773856971C}"/>
    <cellStyle name="Comma 4 2 2 3 4" xfId="2556" xr:uid="{872F45D0-5217-4402-8800-59405E094740}"/>
    <cellStyle name="Comma 4 2 2 3 4 2" xfId="6359" xr:uid="{C480D51E-1427-494F-931B-911AF9DE1300}"/>
    <cellStyle name="Comma 4 2 2 3 4 2 2" xfId="14170" xr:uid="{5D96AC7C-8433-4A4B-A486-4975E0630F4B}"/>
    <cellStyle name="Comma 4 2 2 3 4 2 2 2" xfId="29581" xr:uid="{2056B7C6-D5FD-4727-884F-CE6268AC37A4}"/>
    <cellStyle name="Comma 4 2 2 3 4 2 2 2 2" xfId="60405" xr:uid="{9C6BE45B-FB9C-41B1-B51A-689323498553}"/>
    <cellStyle name="Comma 4 2 2 3 4 2 2 3" xfId="44995" xr:uid="{F1E479A7-ECBE-4288-8EBF-DD9E4D1CF3E3}"/>
    <cellStyle name="Comma 4 2 2 3 4 2 3" xfId="21772" xr:uid="{6515A896-2F11-47C7-A49D-6779A7AEAA0C}"/>
    <cellStyle name="Comma 4 2 2 3 4 2 3 2" xfId="52596" xr:uid="{0B580294-5001-4611-80B6-86D1744EE661}"/>
    <cellStyle name="Comma 4 2 2 3 4 2 4" xfId="37186" xr:uid="{36299CA9-BB55-4AD7-94EA-701D1CD99D32}"/>
    <cellStyle name="Comma 4 2 2 3 4 3" xfId="10367" xr:uid="{AC5F9366-B445-4FA0-BC47-786391929976}"/>
    <cellStyle name="Comma 4 2 2 3 4 3 2" xfId="25778" xr:uid="{BBC98DBD-E1C4-4C7F-8A0F-3A740028833B}"/>
    <cellStyle name="Comma 4 2 2 3 4 3 2 2" xfId="56602" xr:uid="{15E3564B-5283-4E01-8E69-C098889D200F}"/>
    <cellStyle name="Comma 4 2 2 3 4 3 3" xfId="41192" xr:uid="{31A42BD8-4FBC-4E8B-948A-FE7D431C5F0A}"/>
    <cellStyle name="Comma 4 2 2 3 4 4" xfId="17969" xr:uid="{1840A491-F5ED-4F5C-8E73-C41C43C7AF08}"/>
    <cellStyle name="Comma 4 2 2 3 4 4 2" xfId="48793" xr:uid="{B6DB9482-DC7A-4CAF-AEAB-29B61C0F71D7}"/>
    <cellStyle name="Comma 4 2 2 3 4 5" xfId="33383" xr:uid="{F2330267-683D-4E78-B3DB-995A509DC46E}"/>
    <cellStyle name="Comma 4 2 2 3 5" xfId="4460" xr:uid="{35AC20D2-D7E0-42DC-9D88-6FDE48976496}"/>
    <cellStyle name="Comma 4 2 2 3 5 2" xfId="12271" xr:uid="{DB7B8E07-B74C-4600-9569-09087EF2F29E}"/>
    <cellStyle name="Comma 4 2 2 3 5 2 2" xfId="27682" xr:uid="{537B52C1-6807-4F60-A5F9-4A9C63632A07}"/>
    <cellStyle name="Comma 4 2 2 3 5 2 2 2" xfId="58506" xr:uid="{E8943AA9-32A1-4CC3-BB3A-DB3621F2889F}"/>
    <cellStyle name="Comma 4 2 2 3 5 2 3" xfId="43096" xr:uid="{82C64748-377F-403A-A1E9-DF5DF44E5F17}"/>
    <cellStyle name="Comma 4 2 2 3 5 3" xfId="19873" xr:uid="{FBC15256-41C2-4E05-A833-1EF2CE6BF7DF}"/>
    <cellStyle name="Comma 4 2 2 3 5 3 2" xfId="50697" xr:uid="{5B69D079-06B5-4F29-B1BC-E18B2FBB9D8E}"/>
    <cellStyle name="Comma 4 2 2 3 5 4" xfId="35287" xr:uid="{EC9360D3-D513-4A7C-82C6-CC4C68896F03}"/>
    <cellStyle name="Comma 4 2 2 3 6" xfId="8468" xr:uid="{B0F54D4E-E3D0-403B-BDC1-A02A9685E3D9}"/>
    <cellStyle name="Comma 4 2 2 3 6 2" xfId="23879" xr:uid="{92AC1EFB-8B63-4416-95F0-3AEEF9B8774E}"/>
    <cellStyle name="Comma 4 2 2 3 6 2 2" xfId="54703" xr:uid="{C913554C-7101-40C2-BA63-39B55F842D76}"/>
    <cellStyle name="Comma 4 2 2 3 6 3" xfId="39293" xr:uid="{418B6DF8-B601-47BE-A27A-FDBE1D76F224}"/>
    <cellStyle name="Comma 4 2 2 3 7" xfId="16070" xr:uid="{C877E829-7A6C-4543-A39A-2E07C7ECB1BA}"/>
    <cellStyle name="Comma 4 2 2 3 7 2" xfId="46894" xr:uid="{DFB886DC-3D2A-457B-9B5B-50AFA3AFDD45}"/>
    <cellStyle name="Comma 4 2 2 3 8" xfId="31484" xr:uid="{BEB88141-D5CD-4351-83CD-BC25500659D9}"/>
    <cellStyle name="Comma 4 2 2 4" xfId="448" xr:uid="{AA6043AC-5F83-465E-83DE-EAEF4934EDA9}"/>
    <cellStyle name="Comma 4 2 2 4 2" xfId="1081" xr:uid="{6BF79ED2-5C05-4E38-B97C-8331C83C362B}"/>
    <cellStyle name="Comma 4 2 2 4 2 2" xfId="2980" xr:uid="{3EF6231C-E3B4-45B9-A8CB-A174F4BA89DC}"/>
    <cellStyle name="Comma 4 2 2 4 2 2 2" xfId="6783" xr:uid="{2F7C8103-A6D6-4D76-9B60-FAAE66715A12}"/>
    <cellStyle name="Comma 4 2 2 4 2 2 2 2" xfId="14594" xr:uid="{48C430A7-3D7E-4EF4-BF05-BB00249D36EE}"/>
    <cellStyle name="Comma 4 2 2 4 2 2 2 2 2" xfId="30005" xr:uid="{A27F340C-EF59-4556-9039-11B519053410}"/>
    <cellStyle name="Comma 4 2 2 4 2 2 2 2 2 2" xfId="60829" xr:uid="{014F097E-38BD-4094-907C-C39397C1D940}"/>
    <cellStyle name="Comma 4 2 2 4 2 2 2 2 3" xfId="45419" xr:uid="{3BC06834-F11E-471A-A0BF-5C7472AC517C}"/>
    <cellStyle name="Comma 4 2 2 4 2 2 2 3" xfId="22196" xr:uid="{6F914381-1ADD-403E-B616-1BB0EE8D8549}"/>
    <cellStyle name="Comma 4 2 2 4 2 2 2 3 2" xfId="53020" xr:uid="{6B2FD364-B312-4756-9690-D30C83D131F1}"/>
    <cellStyle name="Comma 4 2 2 4 2 2 2 4" xfId="37610" xr:uid="{7834C40E-A62C-4903-AA79-3C4ED8EB3DDF}"/>
    <cellStyle name="Comma 4 2 2 4 2 2 3" xfId="10791" xr:uid="{260442F0-9468-4A89-9942-2BD36A391C97}"/>
    <cellStyle name="Comma 4 2 2 4 2 2 3 2" xfId="26202" xr:uid="{FC776DB1-7D40-4B2A-8779-9B339EFB9626}"/>
    <cellStyle name="Comma 4 2 2 4 2 2 3 2 2" xfId="57026" xr:uid="{76E86E7D-4A51-4DC1-A997-A09589BBC835}"/>
    <cellStyle name="Comma 4 2 2 4 2 2 3 3" xfId="41616" xr:uid="{70E65A87-197E-495F-A94D-E0EA69761AF4}"/>
    <cellStyle name="Comma 4 2 2 4 2 2 4" xfId="18393" xr:uid="{7BF5A4C5-585A-4088-8632-2F78E91990A1}"/>
    <cellStyle name="Comma 4 2 2 4 2 2 4 2" xfId="49217" xr:uid="{39B7AF2D-DA0B-4017-833B-D0DCEA2A7E6A}"/>
    <cellStyle name="Comma 4 2 2 4 2 2 5" xfId="33807" xr:uid="{F0C72970-656C-48C3-A3CE-68F5A9D50CB1}"/>
    <cellStyle name="Comma 4 2 2 4 2 3" xfId="4884" xr:uid="{411AC450-AF7B-4C28-AEDC-E63A3832AF0C}"/>
    <cellStyle name="Comma 4 2 2 4 2 3 2" xfId="12695" xr:uid="{76BDD624-8338-49EF-B339-004CE7EA0CC5}"/>
    <cellStyle name="Comma 4 2 2 4 2 3 2 2" xfId="28106" xr:uid="{48F84B11-835F-4724-AEF5-00251E62A371}"/>
    <cellStyle name="Comma 4 2 2 4 2 3 2 2 2" xfId="58930" xr:uid="{ACA3681E-7625-4284-AABD-4099A43829C4}"/>
    <cellStyle name="Comma 4 2 2 4 2 3 2 3" xfId="43520" xr:uid="{EB60A91D-E2CA-4719-9AB1-6C4975499E11}"/>
    <cellStyle name="Comma 4 2 2 4 2 3 3" xfId="20297" xr:uid="{A45F7F20-BC84-4207-B3E3-C8240FDAFC85}"/>
    <cellStyle name="Comma 4 2 2 4 2 3 3 2" xfId="51121" xr:uid="{5926C7E0-65F8-4A1E-A180-12B644468627}"/>
    <cellStyle name="Comma 4 2 2 4 2 3 4" xfId="35711" xr:uid="{C06C35DB-9974-4FF7-9EE6-213763064AED}"/>
    <cellStyle name="Comma 4 2 2 4 2 4" xfId="8892" xr:uid="{642FC930-D2B2-47EB-AD9C-B1FDFD4A9B16}"/>
    <cellStyle name="Comma 4 2 2 4 2 4 2" xfId="24303" xr:uid="{F55AADE4-8510-4998-B5C0-E110C27EA252}"/>
    <cellStyle name="Comma 4 2 2 4 2 4 2 2" xfId="55127" xr:uid="{21732D1F-7902-450E-B660-E58AC1288D7E}"/>
    <cellStyle name="Comma 4 2 2 4 2 4 3" xfId="39717" xr:uid="{D46FC7DE-6AF3-4898-9D73-1B92229CBF12}"/>
    <cellStyle name="Comma 4 2 2 4 2 5" xfId="16494" xr:uid="{96350D31-E722-426F-BD67-6F5988044FCA}"/>
    <cellStyle name="Comma 4 2 2 4 2 5 2" xfId="47318" xr:uid="{5079E966-9965-42DE-BD36-C5A9E856911D}"/>
    <cellStyle name="Comma 4 2 2 4 2 6" xfId="31908" xr:uid="{09C506C3-CCCF-4F9D-B9D8-CB77D8225F79}"/>
    <cellStyle name="Comma 4 2 2 4 3" xfId="1714" xr:uid="{24055645-9087-4A74-B661-C6BA8E674B63}"/>
    <cellStyle name="Comma 4 2 2 4 3 2" xfId="3613" xr:uid="{259B42AE-CA3E-4239-A2E6-0139FE6ACB07}"/>
    <cellStyle name="Comma 4 2 2 4 3 2 2" xfId="7416" xr:uid="{FF22702D-FE0C-4056-AA8A-10274E08D9F7}"/>
    <cellStyle name="Comma 4 2 2 4 3 2 2 2" xfId="15227" xr:uid="{9C12F3A9-BA59-4296-8BC8-2F37E76911E2}"/>
    <cellStyle name="Comma 4 2 2 4 3 2 2 2 2" xfId="30638" xr:uid="{94C4B217-3AEC-4904-B511-37FCABA4CBBC}"/>
    <cellStyle name="Comma 4 2 2 4 3 2 2 2 2 2" xfId="61462" xr:uid="{B67D03BD-67B6-41AC-8F2C-404A9D89BEF7}"/>
    <cellStyle name="Comma 4 2 2 4 3 2 2 2 3" xfId="46052" xr:uid="{A77C32FE-5CC5-4184-B7E3-6E82C207E53E}"/>
    <cellStyle name="Comma 4 2 2 4 3 2 2 3" xfId="22829" xr:uid="{1780D2FA-0E45-4114-A558-666E84666AED}"/>
    <cellStyle name="Comma 4 2 2 4 3 2 2 3 2" xfId="53653" xr:uid="{D21B19D1-713A-4D4E-A075-3F531D5EA364}"/>
    <cellStyle name="Comma 4 2 2 4 3 2 2 4" xfId="38243" xr:uid="{BD69EDC1-4845-461D-9020-8745BD68F7DC}"/>
    <cellStyle name="Comma 4 2 2 4 3 2 3" xfId="11424" xr:uid="{16FA417E-CB82-4333-A265-D4C3D940C963}"/>
    <cellStyle name="Comma 4 2 2 4 3 2 3 2" xfId="26835" xr:uid="{4CA087E6-7ED5-40FC-A4C8-D829B9133C6F}"/>
    <cellStyle name="Comma 4 2 2 4 3 2 3 2 2" xfId="57659" xr:uid="{5D87B1C7-DC3B-41E6-BEBF-3013096A4B29}"/>
    <cellStyle name="Comma 4 2 2 4 3 2 3 3" xfId="42249" xr:uid="{6C38C62C-D367-44B2-80C0-F7DA9296DB6F}"/>
    <cellStyle name="Comma 4 2 2 4 3 2 4" xfId="19026" xr:uid="{D40D77D2-9ED1-4A8A-A690-E420AE3D6A58}"/>
    <cellStyle name="Comma 4 2 2 4 3 2 4 2" xfId="49850" xr:uid="{DC6445FA-88D3-468A-B876-1F64C839D56D}"/>
    <cellStyle name="Comma 4 2 2 4 3 2 5" xfId="34440" xr:uid="{A9782E1C-14DC-43AC-A3A5-08E66312D164}"/>
    <cellStyle name="Comma 4 2 2 4 3 3" xfId="5517" xr:uid="{5115CEE3-0A3B-4585-A26B-1D4DF1E40649}"/>
    <cellStyle name="Comma 4 2 2 4 3 3 2" xfId="13328" xr:uid="{8A67CC4F-4464-4693-835B-B71BF5D4925F}"/>
    <cellStyle name="Comma 4 2 2 4 3 3 2 2" xfId="28739" xr:uid="{51E46AAA-3AA8-4E95-8AF0-92AFADB08782}"/>
    <cellStyle name="Comma 4 2 2 4 3 3 2 2 2" xfId="59563" xr:uid="{90656D13-63EF-4DCA-A347-A94733E1E7A8}"/>
    <cellStyle name="Comma 4 2 2 4 3 3 2 3" xfId="44153" xr:uid="{D40A4FE4-A889-4E67-9314-EF631161B501}"/>
    <cellStyle name="Comma 4 2 2 4 3 3 3" xfId="20930" xr:uid="{CE25D502-8F8A-440C-BA54-8C636328BF3C}"/>
    <cellStyle name="Comma 4 2 2 4 3 3 3 2" xfId="51754" xr:uid="{26904297-813C-41C1-9CD7-3CC0BA918989}"/>
    <cellStyle name="Comma 4 2 2 4 3 3 4" xfId="36344" xr:uid="{981930B8-DD53-4493-A479-F5903DBA14DC}"/>
    <cellStyle name="Comma 4 2 2 4 3 4" xfId="9525" xr:uid="{2584E3DF-E957-47FA-B4D8-9EE855691379}"/>
    <cellStyle name="Comma 4 2 2 4 3 4 2" xfId="24936" xr:uid="{38AFF4E7-B271-4AE6-AF78-827D6CDEF942}"/>
    <cellStyle name="Comma 4 2 2 4 3 4 2 2" xfId="55760" xr:uid="{F377C293-5DD9-47B0-826C-F4E570416DAC}"/>
    <cellStyle name="Comma 4 2 2 4 3 4 3" xfId="40350" xr:uid="{5B9B6E2B-F2E3-40BB-89EE-B9F22BE78EC3}"/>
    <cellStyle name="Comma 4 2 2 4 3 5" xfId="17127" xr:uid="{89BD8D01-8C86-4B20-B536-89510CA6FCA4}"/>
    <cellStyle name="Comma 4 2 2 4 3 5 2" xfId="47951" xr:uid="{78263C38-FF92-47C4-9C7A-3F0BFBE2B0AB}"/>
    <cellStyle name="Comma 4 2 2 4 3 6" xfId="32541" xr:uid="{6B90587C-36E3-4CA9-A5B6-4262BB53961E}"/>
    <cellStyle name="Comma 4 2 2 4 4" xfId="2347" xr:uid="{F234F630-2F31-4C12-911F-4C28E219A993}"/>
    <cellStyle name="Comma 4 2 2 4 4 2" xfId="6150" xr:uid="{8A5CF287-A7DC-4A69-9147-F2A443500588}"/>
    <cellStyle name="Comma 4 2 2 4 4 2 2" xfId="13961" xr:uid="{00417C4C-3618-4E2D-B659-577AB7D464F2}"/>
    <cellStyle name="Comma 4 2 2 4 4 2 2 2" xfId="29372" xr:uid="{020BE862-2C1B-406E-8908-8A058EA7DB39}"/>
    <cellStyle name="Comma 4 2 2 4 4 2 2 2 2" xfId="60196" xr:uid="{028145B7-01CA-47DE-828D-3B638FB44787}"/>
    <cellStyle name="Comma 4 2 2 4 4 2 2 3" xfId="44786" xr:uid="{0D5B6D68-9CF5-4969-925B-695BB0755407}"/>
    <cellStyle name="Comma 4 2 2 4 4 2 3" xfId="21563" xr:uid="{63682C12-5957-4BD5-84B8-05EC12DEF20F}"/>
    <cellStyle name="Comma 4 2 2 4 4 2 3 2" xfId="52387" xr:uid="{129D8D45-CBCD-4B9B-9C1E-9477A010DDC4}"/>
    <cellStyle name="Comma 4 2 2 4 4 2 4" xfId="36977" xr:uid="{E1551DF9-13A8-4BF5-8BE3-89F42F2C7E5D}"/>
    <cellStyle name="Comma 4 2 2 4 4 3" xfId="10158" xr:uid="{AA139F17-2697-4868-A256-6167C665BB53}"/>
    <cellStyle name="Comma 4 2 2 4 4 3 2" xfId="25569" xr:uid="{43967F14-7F98-4A4E-8044-314B2604C8F4}"/>
    <cellStyle name="Comma 4 2 2 4 4 3 2 2" xfId="56393" xr:uid="{08FAA364-8F1A-43DD-A482-80001551FB53}"/>
    <cellStyle name="Comma 4 2 2 4 4 3 3" xfId="40983" xr:uid="{F9CBB321-3ACA-4647-8806-B32DADEA1FA0}"/>
    <cellStyle name="Comma 4 2 2 4 4 4" xfId="17760" xr:uid="{E0E047C3-6971-4078-9F72-FDEB33AED7A4}"/>
    <cellStyle name="Comma 4 2 2 4 4 4 2" xfId="48584" xr:uid="{D92E20B1-0025-4BD1-813E-9D93952FA7F4}"/>
    <cellStyle name="Comma 4 2 2 4 4 5" xfId="33174" xr:uid="{37C6DADB-0E8D-41BB-8A0A-AE6F6EE3F09D}"/>
    <cellStyle name="Comma 4 2 2 4 5" xfId="4251" xr:uid="{511D43A1-D438-4F7D-B0C1-E97152C79076}"/>
    <cellStyle name="Comma 4 2 2 4 5 2" xfId="12062" xr:uid="{119D1421-5E9C-4BB7-8E27-2A6F18FB8BDC}"/>
    <cellStyle name="Comma 4 2 2 4 5 2 2" xfId="27473" xr:uid="{260A1E15-59A1-4C73-8444-DEB6EE97313F}"/>
    <cellStyle name="Comma 4 2 2 4 5 2 2 2" xfId="58297" xr:uid="{B7015018-6202-4213-9B7B-11268EAE2139}"/>
    <cellStyle name="Comma 4 2 2 4 5 2 3" xfId="42887" xr:uid="{9EC343AD-B95C-4D14-80E8-E8BBC4A87081}"/>
    <cellStyle name="Comma 4 2 2 4 5 3" xfId="19664" xr:uid="{940A49EC-6DB9-4872-8085-78F0F7D638DB}"/>
    <cellStyle name="Comma 4 2 2 4 5 3 2" xfId="50488" xr:uid="{BE2DFE78-D686-43A7-9656-8C04260390FA}"/>
    <cellStyle name="Comma 4 2 2 4 5 4" xfId="35078" xr:uid="{69873B21-004C-4824-95B5-BFF5A5E263A3}"/>
    <cellStyle name="Comma 4 2 2 4 6" xfId="8259" xr:uid="{C177692C-E1D1-4C1C-9D93-68EB6CA7FE43}"/>
    <cellStyle name="Comma 4 2 2 4 6 2" xfId="23670" xr:uid="{4872EB5D-0D21-4D2E-AD0F-BA5AC2BC959B}"/>
    <cellStyle name="Comma 4 2 2 4 6 2 2" xfId="54494" xr:uid="{E9C3A815-A68D-4E5A-A7E5-DEFACBF3E38B}"/>
    <cellStyle name="Comma 4 2 2 4 6 3" xfId="39084" xr:uid="{97A76B40-D573-4823-8109-E94F529A9C88}"/>
    <cellStyle name="Comma 4 2 2 4 7" xfId="15861" xr:uid="{BFAF8C11-FC82-4ECF-9C56-8D16CC3A5097}"/>
    <cellStyle name="Comma 4 2 2 4 7 2" xfId="46685" xr:uid="{77892216-0176-497D-A569-F8408AC25955}"/>
    <cellStyle name="Comma 4 2 2 4 8" xfId="31275" xr:uid="{E047EC65-839F-4079-9C79-B2356C5F45D1}"/>
    <cellStyle name="Comma 4 2 2 5" xfId="868" xr:uid="{49287622-11F6-49B7-9794-B00EC6046DDC}"/>
    <cellStyle name="Comma 4 2 2 5 2" xfId="2767" xr:uid="{742ED210-748F-447D-BEA4-87C8649C0AE1}"/>
    <cellStyle name="Comma 4 2 2 5 2 2" xfId="6570" xr:uid="{2C692A87-076B-406F-B223-BB060C0FF8EE}"/>
    <cellStyle name="Comma 4 2 2 5 2 2 2" xfId="14381" xr:uid="{BA6EB1F0-4BC1-4403-87D6-4988B0FC7C6A}"/>
    <cellStyle name="Comma 4 2 2 5 2 2 2 2" xfId="29792" xr:uid="{4BE5D06C-4E7F-4CBB-B7A4-8210D307D097}"/>
    <cellStyle name="Comma 4 2 2 5 2 2 2 2 2" xfId="60616" xr:uid="{6CFD355A-6EFB-425A-B1BD-E24C81CB1ED8}"/>
    <cellStyle name="Comma 4 2 2 5 2 2 2 3" xfId="45206" xr:uid="{B2D63332-16FC-4ED0-B6A9-0EC58BDCDD40}"/>
    <cellStyle name="Comma 4 2 2 5 2 2 3" xfId="21983" xr:uid="{D3891798-A100-4319-83C2-19A38A93A157}"/>
    <cellStyle name="Comma 4 2 2 5 2 2 3 2" xfId="52807" xr:uid="{BC806FC3-45BA-4BF5-952C-AAADC4178809}"/>
    <cellStyle name="Comma 4 2 2 5 2 2 4" xfId="37397" xr:uid="{91B9631A-084D-403C-A4A0-4202714B12BC}"/>
    <cellStyle name="Comma 4 2 2 5 2 3" xfId="10578" xr:uid="{4A724FFA-72CE-4AF7-AB5C-A114E2F32AEE}"/>
    <cellStyle name="Comma 4 2 2 5 2 3 2" xfId="25989" xr:uid="{B0FEA459-C2D0-4EB5-9F23-5990A74E9B18}"/>
    <cellStyle name="Comma 4 2 2 5 2 3 2 2" xfId="56813" xr:uid="{1206905D-D3F6-4D36-B56C-6D927847BD48}"/>
    <cellStyle name="Comma 4 2 2 5 2 3 3" xfId="41403" xr:uid="{48A4C7B4-F725-4CA7-90C6-80B435F4A548}"/>
    <cellStyle name="Comma 4 2 2 5 2 4" xfId="18180" xr:uid="{A41AB488-127B-4CE2-AC37-10AB2DE02D49}"/>
    <cellStyle name="Comma 4 2 2 5 2 4 2" xfId="49004" xr:uid="{D75FECC9-61E3-4792-B9B8-604A7D7602A8}"/>
    <cellStyle name="Comma 4 2 2 5 2 5" xfId="33594" xr:uid="{04F9BA6A-3C43-4AD5-926F-08B9ACDFFB41}"/>
    <cellStyle name="Comma 4 2 2 5 3" xfId="4671" xr:uid="{06149271-8276-495D-8A92-6CE222B3712A}"/>
    <cellStyle name="Comma 4 2 2 5 3 2" xfId="12482" xr:uid="{D980EEF5-9C78-402C-BB23-FC1839AF3569}"/>
    <cellStyle name="Comma 4 2 2 5 3 2 2" xfId="27893" xr:uid="{190CC587-A5F3-4E74-8E9E-3B55781C5C45}"/>
    <cellStyle name="Comma 4 2 2 5 3 2 2 2" xfId="58717" xr:uid="{BD30D415-CC86-4FF8-AA4D-A0DB4BD2BD02}"/>
    <cellStyle name="Comma 4 2 2 5 3 2 3" xfId="43307" xr:uid="{A810543D-169B-4444-AEC9-340FB609B0B2}"/>
    <cellStyle name="Comma 4 2 2 5 3 3" xfId="20084" xr:uid="{7702C499-39E9-41C2-A4C7-E4BF9CC3BC1F}"/>
    <cellStyle name="Comma 4 2 2 5 3 3 2" xfId="50908" xr:uid="{EA5A26DB-F0BE-4686-B370-E76A54942BF7}"/>
    <cellStyle name="Comma 4 2 2 5 3 4" xfId="35498" xr:uid="{40A8F623-9701-4810-A96C-9B29258010AC}"/>
    <cellStyle name="Comma 4 2 2 5 4" xfId="8679" xr:uid="{CD85ACB2-8956-4368-A9B0-8E61513FECCD}"/>
    <cellStyle name="Comma 4 2 2 5 4 2" xfId="24090" xr:uid="{A3A19B4F-7F3A-4842-A3B6-CEABBD2545F0}"/>
    <cellStyle name="Comma 4 2 2 5 4 2 2" xfId="54914" xr:uid="{CE7E3C63-405B-4A8C-8297-BFE6FB127680}"/>
    <cellStyle name="Comma 4 2 2 5 4 3" xfId="39504" xr:uid="{75BC0FD0-391E-4EFA-8EB6-792ABDD53DB3}"/>
    <cellStyle name="Comma 4 2 2 5 5" xfId="16281" xr:uid="{EC5923F9-7973-40C2-854F-BC8AABD0E2BF}"/>
    <cellStyle name="Comma 4 2 2 5 5 2" xfId="47105" xr:uid="{AE4897EC-15E1-4952-9652-CCF17F6DE407}"/>
    <cellStyle name="Comma 4 2 2 5 6" xfId="31695" xr:uid="{33C804B2-DEAD-4B26-8B9A-684F35AE1FF7}"/>
    <cellStyle name="Comma 4 2 2 6" xfId="1501" xr:uid="{C83053AC-0C9A-417D-B22E-9143C80BA093}"/>
    <cellStyle name="Comma 4 2 2 6 2" xfId="3400" xr:uid="{B224A275-DC60-45FB-BC04-58E8093777EB}"/>
    <cellStyle name="Comma 4 2 2 6 2 2" xfId="7203" xr:uid="{8E4FAA65-75C0-4CB1-8588-04A2384BDE60}"/>
    <cellStyle name="Comma 4 2 2 6 2 2 2" xfId="15014" xr:uid="{F2087FCD-C78F-4A35-AED9-FC40AEA41247}"/>
    <cellStyle name="Comma 4 2 2 6 2 2 2 2" xfId="30425" xr:uid="{E4926D29-4088-41E4-B738-CA9066C7E1E7}"/>
    <cellStyle name="Comma 4 2 2 6 2 2 2 2 2" xfId="61249" xr:uid="{F3109DE1-191A-4F69-8F14-42252435694D}"/>
    <cellStyle name="Comma 4 2 2 6 2 2 2 3" xfId="45839" xr:uid="{1CEF36D3-4BE1-4637-880B-B93FE90AD3F9}"/>
    <cellStyle name="Comma 4 2 2 6 2 2 3" xfId="22616" xr:uid="{65D02709-636C-4CC4-8509-DC4EC9D2D00D}"/>
    <cellStyle name="Comma 4 2 2 6 2 2 3 2" xfId="53440" xr:uid="{FAA4BD59-10B2-43CB-82DF-2E00E0F1555D}"/>
    <cellStyle name="Comma 4 2 2 6 2 2 4" xfId="38030" xr:uid="{A88BAF46-C084-4C64-89FD-23AD73CB2663}"/>
    <cellStyle name="Comma 4 2 2 6 2 3" xfId="11211" xr:uid="{4D419769-C058-4520-B4E2-90241F4BAB88}"/>
    <cellStyle name="Comma 4 2 2 6 2 3 2" xfId="26622" xr:uid="{F6F99C52-0B67-4F52-BF3C-2B296CF4AF26}"/>
    <cellStyle name="Comma 4 2 2 6 2 3 2 2" xfId="57446" xr:uid="{88CC017E-CA20-4D4E-8CF0-3920C7C409A2}"/>
    <cellStyle name="Comma 4 2 2 6 2 3 3" xfId="42036" xr:uid="{0F0ECF84-9822-4593-9791-376EBE5F02BE}"/>
    <cellStyle name="Comma 4 2 2 6 2 4" xfId="18813" xr:uid="{E70D4651-43FA-48C1-A695-18BB52246990}"/>
    <cellStyle name="Comma 4 2 2 6 2 4 2" xfId="49637" xr:uid="{C71D0B79-CB94-4330-BB6B-C440E1B13F8E}"/>
    <cellStyle name="Comma 4 2 2 6 2 5" xfId="34227" xr:uid="{3F3AC09E-9147-4EF8-8962-BC6E8DCD319B}"/>
    <cellStyle name="Comma 4 2 2 6 3" xfId="5304" xr:uid="{5D7AB77B-907A-4B37-AD93-49486945EDC8}"/>
    <cellStyle name="Comma 4 2 2 6 3 2" xfId="13115" xr:uid="{015E960F-40BA-4CC9-8C05-BA5B3944C967}"/>
    <cellStyle name="Comma 4 2 2 6 3 2 2" xfId="28526" xr:uid="{4D64CB19-01FD-43C5-B4C0-9B9ED80C6A4E}"/>
    <cellStyle name="Comma 4 2 2 6 3 2 2 2" xfId="59350" xr:uid="{71F2A2D0-5B70-4D4C-B7DF-2ED246DA2738}"/>
    <cellStyle name="Comma 4 2 2 6 3 2 3" xfId="43940" xr:uid="{F79D20F6-D2B4-4584-A313-40B9ADDDA45E}"/>
    <cellStyle name="Comma 4 2 2 6 3 3" xfId="20717" xr:uid="{4C415149-BC0C-43E0-BE15-D9E3F99412DA}"/>
    <cellStyle name="Comma 4 2 2 6 3 3 2" xfId="51541" xr:uid="{4114F70A-1400-4DA5-8D05-2B359A0D1829}"/>
    <cellStyle name="Comma 4 2 2 6 3 4" xfId="36131" xr:uid="{DC04127B-88A9-4969-8CF7-65D8644D3139}"/>
    <cellStyle name="Comma 4 2 2 6 4" xfId="9312" xr:uid="{DB38A29B-5932-4E9F-B38F-C18401FF2340}"/>
    <cellStyle name="Comma 4 2 2 6 4 2" xfId="24723" xr:uid="{18A9CC44-0C67-443D-9025-763869F7C447}"/>
    <cellStyle name="Comma 4 2 2 6 4 2 2" xfId="55547" xr:uid="{49051D27-A1AF-4107-A48D-E503AB035A99}"/>
    <cellStyle name="Comma 4 2 2 6 4 3" xfId="40137" xr:uid="{89135948-2635-4ECC-916E-F18A5B158707}"/>
    <cellStyle name="Comma 4 2 2 6 5" xfId="16914" xr:uid="{95DE9E20-184C-4151-8680-C4784985E122}"/>
    <cellStyle name="Comma 4 2 2 6 5 2" xfId="47738" xr:uid="{C9D98BAD-D517-4351-A85B-046A08469227}"/>
    <cellStyle name="Comma 4 2 2 6 6" xfId="32328" xr:uid="{E8D231B0-90A8-4C72-8B9A-A52C6608901F}"/>
    <cellStyle name="Comma 4 2 2 7" xfId="2134" xr:uid="{C5F7376A-B0F6-4CF4-954C-921457310903}"/>
    <cellStyle name="Comma 4 2 2 7 2" xfId="5937" xr:uid="{BF151040-E714-4BF7-880D-37B218DB5090}"/>
    <cellStyle name="Comma 4 2 2 7 2 2" xfId="13748" xr:uid="{9AB653A9-7011-4A29-9D17-C4DF2777A826}"/>
    <cellStyle name="Comma 4 2 2 7 2 2 2" xfId="29159" xr:uid="{21397C31-26C2-4632-825B-8BCB9F5619D8}"/>
    <cellStyle name="Comma 4 2 2 7 2 2 2 2" xfId="59983" xr:uid="{108FAA73-B302-4DE8-9E60-7EFD25985550}"/>
    <cellStyle name="Comma 4 2 2 7 2 2 3" xfId="44573" xr:uid="{2A594F38-5FFF-45C9-BD44-ECDD24D58DA6}"/>
    <cellStyle name="Comma 4 2 2 7 2 3" xfId="21350" xr:uid="{F19D6638-3480-4573-A438-D44CD3F7689D}"/>
    <cellStyle name="Comma 4 2 2 7 2 3 2" xfId="52174" xr:uid="{DA02A634-6922-4097-914E-3BAA74FC7292}"/>
    <cellStyle name="Comma 4 2 2 7 2 4" xfId="36764" xr:uid="{0537DF7D-3BA1-4442-8B7D-C7FD70CDBC0A}"/>
    <cellStyle name="Comma 4 2 2 7 3" xfId="9945" xr:uid="{CF174389-0FF6-4DB8-8950-90F9A7D813C3}"/>
    <cellStyle name="Comma 4 2 2 7 3 2" xfId="25356" xr:uid="{7A66FA9C-21EC-442F-835F-B720B66CAC67}"/>
    <cellStyle name="Comma 4 2 2 7 3 2 2" xfId="56180" xr:uid="{65DD1A17-5FA5-4232-9352-504EE8C2D79C}"/>
    <cellStyle name="Comma 4 2 2 7 3 3" xfId="40770" xr:uid="{2247A3EC-D204-48BB-AB40-D7D0C8B9EDB6}"/>
    <cellStyle name="Comma 4 2 2 7 4" xfId="17547" xr:uid="{8B83DE7C-DBB8-4E06-B8D6-FEB333A5E9FD}"/>
    <cellStyle name="Comma 4 2 2 7 4 2" xfId="48371" xr:uid="{F9250CD1-692D-4782-BA57-8E432BC01AC8}"/>
    <cellStyle name="Comma 4 2 2 7 5" xfId="32961" xr:uid="{8B40F198-35C3-4117-A882-EF100B559CD7}"/>
    <cellStyle name="Comma 4 2 2 8" xfId="4038" xr:uid="{47BED717-6843-4EC6-9909-7B6EC615E443}"/>
    <cellStyle name="Comma 4 2 2 8 2" xfId="11849" xr:uid="{BD220B23-6245-41D2-9BAD-8C953C85F91A}"/>
    <cellStyle name="Comma 4 2 2 8 2 2" xfId="27260" xr:uid="{EE04CE39-27EC-4B98-9F86-B1EBC73A85EF}"/>
    <cellStyle name="Comma 4 2 2 8 2 2 2" xfId="58084" xr:uid="{A44B2611-4546-419F-9011-7F22730E2D76}"/>
    <cellStyle name="Comma 4 2 2 8 2 3" xfId="42674" xr:uid="{19A5E74F-9DE8-4E3F-8AE2-255385A095FD}"/>
    <cellStyle name="Comma 4 2 2 8 3" xfId="19451" xr:uid="{CF3ADC86-EF59-4023-813A-8F1DCF1A9074}"/>
    <cellStyle name="Comma 4 2 2 8 3 2" xfId="50275" xr:uid="{2DE3EBCB-E26B-47BA-997D-2124759BD335}"/>
    <cellStyle name="Comma 4 2 2 8 4" xfId="34865" xr:uid="{8F91A5CF-1AC8-4B86-86C5-EC4DC481A4FD}"/>
    <cellStyle name="Comma 4 2 2 9" xfId="8046" xr:uid="{3406FD32-6C08-4D16-A03C-ABE7AF770199}"/>
    <cellStyle name="Comma 4 2 2 9 2" xfId="23457" xr:uid="{D6D80D28-FABE-4142-B963-23B890909AC3}"/>
    <cellStyle name="Comma 4 2 2 9 2 2" xfId="54281" xr:uid="{E49B307F-2FA7-4468-9E86-ED138B17EDDC}"/>
    <cellStyle name="Comma 4 2 2 9 3" xfId="38871" xr:uid="{2BFB8796-BD7D-4238-9E1D-A7C0D364151F}"/>
    <cellStyle name="Comma 4 2 3" xfId="266" xr:uid="{0D079E26-8252-4CBE-A476-F359A08B1C1E}"/>
    <cellStyle name="Comma 4 2 3 10" xfId="15688" xr:uid="{2753D7A4-E4BC-4F9A-A6F0-C4D637B579B9}"/>
    <cellStyle name="Comma 4 2 3 10 2" xfId="46512" xr:uid="{AC999086-E573-442D-8B27-0ABB45221239}"/>
    <cellStyle name="Comma 4 2 3 11" xfId="31102" xr:uid="{3FBABE3D-73C1-4661-B7F4-89E8B695CDD7}"/>
    <cellStyle name="Comma 4 2 3 2" xfId="697" xr:uid="{7D4EBDAA-8C71-4F14-A6A9-DAD4076A6C0D}"/>
    <cellStyle name="Comma 4 2 3 2 2" xfId="1330" xr:uid="{5B96B6BD-61E6-492B-9516-B2BE559E8642}"/>
    <cellStyle name="Comma 4 2 3 2 2 2" xfId="3229" xr:uid="{C1334D6A-39C1-4A18-BE1A-BEC019F39ABE}"/>
    <cellStyle name="Comma 4 2 3 2 2 2 2" xfId="7032" xr:uid="{7AC99471-7CBD-4494-B984-64058F558979}"/>
    <cellStyle name="Comma 4 2 3 2 2 2 2 2" xfId="14843" xr:uid="{1C27E355-B534-4A07-ADD0-64435241952D}"/>
    <cellStyle name="Comma 4 2 3 2 2 2 2 2 2" xfId="30254" xr:uid="{427164E9-39DE-424A-A02E-4065F5B51EFE}"/>
    <cellStyle name="Comma 4 2 3 2 2 2 2 2 2 2" xfId="61078" xr:uid="{A24509EF-6BE6-4D0F-BD7F-68181789DFB0}"/>
    <cellStyle name="Comma 4 2 3 2 2 2 2 2 3" xfId="45668" xr:uid="{C4FDD0E7-7B00-4EDF-B115-742AC7C8CCA3}"/>
    <cellStyle name="Comma 4 2 3 2 2 2 2 3" xfId="22445" xr:uid="{E66E81FD-8E83-48A5-A599-00FC54160C1C}"/>
    <cellStyle name="Comma 4 2 3 2 2 2 2 3 2" xfId="53269" xr:uid="{A89CE718-91F7-4A94-A09A-DE366F903E15}"/>
    <cellStyle name="Comma 4 2 3 2 2 2 2 4" xfId="37859" xr:uid="{40EEC3DE-155D-4383-9BC6-FB6518902187}"/>
    <cellStyle name="Comma 4 2 3 2 2 2 3" xfId="11040" xr:uid="{DE48D829-2260-4D47-B6E7-C77C3680011B}"/>
    <cellStyle name="Comma 4 2 3 2 2 2 3 2" xfId="26451" xr:uid="{F2E7313D-B97F-4461-B813-E4C038D5BF08}"/>
    <cellStyle name="Comma 4 2 3 2 2 2 3 2 2" xfId="57275" xr:uid="{0EB4CA08-F355-46D1-902B-08E7200D2181}"/>
    <cellStyle name="Comma 4 2 3 2 2 2 3 3" xfId="41865" xr:uid="{ABEAAB6F-3C9F-40E7-B3BA-AE4BE66D8D8D}"/>
    <cellStyle name="Comma 4 2 3 2 2 2 4" xfId="18642" xr:uid="{86D61289-F07F-45A4-AF62-740A0F67BE73}"/>
    <cellStyle name="Comma 4 2 3 2 2 2 4 2" xfId="49466" xr:uid="{F8E33351-DA65-4A11-A666-37B232B148CB}"/>
    <cellStyle name="Comma 4 2 3 2 2 2 5" xfId="34056" xr:uid="{E9FAF514-3A77-422C-95D1-1E110D804442}"/>
    <cellStyle name="Comma 4 2 3 2 2 3" xfId="5133" xr:uid="{410E7367-469B-4903-9AE4-84E43CF74284}"/>
    <cellStyle name="Comma 4 2 3 2 2 3 2" xfId="12944" xr:uid="{FBF05CC3-9C57-43F3-83EF-D67C6F4C731C}"/>
    <cellStyle name="Comma 4 2 3 2 2 3 2 2" xfId="28355" xr:uid="{9DCC3148-1ADC-4553-9A83-3D47D6F7E332}"/>
    <cellStyle name="Comma 4 2 3 2 2 3 2 2 2" xfId="59179" xr:uid="{C4B7F46D-F757-4D56-A237-8A256B141230}"/>
    <cellStyle name="Comma 4 2 3 2 2 3 2 3" xfId="43769" xr:uid="{FA566664-9ADD-4861-BE24-F1573DB7769F}"/>
    <cellStyle name="Comma 4 2 3 2 2 3 3" xfId="20546" xr:uid="{988497D0-4A7B-45E9-A82C-C88DF3B57328}"/>
    <cellStyle name="Comma 4 2 3 2 2 3 3 2" xfId="51370" xr:uid="{62CE20AD-BA69-4B60-9E4D-88AE91408DCE}"/>
    <cellStyle name="Comma 4 2 3 2 2 3 4" xfId="35960" xr:uid="{D1141B06-19A7-4802-8A3F-C3AA3AF37E02}"/>
    <cellStyle name="Comma 4 2 3 2 2 4" xfId="9141" xr:uid="{E6A48781-CB2B-451C-B2D4-D845DAA6DABE}"/>
    <cellStyle name="Comma 4 2 3 2 2 4 2" xfId="24552" xr:uid="{FD843D88-B184-46D7-B4FC-3A222DF4DD44}"/>
    <cellStyle name="Comma 4 2 3 2 2 4 2 2" xfId="55376" xr:uid="{55D8763D-F416-4317-9820-09424B109280}"/>
    <cellStyle name="Comma 4 2 3 2 2 4 3" xfId="39966" xr:uid="{9B42227F-78CC-434C-ACB5-161B739A358A}"/>
    <cellStyle name="Comma 4 2 3 2 2 5" xfId="16743" xr:uid="{45E7C9CD-063A-4AC5-82E3-97EFFB75C716}"/>
    <cellStyle name="Comma 4 2 3 2 2 5 2" xfId="47567" xr:uid="{421C5E2F-3A09-491A-ABD1-4636944109AB}"/>
    <cellStyle name="Comma 4 2 3 2 2 6" xfId="32157" xr:uid="{D52EB16E-BFAA-4293-90C9-48DA770C4A75}"/>
    <cellStyle name="Comma 4 2 3 2 3" xfId="1963" xr:uid="{69483EDC-56E9-455B-BCC8-4F6238ADEF2E}"/>
    <cellStyle name="Comma 4 2 3 2 3 2" xfId="3862" xr:uid="{1557E749-6469-4164-B104-6E47992CC006}"/>
    <cellStyle name="Comma 4 2 3 2 3 2 2" xfId="7665" xr:uid="{5109660F-6516-4C28-BBC9-B9D990EBAD7C}"/>
    <cellStyle name="Comma 4 2 3 2 3 2 2 2" xfId="15476" xr:uid="{7F66F60D-E149-491F-BEA9-C5234DDFA519}"/>
    <cellStyle name="Comma 4 2 3 2 3 2 2 2 2" xfId="30887" xr:uid="{CC48DA1F-60B2-44C5-B789-5464AAE19FFE}"/>
    <cellStyle name="Comma 4 2 3 2 3 2 2 2 2 2" xfId="61711" xr:uid="{BFF83D96-A19C-4C47-8B22-DC818ED5B811}"/>
    <cellStyle name="Comma 4 2 3 2 3 2 2 2 3" xfId="46301" xr:uid="{DD636EAF-6225-409F-9A55-A43F0850B84F}"/>
    <cellStyle name="Comma 4 2 3 2 3 2 2 3" xfId="23078" xr:uid="{51204DAA-9E79-4F95-996D-1708805558A2}"/>
    <cellStyle name="Comma 4 2 3 2 3 2 2 3 2" xfId="53902" xr:uid="{A26D8873-F650-4DA2-B6A6-C5498E5470FC}"/>
    <cellStyle name="Comma 4 2 3 2 3 2 2 4" xfId="38492" xr:uid="{1D976AA0-8335-4CDD-99AF-24A1154437A3}"/>
    <cellStyle name="Comma 4 2 3 2 3 2 3" xfId="11673" xr:uid="{66DA8FDC-1A72-484E-9D01-840EBEABAAC4}"/>
    <cellStyle name="Comma 4 2 3 2 3 2 3 2" xfId="27084" xr:uid="{84CB1FE2-DCBB-4A79-9C3E-4B82131F7627}"/>
    <cellStyle name="Comma 4 2 3 2 3 2 3 2 2" xfId="57908" xr:uid="{3D470830-A6DE-4D6E-A56A-DD4EEA856406}"/>
    <cellStyle name="Comma 4 2 3 2 3 2 3 3" xfId="42498" xr:uid="{804E9F75-5279-47D5-A43E-CB1D9914FF0A}"/>
    <cellStyle name="Comma 4 2 3 2 3 2 4" xfId="19275" xr:uid="{20B6E75C-9865-49D1-AE34-519C7E3008E2}"/>
    <cellStyle name="Comma 4 2 3 2 3 2 4 2" xfId="50099" xr:uid="{CA57717D-B290-48BB-A201-517AD44CFF9A}"/>
    <cellStyle name="Comma 4 2 3 2 3 2 5" xfId="34689" xr:uid="{3AFA5599-2272-4FC2-9AB2-4AEE3E420BEA}"/>
    <cellStyle name="Comma 4 2 3 2 3 3" xfId="5766" xr:uid="{081C0C52-BB2E-434F-983E-20AE1A3D286F}"/>
    <cellStyle name="Comma 4 2 3 2 3 3 2" xfId="13577" xr:uid="{B6266627-EB3B-462C-A36D-D4758E0D1A13}"/>
    <cellStyle name="Comma 4 2 3 2 3 3 2 2" xfId="28988" xr:uid="{08BE2648-025F-4984-A841-D732570314C6}"/>
    <cellStyle name="Comma 4 2 3 2 3 3 2 2 2" xfId="59812" xr:uid="{59D7F2E6-3DE1-48BA-9BEE-DAD0220D93D6}"/>
    <cellStyle name="Comma 4 2 3 2 3 3 2 3" xfId="44402" xr:uid="{E1D4D2AB-FD7D-4D61-BA31-09DAA981A2CF}"/>
    <cellStyle name="Comma 4 2 3 2 3 3 3" xfId="21179" xr:uid="{65DD5153-0C0B-49E0-8A8B-B7D63FEB2669}"/>
    <cellStyle name="Comma 4 2 3 2 3 3 3 2" xfId="52003" xr:uid="{183A5E59-88AD-49FB-BFD6-254204939DDD}"/>
    <cellStyle name="Comma 4 2 3 2 3 3 4" xfId="36593" xr:uid="{A5548FA2-4B3B-47E4-96C6-14AD3E33EBEE}"/>
    <cellStyle name="Comma 4 2 3 2 3 4" xfId="9774" xr:uid="{94DBB3B4-FBB1-4A2F-8CC1-BB8DF95D98B6}"/>
    <cellStyle name="Comma 4 2 3 2 3 4 2" xfId="25185" xr:uid="{056DB111-C925-4491-BAB3-CF1C5FA4D6FC}"/>
    <cellStyle name="Comma 4 2 3 2 3 4 2 2" xfId="56009" xr:uid="{C2DAC180-8CBC-4C3B-9AA1-DDF048F8000A}"/>
    <cellStyle name="Comma 4 2 3 2 3 4 3" xfId="40599" xr:uid="{A695D9CC-28F4-4620-9BA9-7DA04D3F4814}"/>
    <cellStyle name="Comma 4 2 3 2 3 5" xfId="17376" xr:uid="{F80CA072-92B0-4A61-9E3A-62EEB5B17A6B}"/>
    <cellStyle name="Comma 4 2 3 2 3 5 2" xfId="48200" xr:uid="{1325ACB4-9355-44D9-8A01-F43BCCE661FE}"/>
    <cellStyle name="Comma 4 2 3 2 3 6" xfId="32790" xr:uid="{9D32A7E9-7AED-4B08-87AE-F520891971A7}"/>
    <cellStyle name="Comma 4 2 3 2 4" xfId="2596" xr:uid="{C8E50319-EF69-480F-BE8E-51325B287A9B}"/>
    <cellStyle name="Comma 4 2 3 2 4 2" xfId="6399" xr:uid="{9C51959B-BA0C-4EDB-A73E-9D4B58EE5AB9}"/>
    <cellStyle name="Comma 4 2 3 2 4 2 2" xfId="14210" xr:uid="{2FE73AF4-E92D-4F31-9ADA-02CAB1FF2513}"/>
    <cellStyle name="Comma 4 2 3 2 4 2 2 2" xfId="29621" xr:uid="{5F074E3E-6585-4DF2-919B-B33F8A11581A}"/>
    <cellStyle name="Comma 4 2 3 2 4 2 2 2 2" xfId="60445" xr:uid="{72596C28-A210-42A5-8549-4C8233F907D5}"/>
    <cellStyle name="Comma 4 2 3 2 4 2 2 3" xfId="45035" xr:uid="{3604E292-3B8A-4292-B70A-292B9B74A799}"/>
    <cellStyle name="Comma 4 2 3 2 4 2 3" xfId="21812" xr:uid="{D45A5369-29F7-4222-988D-B908A9AFBDF0}"/>
    <cellStyle name="Comma 4 2 3 2 4 2 3 2" xfId="52636" xr:uid="{F869D058-AC75-4F97-860C-72476FE30953}"/>
    <cellStyle name="Comma 4 2 3 2 4 2 4" xfId="37226" xr:uid="{FD350499-D19C-4795-8F50-EF5876B781C1}"/>
    <cellStyle name="Comma 4 2 3 2 4 3" xfId="10407" xr:uid="{B45432DA-DC66-4014-B81A-75D496A4130E}"/>
    <cellStyle name="Comma 4 2 3 2 4 3 2" xfId="25818" xr:uid="{CF46658E-8B8E-48FD-8B11-03729B2C6078}"/>
    <cellStyle name="Comma 4 2 3 2 4 3 2 2" xfId="56642" xr:uid="{03523DBA-90D3-4D87-A6BC-DE50BEEFF449}"/>
    <cellStyle name="Comma 4 2 3 2 4 3 3" xfId="41232" xr:uid="{E004E300-57D4-4B77-BDD1-571BA6D78E14}"/>
    <cellStyle name="Comma 4 2 3 2 4 4" xfId="18009" xr:uid="{C9D5D4EA-6DE5-4D1D-8B08-2B61616CCC6A}"/>
    <cellStyle name="Comma 4 2 3 2 4 4 2" xfId="48833" xr:uid="{D41F328E-BE7A-468C-A5EC-C1D65A787062}"/>
    <cellStyle name="Comma 4 2 3 2 4 5" xfId="33423" xr:uid="{480ACE80-0128-4B4B-A6C8-591F8220F925}"/>
    <cellStyle name="Comma 4 2 3 2 5" xfId="4500" xr:uid="{21FDDA93-974C-406B-9424-362928A1FA70}"/>
    <cellStyle name="Comma 4 2 3 2 5 2" xfId="12311" xr:uid="{DF89B97A-8405-4B85-807A-B84C6B620607}"/>
    <cellStyle name="Comma 4 2 3 2 5 2 2" xfId="27722" xr:uid="{15B50D26-16C0-446F-9FD7-776D26F608B7}"/>
    <cellStyle name="Comma 4 2 3 2 5 2 2 2" xfId="58546" xr:uid="{87B3D106-119B-4907-8E7D-0390238B14B5}"/>
    <cellStyle name="Comma 4 2 3 2 5 2 3" xfId="43136" xr:uid="{2F3816DC-BE12-408E-B1C6-E0D7B5559096}"/>
    <cellStyle name="Comma 4 2 3 2 5 3" xfId="19913" xr:uid="{20CB8333-65CD-4029-B08A-80516BBC0721}"/>
    <cellStyle name="Comma 4 2 3 2 5 3 2" xfId="50737" xr:uid="{9F3FEA27-6150-4DD3-97F8-09FF52934AE6}"/>
    <cellStyle name="Comma 4 2 3 2 5 4" xfId="35327" xr:uid="{034A4560-912A-49AF-9F61-08BB5A90769A}"/>
    <cellStyle name="Comma 4 2 3 2 6" xfId="8508" xr:uid="{233F7044-0982-4A4D-A8E1-0AB454778515}"/>
    <cellStyle name="Comma 4 2 3 2 6 2" xfId="23919" xr:uid="{734E85B0-8C07-4692-929A-734445DADAA0}"/>
    <cellStyle name="Comma 4 2 3 2 6 2 2" xfId="54743" xr:uid="{7E95D407-0429-4E30-A449-EF3AAF49285D}"/>
    <cellStyle name="Comma 4 2 3 2 6 3" xfId="39333" xr:uid="{45B3131A-61E8-444A-8052-AA82BECEBB4F}"/>
    <cellStyle name="Comma 4 2 3 2 7" xfId="16110" xr:uid="{A220AB38-294A-459F-A5B5-5FDF54286923}"/>
    <cellStyle name="Comma 4 2 3 2 7 2" xfId="46934" xr:uid="{C7584C99-CC74-44D3-9DBF-DF5255D841B8}"/>
    <cellStyle name="Comma 4 2 3 2 8" xfId="31524" xr:uid="{9A07E800-2EC6-4C51-AC47-ECB5CBEB196B}"/>
    <cellStyle name="Comma 4 2 3 3" xfId="488" xr:uid="{29DA532D-2C87-4D2D-BA4F-C5CBD61619E3}"/>
    <cellStyle name="Comma 4 2 3 3 2" xfId="1121" xr:uid="{FABF055E-639F-4D6D-8417-8CD1EE036915}"/>
    <cellStyle name="Comma 4 2 3 3 2 2" xfId="3020" xr:uid="{ABAC9439-ABFE-4E33-88DD-D009EE28054E}"/>
    <cellStyle name="Comma 4 2 3 3 2 2 2" xfId="6823" xr:uid="{DFE5CC22-780C-40E7-8BA7-5E138879E706}"/>
    <cellStyle name="Comma 4 2 3 3 2 2 2 2" xfId="14634" xr:uid="{B34D08E4-0BF5-43C7-8AE0-027E171E3486}"/>
    <cellStyle name="Comma 4 2 3 3 2 2 2 2 2" xfId="30045" xr:uid="{306112F5-1068-4AA4-919C-08AE50E3F2CA}"/>
    <cellStyle name="Comma 4 2 3 3 2 2 2 2 2 2" xfId="60869" xr:uid="{7AEEC477-71E1-45D6-9F81-368E5C0B6493}"/>
    <cellStyle name="Comma 4 2 3 3 2 2 2 2 3" xfId="45459" xr:uid="{70A1F15C-3D3E-4B4B-A2CE-77E15941ABA6}"/>
    <cellStyle name="Comma 4 2 3 3 2 2 2 3" xfId="22236" xr:uid="{4C6D7F3F-0453-4811-AB02-52CE38021D00}"/>
    <cellStyle name="Comma 4 2 3 3 2 2 2 3 2" xfId="53060" xr:uid="{62F2ABBA-3A0F-40E2-8667-672DB0F729F4}"/>
    <cellStyle name="Comma 4 2 3 3 2 2 2 4" xfId="37650" xr:uid="{62417989-4092-4BE4-B747-F28BC0303131}"/>
    <cellStyle name="Comma 4 2 3 3 2 2 3" xfId="10831" xr:uid="{ACF837D4-1EA9-4C78-A2A1-DCD6C371AB8B}"/>
    <cellStyle name="Comma 4 2 3 3 2 2 3 2" xfId="26242" xr:uid="{F2C69C6C-93ED-4661-9DE3-98083AC6C28B}"/>
    <cellStyle name="Comma 4 2 3 3 2 2 3 2 2" xfId="57066" xr:uid="{4E7225BD-E71B-494B-A3BA-AB3ABF1FABCD}"/>
    <cellStyle name="Comma 4 2 3 3 2 2 3 3" xfId="41656" xr:uid="{030A188A-33F0-4BDD-97C2-B31B9E639C6E}"/>
    <cellStyle name="Comma 4 2 3 3 2 2 4" xfId="18433" xr:uid="{7A3A4100-0D9E-47C6-AD84-3EE8F32FDC22}"/>
    <cellStyle name="Comma 4 2 3 3 2 2 4 2" xfId="49257" xr:uid="{7B58D2F9-1089-426B-852E-6DB05CE63EF3}"/>
    <cellStyle name="Comma 4 2 3 3 2 2 5" xfId="33847" xr:uid="{58A579FA-C29C-4D8E-BFF5-358071C350FC}"/>
    <cellStyle name="Comma 4 2 3 3 2 3" xfId="4924" xr:uid="{8D8FD4CF-5A4C-4BD1-AE43-634A2D4FA49C}"/>
    <cellStyle name="Comma 4 2 3 3 2 3 2" xfId="12735" xr:uid="{57F08677-DDF7-45A3-B513-F8157306BAC0}"/>
    <cellStyle name="Comma 4 2 3 3 2 3 2 2" xfId="28146" xr:uid="{3BDA7CC3-BDFF-420F-BB63-8FEFA83ABC62}"/>
    <cellStyle name="Comma 4 2 3 3 2 3 2 2 2" xfId="58970" xr:uid="{18AAA4C8-9452-4B48-B5A9-E92B90593192}"/>
    <cellStyle name="Comma 4 2 3 3 2 3 2 3" xfId="43560" xr:uid="{8D76ED26-E01D-4952-8D23-FA9EF682BDDF}"/>
    <cellStyle name="Comma 4 2 3 3 2 3 3" xfId="20337" xr:uid="{59F1423D-7493-41F4-82A2-1EA74D80B416}"/>
    <cellStyle name="Comma 4 2 3 3 2 3 3 2" xfId="51161" xr:uid="{3B731A0C-5AC6-4B14-81D0-5E7A5C9175D7}"/>
    <cellStyle name="Comma 4 2 3 3 2 3 4" xfId="35751" xr:uid="{9C928203-C7FC-44B9-890D-37A6F78E858A}"/>
    <cellStyle name="Comma 4 2 3 3 2 4" xfId="8932" xr:uid="{362564A0-E049-4EB2-9D58-AEC21F6C5118}"/>
    <cellStyle name="Comma 4 2 3 3 2 4 2" xfId="24343" xr:uid="{E24287A1-1C65-4AAF-91F3-C72557FD3351}"/>
    <cellStyle name="Comma 4 2 3 3 2 4 2 2" xfId="55167" xr:uid="{FEED9089-D124-414C-9E00-ED3E1789F194}"/>
    <cellStyle name="Comma 4 2 3 3 2 4 3" xfId="39757" xr:uid="{2D0C7808-D3AA-43FB-83FC-4CC737DE9629}"/>
    <cellStyle name="Comma 4 2 3 3 2 5" xfId="16534" xr:uid="{396B5044-01FD-42CC-B145-83279247B2E7}"/>
    <cellStyle name="Comma 4 2 3 3 2 5 2" xfId="47358" xr:uid="{FE0701C7-9CE7-44C2-891B-A613FDA02E8C}"/>
    <cellStyle name="Comma 4 2 3 3 2 6" xfId="31948" xr:uid="{50095F22-29A1-4B07-81EF-BEDD2169797E}"/>
    <cellStyle name="Comma 4 2 3 3 3" xfId="1754" xr:uid="{405CD277-C1CF-460A-8A04-25D5E77ABE25}"/>
    <cellStyle name="Comma 4 2 3 3 3 2" xfId="3653" xr:uid="{B1F0D4C3-2F7A-4D4C-8A43-33D0ED39652A}"/>
    <cellStyle name="Comma 4 2 3 3 3 2 2" xfId="7456" xr:uid="{68301002-E371-410F-ACFC-215F366EDE34}"/>
    <cellStyle name="Comma 4 2 3 3 3 2 2 2" xfId="15267" xr:uid="{FA036BEB-E92F-45BC-ACD5-25120DAA8C04}"/>
    <cellStyle name="Comma 4 2 3 3 3 2 2 2 2" xfId="30678" xr:uid="{A294B481-58CB-4636-BAF5-0B5F57BF3EA3}"/>
    <cellStyle name="Comma 4 2 3 3 3 2 2 2 2 2" xfId="61502" xr:uid="{F38B6DC6-651A-4503-A80F-260398AF87A5}"/>
    <cellStyle name="Comma 4 2 3 3 3 2 2 2 3" xfId="46092" xr:uid="{59ACBED8-493C-4B52-B6AD-4CB5C8C20E09}"/>
    <cellStyle name="Comma 4 2 3 3 3 2 2 3" xfId="22869" xr:uid="{83697E61-7DE8-4AD8-9AFF-169D63B5C00C}"/>
    <cellStyle name="Comma 4 2 3 3 3 2 2 3 2" xfId="53693" xr:uid="{4F5B34AC-3737-4B27-AD36-D6488E310233}"/>
    <cellStyle name="Comma 4 2 3 3 3 2 2 4" xfId="38283" xr:uid="{B36B3E71-D3A8-495B-BAFA-0434A70A13E9}"/>
    <cellStyle name="Comma 4 2 3 3 3 2 3" xfId="11464" xr:uid="{998903F8-A0CC-48E7-939B-6C01B2A24D31}"/>
    <cellStyle name="Comma 4 2 3 3 3 2 3 2" xfId="26875" xr:uid="{780A81CA-D140-4B89-83BA-20DDB50BE553}"/>
    <cellStyle name="Comma 4 2 3 3 3 2 3 2 2" xfId="57699" xr:uid="{9A1FE337-51EE-4474-B14D-15AD1212B020}"/>
    <cellStyle name="Comma 4 2 3 3 3 2 3 3" xfId="42289" xr:uid="{8DCE9986-C143-44CE-8491-9DF9F60BB2A7}"/>
    <cellStyle name="Comma 4 2 3 3 3 2 4" xfId="19066" xr:uid="{96424292-9FAD-45AC-86B0-418B7BCFFB19}"/>
    <cellStyle name="Comma 4 2 3 3 3 2 4 2" xfId="49890" xr:uid="{1E2935DE-873A-4B8D-9C8F-D8469FC0D144}"/>
    <cellStyle name="Comma 4 2 3 3 3 2 5" xfId="34480" xr:uid="{A8233C4C-EFE0-4197-804C-46289DA40A02}"/>
    <cellStyle name="Comma 4 2 3 3 3 3" xfId="5557" xr:uid="{EB53572A-C177-4515-A72F-E01378192AE2}"/>
    <cellStyle name="Comma 4 2 3 3 3 3 2" xfId="13368" xr:uid="{2BDFC50F-ACB0-41B3-A631-7E495CCA5781}"/>
    <cellStyle name="Comma 4 2 3 3 3 3 2 2" xfId="28779" xr:uid="{C4103D43-EBB4-4791-BCC4-A0B81E2573E7}"/>
    <cellStyle name="Comma 4 2 3 3 3 3 2 2 2" xfId="59603" xr:uid="{54685E7D-05A6-4616-A636-1590F16B6E8D}"/>
    <cellStyle name="Comma 4 2 3 3 3 3 2 3" xfId="44193" xr:uid="{8106F6AC-6F62-442D-9BEB-3434038FD26E}"/>
    <cellStyle name="Comma 4 2 3 3 3 3 3" xfId="20970" xr:uid="{5169BB2E-012E-4BB3-A62A-A50D18445D16}"/>
    <cellStyle name="Comma 4 2 3 3 3 3 3 2" xfId="51794" xr:uid="{F9DB04C7-300A-4959-A0C9-73BA7297DB3E}"/>
    <cellStyle name="Comma 4 2 3 3 3 3 4" xfId="36384" xr:uid="{98DD0E5A-CA67-455B-A3E9-2DE909E46145}"/>
    <cellStyle name="Comma 4 2 3 3 3 4" xfId="9565" xr:uid="{7C334A12-72A9-42FF-A187-5F4B076B0DAE}"/>
    <cellStyle name="Comma 4 2 3 3 3 4 2" xfId="24976" xr:uid="{6793BCB8-4837-442D-AC91-8FD4BFB55541}"/>
    <cellStyle name="Comma 4 2 3 3 3 4 2 2" xfId="55800" xr:uid="{18E1E7C4-F32F-4126-A890-4EF7FBA0676A}"/>
    <cellStyle name="Comma 4 2 3 3 3 4 3" xfId="40390" xr:uid="{F8F7794C-E277-4983-A07B-2A5E7B136F21}"/>
    <cellStyle name="Comma 4 2 3 3 3 5" xfId="17167" xr:uid="{8540B1FA-E7D9-4F6B-B7C9-627D79E80FCC}"/>
    <cellStyle name="Comma 4 2 3 3 3 5 2" xfId="47991" xr:uid="{B4C5D90D-8D43-4FAF-ABE5-23496E4453E5}"/>
    <cellStyle name="Comma 4 2 3 3 3 6" xfId="32581" xr:uid="{27551480-E009-492B-BA4D-18EB4A1011F3}"/>
    <cellStyle name="Comma 4 2 3 3 4" xfId="2387" xr:uid="{C43A55E9-9C6D-496C-A56F-78F0EE413C25}"/>
    <cellStyle name="Comma 4 2 3 3 4 2" xfId="6190" xr:uid="{AF1103A0-E8F8-46A9-9E52-15BF5333BB58}"/>
    <cellStyle name="Comma 4 2 3 3 4 2 2" xfId="14001" xr:uid="{EE0FA7D9-26ED-4B63-A3B3-29FE60DBEA81}"/>
    <cellStyle name="Comma 4 2 3 3 4 2 2 2" xfId="29412" xr:uid="{7902E68E-2EA8-427E-AF1E-5BE6440B0F0E}"/>
    <cellStyle name="Comma 4 2 3 3 4 2 2 2 2" xfId="60236" xr:uid="{1A82544F-7A21-49BF-94AB-8376E14D7342}"/>
    <cellStyle name="Comma 4 2 3 3 4 2 2 3" xfId="44826" xr:uid="{7C9FA765-F913-41BA-9F18-763F2AA5316D}"/>
    <cellStyle name="Comma 4 2 3 3 4 2 3" xfId="21603" xr:uid="{88EB0CD4-79DB-4125-800D-29E6C928B936}"/>
    <cellStyle name="Comma 4 2 3 3 4 2 3 2" xfId="52427" xr:uid="{097B41A9-A707-4684-AE56-B4C6EAE0A54A}"/>
    <cellStyle name="Comma 4 2 3 3 4 2 4" xfId="37017" xr:uid="{6CB60AA4-6C2E-4B0E-9AA2-9C9E6AF022B8}"/>
    <cellStyle name="Comma 4 2 3 3 4 3" xfId="10198" xr:uid="{1612B2E0-1557-435C-B868-172DBBCB83EE}"/>
    <cellStyle name="Comma 4 2 3 3 4 3 2" xfId="25609" xr:uid="{DAF5FBA3-C878-4AAF-9D70-60DD99D166DE}"/>
    <cellStyle name="Comma 4 2 3 3 4 3 2 2" xfId="56433" xr:uid="{B7B586FD-50E0-4469-98B4-D0AF44EF7949}"/>
    <cellStyle name="Comma 4 2 3 3 4 3 3" xfId="41023" xr:uid="{9C196EF2-A188-43A0-A298-6E260A09713C}"/>
    <cellStyle name="Comma 4 2 3 3 4 4" xfId="17800" xr:uid="{7FBC0170-B8C3-4C00-8D20-E2A5472A569F}"/>
    <cellStyle name="Comma 4 2 3 3 4 4 2" xfId="48624" xr:uid="{9FC2FD35-280E-477B-8866-FB0FF1E78A99}"/>
    <cellStyle name="Comma 4 2 3 3 4 5" xfId="33214" xr:uid="{3AE8B00F-E0A6-4CED-87A3-11A381A6D2ED}"/>
    <cellStyle name="Comma 4 2 3 3 5" xfId="4291" xr:uid="{E69D1DA0-DF3D-4D4A-A532-AFA6852BF6D0}"/>
    <cellStyle name="Comma 4 2 3 3 5 2" xfId="12102" xr:uid="{78369FED-B6CF-45FB-B624-0387FF1EAE68}"/>
    <cellStyle name="Comma 4 2 3 3 5 2 2" xfId="27513" xr:uid="{3E2D8F46-73B3-4C39-ADC1-37E3F8E3F28B}"/>
    <cellStyle name="Comma 4 2 3 3 5 2 2 2" xfId="58337" xr:uid="{E7617BE2-F548-4A31-A8C2-FAFDF3A7858A}"/>
    <cellStyle name="Comma 4 2 3 3 5 2 3" xfId="42927" xr:uid="{30F93533-75CE-4103-A608-64B3AB3C7D7E}"/>
    <cellStyle name="Comma 4 2 3 3 5 3" xfId="19704" xr:uid="{6B6DB19F-7504-4454-9660-176D213CE21C}"/>
    <cellStyle name="Comma 4 2 3 3 5 3 2" xfId="50528" xr:uid="{096595F9-4A7F-4F96-8F71-20B04BE9F46D}"/>
    <cellStyle name="Comma 4 2 3 3 5 4" xfId="35118" xr:uid="{A871B034-B787-4B6A-B9DB-CB43A9E1E1D7}"/>
    <cellStyle name="Comma 4 2 3 3 6" xfId="8299" xr:uid="{9D2E78D9-B01D-44DC-8841-A2944C68D3E5}"/>
    <cellStyle name="Comma 4 2 3 3 6 2" xfId="23710" xr:uid="{4FF46329-12E7-4D8D-B208-23C30D2B02C6}"/>
    <cellStyle name="Comma 4 2 3 3 6 2 2" xfId="54534" xr:uid="{A1A0D70B-6FE0-4A5C-8899-19E1DC5732D4}"/>
    <cellStyle name="Comma 4 2 3 3 6 3" xfId="39124" xr:uid="{9024554C-A912-4631-8D03-7D98E3D0CE90}"/>
    <cellStyle name="Comma 4 2 3 3 7" xfId="15901" xr:uid="{DB8672F5-DBFF-481B-869B-7B7898D37F2A}"/>
    <cellStyle name="Comma 4 2 3 3 7 2" xfId="46725" xr:uid="{59502E27-801E-463C-9966-72832AAC88D0}"/>
    <cellStyle name="Comma 4 2 3 3 8" xfId="31315" xr:uid="{3EC8993F-8003-465A-95C7-F7B466314876}"/>
    <cellStyle name="Comma 4 2 3 4" xfId="908" xr:uid="{D5F1745E-BD92-4D4D-A0F4-F0A40180B87B}"/>
    <cellStyle name="Comma 4 2 3 4 2" xfId="2807" xr:uid="{FA0A3475-C043-4E11-B264-7685F802BFD3}"/>
    <cellStyle name="Comma 4 2 3 4 2 2" xfId="6610" xr:uid="{E3F6F5F7-494B-43D8-BE7D-400FD27F77CD}"/>
    <cellStyle name="Comma 4 2 3 4 2 2 2" xfId="14421" xr:uid="{8706856A-1017-40C4-874D-24E35EED114E}"/>
    <cellStyle name="Comma 4 2 3 4 2 2 2 2" xfId="29832" xr:uid="{8A59A48C-3989-4062-80D5-9CAC44F7A6FB}"/>
    <cellStyle name="Comma 4 2 3 4 2 2 2 2 2" xfId="60656" xr:uid="{580DA1CB-CAB5-4904-85BA-25DE37773900}"/>
    <cellStyle name="Comma 4 2 3 4 2 2 2 3" xfId="45246" xr:uid="{8A86344A-BF14-466F-9661-B8E0F2E8F2B4}"/>
    <cellStyle name="Comma 4 2 3 4 2 2 3" xfId="22023" xr:uid="{68F39ACC-0595-42A5-8AC5-D18E209EF689}"/>
    <cellStyle name="Comma 4 2 3 4 2 2 3 2" xfId="52847" xr:uid="{73CC9DC6-9E90-4B4F-8D29-8C43E1C8E4F4}"/>
    <cellStyle name="Comma 4 2 3 4 2 2 4" xfId="37437" xr:uid="{852D36C7-5097-40B6-AC16-8F51F275ADB0}"/>
    <cellStyle name="Comma 4 2 3 4 2 3" xfId="10618" xr:uid="{50675001-B1EC-4637-B45F-2AFEC374FDEF}"/>
    <cellStyle name="Comma 4 2 3 4 2 3 2" xfId="26029" xr:uid="{8A3EB0D4-A154-4C05-95EA-7DDC88D1EADC}"/>
    <cellStyle name="Comma 4 2 3 4 2 3 2 2" xfId="56853" xr:uid="{0C89FF01-9FA7-4F3E-AA32-E15B81EEBB08}"/>
    <cellStyle name="Comma 4 2 3 4 2 3 3" xfId="41443" xr:uid="{FA58AD41-21EF-481C-9FE0-D907B30DEB29}"/>
    <cellStyle name="Comma 4 2 3 4 2 4" xfId="18220" xr:uid="{624EC0F7-1292-4E9F-B6AB-7DD0CAD2AB61}"/>
    <cellStyle name="Comma 4 2 3 4 2 4 2" xfId="49044" xr:uid="{2B0D967B-28D6-45A3-98D4-A70EDD1C1CCB}"/>
    <cellStyle name="Comma 4 2 3 4 2 5" xfId="33634" xr:uid="{2BCBBFE9-C2F5-4A08-ADC4-9DFD6CAABEF4}"/>
    <cellStyle name="Comma 4 2 3 4 3" xfId="4711" xr:uid="{468EE843-CE6E-42EC-BD92-5B064A27EDE1}"/>
    <cellStyle name="Comma 4 2 3 4 3 2" xfId="12522" xr:uid="{5109AA79-7910-4327-AF3E-86E508430429}"/>
    <cellStyle name="Comma 4 2 3 4 3 2 2" xfId="27933" xr:uid="{5CCFA101-09E3-4899-89BE-8D2F033D90F5}"/>
    <cellStyle name="Comma 4 2 3 4 3 2 2 2" xfId="58757" xr:uid="{73E43947-C35B-4310-8197-2547D3D82024}"/>
    <cellStyle name="Comma 4 2 3 4 3 2 3" xfId="43347" xr:uid="{7AD31468-CB4F-4B6E-B77D-11BBD149A609}"/>
    <cellStyle name="Comma 4 2 3 4 3 3" xfId="20124" xr:uid="{318793E1-91EF-45B4-8CA3-6A4DB401EA69}"/>
    <cellStyle name="Comma 4 2 3 4 3 3 2" xfId="50948" xr:uid="{DEAB3BEA-2989-4607-8196-D68F03EA5AC9}"/>
    <cellStyle name="Comma 4 2 3 4 3 4" xfId="35538" xr:uid="{268C573D-9C32-416A-853F-67D6EED51943}"/>
    <cellStyle name="Comma 4 2 3 4 4" xfId="8719" xr:uid="{28652908-4E10-4F94-BC98-72779151D6E2}"/>
    <cellStyle name="Comma 4 2 3 4 4 2" xfId="24130" xr:uid="{0EB56696-3866-40B2-ABB6-20EA3363C371}"/>
    <cellStyle name="Comma 4 2 3 4 4 2 2" xfId="54954" xr:uid="{F1894AE7-3B0C-4F32-84D5-F4A9311A0D51}"/>
    <cellStyle name="Comma 4 2 3 4 4 3" xfId="39544" xr:uid="{63ED379E-DF3C-4864-BABC-793CC1A209F0}"/>
    <cellStyle name="Comma 4 2 3 4 5" xfId="16321" xr:uid="{0EB38C24-2BE8-4411-A149-B23B755F09AA}"/>
    <cellStyle name="Comma 4 2 3 4 5 2" xfId="47145" xr:uid="{80147B4E-08E8-4650-B9D1-04A9D7A35788}"/>
    <cellStyle name="Comma 4 2 3 4 6" xfId="31735" xr:uid="{F39EEA3D-AEE0-47B5-8489-D7E32D9FCD14}"/>
    <cellStyle name="Comma 4 2 3 5" xfId="1541" xr:uid="{85358535-716E-4BBB-B0D3-BEF9C2212065}"/>
    <cellStyle name="Comma 4 2 3 5 2" xfId="3440" xr:uid="{8A123EF0-3D61-4B44-B1DC-9648A2032797}"/>
    <cellStyle name="Comma 4 2 3 5 2 2" xfId="7243" xr:uid="{3AEA0764-ADA4-4309-BB31-C5EF0ECDC322}"/>
    <cellStyle name="Comma 4 2 3 5 2 2 2" xfId="15054" xr:uid="{DF19E66F-5537-46F1-BFF0-6C1A75EBC865}"/>
    <cellStyle name="Comma 4 2 3 5 2 2 2 2" xfId="30465" xr:uid="{B7861CC6-27AA-44A5-B6CD-44EC92C52EE4}"/>
    <cellStyle name="Comma 4 2 3 5 2 2 2 2 2" xfId="61289" xr:uid="{FE05E25E-2089-4752-86E4-215961A524E0}"/>
    <cellStyle name="Comma 4 2 3 5 2 2 2 3" xfId="45879" xr:uid="{B54F5428-8E97-4A1D-8CF3-3FF111620784}"/>
    <cellStyle name="Comma 4 2 3 5 2 2 3" xfId="22656" xr:uid="{4C0038B4-B39A-4CFD-A275-95048B2862DC}"/>
    <cellStyle name="Comma 4 2 3 5 2 2 3 2" xfId="53480" xr:uid="{84CBB31E-50DB-4561-994B-D13CA3903372}"/>
    <cellStyle name="Comma 4 2 3 5 2 2 4" xfId="38070" xr:uid="{E9FB74CC-0967-4912-8DB0-0CD24FF15356}"/>
    <cellStyle name="Comma 4 2 3 5 2 3" xfId="11251" xr:uid="{2822CEEC-02D7-46F8-A4F4-B7CD14B2057A}"/>
    <cellStyle name="Comma 4 2 3 5 2 3 2" xfId="26662" xr:uid="{0AE77A41-1D2C-4D02-B14E-4A536C9C8CBA}"/>
    <cellStyle name="Comma 4 2 3 5 2 3 2 2" xfId="57486" xr:uid="{6216DE8D-B27F-4C79-ACD9-8A2C8064011A}"/>
    <cellStyle name="Comma 4 2 3 5 2 3 3" xfId="42076" xr:uid="{4CE8A063-82B6-4CCE-AA54-94D6713BB03F}"/>
    <cellStyle name="Comma 4 2 3 5 2 4" xfId="18853" xr:uid="{7FC3B9AA-D3E6-4B64-9E78-E18EFC636A76}"/>
    <cellStyle name="Comma 4 2 3 5 2 4 2" xfId="49677" xr:uid="{4889B458-2134-4A60-BCDA-3FA070D13574}"/>
    <cellStyle name="Comma 4 2 3 5 2 5" xfId="34267" xr:uid="{593F6D99-7AD8-4076-8E90-90F121F969B8}"/>
    <cellStyle name="Comma 4 2 3 5 3" xfId="5344" xr:uid="{C61129EF-9C58-4B33-BB8F-8E4EC2554AF7}"/>
    <cellStyle name="Comma 4 2 3 5 3 2" xfId="13155" xr:uid="{BE0E4D75-0C7B-49DA-99F2-3A248773639C}"/>
    <cellStyle name="Comma 4 2 3 5 3 2 2" xfId="28566" xr:uid="{58F9B777-1890-4F69-9354-E17FCDE5A16B}"/>
    <cellStyle name="Comma 4 2 3 5 3 2 2 2" xfId="59390" xr:uid="{478D534C-4538-4F19-884E-D425DF2DDCB0}"/>
    <cellStyle name="Comma 4 2 3 5 3 2 3" xfId="43980" xr:uid="{C184B371-A107-4515-B380-B6D17CAB5DF5}"/>
    <cellStyle name="Comma 4 2 3 5 3 3" xfId="20757" xr:uid="{39E5FE8B-4F7F-4169-8FB2-08C7584BE374}"/>
    <cellStyle name="Comma 4 2 3 5 3 3 2" xfId="51581" xr:uid="{60214147-FC76-46CB-9190-D0981C79F096}"/>
    <cellStyle name="Comma 4 2 3 5 3 4" xfId="36171" xr:uid="{955345D5-F9C7-4142-BDA8-EA0615A402A1}"/>
    <cellStyle name="Comma 4 2 3 5 4" xfId="9352" xr:uid="{04A0BFCF-055E-4E88-B941-AAB6FB28FD9C}"/>
    <cellStyle name="Comma 4 2 3 5 4 2" xfId="24763" xr:uid="{F56944AE-5BB7-427C-BD76-45D045805413}"/>
    <cellStyle name="Comma 4 2 3 5 4 2 2" xfId="55587" xr:uid="{AAB0AA05-0EB0-4666-BCDA-F750D5A2FC14}"/>
    <cellStyle name="Comma 4 2 3 5 4 3" xfId="40177" xr:uid="{69202560-3A03-4D98-A975-4F3029BC61AA}"/>
    <cellStyle name="Comma 4 2 3 5 5" xfId="16954" xr:uid="{C6502437-71E0-4C41-A149-29D038909667}"/>
    <cellStyle name="Comma 4 2 3 5 5 2" xfId="47778" xr:uid="{75F43946-5646-4070-B936-40938B279883}"/>
    <cellStyle name="Comma 4 2 3 5 6" xfId="32368" xr:uid="{D61DD2E1-C715-44A2-9481-F59D92292F03}"/>
    <cellStyle name="Comma 4 2 3 6" xfId="2174" xr:uid="{41FD731A-3557-44EE-983C-CDE1396930B2}"/>
    <cellStyle name="Comma 4 2 3 6 2" xfId="5977" xr:uid="{8CB40916-0944-4A3A-9124-671E35D40A34}"/>
    <cellStyle name="Comma 4 2 3 6 2 2" xfId="13788" xr:uid="{B8366135-9917-422A-BABF-C9353E7C0E25}"/>
    <cellStyle name="Comma 4 2 3 6 2 2 2" xfId="29199" xr:uid="{040FE5BB-1F7A-4875-95C5-AA34A8AEBD18}"/>
    <cellStyle name="Comma 4 2 3 6 2 2 2 2" xfId="60023" xr:uid="{A33AFD76-4637-48B6-8EEC-A8FE18573703}"/>
    <cellStyle name="Comma 4 2 3 6 2 2 3" xfId="44613" xr:uid="{6CC12D19-6D0A-41C8-943F-467DE62273B5}"/>
    <cellStyle name="Comma 4 2 3 6 2 3" xfId="21390" xr:uid="{1E49D9E4-DBB4-4FCF-A50B-2310FA12E2F2}"/>
    <cellStyle name="Comma 4 2 3 6 2 3 2" xfId="52214" xr:uid="{B108BBB5-2A61-4D16-B6DD-151997FAB6DF}"/>
    <cellStyle name="Comma 4 2 3 6 2 4" xfId="36804" xr:uid="{377E7AAC-6B43-4B4D-9E13-3E0A74DE5006}"/>
    <cellStyle name="Comma 4 2 3 6 3" xfId="9985" xr:uid="{04165053-5F94-464C-87B2-DEAEE6B7994A}"/>
    <cellStyle name="Comma 4 2 3 6 3 2" xfId="25396" xr:uid="{9B666B7D-0CA8-49C2-9B0C-234530B71D5A}"/>
    <cellStyle name="Comma 4 2 3 6 3 2 2" xfId="56220" xr:uid="{DEE1B7B9-7093-404A-AC67-C391E186AC12}"/>
    <cellStyle name="Comma 4 2 3 6 3 3" xfId="40810" xr:uid="{99AF5F3B-4341-4E46-87FA-7E59ECB2192F}"/>
    <cellStyle name="Comma 4 2 3 6 4" xfId="17587" xr:uid="{832F8444-C63C-4E6D-AB1D-F0E8BE7C8BDA}"/>
    <cellStyle name="Comma 4 2 3 6 4 2" xfId="48411" xr:uid="{F679E0EA-E0DA-427E-AB26-8CE474014C35}"/>
    <cellStyle name="Comma 4 2 3 6 5" xfId="33001" xr:uid="{DF51B86E-C5C1-4E40-8C4E-A55681CAA347}"/>
    <cellStyle name="Comma 4 2 3 7" xfId="4078" xr:uid="{29ABB310-FFFD-43BE-BC1C-19932DDF0E97}"/>
    <cellStyle name="Comma 4 2 3 7 2" xfId="11889" xr:uid="{51B37734-958F-4104-88C2-0570D0076D10}"/>
    <cellStyle name="Comma 4 2 3 7 2 2" xfId="27300" xr:uid="{71EBC3AF-6C9C-4348-9DA6-02BD619BAA1B}"/>
    <cellStyle name="Comma 4 2 3 7 2 2 2" xfId="58124" xr:uid="{930681DF-3CF0-4BD8-A811-33AA8BBCF850}"/>
    <cellStyle name="Comma 4 2 3 7 2 3" xfId="42714" xr:uid="{0D4EC23E-E7A3-46C8-A51E-7E2258D1EFF8}"/>
    <cellStyle name="Comma 4 2 3 7 3" xfId="19491" xr:uid="{5781C0A8-45FE-4448-BA70-A08053808ABB}"/>
    <cellStyle name="Comma 4 2 3 7 3 2" xfId="50315" xr:uid="{6AB8CBB3-1E1D-473C-A099-D82D9603A3F2}"/>
    <cellStyle name="Comma 4 2 3 7 4" xfId="34905" xr:uid="{CD6A9974-457C-44F1-950E-75C781E07BA1}"/>
    <cellStyle name="Comma 4 2 3 8" xfId="8086" xr:uid="{5A4619C0-FFC2-454D-B8A2-A1A58CE3C180}"/>
    <cellStyle name="Comma 4 2 3 8 2" xfId="23497" xr:uid="{39095A93-7AF5-4DA4-AE7D-B90656665FBE}"/>
    <cellStyle name="Comma 4 2 3 8 2 2" xfId="54321" xr:uid="{C5B71B5A-BA6B-4EEA-BCA2-345D41E0CAF7}"/>
    <cellStyle name="Comma 4 2 3 8 3" xfId="38911" xr:uid="{76D9B5A3-06FE-499E-BE7D-FC1A35DEE011}"/>
    <cellStyle name="Comma 4 2 3 9" xfId="7877" xr:uid="{2663680F-3C5D-49AC-B8F6-55D7BC35901F}"/>
    <cellStyle name="Comma 4 2 3 9 2" xfId="23288" xr:uid="{4DA37CE5-8755-4F9C-B234-217C2145FD14}"/>
    <cellStyle name="Comma 4 2 3 9 2 2" xfId="54112" xr:uid="{DAFD5A2C-6EFE-4807-B6B1-5D28FCB942AC}"/>
    <cellStyle name="Comma 4 2 3 9 3" xfId="38702" xr:uid="{AB78BAA9-9D35-40D0-B9DE-CC85D95A58EB}"/>
    <cellStyle name="Comma 4 2 4" xfId="186" xr:uid="{DB24AD5E-32ED-489F-B293-193644F55E6F}"/>
    <cellStyle name="Comma 4 2 4 10" xfId="15608" xr:uid="{ACBCE769-5B28-4B14-BEA2-A6FEA9AF3A4B}"/>
    <cellStyle name="Comma 4 2 4 10 2" xfId="46432" xr:uid="{3EED132C-6E57-4D1F-B55F-9B247A78FA61}"/>
    <cellStyle name="Comma 4 2 4 11" xfId="31022" xr:uid="{B6393DE3-A722-45A7-893A-DFB106B0E610}"/>
    <cellStyle name="Comma 4 2 4 2" xfId="617" xr:uid="{949F249D-7793-4979-9688-C488070574CB}"/>
    <cellStyle name="Comma 4 2 4 2 2" xfId="1250" xr:uid="{D36EBF0A-CB0A-4997-BF37-0C64EAA0330A}"/>
    <cellStyle name="Comma 4 2 4 2 2 2" xfId="3149" xr:uid="{F6DF9F5D-973E-41FF-A3A2-52A6AACA6C93}"/>
    <cellStyle name="Comma 4 2 4 2 2 2 2" xfId="6952" xr:uid="{9151FEAC-96CF-4EE1-A395-66424F56B880}"/>
    <cellStyle name="Comma 4 2 4 2 2 2 2 2" xfId="14763" xr:uid="{B947F3C9-EBD9-46ED-B39B-F2FA9B6860A0}"/>
    <cellStyle name="Comma 4 2 4 2 2 2 2 2 2" xfId="30174" xr:uid="{58DAEB1A-ECA7-4CFD-AB1B-B55C9181085E}"/>
    <cellStyle name="Comma 4 2 4 2 2 2 2 2 2 2" xfId="60998" xr:uid="{C9D79F05-41F9-4917-A3E7-5B43E6391388}"/>
    <cellStyle name="Comma 4 2 4 2 2 2 2 2 3" xfId="45588" xr:uid="{A1458A14-2445-48B3-89CC-406C8AC0C34C}"/>
    <cellStyle name="Comma 4 2 4 2 2 2 2 3" xfId="22365" xr:uid="{15D928E6-BC62-4F4E-A0C1-DD0F67B1AB8B}"/>
    <cellStyle name="Comma 4 2 4 2 2 2 2 3 2" xfId="53189" xr:uid="{F6159709-25BB-459C-93CE-A359814F6AF6}"/>
    <cellStyle name="Comma 4 2 4 2 2 2 2 4" xfId="37779" xr:uid="{4B28305E-4180-4A21-8A54-EB556253F12F}"/>
    <cellStyle name="Comma 4 2 4 2 2 2 3" xfId="10960" xr:uid="{862281A8-7AC5-4021-9BB5-80A73CAEECDB}"/>
    <cellStyle name="Comma 4 2 4 2 2 2 3 2" xfId="26371" xr:uid="{DDD09768-8738-4012-A6ED-A7E203FD3A29}"/>
    <cellStyle name="Comma 4 2 4 2 2 2 3 2 2" xfId="57195" xr:uid="{16FDA360-0132-4285-A9F5-EC1DD32C9D5A}"/>
    <cellStyle name="Comma 4 2 4 2 2 2 3 3" xfId="41785" xr:uid="{8248E1CC-4D0B-42EF-8506-C81A711F7E66}"/>
    <cellStyle name="Comma 4 2 4 2 2 2 4" xfId="18562" xr:uid="{FDBA0A55-6DC6-45B8-892C-A22A6AE35336}"/>
    <cellStyle name="Comma 4 2 4 2 2 2 4 2" xfId="49386" xr:uid="{3BA3B356-0F47-4157-87F0-CA816DAE5403}"/>
    <cellStyle name="Comma 4 2 4 2 2 2 5" xfId="33976" xr:uid="{2C374E41-BE24-43DA-BB38-CDDB0576F4B8}"/>
    <cellStyle name="Comma 4 2 4 2 2 3" xfId="5053" xr:uid="{45D95690-1BBD-4CB0-9FCD-C2C5CC6ADBB8}"/>
    <cellStyle name="Comma 4 2 4 2 2 3 2" xfId="12864" xr:uid="{4F97BBD4-B19D-4128-BB41-D295EE29FAFF}"/>
    <cellStyle name="Comma 4 2 4 2 2 3 2 2" xfId="28275" xr:uid="{11434DAF-5D51-416B-9343-75321937F81B}"/>
    <cellStyle name="Comma 4 2 4 2 2 3 2 2 2" xfId="59099" xr:uid="{5E59B9F7-D5F5-4215-BA40-34BB2EA778C6}"/>
    <cellStyle name="Comma 4 2 4 2 2 3 2 3" xfId="43689" xr:uid="{8AE24EF7-26E3-4F25-A169-7C5FFF6CDD4F}"/>
    <cellStyle name="Comma 4 2 4 2 2 3 3" xfId="20466" xr:uid="{378830B2-206B-4A19-AB1C-204541BA7095}"/>
    <cellStyle name="Comma 4 2 4 2 2 3 3 2" xfId="51290" xr:uid="{178293FB-71ED-4E8D-94D1-6A5A73641C82}"/>
    <cellStyle name="Comma 4 2 4 2 2 3 4" xfId="35880" xr:uid="{67101CD9-1C59-4953-9AE3-489154B19CE2}"/>
    <cellStyle name="Comma 4 2 4 2 2 4" xfId="9061" xr:uid="{E1E733F5-D501-452F-9C90-E65E33222A9F}"/>
    <cellStyle name="Comma 4 2 4 2 2 4 2" xfId="24472" xr:uid="{C6415BA7-C4FD-4DC6-B998-AB6781C5A5B0}"/>
    <cellStyle name="Comma 4 2 4 2 2 4 2 2" xfId="55296" xr:uid="{ACE66866-810D-42E7-8309-ABB696792870}"/>
    <cellStyle name="Comma 4 2 4 2 2 4 3" xfId="39886" xr:uid="{4307E8C2-ED7B-4A59-833C-A5F4345D848F}"/>
    <cellStyle name="Comma 4 2 4 2 2 5" xfId="16663" xr:uid="{0E203497-F09F-453E-B947-39C84F63C22C}"/>
    <cellStyle name="Comma 4 2 4 2 2 5 2" xfId="47487" xr:uid="{E58E0924-45AA-4CE4-B9A8-635E655C4449}"/>
    <cellStyle name="Comma 4 2 4 2 2 6" xfId="32077" xr:uid="{C965212A-D811-45D8-B5A7-6DE8B0163E14}"/>
    <cellStyle name="Comma 4 2 4 2 3" xfId="1883" xr:uid="{560810E9-72C6-4184-9C04-219544AAF6F2}"/>
    <cellStyle name="Comma 4 2 4 2 3 2" xfId="3782" xr:uid="{54F3CB6E-1ABB-44BA-99A6-DC05022AF293}"/>
    <cellStyle name="Comma 4 2 4 2 3 2 2" xfId="7585" xr:uid="{F87D21CC-5F26-4FA6-B34B-7E24365642AF}"/>
    <cellStyle name="Comma 4 2 4 2 3 2 2 2" xfId="15396" xr:uid="{E8ED7A42-9F62-4E5A-B61E-3442F4E4ABF6}"/>
    <cellStyle name="Comma 4 2 4 2 3 2 2 2 2" xfId="30807" xr:uid="{B4714AF0-628E-4728-BB3D-3E338306E8E0}"/>
    <cellStyle name="Comma 4 2 4 2 3 2 2 2 2 2" xfId="61631" xr:uid="{C43F33DF-5052-48FE-9CEC-93F36DF1DD4D}"/>
    <cellStyle name="Comma 4 2 4 2 3 2 2 2 3" xfId="46221" xr:uid="{3DF3ADA9-7D51-4BB4-B940-A636DADA6C76}"/>
    <cellStyle name="Comma 4 2 4 2 3 2 2 3" xfId="22998" xr:uid="{164019B3-BC64-413C-8345-9E15CDF6D532}"/>
    <cellStyle name="Comma 4 2 4 2 3 2 2 3 2" xfId="53822" xr:uid="{E55EA0AD-58B4-4098-91E2-26C219C232C8}"/>
    <cellStyle name="Comma 4 2 4 2 3 2 2 4" xfId="38412" xr:uid="{74D73F48-0330-4620-BA68-1B8EFD3F8A7A}"/>
    <cellStyle name="Comma 4 2 4 2 3 2 3" xfId="11593" xr:uid="{B270A47B-D737-4612-B594-D9F82BB50265}"/>
    <cellStyle name="Comma 4 2 4 2 3 2 3 2" xfId="27004" xr:uid="{B58CDF4C-E472-43E1-97C7-129EBABD6559}"/>
    <cellStyle name="Comma 4 2 4 2 3 2 3 2 2" xfId="57828" xr:uid="{86ACDCC4-6561-4503-847D-3FEDC74FAB23}"/>
    <cellStyle name="Comma 4 2 4 2 3 2 3 3" xfId="42418" xr:uid="{41A8AF4A-ABB6-4516-B4D3-0FA2395B8396}"/>
    <cellStyle name="Comma 4 2 4 2 3 2 4" xfId="19195" xr:uid="{88934C05-F8D7-4A9B-BB2E-3902D8B0DB90}"/>
    <cellStyle name="Comma 4 2 4 2 3 2 4 2" xfId="50019" xr:uid="{FCFC5FCE-F40F-47A7-A640-9F68845648C3}"/>
    <cellStyle name="Comma 4 2 4 2 3 2 5" xfId="34609" xr:uid="{38742F60-0356-4C90-AB65-F3F2CDBB10BB}"/>
    <cellStyle name="Comma 4 2 4 2 3 3" xfId="5686" xr:uid="{9E1F0A02-D669-4C90-AA51-71C4928D19F0}"/>
    <cellStyle name="Comma 4 2 4 2 3 3 2" xfId="13497" xr:uid="{CBDEDAD7-92CA-42C2-860A-478F25DFA863}"/>
    <cellStyle name="Comma 4 2 4 2 3 3 2 2" xfId="28908" xr:uid="{8EE64F17-06C8-4047-BB4D-B413A6CF6A9D}"/>
    <cellStyle name="Comma 4 2 4 2 3 3 2 2 2" xfId="59732" xr:uid="{E926B805-A0BF-45AB-8345-A649F659BCAC}"/>
    <cellStyle name="Comma 4 2 4 2 3 3 2 3" xfId="44322" xr:uid="{DC5CD5DF-A30D-40E4-B9E7-FE1636CE62D7}"/>
    <cellStyle name="Comma 4 2 4 2 3 3 3" xfId="21099" xr:uid="{08415728-8EA8-4902-BA26-03F3F411BC46}"/>
    <cellStyle name="Comma 4 2 4 2 3 3 3 2" xfId="51923" xr:uid="{F3C8D5BE-A88D-4148-95AF-AAA480FBBADB}"/>
    <cellStyle name="Comma 4 2 4 2 3 3 4" xfId="36513" xr:uid="{38940B67-E8AA-4E8D-A86E-3558AECA6E17}"/>
    <cellStyle name="Comma 4 2 4 2 3 4" xfId="9694" xr:uid="{ECDB1221-2C0B-44BA-BD03-7FC1890F1F56}"/>
    <cellStyle name="Comma 4 2 4 2 3 4 2" xfId="25105" xr:uid="{F03CFA67-F08D-4665-AD3A-A1D037DC39EE}"/>
    <cellStyle name="Comma 4 2 4 2 3 4 2 2" xfId="55929" xr:uid="{429AE6EA-C24F-488C-A69C-005046501A96}"/>
    <cellStyle name="Comma 4 2 4 2 3 4 3" xfId="40519" xr:uid="{4A3FF992-E095-4028-A500-BEFBE3EC5F5B}"/>
    <cellStyle name="Comma 4 2 4 2 3 5" xfId="17296" xr:uid="{288E90E9-E0C2-4B5F-8BAC-4DA880A5E89B}"/>
    <cellStyle name="Comma 4 2 4 2 3 5 2" xfId="48120" xr:uid="{8C13C0A3-2753-43E7-9C0B-A389C1F419A8}"/>
    <cellStyle name="Comma 4 2 4 2 3 6" xfId="32710" xr:uid="{69451F91-0DFC-49D5-A465-600475F58917}"/>
    <cellStyle name="Comma 4 2 4 2 4" xfId="2516" xr:uid="{CE421E63-C795-4539-9E48-6E434237E82B}"/>
    <cellStyle name="Comma 4 2 4 2 4 2" xfId="6319" xr:uid="{C4959DE8-FD06-42AC-887C-422A1BBA5DCC}"/>
    <cellStyle name="Comma 4 2 4 2 4 2 2" xfId="14130" xr:uid="{EE2CADBA-BE09-4B8E-83A6-851F75B2B8FA}"/>
    <cellStyle name="Comma 4 2 4 2 4 2 2 2" xfId="29541" xr:uid="{2C7EE51B-8AEC-45CD-8A81-60610FBBC807}"/>
    <cellStyle name="Comma 4 2 4 2 4 2 2 2 2" xfId="60365" xr:uid="{FA1B7684-56F8-4381-A919-8474DD3F5456}"/>
    <cellStyle name="Comma 4 2 4 2 4 2 2 3" xfId="44955" xr:uid="{5BE12CA1-F629-45A4-80DE-B73F6D470F3C}"/>
    <cellStyle name="Comma 4 2 4 2 4 2 3" xfId="21732" xr:uid="{A8168B67-4313-4590-8EA2-4DAB06B1343B}"/>
    <cellStyle name="Comma 4 2 4 2 4 2 3 2" xfId="52556" xr:uid="{0B927621-6289-4EE4-92E5-1E9725773E66}"/>
    <cellStyle name="Comma 4 2 4 2 4 2 4" xfId="37146" xr:uid="{B6F3B106-C176-41CA-88ED-B31924B0F0CF}"/>
    <cellStyle name="Comma 4 2 4 2 4 3" xfId="10327" xr:uid="{8FCAAFC4-8CE6-4E94-BDE3-B7BB61414AD4}"/>
    <cellStyle name="Comma 4 2 4 2 4 3 2" xfId="25738" xr:uid="{D9CF8C3C-4E3A-4BA2-A035-E399C6715C48}"/>
    <cellStyle name="Comma 4 2 4 2 4 3 2 2" xfId="56562" xr:uid="{03A5D68F-6616-48DB-AB50-21B016369B7F}"/>
    <cellStyle name="Comma 4 2 4 2 4 3 3" xfId="41152" xr:uid="{AB0AB116-19FB-499D-806E-42AABA23687C}"/>
    <cellStyle name="Comma 4 2 4 2 4 4" xfId="17929" xr:uid="{54DF2CFF-0722-49E6-AE1E-BAD32377EDA9}"/>
    <cellStyle name="Comma 4 2 4 2 4 4 2" xfId="48753" xr:uid="{08A17719-5761-4674-89C4-98F000E48EF4}"/>
    <cellStyle name="Comma 4 2 4 2 4 5" xfId="33343" xr:uid="{81CA3884-E1CB-43A7-A3B2-C11B786F704C}"/>
    <cellStyle name="Comma 4 2 4 2 5" xfId="4420" xr:uid="{C826922F-A762-4B1A-BCA5-D7B3F9F28EE3}"/>
    <cellStyle name="Comma 4 2 4 2 5 2" xfId="12231" xr:uid="{C743D954-5E94-4140-BDF3-AFCCB6B9702D}"/>
    <cellStyle name="Comma 4 2 4 2 5 2 2" xfId="27642" xr:uid="{9440F32B-5F2E-4FF3-99BC-48AC331FFB60}"/>
    <cellStyle name="Comma 4 2 4 2 5 2 2 2" xfId="58466" xr:uid="{F3C40779-53CD-4B6C-8E84-44068AD065DC}"/>
    <cellStyle name="Comma 4 2 4 2 5 2 3" xfId="43056" xr:uid="{2BE0373F-0499-4ADE-B7DD-C8E471F19CDC}"/>
    <cellStyle name="Comma 4 2 4 2 5 3" xfId="19833" xr:uid="{72899302-BE72-4F0D-B909-F0C514FD2774}"/>
    <cellStyle name="Comma 4 2 4 2 5 3 2" xfId="50657" xr:uid="{5EB9F062-AFFD-4486-AF7E-CC68E31ADE68}"/>
    <cellStyle name="Comma 4 2 4 2 5 4" xfId="35247" xr:uid="{25771829-83DD-4DAE-B3B7-461C55935E0C}"/>
    <cellStyle name="Comma 4 2 4 2 6" xfId="8428" xr:uid="{D65F9ECC-9DFD-4754-807A-E32514B2E3A8}"/>
    <cellStyle name="Comma 4 2 4 2 6 2" xfId="23839" xr:uid="{9862595B-95B5-4650-AF51-8B17832A2519}"/>
    <cellStyle name="Comma 4 2 4 2 6 2 2" xfId="54663" xr:uid="{B19E1FD1-6F8E-41C0-8730-B2B4E358DAA9}"/>
    <cellStyle name="Comma 4 2 4 2 6 3" xfId="39253" xr:uid="{7B58B4D9-A2C7-48DC-A3DA-05A8587274D9}"/>
    <cellStyle name="Comma 4 2 4 2 7" xfId="16030" xr:uid="{FB905F23-BFF4-4EA8-8B7C-D6553E0649C3}"/>
    <cellStyle name="Comma 4 2 4 2 7 2" xfId="46854" xr:uid="{1EE76899-B29F-4F53-BC02-40B5AE561DDA}"/>
    <cellStyle name="Comma 4 2 4 2 8" xfId="31444" xr:uid="{3E6983E6-9218-44E9-B59D-90C3D2D3C3A6}"/>
    <cellStyle name="Comma 4 2 4 3" xfId="408" xr:uid="{61909EA9-F35B-4988-95F3-0411558E81E2}"/>
    <cellStyle name="Comma 4 2 4 3 2" xfId="1041" xr:uid="{1A957CD8-9C1C-49B3-87C8-6EFB616A4FCF}"/>
    <cellStyle name="Comma 4 2 4 3 2 2" xfId="2940" xr:uid="{DA30C9A6-3F94-4456-AD61-619F4E5DC246}"/>
    <cellStyle name="Comma 4 2 4 3 2 2 2" xfId="6743" xr:uid="{E5364379-1E85-41D8-8C09-A0561F313230}"/>
    <cellStyle name="Comma 4 2 4 3 2 2 2 2" xfId="14554" xr:uid="{3A01B961-04D3-413E-93F4-BE1780333629}"/>
    <cellStyle name="Comma 4 2 4 3 2 2 2 2 2" xfId="29965" xr:uid="{CD9BB09D-1FCD-4755-8CEA-3AEB97C874E4}"/>
    <cellStyle name="Comma 4 2 4 3 2 2 2 2 2 2" xfId="60789" xr:uid="{37B58013-C754-4A0D-9A7D-DEB1F414D6F5}"/>
    <cellStyle name="Comma 4 2 4 3 2 2 2 2 3" xfId="45379" xr:uid="{DDF0366F-A91A-4DFF-9B00-8AB700A39826}"/>
    <cellStyle name="Comma 4 2 4 3 2 2 2 3" xfId="22156" xr:uid="{BA6F6585-DE06-4651-9379-D5AB16751082}"/>
    <cellStyle name="Comma 4 2 4 3 2 2 2 3 2" xfId="52980" xr:uid="{736B0CC0-B9D4-4649-9D2A-C37E2050024F}"/>
    <cellStyle name="Comma 4 2 4 3 2 2 2 4" xfId="37570" xr:uid="{781FE622-5BF9-4189-9F51-A01AAC409617}"/>
    <cellStyle name="Comma 4 2 4 3 2 2 3" xfId="10751" xr:uid="{D10594C6-1EFC-48C2-BF3C-0441447DA214}"/>
    <cellStyle name="Comma 4 2 4 3 2 2 3 2" xfId="26162" xr:uid="{D09C216E-C407-4D79-9355-E70F11EF1526}"/>
    <cellStyle name="Comma 4 2 4 3 2 2 3 2 2" xfId="56986" xr:uid="{BAB23820-DDD5-4A61-AF5C-8CF23A669E86}"/>
    <cellStyle name="Comma 4 2 4 3 2 2 3 3" xfId="41576" xr:uid="{1CD52844-AFC0-4E82-A02C-194BAFD52FA6}"/>
    <cellStyle name="Comma 4 2 4 3 2 2 4" xfId="18353" xr:uid="{C79FA9AC-E498-4607-BA72-BC63F1E10982}"/>
    <cellStyle name="Comma 4 2 4 3 2 2 4 2" xfId="49177" xr:uid="{9AF2EA7E-CEB1-46BF-86A7-06EFD412B6D6}"/>
    <cellStyle name="Comma 4 2 4 3 2 2 5" xfId="33767" xr:uid="{C4D246BC-F0F3-4CED-812F-4351EADA71F0}"/>
    <cellStyle name="Comma 4 2 4 3 2 3" xfId="4844" xr:uid="{676C68E2-E7DA-4D7F-A993-8928BE1CDC8B}"/>
    <cellStyle name="Comma 4 2 4 3 2 3 2" xfId="12655" xr:uid="{11A27A0E-0027-44B7-A758-4DCB7A601B8C}"/>
    <cellStyle name="Comma 4 2 4 3 2 3 2 2" xfId="28066" xr:uid="{EA369B06-E636-474F-9F1B-E2A6874E9639}"/>
    <cellStyle name="Comma 4 2 4 3 2 3 2 2 2" xfId="58890" xr:uid="{DE057F10-D676-4A3B-856E-87B7D8F8C7C5}"/>
    <cellStyle name="Comma 4 2 4 3 2 3 2 3" xfId="43480" xr:uid="{8A6D983C-814A-4853-9C32-59853A897C67}"/>
    <cellStyle name="Comma 4 2 4 3 2 3 3" xfId="20257" xr:uid="{E04B5B3B-D3B2-408F-BB23-7403DAF24BA2}"/>
    <cellStyle name="Comma 4 2 4 3 2 3 3 2" xfId="51081" xr:uid="{24070A4E-F490-4B67-B23E-1EA0B063200F}"/>
    <cellStyle name="Comma 4 2 4 3 2 3 4" xfId="35671" xr:uid="{8A21BB9E-11B0-49BB-9A9F-AF15591E1646}"/>
    <cellStyle name="Comma 4 2 4 3 2 4" xfId="8852" xr:uid="{1A77C988-3371-4548-AC54-02B4D1BCFC0D}"/>
    <cellStyle name="Comma 4 2 4 3 2 4 2" xfId="24263" xr:uid="{3D5815A0-8095-494D-93C6-E645B39D41BC}"/>
    <cellStyle name="Comma 4 2 4 3 2 4 2 2" xfId="55087" xr:uid="{26DD81E9-5B36-43C2-9FD7-70A26E5DC994}"/>
    <cellStyle name="Comma 4 2 4 3 2 4 3" xfId="39677" xr:uid="{5A749C35-85F0-4551-A67B-050D18471C24}"/>
    <cellStyle name="Comma 4 2 4 3 2 5" xfId="16454" xr:uid="{99C6C59F-6014-4A45-AF40-BB10C609825F}"/>
    <cellStyle name="Comma 4 2 4 3 2 5 2" xfId="47278" xr:uid="{E47A62AB-D7C6-4309-800A-3B53DFD6CA03}"/>
    <cellStyle name="Comma 4 2 4 3 2 6" xfId="31868" xr:uid="{C7C2C9B4-12F9-4BEE-AD6A-ECE7F7202021}"/>
    <cellStyle name="Comma 4 2 4 3 3" xfId="1674" xr:uid="{7642952E-6675-4B50-8E1B-559B90E556EE}"/>
    <cellStyle name="Comma 4 2 4 3 3 2" xfId="3573" xr:uid="{6EC6B771-A929-4452-9359-DB3BA069853B}"/>
    <cellStyle name="Comma 4 2 4 3 3 2 2" xfId="7376" xr:uid="{DBEF3865-5491-48BE-ABBC-5264C707161D}"/>
    <cellStyle name="Comma 4 2 4 3 3 2 2 2" xfId="15187" xr:uid="{F75B28BB-F10E-4878-9428-18E244FB0897}"/>
    <cellStyle name="Comma 4 2 4 3 3 2 2 2 2" xfId="30598" xr:uid="{EBAA6EF9-03FD-4879-80B4-EBFCD3E7F94E}"/>
    <cellStyle name="Comma 4 2 4 3 3 2 2 2 2 2" xfId="61422" xr:uid="{1A717CE2-512E-4E64-8559-88A517BA1608}"/>
    <cellStyle name="Comma 4 2 4 3 3 2 2 2 3" xfId="46012" xr:uid="{D109BAEE-51BB-4175-8113-719D7244D332}"/>
    <cellStyle name="Comma 4 2 4 3 3 2 2 3" xfId="22789" xr:uid="{67135607-8EE5-4431-90BA-68F80C27F19D}"/>
    <cellStyle name="Comma 4 2 4 3 3 2 2 3 2" xfId="53613" xr:uid="{9277D76E-C6D1-4BBD-9A5D-77632DFE0748}"/>
    <cellStyle name="Comma 4 2 4 3 3 2 2 4" xfId="38203" xr:uid="{6B333F48-C621-4A72-A5D4-5F377EAD8033}"/>
    <cellStyle name="Comma 4 2 4 3 3 2 3" xfId="11384" xr:uid="{F48D8CCA-043F-4904-8F3A-171291311EAE}"/>
    <cellStyle name="Comma 4 2 4 3 3 2 3 2" xfId="26795" xr:uid="{96275F1C-F26A-4FC1-AEDA-E64AEC465A5A}"/>
    <cellStyle name="Comma 4 2 4 3 3 2 3 2 2" xfId="57619" xr:uid="{199AC29D-F2AF-4AB8-A75E-57E72CC93D80}"/>
    <cellStyle name="Comma 4 2 4 3 3 2 3 3" xfId="42209" xr:uid="{5ED6E337-17AF-4874-AD78-FFEC02EA3763}"/>
    <cellStyle name="Comma 4 2 4 3 3 2 4" xfId="18986" xr:uid="{05758FA5-2D9E-4327-BBC3-7CFB124C3694}"/>
    <cellStyle name="Comma 4 2 4 3 3 2 4 2" xfId="49810" xr:uid="{2141DC0F-5B30-4831-9053-A7FD0E8BFE2D}"/>
    <cellStyle name="Comma 4 2 4 3 3 2 5" xfId="34400" xr:uid="{516D3A9B-066E-46BB-ADAB-FC6B89FD313C}"/>
    <cellStyle name="Comma 4 2 4 3 3 3" xfId="5477" xr:uid="{EC7CEBE8-F2FC-4EBB-8016-D86F20F51C25}"/>
    <cellStyle name="Comma 4 2 4 3 3 3 2" xfId="13288" xr:uid="{177E0954-AC66-4ECD-8166-F3404B5FDFFC}"/>
    <cellStyle name="Comma 4 2 4 3 3 3 2 2" xfId="28699" xr:uid="{41A19F25-8F31-41F2-84E3-332AFAF40638}"/>
    <cellStyle name="Comma 4 2 4 3 3 3 2 2 2" xfId="59523" xr:uid="{0CF6A510-5AB7-49E0-94F9-97B7E36C2D75}"/>
    <cellStyle name="Comma 4 2 4 3 3 3 2 3" xfId="44113" xr:uid="{8B5C0C72-649F-4190-9824-55E514EBD190}"/>
    <cellStyle name="Comma 4 2 4 3 3 3 3" xfId="20890" xr:uid="{DC6ADF42-A972-4D7C-B96B-A7CD76479901}"/>
    <cellStyle name="Comma 4 2 4 3 3 3 3 2" xfId="51714" xr:uid="{FD687FE8-3BD9-4681-89EE-203055253053}"/>
    <cellStyle name="Comma 4 2 4 3 3 3 4" xfId="36304" xr:uid="{22D23713-BAFD-4A85-9C82-C13E507D3C62}"/>
    <cellStyle name="Comma 4 2 4 3 3 4" xfId="9485" xr:uid="{CA877167-B6B9-4497-9C06-7D7E98053988}"/>
    <cellStyle name="Comma 4 2 4 3 3 4 2" xfId="24896" xr:uid="{F6105579-E28E-4D26-91EA-8A67DFED90DF}"/>
    <cellStyle name="Comma 4 2 4 3 3 4 2 2" xfId="55720" xr:uid="{82F5859D-A66D-494E-8296-071B62BE51DC}"/>
    <cellStyle name="Comma 4 2 4 3 3 4 3" xfId="40310" xr:uid="{C3034879-442F-4BE9-A0D3-D55656B501AC}"/>
    <cellStyle name="Comma 4 2 4 3 3 5" xfId="17087" xr:uid="{EB3A6CCE-A495-4F4D-BB4E-F9872FC30105}"/>
    <cellStyle name="Comma 4 2 4 3 3 5 2" xfId="47911" xr:uid="{4ADAB0A2-E972-4D00-8F93-5A03923D24F6}"/>
    <cellStyle name="Comma 4 2 4 3 3 6" xfId="32501" xr:uid="{50DFF5C1-C9A2-48A3-AEF7-B01622DDAC79}"/>
    <cellStyle name="Comma 4 2 4 3 4" xfId="2307" xr:uid="{523A8555-D841-477B-9D80-8B218CF3A747}"/>
    <cellStyle name="Comma 4 2 4 3 4 2" xfId="6110" xr:uid="{BC2ADF0B-6E54-4907-8D34-6AF74174A282}"/>
    <cellStyle name="Comma 4 2 4 3 4 2 2" xfId="13921" xr:uid="{107D8800-A0F2-48C6-8DDD-304A0056454E}"/>
    <cellStyle name="Comma 4 2 4 3 4 2 2 2" xfId="29332" xr:uid="{68FB34EB-4BDA-4973-AFF2-38FDF2A9C913}"/>
    <cellStyle name="Comma 4 2 4 3 4 2 2 2 2" xfId="60156" xr:uid="{F272BB5C-E902-40E9-9EFD-97E2DAB3E0D2}"/>
    <cellStyle name="Comma 4 2 4 3 4 2 2 3" xfId="44746" xr:uid="{AB1BC007-435E-4631-A16F-C88523676F82}"/>
    <cellStyle name="Comma 4 2 4 3 4 2 3" xfId="21523" xr:uid="{D1BC6C57-0141-4A2B-8354-5F21C5D88C9D}"/>
    <cellStyle name="Comma 4 2 4 3 4 2 3 2" xfId="52347" xr:uid="{57CA816E-0A6C-4A72-9B59-EB1BA1C6D951}"/>
    <cellStyle name="Comma 4 2 4 3 4 2 4" xfId="36937" xr:uid="{171FB292-B83F-4A70-99E8-90B3C8DE5AE0}"/>
    <cellStyle name="Comma 4 2 4 3 4 3" xfId="10118" xr:uid="{2597B03D-9DF5-454D-B896-CCF65E4A959B}"/>
    <cellStyle name="Comma 4 2 4 3 4 3 2" xfId="25529" xr:uid="{A5873C16-75B1-41BA-83BF-D7764186A756}"/>
    <cellStyle name="Comma 4 2 4 3 4 3 2 2" xfId="56353" xr:uid="{A948B698-9353-4468-8FE4-8B100B08FB2F}"/>
    <cellStyle name="Comma 4 2 4 3 4 3 3" xfId="40943" xr:uid="{060D6124-1F3E-4D66-B8FD-037D30CB14BA}"/>
    <cellStyle name="Comma 4 2 4 3 4 4" xfId="17720" xr:uid="{A3D85724-8E08-4DC0-86B5-4577AD3F4083}"/>
    <cellStyle name="Comma 4 2 4 3 4 4 2" xfId="48544" xr:uid="{C423023C-DE6B-443A-BD9F-9DF0461B6B05}"/>
    <cellStyle name="Comma 4 2 4 3 4 5" xfId="33134" xr:uid="{AC75A0B5-917D-4D3E-94C5-535D4F3E9879}"/>
    <cellStyle name="Comma 4 2 4 3 5" xfId="4211" xr:uid="{E7646288-1B7F-44FD-974E-F4700F12C198}"/>
    <cellStyle name="Comma 4 2 4 3 5 2" xfId="12022" xr:uid="{30EBBDBB-8BCF-41DA-AC99-6B3F19D0EC89}"/>
    <cellStyle name="Comma 4 2 4 3 5 2 2" xfId="27433" xr:uid="{95C33739-477F-47E0-9A06-8D2C96855D6F}"/>
    <cellStyle name="Comma 4 2 4 3 5 2 2 2" xfId="58257" xr:uid="{FF76F3FF-CA41-45C7-B9DF-7CC523EA2288}"/>
    <cellStyle name="Comma 4 2 4 3 5 2 3" xfId="42847" xr:uid="{8BB4E426-32CC-42AD-8CCD-0DE55CC1C201}"/>
    <cellStyle name="Comma 4 2 4 3 5 3" xfId="19624" xr:uid="{2F959C77-4FD9-4838-AED6-4973242C1033}"/>
    <cellStyle name="Comma 4 2 4 3 5 3 2" xfId="50448" xr:uid="{E18BD1F0-77C3-4D47-A7F1-C40D97AB9287}"/>
    <cellStyle name="Comma 4 2 4 3 5 4" xfId="35038" xr:uid="{4310CC5F-7E8E-456F-AE00-45E68DE8BF09}"/>
    <cellStyle name="Comma 4 2 4 3 6" xfId="8219" xr:uid="{D6382A73-68D7-4C4C-9682-1D479E5F8659}"/>
    <cellStyle name="Comma 4 2 4 3 6 2" xfId="23630" xr:uid="{FD04D889-3E46-4723-8FE2-D49C0BD7681F}"/>
    <cellStyle name="Comma 4 2 4 3 6 2 2" xfId="54454" xr:uid="{0EAAF52B-FE22-41BE-A72B-A86E81B96205}"/>
    <cellStyle name="Comma 4 2 4 3 6 3" xfId="39044" xr:uid="{1383C42F-0E92-4069-AF4B-F575FDF8724B}"/>
    <cellStyle name="Comma 4 2 4 3 7" xfId="15821" xr:uid="{718628A8-545B-48A8-9468-6796502B83FF}"/>
    <cellStyle name="Comma 4 2 4 3 7 2" xfId="46645" xr:uid="{0C974D97-7AE2-4BDE-A472-CFE0D4EA4567}"/>
    <cellStyle name="Comma 4 2 4 3 8" xfId="31235" xr:uid="{64F13BCF-07DE-4E6F-97C4-02C6836A3948}"/>
    <cellStyle name="Comma 4 2 4 4" xfId="828" xr:uid="{837799D4-B403-4C85-A3E8-D3C6C38A4EC1}"/>
    <cellStyle name="Comma 4 2 4 4 2" xfId="2727" xr:uid="{D0CFEC01-B8C4-4332-B615-395611EA5B93}"/>
    <cellStyle name="Comma 4 2 4 4 2 2" xfId="6530" xr:uid="{91EABB5B-D49E-4DB3-898E-1C928A5185D6}"/>
    <cellStyle name="Comma 4 2 4 4 2 2 2" xfId="14341" xr:uid="{EC2CD82C-445A-42A7-8DA4-D89FB3B4C996}"/>
    <cellStyle name="Comma 4 2 4 4 2 2 2 2" xfId="29752" xr:uid="{2CF833DC-1EAE-429F-A95E-97E35601569D}"/>
    <cellStyle name="Comma 4 2 4 4 2 2 2 2 2" xfId="60576" xr:uid="{E2EDD29A-10E8-42FE-BA95-6CA9421A25F5}"/>
    <cellStyle name="Comma 4 2 4 4 2 2 2 3" xfId="45166" xr:uid="{E156ECD9-877D-4BB9-87FF-C4806BBEC041}"/>
    <cellStyle name="Comma 4 2 4 4 2 2 3" xfId="21943" xr:uid="{DA1DD505-11E7-4F05-9619-3297056DAEA2}"/>
    <cellStyle name="Comma 4 2 4 4 2 2 3 2" xfId="52767" xr:uid="{21F0A86F-1970-4499-93A3-7606F830C33D}"/>
    <cellStyle name="Comma 4 2 4 4 2 2 4" xfId="37357" xr:uid="{E7B350D5-19AF-4C79-BFA4-0B7ABB6C22AC}"/>
    <cellStyle name="Comma 4 2 4 4 2 3" xfId="10538" xr:uid="{9CAF6C2E-D43F-4AC2-ADB7-2B60EDCDD12A}"/>
    <cellStyle name="Comma 4 2 4 4 2 3 2" xfId="25949" xr:uid="{101AAF1A-610B-4424-942B-8906B55C6249}"/>
    <cellStyle name="Comma 4 2 4 4 2 3 2 2" xfId="56773" xr:uid="{236E10D5-4CD3-4544-9862-B5A5B8377DE2}"/>
    <cellStyle name="Comma 4 2 4 4 2 3 3" xfId="41363" xr:uid="{2625468E-4242-470E-83F0-ABB014B84CF5}"/>
    <cellStyle name="Comma 4 2 4 4 2 4" xfId="18140" xr:uid="{0873604A-6C3C-47FA-A09F-7030E6949076}"/>
    <cellStyle name="Comma 4 2 4 4 2 4 2" xfId="48964" xr:uid="{B65F8D1B-E835-4B60-9891-041D09028494}"/>
    <cellStyle name="Comma 4 2 4 4 2 5" xfId="33554" xr:uid="{AC1D40CC-3967-432C-8F99-A57F5240BB38}"/>
    <cellStyle name="Comma 4 2 4 4 3" xfId="4631" xr:uid="{0DCCD306-BF13-4B7B-8441-B23E88B8BF8B}"/>
    <cellStyle name="Comma 4 2 4 4 3 2" xfId="12442" xr:uid="{5352E099-D1DA-4FED-894F-210CC194839E}"/>
    <cellStyle name="Comma 4 2 4 4 3 2 2" xfId="27853" xr:uid="{E4160650-2B24-431D-B473-BF2214EDBDBF}"/>
    <cellStyle name="Comma 4 2 4 4 3 2 2 2" xfId="58677" xr:uid="{C6E92871-F653-4F98-8E5F-1403BD65CDFF}"/>
    <cellStyle name="Comma 4 2 4 4 3 2 3" xfId="43267" xr:uid="{70630C1B-336F-4255-92B3-1775565FBE46}"/>
    <cellStyle name="Comma 4 2 4 4 3 3" xfId="20044" xr:uid="{7319A5E6-0D7B-4E4E-AE91-D90CD9DC7986}"/>
    <cellStyle name="Comma 4 2 4 4 3 3 2" xfId="50868" xr:uid="{C255FDBE-F06F-49CD-8445-4C34006AD506}"/>
    <cellStyle name="Comma 4 2 4 4 3 4" xfId="35458" xr:uid="{DEB800FC-7160-4E9C-B737-8098B44C3312}"/>
    <cellStyle name="Comma 4 2 4 4 4" xfId="8639" xr:uid="{D7D09552-37C4-4024-9F18-E51AF71CA1AC}"/>
    <cellStyle name="Comma 4 2 4 4 4 2" xfId="24050" xr:uid="{1A250CD3-8DB7-498F-B24B-E0FD596D2DC3}"/>
    <cellStyle name="Comma 4 2 4 4 4 2 2" xfId="54874" xr:uid="{70D248BB-5304-4BE5-873D-7A2B7C259501}"/>
    <cellStyle name="Comma 4 2 4 4 4 3" xfId="39464" xr:uid="{4FFBD02D-91D0-408B-90BD-3D397026D07F}"/>
    <cellStyle name="Comma 4 2 4 4 5" xfId="16241" xr:uid="{82B35F9D-E9EE-4F90-9C56-ABD7834FD14B}"/>
    <cellStyle name="Comma 4 2 4 4 5 2" xfId="47065" xr:uid="{CB49B632-95C4-406B-A499-9809F96F9598}"/>
    <cellStyle name="Comma 4 2 4 4 6" xfId="31655" xr:uid="{3C7B2360-A3D8-4BDF-AD85-F817C466FDA1}"/>
    <cellStyle name="Comma 4 2 4 5" xfId="1461" xr:uid="{82E23982-FA5B-4DAE-8781-5DA6F585AEAF}"/>
    <cellStyle name="Comma 4 2 4 5 2" xfId="3360" xr:uid="{48C0D9D7-645E-4662-BB50-BF30B15A4BC5}"/>
    <cellStyle name="Comma 4 2 4 5 2 2" xfId="7163" xr:uid="{18F51195-FE42-49C6-899F-AE5F5E12AC35}"/>
    <cellStyle name="Comma 4 2 4 5 2 2 2" xfId="14974" xr:uid="{F0DF2DF5-4E0D-4335-8EA9-96A6C63F58F6}"/>
    <cellStyle name="Comma 4 2 4 5 2 2 2 2" xfId="30385" xr:uid="{3AC605FE-0514-4F77-B85E-A0FE578448DD}"/>
    <cellStyle name="Comma 4 2 4 5 2 2 2 2 2" xfId="61209" xr:uid="{E991BEF3-96F4-401B-A1FB-D63240F85CA8}"/>
    <cellStyle name="Comma 4 2 4 5 2 2 2 3" xfId="45799" xr:uid="{A5157F0F-412A-4AAA-A6EC-F8A98BF83BEF}"/>
    <cellStyle name="Comma 4 2 4 5 2 2 3" xfId="22576" xr:uid="{E95F269D-61FF-456B-9A5D-195F6008AB6E}"/>
    <cellStyle name="Comma 4 2 4 5 2 2 3 2" xfId="53400" xr:uid="{C49D52B2-C87A-4458-970E-ED5575EE95C5}"/>
    <cellStyle name="Comma 4 2 4 5 2 2 4" xfId="37990" xr:uid="{69901C70-B051-404C-9F90-4942D8CD8EA9}"/>
    <cellStyle name="Comma 4 2 4 5 2 3" xfId="11171" xr:uid="{95938C4D-A774-4543-B3C8-E45D33FF1113}"/>
    <cellStyle name="Comma 4 2 4 5 2 3 2" xfId="26582" xr:uid="{7288AEF2-8807-4382-A149-3BF14780D335}"/>
    <cellStyle name="Comma 4 2 4 5 2 3 2 2" xfId="57406" xr:uid="{13F18995-721F-4A6C-B044-1D3189A4C49D}"/>
    <cellStyle name="Comma 4 2 4 5 2 3 3" xfId="41996" xr:uid="{FC3CBBD7-800C-4CED-A279-644A40A40980}"/>
    <cellStyle name="Comma 4 2 4 5 2 4" xfId="18773" xr:uid="{1F91F70D-4027-427C-9EB9-2F624B7DF8E0}"/>
    <cellStyle name="Comma 4 2 4 5 2 4 2" xfId="49597" xr:uid="{41A73B8A-0809-4984-AFAF-25BB1BFB558F}"/>
    <cellStyle name="Comma 4 2 4 5 2 5" xfId="34187" xr:uid="{A6BAD470-E80D-44C3-AF2E-59E8A42BC10A}"/>
    <cellStyle name="Comma 4 2 4 5 3" xfId="5264" xr:uid="{47140430-CC6D-4BCB-890E-89CFEDBE5806}"/>
    <cellStyle name="Comma 4 2 4 5 3 2" xfId="13075" xr:uid="{892BB75C-DDD2-4B5C-A7F9-75ECBEAE793E}"/>
    <cellStyle name="Comma 4 2 4 5 3 2 2" xfId="28486" xr:uid="{FD7D39AA-6978-4EC6-9E3C-2757C51B5CCE}"/>
    <cellStyle name="Comma 4 2 4 5 3 2 2 2" xfId="59310" xr:uid="{8371C485-0D14-428B-8DC6-8FB258DD43EC}"/>
    <cellStyle name="Comma 4 2 4 5 3 2 3" xfId="43900" xr:uid="{CA993E98-B6EA-4C5A-B226-0413705137F1}"/>
    <cellStyle name="Comma 4 2 4 5 3 3" xfId="20677" xr:uid="{25684871-2828-43AC-A78F-54D8E2D86956}"/>
    <cellStyle name="Comma 4 2 4 5 3 3 2" xfId="51501" xr:uid="{26D3793F-312F-41B7-92AB-14B8C7BA305D}"/>
    <cellStyle name="Comma 4 2 4 5 3 4" xfId="36091" xr:uid="{831017A9-84E0-427A-AEC4-FD21A670F3FF}"/>
    <cellStyle name="Comma 4 2 4 5 4" xfId="9272" xr:uid="{599E0E18-AA40-477A-9399-91950BF3784F}"/>
    <cellStyle name="Comma 4 2 4 5 4 2" xfId="24683" xr:uid="{D7987E1E-E081-417C-8810-0B671649DD6E}"/>
    <cellStyle name="Comma 4 2 4 5 4 2 2" xfId="55507" xr:uid="{C6A2C1D7-FCCE-4164-9ABF-E7E1F56E06BF}"/>
    <cellStyle name="Comma 4 2 4 5 4 3" xfId="40097" xr:uid="{AC92384D-2A71-4B8B-9E40-778A3A650A2F}"/>
    <cellStyle name="Comma 4 2 4 5 5" xfId="16874" xr:uid="{BD49E6FD-6F9A-4B3F-9858-FFE8C609EFE6}"/>
    <cellStyle name="Comma 4 2 4 5 5 2" xfId="47698" xr:uid="{956EAEAC-49DD-4DD7-BBB8-35712C69C059}"/>
    <cellStyle name="Comma 4 2 4 5 6" xfId="32288" xr:uid="{41ADFAE4-BD1F-4186-BF5C-C8E0B79C528D}"/>
    <cellStyle name="Comma 4 2 4 6" xfId="2094" xr:uid="{EC55229B-7A36-47BC-AA49-42936FC1955D}"/>
    <cellStyle name="Comma 4 2 4 6 2" xfId="5897" xr:uid="{BEBEBECA-DA39-48CF-A4B0-D1BA6F88E4C6}"/>
    <cellStyle name="Comma 4 2 4 6 2 2" xfId="13708" xr:uid="{71B62FB7-53E4-4D50-BBBA-573895269553}"/>
    <cellStyle name="Comma 4 2 4 6 2 2 2" xfId="29119" xr:uid="{CB9415A6-D0D2-431B-A4B4-0C00A0732961}"/>
    <cellStyle name="Comma 4 2 4 6 2 2 2 2" xfId="59943" xr:uid="{2FA0FB62-6AEA-4BF9-AB10-BB452089B143}"/>
    <cellStyle name="Comma 4 2 4 6 2 2 3" xfId="44533" xr:uid="{FCDF4806-7255-45D9-B63B-24F8B8E06A67}"/>
    <cellStyle name="Comma 4 2 4 6 2 3" xfId="21310" xr:uid="{311713B9-011E-4820-A0DF-143E20DAAA1B}"/>
    <cellStyle name="Comma 4 2 4 6 2 3 2" xfId="52134" xr:uid="{AE8224E8-E190-4E6B-8DC0-E7EE8FD64388}"/>
    <cellStyle name="Comma 4 2 4 6 2 4" xfId="36724" xr:uid="{EB02938C-8D43-4DA4-97A0-33E80B81D348}"/>
    <cellStyle name="Comma 4 2 4 6 3" xfId="9905" xr:uid="{B6DCDB7C-32DF-40DF-B225-3E82FC0862DF}"/>
    <cellStyle name="Comma 4 2 4 6 3 2" xfId="25316" xr:uid="{61AF5B7F-3DA8-45E3-AD6B-4A4B05657267}"/>
    <cellStyle name="Comma 4 2 4 6 3 2 2" xfId="56140" xr:uid="{974E9971-4F63-499F-89CD-837BC4874A64}"/>
    <cellStyle name="Comma 4 2 4 6 3 3" xfId="40730" xr:uid="{827D2644-C88A-41A1-876B-92A55A0AB248}"/>
    <cellStyle name="Comma 4 2 4 6 4" xfId="17507" xr:uid="{6D3EE0E3-6D70-4C1B-9483-D1DF81050D70}"/>
    <cellStyle name="Comma 4 2 4 6 4 2" xfId="48331" xr:uid="{FFF2E5CF-E1E1-44E9-AE70-921BB3CB29D9}"/>
    <cellStyle name="Comma 4 2 4 6 5" xfId="32921" xr:uid="{46057B07-1222-403B-B1A1-E2665AD6F072}"/>
    <cellStyle name="Comma 4 2 4 7" xfId="3998" xr:uid="{493DB404-89A2-46CB-B28D-3B59E0BF7F8A}"/>
    <cellStyle name="Comma 4 2 4 7 2" xfId="11809" xr:uid="{DD5A4E1E-5B04-462B-B0F2-A0E58BCA49DF}"/>
    <cellStyle name="Comma 4 2 4 7 2 2" xfId="27220" xr:uid="{631DBA15-B29A-4D8A-8F61-11614B81D4F2}"/>
    <cellStyle name="Comma 4 2 4 7 2 2 2" xfId="58044" xr:uid="{CE8814F1-7E7D-48EF-9E4F-E2B8FF6A2191}"/>
    <cellStyle name="Comma 4 2 4 7 2 3" xfId="42634" xr:uid="{E9BA85CE-5169-498A-84E9-6A8F9A6B5ECB}"/>
    <cellStyle name="Comma 4 2 4 7 3" xfId="19411" xr:uid="{4A0E5709-F53C-4D86-9330-4A3C664EC6E3}"/>
    <cellStyle name="Comma 4 2 4 7 3 2" xfId="50235" xr:uid="{7EFB3D14-D301-423E-95F6-322DBEA3D2D6}"/>
    <cellStyle name="Comma 4 2 4 7 4" xfId="34825" xr:uid="{32B682E2-440E-4938-B20B-EAEF79CF09DA}"/>
    <cellStyle name="Comma 4 2 4 8" xfId="8006" xr:uid="{3B75B1E2-A43D-4F2F-BD26-9DAA9517F2DD}"/>
    <cellStyle name="Comma 4 2 4 8 2" xfId="23417" xr:uid="{E79E003B-B2FC-42D3-A016-3B394C08FA8C}"/>
    <cellStyle name="Comma 4 2 4 8 2 2" xfId="54241" xr:uid="{D51EACC8-383A-4D74-B820-AB04DA2D605B}"/>
    <cellStyle name="Comma 4 2 4 8 3" xfId="38831" xr:uid="{4B9A8741-9B06-47F0-A7D1-D9455921FFA3}"/>
    <cellStyle name="Comma 4 2 4 9" xfId="7797" xr:uid="{967B117D-B27F-4EB7-8C70-09D51E9E61C8}"/>
    <cellStyle name="Comma 4 2 4 9 2" xfId="23208" xr:uid="{DA2BBB7B-A492-4A3F-8CAE-F56A01D1C6B6}"/>
    <cellStyle name="Comma 4 2 4 9 2 2" xfId="54032" xr:uid="{488A259E-210C-4063-9ECC-63C14410FD7E}"/>
    <cellStyle name="Comma 4 2 4 9 3" xfId="38622" xr:uid="{AC9AEAF2-E412-478F-84FF-F2010D3D38D8}"/>
    <cellStyle name="Comma 4 2 5" xfId="572" xr:uid="{636CC33A-B49B-4CF2-9F24-67104094C918}"/>
    <cellStyle name="Comma 4 2 5 2" xfId="1205" xr:uid="{A9D25CA0-279A-4E7D-9F44-98EE378E3B9A}"/>
    <cellStyle name="Comma 4 2 5 2 2" xfId="3104" xr:uid="{064C0295-838E-471B-9FF7-EC7F34359C71}"/>
    <cellStyle name="Comma 4 2 5 2 2 2" xfId="6907" xr:uid="{75365837-2938-41EA-A23E-D7C398D98C40}"/>
    <cellStyle name="Comma 4 2 5 2 2 2 2" xfId="14718" xr:uid="{B900C2BE-3F3D-44E2-B81F-F6FBA75F8B4A}"/>
    <cellStyle name="Comma 4 2 5 2 2 2 2 2" xfId="30129" xr:uid="{C43EDA2F-F6A2-4E27-B0FB-741019F403DE}"/>
    <cellStyle name="Comma 4 2 5 2 2 2 2 2 2" xfId="60953" xr:uid="{6ABB399B-A862-4B65-A2FC-9F3A99F1A559}"/>
    <cellStyle name="Comma 4 2 5 2 2 2 2 3" xfId="45543" xr:uid="{102A7935-0C41-4D6B-911E-AA268BCC038A}"/>
    <cellStyle name="Comma 4 2 5 2 2 2 3" xfId="22320" xr:uid="{33ADDEDB-1849-4954-920F-9460E87AD8C6}"/>
    <cellStyle name="Comma 4 2 5 2 2 2 3 2" xfId="53144" xr:uid="{F6C87339-BB0F-464F-91B5-788BC720106B}"/>
    <cellStyle name="Comma 4 2 5 2 2 2 4" xfId="37734" xr:uid="{1B253843-2FA3-4A89-88E4-908D48D1A370}"/>
    <cellStyle name="Comma 4 2 5 2 2 3" xfId="10915" xr:uid="{7A954124-808F-47B3-92B7-F6E533867A61}"/>
    <cellStyle name="Comma 4 2 5 2 2 3 2" xfId="26326" xr:uid="{251FF797-FC1A-4DCB-816F-CA0935A3011A}"/>
    <cellStyle name="Comma 4 2 5 2 2 3 2 2" xfId="57150" xr:uid="{A9006117-25AA-446E-813A-B16155405E47}"/>
    <cellStyle name="Comma 4 2 5 2 2 3 3" xfId="41740" xr:uid="{383D03F5-645E-4257-B601-9F961C1DD3CC}"/>
    <cellStyle name="Comma 4 2 5 2 2 4" xfId="18517" xr:uid="{A8C2E41D-EA0E-4921-B4A6-5B79EF9E387A}"/>
    <cellStyle name="Comma 4 2 5 2 2 4 2" xfId="49341" xr:uid="{D0C4C312-9BE6-40F0-A9DB-CE8F8BA04D70}"/>
    <cellStyle name="Comma 4 2 5 2 2 5" xfId="33931" xr:uid="{B728B5D3-B318-435E-BDFD-8DCB0AA2B0D5}"/>
    <cellStyle name="Comma 4 2 5 2 3" xfId="5008" xr:uid="{A4155416-835D-4A72-9132-7199D3B41E22}"/>
    <cellStyle name="Comma 4 2 5 2 3 2" xfId="12819" xr:uid="{EAFAA03C-F316-4B86-BC4F-683B0E5CD87F}"/>
    <cellStyle name="Comma 4 2 5 2 3 2 2" xfId="28230" xr:uid="{72E6A4BD-F56E-4044-8D46-D549F5901063}"/>
    <cellStyle name="Comma 4 2 5 2 3 2 2 2" xfId="59054" xr:uid="{DC8A5CCF-F5EB-4434-A1FD-2D26A9D6A62F}"/>
    <cellStyle name="Comma 4 2 5 2 3 2 3" xfId="43644" xr:uid="{65B0159D-77DE-4545-A1BE-A267325D9AF0}"/>
    <cellStyle name="Comma 4 2 5 2 3 3" xfId="20421" xr:uid="{0A1BE62C-B354-4234-A96A-DC55751E4DFB}"/>
    <cellStyle name="Comma 4 2 5 2 3 3 2" xfId="51245" xr:uid="{B2E4031E-EF32-41A7-BB2C-D60B6ED37E42}"/>
    <cellStyle name="Comma 4 2 5 2 3 4" xfId="35835" xr:uid="{2A27F3A2-7335-4398-822D-E2280B9066EB}"/>
    <cellStyle name="Comma 4 2 5 2 4" xfId="9016" xr:uid="{E153D1BC-1803-472D-8667-2FAD1A669C98}"/>
    <cellStyle name="Comma 4 2 5 2 4 2" xfId="24427" xr:uid="{60AC5AA7-B57E-4EB5-8370-199F3E5DAE9B}"/>
    <cellStyle name="Comma 4 2 5 2 4 2 2" xfId="55251" xr:uid="{BFCE5FF4-682A-49B3-B04E-590CCE67BC37}"/>
    <cellStyle name="Comma 4 2 5 2 4 3" xfId="39841" xr:uid="{B6FAF651-32D0-4FA5-95FB-C3066EC0A1FD}"/>
    <cellStyle name="Comma 4 2 5 2 5" xfId="16618" xr:uid="{42A2AE37-6EE1-4CA8-B445-566CF16CFCAA}"/>
    <cellStyle name="Comma 4 2 5 2 5 2" xfId="47442" xr:uid="{DEBD678D-CB96-4AA3-9B7F-CAC58311B932}"/>
    <cellStyle name="Comma 4 2 5 2 6" xfId="32032" xr:uid="{45137DC1-7453-4515-858A-BD990123A6A9}"/>
    <cellStyle name="Comma 4 2 5 3" xfId="1838" xr:uid="{9BE26F98-C546-4B64-A1C6-3B652A2B379E}"/>
    <cellStyle name="Comma 4 2 5 3 2" xfId="3737" xr:uid="{FE9FB4BA-E54C-4629-A7BC-A59F587CC87C}"/>
    <cellStyle name="Comma 4 2 5 3 2 2" xfId="7540" xr:uid="{10C055AA-3E7D-4C25-B3AE-E14F2B900742}"/>
    <cellStyle name="Comma 4 2 5 3 2 2 2" xfId="15351" xr:uid="{3EF5C071-793B-49D6-AEFE-628D59656BFE}"/>
    <cellStyle name="Comma 4 2 5 3 2 2 2 2" xfId="30762" xr:uid="{31E8E68D-4BE4-485C-A313-0B13126E22F1}"/>
    <cellStyle name="Comma 4 2 5 3 2 2 2 2 2" xfId="61586" xr:uid="{76B34A4D-1937-4730-8204-17F291E781FD}"/>
    <cellStyle name="Comma 4 2 5 3 2 2 2 3" xfId="46176" xr:uid="{29C9DEFD-56CD-4ABE-890F-95EC0E8F851F}"/>
    <cellStyle name="Comma 4 2 5 3 2 2 3" xfId="22953" xr:uid="{783239FF-2ED6-4594-AE32-D0D04134945A}"/>
    <cellStyle name="Comma 4 2 5 3 2 2 3 2" xfId="53777" xr:uid="{195FB1A1-6FC4-4251-B299-F6B4B92BBC1D}"/>
    <cellStyle name="Comma 4 2 5 3 2 2 4" xfId="38367" xr:uid="{C0A71325-D8A2-4413-BF96-985B17CE08E7}"/>
    <cellStyle name="Comma 4 2 5 3 2 3" xfId="11548" xr:uid="{9EE35551-9014-4E21-82F2-A20171BB5C72}"/>
    <cellStyle name="Comma 4 2 5 3 2 3 2" xfId="26959" xr:uid="{1E3D086A-7F55-41AD-8F83-D9DE26553E06}"/>
    <cellStyle name="Comma 4 2 5 3 2 3 2 2" xfId="57783" xr:uid="{F8485A3D-A4CD-47FA-9676-A250BE93E39C}"/>
    <cellStyle name="Comma 4 2 5 3 2 3 3" xfId="42373" xr:uid="{ADAF27BC-7E3A-431D-B7A5-EECBDBD11513}"/>
    <cellStyle name="Comma 4 2 5 3 2 4" xfId="19150" xr:uid="{227CC575-FDCF-4F0B-AE2F-BD5CD9E19C1E}"/>
    <cellStyle name="Comma 4 2 5 3 2 4 2" xfId="49974" xr:uid="{906987B4-8B8B-4C7B-9D03-96C967D133C8}"/>
    <cellStyle name="Comma 4 2 5 3 2 5" xfId="34564" xr:uid="{AECDB03B-8802-456D-86DF-83321FF6BBDC}"/>
    <cellStyle name="Comma 4 2 5 3 3" xfId="5641" xr:uid="{6899916F-CDEE-4AA6-BD1A-0D4A361919EE}"/>
    <cellStyle name="Comma 4 2 5 3 3 2" xfId="13452" xr:uid="{146E308E-C856-49B9-8710-43D83A96BF0C}"/>
    <cellStyle name="Comma 4 2 5 3 3 2 2" xfId="28863" xr:uid="{8840FD14-CF31-4069-8E54-1148C3D9A7BA}"/>
    <cellStyle name="Comma 4 2 5 3 3 2 2 2" xfId="59687" xr:uid="{9BB91BD2-780B-4D20-ADF9-A091A0B33934}"/>
    <cellStyle name="Comma 4 2 5 3 3 2 3" xfId="44277" xr:uid="{8D10EB52-2227-4D6F-A9DB-1CB2061D4B1A}"/>
    <cellStyle name="Comma 4 2 5 3 3 3" xfId="21054" xr:uid="{2176B2AE-78C5-47FD-A7CF-A1E3382C88CA}"/>
    <cellStyle name="Comma 4 2 5 3 3 3 2" xfId="51878" xr:uid="{65C942F5-E9EA-43FC-A9F3-D952FA60FBAF}"/>
    <cellStyle name="Comma 4 2 5 3 3 4" xfId="36468" xr:uid="{209D4AF3-6556-4211-B6D3-B1DFC87281AE}"/>
    <cellStyle name="Comma 4 2 5 3 4" xfId="9649" xr:uid="{6C96EE8D-6C8F-4863-BFAE-4CBE85B15CA5}"/>
    <cellStyle name="Comma 4 2 5 3 4 2" xfId="25060" xr:uid="{E0F4B3A9-831D-4A29-8D8C-6F430383FE3F}"/>
    <cellStyle name="Comma 4 2 5 3 4 2 2" xfId="55884" xr:uid="{749A0231-BCA5-4A2B-B5EE-8B5A12567C38}"/>
    <cellStyle name="Comma 4 2 5 3 4 3" xfId="40474" xr:uid="{8F1252C3-1D92-470E-8BDE-04609059613D}"/>
    <cellStyle name="Comma 4 2 5 3 5" xfId="17251" xr:uid="{BF178C15-3FD9-4668-9E49-FA201B57A238}"/>
    <cellStyle name="Comma 4 2 5 3 5 2" xfId="48075" xr:uid="{602AC851-20D8-423A-8838-339108D08CCB}"/>
    <cellStyle name="Comma 4 2 5 3 6" xfId="32665" xr:uid="{F83559FC-D06D-4CCA-A07A-23F398857CB4}"/>
    <cellStyle name="Comma 4 2 5 4" xfId="2471" xr:uid="{9F9A985C-CCC7-41C2-A0BF-D3E572C630E3}"/>
    <cellStyle name="Comma 4 2 5 4 2" xfId="6274" xr:uid="{8C1BBF5C-9323-4900-897C-946B25E8D297}"/>
    <cellStyle name="Comma 4 2 5 4 2 2" xfId="14085" xr:uid="{30613DC6-0221-4A5D-8E65-07DAA6AE317C}"/>
    <cellStyle name="Comma 4 2 5 4 2 2 2" xfId="29496" xr:uid="{807B4BE8-C7C2-4C97-ACDE-478D86F2EFEA}"/>
    <cellStyle name="Comma 4 2 5 4 2 2 2 2" xfId="60320" xr:uid="{C5F6B2E3-E5BD-451B-ADB7-D0774479AA01}"/>
    <cellStyle name="Comma 4 2 5 4 2 2 3" xfId="44910" xr:uid="{06A95695-787C-46B7-97F2-57290232D7AD}"/>
    <cellStyle name="Comma 4 2 5 4 2 3" xfId="21687" xr:uid="{EB66E20A-35DB-45E9-AE28-C7139606808F}"/>
    <cellStyle name="Comma 4 2 5 4 2 3 2" xfId="52511" xr:uid="{8BC48325-C1E9-462F-A3D9-4CB128C53A72}"/>
    <cellStyle name="Comma 4 2 5 4 2 4" xfId="37101" xr:uid="{A9339942-7BDC-4560-BF16-3DE7C4C6230D}"/>
    <cellStyle name="Comma 4 2 5 4 3" xfId="10282" xr:uid="{E2BA9E30-7CF3-40F2-8F58-62D53E237AB1}"/>
    <cellStyle name="Comma 4 2 5 4 3 2" xfId="25693" xr:uid="{21009F20-0BF7-4CD0-B22B-C988FA0EB62B}"/>
    <cellStyle name="Comma 4 2 5 4 3 2 2" xfId="56517" xr:uid="{53FCC48D-DBDE-4A25-BA4F-02187FDAA33B}"/>
    <cellStyle name="Comma 4 2 5 4 3 3" xfId="41107" xr:uid="{93776F36-8F8B-4E7C-AF38-0B67C8EEE3D3}"/>
    <cellStyle name="Comma 4 2 5 4 4" xfId="17884" xr:uid="{F1C99765-20D2-42B4-AD35-34F2E6E0BAB9}"/>
    <cellStyle name="Comma 4 2 5 4 4 2" xfId="48708" xr:uid="{1FFA88F1-EA8C-426A-8254-9A5C13C9D5D7}"/>
    <cellStyle name="Comma 4 2 5 4 5" xfId="33298" xr:uid="{1CE2F77E-5431-4BC5-A418-1AE8F7BCF1CB}"/>
    <cellStyle name="Comma 4 2 5 5" xfId="4375" xr:uid="{1F3A9F3E-7EDC-4738-B463-6AEB5D7B87BC}"/>
    <cellStyle name="Comma 4 2 5 5 2" xfId="12186" xr:uid="{019D6AE3-0135-4044-BBC8-D6F579482302}"/>
    <cellStyle name="Comma 4 2 5 5 2 2" xfId="27597" xr:uid="{E655F527-808C-4000-AEE5-A760D5F7CC31}"/>
    <cellStyle name="Comma 4 2 5 5 2 2 2" xfId="58421" xr:uid="{5F9C034E-26D2-4648-8ECB-3427199D0D5A}"/>
    <cellStyle name="Comma 4 2 5 5 2 3" xfId="43011" xr:uid="{8F7A28EC-1C49-43BB-874B-2C28517B8667}"/>
    <cellStyle name="Comma 4 2 5 5 3" xfId="19788" xr:uid="{AC52941F-203D-4D2C-BFB9-8217821EDEB8}"/>
    <cellStyle name="Comma 4 2 5 5 3 2" xfId="50612" xr:uid="{CD0AEC88-FCB7-41FB-8D2A-C2E70EFC68D0}"/>
    <cellStyle name="Comma 4 2 5 5 4" xfId="35202" xr:uid="{EF70D982-5E3D-46D0-8904-9AAEDAAAC7A0}"/>
    <cellStyle name="Comma 4 2 5 6" xfId="8383" xr:uid="{6437EEF7-973B-447A-BADE-245C18156BFF}"/>
    <cellStyle name="Comma 4 2 5 6 2" xfId="23794" xr:uid="{8E04E798-BA35-4A63-B2F8-C1C0F1F5048E}"/>
    <cellStyle name="Comma 4 2 5 6 2 2" xfId="54618" xr:uid="{1F2AF743-0721-476E-9237-444DF394C884}"/>
    <cellStyle name="Comma 4 2 5 6 3" xfId="39208" xr:uid="{19524531-6798-4FD3-B18B-32FD5BCD0790}"/>
    <cellStyle name="Comma 4 2 5 7" xfId="15985" xr:uid="{8D3EC38F-E1F1-4FFC-B3B6-B788A6170DBC}"/>
    <cellStyle name="Comma 4 2 5 7 2" xfId="46809" xr:uid="{3A561A5B-646F-4867-B12E-0F1578CE3280}"/>
    <cellStyle name="Comma 4 2 5 8" xfId="31399" xr:uid="{9D22D5B8-D6D0-4727-90D8-78D99FD2201C}"/>
    <cellStyle name="Comma 4 2 6" xfId="363" xr:uid="{DFB7A455-12B5-4145-824B-556ACA3CD2FB}"/>
    <cellStyle name="Comma 4 2 6 2" xfId="996" xr:uid="{885E1375-D495-45DB-95BB-137A87F5CBFB}"/>
    <cellStyle name="Comma 4 2 6 2 2" xfId="2895" xr:uid="{E759B87D-A4EC-4A90-BC8A-010275727942}"/>
    <cellStyle name="Comma 4 2 6 2 2 2" xfId="6698" xr:uid="{5611BDA1-4691-495B-BBF8-0FCADFCE63AE}"/>
    <cellStyle name="Comma 4 2 6 2 2 2 2" xfId="14509" xr:uid="{EE43F7C2-8C0B-4B34-B801-B8F6EB382058}"/>
    <cellStyle name="Comma 4 2 6 2 2 2 2 2" xfId="29920" xr:uid="{845DD533-C55A-4A80-8251-3D92411E1EFE}"/>
    <cellStyle name="Comma 4 2 6 2 2 2 2 2 2" xfId="60744" xr:uid="{2F71789E-FBD3-40DE-9CBB-196AF772D13A}"/>
    <cellStyle name="Comma 4 2 6 2 2 2 2 3" xfId="45334" xr:uid="{C877E593-8002-40EB-A644-4CE08B351450}"/>
    <cellStyle name="Comma 4 2 6 2 2 2 3" xfId="22111" xr:uid="{EDA6C26A-D093-44A7-9CDF-8CD02352488D}"/>
    <cellStyle name="Comma 4 2 6 2 2 2 3 2" xfId="52935" xr:uid="{3F99DAF8-34B0-47B4-8276-0C75781B4F03}"/>
    <cellStyle name="Comma 4 2 6 2 2 2 4" xfId="37525" xr:uid="{71484E31-B3AC-4F7F-BBBF-41A2D1C7553C}"/>
    <cellStyle name="Comma 4 2 6 2 2 3" xfId="10706" xr:uid="{3981C440-1187-4779-925A-D90E8F46C381}"/>
    <cellStyle name="Comma 4 2 6 2 2 3 2" xfId="26117" xr:uid="{1E693513-103D-4915-A959-ED123E037079}"/>
    <cellStyle name="Comma 4 2 6 2 2 3 2 2" xfId="56941" xr:uid="{A60D5087-3A38-47CA-92C4-8B67CCBD9424}"/>
    <cellStyle name="Comma 4 2 6 2 2 3 3" xfId="41531" xr:uid="{EEB91EC7-903B-4FD8-A4BF-479C48122450}"/>
    <cellStyle name="Comma 4 2 6 2 2 4" xfId="18308" xr:uid="{A3E50249-B8E4-48FC-8533-21BD4630597D}"/>
    <cellStyle name="Comma 4 2 6 2 2 4 2" xfId="49132" xr:uid="{A342968E-A10A-4EDB-986B-91E95BFFB00D}"/>
    <cellStyle name="Comma 4 2 6 2 2 5" xfId="33722" xr:uid="{CFA833BC-32E8-48A6-BBF8-66B7FDA7BE62}"/>
    <cellStyle name="Comma 4 2 6 2 3" xfId="4799" xr:uid="{1D26CEE1-77E1-4DD0-BE95-EA95DCD22024}"/>
    <cellStyle name="Comma 4 2 6 2 3 2" xfId="12610" xr:uid="{1CCAC20A-691E-4EBD-8B3E-3AD1F6F62CC8}"/>
    <cellStyle name="Comma 4 2 6 2 3 2 2" xfId="28021" xr:uid="{D0888A25-88A1-4D99-9E4B-277E64C22246}"/>
    <cellStyle name="Comma 4 2 6 2 3 2 2 2" xfId="58845" xr:uid="{3753BB89-6970-4C46-AE92-37E4047A1663}"/>
    <cellStyle name="Comma 4 2 6 2 3 2 3" xfId="43435" xr:uid="{BB62C5BA-BFB7-4AB0-9968-373D9831BC79}"/>
    <cellStyle name="Comma 4 2 6 2 3 3" xfId="20212" xr:uid="{EF8D235A-5DA6-4E2F-A946-E4AB6AA78B5B}"/>
    <cellStyle name="Comma 4 2 6 2 3 3 2" xfId="51036" xr:uid="{D4A57D45-C8A9-4FC7-9AD9-299CF0BFA6EE}"/>
    <cellStyle name="Comma 4 2 6 2 3 4" xfId="35626" xr:uid="{AC6B3A5E-5922-44F5-BF97-7768A1E9BC42}"/>
    <cellStyle name="Comma 4 2 6 2 4" xfId="8807" xr:uid="{80642335-7D79-41BF-AD40-FE8C060C5DCB}"/>
    <cellStyle name="Comma 4 2 6 2 4 2" xfId="24218" xr:uid="{BDAAE799-7C57-4DC7-BAC8-D8D1BDEF3323}"/>
    <cellStyle name="Comma 4 2 6 2 4 2 2" xfId="55042" xr:uid="{D857CCDF-34D7-471A-A7D6-715F4472D2E9}"/>
    <cellStyle name="Comma 4 2 6 2 4 3" xfId="39632" xr:uid="{E951A297-F2C0-4EFF-8A26-04000E455797}"/>
    <cellStyle name="Comma 4 2 6 2 5" xfId="16409" xr:uid="{10FC54FA-653F-44CF-817C-BB5FB461AFC8}"/>
    <cellStyle name="Comma 4 2 6 2 5 2" xfId="47233" xr:uid="{3B4B81D0-9061-4110-992D-B13F1752D035}"/>
    <cellStyle name="Comma 4 2 6 2 6" xfId="31823" xr:uid="{4F365397-8C7E-4E20-A0EF-B3AE4C45D935}"/>
    <cellStyle name="Comma 4 2 6 3" xfId="1629" xr:uid="{29309935-4AFD-433D-BFB7-425D98C43987}"/>
    <cellStyle name="Comma 4 2 6 3 2" xfId="3528" xr:uid="{8F6896E4-92D0-4E52-9876-7C3130433A85}"/>
    <cellStyle name="Comma 4 2 6 3 2 2" xfId="7331" xr:uid="{ACEF8712-1BA4-4D25-955D-F55D14319BDC}"/>
    <cellStyle name="Comma 4 2 6 3 2 2 2" xfId="15142" xr:uid="{9AF0166B-794C-4B21-8B92-E640A84FC260}"/>
    <cellStyle name="Comma 4 2 6 3 2 2 2 2" xfId="30553" xr:uid="{1B2CBDFD-CF15-4030-813D-17C36D9CA9BF}"/>
    <cellStyle name="Comma 4 2 6 3 2 2 2 2 2" xfId="61377" xr:uid="{7D9CB2B6-934B-4830-B93A-57D4C19235A5}"/>
    <cellStyle name="Comma 4 2 6 3 2 2 2 3" xfId="45967" xr:uid="{C5234CBB-5EA3-4104-95C1-75C4076CDD03}"/>
    <cellStyle name="Comma 4 2 6 3 2 2 3" xfId="22744" xr:uid="{6F354A98-FC19-439B-8C64-92DAC40BB4B4}"/>
    <cellStyle name="Comma 4 2 6 3 2 2 3 2" xfId="53568" xr:uid="{AB43AED7-96A4-4ACF-A1DA-0488CB03F4FB}"/>
    <cellStyle name="Comma 4 2 6 3 2 2 4" xfId="38158" xr:uid="{A4F6DBFF-D51E-4206-9B1A-1B4E8885D791}"/>
    <cellStyle name="Comma 4 2 6 3 2 3" xfId="11339" xr:uid="{4D795527-C17A-49C5-A4C8-511BEC7A99AB}"/>
    <cellStyle name="Comma 4 2 6 3 2 3 2" xfId="26750" xr:uid="{FEE3204F-EEDB-4231-BFFD-DA0308E489C7}"/>
    <cellStyle name="Comma 4 2 6 3 2 3 2 2" xfId="57574" xr:uid="{4B09D4DC-0FA3-4BBE-A6BB-732A227D9DCF}"/>
    <cellStyle name="Comma 4 2 6 3 2 3 3" xfId="42164" xr:uid="{4D4DA183-AD4D-4E20-A8D4-23C9C32CA45F}"/>
    <cellStyle name="Comma 4 2 6 3 2 4" xfId="18941" xr:uid="{6573C3B6-9920-4ACE-AC5E-D12C22666565}"/>
    <cellStyle name="Comma 4 2 6 3 2 4 2" xfId="49765" xr:uid="{FFBBB352-8CAF-4984-88E5-CC38F6554120}"/>
    <cellStyle name="Comma 4 2 6 3 2 5" xfId="34355" xr:uid="{CAD6ED70-8FF8-4CAD-8A9D-C7B480E14765}"/>
    <cellStyle name="Comma 4 2 6 3 3" xfId="5432" xr:uid="{E6EAE743-DCD1-4FFC-AC95-1B57974CEC41}"/>
    <cellStyle name="Comma 4 2 6 3 3 2" xfId="13243" xr:uid="{7ACB1CD7-66F7-4623-A5D2-6728C8321698}"/>
    <cellStyle name="Comma 4 2 6 3 3 2 2" xfId="28654" xr:uid="{566E2031-1D49-401A-B973-4075B53A552B}"/>
    <cellStyle name="Comma 4 2 6 3 3 2 2 2" xfId="59478" xr:uid="{E8259620-4349-42A8-B1F6-67BE77D42544}"/>
    <cellStyle name="Comma 4 2 6 3 3 2 3" xfId="44068" xr:uid="{EA87E452-4209-448C-BB28-0A2A041BFCB9}"/>
    <cellStyle name="Comma 4 2 6 3 3 3" xfId="20845" xr:uid="{51CDE0A8-BF9F-4631-9FB8-105C240834C7}"/>
    <cellStyle name="Comma 4 2 6 3 3 3 2" xfId="51669" xr:uid="{88C24D76-FC78-41D9-B8F7-E298C240859B}"/>
    <cellStyle name="Comma 4 2 6 3 3 4" xfId="36259" xr:uid="{FED8E546-FF06-4FA5-B230-452E94B13466}"/>
    <cellStyle name="Comma 4 2 6 3 4" xfId="9440" xr:uid="{5B2389BC-EB1B-411F-B1D6-B80CDA4B1613}"/>
    <cellStyle name="Comma 4 2 6 3 4 2" xfId="24851" xr:uid="{2704BB50-33DA-40D4-851E-1C5DDAAEC0C1}"/>
    <cellStyle name="Comma 4 2 6 3 4 2 2" xfId="55675" xr:uid="{12368C6C-110A-4E9C-B36B-7A388B86CE88}"/>
    <cellStyle name="Comma 4 2 6 3 4 3" xfId="40265" xr:uid="{B23B7C94-F0F5-4AD5-8EC8-42A45E04555D}"/>
    <cellStyle name="Comma 4 2 6 3 5" xfId="17042" xr:uid="{9BE37DE7-4E08-4855-B92E-F9CFDFE55671}"/>
    <cellStyle name="Comma 4 2 6 3 5 2" xfId="47866" xr:uid="{8BA12641-CFDF-4D65-A9E0-A6E84B0EAA82}"/>
    <cellStyle name="Comma 4 2 6 3 6" xfId="32456" xr:uid="{50256F48-8479-40BB-AA09-11FC2093C31F}"/>
    <cellStyle name="Comma 4 2 6 4" xfId="2262" xr:uid="{20B88673-7DBB-4FB4-9804-EA8AB8DC73AA}"/>
    <cellStyle name="Comma 4 2 6 4 2" xfId="6065" xr:uid="{D55745E7-9875-494C-8CAF-16EA56E9EAA4}"/>
    <cellStyle name="Comma 4 2 6 4 2 2" xfId="13876" xr:uid="{93293453-7383-498A-91EC-1FC9D7A03235}"/>
    <cellStyle name="Comma 4 2 6 4 2 2 2" xfId="29287" xr:uid="{52899E26-0DE1-4279-A7FC-5EAD973E7371}"/>
    <cellStyle name="Comma 4 2 6 4 2 2 2 2" xfId="60111" xr:uid="{C952AD1D-413E-4DA6-BA3C-92E14EA7D057}"/>
    <cellStyle name="Comma 4 2 6 4 2 2 3" xfId="44701" xr:uid="{32826A7B-E25A-44A3-A483-1F732498152C}"/>
    <cellStyle name="Comma 4 2 6 4 2 3" xfId="21478" xr:uid="{8A4A184A-6B33-4ED4-9538-DE3CA1FFA194}"/>
    <cellStyle name="Comma 4 2 6 4 2 3 2" xfId="52302" xr:uid="{B2339D5B-68CA-44DB-B3D4-1348A609EF7A}"/>
    <cellStyle name="Comma 4 2 6 4 2 4" xfId="36892" xr:uid="{C62CB52A-E219-4A18-9704-30034B773116}"/>
    <cellStyle name="Comma 4 2 6 4 3" xfId="10073" xr:uid="{86253875-6D14-4164-8645-B3CA19EE09D0}"/>
    <cellStyle name="Comma 4 2 6 4 3 2" xfId="25484" xr:uid="{4DE91BD0-B01D-4012-A33F-66624D04ABE5}"/>
    <cellStyle name="Comma 4 2 6 4 3 2 2" xfId="56308" xr:uid="{0445F533-A7EA-4046-AC0C-A6ED613ADC0B}"/>
    <cellStyle name="Comma 4 2 6 4 3 3" xfId="40898" xr:uid="{6D4E0215-4D9B-4BEA-A934-E6665C18AE57}"/>
    <cellStyle name="Comma 4 2 6 4 4" xfId="17675" xr:uid="{E8124AD5-050F-4D3F-8A7E-027147ED4845}"/>
    <cellStyle name="Comma 4 2 6 4 4 2" xfId="48499" xr:uid="{8EAC8B60-7A3A-4748-A33E-817D5C6BBF98}"/>
    <cellStyle name="Comma 4 2 6 4 5" xfId="33089" xr:uid="{E0AE1699-DA77-4061-A2BC-CF7972F9D054}"/>
    <cellStyle name="Comma 4 2 6 5" xfId="4166" xr:uid="{FBF90018-2F95-48C9-ABC4-8C5B012A2205}"/>
    <cellStyle name="Comma 4 2 6 5 2" xfId="11977" xr:uid="{31347F43-0B71-42B2-B56F-A27583EF15E6}"/>
    <cellStyle name="Comma 4 2 6 5 2 2" xfId="27388" xr:uid="{B0C7DE40-FD9F-44B2-9A7F-53C2D9D8B489}"/>
    <cellStyle name="Comma 4 2 6 5 2 2 2" xfId="58212" xr:uid="{AA328510-2535-4BE6-B484-95F7AD3A2A59}"/>
    <cellStyle name="Comma 4 2 6 5 2 3" xfId="42802" xr:uid="{C3213EEB-01BD-483B-BD62-40D956A50677}"/>
    <cellStyle name="Comma 4 2 6 5 3" xfId="19579" xr:uid="{E2F21ED9-602B-4760-8966-F9B137407EC7}"/>
    <cellStyle name="Comma 4 2 6 5 3 2" xfId="50403" xr:uid="{F81E5F9D-D1CA-47CD-841A-D4B314A13411}"/>
    <cellStyle name="Comma 4 2 6 5 4" xfId="34993" xr:uid="{CCF5E40D-9035-4872-A47B-B89603E651FA}"/>
    <cellStyle name="Comma 4 2 6 6" xfId="8174" xr:uid="{863950C3-2D70-40CF-8E7A-1C8AAA721349}"/>
    <cellStyle name="Comma 4 2 6 6 2" xfId="23585" xr:uid="{97674E71-623D-47AF-83D1-B33AD22C7173}"/>
    <cellStyle name="Comma 4 2 6 6 2 2" xfId="54409" xr:uid="{7F793F56-6BD8-4EE3-92AE-2476F3117288}"/>
    <cellStyle name="Comma 4 2 6 6 3" xfId="38999" xr:uid="{AEA035F3-40C5-4CE7-8417-72CEDB4E2A0F}"/>
    <cellStyle name="Comma 4 2 6 7" xfId="15776" xr:uid="{F098352B-D5E0-4ACC-86C0-5A468D7F3276}"/>
    <cellStyle name="Comma 4 2 6 7 2" xfId="46600" xr:uid="{AD9A683B-66BF-4FBC-8F1F-6E3188501F50}"/>
    <cellStyle name="Comma 4 2 6 8" xfId="31190" xr:uid="{6DE9D2E0-0B87-4CCF-8E76-CA51902B46BB}"/>
    <cellStyle name="Comma 4 2 7" xfId="783" xr:uid="{E21C055A-9758-4611-B7A3-8153A296C071}"/>
    <cellStyle name="Comma 4 2 7 2" xfId="2682" xr:uid="{1C663F3C-D7A4-49BD-BF20-C12DBE6E880C}"/>
    <cellStyle name="Comma 4 2 7 2 2" xfId="6485" xr:uid="{B3ED18DF-77B5-4D2B-AA29-C11FB768D84D}"/>
    <cellStyle name="Comma 4 2 7 2 2 2" xfId="14296" xr:uid="{250E79A3-945D-424E-B898-F82347A894C3}"/>
    <cellStyle name="Comma 4 2 7 2 2 2 2" xfId="29707" xr:uid="{F6B7C7BA-DB97-4C37-8E10-B089171AC958}"/>
    <cellStyle name="Comma 4 2 7 2 2 2 2 2" xfId="60531" xr:uid="{60BDF1D8-1744-4119-94D7-5E9C2F9F8917}"/>
    <cellStyle name="Comma 4 2 7 2 2 2 3" xfId="45121" xr:uid="{89494FF2-BF97-4C03-A4AB-048D06ED2211}"/>
    <cellStyle name="Comma 4 2 7 2 2 3" xfId="21898" xr:uid="{6A4D0361-56E3-4E84-A520-A49954F0C921}"/>
    <cellStyle name="Comma 4 2 7 2 2 3 2" xfId="52722" xr:uid="{EF83AE05-050C-4D75-98AC-356A4351C4D5}"/>
    <cellStyle name="Comma 4 2 7 2 2 4" xfId="37312" xr:uid="{05B99184-CA19-4297-AE1E-400354109A4B}"/>
    <cellStyle name="Comma 4 2 7 2 3" xfId="10493" xr:uid="{DDE7E407-628D-4724-B4DA-B77EE9DEDA87}"/>
    <cellStyle name="Comma 4 2 7 2 3 2" xfId="25904" xr:uid="{C56657FC-C7BD-4332-9BB2-FFFB7B5E291E}"/>
    <cellStyle name="Comma 4 2 7 2 3 2 2" xfId="56728" xr:uid="{65BA6840-D4F4-4219-B87B-B95EC5B78AA4}"/>
    <cellStyle name="Comma 4 2 7 2 3 3" xfId="41318" xr:uid="{9002CB23-796A-4251-BE98-42A2CE7869D7}"/>
    <cellStyle name="Comma 4 2 7 2 4" xfId="18095" xr:uid="{87139D30-94F4-47F8-AB35-807F05F62E1F}"/>
    <cellStyle name="Comma 4 2 7 2 4 2" xfId="48919" xr:uid="{14FC77AC-DE1E-4979-AD34-BE8C8AFE22B5}"/>
    <cellStyle name="Comma 4 2 7 2 5" xfId="33509" xr:uid="{B6126617-E8D0-4FF2-9786-41EA8E7BF8E9}"/>
    <cellStyle name="Comma 4 2 7 3" xfId="4586" xr:uid="{9450DC36-93E7-4645-BB7D-508AF7DFBBD1}"/>
    <cellStyle name="Comma 4 2 7 3 2" xfId="12397" xr:uid="{7F62A0EA-6AD2-4F57-A90B-A90DAA4048E5}"/>
    <cellStyle name="Comma 4 2 7 3 2 2" xfId="27808" xr:uid="{33E3B34E-1356-4719-8AE3-60005C071080}"/>
    <cellStyle name="Comma 4 2 7 3 2 2 2" xfId="58632" xr:uid="{95122792-E8C3-46F5-BA86-A71B03FDBB54}"/>
    <cellStyle name="Comma 4 2 7 3 2 3" xfId="43222" xr:uid="{EE315C01-BC4A-4FEB-A54C-C51C0CD170E5}"/>
    <cellStyle name="Comma 4 2 7 3 3" xfId="19999" xr:uid="{3F1C9EF3-003C-4DE4-8E9B-49E178806880}"/>
    <cellStyle name="Comma 4 2 7 3 3 2" xfId="50823" xr:uid="{BB0A1983-4E2F-4D2A-8ABE-1C70D8A5C6E8}"/>
    <cellStyle name="Comma 4 2 7 3 4" xfId="35413" xr:uid="{1349297B-E9B5-4140-A936-790CF88FDC93}"/>
    <cellStyle name="Comma 4 2 7 4" xfId="8594" xr:uid="{7D9F6219-424B-4FC0-9BB2-6129B1BC7147}"/>
    <cellStyle name="Comma 4 2 7 4 2" xfId="24005" xr:uid="{5B70138C-C4AF-48E0-ADEF-1A0C240BEDBA}"/>
    <cellStyle name="Comma 4 2 7 4 2 2" xfId="54829" xr:uid="{1E876A72-9660-45C9-B9D4-0EDF76EAF415}"/>
    <cellStyle name="Comma 4 2 7 4 3" xfId="39419" xr:uid="{742A94E5-5EF5-40EF-91D6-1050C4916988}"/>
    <cellStyle name="Comma 4 2 7 5" xfId="16196" xr:uid="{2D663D85-3B16-4375-984D-D31DE300392E}"/>
    <cellStyle name="Comma 4 2 7 5 2" xfId="47020" xr:uid="{26A0B1A5-42D4-48A8-8673-1D0DC29D0E66}"/>
    <cellStyle name="Comma 4 2 7 6" xfId="31610" xr:uid="{DFCB96BD-4CBD-4B47-9A13-19C7F0A64A52}"/>
    <cellStyle name="Comma 4 2 8" xfId="1416" xr:uid="{B57519DC-CA63-4C56-B3F6-BC3356E02618}"/>
    <cellStyle name="Comma 4 2 8 2" xfId="3315" xr:uid="{227DB729-AE10-45E4-899F-3F373F48972B}"/>
    <cellStyle name="Comma 4 2 8 2 2" xfId="7118" xr:uid="{D3CA71A8-264F-4C63-BD04-77AEF2D86DEB}"/>
    <cellStyle name="Comma 4 2 8 2 2 2" xfId="14929" xr:uid="{30A8C1FB-9A6E-4DA0-B514-24B650103D36}"/>
    <cellStyle name="Comma 4 2 8 2 2 2 2" xfId="30340" xr:uid="{0D860B36-5A1A-474C-8F8A-C58AF8406869}"/>
    <cellStyle name="Comma 4 2 8 2 2 2 2 2" xfId="61164" xr:uid="{3103A985-31B3-499C-AD9C-8726786BD2A7}"/>
    <cellStyle name="Comma 4 2 8 2 2 2 3" xfId="45754" xr:uid="{0FABF31E-549D-4B6D-8242-33501E17D500}"/>
    <cellStyle name="Comma 4 2 8 2 2 3" xfId="22531" xr:uid="{564D01B1-2381-4B31-8C26-9874A19811A4}"/>
    <cellStyle name="Comma 4 2 8 2 2 3 2" xfId="53355" xr:uid="{B1CE70D8-9C5D-4F80-A289-8051755CA8C2}"/>
    <cellStyle name="Comma 4 2 8 2 2 4" xfId="37945" xr:uid="{186F7594-08C2-4BA4-A72E-824C2536B29D}"/>
    <cellStyle name="Comma 4 2 8 2 3" xfId="11126" xr:uid="{F1DAD874-694B-4435-8FB4-740D78468FE8}"/>
    <cellStyle name="Comma 4 2 8 2 3 2" xfId="26537" xr:uid="{4606333C-FC1E-45F4-820E-8222E61FE638}"/>
    <cellStyle name="Comma 4 2 8 2 3 2 2" xfId="57361" xr:uid="{98493F95-303C-4CFC-B54A-DA905C4CA5E6}"/>
    <cellStyle name="Comma 4 2 8 2 3 3" xfId="41951" xr:uid="{6B9E1660-FA03-49A5-901C-3CC5F08E0FB4}"/>
    <cellStyle name="Comma 4 2 8 2 4" xfId="18728" xr:uid="{F3149A06-F143-49AB-8651-761327526D50}"/>
    <cellStyle name="Comma 4 2 8 2 4 2" xfId="49552" xr:uid="{96FC1571-28F6-48AD-990F-EEE08EA0E11F}"/>
    <cellStyle name="Comma 4 2 8 2 5" xfId="34142" xr:uid="{351CCDBF-2093-48BE-BD26-FB0BA845CCDD}"/>
    <cellStyle name="Comma 4 2 8 3" xfId="5219" xr:uid="{F099EFBB-E248-4C24-BEFF-54FAB3DA44A2}"/>
    <cellStyle name="Comma 4 2 8 3 2" xfId="13030" xr:uid="{5F63DCCD-A23C-4810-8EDF-9709B4076549}"/>
    <cellStyle name="Comma 4 2 8 3 2 2" xfId="28441" xr:uid="{906ECA47-BC75-4B90-9108-47F37BE68602}"/>
    <cellStyle name="Comma 4 2 8 3 2 2 2" xfId="59265" xr:uid="{C2F7E2F0-1BE6-444B-96F7-2D558672D2BB}"/>
    <cellStyle name="Comma 4 2 8 3 2 3" xfId="43855" xr:uid="{17330BED-0B0A-414B-BD45-088DDD8EC975}"/>
    <cellStyle name="Comma 4 2 8 3 3" xfId="20632" xr:uid="{E76B4582-C99A-4542-9F7E-F4A539A7D3BE}"/>
    <cellStyle name="Comma 4 2 8 3 3 2" xfId="51456" xr:uid="{30BF781A-689B-4D47-9E25-92817FC8157B}"/>
    <cellStyle name="Comma 4 2 8 3 4" xfId="36046" xr:uid="{E5E23769-5B53-4F64-A12F-0EA6ED47DA59}"/>
    <cellStyle name="Comma 4 2 8 4" xfId="9227" xr:uid="{42DE296A-D45C-4F75-9852-A4027FC60125}"/>
    <cellStyle name="Comma 4 2 8 4 2" xfId="24638" xr:uid="{C4689B31-67A0-4C09-BA65-E13DB5DFD01E}"/>
    <cellStyle name="Comma 4 2 8 4 2 2" xfId="55462" xr:uid="{5F75EA4C-95F5-46F0-A00D-72051588E781}"/>
    <cellStyle name="Comma 4 2 8 4 3" xfId="40052" xr:uid="{669645B4-0192-4049-B441-7EB18D0578DA}"/>
    <cellStyle name="Comma 4 2 8 5" xfId="16829" xr:uid="{E57FF28D-F215-46F2-9AF5-C93534FBADE3}"/>
    <cellStyle name="Comma 4 2 8 5 2" xfId="47653" xr:uid="{CBAF856E-55F2-4A87-8087-417895853FE0}"/>
    <cellStyle name="Comma 4 2 8 6" xfId="32243" xr:uid="{D22AACF8-313F-4D26-B22E-27EE372432D8}"/>
    <cellStyle name="Comma 4 2 9" xfId="2049" xr:uid="{62AC4472-344E-4965-B097-2B9D3356B69A}"/>
    <cellStyle name="Comma 4 2 9 2" xfId="5852" xr:uid="{ADA27521-D7F5-4708-AEBD-46F420F441D7}"/>
    <cellStyle name="Comma 4 2 9 2 2" xfId="13663" xr:uid="{92D2A3AD-098D-47DF-9E62-B465D7392A34}"/>
    <cellStyle name="Comma 4 2 9 2 2 2" xfId="29074" xr:uid="{9D27F101-5F82-4BB0-A222-84798CA0E0D9}"/>
    <cellStyle name="Comma 4 2 9 2 2 2 2" xfId="59898" xr:uid="{13A8B979-1440-4364-A3D6-E24397CBF1D7}"/>
    <cellStyle name="Comma 4 2 9 2 2 3" xfId="44488" xr:uid="{7EF1A6CD-3E30-4137-855C-EC6ED62A87A8}"/>
    <cellStyle name="Comma 4 2 9 2 3" xfId="21265" xr:uid="{188497CD-4664-4DFC-B42E-7499D66222D7}"/>
    <cellStyle name="Comma 4 2 9 2 3 2" xfId="52089" xr:uid="{0038B198-BD70-4A3E-8257-F0ACAF0F8335}"/>
    <cellStyle name="Comma 4 2 9 2 4" xfId="36679" xr:uid="{480FA462-AF61-4E16-9B60-9F6EF7C5FFA4}"/>
    <cellStyle name="Comma 4 2 9 3" xfId="9860" xr:uid="{514C9F6D-9A21-4C32-BA16-A4C270D8BB34}"/>
    <cellStyle name="Comma 4 2 9 3 2" xfId="25271" xr:uid="{2814F867-7598-4EC8-9F3E-9366CAE52685}"/>
    <cellStyle name="Comma 4 2 9 3 2 2" xfId="56095" xr:uid="{074A6FC6-FFF3-4FF1-B392-A5DB350E3E05}"/>
    <cellStyle name="Comma 4 2 9 3 3" xfId="40685" xr:uid="{0420BD38-D5BE-49B3-AEDE-6B62F9AB487E}"/>
    <cellStyle name="Comma 4 2 9 4" xfId="17462" xr:uid="{57782FBE-5027-4DCA-B744-433CD22E7C5D}"/>
    <cellStyle name="Comma 4 2 9 4 2" xfId="48286" xr:uid="{2FB1344C-3DE3-4B0E-9CDF-0D6F88C8647D}"/>
    <cellStyle name="Comma 4 2 9 5" xfId="32876" xr:uid="{E35CA417-FCFE-4E6E-9827-DE69BEF06435}"/>
    <cellStyle name="Comma 4 3" xfId="206" xr:uid="{EDAE959F-DF25-4BF1-85E9-1DED62D00FF3}"/>
    <cellStyle name="Comma 4 3 10" xfId="7817" xr:uid="{14CC7540-301B-4A12-8606-D3DDD533A2A3}"/>
    <cellStyle name="Comma 4 3 10 2" xfId="23228" xr:uid="{7F832C30-EDFD-48A2-930E-ACEBD7F3DFCC}"/>
    <cellStyle name="Comma 4 3 10 2 2" xfId="54052" xr:uid="{B5628C44-68BF-4AF6-8537-724A752814BF}"/>
    <cellStyle name="Comma 4 3 10 3" xfId="38642" xr:uid="{B8C815CD-155F-49D7-A12D-5B83FA9FAB03}"/>
    <cellStyle name="Comma 4 3 11" xfId="15628" xr:uid="{7E1498BC-C04A-4CEB-8CD2-7A90C4DD003C}"/>
    <cellStyle name="Comma 4 3 11 2" xfId="46452" xr:uid="{64680F6A-6A9A-4223-8ADC-C8D48884076B}"/>
    <cellStyle name="Comma 4 3 12" xfId="31042" xr:uid="{05F18123-B920-41B7-B4C6-3C91C352A417}"/>
    <cellStyle name="Comma 4 3 2" xfId="288" xr:uid="{C68D59C1-57BA-4172-985A-C99B4D243BCB}"/>
    <cellStyle name="Comma 4 3 2 10" xfId="15710" xr:uid="{E96BE856-62C2-441E-AD42-CC70CE1A5EFE}"/>
    <cellStyle name="Comma 4 3 2 10 2" xfId="46534" xr:uid="{67EAE2B3-D3F7-4E7C-8C45-2EE706068143}"/>
    <cellStyle name="Comma 4 3 2 11" xfId="31124" xr:uid="{0C19FCA4-817B-472F-82B9-80DB425E9FAE}"/>
    <cellStyle name="Comma 4 3 2 2" xfId="719" xr:uid="{A72FB8EC-6888-49FC-95B4-F75E8679C3FC}"/>
    <cellStyle name="Comma 4 3 2 2 2" xfId="1352" xr:uid="{60EC878E-3D1C-44AE-B829-F145119B3952}"/>
    <cellStyle name="Comma 4 3 2 2 2 2" xfId="3251" xr:uid="{D6B6A0D8-99E0-45C0-98C9-384C51B44232}"/>
    <cellStyle name="Comma 4 3 2 2 2 2 2" xfId="7054" xr:uid="{77954FE6-B454-4248-A609-632F2E200CBF}"/>
    <cellStyle name="Comma 4 3 2 2 2 2 2 2" xfId="14865" xr:uid="{930BD175-CC22-44EC-B63C-4D8C22F669A5}"/>
    <cellStyle name="Comma 4 3 2 2 2 2 2 2 2" xfId="30276" xr:uid="{1C1BC423-C579-4EDA-A0D6-D3CE1B2B249F}"/>
    <cellStyle name="Comma 4 3 2 2 2 2 2 2 2 2" xfId="61100" xr:uid="{C93DDBEA-476E-4562-864B-9BD371784D63}"/>
    <cellStyle name="Comma 4 3 2 2 2 2 2 2 3" xfId="45690" xr:uid="{4E82179F-AE85-4945-B09C-444AFF8747D6}"/>
    <cellStyle name="Comma 4 3 2 2 2 2 2 3" xfId="22467" xr:uid="{D465A000-1090-4EA0-A58D-5D662E2FFED6}"/>
    <cellStyle name="Comma 4 3 2 2 2 2 2 3 2" xfId="53291" xr:uid="{CAAE1685-4CB6-4BB1-9520-E4A0D96C3AC5}"/>
    <cellStyle name="Comma 4 3 2 2 2 2 2 4" xfId="37881" xr:uid="{39302D80-4586-408B-95BE-C555C3010002}"/>
    <cellStyle name="Comma 4 3 2 2 2 2 3" xfId="11062" xr:uid="{464CAC57-C81B-4991-9BB1-A68E7CA31234}"/>
    <cellStyle name="Comma 4 3 2 2 2 2 3 2" xfId="26473" xr:uid="{44BAA0C7-2EF0-4B77-9B2B-561E01BEFE7C}"/>
    <cellStyle name="Comma 4 3 2 2 2 2 3 2 2" xfId="57297" xr:uid="{DDD96154-505E-42B4-B2D0-064FBB294C26}"/>
    <cellStyle name="Comma 4 3 2 2 2 2 3 3" xfId="41887" xr:uid="{9CA1F621-8F88-4580-9B6F-B4C09B6C8750}"/>
    <cellStyle name="Comma 4 3 2 2 2 2 4" xfId="18664" xr:uid="{C64FA30A-3108-4249-884E-1E463F5F9A91}"/>
    <cellStyle name="Comma 4 3 2 2 2 2 4 2" xfId="49488" xr:uid="{0A0C1993-B223-4A8E-B34C-10A227158CDF}"/>
    <cellStyle name="Comma 4 3 2 2 2 2 5" xfId="34078" xr:uid="{63ABFF8D-6105-4617-8C68-29A9C86B1FBE}"/>
    <cellStyle name="Comma 4 3 2 2 2 3" xfId="5155" xr:uid="{B760A065-9DA0-4D22-9E1B-57DE1C769720}"/>
    <cellStyle name="Comma 4 3 2 2 2 3 2" xfId="12966" xr:uid="{BE646F78-4966-486D-BB71-471D5411CBA7}"/>
    <cellStyle name="Comma 4 3 2 2 2 3 2 2" xfId="28377" xr:uid="{6EA8956B-C7CA-4784-9961-CDA7DB120FBF}"/>
    <cellStyle name="Comma 4 3 2 2 2 3 2 2 2" xfId="59201" xr:uid="{1B008912-0826-48A8-8449-886DCDE8B153}"/>
    <cellStyle name="Comma 4 3 2 2 2 3 2 3" xfId="43791" xr:uid="{C12EE39E-01A2-4973-B658-2EC3BA55EE57}"/>
    <cellStyle name="Comma 4 3 2 2 2 3 3" xfId="20568" xr:uid="{F1F803AF-E66E-4A70-888F-794F6531A82C}"/>
    <cellStyle name="Comma 4 3 2 2 2 3 3 2" xfId="51392" xr:uid="{35CF8078-D0BE-49AD-91AC-67F369145227}"/>
    <cellStyle name="Comma 4 3 2 2 2 3 4" xfId="35982" xr:uid="{E70260FD-9CD2-4A4E-B096-C313775B0F77}"/>
    <cellStyle name="Comma 4 3 2 2 2 4" xfId="9163" xr:uid="{03D4246E-993C-4D1C-95F4-0E227A76DB4A}"/>
    <cellStyle name="Comma 4 3 2 2 2 4 2" xfId="24574" xr:uid="{0D9DCC7B-B8E9-4F40-B67A-137E23DD6304}"/>
    <cellStyle name="Comma 4 3 2 2 2 4 2 2" xfId="55398" xr:uid="{B97DD640-CC2E-4EF6-A328-C7BE8BD8B874}"/>
    <cellStyle name="Comma 4 3 2 2 2 4 3" xfId="39988" xr:uid="{2F3D97FB-32E1-42C2-B4EF-DAAF8377ED44}"/>
    <cellStyle name="Comma 4 3 2 2 2 5" xfId="16765" xr:uid="{437B6D4D-8EA3-4321-A399-486572DBB86D}"/>
    <cellStyle name="Comma 4 3 2 2 2 5 2" xfId="47589" xr:uid="{0BCB21A2-A929-436F-B714-CDFF6364D6FA}"/>
    <cellStyle name="Comma 4 3 2 2 2 6" xfId="32179" xr:uid="{25032C12-59D7-4256-A8C3-D06333101EC9}"/>
    <cellStyle name="Comma 4 3 2 2 3" xfId="1985" xr:uid="{447F5A11-E52C-4B5D-A2BF-8141771C658D}"/>
    <cellStyle name="Comma 4 3 2 2 3 2" xfId="3884" xr:uid="{C3DA0135-86FB-42F1-80A8-0D9F6A238EB8}"/>
    <cellStyle name="Comma 4 3 2 2 3 2 2" xfId="7687" xr:uid="{67B5E129-8F8F-4BBD-B7CE-B3D074B564B0}"/>
    <cellStyle name="Comma 4 3 2 2 3 2 2 2" xfId="15498" xr:uid="{635D5604-BE7A-465B-8170-BB5090C6B14E}"/>
    <cellStyle name="Comma 4 3 2 2 3 2 2 2 2" xfId="30909" xr:uid="{066FF766-D177-476C-B929-0629527810A1}"/>
    <cellStyle name="Comma 4 3 2 2 3 2 2 2 2 2" xfId="61733" xr:uid="{8E76C58B-B7AE-4107-A0C2-AFD77B72707A}"/>
    <cellStyle name="Comma 4 3 2 2 3 2 2 2 3" xfId="46323" xr:uid="{BC64E5C4-C20B-4D69-B14E-6077AC13ED53}"/>
    <cellStyle name="Comma 4 3 2 2 3 2 2 3" xfId="23100" xr:uid="{501F7543-1B14-422A-8FB9-0309616DF32E}"/>
    <cellStyle name="Comma 4 3 2 2 3 2 2 3 2" xfId="53924" xr:uid="{84ABBFF6-7EE0-47FA-9197-43B880FB252F}"/>
    <cellStyle name="Comma 4 3 2 2 3 2 2 4" xfId="38514" xr:uid="{4D8DC331-99D3-43A2-8DAA-E1B449B4EABA}"/>
    <cellStyle name="Comma 4 3 2 2 3 2 3" xfId="11695" xr:uid="{4CC1D8BF-DEE9-4D85-B9AE-2E96568FF5C2}"/>
    <cellStyle name="Comma 4 3 2 2 3 2 3 2" xfId="27106" xr:uid="{47EFDC2B-7004-4297-8B67-E01DE82E2D38}"/>
    <cellStyle name="Comma 4 3 2 2 3 2 3 2 2" xfId="57930" xr:uid="{E9D9C530-3900-48BF-917C-51A50A322CC7}"/>
    <cellStyle name="Comma 4 3 2 2 3 2 3 3" xfId="42520" xr:uid="{3ADADD15-7A8F-405B-B0A2-8E2A21D4AB16}"/>
    <cellStyle name="Comma 4 3 2 2 3 2 4" xfId="19297" xr:uid="{A689D15D-B6E4-4D38-9985-FAEDC6FC7032}"/>
    <cellStyle name="Comma 4 3 2 2 3 2 4 2" xfId="50121" xr:uid="{43843DEA-2CFF-42D3-A4A4-EC7D5E8D3FAC}"/>
    <cellStyle name="Comma 4 3 2 2 3 2 5" xfId="34711" xr:uid="{0DFF8F1D-C86F-4573-88D5-86DB643B6EB5}"/>
    <cellStyle name="Comma 4 3 2 2 3 3" xfId="5788" xr:uid="{3B007E2B-7DE9-4BFD-A1D0-06B68774DDB5}"/>
    <cellStyle name="Comma 4 3 2 2 3 3 2" xfId="13599" xr:uid="{8EBB789C-A251-424F-8319-EC932843540A}"/>
    <cellStyle name="Comma 4 3 2 2 3 3 2 2" xfId="29010" xr:uid="{3A732499-0309-4FAF-B57D-F8D9CDEA86E8}"/>
    <cellStyle name="Comma 4 3 2 2 3 3 2 2 2" xfId="59834" xr:uid="{72E05974-8A8F-4BE2-9BE8-AAC2B396787A}"/>
    <cellStyle name="Comma 4 3 2 2 3 3 2 3" xfId="44424" xr:uid="{0FD91A4E-CA10-4FCD-BAD7-0790C3591A2F}"/>
    <cellStyle name="Comma 4 3 2 2 3 3 3" xfId="21201" xr:uid="{9385842E-07A6-4CD8-9FC7-AA340EAD2E34}"/>
    <cellStyle name="Comma 4 3 2 2 3 3 3 2" xfId="52025" xr:uid="{5DE85FD6-8F01-45F6-9088-5431ACAC0937}"/>
    <cellStyle name="Comma 4 3 2 2 3 3 4" xfId="36615" xr:uid="{7772305B-8A63-44C8-9432-F463E0871B62}"/>
    <cellStyle name="Comma 4 3 2 2 3 4" xfId="9796" xr:uid="{09A1D5BD-59D6-4606-B1DC-68E6C76A5D47}"/>
    <cellStyle name="Comma 4 3 2 2 3 4 2" xfId="25207" xr:uid="{F500481B-3CA4-40AA-B52B-866B3C417C1D}"/>
    <cellStyle name="Comma 4 3 2 2 3 4 2 2" xfId="56031" xr:uid="{71EFFD0F-F218-481B-90FF-459FD53B40C9}"/>
    <cellStyle name="Comma 4 3 2 2 3 4 3" xfId="40621" xr:uid="{8E630F1B-435A-43D4-8E4C-52E9273E5541}"/>
    <cellStyle name="Comma 4 3 2 2 3 5" xfId="17398" xr:uid="{62AFFBC3-43E0-4324-8680-28BF3FDE9DD0}"/>
    <cellStyle name="Comma 4 3 2 2 3 5 2" xfId="48222" xr:uid="{D81AB453-96DE-4C9A-8B44-6F5869BE1A4B}"/>
    <cellStyle name="Comma 4 3 2 2 3 6" xfId="32812" xr:uid="{1A896A3C-6B76-4B3F-BDBB-AD1361A6DE59}"/>
    <cellStyle name="Comma 4 3 2 2 4" xfId="2618" xr:uid="{E3C259AF-98AC-4D00-872C-366C52E81B2F}"/>
    <cellStyle name="Comma 4 3 2 2 4 2" xfId="6421" xr:uid="{251E5500-E5A3-4A13-89E6-4258EA68C984}"/>
    <cellStyle name="Comma 4 3 2 2 4 2 2" xfId="14232" xr:uid="{1C141689-C7C7-43BD-B5FD-A1F4D6BBA2B8}"/>
    <cellStyle name="Comma 4 3 2 2 4 2 2 2" xfId="29643" xr:uid="{9B2D8CE3-F9ED-4AD7-9F23-74FF68AF31BB}"/>
    <cellStyle name="Comma 4 3 2 2 4 2 2 2 2" xfId="60467" xr:uid="{135B46F6-E94A-4BB0-9C83-3F1DED186620}"/>
    <cellStyle name="Comma 4 3 2 2 4 2 2 3" xfId="45057" xr:uid="{E189C752-AEB9-4257-AD0F-9D9C5C332F14}"/>
    <cellStyle name="Comma 4 3 2 2 4 2 3" xfId="21834" xr:uid="{EAC61A19-BCFE-4A02-9257-A139828BEAC4}"/>
    <cellStyle name="Comma 4 3 2 2 4 2 3 2" xfId="52658" xr:uid="{FAFBB9B6-61C5-4AEA-95A4-039F7162DECE}"/>
    <cellStyle name="Comma 4 3 2 2 4 2 4" xfId="37248" xr:uid="{6F9DBFFE-D2EC-44CE-8DA2-26DC84FB9F0A}"/>
    <cellStyle name="Comma 4 3 2 2 4 3" xfId="10429" xr:uid="{6BED7B54-142D-42A1-9308-B0374AF46929}"/>
    <cellStyle name="Comma 4 3 2 2 4 3 2" xfId="25840" xr:uid="{194F66A2-0808-4B25-A7A7-048A69E7EBC5}"/>
    <cellStyle name="Comma 4 3 2 2 4 3 2 2" xfId="56664" xr:uid="{7AA171E1-C2C4-4992-BE04-6955DC5C2378}"/>
    <cellStyle name="Comma 4 3 2 2 4 3 3" xfId="41254" xr:uid="{05C5A08F-C85B-4A31-B462-CDB58C917877}"/>
    <cellStyle name="Comma 4 3 2 2 4 4" xfId="18031" xr:uid="{02DDF59E-2AF6-4E99-8C3C-0855DB5C4C7B}"/>
    <cellStyle name="Comma 4 3 2 2 4 4 2" xfId="48855" xr:uid="{128C4C83-4C00-47EF-A8D2-2F4C1CB662D3}"/>
    <cellStyle name="Comma 4 3 2 2 4 5" xfId="33445" xr:uid="{3896449D-7258-4256-8D91-DD1231446D13}"/>
    <cellStyle name="Comma 4 3 2 2 5" xfId="4522" xr:uid="{8C1ADD9B-5064-4C2D-907E-B6330EC856BA}"/>
    <cellStyle name="Comma 4 3 2 2 5 2" xfId="12333" xr:uid="{B815E8A7-5D9A-43B1-8753-C166C2928EBC}"/>
    <cellStyle name="Comma 4 3 2 2 5 2 2" xfId="27744" xr:uid="{DA69CFB3-1DE1-4D15-876B-B584A90EFA0C}"/>
    <cellStyle name="Comma 4 3 2 2 5 2 2 2" xfId="58568" xr:uid="{E19C8367-F5EF-41E1-8C11-5225827D9B1A}"/>
    <cellStyle name="Comma 4 3 2 2 5 2 3" xfId="43158" xr:uid="{2EC398B8-D272-40C0-A1E9-4989C5EFCFE2}"/>
    <cellStyle name="Comma 4 3 2 2 5 3" xfId="19935" xr:uid="{138B3E0E-1619-486C-AA1F-8606CB1182DE}"/>
    <cellStyle name="Comma 4 3 2 2 5 3 2" xfId="50759" xr:uid="{245B8385-A60A-46F0-9244-0094139ED1BE}"/>
    <cellStyle name="Comma 4 3 2 2 5 4" xfId="35349" xr:uid="{6E13785E-BF69-4046-8218-B1B3291FC00C}"/>
    <cellStyle name="Comma 4 3 2 2 6" xfId="8530" xr:uid="{90E3B766-D8FF-49B5-B7C5-0638AED8599C}"/>
    <cellStyle name="Comma 4 3 2 2 6 2" xfId="23941" xr:uid="{8448672C-358F-498E-BBC0-71417F66D222}"/>
    <cellStyle name="Comma 4 3 2 2 6 2 2" xfId="54765" xr:uid="{38A8303A-BC26-49F8-B354-90578188E5C1}"/>
    <cellStyle name="Comma 4 3 2 2 6 3" xfId="39355" xr:uid="{19D8BCE9-B2A3-487F-9C83-26D48E948E6A}"/>
    <cellStyle name="Comma 4 3 2 2 7" xfId="16132" xr:uid="{9202E648-61F2-44BC-85D3-0F0C1EAF716E}"/>
    <cellStyle name="Comma 4 3 2 2 7 2" xfId="46956" xr:uid="{5E339B21-ABC5-45A6-B101-15376043A219}"/>
    <cellStyle name="Comma 4 3 2 2 8" xfId="31546" xr:uid="{934487BF-EEEC-4F85-AAA0-B6B14B2F4F06}"/>
    <cellStyle name="Comma 4 3 2 3" xfId="510" xr:uid="{69BA786E-ADC4-4AA8-A4B5-DA9B305B29C2}"/>
    <cellStyle name="Comma 4 3 2 3 2" xfId="1143" xr:uid="{9245DF8D-7958-46AE-95BF-15A612C99C95}"/>
    <cellStyle name="Comma 4 3 2 3 2 2" xfId="3042" xr:uid="{F410DBF1-C47B-4937-B800-8F47829273AA}"/>
    <cellStyle name="Comma 4 3 2 3 2 2 2" xfId="6845" xr:uid="{39A670D6-7077-4D76-BC57-A335057366FF}"/>
    <cellStyle name="Comma 4 3 2 3 2 2 2 2" xfId="14656" xr:uid="{DA3EE621-7F01-461B-BBEB-5E00C5C32CBB}"/>
    <cellStyle name="Comma 4 3 2 3 2 2 2 2 2" xfId="30067" xr:uid="{1EA6D8A4-BF9C-435C-B6E7-33A771E4EB53}"/>
    <cellStyle name="Comma 4 3 2 3 2 2 2 2 2 2" xfId="60891" xr:uid="{744E8C1E-7C1C-4AD9-944B-6373537004CC}"/>
    <cellStyle name="Comma 4 3 2 3 2 2 2 2 3" xfId="45481" xr:uid="{28AA22C1-07CF-4DC7-9C61-B305EAB64AF7}"/>
    <cellStyle name="Comma 4 3 2 3 2 2 2 3" xfId="22258" xr:uid="{C0A6A722-80E8-42ED-BD63-935B3A982D5E}"/>
    <cellStyle name="Comma 4 3 2 3 2 2 2 3 2" xfId="53082" xr:uid="{1CFEF1B9-0EFD-4B59-9DA1-35D39B3E4FC8}"/>
    <cellStyle name="Comma 4 3 2 3 2 2 2 4" xfId="37672" xr:uid="{963531CF-F3A8-44B7-A3A8-AC6EC0CFEB6B}"/>
    <cellStyle name="Comma 4 3 2 3 2 2 3" xfId="10853" xr:uid="{E73D3E61-D589-4445-9671-97C2F9D2BBDB}"/>
    <cellStyle name="Comma 4 3 2 3 2 2 3 2" xfId="26264" xr:uid="{C2F3A0A3-B955-40B9-B4CA-DBD44725B5EA}"/>
    <cellStyle name="Comma 4 3 2 3 2 2 3 2 2" xfId="57088" xr:uid="{D6B2446C-2C6E-4648-B1A3-98A5E881A537}"/>
    <cellStyle name="Comma 4 3 2 3 2 2 3 3" xfId="41678" xr:uid="{13E381EE-0511-46CE-ACFD-857F838D4BD5}"/>
    <cellStyle name="Comma 4 3 2 3 2 2 4" xfId="18455" xr:uid="{C8927E21-0DD5-4072-A531-D67329AA9CCD}"/>
    <cellStyle name="Comma 4 3 2 3 2 2 4 2" xfId="49279" xr:uid="{A9A6A917-5AC9-4809-ABCE-3003AC3B6053}"/>
    <cellStyle name="Comma 4 3 2 3 2 2 5" xfId="33869" xr:uid="{35D1E2A5-D106-405D-A61C-C2BA89BE6960}"/>
    <cellStyle name="Comma 4 3 2 3 2 3" xfId="4946" xr:uid="{4C208594-5F4E-49BA-B699-7E9BBE4F5454}"/>
    <cellStyle name="Comma 4 3 2 3 2 3 2" xfId="12757" xr:uid="{2560BC02-28E3-4B89-A545-D41EDD487773}"/>
    <cellStyle name="Comma 4 3 2 3 2 3 2 2" xfId="28168" xr:uid="{200AFB03-33BF-448C-914D-51B26F7C5D0C}"/>
    <cellStyle name="Comma 4 3 2 3 2 3 2 2 2" xfId="58992" xr:uid="{E323F4BF-BEEE-495C-816D-9F0EBD57046A}"/>
    <cellStyle name="Comma 4 3 2 3 2 3 2 3" xfId="43582" xr:uid="{DAC89E28-C198-4549-9328-4416CC1B9170}"/>
    <cellStyle name="Comma 4 3 2 3 2 3 3" xfId="20359" xr:uid="{80EAA97C-B4CF-4209-B3E4-90D7AAC6727F}"/>
    <cellStyle name="Comma 4 3 2 3 2 3 3 2" xfId="51183" xr:uid="{905BB82B-A5CA-45C4-B0AB-6D797F08B588}"/>
    <cellStyle name="Comma 4 3 2 3 2 3 4" xfId="35773" xr:uid="{FEBF1D1C-2021-42E1-BCC0-582E05A792BE}"/>
    <cellStyle name="Comma 4 3 2 3 2 4" xfId="8954" xr:uid="{C5C0B162-CC16-43DE-ABCB-519A7FBA2564}"/>
    <cellStyle name="Comma 4 3 2 3 2 4 2" xfId="24365" xr:uid="{A735C0A4-228B-48C2-9F86-BCB437DAD99D}"/>
    <cellStyle name="Comma 4 3 2 3 2 4 2 2" xfId="55189" xr:uid="{990B736D-D26C-49EE-89E9-B9FE84879014}"/>
    <cellStyle name="Comma 4 3 2 3 2 4 3" xfId="39779" xr:uid="{12E0EEF1-0556-4067-9713-7515A9A48F69}"/>
    <cellStyle name="Comma 4 3 2 3 2 5" xfId="16556" xr:uid="{CD818475-3423-4224-AEA1-69CF86624262}"/>
    <cellStyle name="Comma 4 3 2 3 2 5 2" xfId="47380" xr:uid="{173C2FC2-D3AC-4EB1-9331-1A43DC57F4EC}"/>
    <cellStyle name="Comma 4 3 2 3 2 6" xfId="31970" xr:uid="{2B9C0FE9-2693-4111-8EB6-7C20EDE6D7CE}"/>
    <cellStyle name="Comma 4 3 2 3 3" xfId="1776" xr:uid="{22012A99-A4BA-41BA-908E-54F01BB44CC9}"/>
    <cellStyle name="Comma 4 3 2 3 3 2" xfId="3675" xr:uid="{6BA25F30-861C-4FCE-8EE2-F29016516776}"/>
    <cellStyle name="Comma 4 3 2 3 3 2 2" xfId="7478" xr:uid="{62C8C0F0-BBCE-4E57-971C-AEC53C49717F}"/>
    <cellStyle name="Comma 4 3 2 3 3 2 2 2" xfId="15289" xr:uid="{9C6D8279-AA53-4CE0-8B1A-41C56D74211E}"/>
    <cellStyle name="Comma 4 3 2 3 3 2 2 2 2" xfId="30700" xr:uid="{7C6E745C-648C-43E4-B4CD-57E24ABDBB5F}"/>
    <cellStyle name="Comma 4 3 2 3 3 2 2 2 2 2" xfId="61524" xr:uid="{C8478479-3715-4E3B-B836-BEFAA0110582}"/>
    <cellStyle name="Comma 4 3 2 3 3 2 2 2 3" xfId="46114" xr:uid="{D33D51F4-8924-473C-A19F-69214223960D}"/>
    <cellStyle name="Comma 4 3 2 3 3 2 2 3" xfId="22891" xr:uid="{9965F826-D9BC-42C8-96CE-72E2066063F2}"/>
    <cellStyle name="Comma 4 3 2 3 3 2 2 3 2" xfId="53715" xr:uid="{00E62958-4269-4269-88DA-562562A8AAA0}"/>
    <cellStyle name="Comma 4 3 2 3 3 2 2 4" xfId="38305" xr:uid="{C0AF1880-4653-4966-BE9E-8207A0C16F0C}"/>
    <cellStyle name="Comma 4 3 2 3 3 2 3" xfId="11486" xr:uid="{CE0C5250-68BE-4F9B-9594-4C217FD3B072}"/>
    <cellStyle name="Comma 4 3 2 3 3 2 3 2" xfId="26897" xr:uid="{1ECD4924-83A7-48A0-8B83-4625FB480821}"/>
    <cellStyle name="Comma 4 3 2 3 3 2 3 2 2" xfId="57721" xr:uid="{BADFDB04-2BEF-4B3F-9821-0B4375CE42FE}"/>
    <cellStyle name="Comma 4 3 2 3 3 2 3 3" xfId="42311" xr:uid="{D77CE05B-FE69-4614-A837-4969B86A71FB}"/>
    <cellStyle name="Comma 4 3 2 3 3 2 4" xfId="19088" xr:uid="{D13E23FD-B7EC-4148-A65C-9337EC964900}"/>
    <cellStyle name="Comma 4 3 2 3 3 2 4 2" xfId="49912" xr:uid="{DA83FD8B-2D48-4C53-A26D-33264ED4F982}"/>
    <cellStyle name="Comma 4 3 2 3 3 2 5" xfId="34502" xr:uid="{7AD97018-0430-4FDA-8821-D286A8748A7E}"/>
    <cellStyle name="Comma 4 3 2 3 3 3" xfId="5579" xr:uid="{1AC9EA62-F2E7-4E02-BD26-1ECF8A750A4D}"/>
    <cellStyle name="Comma 4 3 2 3 3 3 2" xfId="13390" xr:uid="{2DF1C219-90B1-4439-AF54-2FD5493B9F17}"/>
    <cellStyle name="Comma 4 3 2 3 3 3 2 2" xfId="28801" xr:uid="{A9CEEECD-E5F5-42C5-A829-E677CB1EB1CF}"/>
    <cellStyle name="Comma 4 3 2 3 3 3 2 2 2" xfId="59625" xr:uid="{E141E46C-BC72-4666-A0B9-8D2DF439BFF4}"/>
    <cellStyle name="Comma 4 3 2 3 3 3 2 3" xfId="44215" xr:uid="{DA12629F-D8BD-4506-89F9-DA0DD017F82A}"/>
    <cellStyle name="Comma 4 3 2 3 3 3 3" xfId="20992" xr:uid="{64F2EC80-2CEB-438C-ABAE-62A2167E7F1F}"/>
    <cellStyle name="Comma 4 3 2 3 3 3 3 2" xfId="51816" xr:uid="{D4C0B2F8-9AA3-49E1-804F-018932CF0CEF}"/>
    <cellStyle name="Comma 4 3 2 3 3 3 4" xfId="36406" xr:uid="{6903A16E-1D49-4D15-81FE-1642210F1F0E}"/>
    <cellStyle name="Comma 4 3 2 3 3 4" xfId="9587" xr:uid="{235C8AA3-A118-437C-8187-AD468ADFAC82}"/>
    <cellStyle name="Comma 4 3 2 3 3 4 2" xfId="24998" xr:uid="{6FA676D9-A920-4007-8726-6983BA92AE01}"/>
    <cellStyle name="Comma 4 3 2 3 3 4 2 2" xfId="55822" xr:uid="{676EC335-089F-4AF7-A297-7835B10610D0}"/>
    <cellStyle name="Comma 4 3 2 3 3 4 3" xfId="40412" xr:uid="{A72FCF7B-66F7-4A9B-923E-A552BC526CC8}"/>
    <cellStyle name="Comma 4 3 2 3 3 5" xfId="17189" xr:uid="{0A63145D-8D37-4A3A-98D1-8FE683A2D2EC}"/>
    <cellStyle name="Comma 4 3 2 3 3 5 2" xfId="48013" xr:uid="{361DD63C-BAC7-4BE6-8F20-0AAAD6945067}"/>
    <cellStyle name="Comma 4 3 2 3 3 6" xfId="32603" xr:uid="{F68502BF-114C-4FB2-9A7E-C91930821789}"/>
    <cellStyle name="Comma 4 3 2 3 4" xfId="2409" xr:uid="{DF91197A-2CB9-4791-8801-9EBC37C00211}"/>
    <cellStyle name="Comma 4 3 2 3 4 2" xfId="6212" xr:uid="{27636B0B-4072-457F-9480-C0C418805C10}"/>
    <cellStyle name="Comma 4 3 2 3 4 2 2" xfId="14023" xr:uid="{A6568556-1559-4DC0-A2F8-9AB9C96623FD}"/>
    <cellStyle name="Comma 4 3 2 3 4 2 2 2" xfId="29434" xr:uid="{40C42B7E-53D1-4D20-A8EA-A9A4884DFEE6}"/>
    <cellStyle name="Comma 4 3 2 3 4 2 2 2 2" xfId="60258" xr:uid="{0DE2B771-C149-4149-8CAF-ABD562AC67EA}"/>
    <cellStyle name="Comma 4 3 2 3 4 2 2 3" xfId="44848" xr:uid="{F03CAC98-A79B-4DAF-95C4-2F27032EDA0A}"/>
    <cellStyle name="Comma 4 3 2 3 4 2 3" xfId="21625" xr:uid="{5BAEB897-AE19-4A77-ACAF-A3357F8DBBF8}"/>
    <cellStyle name="Comma 4 3 2 3 4 2 3 2" xfId="52449" xr:uid="{CE61C504-C92C-4898-AD59-6EBACAB31D39}"/>
    <cellStyle name="Comma 4 3 2 3 4 2 4" xfId="37039" xr:uid="{CA87200A-FC8E-4EEE-93B9-7C6C153D2AF5}"/>
    <cellStyle name="Comma 4 3 2 3 4 3" xfId="10220" xr:uid="{004316EB-045C-4274-812F-97D53AF5B560}"/>
    <cellStyle name="Comma 4 3 2 3 4 3 2" xfId="25631" xr:uid="{BC3E7E1C-5D85-4A87-91DA-353430495516}"/>
    <cellStyle name="Comma 4 3 2 3 4 3 2 2" xfId="56455" xr:uid="{E694587E-CCB8-4A7F-AD0F-E60E7821955C}"/>
    <cellStyle name="Comma 4 3 2 3 4 3 3" xfId="41045" xr:uid="{DFEB31F0-3A9F-4A90-868E-1152EBFD0451}"/>
    <cellStyle name="Comma 4 3 2 3 4 4" xfId="17822" xr:uid="{18ECC1AB-63B6-4A29-963F-72AE7D00A9A7}"/>
    <cellStyle name="Comma 4 3 2 3 4 4 2" xfId="48646" xr:uid="{C556495F-B147-406B-8E72-750EC01EA083}"/>
    <cellStyle name="Comma 4 3 2 3 4 5" xfId="33236" xr:uid="{F01393E1-7ABE-48B1-9B91-D2045844401B}"/>
    <cellStyle name="Comma 4 3 2 3 5" xfId="4313" xr:uid="{2C433CBA-C38D-43ED-B200-32B926054FF1}"/>
    <cellStyle name="Comma 4 3 2 3 5 2" xfId="12124" xr:uid="{488443A3-FEAB-43D1-9B98-8CA30B866FA1}"/>
    <cellStyle name="Comma 4 3 2 3 5 2 2" xfId="27535" xr:uid="{24D9CF4A-4065-48CC-A590-6C2BD1A1A19F}"/>
    <cellStyle name="Comma 4 3 2 3 5 2 2 2" xfId="58359" xr:uid="{09E932A7-DC96-4B17-8314-29EDD525AC90}"/>
    <cellStyle name="Comma 4 3 2 3 5 2 3" xfId="42949" xr:uid="{6CA5A1B8-F7B2-4318-972E-E7E7D5BE9BAB}"/>
    <cellStyle name="Comma 4 3 2 3 5 3" xfId="19726" xr:uid="{5A44496A-16ED-4CA7-AA74-3C26C7193E80}"/>
    <cellStyle name="Comma 4 3 2 3 5 3 2" xfId="50550" xr:uid="{1D720BA4-C50D-4B24-92DF-4C933960DB52}"/>
    <cellStyle name="Comma 4 3 2 3 5 4" xfId="35140" xr:uid="{3029E3A4-7064-406B-8676-33290DD4CEE4}"/>
    <cellStyle name="Comma 4 3 2 3 6" xfId="8321" xr:uid="{A081544C-2EA9-4891-B9E9-852569104A6C}"/>
    <cellStyle name="Comma 4 3 2 3 6 2" xfId="23732" xr:uid="{01275C14-8932-46D7-BCA7-BCD8EF998D11}"/>
    <cellStyle name="Comma 4 3 2 3 6 2 2" xfId="54556" xr:uid="{45C456E2-5620-45FD-A712-E07E98817C05}"/>
    <cellStyle name="Comma 4 3 2 3 6 3" xfId="39146" xr:uid="{0B029267-192D-4B24-98C0-E27988CB8EEC}"/>
    <cellStyle name="Comma 4 3 2 3 7" xfId="15923" xr:uid="{3B4EFAD3-D7AE-4FC7-A232-11C390802AE1}"/>
    <cellStyle name="Comma 4 3 2 3 7 2" xfId="46747" xr:uid="{BBFFECA2-4E5F-4C6A-9381-F5EE526450C5}"/>
    <cellStyle name="Comma 4 3 2 3 8" xfId="31337" xr:uid="{93A0C34E-B043-4DF8-BB32-EB9E699D8A2F}"/>
    <cellStyle name="Comma 4 3 2 4" xfId="930" xr:uid="{D40F2401-340A-4583-91D6-A89A6F54F7B1}"/>
    <cellStyle name="Comma 4 3 2 4 2" xfId="2829" xr:uid="{49C48F9D-CC36-4292-95CD-21FD4456FF30}"/>
    <cellStyle name="Comma 4 3 2 4 2 2" xfId="6632" xr:uid="{1791DFBA-E713-43CE-8C28-BF1D6B56FA37}"/>
    <cellStyle name="Comma 4 3 2 4 2 2 2" xfId="14443" xr:uid="{69C5DE99-7706-42C6-96F4-262A3AB05F90}"/>
    <cellStyle name="Comma 4 3 2 4 2 2 2 2" xfId="29854" xr:uid="{218E33C4-8936-4A81-B7F4-8F64C1C718D1}"/>
    <cellStyle name="Comma 4 3 2 4 2 2 2 2 2" xfId="60678" xr:uid="{228F99E6-2C99-4565-8811-70EF29C9BB4F}"/>
    <cellStyle name="Comma 4 3 2 4 2 2 2 3" xfId="45268" xr:uid="{D263FC00-0D99-499F-A0D1-0FED42D5B5F9}"/>
    <cellStyle name="Comma 4 3 2 4 2 2 3" xfId="22045" xr:uid="{06C03561-23EC-4A4D-8AA3-D57E2A7DA0FC}"/>
    <cellStyle name="Comma 4 3 2 4 2 2 3 2" xfId="52869" xr:uid="{9F49B29E-EC1D-48D2-B630-5F99BF6B53C8}"/>
    <cellStyle name="Comma 4 3 2 4 2 2 4" xfId="37459" xr:uid="{1DB52823-77DE-49CA-B523-97AAA12170B3}"/>
    <cellStyle name="Comma 4 3 2 4 2 3" xfId="10640" xr:uid="{BF206A56-ABEA-4401-97FB-094670C8430B}"/>
    <cellStyle name="Comma 4 3 2 4 2 3 2" xfId="26051" xr:uid="{16A9192E-7C0E-49BE-B80E-AA2BBDC28A01}"/>
    <cellStyle name="Comma 4 3 2 4 2 3 2 2" xfId="56875" xr:uid="{C7D6167C-7069-405E-9C93-95A48F0DC903}"/>
    <cellStyle name="Comma 4 3 2 4 2 3 3" xfId="41465" xr:uid="{6D912C97-CD89-4457-B021-39AC394C0DE3}"/>
    <cellStyle name="Comma 4 3 2 4 2 4" xfId="18242" xr:uid="{DDA848BC-691D-4738-AE22-AA64E70F22A7}"/>
    <cellStyle name="Comma 4 3 2 4 2 4 2" xfId="49066" xr:uid="{3236282E-DBD0-4EC9-90A9-1E206D0241F7}"/>
    <cellStyle name="Comma 4 3 2 4 2 5" xfId="33656" xr:uid="{31CC40CA-461A-4DC0-A56B-90D74CAA7D82}"/>
    <cellStyle name="Comma 4 3 2 4 3" xfId="4733" xr:uid="{409DEE8D-DD03-424E-A163-84590B4760DD}"/>
    <cellStyle name="Comma 4 3 2 4 3 2" xfId="12544" xr:uid="{0FD7AC2E-FEBC-4D5B-AB95-AA627E820F16}"/>
    <cellStyle name="Comma 4 3 2 4 3 2 2" xfId="27955" xr:uid="{C57EAE68-6416-46C2-BA29-7007424D204E}"/>
    <cellStyle name="Comma 4 3 2 4 3 2 2 2" xfId="58779" xr:uid="{DB23A983-BEFE-4B11-BCBC-5772A6D24F1A}"/>
    <cellStyle name="Comma 4 3 2 4 3 2 3" xfId="43369" xr:uid="{069D46D6-4C88-4221-B3F9-E0D6EE7887DB}"/>
    <cellStyle name="Comma 4 3 2 4 3 3" xfId="20146" xr:uid="{A5533BD0-12AC-4C30-9CA2-9106D337A8C7}"/>
    <cellStyle name="Comma 4 3 2 4 3 3 2" xfId="50970" xr:uid="{B3197562-4216-400F-8F8E-B31180C5B0EF}"/>
    <cellStyle name="Comma 4 3 2 4 3 4" xfId="35560" xr:uid="{C6CD58B5-F17F-4544-AC25-EA45C2C2AC6A}"/>
    <cellStyle name="Comma 4 3 2 4 4" xfId="8741" xr:uid="{FF84FC17-B8C9-495C-8348-37842830CF7B}"/>
    <cellStyle name="Comma 4 3 2 4 4 2" xfId="24152" xr:uid="{E90BD014-863F-470D-ABE6-57F0D5BCC40C}"/>
    <cellStyle name="Comma 4 3 2 4 4 2 2" xfId="54976" xr:uid="{B7F7E06B-D229-4F0C-B5AF-F0B63CBF6F79}"/>
    <cellStyle name="Comma 4 3 2 4 4 3" xfId="39566" xr:uid="{BCCF9BAE-0C21-41E9-AA9D-9F1826F417DF}"/>
    <cellStyle name="Comma 4 3 2 4 5" xfId="16343" xr:uid="{1D559D4E-07FB-4551-A2A8-F4A5EFD53310}"/>
    <cellStyle name="Comma 4 3 2 4 5 2" xfId="47167" xr:uid="{2E81C033-FE97-4D07-A141-0426E80CFA0A}"/>
    <cellStyle name="Comma 4 3 2 4 6" xfId="31757" xr:uid="{C9A50235-F345-4D74-9169-934C78521D05}"/>
    <cellStyle name="Comma 4 3 2 5" xfId="1563" xr:uid="{4B5782DE-A0F0-4476-BA00-A7C53454574C}"/>
    <cellStyle name="Comma 4 3 2 5 2" xfId="3462" xr:uid="{295F17F9-C32A-4331-9DD1-7C827DA44CA3}"/>
    <cellStyle name="Comma 4 3 2 5 2 2" xfId="7265" xr:uid="{B7D74711-79E2-46CD-87D5-60B24919A1E1}"/>
    <cellStyle name="Comma 4 3 2 5 2 2 2" xfId="15076" xr:uid="{EB1A7B82-3659-42CC-80D2-5DE7BAEEE66D}"/>
    <cellStyle name="Comma 4 3 2 5 2 2 2 2" xfId="30487" xr:uid="{340DEDD5-FADD-4E85-B7F9-E13BAF636AD7}"/>
    <cellStyle name="Comma 4 3 2 5 2 2 2 2 2" xfId="61311" xr:uid="{0B196575-E5C5-4001-B3F9-28F3F4A58E3E}"/>
    <cellStyle name="Comma 4 3 2 5 2 2 2 3" xfId="45901" xr:uid="{D56FF390-11D9-4DED-9696-ED870D5014E7}"/>
    <cellStyle name="Comma 4 3 2 5 2 2 3" xfId="22678" xr:uid="{C39560BE-599B-4F47-82F0-8BF4BB06EABD}"/>
    <cellStyle name="Comma 4 3 2 5 2 2 3 2" xfId="53502" xr:uid="{E30F12F6-5737-42BC-977D-4DAE05BB3108}"/>
    <cellStyle name="Comma 4 3 2 5 2 2 4" xfId="38092" xr:uid="{6E46ECEA-AC76-4234-95C0-5EA941679841}"/>
    <cellStyle name="Comma 4 3 2 5 2 3" xfId="11273" xr:uid="{6ACC7BE6-BB48-49E1-80BD-6B00367B5384}"/>
    <cellStyle name="Comma 4 3 2 5 2 3 2" xfId="26684" xr:uid="{14306DD2-C47E-4684-8A01-3C232785FA16}"/>
    <cellStyle name="Comma 4 3 2 5 2 3 2 2" xfId="57508" xr:uid="{30191410-4A60-4FE8-98DB-45DF87160ECA}"/>
    <cellStyle name="Comma 4 3 2 5 2 3 3" xfId="42098" xr:uid="{59B38D58-B9D2-44C5-8CB6-501E621490E8}"/>
    <cellStyle name="Comma 4 3 2 5 2 4" xfId="18875" xr:uid="{D4D8FA66-FB39-4AF4-98D2-0670456E6D45}"/>
    <cellStyle name="Comma 4 3 2 5 2 4 2" xfId="49699" xr:uid="{DF9BE3CF-DDDA-45C2-AEAE-A238BF8696B6}"/>
    <cellStyle name="Comma 4 3 2 5 2 5" xfId="34289" xr:uid="{2A309C6D-ADD6-4E5F-B1D0-9C904DBE6BD3}"/>
    <cellStyle name="Comma 4 3 2 5 3" xfId="5366" xr:uid="{DE714C34-9B03-43FF-ADF4-63DAFA7EB96A}"/>
    <cellStyle name="Comma 4 3 2 5 3 2" xfId="13177" xr:uid="{7A4C9508-F127-48E9-BFD8-2B2EB29599A3}"/>
    <cellStyle name="Comma 4 3 2 5 3 2 2" xfId="28588" xr:uid="{921BAACD-5C0D-4684-ADC4-BF879765E843}"/>
    <cellStyle name="Comma 4 3 2 5 3 2 2 2" xfId="59412" xr:uid="{1214FAA6-9503-4995-BFCA-A486691C441E}"/>
    <cellStyle name="Comma 4 3 2 5 3 2 3" xfId="44002" xr:uid="{A12225DD-3479-47D9-9C79-9F02F4531FB9}"/>
    <cellStyle name="Comma 4 3 2 5 3 3" xfId="20779" xr:uid="{C1A2CB6F-8D0E-4DAB-A542-4224FEC0A054}"/>
    <cellStyle name="Comma 4 3 2 5 3 3 2" xfId="51603" xr:uid="{634383D0-A8C6-4D5F-AC11-36FAAE81E250}"/>
    <cellStyle name="Comma 4 3 2 5 3 4" xfId="36193" xr:uid="{7B26F083-3FA2-4C8D-8FD4-972D5435D3EA}"/>
    <cellStyle name="Comma 4 3 2 5 4" xfId="9374" xr:uid="{2F317671-2FCC-450D-873A-5447759985E1}"/>
    <cellStyle name="Comma 4 3 2 5 4 2" xfId="24785" xr:uid="{2AE32F10-682D-4ED8-8B4A-73B1DE44E5AF}"/>
    <cellStyle name="Comma 4 3 2 5 4 2 2" xfId="55609" xr:uid="{E6281A01-B6A5-47CD-A17C-88B239181876}"/>
    <cellStyle name="Comma 4 3 2 5 4 3" xfId="40199" xr:uid="{05B93BE1-A57C-4F31-A402-A654E98D12C1}"/>
    <cellStyle name="Comma 4 3 2 5 5" xfId="16976" xr:uid="{B9F442EB-8BDF-4E3B-9818-0DD5365B359D}"/>
    <cellStyle name="Comma 4 3 2 5 5 2" xfId="47800" xr:uid="{92C4DB35-AB37-4EA2-9E61-CEC3EBC3AC70}"/>
    <cellStyle name="Comma 4 3 2 5 6" xfId="32390" xr:uid="{475D704E-412F-42EA-B62C-540EB9FD2A87}"/>
    <cellStyle name="Comma 4 3 2 6" xfId="2196" xr:uid="{70D9D49B-9100-463A-B440-99E292BA0674}"/>
    <cellStyle name="Comma 4 3 2 6 2" xfId="5999" xr:uid="{05C7A26D-58AB-4E68-9B73-4CB08FC67FBF}"/>
    <cellStyle name="Comma 4 3 2 6 2 2" xfId="13810" xr:uid="{3B2E4FF4-26DB-4A71-8386-6A191E3F6FA7}"/>
    <cellStyle name="Comma 4 3 2 6 2 2 2" xfId="29221" xr:uid="{7F54C27D-8EBE-476B-8076-0A98614EB6D8}"/>
    <cellStyle name="Comma 4 3 2 6 2 2 2 2" xfId="60045" xr:uid="{007BB8A4-81DF-4259-A563-1B675854BC95}"/>
    <cellStyle name="Comma 4 3 2 6 2 2 3" xfId="44635" xr:uid="{003F2C73-0C18-483A-A442-0F5E738ACBDF}"/>
    <cellStyle name="Comma 4 3 2 6 2 3" xfId="21412" xr:uid="{E0627DC7-C14A-4189-B26F-F690A29F3714}"/>
    <cellStyle name="Comma 4 3 2 6 2 3 2" xfId="52236" xr:uid="{E174A963-BC69-4608-BBEA-B9EDCA0CE0C5}"/>
    <cellStyle name="Comma 4 3 2 6 2 4" xfId="36826" xr:uid="{BC42CFE1-0773-411D-93AD-86C7D39978E5}"/>
    <cellStyle name="Comma 4 3 2 6 3" xfId="10007" xr:uid="{29ABFBA6-0590-42CC-8D39-8E5B0469DF8F}"/>
    <cellStyle name="Comma 4 3 2 6 3 2" xfId="25418" xr:uid="{A3C8C4BA-55FD-4C8F-833F-5ADEB26D71CF}"/>
    <cellStyle name="Comma 4 3 2 6 3 2 2" xfId="56242" xr:uid="{05DC95C7-34CF-41EC-90F3-B636884A3CD8}"/>
    <cellStyle name="Comma 4 3 2 6 3 3" xfId="40832" xr:uid="{99DE9BD7-304C-4CC0-9AD6-FDB1A9CB35E0}"/>
    <cellStyle name="Comma 4 3 2 6 4" xfId="17609" xr:uid="{C23646D3-2DC0-4FEA-9F1B-A6D49AD4BA90}"/>
    <cellStyle name="Comma 4 3 2 6 4 2" xfId="48433" xr:uid="{0AEA1EAB-833A-477E-9B97-BB7DE08ADE49}"/>
    <cellStyle name="Comma 4 3 2 6 5" xfId="33023" xr:uid="{EAAE2554-C578-4A05-97C9-A289E8B786F4}"/>
    <cellStyle name="Comma 4 3 2 7" xfId="4100" xr:uid="{12851E7D-8AA0-44F2-AFA5-D82557F26579}"/>
    <cellStyle name="Comma 4 3 2 7 2" xfId="11911" xr:uid="{14D7EBB4-B7BE-473E-A4A4-221B81B28551}"/>
    <cellStyle name="Comma 4 3 2 7 2 2" xfId="27322" xr:uid="{B0A78A9E-FBBD-4BD6-AD55-02F33FA0EE44}"/>
    <cellStyle name="Comma 4 3 2 7 2 2 2" xfId="58146" xr:uid="{56F34082-DA79-4ACC-BF5B-700717372A53}"/>
    <cellStyle name="Comma 4 3 2 7 2 3" xfId="42736" xr:uid="{BA10C84C-7CA6-418D-A298-D4184CE3DD59}"/>
    <cellStyle name="Comma 4 3 2 7 3" xfId="19513" xr:uid="{A4787F1F-0553-4123-A914-65125F92AF93}"/>
    <cellStyle name="Comma 4 3 2 7 3 2" xfId="50337" xr:uid="{BA300E55-A4D1-4DE7-B58F-BDA5903E54D7}"/>
    <cellStyle name="Comma 4 3 2 7 4" xfId="34927" xr:uid="{7680341E-79D5-4FB4-899D-1AC1CA510F68}"/>
    <cellStyle name="Comma 4 3 2 8" xfId="8108" xr:uid="{989BDECF-0271-437B-8056-D3CBA8408991}"/>
    <cellStyle name="Comma 4 3 2 8 2" xfId="23519" xr:uid="{11F0E371-48C2-455B-99EE-C09CC5ABD1AB}"/>
    <cellStyle name="Comma 4 3 2 8 2 2" xfId="54343" xr:uid="{79C700B8-A462-45D6-970D-6919A30FF8B7}"/>
    <cellStyle name="Comma 4 3 2 8 3" xfId="38933" xr:uid="{74AC8435-5545-497A-8EC0-24814E003FFA}"/>
    <cellStyle name="Comma 4 3 2 9" xfId="7899" xr:uid="{762BAA96-9A30-45B3-B000-944779437C4B}"/>
    <cellStyle name="Comma 4 3 2 9 2" xfId="23310" xr:uid="{ED1D2808-1B4E-4C4E-A3E1-142730256211}"/>
    <cellStyle name="Comma 4 3 2 9 2 2" xfId="54134" xr:uid="{782297FA-3356-46F6-9A23-6D0D31EBCCC8}"/>
    <cellStyle name="Comma 4 3 2 9 3" xfId="38724" xr:uid="{258ED403-C937-4A57-87D3-FDC74C76232B}"/>
    <cellStyle name="Comma 4 3 3" xfId="637" xr:uid="{7341D3E0-C714-4D37-B897-11F144A636B5}"/>
    <cellStyle name="Comma 4 3 3 2" xfId="1270" xr:uid="{FFA9CB99-7D84-423F-A5B2-AB1E2CCA4632}"/>
    <cellStyle name="Comma 4 3 3 2 2" xfId="3169" xr:uid="{A52D98CF-7267-4E00-A0C2-65BF7C098B9B}"/>
    <cellStyle name="Comma 4 3 3 2 2 2" xfId="6972" xr:uid="{32CF4715-34A1-4404-A8F9-A7ADB00AD5F4}"/>
    <cellStyle name="Comma 4 3 3 2 2 2 2" xfId="14783" xr:uid="{8540E13C-8B9A-4C04-9E3C-DEEA69641D2B}"/>
    <cellStyle name="Comma 4 3 3 2 2 2 2 2" xfId="30194" xr:uid="{00A4A9DF-F808-4CAD-94F0-3CC61993586F}"/>
    <cellStyle name="Comma 4 3 3 2 2 2 2 2 2" xfId="61018" xr:uid="{829CDB2A-274E-4176-A0F7-6FAF8DFA3CB1}"/>
    <cellStyle name="Comma 4 3 3 2 2 2 2 3" xfId="45608" xr:uid="{53EC3B99-C733-4C49-AD2F-112D7BAAF4EB}"/>
    <cellStyle name="Comma 4 3 3 2 2 2 3" xfId="22385" xr:uid="{12A6EA6B-D330-45DA-8759-65BCFD251068}"/>
    <cellStyle name="Comma 4 3 3 2 2 2 3 2" xfId="53209" xr:uid="{5558B74C-1CCC-4A4D-A072-7987A833ECAA}"/>
    <cellStyle name="Comma 4 3 3 2 2 2 4" xfId="37799" xr:uid="{D0456B45-0A54-4DD6-BD7A-F2DF579860DB}"/>
    <cellStyle name="Comma 4 3 3 2 2 3" xfId="10980" xr:uid="{A7CC4025-043A-4215-9732-7310F89FF360}"/>
    <cellStyle name="Comma 4 3 3 2 2 3 2" xfId="26391" xr:uid="{EB11BD58-4117-4662-9475-93FB397B9CC5}"/>
    <cellStyle name="Comma 4 3 3 2 2 3 2 2" xfId="57215" xr:uid="{E5CD26AC-398B-45AC-83F5-657211441D70}"/>
    <cellStyle name="Comma 4 3 3 2 2 3 3" xfId="41805" xr:uid="{987ECCAE-A497-450A-92F8-25BD1D3D0B6F}"/>
    <cellStyle name="Comma 4 3 3 2 2 4" xfId="18582" xr:uid="{8A4AA083-E9B1-4628-8D9A-8E2E9405F39B}"/>
    <cellStyle name="Comma 4 3 3 2 2 4 2" xfId="49406" xr:uid="{CA2F0D1F-3A32-4E52-A1BF-0C7FE4AC403A}"/>
    <cellStyle name="Comma 4 3 3 2 2 5" xfId="33996" xr:uid="{27D70614-60DA-4E19-A295-1A3D1C915F62}"/>
    <cellStyle name="Comma 4 3 3 2 3" xfId="5073" xr:uid="{D485E065-CFA8-48BB-B6C2-2BAEE64BD8E0}"/>
    <cellStyle name="Comma 4 3 3 2 3 2" xfId="12884" xr:uid="{851BF8BE-77B3-403B-B36C-A8D2745D7AB8}"/>
    <cellStyle name="Comma 4 3 3 2 3 2 2" xfId="28295" xr:uid="{B69C5CA5-2473-4B4B-B3A1-21AF6290D6F2}"/>
    <cellStyle name="Comma 4 3 3 2 3 2 2 2" xfId="59119" xr:uid="{10F8C245-FF58-4E55-81F6-3ECC04EA6884}"/>
    <cellStyle name="Comma 4 3 3 2 3 2 3" xfId="43709" xr:uid="{A3606708-751C-4DF8-A0E1-56968906FDD1}"/>
    <cellStyle name="Comma 4 3 3 2 3 3" xfId="20486" xr:uid="{AB8525D0-DA8D-4DE8-BEA1-89A160088B07}"/>
    <cellStyle name="Comma 4 3 3 2 3 3 2" xfId="51310" xr:uid="{E585691A-5BBC-4E49-AC3D-2E0EA32AB38F}"/>
    <cellStyle name="Comma 4 3 3 2 3 4" xfId="35900" xr:uid="{D89240D0-82AC-4850-9477-D5D237346B95}"/>
    <cellStyle name="Comma 4 3 3 2 4" xfId="9081" xr:uid="{C251FAD8-F96A-4841-8B9F-8DFB9894FB26}"/>
    <cellStyle name="Comma 4 3 3 2 4 2" xfId="24492" xr:uid="{54AAC345-C45B-434D-8CFD-FD5AB1D95BF2}"/>
    <cellStyle name="Comma 4 3 3 2 4 2 2" xfId="55316" xr:uid="{5D14984A-A740-4440-B739-952A8B499B1A}"/>
    <cellStyle name="Comma 4 3 3 2 4 3" xfId="39906" xr:uid="{C0536BAA-5ACD-4C62-AA3C-85259872F101}"/>
    <cellStyle name="Comma 4 3 3 2 5" xfId="16683" xr:uid="{B4C8243A-A022-4BF0-8252-6456AFC02BC9}"/>
    <cellStyle name="Comma 4 3 3 2 5 2" xfId="47507" xr:uid="{6E1C4707-E39E-4513-86F8-EA376DDDBC5B}"/>
    <cellStyle name="Comma 4 3 3 2 6" xfId="32097" xr:uid="{69DF6F1B-5001-47FC-9E06-FA62283F4315}"/>
    <cellStyle name="Comma 4 3 3 3" xfId="1903" xr:uid="{C2CD548F-62B9-42EC-9FB3-6A1804D1C4FA}"/>
    <cellStyle name="Comma 4 3 3 3 2" xfId="3802" xr:uid="{66DC3558-9DC2-45C3-B884-981515B254B2}"/>
    <cellStyle name="Comma 4 3 3 3 2 2" xfId="7605" xr:uid="{33BD4A44-CB48-4506-A090-264407EC1C54}"/>
    <cellStyle name="Comma 4 3 3 3 2 2 2" xfId="15416" xr:uid="{C92803BF-1156-48F6-ABAA-7EE589C6A826}"/>
    <cellStyle name="Comma 4 3 3 3 2 2 2 2" xfId="30827" xr:uid="{546813D3-23CE-4742-AF12-6F0950A1C8CA}"/>
    <cellStyle name="Comma 4 3 3 3 2 2 2 2 2" xfId="61651" xr:uid="{25F83AAA-0DAB-4B73-AE68-2BB90EC0EC32}"/>
    <cellStyle name="Comma 4 3 3 3 2 2 2 3" xfId="46241" xr:uid="{9D3376D3-B531-42C6-A3C0-5D029E103138}"/>
    <cellStyle name="Comma 4 3 3 3 2 2 3" xfId="23018" xr:uid="{A8EFE486-0A1A-494C-BCA8-44348098ACAE}"/>
    <cellStyle name="Comma 4 3 3 3 2 2 3 2" xfId="53842" xr:uid="{32CA84AA-BDA7-489B-8804-FEBACB752E86}"/>
    <cellStyle name="Comma 4 3 3 3 2 2 4" xfId="38432" xr:uid="{F1F433BD-28F1-49C0-8219-6DC7D7C78168}"/>
    <cellStyle name="Comma 4 3 3 3 2 3" xfId="11613" xr:uid="{58CD0D1F-07E0-4C63-8A4F-763864F9A5EA}"/>
    <cellStyle name="Comma 4 3 3 3 2 3 2" xfId="27024" xr:uid="{6B5F306C-4A06-448E-B0D0-5AF9F4ACA5CD}"/>
    <cellStyle name="Comma 4 3 3 3 2 3 2 2" xfId="57848" xr:uid="{00C7E172-E198-4014-AB38-2BE5DB6EB1D8}"/>
    <cellStyle name="Comma 4 3 3 3 2 3 3" xfId="42438" xr:uid="{73CCC08C-5540-4EA8-9F45-9AB72A9D1445}"/>
    <cellStyle name="Comma 4 3 3 3 2 4" xfId="19215" xr:uid="{6FDC99A4-ABB1-487E-93C2-6F7BEFD05A28}"/>
    <cellStyle name="Comma 4 3 3 3 2 4 2" xfId="50039" xr:uid="{156B1B80-FBDB-4DBF-8BD5-1BE306C275A7}"/>
    <cellStyle name="Comma 4 3 3 3 2 5" xfId="34629" xr:uid="{4FE5F7B6-05A9-4C22-BB6D-704A7766D5B3}"/>
    <cellStyle name="Comma 4 3 3 3 3" xfId="5706" xr:uid="{55039B4C-C6AC-4ACA-8047-10B222223BC1}"/>
    <cellStyle name="Comma 4 3 3 3 3 2" xfId="13517" xr:uid="{A22B62DF-4A7A-4968-B227-D1338A1E4C80}"/>
    <cellStyle name="Comma 4 3 3 3 3 2 2" xfId="28928" xr:uid="{8B64470B-4BE6-49CD-8B0F-07DDAB5F0CA0}"/>
    <cellStyle name="Comma 4 3 3 3 3 2 2 2" xfId="59752" xr:uid="{0DE3EA5D-EE37-454D-8B7A-ED38860688D6}"/>
    <cellStyle name="Comma 4 3 3 3 3 2 3" xfId="44342" xr:uid="{AD765BCF-3CFE-4066-BE06-A403F29EC8F1}"/>
    <cellStyle name="Comma 4 3 3 3 3 3" xfId="21119" xr:uid="{53B92966-6494-4BF2-86AD-D3B8E0A93716}"/>
    <cellStyle name="Comma 4 3 3 3 3 3 2" xfId="51943" xr:uid="{6406AB9B-E6DA-488A-8A09-D9DBB753A2DC}"/>
    <cellStyle name="Comma 4 3 3 3 3 4" xfId="36533" xr:uid="{13809304-83FA-4F8B-89A4-35EE6F431810}"/>
    <cellStyle name="Comma 4 3 3 3 4" xfId="9714" xr:uid="{F99247A7-5442-457D-9ECF-159004E5B831}"/>
    <cellStyle name="Comma 4 3 3 3 4 2" xfId="25125" xr:uid="{A7AB49C3-465F-4BD6-8F3E-8CD19EC401A3}"/>
    <cellStyle name="Comma 4 3 3 3 4 2 2" xfId="55949" xr:uid="{5B58A910-269E-4D66-A783-37E3C4598E25}"/>
    <cellStyle name="Comma 4 3 3 3 4 3" xfId="40539" xr:uid="{1591D788-F509-4FB2-B4A0-C0E5FCFC7E7B}"/>
    <cellStyle name="Comma 4 3 3 3 5" xfId="17316" xr:uid="{5F43D2DF-2854-4F51-A749-5D20D429D3DF}"/>
    <cellStyle name="Comma 4 3 3 3 5 2" xfId="48140" xr:uid="{E1A7281F-55A8-4DC0-8663-924E393AA4F3}"/>
    <cellStyle name="Comma 4 3 3 3 6" xfId="32730" xr:uid="{62CA86CC-4170-4DCD-B518-E64059E82D76}"/>
    <cellStyle name="Comma 4 3 3 4" xfId="2536" xr:uid="{692A5F78-072C-43A0-9325-E26083A592F8}"/>
    <cellStyle name="Comma 4 3 3 4 2" xfId="6339" xr:uid="{2FD261DC-A622-43B7-BC92-6700B2DA0E4A}"/>
    <cellStyle name="Comma 4 3 3 4 2 2" xfId="14150" xr:uid="{89A9D775-70F3-4FA5-AF56-03627AF4332F}"/>
    <cellStyle name="Comma 4 3 3 4 2 2 2" xfId="29561" xr:uid="{6A441D6B-8D75-40C4-9D5A-3725340ED71F}"/>
    <cellStyle name="Comma 4 3 3 4 2 2 2 2" xfId="60385" xr:uid="{AA9DA795-DFC8-47A7-8239-C4840D4F515C}"/>
    <cellStyle name="Comma 4 3 3 4 2 2 3" xfId="44975" xr:uid="{DD7E5C0E-FC7A-4CCA-B0BD-5B98215CA680}"/>
    <cellStyle name="Comma 4 3 3 4 2 3" xfId="21752" xr:uid="{3BDBD925-6E37-4365-A63C-BE4984CFF502}"/>
    <cellStyle name="Comma 4 3 3 4 2 3 2" xfId="52576" xr:uid="{EB13D8F3-8249-407B-BA14-61B6F22EFF5E}"/>
    <cellStyle name="Comma 4 3 3 4 2 4" xfId="37166" xr:uid="{A578F8C1-1ADA-412A-BB39-D64C1E48A86F}"/>
    <cellStyle name="Comma 4 3 3 4 3" xfId="10347" xr:uid="{DBDE8765-F72B-4303-B3AB-ACC643DC07A1}"/>
    <cellStyle name="Comma 4 3 3 4 3 2" xfId="25758" xr:uid="{E6ED0636-2A6A-4B28-A48F-4FC6A4CA356F}"/>
    <cellStyle name="Comma 4 3 3 4 3 2 2" xfId="56582" xr:uid="{C07BB175-D288-4A92-8358-4541FFDB9EBE}"/>
    <cellStyle name="Comma 4 3 3 4 3 3" xfId="41172" xr:uid="{C253C8B0-D341-4A00-B75A-1BF0AE4B9073}"/>
    <cellStyle name="Comma 4 3 3 4 4" xfId="17949" xr:uid="{A8F34841-DD4D-4893-BDBF-FF5C59079D21}"/>
    <cellStyle name="Comma 4 3 3 4 4 2" xfId="48773" xr:uid="{060EA5D3-8B4C-4CB7-9E09-DB3A718FC848}"/>
    <cellStyle name="Comma 4 3 3 4 5" xfId="33363" xr:uid="{52EF2608-81B6-4B6D-ABBC-2955CBFE9B53}"/>
    <cellStyle name="Comma 4 3 3 5" xfId="4440" xr:uid="{53336ED8-8B2E-4B14-AC25-FDABBE32BEB0}"/>
    <cellStyle name="Comma 4 3 3 5 2" xfId="12251" xr:uid="{372ADDAF-D199-40B0-8518-88058404F15A}"/>
    <cellStyle name="Comma 4 3 3 5 2 2" xfId="27662" xr:uid="{781C9D9A-FFB7-4A6E-9F36-E27FA890B969}"/>
    <cellStyle name="Comma 4 3 3 5 2 2 2" xfId="58486" xr:uid="{A15E0E88-0BC7-4850-BD67-45D5A14998E9}"/>
    <cellStyle name="Comma 4 3 3 5 2 3" xfId="43076" xr:uid="{49E7F259-3658-41BB-8921-AC54F03B5C6F}"/>
    <cellStyle name="Comma 4 3 3 5 3" xfId="19853" xr:uid="{55BF490B-8F8C-4C30-A8A1-1CB38853DB69}"/>
    <cellStyle name="Comma 4 3 3 5 3 2" xfId="50677" xr:uid="{C7842EDA-D89B-4693-816F-6000483C1A37}"/>
    <cellStyle name="Comma 4 3 3 5 4" xfId="35267" xr:uid="{C9E7D18B-9194-4E6F-B170-A454CEB139E1}"/>
    <cellStyle name="Comma 4 3 3 6" xfId="8448" xr:uid="{1EE5228C-84FB-469B-ACC0-B95957897D2C}"/>
    <cellStyle name="Comma 4 3 3 6 2" xfId="23859" xr:uid="{45931019-DEE6-4480-8EEB-DDF2C29856CE}"/>
    <cellStyle name="Comma 4 3 3 6 2 2" xfId="54683" xr:uid="{ECA9264A-1B5D-4758-930A-186C1E4DFCFE}"/>
    <cellStyle name="Comma 4 3 3 6 3" xfId="39273" xr:uid="{2E466598-78A5-43D4-9D61-671830EAA05A}"/>
    <cellStyle name="Comma 4 3 3 7" xfId="16050" xr:uid="{E7705512-0DC7-4E6F-8907-A0BFE13932B1}"/>
    <cellStyle name="Comma 4 3 3 7 2" xfId="46874" xr:uid="{927CFF5D-122E-4CC4-9F92-97675B6AE497}"/>
    <cellStyle name="Comma 4 3 3 8" xfId="31464" xr:uid="{756A7F1D-4568-4872-A672-7C58D607AC90}"/>
    <cellStyle name="Comma 4 3 4" xfId="428" xr:uid="{FEB2145F-3266-4459-9466-A0BD8313A981}"/>
    <cellStyle name="Comma 4 3 4 2" xfId="1061" xr:uid="{70B1A543-463E-49EC-8ED3-1C054F43FBEF}"/>
    <cellStyle name="Comma 4 3 4 2 2" xfId="2960" xr:uid="{4D5034B6-1A94-41D4-81DC-26D0140C87FC}"/>
    <cellStyle name="Comma 4 3 4 2 2 2" xfId="6763" xr:uid="{4EC68B4B-D66A-4980-8434-DDA64F1717C0}"/>
    <cellStyle name="Comma 4 3 4 2 2 2 2" xfId="14574" xr:uid="{3A8879AA-2EA1-4F85-9439-E72C9F56FA13}"/>
    <cellStyle name="Comma 4 3 4 2 2 2 2 2" xfId="29985" xr:uid="{14C3B8FB-67C7-4920-8C63-9720A401A76D}"/>
    <cellStyle name="Comma 4 3 4 2 2 2 2 2 2" xfId="60809" xr:uid="{FD62A255-79F8-4230-9170-67334E21B071}"/>
    <cellStyle name="Comma 4 3 4 2 2 2 2 3" xfId="45399" xr:uid="{38E70059-6F15-4F32-A5E2-F932A8FEBBCD}"/>
    <cellStyle name="Comma 4 3 4 2 2 2 3" xfId="22176" xr:uid="{1EA5EB5D-F1C8-4153-A0F9-8A17C909168D}"/>
    <cellStyle name="Comma 4 3 4 2 2 2 3 2" xfId="53000" xr:uid="{6663CCBE-3A06-49C1-9F81-FB2F751E55A7}"/>
    <cellStyle name="Comma 4 3 4 2 2 2 4" xfId="37590" xr:uid="{7A3AAEA1-8518-489B-82C7-A26588F24A6D}"/>
    <cellStyle name="Comma 4 3 4 2 2 3" xfId="10771" xr:uid="{558BCF00-322B-460C-8C78-EAE3F5D17379}"/>
    <cellStyle name="Comma 4 3 4 2 2 3 2" xfId="26182" xr:uid="{8F34EF66-39F2-4C65-B647-36C637303D7C}"/>
    <cellStyle name="Comma 4 3 4 2 2 3 2 2" xfId="57006" xr:uid="{AEB48DB8-0E80-4B60-B8DD-8B4DBA9E4CD9}"/>
    <cellStyle name="Comma 4 3 4 2 2 3 3" xfId="41596" xr:uid="{3CEBEC13-39BB-426A-9746-8341C4417B8E}"/>
    <cellStyle name="Comma 4 3 4 2 2 4" xfId="18373" xr:uid="{B44C37EF-8879-455B-81DA-5972FF55A315}"/>
    <cellStyle name="Comma 4 3 4 2 2 4 2" xfId="49197" xr:uid="{EB908139-EE50-4BC7-B2C5-7F0A1213DE69}"/>
    <cellStyle name="Comma 4 3 4 2 2 5" xfId="33787" xr:uid="{E43E7FEA-0FD3-40C7-A4D8-22534E4BF219}"/>
    <cellStyle name="Comma 4 3 4 2 3" xfId="4864" xr:uid="{ED43ED30-7666-4940-AEFA-52B93E1BBA8A}"/>
    <cellStyle name="Comma 4 3 4 2 3 2" xfId="12675" xr:uid="{C1BC6BCA-9385-42DE-B666-B497F67D55AB}"/>
    <cellStyle name="Comma 4 3 4 2 3 2 2" xfId="28086" xr:uid="{B083303F-B6BA-4797-86EB-5F8902AE6A1F}"/>
    <cellStyle name="Comma 4 3 4 2 3 2 2 2" xfId="58910" xr:uid="{520C723B-6A2E-459E-B1A4-C3A2E85B8C97}"/>
    <cellStyle name="Comma 4 3 4 2 3 2 3" xfId="43500" xr:uid="{3D49131B-40D7-450E-A877-38D4E006C099}"/>
    <cellStyle name="Comma 4 3 4 2 3 3" xfId="20277" xr:uid="{1A2FBCF8-BB05-46EA-BFD5-B7F83CA33960}"/>
    <cellStyle name="Comma 4 3 4 2 3 3 2" xfId="51101" xr:uid="{B4390397-81C5-47A5-8835-F9340A9F8BA3}"/>
    <cellStyle name="Comma 4 3 4 2 3 4" xfId="35691" xr:uid="{4F1660F2-AA62-4F51-9968-838E5BBDC297}"/>
    <cellStyle name="Comma 4 3 4 2 4" xfId="8872" xr:uid="{343372B1-C8CE-4B26-8F95-DA0781C97A60}"/>
    <cellStyle name="Comma 4 3 4 2 4 2" xfId="24283" xr:uid="{20FAD5E4-A994-48F2-B10B-2806CADC3AB7}"/>
    <cellStyle name="Comma 4 3 4 2 4 2 2" xfId="55107" xr:uid="{0EE2AA95-6685-4FC2-8677-9AE9B12DD4F2}"/>
    <cellStyle name="Comma 4 3 4 2 4 3" xfId="39697" xr:uid="{B91F16A5-E165-487B-B9F8-0DB82B1542DA}"/>
    <cellStyle name="Comma 4 3 4 2 5" xfId="16474" xr:uid="{DEBAF009-EEE4-47C1-AAB8-25B5280AA01C}"/>
    <cellStyle name="Comma 4 3 4 2 5 2" xfId="47298" xr:uid="{2F7A443A-C23B-4DFF-A6C3-7200B40FB93F}"/>
    <cellStyle name="Comma 4 3 4 2 6" xfId="31888" xr:uid="{61FAC65C-054A-4ECC-AF63-4EBB4960DF2A}"/>
    <cellStyle name="Comma 4 3 4 3" xfId="1694" xr:uid="{DE66A56A-C876-4429-A30A-254075069210}"/>
    <cellStyle name="Comma 4 3 4 3 2" xfId="3593" xr:uid="{0A6C6027-3AB0-422A-BCB2-4F2A749940E1}"/>
    <cellStyle name="Comma 4 3 4 3 2 2" xfId="7396" xr:uid="{1BABA704-3963-4467-9B25-908FE415B753}"/>
    <cellStyle name="Comma 4 3 4 3 2 2 2" xfId="15207" xr:uid="{56CF7128-3B17-4832-9A1F-6F38984E3C2B}"/>
    <cellStyle name="Comma 4 3 4 3 2 2 2 2" xfId="30618" xr:uid="{DD794E70-3CB4-457E-B7A3-B7128D63908E}"/>
    <cellStyle name="Comma 4 3 4 3 2 2 2 2 2" xfId="61442" xr:uid="{06ABA635-3814-4359-BE8E-DED9945921F9}"/>
    <cellStyle name="Comma 4 3 4 3 2 2 2 3" xfId="46032" xr:uid="{CA9E837D-9890-4AED-B12C-770C38AC2651}"/>
    <cellStyle name="Comma 4 3 4 3 2 2 3" xfId="22809" xr:uid="{6ED7623F-FA06-47AD-BA75-9D69952EBFCB}"/>
    <cellStyle name="Comma 4 3 4 3 2 2 3 2" xfId="53633" xr:uid="{CE517AF0-3009-4626-8B19-8672EB6DC1A4}"/>
    <cellStyle name="Comma 4 3 4 3 2 2 4" xfId="38223" xr:uid="{940C8359-E99B-4CD8-8D19-5355D816C6E1}"/>
    <cellStyle name="Comma 4 3 4 3 2 3" xfId="11404" xr:uid="{95BE61ED-1947-45B6-9EF7-C6F059C9CF10}"/>
    <cellStyle name="Comma 4 3 4 3 2 3 2" xfId="26815" xr:uid="{7CDEC11D-D3D3-43F0-A0DA-6FC3FE2E666E}"/>
    <cellStyle name="Comma 4 3 4 3 2 3 2 2" xfId="57639" xr:uid="{91019F97-7C7A-4462-9E3C-007AFFFB04D9}"/>
    <cellStyle name="Comma 4 3 4 3 2 3 3" xfId="42229" xr:uid="{34716A5E-9D2D-490D-BF0F-9B84B30EEA7A}"/>
    <cellStyle name="Comma 4 3 4 3 2 4" xfId="19006" xr:uid="{13F9288B-E208-4F7A-BE1B-5F83D9338C42}"/>
    <cellStyle name="Comma 4 3 4 3 2 4 2" xfId="49830" xr:uid="{2DA19F60-D2BE-4D5C-9F8A-62457EFD1956}"/>
    <cellStyle name="Comma 4 3 4 3 2 5" xfId="34420" xr:uid="{276A47E5-2849-462F-9BA0-B1E2D63C521E}"/>
    <cellStyle name="Comma 4 3 4 3 3" xfId="5497" xr:uid="{6F9B1EBA-ECC5-43A4-8FF3-33E0FF7C253A}"/>
    <cellStyle name="Comma 4 3 4 3 3 2" xfId="13308" xr:uid="{D37D6049-0E18-4559-91A0-E77405523880}"/>
    <cellStyle name="Comma 4 3 4 3 3 2 2" xfId="28719" xr:uid="{F112C607-7A04-4001-ADB8-44EB41DAFDCB}"/>
    <cellStyle name="Comma 4 3 4 3 3 2 2 2" xfId="59543" xr:uid="{8F05D3AD-0D2D-489E-A05B-34CDD5C964B2}"/>
    <cellStyle name="Comma 4 3 4 3 3 2 3" xfId="44133" xr:uid="{EF69680F-12F6-4E15-A03C-F126C5DFF054}"/>
    <cellStyle name="Comma 4 3 4 3 3 3" xfId="20910" xr:uid="{639D3AEA-768F-4403-A6B5-049A9851956A}"/>
    <cellStyle name="Comma 4 3 4 3 3 3 2" xfId="51734" xr:uid="{8C28238E-97DB-44BF-8966-809BE9D5EF69}"/>
    <cellStyle name="Comma 4 3 4 3 3 4" xfId="36324" xr:uid="{CA2C8C23-53D6-4AFF-8824-67AE18D07EC6}"/>
    <cellStyle name="Comma 4 3 4 3 4" xfId="9505" xr:uid="{C25CC657-FABB-4318-AB75-925495F8C23C}"/>
    <cellStyle name="Comma 4 3 4 3 4 2" xfId="24916" xr:uid="{FC2979BA-166F-4F2C-A813-ECAE9B30532F}"/>
    <cellStyle name="Comma 4 3 4 3 4 2 2" xfId="55740" xr:uid="{AB9BF740-CE59-4997-8901-F538BBA76D2C}"/>
    <cellStyle name="Comma 4 3 4 3 4 3" xfId="40330" xr:uid="{2E48FC1C-1D29-4DA3-940B-F5D9AE2F2962}"/>
    <cellStyle name="Comma 4 3 4 3 5" xfId="17107" xr:uid="{7D1483E0-634F-48FA-93FC-5392CEEBAA12}"/>
    <cellStyle name="Comma 4 3 4 3 5 2" xfId="47931" xr:uid="{31AD3E7B-B316-411E-A032-4D00FF387053}"/>
    <cellStyle name="Comma 4 3 4 3 6" xfId="32521" xr:uid="{F0F22647-BC11-4E6D-8335-7446E653A4F3}"/>
    <cellStyle name="Comma 4 3 4 4" xfId="2327" xr:uid="{4C22539B-8630-45A9-9B5F-29B54DFA9E3C}"/>
    <cellStyle name="Comma 4 3 4 4 2" xfId="6130" xr:uid="{464F26F2-3523-4C10-B649-4AD0AB944697}"/>
    <cellStyle name="Comma 4 3 4 4 2 2" xfId="13941" xr:uid="{6663281A-1873-4971-A5BC-A1547AD74F99}"/>
    <cellStyle name="Comma 4 3 4 4 2 2 2" xfId="29352" xr:uid="{A7B63E83-A8F6-4066-9B46-4E1E7A2B5AC9}"/>
    <cellStyle name="Comma 4 3 4 4 2 2 2 2" xfId="60176" xr:uid="{B2BA74E5-7B92-4B98-9DE0-4D93219FDFC0}"/>
    <cellStyle name="Comma 4 3 4 4 2 2 3" xfId="44766" xr:uid="{86EBAA49-141C-444A-A65A-988039168BEA}"/>
    <cellStyle name="Comma 4 3 4 4 2 3" xfId="21543" xr:uid="{B83118A0-0FC8-4D32-AE90-31FFDDC03AF1}"/>
    <cellStyle name="Comma 4 3 4 4 2 3 2" xfId="52367" xr:uid="{25F1223A-87BD-43D1-AF86-966705897AC8}"/>
    <cellStyle name="Comma 4 3 4 4 2 4" xfId="36957" xr:uid="{2FAFCE85-FABF-4DD1-950B-749EB775C1F0}"/>
    <cellStyle name="Comma 4 3 4 4 3" xfId="10138" xr:uid="{846EE6D6-74F7-4BD6-A072-90DF78BE63F1}"/>
    <cellStyle name="Comma 4 3 4 4 3 2" xfId="25549" xr:uid="{B1213BE8-DA44-4E96-83D8-3FFB9A382C4D}"/>
    <cellStyle name="Comma 4 3 4 4 3 2 2" xfId="56373" xr:uid="{2DBF1217-46FC-4BED-B733-9B94FF1D9C88}"/>
    <cellStyle name="Comma 4 3 4 4 3 3" xfId="40963" xr:uid="{E110BC0D-990C-4D42-A456-4DB1D161BD6C}"/>
    <cellStyle name="Comma 4 3 4 4 4" xfId="17740" xr:uid="{E493F590-70F7-4EE2-86A6-0E58AD525109}"/>
    <cellStyle name="Comma 4 3 4 4 4 2" xfId="48564" xr:uid="{365B6BD0-8C29-4036-BF03-B64526DA0E2F}"/>
    <cellStyle name="Comma 4 3 4 4 5" xfId="33154" xr:uid="{32303EFE-7F57-47A5-A407-DCC64E88AAF2}"/>
    <cellStyle name="Comma 4 3 4 5" xfId="4231" xr:uid="{72D41D90-5A21-4D24-8FE2-09C0E2894447}"/>
    <cellStyle name="Comma 4 3 4 5 2" xfId="12042" xr:uid="{E4A57329-5D4D-47A6-B30C-C13803F0EC22}"/>
    <cellStyle name="Comma 4 3 4 5 2 2" xfId="27453" xr:uid="{C8030C2D-5FBB-4153-915B-9883E28528DE}"/>
    <cellStyle name="Comma 4 3 4 5 2 2 2" xfId="58277" xr:uid="{EAC02B98-5659-47ED-B432-6BB3EE8D81DE}"/>
    <cellStyle name="Comma 4 3 4 5 2 3" xfId="42867" xr:uid="{E3735C71-A052-4636-B74B-D7C8EF520681}"/>
    <cellStyle name="Comma 4 3 4 5 3" xfId="19644" xr:uid="{21BA8000-9E7A-4E64-81E6-AF46F857A314}"/>
    <cellStyle name="Comma 4 3 4 5 3 2" xfId="50468" xr:uid="{AF64805A-6733-4FB4-AAB1-D28AF4C99CAE}"/>
    <cellStyle name="Comma 4 3 4 5 4" xfId="35058" xr:uid="{62E2FE2C-E711-4217-8848-711DDBCCE86A}"/>
    <cellStyle name="Comma 4 3 4 6" xfId="8239" xr:uid="{6BCA867D-CBFB-4072-ACDE-C1E5F5D7D567}"/>
    <cellStyle name="Comma 4 3 4 6 2" xfId="23650" xr:uid="{87217B53-13EE-4C6A-9F6C-6DC3CDCC1618}"/>
    <cellStyle name="Comma 4 3 4 6 2 2" xfId="54474" xr:uid="{5FAB2A96-1011-4CAB-98E7-AA9D32F0E0EB}"/>
    <cellStyle name="Comma 4 3 4 6 3" xfId="39064" xr:uid="{710B4407-91BC-4085-AD0C-D01DA32F96A9}"/>
    <cellStyle name="Comma 4 3 4 7" xfId="15841" xr:uid="{99AB7126-2E5E-41D2-9AFF-C07121A7D68A}"/>
    <cellStyle name="Comma 4 3 4 7 2" xfId="46665" xr:uid="{92887C54-7F56-401A-AB12-54CCFA66DAF7}"/>
    <cellStyle name="Comma 4 3 4 8" xfId="31255" xr:uid="{6CB29C83-3FF5-43D8-A7DD-8B19E57D7EE3}"/>
    <cellStyle name="Comma 4 3 5" xfId="848" xr:uid="{D2D16C26-B800-4065-9952-B462711FDDE7}"/>
    <cellStyle name="Comma 4 3 5 2" xfId="2747" xr:uid="{51E41665-4E17-4345-B156-7F0CEFBA1AAA}"/>
    <cellStyle name="Comma 4 3 5 2 2" xfId="6550" xr:uid="{E5E35696-850D-46B4-965A-34EC2D1EC7BA}"/>
    <cellStyle name="Comma 4 3 5 2 2 2" xfId="14361" xr:uid="{79663DDB-76BD-465F-B146-77FABA236B08}"/>
    <cellStyle name="Comma 4 3 5 2 2 2 2" xfId="29772" xr:uid="{0410FCDA-473D-4BDB-B178-235B4663F292}"/>
    <cellStyle name="Comma 4 3 5 2 2 2 2 2" xfId="60596" xr:uid="{CD9316ED-A194-4B87-B0B6-D761DC16757F}"/>
    <cellStyle name="Comma 4 3 5 2 2 2 3" xfId="45186" xr:uid="{11E3BB4B-DBBC-4768-B4DD-C1B2BA125881}"/>
    <cellStyle name="Comma 4 3 5 2 2 3" xfId="21963" xr:uid="{987F6CA7-EF24-48DE-A3EB-4F7782E74EBA}"/>
    <cellStyle name="Comma 4 3 5 2 2 3 2" xfId="52787" xr:uid="{389B38A2-089C-41B9-8528-1ED5033779E8}"/>
    <cellStyle name="Comma 4 3 5 2 2 4" xfId="37377" xr:uid="{C5203275-D5F2-4D63-B391-0215B3880B8A}"/>
    <cellStyle name="Comma 4 3 5 2 3" xfId="10558" xr:uid="{6236788F-5841-44AD-9E0F-91FAD34077EA}"/>
    <cellStyle name="Comma 4 3 5 2 3 2" xfId="25969" xr:uid="{628BDB71-A37C-478B-8CC6-905C45745E07}"/>
    <cellStyle name="Comma 4 3 5 2 3 2 2" xfId="56793" xr:uid="{9ED748DD-8353-4840-8D65-96603FA3A7A1}"/>
    <cellStyle name="Comma 4 3 5 2 3 3" xfId="41383" xr:uid="{7E09B1D1-4FC6-43A3-BED8-EE5761D0EB46}"/>
    <cellStyle name="Comma 4 3 5 2 4" xfId="18160" xr:uid="{286537FF-7BD2-4C5F-B031-91ACD67F0124}"/>
    <cellStyle name="Comma 4 3 5 2 4 2" xfId="48984" xr:uid="{FF244271-575C-4B81-80B6-03A9DEBA8911}"/>
    <cellStyle name="Comma 4 3 5 2 5" xfId="33574" xr:uid="{A6B6911E-FE09-4A07-8F6F-C179EAD9C4AD}"/>
    <cellStyle name="Comma 4 3 5 3" xfId="4651" xr:uid="{9F46B041-6869-4A1B-915D-7637D057D9A4}"/>
    <cellStyle name="Comma 4 3 5 3 2" xfId="12462" xr:uid="{14F2CC59-F860-4EBD-B78C-534980764ECF}"/>
    <cellStyle name="Comma 4 3 5 3 2 2" xfId="27873" xr:uid="{F705DDE8-5F61-4EB5-8040-D89B28A51D7A}"/>
    <cellStyle name="Comma 4 3 5 3 2 2 2" xfId="58697" xr:uid="{80B23A2B-4186-45B0-967B-8CE2D67B6DEC}"/>
    <cellStyle name="Comma 4 3 5 3 2 3" xfId="43287" xr:uid="{E9C3A087-21D3-40BF-9F1D-76C1AEFA0BF8}"/>
    <cellStyle name="Comma 4 3 5 3 3" xfId="20064" xr:uid="{342A0281-8685-4728-8079-37A1744DC572}"/>
    <cellStyle name="Comma 4 3 5 3 3 2" xfId="50888" xr:uid="{4DE886A5-5BC7-4098-9163-651A06224F4E}"/>
    <cellStyle name="Comma 4 3 5 3 4" xfId="35478" xr:uid="{2CCE2FA7-DF12-4CC8-84F2-500133EA4C41}"/>
    <cellStyle name="Comma 4 3 5 4" xfId="8659" xr:uid="{016436CB-ECDA-494B-851B-62AAF886EB68}"/>
    <cellStyle name="Comma 4 3 5 4 2" xfId="24070" xr:uid="{9322E951-A4BD-4504-A118-D6F07725DBCC}"/>
    <cellStyle name="Comma 4 3 5 4 2 2" xfId="54894" xr:uid="{8C8BEAF3-BF8A-416E-8A0B-09829AB1AA04}"/>
    <cellStyle name="Comma 4 3 5 4 3" xfId="39484" xr:uid="{F12EAE70-D6FF-4B53-A428-26A232AEDC48}"/>
    <cellStyle name="Comma 4 3 5 5" xfId="16261" xr:uid="{E33F2A2F-EBD5-4DAA-84E5-3B7E834F1A6C}"/>
    <cellStyle name="Comma 4 3 5 5 2" xfId="47085" xr:uid="{F85D2F45-AB35-4F8D-9164-E5713D81F3C7}"/>
    <cellStyle name="Comma 4 3 5 6" xfId="31675" xr:uid="{463B9BE6-11E5-4D70-ADE9-075E17541FCD}"/>
    <cellStyle name="Comma 4 3 6" xfId="1481" xr:uid="{42E6316C-B801-44FF-A525-72992C8DBFD3}"/>
    <cellStyle name="Comma 4 3 6 2" xfId="3380" xr:uid="{77B6D0AF-05C4-4914-8AC1-D6C8B343DC68}"/>
    <cellStyle name="Comma 4 3 6 2 2" xfId="7183" xr:uid="{9A63871B-61E3-4BF1-9538-83AAF314BB85}"/>
    <cellStyle name="Comma 4 3 6 2 2 2" xfId="14994" xr:uid="{7E4A20C0-B91B-40FE-A6B0-107E1A464D46}"/>
    <cellStyle name="Comma 4 3 6 2 2 2 2" xfId="30405" xr:uid="{BBA6E101-CEC4-4728-BF7C-5042FCD0FF62}"/>
    <cellStyle name="Comma 4 3 6 2 2 2 2 2" xfId="61229" xr:uid="{D965D634-F1D3-4AE7-AD1A-20EBD25AF58B}"/>
    <cellStyle name="Comma 4 3 6 2 2 2 3" xfId="45819" xr:uid="{3CC780B4-22FD-430E-8DB2-F63F8FFE1F23}"/>
    <cellStyle name="Comma 4 3 6 2 2 3" xfId="22596" xr:uid="{F83E39C8-3A1E-4A16-B01B-1FCAC953F6C2}"/>
    <cellStyle name="Comma 4 3 6 2 2 3 2" xfId="53420" xr:uid="{BCCA81B1-79D8-4CBD-92F0-2BA8BDADFB86}"/>
    <cellStyle name="Comma 4 3 6 2 2 4" xfId="38010" xr:uid="{B3601E40-03A3-42F5-9589-8EE10BB454DA}"/>
    <cellStyle name="Comma 4 3 6 2 3" xfId="11191" xr:uid="{0AD602CA-8EFF-46D0-9C2E-A823268B943A}"/>
    <cellStyle name="Comma 4 3 6 2 3 2" xfId="26602" xr:uid="{C975F31A-9F9F-4731-9EF2-8A9DECFE7143}"/>
    <cellStyle name="Comma 4 3 6 2 3 2 2" xfId="57426" xr:uid="{A4E78ADC-38AF-470A-AF72-97B94C54D395}"/>
    <cellStyle name="Comma 4 3 6 2 3 3" xfId="42016" xr:uid="{E33E162C-C932-416A-A229-F2E7E8E72E6F}"/>
    <cellStyle name="Comma 4 3 6 2 4" xfId="18793" xr:uid="{8592B317-71B2-4E92-ACA0-A032DCF50BBC}"/>
    <cellStyle name="Comma 4 3 6 2 4 2" xfId="49617" xr:uid="{CDC17095-6F93-49B4-B0D2-FE496221AB48}"/>
    <cellStyle name="Comma 4 3 6 2 5" xfId="34207" xr:uid="{5AE25FB5-F0CD-4FDF-B816-BB57084DB8B1}"/>
    <cellStyle name="Comma 4 3 6 3" xfId="5284" xr:uid="{35AEE08B-A6D9-49C5-89C3-0ED598152730}"/>
    <cellStyle name="Comma 4 3 6 3 2" xfId="13095" xr:uid="{68DC83BA-F348-4CA7-B5EE-8223416767FB}"/>
    <cellStyle name="Comma 4 3 6 3 2 2" xfId="28506" xr:uid="{69042572-72FE-470E-ADFC-44F61AFE77DB}"/>
    <cellStyle name="Comma 4 3 6 3 2 2 2" xfId="59330" xr:uid="{2D1FA68E-DE86-4C58-9561-9A2AE4B87AB6}"/>
    <cellStyle name="Comma 4 3 6 3 2 3" xfId="43920" xr:uid="{0474EDE3-53C7-44BE-90BE-C45A45A4535B}"/>
    <cellStyle name="Comma 4 3 6 3 3" xfId="20697" xr:uid="{546B2131-6D95-4A77-A418-3E6B9AD8A13D}"/>
    <cellStyle name="Comma 4 3 6 3 3 2" xfId="51521" xr:uid="{5AD752AE-9C50-4F6D-A59B-3824F7701D45}"/>
    <cellStyle name="Comma 4 3 6 3 4" xfId="36111" xr:uid="{8C656203-78E0-42EE-A7DC-F67D6692CD2A}"/>
    <cellStyle name="Comma 4 3 6 4" xfId="9292" xr:uid="{9DE65200-3946-4102-BC0A-0EC63FCB428A}"/>
    <cellStyle name="Comma 4 3 6 4 2" xfId="24703" xr:uid="{E2E4BAF9-C632-4EB4-99BE-BD8779DCC12D}"/>
    <cellStyle name="Comma 4 3 6 4 2 2" xfId="55527" xr:uid="{91FB1E22-3918-4D36-AEAC-62AA9DD58461}"/>
    <cellStyle name="Comma 4 3 6 4 3" xfId="40117" xr:uid="{74678023-B341-4169-B8F3-519538E6ED22}"/>
    <cellStyle name="Comma 4 3 6 5" xfId="16894" xr:uid="{8533490F-D527-44BF-84F2-E9FFF6FFCCFF}"/>
    <cellStyle name="Comma 4 3 6 5 2" xfId="47718" xr:uid="{7362FDB7-4ED5-4F38-B26E-D20627F62699}"/>
    <cellStyle name="Comma 4 3 6 6" xfId="32308" xr:uid="{C3BDD2B3-6830-4128-B2A3-DF068A038B1D}"/>
    <cellStyle name="Comma 4 3 7" xfId="2114" xr:uid="{4F9E85B7-9015-4F26-83FD-3F8D263D8EC7}"/>
    <cellStyle name="Comma 4 3 7 2" xfId="5917" xr:uid="{5E9FFC49-D1E3-48A7-B785-C7E6B095EC66}"/>
    <cellStyle name="Comma 4 3 7 2 2" xfId="13728" xr:uid="{E42DE46E-1237-404A-9BA9-6C17C02D0CE9}"/>
    <cellStyle name="Comma 4 3 7 2 2 2" xfId="29139" xr:uid="{4C3B6482-6BFD-4D4A-9B35-AB11C7F0EE83}"/>
    <cellStyle name="Comma 4 3 7 2 2 2 2" xfId="59963" xr:uid="{85B86BC7-E1AC-4CA9-B0D6-A4F9000995D4}"/>
    <cellStyle name="Comma 4 3 7 2 2 3" xfId="44553" xr:uid="{6098AE0E-3304-47DC-9E2E-AB956598F8B6}"/>
    <cellStyle name="Comma 4 3 7 2 3" xfId="21330" xr:uid="{83659CFF-2BC7-4496-95C7-2168E88D84AD}"/>
    <cellStyle name="Comma 4 3 7 2 3 2" xfId="52154" xr:uid="{9CA85745-68E5-4DF9-B06D-5A91C0D1AA44}"/>
    <cellStyle name="Comma 4 3 7 2 4" xfId="36744" xr:uid="{05102763-EA13-4CC9-B441-7D1BBE238B5C}"/>
    <cellStyle name="Comma 4 3 7 3" xfId="9925" xr:uid="{0CD25960-3D96-4620-8E69-9487E66979BB}"/>
    <cellStyle name="Comma 4 3 7 3 2" xfId="25336" xr:uid="{462DC764-1C43-40DD-AF05-036C82104F4E}"/>
    <cellStyle name="Comma 4 3 7 3 2 2" xfId="56160" xr:uid="{3A0B3447-3B6F-4400-8D91-9E51AE9FDC1C}"/>
    <cellStyle name="Comma 4 3 7 3 3" xfId="40750" xr:uid="{1041B519-0B27-4519-9B9C-E0EB7F0DCDC9}"/>
    <cellStyle name="Comma 4 3 7 4" xfId="17527" xr:uid="{5D126AB7-0652-4DA0-AF32-84391BD3359E}"/>
    <cellStyle name="Comma 4 3 7 4 2" xfId="48351" xr:uid="{E30EF998-EDF7-47FB-8D2A-FFD56561B533}"/>
    <cellStyle name="Comma 4 3 7 5" xfId="32941" xr:uid="{8D397A96-B931-4B77-8230-6FC7238ABCBB}"/>
    <cellStyle name="Comma 4 3 8" xfId="4018" xr:uid="{BFC38D71-3217-4008-948D-97B3CD7C34C8}"/>
    <cellStyle name="Comma 4 3 8 2" xfId="11829" xr:uid="{510297C6-5A14-4982-A065-7A78C72BBF72}"/>
    <cellStyle name="Comma 4 3 8 2 2" xfId="27240" xr:uid="{753E230E-3D92-4A15-A38B-9160A180FFB4}"/>
    <cellStyle name="Comma 4 3 8 2 2 2" xfId="58064" xr:uid="{B7B59025-DAAA-461C-BF8D-12B21BB4183A}"/>
    <cellStyle name="Comma 4 3 8 2 3" xfId="42654" xr:uid="{F7DAFDCA-FF5C-445D-9C77-10E263A934C5}"/>
    <cellStyle name="Comma 4 3 8 3" xfId="19431" xr:uid="{330DB6FE-0BB9-40BE-96AA-D970C9497081}"/>
    <cellStyle name="Comma 4 3 8 3 2" xfId="50255" xr:uid="{FCBD3466-DBA7-4D2B-A253-F082FD9DEDD3}"/>
    <cellStyle name="Comma 4 3 8 4" xfId="34845" xr:uid="{0D4FE1FD-DAF1-4A52-B34E-8C005CE7F77E}"/>
    <cellStyle name="Comma 4 3 9" xfId="8026" xr:uid="{60AE793F-AF8D-49CE-AEC7-A5C855088DB0}"/>
    <cellStyle name="Comma 4 3 9 2" xfId="23437" xr:uid="{A1701972-9EC6-4D14-90F8-CAB019DB42FE}"/>
    <cellStyle name="Comma 4 3 9 2 2" xfId="54261" xr:uid="{8DA077B8-CBF7-4125-A708-B9606738E13D}"/>
    <cellStyle name="Comma 4 3 9 3" xfId="38851" xr:uid="{1B0618AA-FED7-4040-9C46-0A26C695D723}"/>
    <cellStyle name="Comma 4 4" xfId="246" xr:uid="{F29C533C-12A4-43F1-9299-CCC2B7F45940}"/>
    <cellStyle name="Comma 4 4 10" xfId="15668" xr:uid="{42426C7D-3C8A-416A-B7F6-5DABB8070287}"/>
    <cellStyle name="Comma 4 4 10 2" xfId="46492" xr:uid="{6366F678-116C-475F-A98A-E84C9CA34803}"/>
    <cellStyle name="Comma 4 4 11" xfId="31082" xr:uid="{E4F3E999-FB46-4CA7-B72D-423FF239ADA3}"/>
    <cellStyle name="Comma 4 4 2" xfId="677" xr:uid="{D0EB75FE-4599-4AAA-8ECC-FE62A4E6B3BD}"/>
    <cellStyle name="Comma 4 4 2 2" xfId="1310" xr:uid="{D24FC370-3708-4145-923D-10F7D3C052A6}"/>
    <cellStyle name="Comma 4 4 2 2 2" xfId="3209" xr:uid="{1268E774-8C89-4651-AFCD-A91392BFDCD2}"/>
    <cellStyle name="Comma 4 4 2 2 2 2" xfId="7012" xr:uid="{EEE3ABB4-FCC5-48E9-B4A3-CAC9709D16A8}"/>
    <cellStyle name="Comma 4 4 2 2 2 2 2" xfId="14823" xr:uid="{378F1596-4DA5-40EB-829D-96172A75190A}"/>
    <cellStyle name="Comma 4 4 2 2 2 2 2 2" xfId="30234" xr:uid="{5486DCDF-8993-4107-A5B1-5D0B222C5B8B}"/>
    <cellStyle name="Comma 4 4 2 2 2 2 2 2 2" xfId="61058" xr:uid="{5D8FD084-4EA8-4DF0-88DF-F48420CBACD1}"/>
    <cellStyle name="Comma 4 4 2 2 2 2 2 3" xfId="45648" xr:uid="{5454CA24-D9BF-47EF-A648-6FD22012A66C}"/>
    <cellStyle name="Comma 4 4 2 2 2 2 3" xfId="22425" xr:uid="{7A1F305E-EDF6-431F-9E99-3B42144CB904}"/>
    <cellStyle name="Comma 4 4 2 2 2 2 3 2" xfId="53249" xr:uid="{DA93F94A-ED8E-4AEC-944E-05FDE4593D52}"/>
    <cellStyle name="Comma 4 4 2 2 2 2 4" xfId="37839" xr:uid="{DEF5B53C-5610-4E79-B017-08D8C972FFDD}"/>
    <cellStyle name="Comma 4 4 2 2 2 3" xfId="11020" xr:uid="{D0733E78-3FEC-49C9-B34B-E73E67E40CAB}"/>
    <cellStyle name="Comma 4 4 2 2 2 3 2" xfId="26431" xr:uid="{26C8C86E-0B14-4ED0-A770-75DAE13A5B15}"/>
    <cellStyle name="Comma 4 4 2 2 2 3 2 2" xfId="57255" xr:uid="{94B7CAFB-96DD-41AB-94A0-6F949DE62533}"/>
    <cellStyle name="Comma 4 4 2 2 2 3 3" xfId="41845" xr:uid="{A3CCA9E7-55A4-4B5D-8FD8-BAB9664DC1CF}"/>
    <cellStyle name="Comma 4 4 2 2 2 4" xfId="18622" xr:uid="{C1235EF0-FABF-4F4F-9C20-6F4C8C873167}"/>
    <cellStyle name="Comma 4 4 2 2 2 4 2" xfId="49446" xr:uid="{4713902A-4B73-4297-B4B7-D1E13E951C4D}"/>
    <cellStyle name="Comma 4 4 2 2 2 5" xfId="34036" xr:uid="{6FB8320F-7471-4282-A030-4099CFE651D8}"/>
    <cellStyle name="Comma 4 4 2 2 3" xfId="5113" xr:uid="{D31CD6D9-BC3F-438C-B06C-A0EA8DE7F502}"/>
    <cellStyle name="Comma 4 4 2 2 3 2" xfId="12924" xr:uid="{E40F3170-66D4-447D-AAC2-BB4E7AB4DEEB}"/>
    <cellStyle name="Comma 4 4 2 2 3 2 2" xfId="28335" xr:uid="{2C02186E-AD0F-4FBD-9F2D-0928B25BA449}"/>
    <cellStyle name="Comma 4 4 2 2 3 2 2 2" xfId="59159" xr:uid="{3C2A6D28-8D26-4309-974B-B6D679F55DFB}"/>
    <cellStyle name="Comma 4 4 2 2 3 2 3" xfId="43749" xr:uid="{B6EEEEE8-0C98-48BD-963B-2CA56C5B3B9F}"/>
    <cellStyle name="Comma 4 4 2 2 3 3" xfId="20526" xr:uid="{76893496-7AE0-498C-BFBA-522BE23A6686}"/>
    <cellStyle name="Comma 4 4 2 2 3 3 2" xfId="51350" xr:uid="{26759413-CCAD-4D00-ADB2-604245ADB26D}"/>
    <cellStyle name="Comma 4 4 2 2 3 4" xfId="35940" xr:uid="{3AA57BF0-03F0-4087-93D5-2D4FBBFCD332}"/>
    <cellStyle name="Comma 4 4 2 2 4" xfId="9121" xr:uid="{11755D7F-DF4C-4612-BEBB-A787D7C6E8F7}"/>
    <cellStyle name="Comma 4 4 2 2 4 2" xfId="24532" xr:uid="{D40D3A54-CDC9-4D36-851A-DCC5FC13759C}"/>
    <cellStyle name="Comma 4 4 2 2 4 2 2" xfId="55356" xr:uid="{5C1AA498-0BD3-497A-94EA-9E2C4B66A657}"/>
    <cellStyle name="Comma 4 4 2 2 4 3" xfId="39946" xr:uid="{3BB2FD24-A34E-434E-BB7C-8B61E5254EDB}"/>
    <cellStyle name="Comma 4 4 2 2 5" xfId="16723" xr:uid="{1AB2A310-FD8B-4CC0-A8AC-F8ABBD4A4271}"/>
    <cellStyle name="Comma 4 4 2 2 5 2" xfId="47547" xr:uid="{8AC8D603-1112-4C03-ABAE-AE447C5AF96B}"/>
    <cellStyle name="Comma 4 4 2 2 6" xfId="32137" xr:uid="{97314ABA-240A-4C29-8065-8036DA6EF4A9}"/>
    <cellStyle name="Comma 4 4 2 3" xfId="1943" xr:uid="{1C0DB249-8581-4817-89D3-CA51C44DCEE3}"/>
    <cellStyle name="Comma 4 4 2 3 2" xfId="3842" xr:uid="{01FD1722-C5F8-49B6-B484-A66023E465BE}"/>
    <cellStyle name="Comma 4 4 2 3 2 2" xfId="7645" xr:uid="{79A7B876-16B1-4B5E-9E0A-023D4E5BF8C5}"/>
    <cellStyle name="Comma 4 4 2 3 2 2 2" xfId="15456" xr:uid="{2F9B636E-8113-4DC8-89A4-79E9FF516F72}"/>
    <cellStyle name="Comma 4 4 2 3 2 2 2 2" xfId="30867" xr:uid="{D046F04B-305B-4C66-AF25-DE71FD892627}"/>
    <cellStyle name="Comma 4 4 2 3 2 2 2 2 2" xfId="61691" xr:uid="{610ABD10-0C3C-4A71-994F-C620DFA8D2D7}"/>
    <cellStyle name="Comma 4 4 2 3 2 2 2 3" xfId="46281" xr:uid="{9E97B5BB-1543-4B08-A14C-BB2118B2DD2B}"/>
    <cellStyle name="Comma 4 4 2 3 2 2 3" xfId="23058" xr:uid="{B776B221-CE00-4BDB-AF10-16C5162B9C16}"/>
    <cellStyle name="Comma 4 4 2 3 2 2 3 2" xfId="53882" xr:uid="{31149554-CAF4-4369-939C-5EFF829FF296}"/>
    <cellStyle name="Comma 4 4 2 3 2 2 4" xfId="38472" xr:uid="{9D7365F2-59F8-40CC-AB5F-66CDE714F6E8}"/>
    <cellStyle name="Comma 4 4 2 3 2 3" xfId="11653" xr:uid="{0EB81F96-3877-4FC2-868E-8DC29543F001}"/>
    <cellStyle name="Comma 4 4 2 3 2 3 2" xfId="27064" xr:uid="{6980396E-53A1-4C4B-B7F8-66875358240A}"/>
    <cellStyle name="Comma 4 4 2 3 2 3 2 2" xfId="57888" xr:uid="{95953274-2D44-4F69-9EF2-F04F06506F9E}"/>
    <cellStyle name="Comma 4 4 2 3 2 3 3" xfId="42478" xr:uid="{765381EC-E285-49F4-9EBF-2E68FD091280}"/>
    <cellStyle name="Comma 4 4 2 3 2 4" xfId="19255" xr:uid="{AAF66553-7C26-4728-AF2F-1A2BAF63ADC2}"/>
    <cellStyle name="Comma 4 4 2 3 2 4 2" xfId="50079" xr:uid="{CADE4DB9-B777-4D1A-95F6-72E1D74E21E8}"/>
    <cellStyle name="Comma 4 4 2 3 2 5" xfId="34669" xr:uid="{B0499E8F-352F-4152-9BD9-AF1ADB139232}"/>
    <cellStyle name="Comma 4 4 2 3 3" xfId="5746" xr:uid="{831D7C0E-323B-4AFA-B0E6-D80E6CC1A2CB}"/>
    <cellStyle name="Comma 4 4 2 3 3 2" xfId="13557" xr:uid="{090939AE-5352-4C66-BA4B-CCF635038C57}"/>
    <cellStyle name="Comma 4 4 2 3 3 2 2" xfId="28968" xr:uid="{C95E15CD-1A2D-47E8-9EDF-A03DDD0B8072}"/>
    <cellStyle name="Comma 4 4 2 3 3 2 2 2" xfId="59792" xr:uid="{BBF7F4C7-F7A9-4596-AFDD-2C82B5A87AFB}"/>
    <cellStyle name="Comma 4 4 2 3 3 2 3" xfId="44382" xr:uid="{999D7E89-947D-4333-A5E0-C61890FD9E72}"/>
    <cellStyle name="Comma 4 4 2 3 3 3" xfId="21159" xr:uid="{ADF2DBBD-2D0D-4A1B-9382-427DDD06951A}"/>
    <cellStyle name="Comma 4 4 2 3 3 3 2" xfId="51983" xr:uid="{D1F5A1E0-4F99-4596-97FB-4B2CB0242E00}"/>
    <cellStyle name="Comma 4 4 2 3 3 4" xfId="36573" xr:uid="{69FE0170-9A44-4908-B6A5-0B4C91099C81}"/>
    <cellStyle name="Comma 4 4 2 3 4" xfId="9754" xr:uid="{2169B8DA-3BE4-4DF3-935B-826C231FC3F5}"/>
    <cellStyle name="Comma 4 4 2 3 4 2" xfId="25165" xr:uid="{6486D047-CF21-4550-A64A-7C090EBB391F}"/>
    <cellStyle name="Comma 4 4 2 3 4 2 2" xfId="55989" xr:uid="{CC99A7AB-15E3-4898-8DFF-1412B239B0B3}"/>
    <cellStyle name="Comma 4 4 2 3 4 3" xfId="40579" xr:uid="{03113DEB-9DE6-4E3D-B810-53F18E69585B}"/>
    <cellStyle name="Comma 4 4 2 3 5" xfId="17356" xr:uid="{A0A0B68A-F49B-4393-B04B-F058EC25D17B}"/>
    <cellStyle name="Comma 4 4 2 3 5 2" xfId="48180" xr:uid="{6892FC33-0624-4B8F-974D-15D436127ACF}"/>
    <cellStyle name="Comma 4 4 2 3 6" xfId="32770" xr:uid="{C13DD8E1-8D35-46EE-962E-FFF64CB95074}"/>
    <cellStyle name="Comma 4 4 2 4" xfId="2576" xr:uid="{FFC69646-4D8D-4C6A-A4F8-69BDE53E9FE6}"/>
    <cellStyle name="Comma 4 4 2 4 2" xfId="6379" xr:uid="{109C7070-33BF-4C9B-8615-E5F54AB53F84}"/>
    <cellStyle name="Comma 4 4 2 4 2 2" xfId="14190" xr:uid="{40071342-A590-4E7F-B181-89FABB454439}"/>
    <cellStyle name="Comma 4 4 2 4 2 2 2" xfId="29601" xr:uid="{777DB253-828D-4AF8-9AB9-0FD267D24584}"/>
    <cellStyle name="Comma 4 4 2 4 2 2 2 2" xfId="60425" xr:uid="{6861E375-744E-4AB1-9AB3-99FAED018242}"/>
    <cellStyle name="Comma 4 4 2 4 2 2 3" xfId="45015" xr:uid="{AA9849F6-C49F-415F-A604-6A72CD614A6E}"/>
    <cellStyle name="Comma 4 4 2 4 2 3" xfId="21792" xr:uid="{6F11A3A6-819A-4D6D-BF4D-67CDE791B07E}"/>
    <cellStyle name="Comma 4 4 2 4 2 3 2" xfId="52616" xr:uid="{D8087E44-B566-4857-8BBE-A47068F0C68E}"/>
    <cellStyle name="Comma 4 4 2 4 2 4" xfId="37206" xr:uid="{7466C4EF-5DFC-4BA8-BB09-146234F4AF03}"/>
    <cellStyle name="Comma 4 4 2 4 3" xfId="10387" xr:uid="{A1FD6D66-965B-4DB3-92FD-36DAB44B6708}"/>
    <cellStyle name="Comma 4 4 2 4 3 2" xfId="25798" xr:uid="{B71B7F82-2393-44AD-A145-9BA8B8CB72D5}"/>
    <cellStyle name="Comma 4 4 2 4 3 2 2" xfId="56622" xr:uid="{84B3948C-599D-41E4-BAA3-F8AE4B23BBA8}"/>
    <cellStyle name="Comma 4 4 2 4 3 3" xfId="41212" xr:uid="{03CDF1CC-1E6F-4A7A-89A3-0426FFBA162C}"/>
    <cellStyle name="Comma 4 4 2 4 4" xfId="17989" xr:uid="{753A7CA3-9369-471E-9A5D-48A4BC5D09A1}"/>
    <cellStyle name="Comma 4 4 2 4 4 2" xfId="48813" xr:uid="{5C9FA5AD-648C-48B9-A244-882860A094F3}"/>
    <cellStyle name="Comma 4 4 2 4 5" xfId="33403" xr:uid="{05431E67-B7B1-403B-803D-4610A1641890}"/>
    <cellStyle name="Comma 4 4 2 5" xfId="4480" xr:uid="{BC404600-9020-4A78-A4D6-D82A4A73DF21}"/>
    <cellStyle name="Comma 4 4 2 5 2" xfId="12291" xr:uid="{DD9D4AEC-512D-4486-877A-18EFDEC16CB0}"/>
    <cellStyle name="Comma 4 4 2 5 2 2" xfId="27702" xr:uid="{19AB9B35-B776-4FAC-AA5F-C7687D54EA2B}"/>
    <cellStyle name="Comma 4 4 2 5 2 2 2" xfId="58526" xr:uid="{3D42870C-978F-448C-881A-0B098111EAE7}"/>
    <cellStyle name="Comma 4 4 2 5 2 3" xfId="43116" xr:uid="{6809AD37-1574-4E5F-9C5C-DD52BA01AD6A}"/>
    <cellStyle name="Comma 4 4 2 5 3" xfId="19893" xr:uid="{CE606A0B-B791-4FD5-967B-F44C51DD5D4A}"/>
    <cellStyle name="Comma 4 4 2 5 3 2" xfId="50717" xr:uid="{4666D0C7-5F26-466D-801E-E73EFF0E31AB}"/>
    <cellStyle name="Comma 4 4 2 5 4" xfId="35307" xr:uid="{3CB73E51-3CAF-4F06-B740-EF0C6843E929}"/>
    <cellStyle name="Comma 4 4 2 6" xfId="8488" xr:uid="{BAB262E3-486E-4A45-BCF6-8CAC4C4B72EE}"/>
    <cellStyle name="Comma 4 4 2 6 2" xfId="23899" xr:uid="{7D99DF34-CD30-42CF-A195-926C43BAA8A3}"/>
    <cellStyle name="Comma 4 4 2 6 2 2" xfId="54723" xr:uid="{3795BD1B-06D7-4D1E-BC49-7683E4C28E08}"/>
    <cellStyle name="Comma 4 4 2 6 3" xfId="39313" xr:uid="{6DE48C4A-8384-4BE2-BEB8-7407F5EF7A00}"/>
    <cellStyle name="Comma 4 4 2 7" xfId="16090" xr:uid="{925FD484-13CA-4EF3-A0CB-CC8A63DA1476}"/>
    <cellStyle name="Comma 4 4 2 7 2" xfId="46914" xr:uid="{F845D546-3614-4533-A5C1-7FB9F296E61E}"/>
    <cellStyle name="Comma 4 4 2 8" xfId="31504" xr:uid="{602AFE25-935F-4EBB-9585-006BB13438C3}"/>
    <cellStyle name="Comma 4 4 3" xfId="468" xr:uid="{899203A1-819D-40FF-A485-5D5CC0974100}"/>
    <cellStyle name="Comma 4 4 3 2" xfId="1101" xr:uid="{0E89BD91-21CD-4ECA-A287-7663C65A2FFF}"/>
    <cellStyle name="Comma 4 4 3 2 2" xfId="3000" xr:uid="{A16D20F0-B412-4210-94E3-462E4239ED46}"/>
    <cellStyle name="Comma 4 4 3 2 2 2" xfId="6803" xr:uid="{D9E48C1F-BF6D-4511-9174-579CDB3548E6}"/>
    <cellStyle name="Comma 4 4 3 2 2 2 2" xfId="14614" xr:uid="{5C0482F6-4873-431F-8ED8-267340A8BA78}"/>
    <cellStyle name="Comma 4 4 3 2 2 2 2 2" xfId="30025" xr:uid="{12872DCF-619F-4314-9844-D33C286C72B3}"/>
    <cellStyle name="Comma 4 4 3 2 2 2 2 2 2" xfId="60849" xr:uid="{1678088F-8697-4EB1-8ECF-AF032E28E1AD}"/>
    <cellStyle name="Comma 4 4 3 2 2 2 2 3" xfId="45439" xr:uid="{CC3115B7-2AA6-4863-B065-44E0F83C7B00}"/>
    <cellStyle name="Comma 4 4 3 2 2 2 3" xfId="22216" xr:uid="{C5C6EA48-7AC1-48AB-96B0-C7CE12A039A1}"/>
    <cellStyle name="Comma 4 4 3 2 2 2 3 2" xfId="53040" xr:uid="{C0C0D8E4-239A-4125-BCCE-961610AD0CED}"/>
    <cellStyle name="Comma 4 4 3 2 2 2 4" xfId="37630" xr:uid="{E19D6BE7-5CE5-4EA4-9A1F-A83461C25A86}"/>
    <cellStyle name="Comma 4 4 3 2 2 3" xfId="10811" xr:uid="{6BEA855C-0CB1-4B40-B71C-DBA431C127A0}"/>
    <cellStyle name="Comma 4 4 3 2 2 3 2" xfId="26222" xr:uid="{2C0375D2-A8E1-4943-B36E-846C2285D961}"/>
    <cellStyle name="Comma 4 4 3 2 2 3 2 2" xfId="57046" xr:uid="{CACAD6FF-2309-47C9-8ED4-1413B7868550}"/>
    <cellStyle name="Comma 4 4 3 2 2 3 3" xfId="41636" xr:uid="{1E66EFC1-1BDC-4B37-AF19-D760C89A1B5A}"/>
    <cellStyle name="Comma 4 4 3 2 2 4" xfId="18413" xr:uid="{B77773BE-4A1F-4BCA-AAF2-19E918FF4CEE}"/>
    <cellStyle name="Comma 4 4 3 2 2 4 2" xfId="49237" xr:uid="{33DDB5C5-08C8-44F5-B898-A5E723D6318C}"/>
    <cellStyle name="Comma 4 4 3 2 2 5" xfId="33827" xr:uid="{AC23CB39-7713-45A6-859B-B58DAB98A2F0}"/>
    <cellStyle name="Comma 4 4 3 2 3" xfId="4904" xr:uid="{EEF5CB62-62DB-4503-8DB1-197C88D03DFE}"/>
    <cellStyle name="Comma 4 4 3 2 3 2" xfId="12715" xr:uid="{3FAF3985-C2D1-49F0-AE59-687B5E00F7AC}"/>
    <cellStyle name="Comma 4 4 3 2 3 2 2" xfId="28126" xr:uid="{7DCEF483-89AF-4BDD-B4A3-E502526A89B4}"/>
    <cellStyle name="Comma 4 4 3 2 3 2 2 2" xfId="58950" xr:uid="{F1DCFCAF-7177-4A5D-A45E-BC14314BAF05}"/>
    <cellStyle name="Comma 4 4 3 2 3 2 3" xfId="43540" xr:uid="{356F0CF3-0AD2-463D-9336-16E8659C0567}"/>
    <cellStyle name="Comma 4 4 3 2 3 3" xfId="20317" xr:uid="{A4807359-D2FE-40AA-8484-901606175AB4}"/>
    <cellStyle name="Comma 4 4 3 2 3 3 2" xfId="51141" xr:uid="{959E910C-05B2-4089-A5C2-A1558A5428B7}"/>
    <cellStyle name="Comma 4 4 3 2 3 4" xfId="35731" xr:uid="{19A3623B-BB93-4E8A-96DF-355F8A7AF4EF}"/>
    <cellStyle name="Comma 4 4 3 2 4" xfId="8912" xr:uid="{D701DB96-008D-4340-B94C-24A548E18560}"/>
    <cellStyle name="Comma 4 4 3 2 4 2" xfId="24323" xr:uid="{D80AFED8-9E65-4352-8F21-14D6B9E9B2DC}"/>
    <cellStyle name="Comma 4 4 3 2 4 2 2" xfId="55147" xr:uid="{0CB0045C-1C23-4495-BA07-9105D7BDB75B}"/>
    <cellStyle name="Comma 4 4 3 2 4 3" xfId="39737" xr:uid="{BE58ECD3-580D-4B27-AD12-7A889253985B}"/>
    <cellStyle name="Comma 4 4 3 2 5" xfId="16514" xr:uid="{BAA8ECFB-BFB7-4610-A461-98A7ACA82FEE}"/>
    <cellStyle name="Comma 4 4 3 2 5 2" xfId="47338" xr:uid="{44BBA8C1-6898-491B-89D4-57CFD25F0AD8}"/>
    <cellStyle name="Comma 4 4 3 2 6" xfId="31928" xr:uid="{53E64B2A-5916-4D33-AAB8-ED828EC475E0}"/>
    <cellStyle name="Comma 4 4 3 3" xfId="1734" xr:uid="{69B9FAC6-38BF-473F-A63E-6E5612146CE2}"/>
    <cellStyle name="Comma 4 4 3 3 2" xfId="3633" xr:uid="{296EB395-873C-41A4-BD14-CB53E9949E43}"/>
    <cellStyle name="Comma 4 4 3 3 2 2" xfId="7436" xr:uid="{5DAE9DE4-0E2F-4D0A-99A9-8C4A7E8E474D}"/>
    <cellStyle name="Comma 4 4 3 3 2 2 2" xfId="15247" xr:uid="{1D2772AB-5E91-4BA6-BE4F-D5C34C906FD0}"/>
    <cellStyle name="Comma 4 4 3 3 2 2 2 2" xfId="30658" xr:uid="{F8F624FF-35B1-4EB3-8A8A-C873AF2C8F91}"/>
    <cellStyle name="Comma 4 4 3 3 2 2 2 2 2" xfId="61482" xr:uid="{3FEC0B86-12A0-48F7-A099-A1E6EEE275FE}"/>
    <cellStyle name="Comma 4 4 3 3 2 2 2 3" xfId="46072" xr:uid="{2B8C999A-FE8A-4C85-9AE0-4721BDC7725E}"/>
    <cellStyle name="Comma 4 4 3 3 2 2 3" xfId="22849" xr:uid="{F96C774D-C52D-43C4-ABF5-E9F44ED30B8F}"/>
    <cellStyle name="Comma 4 4 3 3 2 2 3 2" xfId="53673" xr:uid="{1F4433FD-FC62-4654-8E83-D7E1E1CAF5B0}"/>
    <cellStyle name="Comma 4 4 3 3 2 2 4" xfId="38263" xr:uid="{22543AC1-2473-427F-92AF-24A24162D916}"/>
    <cellStyle name="Comma 4 4 3 3 2 3" xfId="11444" xr:uid="{42CEA922-817B-4DF6-BA3C-BC1535FAC327}"/>
    <cellStyle name="Comma 4 4 3 3 2 3 2" xfId="26855" xr:uid="{22CF317A-7BCA-4BE4-BFBC-F25BF947BFBD}"/>
    <cellStyle name="Comma 4 4 3 3 2 3 2 2" xfId="57679" xr:uid="{AB5E2553-F705-4FD4-9E90-A529330136D1}"/>
    <cellStyle name="Comma 4 4 3 3 2 3 3" xfId="42269" xr:uid="{2BA20FE8-C43F-4465-ABD0-50D7526F6778}"/>
    <cellStyle name="Comma 4 4 3 3 2 4" xfId="19046" xr:uid="{94E62D27-9FB7-4847-B52A-F11E3E80C22F}"/>
    <cellStyle name="Comma 4 4 3 3 2 4 2" xfId="49870" xr:uid="{28D10865-4FAA-4E48-8A02-5EA5AC317F24}"/>
    <cellStyle name="Comma 4 4 3 3 2 5" xfId="34460" xr:uid="{3642FABA-B07A-47E2-AADA-CF3B4A8FAAEA}"/>
    <cellStyle name="Comma 4 4 3 3 3" xfId="5537" xr:uid="{B330727D-3A4E-48AF-BE74-F29174740271}"/>
    <cellStyle name="Comma 4 4 3 3 3 2" xfId="13348" xr:uid="{0F560266-70A3-4631-9D67-45F68FCD6B90}"/>
    <cellStyle name="Comma 4 4 3 3 3 2 2" xfId="28759" xr:uid="{C9185349-4BDA-45CB-B202-6CEC95A6895B}"/>
    <cellStyle name="Comma 4 4 3 3 3 2 2 2" xfId="59583" xr:uid="{C254391F-2B73-4B1C-BB5D-8BB582568B61}"/>
    <cellStyle name="Comma 4 4 3 3 3 2 3" xfId="44173" xr:uid="{1FF809E9-E9D5-40B5-AA8D-BAD90567470E}"/>
    <cellStyle name="Comma 4 4 3 3 3 3" xfId="20950" xr:uid="{39775E8D-36B6-4C89-8F2D-F4A391497E49}"/>
    <cellStyle name="Comma 4 4 3 3 3 3 2" xfId="51774" xr:uid="{04CE7198-D96C-440B-A8C6-18911EAB47DE}"/>
    <cellStyle name="Comma 4 4 3 3 3 4" xfId="36364" xr:uid="{0EF7B3B4-22C9-4AB3-813E-AD4ADA6495F8}"/>
    <cellStyle name="Comma 4 4 3 3 4" xfId="9545" xr:uid="{6645F3A3-B06E-4ACB-9346-CB597BF4C92C}"/>
    <cellStyle name="Comma 4 4 3 3 4 2" xfId="24956" xr:uid="{4EAD9ABE-BCE8-41B7-9DE2-AFD1466BB537}"/>
    <cellStyle name="Comma 4 4 3 3 4 2 2" xfId="55780" xr:uid="{D499BDB9-02AE-40CE-B122-34BD6751231D}"/>
    <cellStyle name="Comma 4 4 3 3 4 3" xfId="40370" xr:uid="{F37BC212-D1FC-4A06-B9E3-BD3DF03DE6D0}"/>
    <cellStyle name="Comma 4 4 3 3 5" xfId="17147" xr:uid="{CD7384F5-3A3B-4054-81A6-B27EB5BCEFA0}"/>
    <cellStyle name="Comma 4 4 3 3 5 2" xfId="47971" xr:uid="{98D26FBC-7A4A-4C56-BF9D-86EA59448B85}"/>
    <cellStyle name="Comma 4 4 3 3 6" xfId="32561" xr:uid="{E4EADF60-96F8-4EF3-A4B0-EAAEF12CA393}"/>
    <cellStyle name="Comma 4 4 3 4" xfId="2367" xr:uid="{DE7435CF-363C-4379-8C01-56D29A9EB4BE}"/>
    <cellStyle name="Comma 4 4 3 4 2" xfId="6170" xr:uid="{BC2081E8-12F4-423A-94F1-5E36BE54E92B}"/>
    <cellStyle name="Comma 4 4 3 4 2 2" xfId="13981" xr:uid="{97864C25-BD42-4462-AD5A-4DA18C5CF4DA}"/>
    <cellStyle name="Comma 4 4 3 4 2 2 2" xfId="29392" xr:uid="{A43F5781-1247-4D57-BAB9-ED18384FEA4F}"/>
    <cellStyle name="Comma 4 4 3 4 2 2 2 2" xfId="60216" xr:uid="{803C61D1-64CC-4D46-BF8E-E1E29F285BDC}"/>
    <cellStyle name="Comma 4 4 3 4 2 2 3" xfId="44806" xr:uid="{4500A66A-4920-4D8B-AAE7-943AD3EF8E59}"/>
    <cellStyle name="Comma 4 4 3 4 2 3" xfId="21583" xr:uid="{9D2FF552-7A40-41B4-B6E8-DFE9E54A595D}"/>
    <cellStyle name="Comma 4 4 3 4 2 3 2" xfId="52407" xr:uid="{A3793DEC-BB2E-465E-B5EB-137A1EC7B27E}"/>
    <cellStyle name="Comma 4 4 3 4 2 4" xfId="36997" xr:uid="{B3F9B001-55E7-497A-80B2-EAA8122B3FF3}"/>
    <cellStyle name="Comma 4 4 3 4 3" xfId="10178" xr:uid="{D5E50B19-7284-4211-8752-3211A8D04AEE}"/>
    <cellStyle name="Comma 4 4 3 4 3 2" xfId="25589" xr:uid="{AB82164F-06F9-42B8-AC39-0D41E931FFC5}"/>
    <cellStyle name="Comma 4 4 3 4 3 2 2" xfId="56413" xr:uid="{51E40922-65E7-4AB9-BC06-820E969F6553}"/>
    <cellStyle name="Comma 4 4 3 4 3 3" xfId="41003" xr:uid="{AE91DE30-BF2F-4AD2-9CB7-79F31B8E0675}"/>
    <cellStyle name="Comma 4 4 3 4 4" xfId="17780" xr:uid="{0D15EB52-11B0-4867-8471-B179A44A63CD}"/>
    <cellStyle name="Comma 4 4 3 4 4 2" xfId="48604" xr:uid="{3486FC73-3E03-48D0-885D-CBD059233E3A}"/>
    <cellStyle name="Comma 4 4 3 4 5" xfId="33194" xr:uid="{9400B796-C401-41FC-820E-F692E6B07530}"/>
    <cellStyle name="Comma 4 4 3 5" xfId="4271" xr:uid="{EC7EB43E-4C08-4037-B5C8-9148B41EC7F2}"/>
    <cellStyle name="Comma 4 4 3 5 2" xfId="12082" xr:uid="{1173DDD0-D66F-4812-A8CF-34BFE6D6951E}"/>
    <cellStyle name="Comma 4 4 3 5 2 2" xfId="27493" xr:uid="{BBC62A9E-FE41-4CC3-B26F-829CB1165314}"/>
    <cellStyle name="Comma 4 4 3 5 2 2 2" xfId="58317" xr:uid="{1F21CA80-FB42-460A-B15C-07B9A62355C4}"/>
    <cellStyle name="Comma 4 4 3 5 2 3" xfId="42907" xr:uid="{89D56D34-134E-46AC-B0E8-BCE35A4D62BA}"/>
    <cellStyle name="Comma 4 4 3 5 3" xfId="19684" xr:uid="{1770A743-9060-40A0-A746-2E03C384B65D}"/>
    <cellStyle name="Comma 4 4 3 5 3 2" xfId="50508" xr:uid="{2420B500-E0DE-490A-9A5B-C7F2A8C1BE9D}"/>
    <cellStyle name="Comma 4 4 3 5 4" xfId="35098" xr:uid="{ACCB43FA-1FCB-4DE7-93EE-439D592DE10C}"/>
    <cellStyle name="Comma 4 4 3 6" xfId="8279" xr:uid="{6A7766C1-024E-4139-A557-6213BE39F6E8}"/>
    <cellStyle name="Comma 4 4 3 6 2" xfId="23690" xr:uid="{9F4EB1AB-2DA0-41FD-AAED-DC8B7B24DB2D}"/>
    <cellStyle name="Comma 4 4 3 6 2 2" xfId="54514" xr:uid="{A918485D-C390-440D-92BB-B228F15BE956}"/>
    <cellStyle name="Comma 4 4 3 6 3" xfId="39104" xr:uid="{7993E865-C065-4C50-A2E0-243D8A89280B}"/>
    <cellStyle name="Comma 4 4 3 7" xfId="15881" xr:uid="{F540E135-46DD-402B-8365-02C6D1ECE51E}"/>
    <cellStyle name="Comma 4 4 3 7 2" xfId="46705" xr:uid="{720D82E0-A479-4F09-B107-9DD520F68B0D}"/>
    <cellStyle name="Comma 4 4 3 8" xfId="31295" xr:uid="{5302FC3E-E843-44BC-8F51-CCB6544A5303}"/>
    <cellStyle name="Comma 4 4 4" xfId="888" xr:uid="{EE5FEE55-472F-49FC-9E9C-51EEFCC5E850}"/>
    <cellStyle name="Comma 4 4 4 2" xfId="2787" xr:uid="{1963AF6B-911D-4A1C-998C-531FF58BFA17}"/>
    <cellStyle name="Comma 4 4 4 2 2" xfId="6590" xr:uid="{50D3770D-F024-448C-8E45-310B54F5D18D}"/>
    <cellStyle name="Comma 4 4 4 2 2 2" xfId="14401" xr:uid="{D85C2289-2814-4786-A2BE-45A08F758078}"/>
    <cellStyle name="Comma 4 4 4 2 2 2 2" xfId="29812" xr:uid="{56CEF814-D4B5-44B5-8168-1FC9712BFD32}"/>
    <cellStyle name="Comma 4 4 4 2 2 2 2 2" xfId="60636" xr:uid="{040E218D-F0B8-48BD-8903-16293E97F6E7}"/>
    <cellStyle name="Comma 4 4 4 2 2 2 3" xfId="45226" xr:uid="{F270829D-6029-4607-A45E-BA22255AD180}"/>
    <cellStyle name="Comma 4 4 4 2 2 3" xfId="22003" xr:uid="{AE48AA42-4C64-42A1-AA92-6E16444F00AB}"/>
    <cellStyle name="Comma 4 4 4 2 2 3 2" xfId="52827" xr:uid="{3C3818B8-6353-4092-A93A-AA08F1DF37DD}"/>
    <cellStyle name="Comma 4 4 4 2 2 4" xfId="37417" xr:uid="{4B3E916D-8D41-4923-88D9-CC21771CAB52}"/>
    <cellStyle name="Comma 4 4 4 2 3" xfId="10598" xr:uid="{AE22E1FB-7028-42D2-BFFF-B7350AE4ED25}"/>
    <cellStyle name="Comma 4 4 4 2 3 2" xfId="26009" xr:uid="{994906F8-09D5-48E8-8B39-ADD92A4347F8}"/>
    <cellStyle name="Comma 4 4 4 2 3 2 2" xfId="56833" xr:uid="{D8B0A698-F3D4-4410-B048-E174C32CA3B2}"/>
    <cellStyle name="Comma 4 4 4 2 3 3" xfId="41423" xr:uid="{9276D22D-4D35-4673-8CFB-CF7C1F998F3B}"/>
    <cellStyle name="Comma 4 4 4 2 4" xfId="18200" xr:uid="{177CD18B-7BE3-438C-BF2B-8571DB59F0B0}"/>
    <cellStyle name="Comma 4 4 4 2 4 2" xfId="49024" xr:uid="{26D60F72-2514-41BC-A5BC-2D7F2D3792D5}"/>
    <cellStyle name="Comma 4 4 4 2 5" xfId="33614" xr:uid="{C82B68D1-48C5-471F-A7C8-5963AD350A43}"/>
    <cellStyle name="Comma 4 4 4 3" xfId="4691" xr:uid="{14F0BAE2-3A01-4B60-A606-11F719A3A269}"/>
    <cellStyle name="Comma 4 4 4 3 2" xfId="12502" xr:uid="{F4C4F0C3-E97E-4F74-BA5B-761593A4789A}"/>
    <cellStyle name="Comma 4 4 4 3 2 2" xfId="27913" xr:uid="{9C5DB63F-1DCD-4062-93F2-A9A73FBCD8A8}"/>
    <cellStyle name="Comma 4 4 4 3 2 2 2" xfId="58737" xr:uid="{29299576-33E8-4088-BD1D-1DEED02ECEBE}"/>
    <cellStyle name="Comma 4 4 4 3 2 3" xfId="43327" xr:uid="{9C5D6025-842F-49CB-9EC3-A4A638631C56}"/>
    <cellStyle name="Comma 4 4 4 3 3" xfId="20104" xr:uid="{3EF51D2A-2E7D-415C-91C9-E36DD9D47352}"/>
    <cellStyle name="Comma 4 4 4 3 3 2" xfId="50928" xr:uid="{5F4643DF-F0B5-498F-9EAC-730C474B5E6E}"/>
    <cellStyle name="Comma 4 4 4 3 4" xfId="35518" xr:uid="{E16BE9F5-93A8-4DAF-826E-74A6ECE91D77}"/>
    <cellStyle name="Comma 4 4 4 4" xfId="8699" xr:uid="{564446C3-38FF-4132-9481-C5F49DC2A9A7}"/>
    <cellStyle name="Comma 4 4 4 4 2" xfId="24110" xr:uid="{075770A0-8C9F-4B00-994E-38173051AC2C}"/>
    <cellStyle name="Comma 4 4 4 4 2 2" xfId="54934" xr:uid="{94036F16-8DDF-4FCA-9BD7-BBB950ED2633}"/>
    <cellStyle name="Comma 4 4 4 4 3" xfId="39524" xr:uid="{9B1BA34A-A3B0-482A-8BAD-315BD7BD764A}"/>
    <cellStyle name="Comma 4 4 4 5" xfId="16301" xr:uid="{0B76FAA9-B59E-48BF-80E6-240C99D917BE}"/>
    <cellStyle name="Comma 4 4 4 5 2" xfId="47125" xr:uid="{A7EC2ED1-A1D4-41DA-A51D-D392D51E35E9}"/>
    <cellStyle name="Comma 4 4 4 6" xfId="31715" xr:uid="{1C50F8EB-84D3-450E-9014-B3FA3D002733}"/>
    <cellStyle name="Comma 4 4 5" xfId="1521" xr:uid="{0BDFFDD8-6F4A-4835-8F72-659292995091}"/>
    <cellStyle name="Comma 4 4 5 2" xfId="3420" xr:uid="{7931A308-AB1D-4D51-A3AD-FF6EFDA0250F}"/>
    <cellStyle name="Comma 4 4 5 2 2" xfId="7223" xr:uid="{BE6ACA93-82DC-409D-96EB-309D98E7D1A6}"/>
    <cellStyle name="Comma 4 4 5 2 2 2" xfId="15034" xr:uid="{27A302FE-AB58-49BE-ABAB-F4FB777C8E89}"/>
    <cellStyle name="Comma 4 4 5 2 2 2 2" xfId="30445" xr:uid="{C37FB9B3-AEE9-499D-9234-CBB0B3736623}"/>
    <cellStyle name="Comma 4 4 5 2 2 2 2 2" xfId="61269" xr:uid="{2E12C71E-D8D6-412F-AD24-78B29EEB4C79}"/>
    <cellStyle name="Comma 4 4 5 2 2 2 3" xfId="45859" xr:uid="{B35CBC8D-924B-4E6D-A5C4-84E3134D412C}"/>
    <cellStyle name="Comma 4 4 5 2 2 3" xfId="22636" xr:uid="{EED9F9B5-51A1-469E-8E49-BB54F6ED968B}"/>
    <cellStyle name="Comma 4 4 5 2 2 3 2" xfId="53460" xr:uid="{E1F6B64C-3932-452C-92F2-D1D4C20D4705}"/>
    <cellStyle name="Comma 4 4 5 2 2 4" xfId="38050" xr:uid="{8EA9E5EB-405B-439E-A16B-998982F9C2C8}"/>
    <cellStyle name="Comma 4 4 5 2 3" xfId="11231" xr:uid="{7D7F6DB0-8BDC-4EA9-AD3B-CE9515D50287}"/>
    <cellStyle name="Comma 4 4 5 2 3 2" xfId="26642" xr:uid="{10BBF713-1343-4F37-81E9-5113CFE8005F}"/>
    <cellStyle name="Comma 4 4 5 2 3 2 2" xfId="57466" xr:uid="{6EF7D3D4-CB35-4C0B-AE0A-7480F5C1DB57}"/>
    <cellStyle name="Comma 4 4 5 2 3 3" xfId="42056" xr:uid="{91C3275B-E256-4F5D-84F2-C7EFC49C5E21}"/>
    <cellStyle name="Comma 4 4 5 2 4" xfId="18833" xr:uid="{19CE6025-509C-4E1A-ADEE-CDD4AA831D24}"/>
    <cellStyle name="Comma 4 4 5 2 4 2" xfId="49657" xr:uid="{C1F76CAB-8FFC-469C-B5F9-2D37CCCAF95B}"/>
    <cellStyle name="Comma 4 4 5 2 5" xfId="34247" xr:uid="{1EB8FCF3-AB69-4F04-BD19-AC6756C51282}"/>
    <cellStyle name="Comma 4 4 5 3" xfId="5324" xr:uid="{92B07FDA-B9D6-49D2-BCC4-0FB905344B94}"/>
    <cellStyle name="Comma 4 4 5 3 2" xfId="13135" xr:uid="{B7FB730F-648E-48CF-B4FB-7446FA59A7D7}"/>
    <cellStyle name="Comma 4 4 5 3 2 2" xfId="28546" xr:uid="{4CDC5329-CD26-4B08-BCEA-9AC6CBA53900}"/>
    <cellStyle name="Comma 4 4 5 3 2 2 2" xfId="59370" xr:uid="{F0F601A5-7FC7-40B8-8354-FE8F2AE872F6}"/>
    <cellStyle name="Comma 4 4 5 3 2 3" xfId="43960" xr:uid="{570739AC-E840-4AD8-9019-5477B0A98F88}"/>
    <cellStyle name="Comma 4 4 5 3 3" xfId="20737" xr:uid="{EF7C772A-057A-417D-BBFE-06AC0CE6516F}"/>
    <cellStyle name="Comma 4 4 5 3 3 2" xfId="51561" xr:uid="{D1155C70-B02B-45BE-BBE6-8478549558ED}"/>
    <cellStyle name="Comma 4 4 5 3 4" xfId="36151" xr:uid="{6164BAD2-0654-488B-8CE4-B4FF2AF0290B}"/>
    <cellStyle name="Comma 4 4 5 4" xfId="9332" xr:uid="{8ACE05CC-7CA8-4543-85D0-E10FD70D64AB}"/>
    <cellStyle name="Comma 4 4 5 4 2" xfId="24743" xr:uid="{6A5E16C6-1B2A-4501-9D5E-5A64D3B3CC8F}"/>
    <cellStyle name="Comma 4 4 5 4 2 2" xfId="55567" xr:uid="{5DA5BE93-863F-40C2-AE15-D6B10E2384E5}"/>
    <cellStyle name="Comma 4 4 5 4 3" xfId="40157" xr:uid="{068EBD7A-3555-4C4A-9427-47E104C1841A}"/>
    <cellStyle name="Comma 4 4 5 5" xfId="16934" xr:uid="{9A4C3447-A7DB-4602-8479-F3E9E482D1B0}"/>
    <cellStyle name="Comma 4 4 5 5 2" xfId="47758" xr:uid="{773508C3-89BC-4E99-9A1C-5926B2A3CDA2}"/>
    <cellStyle name="Comma 4 4 5 6" xfId="32348" xr:uid="{5E60F832-8447-4BA2-8608-1B8DCE10C61B}"/>
    <cellStyle name="Comma 4 4 6" xfId="2154" xr:uid="{F676816C-BDA5-4A35-82BA-3CF5C3C176C5}"/>
    <cellStyle name="Comma 4 4 6 2" xfId="5957" xr:uid="{17E2B1D2-5D9C-4218-8A0F-D0F3449F6153}"/>
    <cellStyle name="Comma 4 4 6 2 2" xfId="13768" xr:uid="{428EC4B4-038B-4D14-8C18-2634B9D734CE}"/>
    <cellStyle name="Comma 4 4 6 2 2 2" xfId="29179" xr:uid="{43829A7A-B0CB-4694-9A82-3A6442DF45C4}"/>
    <cellStyle name="Comma 4 4 6 2 2 2 2" xfId="60003" xr:uid="{52220E0A-7AD4-4EEC-82F6-535F21FBE160}"/>
    <cellStyle name="Comma 4 4 6 2 2 3" xfId="44593" xr:uid="{BFC5CD9E-735E-4E2D-BC6F-F34BC869AB83}"/>
    <cellStyle name="Comma 4 4 6 2 3" xfId="21370" xr:uid="{F0C3F947-BE28-4E7C-B89A-F938DE4900A6}"/>
    <cellStyle name="Comma 4 4 6 2 3 2" xfId="52194" xr:uid="{6EE37CD3-420B-422A-B082-045CB326B7A6}"/>
    <cellStyle name="Comma 4 4 6 2 4" xfId="36784" xr:uid="{28F30E65-57FB-4BC3-9804-EEEBFF4753E3}"/>
    <cellStyle name="Comma 4 4 6 3" xfId="9965" xr:uid="{BBABDCE0-5B08-42B1-94E5-39D1EF9C57F4}"/>
    <cellStyle name="Comma 4 4 6 3 2" xfId="25376" xr:uid="{C8B79B59-37CA-4D38-A6FD-A3F2F5ED42F6}"/>
    <cellStyle name="Comma 4 4 6 3 2 2" xfId="56200" xr:uid="{33BCC56E-9DD8-4146-B87B-570379ACF9AC}"/>
    <cellStyle name="Comma 4 4 6 3 3" xfId="40790" xr:uid="{36851E74-25E4-42C3-9C04-0EBB8ED2E937}"/>
    <cellStyle name="Comma 4 4 6 4" xfId="17567" xr:uid="{1FF0638F-F8AD-4BC1-ABE6-2DFA5896BB94}"/>
    <cellStyle name="Comma 4 4 6 4 2" xfId="48391" xr:uid="{51765E80-27E2-4319-B986-7A0AAB987913}"/>
    <cellStyle name="Comma 4 4 6 5" xfId="32981" xr:uid="{AB240D56-AADB-4EBA-AB88-ED4018E59A52}"/>
    <cellStyle name="Comma 4 4 7" xfId="4058" xr:uid="{EFDCCAA7-DDC2-4470-9C5E-5CCF2205CFE4}"/>
    <cellStyle name="Comma 4 4 7 2" xfId="11869" xr:uid="{D198AF71-93A4-49D1-97AC-418DED0FC0B9}"/>
    <cellStyle name="Comma 4 4 7 2 2" xfId="27280" xr:uid="{F89B0F40-2F42-4D44-9AF4-D281495C8E34}"/>
    <cellStyle name="Comma 4 4 7 2 2 2" xfId="58104" xr:uid="{D7AC563F-ED94-407A-8E1B-C9C0224FBCCB}"/>
    <cellStyle name="Comma 4 4 7 2 3" xfId="42694" xr:uid="{6FD2C5C8-DAAF-4AF0-A783-3DCA1D2AFA8A}"/>
    <cellStyle name="Comma 4 4 7 3" xfId="19471" xr:uid="{77079DFB-DDC8-4B6F-9167-FBEEBE0509F9}"/>
    <cellStyle name="Comma 4 4 7 3 2" xfId="50295" xr:uid="{1777E84B-BA75-486A-B542-E3EC1C46398C}"/>
    <cellStyle name="Comma 4 4 7 4" xfId="34885" xr:uid="{9D189F92-4FFE-4F55-A195-015753A81184}"/>
    <cellStyle name="Comma 4 4 8" xfId="8066" xr:uid="{64F345CC-894B-457B-AE36-FEB83C077A47}"/>
    <cellStyle name="Comma 4 4 8 2" xfId="23477" xr:uid="{6A7488A0-FCEB-4B45-A886-DFAE396335B6}"/>
    <cellStyle name="Comma 4 4 8 2 2" xfId="54301" xr:uid="{E148A771-0A39-4BA3-81AA-00E6E064A347}"/>
    <cellStyle name="Comma 4 4 8 3" xfId="38891" xr:uid="{1E8E878F-8ECA-4010-9A1D-E52DD53A39BF}"/>
    <cellStyle name="Comma 4 4 9" xfId="7857" xr:uid="{50E0EE93-54B0-40A0-BE94-9E098FA636D2}"/>
    <cellStyle name="Comma 4 4 9 2" xfId="23268" xr:uid="{919B5C11-5B23-4635-9C43-AC50C35EA149}"/>
    <cellStyle name="Comma 4 4 9 2 2" xfId="54092" xr:uid="{92690E53-54F4-4741-9338-EE67240EA013}"/>
    <cellStyle name="Comma 4 4 9 3" xfId="38682" xr:uid="{CE5AB608-7FA9-4125-B8BA-168665257C44}"/>
    <cellStyle name="Comma 4 5" xfId="166" xr:uid="{D7965912-510F-464F-BC6D-C9F45E8A3924}"/>
    <cellStyle name="Comma 4 5 10" xfId="15588" xr:uid="{6A90B5FF-5065-4E6D-A5B8-B6A38276B276}"/>
    <cellStyle name="Comma 4 5 10 2" xfId="46412" xr:uid="{59E5CD1C-F41E-4A67-9BEF-6AA687337EF8}"/>
    <cellStyle name="Comma 4 5 11" xfId="31002" xr:uid="{7E887A6B-C017-4468-BFB3-A9C16903556E}"/>
    <cellStyle name="Comma 4 5 2" xfId="597" xr:uid="{1A8F360E-1D99-4E89-8CA5-299D16A1694E}"/>
    <cellStyle name="Comma 4 5 2 2" xfId="1230" xr:uid="{0A31C4BE-ED06-4541-BE60-538175300B55}"/>
    <cellStyle name="Comma 4 5 2 2 2" xfId="3129" xr:uid="{91E34597-F590-464D-999F-EA766C321A1C}"/>
    <cellStyle name="Comma 4 5 2 2 2 2" xfId="6932" xr:uid="{DA9C5F0F-474B-4790-9653-DE70A6F8C06D}"/>
    <cellStyle name="Comma 4 5 2 2 2 2 2" xfId="14743" xr:uid="{FC8B27E0-3091-4728-A28B-F4E382EED80E}"/>
    <cellStyle name="Comma 4 5 2 2 2 2 2 2" xfId="30154" xr:uid="{C2C9261A-0110-4723-8B44-A453D76226AB}"/>
    <cellStyle name="Comma 4 5 2 2 2 2 2 2 2" xfId="60978" xr:uid="{DDC82D56-9B82-43DB-AA03-C146D5FC7264}"/>
    <cellStyle name="Comma 4 5 2 2 2 2 2 3" xfId="45568" xr:uid="{988CE81A-74C5-4D77-8570-6B90A65782A5}"/>
    <cellStyle name="Comma 4 5 2 2 2 2 3" xfId="22345" xr:uid="{54AC9B4C-8E87-4FEA-A025-4ADAB6DAF6AD}"/>
    <cellStyle name="Comma 4 5 2 2 2 2 3 2" xfId="53169" xr:uid="{9234E215-64CD-4CC9-9819-1E28C6A4C752}"/>
    <cellStyle name="Comma 4 5 2 2 2 2 4" xfId="37759" xr:uid="{E8EB562A-EF00-40D4-BF3C-342A7962A7E2}"/>
    <cellStyle name="Comma 4 5 2 2 2 3" xfId="10940" xr:uid="{F5CEC563-FCD5-41F4-B754-B8974AE57F7A}"/>
    <cellStyle name="Comma 4 5 2 2 2 3 2" xfId="26351" xr:uid="{8D356CA0-DC02-404E-B941-1EFDEE238EC3}"/>
    <cellStyle name="Comma 4 5 2 2 2 3 2 2" xfId="57175" xr:uid="{E88E3F76-1092-450F-8E5A-D20212A9B663}"/>
    <cellStyle name="Comma 4 5 2 2 2 3 3" xfId="41765" xr:uid="{9C721A9E-59EA-4F8D-B534-E93931CD7B1E}"/>
    <cellStyle name="Comma 4 5 2 2 2 4" xfId="18542" xr:uid="{CB223463-F791-4344-AF65-EFA53089F559}"/>
    <cellStyle name="Comma 4 5 2 2 2 4 2" xfId="49366" xr:uid="{DA62B421-B7AC-4643-A080-10DBE600E774}"/>
    <cellStyle name="Comma 4 5 2 2 2 5" xfId="33956" xr:uid="{0E0470B8-73E8-44C1-B429-31F6B0B60C9C}"/>
    <cellStyle name="Comma 4 5 2 2 3" xfId="5033" xr:uid="{2DA87F6B-32B5-4ACF-9679-57CC03B0A5F5}"/>
    <cellStyle name="Comma 4 5 2 2 3 2" xfId="12844" xr:uid="{41AC2B26-6D2D-47B0-9861-DF44C666F4C8}"/>
    <cellStyle name="Comma 4 5 2 2 3 2 2" xfId="28255" xr:uid="{17F06599-F6B8-48F2-ACC6-E571145A173C}"/>
    <cellStyle name="Comma 4 5 2 2 3 2 2 2" xfId="59079" xr:uid="{99183EF1-F441-4621-9E74-B72FB2C06E15}"/>
    <cellStyle name="Comma 4 5 2 2 3 2 3" xfId="43669" xr:uid="{435DA4A4-413B-4064-A478-6D3DF1C8F80E}"/>
    <cellStyle name="Comma 4 5 2 2 3 3" xfId="20446" xr:uid="{75690B3C-69E5-4AD0-8386-CD8A583040C8}"/>
    <cellStyle name="Comma 4 5 2 2 3 3 2" xfId="51270" xr:uid="{3E8D5B3F-CB52-4C99-8D20-2D1A70C874D5}"/>
    <cellStyle name="Comma 4 5 2 2 3 4" xfId="35860" xr:uid="{3C2283E2-4EC7-488D-8282-1658E6C3EFFB}"/>
    <cellStyle name="Comma 4 5 2 2 4" xfId="9041" xr:uid="{041AB813-A6DA-4161-B334-CC3760E75C0F}"/>
    <cellStyle name="Comma 4 5 2 2 4 2" xfId="24452" xr:uid="{53ACF675-CE70-48A2-9263-40BC37C0EFE2}"/>
    <cellStyle name="Comma 4 5 2 2 4 2 2" xfId="55276" xr:uid="{1AA7A2EE-2C95-49EF-BBE1-3B23273C5AE6}"/>
    <cellStyle name="Comma 4 5 2 2 4 3" xfId="39866" xr:uid="{2477FCC8-6908-4C06-97D0-D5C9E247B864}"/>
    <cellStyle name="Comma 4 5 2 2 5" xfId="16643" xr:uid="{7FFA1BE4-B328-4949-AB52-F86357EA9848}"/>
    <cellStyle name="Comma 4 5 2 2 5 2" xfId="47467" xr:uid="{37732C13-F65A-44A0-8C3A-5B10C89B2B14}"/>
    <cellStyle name="Comma 4 5 2 2 6" xfId="32057" xr:uid="{8089B3A6-2CCE-448C-BCA2-C72801F9A336}"/>
    <cellStyle name="Comma 4 5 2 3" xfId="1863" xr:uid="{2A634A6D-B638-4FAD-800E-084FB8ED9A10}"/>
    <cellStyle name="Comma 4 5 2 3 2" xfId="3762" xr:uid="{25D03847-C585-4951-93F4-EC007A3EB7CF}"/>
    <cellStyle name="Comma 4 5 2 3 2 2" xfId="7565" xr:uid="{51FE5BA1-84D1-4C75-B56B-55112882D036}"/>
    <cellStyle name="Comma 4 5 2 3 2 2 2" xfId="15376" xr:uid="{709155E3-D647-48D8-AF64-37D0F857A865}"/>
    <cellStyle name="Comma 4 5 2 3 2 2 2 2" xfId="30787" xr:uid="{10475988-DD8B-445D-B6F7-E6231AD4955F}"/>
    <cellStyle name="Comma 4 5 2 3 2 2 2 2 2" xfId="61611" xr:uid="{69A9CD0F-C848-43B2-8123-6132D642DA9F}"/>
    <cellStyle name="Comma 4 5 2 3 2 2 2 3" xfId="46201" xr:uid="{F92ACD5E-149C-4146-A269-772DAF656E04}"/>
    <cellStyle name="Comma 4 5 2 3 2 2 3" xfId="22978" xr:uid="{98C0CDF1-E219-4353-9974-FC1186A09762}"/>
    <cellStyle name="Comma 4 5 2 3 2 2 3 2" xfId="53802" xr:uid="{89983475-6C0D-4D5F-8B1C-54215D11026F}"/>
    <cellStyle name="Comma 4 5 2 3 2 2 4" xfId="38392" xr:uid="{B243A93E-2180-4E13-B6D7-E06F0EB720BB}"/>
    <cellStyle name="Comma 4 5 2 3 2 3" xfId="11573" xr:uid="{E676CDBE-7D43-4669-AB29-233EE46ECF2C}"/>
    <cellStyle name="Comma 4 5 2 3 2 3 2" xfId="26984" xr:uid="{2DCF81CD-FDEE-4E4F-BC45-9B150805CB21}"/>
    <cellStyle name="Comma 4 5 2 3 2 3 2 2" xfId="57808" xr:uid="{2059E52C-5958-49FB-B76C-8EC60539F730}"/>
    <cellStyle name="Comma 4 5 2 3 2 3 3" xfId="42398" xr:uid="{CC5E54B1-9052-4A11-BBFB-4C23E8A78923}"/>
    <cellStyle name="Comma 4 5 2 3 2 4" xfId="19175" xr:uid="{9FA270A2-84B4-4363-8687-9345DF359A78}"/>
    <cellStyle name="Comma 4 5 2 3 2 4 2" xfId="49999" xr:uid="{63B793AA-BD6A-40F3-BC1E-E55AC369BB78}"/>
    <cellStyle name="Comma 4 5 2 3 2 5" xfId="34589" xr:uid="{04EB4187-05F1-45EC-A945-288D1871089B}"/>
    <cellStyle name="Comma 4 5 2 3 3" xfId="5666" xr:uid="{345A0599-AC8B-47D0-BA71-FF5DA7E1A45C}"/>
    <cellStyle name="Comma 4 5 2 3 3 2" xfId="13477" xr:uid="{A16F6C5E-27BB-41BA-9F2C-5DF67CE8CA05}"/>
    <cellStyle name="Comma 4 5 2 3 3 2 2" xfId="28888" xr:uid="{40AB409F-8A34-4470-BAA9-91878C088143}"/>
    <cellStyle name="Comma 4 5 2 3 3 2 2 2" xfId="59712" xr:uid="{F0D2A3CA-9C54-42C9-A2EB-38D91E7629B1}"/>
    <cellStyle name="Comma 4 5 2 3 3 2 3" xfId="44302" xr:uid="{FD2182A5-6089-4193-AAF8-BA939ABCBBE4}"/>
    <cellStyle name="Comma 4 5 2 3 3 3" xfId="21079" xr:uid="{86999459-280F-474E-8F75-2AB2EF645F2C}"/>
    <cellStyle name="Comma 4 5 2 3 3 3 2" xfId="51903" xr:uid="{6F4DC2D0-D189-4FDF-9CF4-A9F89CDD156E}"/>
    <cellStyle name="Comma 4 5 2 3 3 4" xfId="36493" xr:uid="{8F1AC3C5-AEDC-479D-99F8-FF6CB984AE52}"/>
    <cellStyle name="Comma 4 5 2 3 4" xfId="9674" xr:uid="{4B795BE5-A9A7-4DD4-8A2F-BC2ED8AA3544}"/>
    <cellStyle name="Comma 4 5 2 3 4 2" xfId="25085" xr:uid="{BACD9BC0-CB3F-405D-B6C0-FB2F01BEAC47}"/>
    <cellStyle name="Comma 4 5 2 3 4 2 2" xfId="55909" xr:uid="{43BA7A11-57C3-4CC8-ACAD-91F278EDE767}"/>
    <cellStyle name="Comma 4 5 2 3 4 3" xfId="40499" xr:uid="{61ED52F7-2663-417F-ABA5-74B3ACE26C44}"/>
    <cellStyle name="Comma 4 5 2 3 5" xfId="17276" xr:uid="{F96F0DC7-4966-443F-BBE5-EDE2925AA868}"/>
    <cellStyle name="Comma 4 5 2 3 5 2" xfId="48100" xr:uid="{2C5B9A8E-24CB-4ABF-AA86-B2976BE3A160}"/>
    <cellStyle name="Comma 4 5 2 3 6" xfId="32690" xr:uid="{C23E0341-7D47-48C1-8FB0-4186042A7D84}"/>
    <cellStyle name="Comma 4 5 2 4" xfId="2496" xr:uid="{3747B3FD-5AB8-428E-8826-700443A52D09}"/>
    <cellStyle name="Comma 4 5 2 4 2" xfId="6299" xr:uid="{7E63BD45-ACFE-4ECB-9C56-6C028BAE1D81}"/>
    <cellStyle name="Comma 4 5 2 4 2 2" xfId="14110" xr:uid="{06ED3EB5-4CDC-4639-A7A6-BE8A2301CD0B}"/>
    <cellStyle name="Comma 4 5 2 4 2 2 2" xfId="29521" xr:uid="{E4FE2277-2F26-4A97-B88A-99A7E2D5FEF7}"/>
    <cellStyle name="Comma 4 5 2 4 2 2 2 2" xfId="60345" xr:uid="{E36BF471-2919-4F62-BFCA-E7BEA4C2F287}"/>
    <cellStyle name="Comma 4 5 2 4 2 2 3" xfId="44935" xr:uid="{7BDF243D-19BB-4DE7-9EA2-00A02C800CE8}"/>
    <cellStyle name="Comma 4 5 2 4 2 3" xfId="21712" xr:uid="{601B7902-55E4-49A9-818B-FBC4524EE0D6}"/>
    <cellStyle name="Comma 4 5 2 4 2 3 2" xfId="52536" xr:uid="{20BA37ED-0C5B-4304-83FD-6E976F58AAB2}"/>
    <cellStyle name="Comma 4 5 2 4 2 4" xfId="37126" xr:uid="{09C058C3-C37F-4EDF-9157-CCFEF05E0CAC}"/>
    <cellStyle name="Comma 4 5 2 4 3" xfId="10307" xr:uid="{7D3A1BFD-AA1B-43A2-8703-97BB367161B8}"/>
    <cellStyle name="Comma 4 5 2 4 3 2" xfId="25718" xr:uid="{2DA89160-C135-4738-8EC7-71327BB59A85}"/>
    <cellStyle name="Comma 4 5 2 4 3 2 2" xfId="56542" xr:uid="{A469433D-233E-42C4-B4CF-046DAEBF169B}"/>
    <cellStyle name="Comma 4 5 2 4 3 3" xfId="41132" xr:uid="{2A4F3F53-A2B3-4741-B436-6CD1DC4AFD50}"/>
    <cellStyle name="Comma 4 5 2 4 4" xfId="17909" xr:uid="{5432079C-73C7-4303-8568-0A1F2BE3D260}"/>
    <cellStyle name="Comma 4 5 2 4 4 2" xfId="48733" xr:uid="{CC690686-C962-4EC1-A0DE-5C349848E4A5}"/>
    <cellStyle name="Comma 4 5 2 4 5" xfId="33323" xr:uid="{53141806-A271-4069-B424-6A840BF76C1B}"/>
    <cellStyle name="Comma 4 5 2 5" xfId="4400" xr:uid="{47BAAC78-02CB-4A1B-8F14-B4D059B5204D}"/>
    <cellStyle name="Comma 4 5 2 5 2" xfId="12211" xr:uid="{7E1D014F-08EA-495A-90E6-72F3260B397A}"/>
    <cellStyle name="Comma 4 5 2 5 2 2" xfId="27622" xr:uid="{72109E04-3BD0-41E1-BE4E-109CE509425D}"/>
    <cellStyle name="Comma 4 5 2 5 2 2 2" xfId="58446" xr:uid="{129EFEF9-DB90-4EA8-BB12-7B99F82492EF}"/>
    <cellStyle name="Comma 4 5 2 5 2 3" xfId="43036" xr:uid="{4EAEF8CB-A4F4-4192-BEB4-28BB22AFEFEC}"/>
    <cellStyle name="Comma 4 5 2 5 3" xfId="19813" xr:uid="{19D1CA29-7BB3-48FC-82CF-5144C886233D}"/>
    <cellStyle name="Comma 4 5 2 5 3 2" xfId="50637" xr:uid="{23EA8432-CDB2-4D75-8914-105F3FB72B55}"/>
    <cellStyle name="Comma 4 5 2 5 4" xfId="35227" xr:uid="{C209F82C-BDD9-4897-A175-7D8CC875D914}"/>
    <cellStyle name="Comma 4 5 2 6" xfId="8408" xr:uid="{8072942A-837A-40C9-9A84-BB3870EDD78E}"/>
    <cellStyle name="Comma 4 5 2 6 2" xfId="23819" xr:uid="{B8B9D19C-08EA-4754-ADD2-4E937EC1E0AA}"/>
    <cellStyle name="Comma 4 5 2 6 2 2" xfId="54643" xr:uid="{D5B7E1B1-85E1-4E49-81EF-899B92167AB7}"/>
    <cellStyle name="Comma 4 5 2 6 3" xfId="39233" xr:uid="{E7D67E7E-6090-48D8-AA6F-092BBD8178C5}"/>
    <cellStyle name="Comma 4 5 2 7" xfId="16010" xr:uid="{D8005884-17C7-43F0-AB7C-B2B5129D8582}"/>
    <cellStyle name="Comma 4 5 2 7 2" xfId="46834" xr:uid="{9E0BA7F4-11E5-4D13-A2FA-04CFCACC63E9}"/>
    <cellStyle name="Comma 4 5 2 8" xfId="31424" xr:uid="{E2608305-D1C0-422B-AEC7-3E5F4FACB5B4}"/>
    <cellStyle name="Comma 4 5 3" xfId="388" xr:uid="{2527DBD4-A75D-4345-B91C-BD9134179545}"/>
    <cellStyle name="Comma 4 5 3 2" xfId="1021" xr:uid="{5EE766A5-D31A-4A05-9B71-B856CD9E9062}"/>
    <cellStyle name="Comma 4 5 3 2 2" xfId="2920" xr:uid="{23B2A25D-E65C-482A-8B90-13BB2972563B}"/>
    <cellStyle name="Comma 4 5 3 2 2 2" xfId="6723" xr:uid="{69671407-D487-486E-86DC-C49F435FBC59}"/>
    <cellStyle name="Comma 4 5 3 2 2 2 2" xfId="14534" xr:uid="{E1D8235D-F71F-4AC6-9B54-AAB42F4CF2AF}"/>
    <cellStyle name="Comma 4 5 3 2 2 2 2 2" xfId="29945" xr:uid="{A410C962-D318-4F2E-B69A-CCD3891D2B9B}"/>
    <cellStyle name="Comma 4 5 3 2 2 2 2 2 2" xfId="60769" xr:uid="{BA21CB69-9A24-4A81-A67F-65B7046EFC9C}"/>
    <cellStyle name="Comma 4 5 3 2 2 2 2 3" xfId="45359" xr:uid="{3E3C20CD-5D01-4C3F-8734-0ABF9A76C91C}"/>
    <cellStyle name="Comma 4 5 3 2 2 2 3" xfId="22136" xr:uid="{63EF6128-6490-4873-B867-1E2848B4F928}"/>
    <cellStyle name="Comma 4 5 3 2 2 2 3 2" xfId="52960" xr:uid="{11F608EB-9F36-4E97-A1F0-076362E0009D}"/>
    <cellStyle name="Comma 4 5 3 2 2 2 4" xfId="37550" xr:uid="{23776FC7-1583-4EE6-8D27-5C3777831EF1}"/>
    <cellStyle name="Comma 4 5 3 2 2 3" xfId="10731" xr:uid="{9AD19FC0-58F9-4305-BA07-01184E28732B}"/>
    <cellStyle name="Comma 4 5 3 2 2 3 2" xfId="26142" xr:uid="{B1F0AB39-7873-44BD-94D4-F5D764D3397B}"/>
    <cellStyle name="Comma 4 5 3 2 2 3 2 2" xfId="56966" xr:uid="{8D02A29A-2891-4A03-9828-26DE95F5B15F}"/>
    <cellStyle name="Comma 4 5 3 2 2 3 3" xfId="41556" xr:uid="{9E4F9B94-F95E-4A7C-B4A5-A84A428047C2}"/>
    <cellStyle name="Comma 4 5 3 2 2 4" xfId="18333" xr:uid="{7FA31736-C840-4359-B67D-17F45D96A1EB}"/>
    <cellStyle name="Comma 4 5 3 2 2 4 2" xfId="49157" xr:uid="{7640D168-AD2F-454E-83A9-DB7E93264BE2}"/>
    <cellStyle name="Comma 4 5 3 2 2 5" xfId="33747" xr:uid="{6737BB57-C42E-482A-96E0-5117743E70B8}"/>
    <cellStyle name="Comma 4 5 3 2 3" xfId="4824" xr:uid="{B3CA5169-9372-4019-A8C7-A334759EDCBD}"/>
    <cellStyle name="Comma 4 5 3 2 3 2" xfId="12635" xr:uid="{9342596F-3836-41DB-A379-45AB7167AA8E}"/>
    <cellStyle name="Comma 4 5 3 2 3 2 2" xfId="28046" xr:uid="{1D6D7758-2EC2-42D3-BD3E-9778E32AB36F}"/>
    <cellStyle name="Comma 4 5 3 2 3 2 2 2" xfId="58870" xr:uid="{E15F9B98-479D-4FB3-B6B7-5D20E001FEDC}"/>
    <cellStyle name="Comma 4 5 3 2 3 2 3" xfId="43460" xr:uid="{0C25C681-4DA2-4474-A141-010FAA731EF5}"/>
    <cellStyle name="Comma 4 5 3 2 3 3" xfId="20237" xr:uid="{CCCF6395-E30A-4CD7-9EE7-8D91E9C5CE6C}"/>
    <cellStyle name="Comma 4 5 3 2 3 3 2" xfId="51061" xr:uid="{E4370C1C-9DD3-4CAA-91C9-38576E1C43A4}"/>
    <cellStyle name="Comma 4 5 3 2 3 4" xfId="35651" xr:uid="{66C7F048-91AF-4217-AC02-1046BE5CF63D}"/>
    <cellStyle name="Comma 4 5 3 2 4" xfId="8832" xr:uid="{444E8DCB-8B20-456C-B753-571748C1B9DB}"/>
    <cellStyle name="Comma 4 5 3 2 4 2" xfId="24243" xr:uid="{3DE412A8-D221-4EC5-850C-856885F29E0F}"/>
    <cellStyle name="Comma 4 5 3 2 4 2 2" xfId="55067" xr:uid="{7CA6C52C-48FF-4335-927E-423091F20D12}"/>
    <cellStyle name="Comma 4 5 3 2 4 3" xfId="39657" xr:uid="{189D9FD7-9526-42D0-A487-1FF8A2B33666}"/>
    <cellStyle name="Comma 4 5 3 2 5" xfId="16434" xr:uid="{C7C04272-5C1C-4DA7-A280-8947C74C6C8C}"/>
    <cellStyle name="Comma 4 5 3 2 5 2" xfId="47258" xr:uid="{2FBBAAE0-6033-460B-823A-184216FEA64D}"/>
    <cellStyle name="Comma 4 5 3 2 6" xfId="31848" xr:uid="{C8B8C6B3-58AC-4595-8DE8-987D1D1F595B}"/>
    <cellStyle name="Comma 4 5 3 3" xfId="1654" xr:uid="{5E01A65A-38DD-4340-BA7B-DD1EE3403ABF}"/>
    <cellStyle name="Comma 4 5 3 3 2" xfId="3553" xr:uid="{1A454D97-03D3-42CB-8037-A06DD7875FC1}"/>
    <cellStyle name="Comma 4 5 3 3 2 2" xfId="7356" xr:uid="{ED43F3A6-CB32-486C-AFD8-A5699E73A718}"/>
    <cellStyle name="Comma 4 5 3 3 2 2 2" xfId="15167" xr:uid="{AEA773D4-20B6-4EA2-A057-382FFF3CA80A}"/>
    <cellStyle name="Comma 4 5 3 3 2 2 2 2" xfId="30578" xr:uid="{06E2B331-344B-44B8-B0C2-930A4BD5505F}"/>
    <cellStyle name="Comma 4 5 3 3 2 2 2 2 2" xfId="61402" xr:uid="{1AD3715E-A24B-485E-87AA-086A5852FE7D}"/>
    <cellStyle name="Comma 4 5 3 3 2 2 2 3" xfId="45992" xr:uid="{7B96B89A-9654-41C4-901A-996C3C5CB7F7}"/>
    <cellStyle name="Comma 4 5 3 3 2 2 3" xfId="22769" xr:uid="{DF1616B3-2117-4DEA-93D9-8AA91F594F01}"/>
    <cellStyle name="Comma 4 5 3 3 2 2 3 2" xfId="53593" xr:uid="{AB5EAAF6-80EE-4D04-B6D8-41AD3922FA49}"/>
    <cellStyle name="Comma 4 5 3 3 2 2 4" xfId="38183" xr:uid="{016FE236-F502-43A4-B107-B8E9DBD40CC7}"/>
    <cellStyle name="Comma 4 5 3 3 2 3" xfId="11364" xr:uid="{BD56D4CB-D358-47EC-BAEB-E8C21FA43D69}"/>
    <cellStyle name="Comma 4 5 3 3 2 3 2" xfId="26775" xr:uid="{9594094F-453E-4989-B020-4AC88D93759A}"/>
    <cellStyle name="Comma 4 5 3 3 2 3 2 2" xfId="57599" xr:uid="{D4080F4E-98AD-44B7-93B9-59BE9C94ECE1}"/>
    <cellStyle name="Comma 4 5 3 3 2 3 3" xfId="42189" xr:uid="{D3E4142D-5625-4E89-BC31-F2F2BCF982E4}"/>
    <cellStyle name="Comma 4 5 3 3 2 4" xfId="18966" xr:uid="{AB7E9486-4C7C-4510-955C-55FA9C5A2AF1}"/>
    <cellStyle name="Comma 4 5 3 3 2 4 2" xfId="49790" xr:uid="{4D63249C-A06E-4351-983B-D1B750EC2050}"/>
    <cellStyle name="Comma 4 5 3 3 2 5" xfId="34380" xr:uid="{49CF13F9-ED53-4B40-B6F4-2D572A1761EA}"/>
    <cellStyle name="Comma 4 5 3 3 3" xfId="5457" xr:uid="{D52C6D83-A4F5-45C2-A6FF-21C69FD8CB35}"/>
    <cellStyle name="Comma 4 5 3 3 3 2" xfId="13268" xr:uid="{44F0CD01-FC75-4679-8CF1-D59EA350F270}"/>
    <cellStyle name="Comma 4 5 3 3 3 2 2" xfId="28679" xr:uid="{A25106A7-D32E-4DE2-88AF-231665007AE1}"/>
    <cellStyle name="Comma 4 5 3 3 3 2 2 2" xfId="59503" xr:uid="{BBAAC22B-3DFE-4D56-B7AC-BBA2DF2BD27B}"/>
    <cellStyle name="Comma 4 5 3 3 3 2 3" xfId="44093" xr:uid="{E2189D4B-498F-4DF1-ABC6-B56B43A72C7A}"/>
    <cellStyle name="Comma 4 5 3 3 3 3" xfId="20870" xr:uid="{CCA8B47B-B477-492D-94E4-E1BFBA863018}"/>
    <cellStyle name="Comma 4 5 3 3 3 3 2" xfId="51694" xr:uid="{97413A4D-BDA0-4D92-B3B2-9DB38940E376}"/>
    <cellStyle name="Comma 4 5 3 3 3 4" xfId="36284" xr:uid="{15E5911F-56FC-4739-A041-D7A35DC75BF0}"/>
    <cellStyle name="Comma 4 5 3 3 4" xfId="9465" xr:uid="{C181CDAC-958F-4E1C-B62E-3C10A8786AF3}"/>
    <cellStyle name="Comma 4 5 3 3 4 2" xfId="24876" xr:uid="{C8F5AEFE-0168-4E75-8591-1C95AD44BACF}"/>
    <cellStyle name="Comma 4 5 3 3 4 2 2" xfId="55700" xr:uid="{5106116E-2C12-4511-98F8-95BF335632C4}"/>
    <cellStyle name="Comma 4 5 3 3 4 3" xfId="40290" xr:uid="{FE34DAD1-6A48-481B-8549-5D3EDF2157A5}"/>
    <cellStyle name="Comma 4 5 3 3 5" xfId="17067" xr:uid="{A9DF52CF-3D9B-4B2B-BA92-368ECA74C9C3}"/>
    <cellStyle name="Comma 4 5 3 3 5 2" xfId="47891" xr:uid="{CBE0678A-C057-4C50-A791-8C20CD5D6017}"/>
    <cellStyle name="Comma 4 5 3 3 6" xfId="32481" xr:uid="{4D202C5E-D0D9-4F28-9A1A-D5B605EC3D80}"/>
    <cellStyle name="Comma 4 5 3 4" xfId="2287" xr:uid="{A4BF30EB-D165-49A1-9F16-558F7F1AE2F9}"/>
    <cellStyle name="Comma 4 5 3 4 2" xfId="6090" xr:uid="{F4EA42A1-56B9-49EA-86B2-28CD079A7651}"/>
    <cellStyle name="Comma 4 5 3 4 2 2" xfId="13901" xr:uid="{E9BD3385-9ABF-4706-8569-A408A36C2F4D}"/>
    <cellStyle name="Comma 4 5 3 4 2 2 2" xfId="29312" xr:uid="{053DC930-2847-4B51-A3B9-03FBB5F255B1}"/>
    <cellStyle name="Comma 4 5 3 4 2 2 2 2" xfId="60136" xr:uid="{A4EAC2E1-A8D6-4CC4-ACA8-55124B1EBA1C}"/>
    <cellStyle name="Comma 4 5 3 4 2 2 3" xfId="44726" xr:uid="{18ABA87C-C6E1-4F40-AC8C-AE318175ECCF}"/>
    <cellStyle name="Comma 4 5 3 4 2 3" xfId="21503" xr:uid="{D7627019-AC03-48E9-81B2-17149E6B3613}"/>
    <cellStyle name="Comma 4 5 3 4 2 3 2" xfId="52327" xr:uid="{045B11E7-A540-4612-B65B-C17DBDE13E4A}"/>
    <cellStyle name="Comma 4 5 3 4 2 4" xfId="36917" xr:uid="{885210BF-A783-42A3-B371-CED92B9324D8}"/>
    <cellStyle name="Comma 4 5 3 4 3" xfId="10098" xr:uid="{A4BEF561-D630-44DA-9F9B-DC58D9888BF7}"/>
    <cellStyle name="Comma 4 5 3 4 3 2" xfId="25509" xr:uid="{AF370427-98E7-4EAD-951F-1D37ACAB6114}"/>
    <cellStyle name="Comma 4 5 3 4 3 2 2" xfId="56333" xr:uid="{FAF9CB97-A1A3-46A2-8BA5-3F9C596A57EE}"/>
    <cellStyle name="Comma 4 5 3 4 3 3" xfId="40923" xr:uid="{D552023C-4E41-40D0-9838-778545DFB027}"/>
    <cellStyle name="Comma 4 5 3 4 4" xfId="17700" xr:uid="{E8003321-F8D1-4CBD-B071-9412B690848A}"/>
    <cellStyle name="Comma 4 5 3 4 4 2" xfId="48524" xr:uid="{A1D44137-4DA8-48AA-AC33-CFC10713670D}"/>
    <cellStyle name="Comma 4 5 3 4 5" xfId="33114" xr:uid="{6C020085-BA3B-4CD1-94DE-97CF87883E22}"/>
    <cellStyle name="Comma 4 5 3 5" xfId="4191" xr:uid="{80993AF1-28C8-4297-A3BC-C72968DF50FF}"/>
    <cellStyle name="Comma 4 5 3 5 2" xfId="12002" xr:uid="{1A6659CB-9CF6-45C8-9CFA-A7FB246562A4}"/>
    <cellStyle name="Comma 4 5 3 5 2 2" xfId="27413" xr:uid="{344F3422-C813-4300-B4BD-8E2811569DFE}"/>
    <cellStyle name="Comma 4 5 3 5 2 2 2" xfId="58237" xr:uid="{A7A10CBB-411A-46F3-B298-AFD785D3D1CA}"/>
    <cellStyle name="Comma 4 5 3 5 2 3" xfId="42827" xr:uid="{8AF6BCB6-84F0-4B22-B36C-7F51C130621D}"/>
    <cellStyle name="Comma 4 5 3 5 3" xfId="19604" xr:uid="{FF318582-7410-4D46-8EAB-0793BEBC09B0}"/>
    <cellStyle name="Comma 4 5 3 5 3 2" xfId="50428" xr:uid="{18362759-ADAF-4CA7-9F2F-7D3E4972DA0A}"/>
    <cellStyle name="Comma 4 5 3 5 4" xfId="35018" xr:uid="{91E00C4E-845D-41D4-9BA9-7F074D99F9D2}"/>
    <cellStyle name="Comma 4 5 3 6" xfId="8199" xr:uid="{9E7EAA71-4B89-44BF-8AB2-D52AA1268994}"/>
    <cellStyle name="Comma 4 5 3 6 2" xfId="23610" xr:uid="{71AAC326-AF7E-4913-9688-C26C1CD7A74F}"/>
    <cellStyle name="Comma 4 5 3 6 2 2" xfId="54434" xr:uid="{2D1689AB-8997-44C4-8C18-FB5D8E95C1AE}"/>
    <cellStyle name="Comma 4 5 3 6 3" xfId="39024" xr:uid="{1F1DD22F-C30C-4425-8062-2047FFAC6055}"/>
    <cellStyle name="Comma 4 5 3 7" xfId="15801" xr:uid="{DE4D3FC8-BC60-4A3B-8761-A335F6635212}"/>
    <cellStyle name="Comma 4 5 3 7 2" xfId="46625" xr:uid="{608C1130-45A4-4789-A714-BE6B05390C7A}"/>
    <cellStyle name="Comma 4 5 3 8" xfId="31215" xr:uid="{CFA26963-5D9E-4007-9918-F65C6E1EC494}"/>
    <cellStyle name="Comma 4 5 4" xfId="808" xr:uid="{6149AADF-C16A-49D7-8481-D7AE3FF70EB6}"/>
    <cellStyle name="Comma 4 5 4 2" xfId="2707" xr:uid="{522B267F-2319-4CC5-A430-8B8EF63B7EC8}"/>
    <cellStyle name="Comma 4 5 4 2 2" xfId="6510" xr:uid="{16292FD7-02D6-443E-AD03-F571F53A2E8D}"/>
    <cellStyle name="Comma 4 5 4 2 2 2" xfId="14321" xr:uid="{15C9BDAD-A10D-4FC9-AB53-EE325190D41F}"/>
    <cellStyle name="Comma 4 5 4 2 2 2 2" xfId="29732" xr:uid="{E6C5F444-887F-4CAF-8DF1-123433CEDCA6}"/>
    <cellStyle name="Comma 4 5 4 2 2 2 2 2" xfId="60556" xr:uid="{54785178-751B-46AD-B79C-C0F870E24E34}"/>
    <cellStyle name="Comma 4 5 4 2 2 2 3" xfId="45146" xr:uid="{A2320E00-DA32-40B2-A3BB-53169D72FC84}"/>
    <cellStyle name="Comma 4 5 4 2 2 3" xfId="21923" xr:uid="{EE7BB1F9-E61B-43A1-97C0-A4F3B53F30EC}"/>
    <cellStyle name="Comma 4 5 4 2 2 3 2" xfId="52747" xr:uid="{899C027A-848F-4DA8-9243-1587146C8B9C}"/>
    <cellStyle name="Comma 4 5 4 2 2 4" xfId="37337" xr:uid="{0111C927-7F41-4D27-9B70-E27DE7CB4CAC}"/>
    <cellStyle name="Comma 4 5 4 2 3" xfId="10518" xr:uid="{BFC0B82B-1D17-41BC-B451-920556219E71}"/>
    <cellStyle name="Comma 4 5 4 2 3 2" xfId="25929" xr:uid="{8FE3BF81-9443-4809-8CA2-68D157A5349B}"/>
    <cellStyle name="Comma 4 5 4 2 3 2 2" xfId="56753" xr:uid="{E1FCCE8D-EACA-49C9-A62C-4C5675A04EF8}"/>
    <cellStyle name="Comma 4 5 4 2 3 3" xfId="41343" xr:uid="{0C833EBE-3E64-4211-A0C0-6040576C16A9}"/>
    <cellStyle name="Comma 4 5 4 2 4" xfId="18120" xr:uid="{DF99F551-1516-4478-BC28-CE2D4C790AE3}"/>
    <cellStyle name="Comma 4 5 4 2 4 2" xfId="48944" xr:uid="{CC4CF414-3D4A-4408-9CAA-2BB6042FE252}"/>
    <cellStyle name="Comma 4 5 4 2 5" xfId="33534" xr:uid="{847FE4B7-6E16-4B3B-A3EC-20540F5A665C}"/>
    <cellStyle name="Comma 4 5 4 3" xfId="4611" xr:uid="{EE9BC8E5-ACEA-4B72-927E-A6BDF6796AE8}"/>
    <cellStyle name="Comma 4 5 4 3 2" xfId="12422" xr:uid="{82103C3D-CE9F-4296-B67C-E514BF9FE407}"/>
    <cellStyle name="Comma 4 5 4 3 2 2" xfId="27833" xr:uid="{4095812E-B9E2-49C8-937D-B1B939EA1695}"/>
    <cellStyle name="Comma 4 5 4 3 2 2 2" xfId="58657" xr:uid="{50D4C37D-5025-4C08-ABF0-CEFF437852F7}"/>
    <cellStyle name="Comma 4 5 4 3 2 3" xfId="43247" xr:uid="{F14115B0-6ED3-4348-BEA4-5054B603510B}"/>
    <cellStyle name="Comma 4 5 4 3 3" xfId="20024" xr:uid="{E8E9CFF5-69E4-401D-A504-1A1D45CF4A60}"/>
    <cellStyle name="Comma 4 5 4 3 3 2" xfId="50848" xr:uid="{9E859B63-179A-4CDA-9164-65C275812DF9}"/>
    <cellStyle name="Comma 4 5 4 3 4" xfId="35438" xr:uid="{68FEF4E3-B4CC-412E-8C12-27C860706F19}"/>
    <cellStyle name="Comma 4 5 4 4" xfId="8619" xr:uid="{A967CEF1-E20F-43F8-87EF-5E207F384473}"/>
    <cellStyle name="Comma 4 5 4 4 2" xfId="24030" xr:uid="{AFFA6069-7D69-4C14-A82A-AF3BE3427E08}"/>
    <cellStyle name="Comma 4 5 4 4 2 2" xfId="54854" xr:uid="{78E91AAE-773E-4371-BB58-441EDC1F37E8}"/>
    <cellStyle name="Comma 4 5 4 4 3" xfId="39444" xr:uid="{BB1C3DF6-7A8F-4625-94A4-C6F865AAF319}"/>
    <cellStyle name="Comma 4 5 4 5" xfId="16221" xr:uid="{497D6EE8-9FF2-4B2F-9997-B7FCF5ACE984}"/>
    <cellStyle name="Comma 4 5 4 5 2" xfId="47045" xr:uid="{8D1BFAE9-78B2-4C69-9445-EF146EF86A7A}"/>
    <cellStyle name="Comma 4 5 4 6" xfId="31635" xr:uid="{900A9C47-4D19-40F6-BEC0-BCF437F0F7C4}"/>
    <cellStyle name="Comma 4 5 5" xfId="1441" xr:uid="{C9D1D200-9E30-4AAF-9A16-DA7302CFD6C0}"/>
    <cellStyle name="Comma 4 5 5 2" xfId="3340" xr:uid="{69864D96-812F-4CD7-91C5-29B24BEC7530}"/>
    <cellStyle name="Comma 4 5 5 2 2" xfId="7143" xr:uid="{723529D6-4F7E-4034-A666-4C10CDF30D6A}"/>
    <cellStyle name="Comma 4 5 5 2 2 2" xfId="14954" xr:uid="{24D1CE9F-4177-4501-A5E9-277E1EB6B036}"/>
    <cellStyle name="Comma 4 5 5 2 2 2 2" xfId="30365" xr:uid="{2248067F-1E0D-4024-8CF5-530CED4531A4}"/>
    <cellStyle name="Comma 4 5 5 2 2 2 2 2" xfId="61189" xr:uid="{2348117D-E881-4140-852A-D7BA1F421A7D}"/>
    <cellStyle name="Comma 4 5 5 2 2 2 3" xfId="45779" xr:uid="{E09D8F76-03B1-42C6-8A68-F1484837402F}"/>
    <cellStyle name="Comma 4 5 5 2 2 3" xfId="22556" xr:uid="{8EBA579F-DD2E-44BA-836D-FF4B465B7A81}"/>
    <cellStyle name="Comma 4 5 5 2 2 3 2" xfId="53380" xr:uid="{946665B3-E68A-44CE-B577-30DB42340CFF}"/>
    <cellStyle name="Comma 4 5 5 2 2 4" xfId="37970" xr:uid="{39307317-9D5D-495B-8407-8B4F1F406B47}"/>
    <cellStyle name="Comma 4 5 5 2 3" xfId="11151" xr:uid="{470E2DF6-5789-4927-B150-0A4B32FCDB3D}"/>
    <cellStyle name="Comma 4 5 5 2 3 2" xfId="26562" xr:uid="{4F8769FF-7EBA-4D7C-8CAB-16D4ACECEC11}"/>
    <cellStyle name="Comma 4 5 5 2 3 2 2" xfId="57386" xr:uid="{DF76DF66-3544-4B37-A2C8-04EBA4B4756B}"/>
    <cellStyle name="Comma 4 5 5 2 3 3" xfId="41976" xr:uid="{1963DD30-9C49-4AAE-9B16-A15C7CE92EDF}"/>
    <cellStyle name="Comma 4 5 5 2 4" xfId="18753" xr:uid="{32F93E7D-7B21-4EE5-BAD3-372529104443}"/>
    <cellStyle name="Comma 4 5 5 2 4 2" xfId="49577" xr:uid="{82718369-11AE-49A9-B4C4-9275836C4B6E}"/>
    <cellStyle name="Comma 4 5 5 2 5" xfId="34167" xr:uid="{BE0EE062-98C6-4BC3-A40A-68BF46E9370B}"/>
    <cellStyle name="Comma 4 5 5 3" xfId="5244" xr:uid="{17C229BA-4E98-4F0B-B4AD-57EB76439D21}"/>
    <cellStyle name="Comma 4 5 5 3 2" xfId="13055" xr:uid="{20D19948-AF71-4B41-AB4F-B0D997A12FD1}"/>
    <cellStyle name="Comma 4 5 5 3 2 2" xfId="28466" xr:uid="{D706BF33-0F93-46F7-BDC8-147356FC72F3}"/>
    <cellStyle name="Comma 4 5 5 3 2 2 2" xfId="59290" xr:uid="{4A5E033D-1FEF-4CB5-87D9-34D9105F21AF}"/>
    <cellStyle name="Comma 4 5 5 3 2 3" xfId="43880" xr:uid="{548435E2-2F46-488C-BA08-D02F15484B97}"/>
    <cellStyle name="Comma 4 5 5 3 3" xfId="20657" xr:uid="{BAF07C27-EAD4-4011-B560-0576C4318684}"/>
    <cellStyle name="Comma 4 5 5 3 3 2" xfId="51481" xr:uid="{CFB116A3-5C15-4730-ADE1-0EF159E11A3A}"/>
    <cellStyle name="Comma 4 5 5 3 4" xfId="36071" xr:uid="{9A6F9E9E-CB0E-4C03-A5EB-DD486B8BB796}"/>
    <cellStyle name="Comma 4 5 5 4" xfId="9252" xr:uid="{622518E1-E06D-47D9-8892-0B6A0F88C98E}"/>
    <cellStyle name="Comma 4 5 5 4 2" xfId="24663" xr:uid="{48083E5E-D4B6-4C1F-8BB0-CD234F0D1CE5}"/>
    <cellStyle name="Comma 4 5 5 4 2 2" xfId="55487" xr:uid="{0D078309-254D-4BBA-AD53-24E77DD6EEA6}"/>
    <cellStyle name="Comma 4 5 5 4 3" xfId="40077" xr:uid="{8EE013FE-832B-4B42-BCB0-87623C29E19A}"/>
    <cellStyle name="Comma 4 5 5 5" xfId="16854" xr:uid="{A38F761E-A2DF-46CC-B3B1-523066D168F3}"/>
    <cellStyle name="Comma 4 5 5 5 2" xfId="47678" xr:uid="{AF799C1F-D6AA-4AE4-9DED-FE68E9728CEC}"/>
    <cellStyle name="Comma 4 5 5 6" xfId="32268" xr:uid="{257E173B-F496-4926-A01B-288E59A8847A}"/>
    <cellStyle name="Comma 4 5 6" xfId="2074" xr:uid="{B8B75F86-FAF3-44BF-8AE2-3C29315017E9}"/>
    <cellStyle name="Comma 4 5 6 2" xfId="5877" xr:uid="{9CDDE80F-2782-4AEA-ABE4-7C094E1AF9DE}"/>
    <cellStyle name="Comma 4 5 6 2 2" xfId="13688" xr:uid="{A270A9F3-C6CA-4820-9F00-69E6AA63E15E}"/>
    <cellStyle name="Comma 4 5 6 2 2 2" xfId="29099" xr:uid="{571AC346-E94E-46D0-9A6C-F9513CEC3012}"/>
    <cellStyle name="Comma 4 5 6 2 2 2 2" xfId="59923" xr:uid="{B7F09A54-2413-40C8-A653-903E6E90C3A8}"/>
    <cellStyle name="Comma 4 5 6 2 2 3" xfId="44513" xr:uid="{A3DE3BFA-4A4D-4A8F-BB5C-A207493BC7FD}"/>
    <cellStyle name="Comma 4 5 6 2 3" xfId="21290" xr:uid="{8A94D869-EE05-45FB-A1D8-D287AFE27302}"/>
    <cellStyle name="Comma 4 5 6 2 3 2" xfId="52114" xr:uid="{6EB20D51-EC47-4A1D-8CF0-A7A5FB9BFE41}"/>
    <cellStyle name="Comma 4 5 6 2 4" xfId="36704" xr:uid="{782341E3-AEFB-4BAC-A762-5A1C91BC54B4}"/>
    <cellStyle name="Comma 4 5 6 3" xfId="9885" xr:uid="{0BC05438-72F0-4CB3-AC21-35AF996789B4}"/>
    <cellStyle name="Comma 4 5 6 3 2" xfId="25296" xr:uid="{7B758CB9-20E2-40DA-AED6-7017CCAF23A4}"/>
    <cellStyle name="Comma 4 5 6 3 2 2" xfId="56120" xr:uid="{772B9C6A-9618-4827-BFEC-1061FC0F899E}"/>
    <cellStyle name="Comma 4 5 6 3 3" xfId="40710" xr:uid="{7C308173-794D-4171-92D7-C1E7320DD070}"/>
    <cellStyle name="Comma 4 5 6 4" xfId="17487" xr:uid="{05D31B68-CF4B-4330-9FEA-13C4A5C892F2}"/>
    <cellStyle name="Comma 4 5 6 4 2" xfId="48311" xr:uid="{69AED38B-8779-4A3F-96CC-99D1356150B4}"/>
    <cellStyle name="Comma 4 5 6 5" xfId="32901" xr:uid="{CA54034F-63BF-400E-8B1A-986AA57D5087}"/>
    <cellStyle name="Comma 4 5 7" xfId="3978" xr:uid="{95F31D54-D03B-4F90-B4B6-DD48EFD94A71}"/>
    <cellStyle name="Comma 4 5 7 2" xfId="11789" xr:uid="{3C331A91-3A6C-47DA-979C-7EFE5A722636}"/>
    <cellStyle name="Comma 4 5 7 2 2" xfId="27200" xr:uid="{DDD77BC6-C25D-4DF6-8181-A1D0F84F5439}"/>
    <cellStyle name="Comma 4 5 7 2 2 2" xfId="58024" xr:uid="{418269CD-B65B-456C-A7DB-312188A1278B}"/>
    <cellStyle name="Comma 4 5 7 2 3" xfId="42614" xr:uid="{A2E3DBDE-D47D-4456-87DC-898D5984AB24}"/>
    <cellStyle name="Comma 4 5 7 3" xfId="19391" xr:uid="{4DBC3A61-2964-4BBE-B91A-E7387595F1BC}"/>
    <cellStyle name="Comma 4 5 7 3 2" xfId="50215" xr:uid="{B9E6D3EA-E2BF-4A8A-B611-E175777D4A6A}"/>
    <cellStyle name="Comma 4 5 7 4" xfId="34805" xr:uid="{F28CE3A1-6815-45A7-BB52-57C4EDE36882}"/>
    <cellStyle name="Comma 4 5 8" xfId="7986" xr:uid="{D8E34C54-D5C9-4A79-BABB-80251F42508A}"/>
    <cellStyle name="Comma 4 5 8 2" xfId="23397" xr:uid="{03350887-8F5F-409E-918C-A7F397078414}"/>
    <cellStyle name="Comma 4 5 8 2 2" xfId="54221" xr:uid="{05D94295-9C0B-4B2D-A554-858878A99A21}"/>
    <cellStyle name="Comma 4 5 8 3" xfId="38811" xr:uid="{9B5E6C67-0FBF-4550-B424-89CA4A5B9BF8}"/>
    <cellStyle name="Comma 4 5 9" xfId="7777" xr:uid="{8BB0FE7E-BE8E-4CB7-BEFD-AB6338E75D1B}"/>
    <cellStyle name="Comma 4 5 9 2" xfId="23188" xr:uid="{9EB33FBC-C342-4731-A50B-98475C92A569}"/>
    <cellStyle name="Comma 4 5 9 2 2" xfId="54012" xr:uid="{EE7D2C4D-5E65-45F3-A64F-8FCE06E57922}"/>
    <cellStyle name="Comma 4 5 9 3" xfId="38602" xr:uid="{0626C292-F782-4716-BE63-204679823119}"/>
    <cellStyle name="Comma 4 6" xfId="552" xr:uid="{A25B5143-5850-4FCE-B748-C9564B13C4F4}"/>
    <cellStyle name="Comma 4 6 2" xfId="1185" xr:uid="{3CA401A4-1843-43EB-B7C5-BCCA36AFDBA9}"/>
    <cellStyle name="Comma 4 6 2 2" xfId="3084" xr:uid="{90C72CA8-72DE-4B93-89E7-AA5BEE054AD8}"/>
    <cellStyle name="Comma 4 6 2 2 2" xfId="6887" xr:uid="{C776D7B1-7E3D-492A-9880-C5A5820D81CE}"/>
    <cellStyle name="Comma 4 6 2 2 2 2" xfId="14698" xr:uid="{DFD3D403-76F9-4BFC-A878-BC63AD401F34}"/>
    <cellStyle name="Comma 4 6 2 2 2 2 2" xfId="30109" xr:uid="{20E298C1-F83C-45A0-9B5F-844407EE29DC}"/>
    <cellStyle name="Comma 4 6 2 2 2 2 2 2" xfId="60933" xr:uid="{372930D4-FE03-4F6C-A3C2-970E3E209EB8}"/>
    <cellStyle name="Comma 4 6 2 2 2 2 3" xfId="45523" xr:uid="{694205D5-9C9E-41C1-9E29-17CDD16D1DD5}"/>
    <cellStyle name="Comma 4 6 2 2 2 3" xfId="22300" xr:uid="{F2D50C61-4445-43CA-95CF-A070332BB259}"/>
    <cellStyle name="Comma 4 6 2 2 2 3 2" xfId="53124" xr:uid="{66CD2E7A-AD6C-408A-9658-EDF0F0733E5A}"/>
    <cellStyle name="Comma 4 6 2 2 2 4" xfId="37714" xr:uid="{B92EDBC9-AE94-4A2F-8A6D-42DC7B0B394A}"/>
    <cellStyle name="Comma 4 6 2 2 3" xfId="10895" xr:uid="{92C7A343-2891-4533-AFE0-9C802DD8D479}"/>
    <cellStyle name="Comma 4 6 2 2 3 2" xfId="26306" xr:uid="{784ADB8A-AEDC-4ABA-9528-290BB633F0AC}"/>
    <cellStyle name="Comma 4 6 2 2 3 2 2" xfId="57130" xr:uid="{8918302B-007E-470B-8400-69D48AE00AC1}"/>
    <cellStyle name="Comma 4 6 2 2 3 3" xfId="41720" xr:uid="{A31C5358-7785-406F-9376-BE1BD53A8855}"/>
    <cellStyle name="Comma 4 6 2 2 4" xfId="18497" xr:uid="{9511638A-8074-427E-900B-ED91B11C872F}"/>
    <cellStyle name="Comma 4 6 2 2 4 2" xfId="49321" xr:uid="{7459BC37-CDA6-43F4-9097-8A43481A420E}"/>
    <cellStyle name="Comma 4 6 2 2 5" xfId="33911" xr:uid="{686BC980-37D6-4A96-A021-C7C44B633D27}"/>
    <cellStyle name="Comma 4 6 2 3" xfId="4988" xr:uid="{BF74ABF8-653E-4F4A-9E8C-8BD77DB8D2EE}"/>
    <cellStyle name="Comma 4 6 2 3 2" xfId="12799" xr:uid="{86B26D3E-45E0-470A-806E-1F84A745079C}"/>
    <cellStyle name="Comma 4 6 2 3 2 2" xfId="28210" xr:uid="{BC50EA75-369F-4A80-BF7C-812C7259678F}"/>
    <cellStyle name="Comma 4 6 2 3 2 2 2" xfId="59034" xr:uid="{7C8F06A0-EEB2-4E28-B703-D8B9EA530181}"/>
    <cellStyle name="Comma 4 6 2 3 2 3" xfId="43624" xr:uid="{B59669BE-B67A-4EF3-814E-88239B63D649}"/>
    <cellStyle name="Comma 4 6 2 3 3" xfId="20401" xr:uid="{2ABEDDA8-673A-4D51-A7FD-9FA291B8DCE5}"/>
    <cellStyle name="Comma 4 6 2 3 3 2" xfId="51225" xr:uid="{8A57F09E-568D-4755-AB1B-D4C627CE0C4E}"/>
    <cellStyle name="Comma 4 6 2 3 4" xfId="35815" xr:uid="{CCE03439-F907-4CE8-92F4-28607F07CD9E}"/>
    <cellStyle name="Comma 4 6 2 4" xfId="8996" xr:uid="{6FA2CB14-74D4-4260-B35E-143A5E4087A1}"/>
    <cellStyle name="Comma 4 6 2 4 2" xfId="24407" xr:uid="{213E10A6-0E08-44F1-B805-008A54DCB1BC}"/>
    <cellStyle name="Comma 4 6 2 4 2 2" xfId="55231" xr:uid="{2F00D727-40CE-437D-958B-AD06D34593AC}"/>
    <cellStyle name="Comma 4 6 2 4 3" xfId="39821" xr:uid="{1550FC31-0122-4D68-8D13-63FA9FC57256}"/>
    <cellStyle name="Comma 4 6 2 5" xfId="16598" xr:uid="{8FB81A92-7F52-4ABC-AB0E-2E2B58658E57}"/>
    <cellStyle name="Comma 4 6 2 5 2" xfId="47422" xr:uid="{97A6704B-E20D-4A46-BF17-457E39BDCC36}"/>
    <cellStyle name="Comma 4 6 2 6" xfId="32012" xr:uid="{C732638D-678F-4DB2-86B6-72242175F809}"/>
    <cellStyle name="Comma 4 6 3" xfId="1818" xr:uid="{0FA21F59-476D-4D4F-A9A3-3171D39BBC8B}"/>
    <cellStyle name="Comma 4 6 3 2" xfId="3717" xr:uid="{FA21425B-A1F8-4130-B278-BA2BFE19B846}"/>
    <cellStyle name="Comma 4 6 3 2 2" xfId="7520" xr:uid="{401EF19F-87E2-4A9E-9DC8-7AC7663B0247}"/>
    <cellStyle name="Comma 4 6 3 2 2 2" xfId="15331" xr:uid="{D67D6C24-F7E7-4DA6-A575-EB8F1B02AEB4}"/>
    <cellStyle name="Comma 4 6 3 2 2 2 2" xfId="30742" xr:uid="{8EDCE7FB-1E89-4D8B-807C-0B487D185EB8}"/>
    <cellStyle name="Comma 4 6 3 2 2 2 2 2" xfId="61566" xr:uid="{A742620C-965E-4D25-BC38-F6C527F28263}"/>
    <cellStyle name="Comma 4 6 3 2 2 2 3" xfId="46156" xr:uid="{45E95234-9D57-4E9A-A6BD-CB68C3EE9B31}"/>
    <cellStyle name="Comma 4 6 3 2 2 3" xfId="22933" xr:uid="{F621C3B1-A5C4-4F5F-A6A1-1CBD0C1E8282}"/>
    <cellStyle name="Comma 4 6 3 2 2 3 2" xfId="53757" xr:uid="{7E1A1612-52E5-44B7-8AFF-D17CAECAE5C8}"/>
    <cellStyle name="Comma 4 6 3 2 2 4" xfId="38347" xr:uid="{0FDD50AD-226A-45EA-91F7-7E3D67EBED45}"/>
    <cellStyle name="Comma 4 6 3 2 3" xfId="11528" xr:uid="{5E1A8D65-07A2-47ED-9529-1499359A4E7E}"/>
    <cellStyle name="Comma 4 6 3 2 3 2" xfId="26939" xr:uid="{CC417F16-35F7-4185-A3A0-AA01526653BD}"/>
    <cellStyle name="Comma 4 6 3 2 3 2 2" xfId="57763" xr:uid="{53B7731A-5D16-4B57-A4CA-193C56183D4C}"/>
    <cellStyle name="Comma 4 6 3 2 3 3" xfId="42353" xr:uid="{3074BD0A-103C-4510-91E7-AC3DABE2C3A5}"/>
    <cellStyle name="Comma 4 6 3 2 4" xfId="19130" xr:uid="{8F4C0206-6EBD-460E-AA29-20EACB03FDE4}"/>
    <cellStyle name="Comma 4 6 3 2 4 2" xfId="49954" xr:uid="{55A2E124-69EA-4564-98D8-9C242BB15DB0}"/>
    <cellStyle name="Comma 4 6 3 2 5" xfId="34544" xr:uid="{FC1FC0F5-571B-42C4-9B37-0C72AB79EDCF}"/>
    <cellStyle name="Comma 4 6 3 3" xfId="5621" xr:uid="{60AEFDC8-158B-4508-B3AD-914001E3F4FA}"/>
    <cellStyle name="Comma 4 6 3 3 2" xfId="13432" xr:uid="{BFC5EDB5-DA79-4BD1-8038-417E1FF59FB4}"/>
    <cellStyle name="Comma 4 6 3 3 2 2" xfId="28843" xr:uid="{AD758D65-946D-454D-A461-56992D8B03C2}"/>
    <cellStyle name="Comma 4 6 3 3 2 2 2" xfId="59667" xr:uid="{194A2189-5EF4-4B29-AE93-6EF5C0E214CB}"/>
    <cellStyle name="Comma 4 6 3 3 2 3" xfId="44257" xr:uid="{3D11F519-5510-408E-B4B6-DA85AF8CB47E}"/>
    <cellStyle name="Comma 4 6 3 3 3" xfId="21034" xr:uid="{7002AE1A-5572-4B26-B5FC-A675B3FC909B}"/>
    <cellStyle name="Comma 4 6 3 3 3 2" xfId="51858" xr:uid="{9D006B89-A14D-4925-A993-9140827D0A1C}"/>
    <cellStyle name="Comma 4 6 3 3 4" xfId="36448" xr:uid="{83ED729A-7758-47DE-A38E-D26E973242E0}"/>
    <cellStyle name="Comma 4 6 3 4" xfId="9629" xr:uid="{CFB47FD1-E335-4ADD-A626-B75C3EB7116A}"/>
    <cellStyle name="Comma 4 6 3 4 2" xfId="25040" xr:uid="{E66688B9-0BA2-46B5-95C5-C879CD7CF0C2}"/>
    <cellStyle name="Comma 4 6 3 4 2 2" xfId="55864" xr:uid="{CB40CD8B-B378-4421-8222-43F9EE88F966}"/>
    <cellStyle name="Comma 4 6 3 4 3" xfId="40454" xr:uid="{8C92E43E-517F-4831-9E15-280FD2B8A5B2}"/>
    <cellStyle name="Comma 4 6 3 5" xfId="17231" xr:uid="{135A8F70-A5F3-435B-BF71-8DBB3824E797}"/>
    <cellStyle name="Comma 4 6 3 5 2" xfId="48055" xr:uid="{87EBC2DC-AA8D-4196-8234-D5151AEB6AF8}"/>
    <cellStyle name="Comma 4 6 3 6" xfId="32645" xr:uid="{00B0B01D-15CE-4B79-8008-85B9E08BFE93}"/>
    <cellStyle name="Comma 4 6 4" xfId="2451" xr:uid="{12817BF9-030D-4A42-B6C5-F44D7670A7E7}"/>
    <cellStyle name="Comma 4 6 4 2" xfId="6254" xr:uid="{0367E444-F685-4A1E-978B-824581DE4523}"/>
    <cellStyle name="Comma 4 6 4 2 2" xfId="14065" xr:uid="{3E30F9A1-C8CB-4AD2-85FF-E79DB3D09632}"/>
    <cellStyle name="Comma 4 6 4 2 2 2" xfId="29476" xr:uid="{FED16D30-A271-467D-9B37-02A7370E978D}"/>
    <cellStyle name="Comma 4 6 4 2 2 2 2" xfId="60300" xr:uid="{5545AE22-BD74-4B8F-B312-89B76CBCCF6F}"/>
    <cellStyle name="Comma 4 6 4 2 2 3" xfId="44890" xr:uid="{E3F91843-E8B4-4070-B180-785EE673DB1D}"/>
    <cellStyle name="Comma 4 6 4 2 3" xfId="21667" xr:uid="{687C8CD3-ED63-41E0-A44C-EC46412BE23E}"/>
    <cellStyle name="Comma 4 6 4 2 3 2" xfId="52491" xr:uid="{7F8607B5-6411-424D-AC8C-66F7E3D55575}"/>
    <cellStyle name="Comma 4 6 4 2 4" xfId="37081" xr:uid="{25BF23B6-A9A2-4E0F-ACB7-B39F61401C75}"/>
    <cellStyle name="Comma 4 6 4 3" xfId="10262" xr:uid="{43CDFC59-F263-4696-86F3-DE9164C0CBEE}"/>
    <cellStyle name="Comma 4 6 4 3 2" xfId="25673" xr:uid="{FD90433E-A428-4394-847A-D3EABE9EB6A7}"/>
    <cellStyle name="Comma 4 6 4 3 2 2" xfId="56497" xr:uid="{C486D0C1-439E-462A-B734-8E61709AE926}"/>
    <cellStyle name="Comma 4 6 4 3 3" xfId="41087" xr:uid="{95EAE91C-24B9-4241-985E-C356F6511C76}"/>
    <cellStyle name="Comma 4 6 4 4" xfId="17864" xr:uid="{F3C90E59-6B31-49DE-84C7-0999F2A50C5C}"/>
    <cellStyle name="Comma 4 6 4 4 2" xfId="48688" xr:uid="{0BE43D2A-F97B-46CA-B6AF-CB4B13C623F3}"/>
    <cellStyle name="Comma 4 6 4 5" xfId="33278" xr:uid="{3EBDE117-0B89-43E7-A062-A38638E414B8}"/>
    <cellStyle name="Comma 4 6 5" xfId="4355" xr:uid="{6576D1BE-FFF8-4894-BBCA-E95E54AC03DB}"/>
    <cellStyle name="Comma 4 6 5 2" xfId="12166" xr:uid="{83D90F71-F0E4-47EB-9196-3D35F29889DD}"/>
    <cellStyle name="Comma 4 6 5 2 2" xfId="27577" xr:uid="{559E7D7C-1696-4AB1-872B-66AF57AB80DF}"/>
    <cellStyle name="Comma 4 6 5 2 2 2" xfId="58401" xr:uid="{EA019718-EEA0-422F-B485-49AFA5DC28CE}"/>
    <cellStyle name="Comma 4 6 5 2 3" xfId="42991" xr:uid="{1558C9C4-7FC4-4F2D-B53B-AD27D11AFA89}"/>
    <cellStyle name="Comma 4 6 5 3" xfId="19768" xr:uid="{67348076-35B0-4D91-814B-A4A58EB11F5B}"/>
    <cellStyle name="Comma 4 6 5 3 2" xfId="50592" xr:uid="{20B08EC8-46E0-4C66-A2CB-F0528DE9AF06}"/>
    <cellStyle name="Comma 4 6 5 4" xfId="35182" xr:uid="{650BEEB3-0405-4D69-A766-3F3394162E83}"/>
    <cellStyle name="Comma 4 6 6" xfId="8363" xr:uid="{6C82E7B3-2B51-4A21-B5BE-B90D6A41B0BB}"/>
    <cellStyle name="Comma 4 6 6 2" xfId="23774" xr:uid="{84157D71-BC9E-4482-A0FF-C1CF265C4F70}"/>
    <cellStyle name="Comma 4 6 6 2 2" xfId="54598" xr:uid="{D11231C4-E167-47B8-BD6E-4836EC48F9DC}"/>
    <cellStyle name="Comma 4 6 6 3" xfId="39188" xr:uid="{4951927D-CE3C-4AE8-9104-0C4BAA20DC73}"/>
    <cellStyle name="Comma 4 6 7" xfId="15965" xr:uid="{A81CE725-9C03-47E5-B2DD-4187D5AB5A1D}"/>
    <cellStyle name="Comma 4 6 7 2" xfId="46789" xr:uid="{B9C309F8-264C-46DF-BC26-268971F6CA45}"/>
    <cellStyle name="Comma 4 6 8" xfId="31379" xr:uid="{F0EEFE43-99D7-4AA9-9B34-5FBDD1603535}"/>
    <cellStyle name="Comma 4 7" xfId="343" xr:uid="{85D2329B-84C7-4882-981D-D357AF9480B9}"/>
    <cellStyle name="Comma 4 7 2" xfId="976" xr:uid="{F7B9C0CB-CCDF-46D5-8C1B-C0342ADB067E}"/>
    <cellStyle name="Comma 4 7 2 2" xfId="2875" xr:uid="{3FF8436D-2000-4CE6-A886-7AE4AB0FCD0D}"/>
    <cellStyle name="Comma 4 7 2 2 2" xfId="6678" xr:uid="{1CEFEAA9-4B08-4C43-AA7A-478080F87A98}"/>
    <cellStyle name="Comma 4 7 2 2 2 2" xfId="14489" xr:uid="{44A136F7-A229-4F66-868E-2D0C1C3C93BB}"/>
    <cellStyle name="Comma 4 7 2 2 2 2 2" xfId="29900" xr:uid="{071BFFD0-72FB-4647-B144-8A880A14560E}"/>
    <cellStyle name="Comma 4 7 2 2 2 2 2 2" xfId="60724" xr:uid="{B581A9F0-3252-442E-B038-B0E0558F23B0}"/>
    <cellStyle name="Comma 4 7 2 2 2 2 3" xfId="45314" xr:uid="{A6480BA0-D169-4405-B087-0283A716A125}"/>
    <cellStyle name="Comma 4 7 2 2 2 3" xfId="22091" xr:uid="{61AB7F6B-984C-4A1C-9556-717733DC5248}"/>
    <cellStyle name="Comma 4 7 2 2 2 3 2" xfId="52915" xr:uid="{B7F0B4BE-AE08-470A-A59D-D52A4E3724D8}"/>
    <cellStyle name="Comma 4 7 2 2 2 4" xfId="37505" xr:uid="{C07C6360-64BB-40AF-89F4-CD5B30370A03}"/>
    <cellStyle name="Comma 4 7 2 2 3" xfId="10686" xr:uid="{15A5140A-E27F-47DC-ACF5-568ECCAC819A}"/>
    <cellStyle name="Comma 4 7 2 2 3 2" xfId="26097" xr:uid="{8BC53AF7-6ECC-4411-B82F-A9428BFC0DFC}"/>
    <cellStyle name="Comma 4 7 2 2 3 2 2" xfId="56921" xr:uid="{0BD48138-66CF-47E3-A3A2-E4475FBA1DFB}"/>
    <cellStyle name="Comma 4 7 2 2 3 3" xfId="41511" xr:uid="{92B7D1C6-9E92-49EB-9D16-9AA1ECA1D1DE}"/>
    <cellStyle name="Comma 4 7 2 2 4" xfId="18288" xr:uid="{F1E7C301-A0DF-4046-8CA7-187BEAF5C24F}"/>
    <cellStyle name="Comma 4 7 2 2 4 2" xfId="49112" xr:uid="{900D7220-704F-4CB1-ADFB-3C8A4D70F71D}"/>
    <cellStyle name="Comma 4 7 2 2 5" xfId="33702" xr:uid="{89F488F6-D63E-4839-AADE-580D69F14880}"/>
    <cellStyle name="Comma 4 7 2 3" xfId="4779" xr:uid="{7AAE1D10-59BA-47DB-94C5-A5D48E96E5A4}"/>
    <cellStyle name="Comma 4 7 2 3 2" xfId="12590" xr:uid="{F8DA186D-7B7A-443C-93C9-1109FD7054A1}"/>
    <cellStyle name="Comma 4 7 2 3 2 2" xfId="28001" xr:uid="{22B0574A-3C8A-4D4A-BABE-0E3154E92F8C}"/>
    <cellStyle name="Comma 4 7 2 3 2 2 2" xfId="58825" xr:uid="{9DD6E04F-39F8-4DDD-AE35-4C4697D4F1A8}"/>
    <cellStyle name="Comma 4 7 2 3 2 3" xfId="43415" xr:uid="{74183EB7-B0D6-4F41-87CB-C96784C7F72A}"/>
    <cellStyle name="Comma 4 7 2 3 3" xfId="20192" xr:uid="{9140B8C9-2F79-487B-9E32-B64D0879AF7D}"/>
    <cellStyle name="Comma 4 7 2 3 3 2" xfId="51016" xr:uid="{3BFCAEC1-D912-42C1-8D47-34F5A92A3328}"/>
    <cellStyle name="Comma 4 7 2 3 4" xfId="35606" xr:uid="{99FB8DCB-DB68-4190-8F12-D8E7011AE83A}"/>
    <cellStyle name="Comma 4 7 2 4" xfId="8787" xr:uid="{8B21A7F6-F73F-43E3-88A1-95D801CFDA9E}"/>
    <cellStyle name="Comma 4 7 2 4 2" xfId="24198" xr:uid="{D71A4D07-037D-4002-9C96-CD248AAC6CCB}"/>
    <cellStyle name="Comma 4 7 2 4 2 2" xfId="55022" xr:uid="{06A0846F-F5A9-48F1-918E-D85C93D1627D}"/>
    <cellStyle name="Comma 4 7 2 4 3" xfId="39612" xr:uid="{EC11B47C-6061-405B-AE0D-111D1A2B1B71}"/>
    <cellStyle name="Comma 4 7 2 5" xfId="16389" xr:uid="{48610E25-09AD-4054-ABD7-79FB4F47F933}"/>
    <cellStyle name="Comma 4 7 2 5 2" xfId="47213" xr:uid="{D275FA1C-85F7-4311-8F85-F830442D26F8}"/>
    <cellStyle name="Comma 4 7 2 6" xfId="31803" xr:uid="{917B507E-3A5D-45E8-A012-A2221344ADF7}"/>
    <cellStyle name="Comma 4 7 3" xfId="1609" xr:uid="{900A9C64-3A19-48B8-A63C-6C7387136D61}"/>
    <cellStyle name="Comma 4 7 3 2" xfId="3508" xr:uid="{B971B0FD-8693-4F28-A4D9-E0228348B55F}"/>
    <cellStyle name="Comma 4 7 3 2 2" xfId="7311" xr:uid="{5DE837EF-4EB5-4EFE-988C-3CA25D9194CA}"/>
    <cellStyle name="Comma 4 7 3 2 2 2" xfId="15122" xr:uid="{A9EA261B-26F6-4C75-9709-46B01FF4ED7B}"/>
    <cellStyle name="Comma 4 7 3 2 2 2 2" xfId="30533" xr:uid="{54D06AC5-B661-4391-951B-C9880B4AD7FF}"/>
    <cellStyle name="Comma 4 7 3 2 2 2 2 2" xfId="61357" xr:uid="{F60D6143-9120-49B8-AAB2-06D1F3945B32}"/>
    <cellStyle name="Comma 4 7 3 2 2 2 3" xfId="45947" xr:uid="{C371711D-989B-4681-BFCE-1FC12F191C0D}"/>
    <cellStyle name="Comma 4 7 3 2 2 3" xfId="22724" xr:uid="{20C5E7F3-79F0-442F-95F4-114BD1B44B30}"/>
    <cellStyle name="Comma 4 7 3 2 2 3 2" xfId="53548" xr:uid="{427110FB-8007-414E-8B58-479D5F2C22D9}"/>
    <cellStyle name="Comma 4 7 3 2 2 4" xfId="38138" xr:uid="{63FABA99-E0A0-4529-A508-DB7BD7469647}"/>
    <cellStyle name="Comma 4 7 3 2 3" xfId="11319" xr:uid="{2E859DC0-EC5B-4BDA-9D25-79B6CF5E8DB3}"/>
    <cellStyle name="Comma 4 7 3 2 3 2" xfId="26730" xr:uid="{F923C8CA-3DBB-4AF5-870D-7DFF5CFBF1A6}"/>
    <cellStyle name="Comma 4 7 3 2 3 2 2" xfId="57554" xr:uid="{620E63CB-7406-46C4-BC48-6303A3E67D59}"/>
    <cellStyle name="Comma 4 7 3 2 3 3" xfId="42144" xr:uid="{F2C533CD-C2C8-4C1A-A787-AD7B4D10E8BB}"/>
    <cellStyle name="Comma 4 7 3 2 4" xfId="18921" xr:uid="{39FCF63A-C8D3-44D1-9447-E053099C2B62}"/>
    <cellStyle name="Comma 4 7 3 2 4 2" xfId="49745" xr:uid="{C0517313-6E9D-4FFA-BB59-B0356CFF7D26}"/>
    <cellStyle name="Comma 4 7 3 2 5" xfId="34335" xr:uid="{4E248407-0778-4127-8C68-7C813468E684}"/>
    <cellStyle name="Comma 4 7 3 3" xfId="5412" xr:uid="{4F0D075B-7E66-487A-8760-E94D841DCB9D}"/>
    <cellStyle name="Comma 4 7 3 3 2" xfId="13223" xr:uid="{D533A3E7-58FB-4055-B277-CA763DCBA9C9}"/>
    <cellStyle name="Comma 4 7 3 3 2 2" xfId="28634" xr:uid="{8CFFB508-9320-4A14-B8EB-7C8A3709599C}"/>
    <cellStyle name="Comma 4 7 3 3 2 2 2" xfId="59458" xr:uid="{33BFA2B4-EA1C-4C82-A866-84AD344A97CC}"/>
    <cellStyle name="Comma 4 7 3 3 2 3" xfId="44048" xr:uid="{9AFE5FF7-81C5-460E-88CB-D5E349365662}"/>
    <cellStyle name="Comma 4 7 3 3 3" xfId="20825" xr:uid="{90669ABC-9A26-4FC2-9F80-4B35654F4066}"/>
    <cellStyle name="Comma 4 7 3 3 3 2" xfId="51649" xr:uid="{9F324A69-39A5-45E8-8345-16C5899573AB}"/>
    <cellStyle name="Comma 4 7 3 3 4" xfId="36239" xr:uid="{11069608-6BD2-488C-BB89-B0A2EC56534F}"/>
    <cellStyle name="Comma 4 7 3 4" xfId="9420" xr:uid="{AAB29DBB-DA34-4588-A467-FB01E7AF4E3E}"/>
    <cellStyle name="Comma 4 7 3 4 2" xfId="24831" xr:uid="{B3FA952B-F7E0-492D-AD74-64D14FD00B12}"/>
    <cellStyle name="Comma 4 7 3 4 2 2" xfId="55655" xr:uid="{DAE8D2BA-C36E-43EB-9A1A-797FF5077204}"/>
    <cellStyle name="Comma 4 7 3 4 3" xfId="40245" xr:uid="{8E2A9831-BF3D-42AD-84F9-5CE967E19C8D}"/>
    <cellStyle name="Comma 4 7 3 5" xfId="17022" xr:uid="{85B4DD50-3954-4264-8C41-DFBD78FDFC27}"/>
    <cellStyle name="Comma 4 7 3 5 2" xfId="47846" xr:uid="{67A0CDA0-EC34-448B-9051-65128B7884E5}"/>
    <cellStyle name="Comma 4 7 3 6" xfId="32436" xr:uid="{25C3C05F-2176-4D95-A506-081B5B4E3D8B}"/>
    <cellStyle name="Comma 4 7 4" xfId="2242" xr:uid="{C1056BF0-E256-49DB-AFCB-6E4410B44E77}"/>
    <cellStyle name="Comma 4 7 4 2" xfId="6045" xr:uid="{C6C9339F-326D-4B1A-BDB0-293690CC8D4D}"/>
    <cellStyle name="Comma 4 7 4 2 2" xfId="13856" xr:uid="{4F2F6035-B371-4D9F-ABD5-178E93A25877}"/>
    <cellStyle name="Comma 4 7 4 2 2 2" xfId="29267" xr:uid="{B0BC6DA6-9802-4F95-9799-BA18FFFF37B4}"/>
    <cellStyle name="Comma 4 7 4 2 2 2 2" xfId="60091" xr:uid="{AF1496F3-DF52-4870-8FC6-2EDA7F0A5F55}"/>
    <cellStyle name="Comma 4 7 4 2 2 3" xfId="44681" xr:uid="{E7698872-BB82-4E48-9AF3-427592F2AF34}"/>
    <cellStyle name="Comma 4 7 4 2 3" xfId="21458" xr:uid="{CE039961-2636-4F66-9286-7AF218981C8B}"/>
    <cellStyle name="Comma 4 7 4 2 3 2" xfId="52282" xr:uid="{D069A4BA-9F3F-49C4-BDB6-CE779E651167}"/>
    <cellStyle name="Comma 4 7 4 2 4" xfId="36872" xr:uid="{378B1F17-A044-4F48-92B3-BE71D8F44BFA}"/>
    <cellStyle name="Comma 4 7 4 3" xfId="10053" xr:uid="{ABBEA7DB-1B4C-4DF8-893D-935BF40010B2}"/>
    <cellStyle name="Comma 4 7 4 3 2" xfId="25464" xr:uid="{A03223E7-94F0-48EE-974D-F7C5EA17673A}"/>
    <cellStyle name="Comma 4 7 4 3 2 2" xfId="56288" xr:uid="{A55080AE-4F27-4327-9466-FAA24957A8C9}"/>
    <cellStyle name="Comma 4 7 4 3 3" xfId="40878" xr:uid="{506D05F1-21AC-44E2-AB96-8D529C92CCED}"/>
    <cellStyle name="Comma 4 7 4 4" xfId="17655" xr:uid="{C7ED87ED-14C0-4419-AAB7-064A2B433F7D}"/>
    <cellStyle name="Comma 4 7 4 4 2" xfId="48479" xr:uid="{3372D01E-CED0-49B8-9612-2937B67025F6}"/>
    <cellStyle name="Comma 4 7 4 5" xfId="33069" xr:uid="{C45ED899-1A4E-462D-AA46-51892DFB5557}"/>
    <cellStyle name="Comma 4 7 5" xfId="4146" xr:uid="{4F3C66F9-3143-4176-8CED-B0D7FDDC6BB7}"/>
    <cellStyle name="Comma 4 7 5 2" xfId="11957" xr:uid="{CE8B0789-BF97-459B-AEC5-D8B3E95958CB}"/>
    <cellStyle name="Comma 4 7 5 2 2" xfId="27368" xr:uid="{DB481184-51AC-4997-88EA-3BEF782BCD77}"/>
    <cellStyle name="Comma 4 7 5 2 2 2" xfId="58192" xr:uid="{FB9642F4-4DC7-40A5-88A2-E617B3012CD1}"/>
    <cellStyle name="Comma 4 7 5 2 3" xfId="42782" xr:uid="{82806DF9-E27F-441C-86B1-96B8B404F36A}"/>
    <cellStyle name="Comma 4 7 5 3" xfId="19559" xr:uid="{3F3D932A-C679-4CDA-96B2-6A7782948F07}"/>
    <cellStyle name="Comma 4 7 5 3 2" xfId="50383" xr:uid="{3E5267ED-5E7E-4DBD-AF5A-A1675ADBA875}"/>
    <cellStyle name="Comma 4 7 5 4" xfId="34973" xr:uid="{2125DC70-D8F9-4BE8-A997-C539DFB13316}"/>
    <cellStyle name="Comma 4 7 6" xfId="8154" xr:uid="{3B913AF2-5913-4D6A-B2EE-44582A680E06}"/>
    <cellStyle name="Comma 4 7 6 2" xfId="23565" xr:uid="{456D3BAB-B698-4779-AE5C-B33DD4E31CAC}"/>
    <cellStyle name="Comma 4 7 6 2 2" xfId="54389" xr:uid="{B2DBC542-6870-436C-8266-C29B5E436614}"/>
    <cellStyle name="Comma 4 7 6 3" xfId="38979" xr:uid="{E86EAFA8-6FA5-4DBD-B05B-92CE306F22DD}"/>
    <cellStyle name="Comma 4 7 7" xfId="15756" xr:uid="{7C3A2594-A708-4092-986F-35E316E7BFB5}"/>
    <cellStyle name="Comma 4 7 7 2" xfId="46580" xr:uid="{891EF458-FFB5-42B0-A37D-CAFEF198795B}"/>
    <cellStyle name="Comma 4 7 8" xfId="31170" xr:uid="{2368CB8B-8A85-4182-B1C5-507751A7855B}"/>
    <cellStyle name="Comma 4 8" xfId="763" xr:uid="{E88B6DB5-78D2-468F-B37D-775D88D693FC}"/>
    <cellStyle name="Comma 4 8 2" xfId="2662" xr:uid="{44CB9BCE-9066-4FC0-A313-87915C0E95C5}"/>
    <cellStyle name="Comma 4 8 2 2" xfId="6465" xr:uid="{B4290B08-6C4E-4C91-9262-D28C67671EF6}"/>
    <cellStyle name="Comma 4 8 2 2 2" xfId="14276" xr:uid="{A72B6FF3-4259-4560-BD62-22341FF5C794}"/>
    <cellStyle name="Comma 4 8 2 2 2 2" xfId="29687" xr:uid="{CC8821E6-7C45-4FD2-8AE7-437267303FC4}"/>
    <cellStyle name="Comma 4 8 2 2 2 2 2" xfId="60511" xr:uid="{341ABF0B-D67A-40FC-A4A3-1E584D083A58}"/>
    <cellStyle name="Comma 4 8 2 2 2 3" xfId="45101" xr:uid="{7FBBDEA6-CECF-4886-949B-4A2F048DB0AA}"/>
    <cellStyle name="Comma 4 8 2 2 3" xfId="21878" xr:uid="{F5339328-8F25-490A-A54F-49E4D94C9AB4}"/>
    <cellStyle name="Comma 4 8 2 2 3 2" xfId="52702" xr:uid="{1C08D322-C444-43F2-AAB7-1D7F1DB295AB}"/>
    <cellStyle name="Comma 4 8 2 2 4" xfId="37292" xr:uid="{14298D20-2CA4-4799-8E76-787F3DD6C498}"/>
    <cellStyle name="Comma 4 8 2 3" xfId="10473" xr:uid="{40578970-0341-46BA-8D6E-EFD44EF5ECB8}"/>
    <cellStyle name="Comma 4 8 2 3 2" xfId="25884" xr:uid="{B948E886-8A86-413A-BB14-C286AB483969}"/>
    <cellStyle name="Comma 4 8 2 3 2 2" xfId="56708" xr:uid="{40F01AFB-87FF-427D-8B1C-B1D338114630}"/>
    <cellStyle name="Comma 4 8 2 3 3" xfId="41298" xr:uid="{90D21717-0716-4304-8C42-672A1A821D3F}"/>
    <cellStyle name="Comma 4 8 2 4" xfId="18075" xr:uid="{F342A963-FE08-4F2D-97CD-CC2CFDB47828}"/>
    <cellStyle name="Comma 4 8 2 4 2" xfId="48899" xr:uid="{D3970E1B-ADA3-4391-8EDC-6FAC6979E6E9}"/>
    <cellStyle name="Comma 4 8 2 5" xfId="33489" xr:uid="{28EDD2D1-C5C7-4AE1-80D6-6AD6FD8E5933}"/>
    <cellStyle name="Comma 4 8 3" xfId="4566" xr:uid="{830D3913-0BD7-4E0E-B206-DF21324CDBEE}"/>
    <cellStyle name="Comma 4 8 3 2" xfId="12377" xr:uid="{58E204AD-F3BE-41A5-A8D3-A997C3146C96}"/>
    <cellStyle name="Comma 4 8 3 2 2" xfId="27788" xr:uid="{74338DF8-CCF9-47D7-B133-A20466B26831}"/>
    <cellStyle name="Comma 4 8 3 2 2 2" xfId="58612" xr:uid="{181A04A7-8F42-49E3-80AC-F3CA2C432CDB}"/>
    <cellStyle name="Comma 4 8 3 2 3" xfId="43202" xr:uid="{CBE85970-6AAC-4580-B914-6FA6F1848107}"/>
    <cellStyle name="Comma 4 8 3 3" xfId="19979" xr:uid="{0FCCDDF8-BBA7-4000-916B-68F4C749FFA6}"/>
    <cellStyle name="Comma 4 8 3 3 2" xfId="50803" xr:uid="{AF415F64-F5C7-4656-A635-322FD4C463D0}"/>
    <cellStyle name="Comma 4 8 3 4" xfId="35393" xr:uid="{FA288F1F-3D27-4CD3-9E28-6FC6CD7BF77F}"/>
    <cellStyle name="Comma 4 8 4" xfId="8574" xr:uid="{797E03EC-EAC3-4703-B809-0069409C399D}"/>
    <cellStyle name="Comma 4 8 4 2" xfId="23985" xr:uid="{995ED3B5-6C65-4F15-B170-D61640369119}"/>
    <cellStyle name="Comma 4 8 4 2 2" xfId="54809" xr:uid="{394B301A-303D-444A-92CC-ED4325583548}"/>
    <cellStyle name="Comma 4 8 4 3" xfId="39399" xr:uid="{6D447837-0EA9-4F7B-A268-D75BD422C2FC}"/>
    <cellStyle name="Comma 4 8 5" xfId="16176" xr:uid="{326A8319-3614-4669-B231-88C2963C17FF}"/>
    <cellStyle name="Comma 4 8 5 2" xfId="47000" xr:uid="{2C6B7BA5-A311-4E10-8670-06EC05A801EB}"/>
    <cellStyle name="Comma 4 8 6" xfId="31590" xr:uid="{0562D50D-8252-4A11-8A1F-CC02DBD24D75}"/>
    <cellStyle name="Comma 4 9" xfId="1396" xr:uid="{1B062DA0-4A18-4DFF-83D9-3CEEBCFE3ACD}"/>
    <cellStyle name="Comma 4 9 2" xfId="3295" xr:uid="{EC757D16-BC0E-4011-9584-29D9AFFC1D6A}"/>
    <cellStyle name="Comma 4 9 2 2" xfId="7098" xr:uid="{92940320-A6DD-4532-A9E7-F0F708399A12}"/>
    <cellStyle name="Comma 4 9 2 2 2" xfId="14909" xr:uid="{98DFFF4F-CE79-4DA8-8A17-545D686785B7}"/>
    <cellStyle name="Comma 4 9 2 2 2 2" xfId="30320" xr:uid="{85F55254-8CB7-4A38-906D-4F7F6E8D2C96}"/>
    <cellStyle name="Comma 4 9 2 2 2 2 2" xfId="61144" xr:uid="{86E32880-D5A3-4E64-8531-50C62E9FE751}"/>
    <cellStyle name="Comma 4 9 2 2 2 3" xfId="45734" xr:uid="{46B4903D-A139-47D2-9D1F-C52722D6C274}"/>
    <cellStyle name="Comma 4 9 2 2 3" xfId="22511" xr:uid="{426934B2-E4A9-4527-949D-F904BCD2FB7A}"/>
    <cellStyle name="Comma 4 9 2 2 3 2" xfId="53335" xr:uid="{1039C9B1-0658-4C57-B19E-18C2C2D9DB69}"/>
    <cellStyle name="Comma 4 9 2 2 4" xfId="37925" xr:uid="{548268BE-2C29-45BA-A7D9-BDD3179A41E2}"/>
    <cellStyle name="Comma 4 9 2 3" xfId="11106" xr:uid="{81085DC8-CA8C-473A-A4C8-2D035AEA58A2}"/>
    <cellStyle name="Comma 4 9 2 3 2" xfId="26517" xr:uid="{D77E5DB0-F8A2-496A-9822-EBB77A08D533}"/>
    <cellStyle name="Comma 4 9 2 3 2 2" xfId="57341" xr:uid="{2E697651-472E-42F5-929F-155A41D89B76}"/>
    <cellStyle name="Comma 4 9 2 3 3" xfId="41931" xr:uid="{42D1D98C-D6FC-435F-BDA0-4F25B36D6EA1}"/>
    <cellStyle name="Comma 4 9 2 4" xfId="18708" xr:uid="{3602E1C0-9354-4356-9ECA-3980CD39C941}"/>
    <cellStyle name="Comma 4 9 2 4 2" xfId="49532" xr:uid="{7EDB40FA-EE82-40CB-B79A-460654355094}"/>
    <cellStyle name="Comma 4 9 2 5" xfId="34122" xr:uid="{04811732-D03E-48D9-96CE-A1D9BEE05ED3}"/>
    <cellStyle name="Comma 4 9 3" xfId="5199" xr:uid="{8FFB87F0-6225-43D2-9247-3D3194026199}"/>
    <cellStyle name="Comma 4 9 3 2" xfId="13010" xr:uid="{A3905BC6-3499-4820-89A4-CB57A1A16F90}"/>
    <cellStyle name="Comma 4 9 3 2 2" xfId="28421" xr:uid="{4F19244C-9C2D-4C41-BADC-0164130C7FA9}"/>
    <cellStyle name="Comma 4 9 3 2 2 2" xfId="59245" xr:uid="{67B3AAA2-4BD3-47B1-B4C7-F25D07063A01}"/>
    <cellStyle name="Comma 4 9 3 2 3" xfId="43835" xr:uid="{DE2DDEEA-9AE2-49BE-8810-1913616438E8}"/>
    <cellStyle name="Comma 4 9 3 3" xfId="20612" xr:uid="{A1B303F7-0334-4E7C-8EA3-BB289956898E}"/>
    <cellStyle name="Comma 4 9 3 3 2" xfId="51436" xr:uid="{CC588942-22C1-4188-A537-F33128BBAC09}"/>
    <cellStyle name="Comma 4 9 3 4" xfId="36026" xr:uid="{1A26F1A3-1B17-4F20-A843-F21DA76CA0B4}"/>
    <cellStyle name="Comma 4 9 4" xfId="9207" xr:uid="{5445D3B4-78B5-4538-9879-4C765594DC81}"/>
    <cellStyle name="Comma 4 9 4 2" xfId="24618" xr:uid="{394273A7-20E2-4DDF-B01D-1F39E61BCD61}"/>
    <cellStyle name="Comma 4 9 4 2 2" xfId="55442" xr:uid="{FA451A47-F6F1-48C2-B6B8-84C1D3093AA6}"/>
    <cellStyle name="Comma 4 9 4 3" xfId="40032" xr:uid="{44188160-561C-4BC0-8E85-AC4202B4B317}"/>
    <cellStyle name="Comma 4 9 5" xfId="16809" xr:uid="{AA815368-FD4A-44C3-84A6-899F02227E9E}"/>
    <cellStyle name="Comma 4 9 5 2" xfId="47633" xr:uid="{4BF88B08-F5F5-4988-87D9-6C13751A5F94}"/>
    <cellStyle name="Comma 4 9 6" xfId="32223" xr:uid="{F2F73CA2-588E-4F15-B0AD-DFB7EC8FAD40}"/>
    <cellStyle name="Comma 5" xfId="86" xr:uid="{3AA7C64C-B0E3-4257-BE02-4CA2592F4014}"/>
    <cellStyle name="Comma 5 10" xfId="2035" xr:uid="{085CC71C-3D89-496C-A61B-D4FE945CE675}"/>
    <cellStyle name="Comma 5 10 2" xfId="5838" xr:uid="{C127C5EA-E7DA-4CAF-896B-46A45DCA7AC1}"/>
    <cellStyle name="Comma 5 10 2 2" xfId="13649" xr:uid="{925DD6A2-4983-467B-B84A-11172BB61A33}"/>
    <cellStyle name="Comma 5 10 2 2 2" xfId="29060" xr:uid="{8F172BF1-1DC7-4F05-8CBA-4854E856D1D7}"/>
    <cellStyle name="Comma 5 10 2 2 2 2" xfId="59884" xr:uid="{8AFC8961-D1EA-4FF8-B976-99A909847C03}"/>
    <cellStyle name="Comma 5 10 2 2 3" xfId="44474" xr:uid="{36E6A5E1-CB90-4D05-9171-95BA882BDA71}"/>
    <cellStyle name="Comma 5 10 2 3" xfId="21251" xr:uid="{5E48F295-2983-4BED-9C39-BDAFF90B39C3}"/>
    <cellStyle name="Comma 5 10 2 3 2" xfId="52075" xr:uid="{14C83BA2-E316-4789-85C8-960E27DFAA3F}"/>
    <cellStyle name="Comma 5 10 2 4" xfId="36665" xr:uid="{33811C42-C035-4C3E-A06D-3AD67817F6AD}"/>
    <cellStyle name="Comma 5 10 3" xfId="9846" xr:uid="{9127F2EE-24E1-4ADE-9261-2EEC1902C033}"/>
    <cellStyle name="Comma 5 10 3 2" xfId="25257" xr:uid="{F0556CD6-8ACE-4524-B995-B14DA142569A}"/>
    <cellStyle name="Comma 5 10 3 2 2" xfId="56081" xr:uid="{790068CE-9096-46BA-BA4A-9BA05A6BA118}"/>
    <cellStyle name="Comma 5 10 3 3" xfId="40671" xr:uid="{046BEA97-DA4D-4CE8-9397-2DF75D450ECE}"/>
    <cellStyle name="Comma 5 10 4" xfId="17448" xr:uid="{4EC4468C-DAC9-4381-AAD4-8DF5C8BB2197}"/>
    <cellStyle name="Comma 5 10 4 2" xfId="48272" xr:uid="{23FE06EC-9560-4DC5-BF6F-AD12F4AB1FEC}"/>
    <cellStyle name="Comma 5 10 5" xfId="32862" xr:uid="{D661BB95-1227-483C-897C-ABEF0F89A6B5}"/>
    <cellStyle name="Comma 5 11" xfId="3939" xr:uid="{3B0335EB-AF50-4D03-9F0F-BB35C595EE08}"/>
    <cellStyle name="Comma 5 11 2" xfId="11750" xr:uid="{255C764F-95F7-44F4-BDC1-7E9932C84B23}"/>
    <cellStyle name="Comma 5 11 2 2" xfId="27161" xr:uid="{80E36FC4-AFEC-41DF-96D0-8A26AA54C1FA}"/>
    <cellStyle name="Comma 5 11 2 2 2" xfId="57985" xr:uid="{D33E4C2E-66A4-40EA-A75B-9E80701AC77B}"/>
    <cellStyle name="Comma 5 11 2 3" xfId="42575" xr:uid="{F7B2D653-141B-4302-9A5E-998A29CCAA02}"/>
    <cellStyle name="Comma 5 11 3" xfId="19352" xr:uid="{E055FEC8-9DEF-4440-96A2-C55CE0FBFF1D}"/>
    <cellStyle name="Comma 5 11 3 2" xfId="50176" xr:uid="{8BFF7BC6-6EAB-48CE-AC9B-C26ACCF0B516}"/>
    <cellStyle name="Comma 5 11 4" xfId="34766" xr:uid="{CB1C9521-E3FA-4253-9D1B-BFCE186B3D8A}"/>
    <cellStyle name="Comma 5 12" xfId="7947" xr:uid="{C88F1985-EDAF-4F5D-82A6-74AD79AA7F7D}"/>
    <cellStyle name="Comma 5 12 2" xfId="23358" xr:uid="{29F39DA9-13BA-4784-8BE0-55F067262F6F}"/>
    <cellStyle name="Comma 5 12 2 2" xfId="54182" xr:uid="{46123C93-D15D-4C33-835C-ABD929891C49}"/>
    <cellStyle name="Comma 5 12 3" xfId="38772" xr:uid="{EB4C2436-DA28-40F5-9BCF-799569E81CA9}"/>
    <cellStyle name="Comma 5 13" xfId="7738" xr:uid="{42BF63B0-07A8-4009-BC87-E92C6BF0DB3D}"/>
    <cellStyle name="Comma 5 13 2" xfId="23149" xr:uid="{02EBAADE-26D7-4555-A9EB-3398C492786A}"/>
    <cellStyle name="Comma 5 13 2 2" xfId="53973" xr:uid="{EAC14CFC-F0DB-4EEA-B5B3-8944B159AAF4}"/>
    <cellStyle name="Comma 5 13 3" xfId="38563" xr:uid="{44CA1C6E-DEC0-462F-98C4-0E71E98D1262}"/>
    <cellStyle name="Comma 5 14" xfId="15549" xr:uid="{D893C063-B417-422D-A00D-81724B6F5181}"/>
    <cellStyle name="Comma 5 14 2" xfId="46373" xr:uid="{14FC90BD-6FB8-4D3A-A082-22741477F7B6}"/>
    <cellStyle name="Comma 5 15" xfId="30963" xr:uid="{74C04575-6B15-4228-A435-419A34687804}"/>
    <cellStyle name="Comma 5 2" xfId="147" xr:uid="{B1D1B91A-4A1F-42A3-8ECD-CC833B3C2EDC}"/>
    <cellStyle name="Comma 5 2 10" xfId="3959" xr:uid="{F941B4F6-9B26-4271-BB1A-AE0236837161}"/>
    <cellStyle name="Comma 5 2 10 2" xfId="11770" xr:uid="{381D4D57-21E7-400E-AEB0-72F3391E9260}"/>
    <cellStyle name="Comma 5 2 10 2 2" xfId="27181" xr:uid="{3330D9BB-01D9-489F-8680-FF3CDDA750DD}"/>
    <cellStyle name="Comma 5 2 10 2 2 2" xfId="58005" xr:uid="{A7053205-558D-4E50-A8D5-24CCA6CA2FC8}"/>
    <cellStyle name="Comma 5 2 10 2 3" xfId="42595" xr:uid="{F5242549-200C-4C32-90A1-14A0DBCE298D}"/>
    <cellStyle name="Comma 5 2 10 3" xfId="19372" xr:uid="{E78522D1-96A6-46C4-AB95-3FFC4D3F55D2}"/>
    <cellStyle name="Comma 5 2 10 3 2" xfId="50196" xr:uid="{B094E5C1-47EE-4A65-BF3F-7AE44D347468}"/>
    <cellStyle name="Comma 5 2 10 4" xfId="34786" xr:uid="{5F2CE837-18E6-48C9-A32D-A0C54A08A91B}"/>
    <cellStyle name="Comma 5 2 11" xfId="7967" xr:uid="{9E0D408D-4F16-4FD8-AEE6-B41DF838F72C}"/>
    <cellStyle name="Comma 5 2 11 2" xfId="23378" xr:uid="{BCAFFF19-C725-439E-91B2-C70B48AF206A}"/>
    <cellStyle name="Comma 5 2 11 2 2" xfId="54202" xr:uid="{85FBFE9E-3F9C-4B0A-A089-50E520188858}"/>
    <cellStyle name="Comma 5 2 11 3" xfId="38792" xr:uid="{BB998360-B2E6-4B56-BA81-D6FC77D08D1C}"/>
    <cellStyle name="Comma 5 2 12" xfId="7758" xr:uid="{8A1D35FA-0687-441A-898E-5634CBFDB833}"/>
    <cellStyle name="Comma 5 2 12 2" xfId="23169" xr:uid="{3BC789E0-2D94-480C-8BB7-0ED71F821765}"/>
    <cellStyle name="Comma 5 2 12 2 2" xfId="53993" xr:uid="{603E4E34-AFA6-490E-80C2-E73E1872A4D9}"/>
    <cellStyle name="Comma 5 2 12 3" xfId="38583" xr:uid="{ABC8BA23-EA59-4CF8-8C7E-4EE9236CDC6C}"/>
    <cellStyle name="Comma 5 2 13" xfId="15569" xr:uid="{8EE755DB-61FB-436B-838D-14FB70D70D77}"/>
    <cellStyle name="Comma 5 2 13 2" xfId="46393" xr:uid="{C1DBB96A-007E-4755-9E76-DD3541B01E76}"/>
    <cellStyle name="Comma 5 2 14" xfId="30983" xr:uid="{1B663682-7367-4A5D-8F3A-BC016175856A}"/>
    <cellStyle name="Comma 5 2 2" xfId="232" xr:uid="{B836BAD0-4567-40D2-BD52-3B294AD8231C}"/>
    <cellStyle name="Comma 5 2 2 10" xfId="7843" xr:uid="{4C6223B7-6840-42CE-94A6-94F9CEA3D69E}"/>
    <cellStyle name="Comma 5 2 2 10 2" xfId="23254" xr:uid="{8DCC62A5-7AFD-40D5-B199-ECE65EAF3D96}"/>
    <cellStyle name="Comma 5 2 2 10 2 2" xfId="54078" xr:uid="{62D02C65-A5C8-4F7F-AD3C-6CCE767757FF}"/>
    <cellStyle name="Comma 5 2 2 10 3" xfId="38668" xr:uid="{E5D384E5-1F94-4FDB-9592-E6A775F7294F}"/>
    <cellStyle name="Comma 5 2 2 11" xfId="15654" xr:uid="{84432CBB-FB55-4A64-ADC7-37E35A40AB75}"/>
    <cellStyle name="Comma 5 2 2 11 2" xfId="46478" xr:uid="{4F69DA7E-5340-48CE-8FEE-E0ABB8F34617}"/>
    <cellStyle name="Comma 5 2 2 12" xfId="31068" xr:uid="{8A030136-90A5-4CF4-A5BA-35E89677F9DB}"/>
    <cellStyle name="Comma 5 2 2 2" xfId="314" xr:uid="{E83A5C3A-3589-482C-8B49-9FFDC8D8CF62}"/>
    <cellStyle name="Comma 5 2 2 2 10" xfId="15736" xr:uid="{EDDFCBF3-E182-4073-A9C5-F9F4E977C042}"/>
    <cellStyle name="Comma 5 2 2 2 10 2" xfId="46560" xr:uid="{7C446734-0E7D-4100-84DD-81B72EAEE3C7}"/>
    <cellStyle name="Comma 5 2 2 2 11" xfId="31150" xr:uid="{05B02D78-6445-45E6-8EE2-0CDD9193A167}"/>
    <cellStyle name="Comma 5 2 2 2 2" xfId="745" xr:uid="{C1C4E57B-C72F-46F8-ADD6-4DE79D1FEF97}"/>
    <cellStyle name="Comma 5 2 2 2 2 2" xfId="1378" xr:uid="{C075A01E-F6AE-4999-8548-C6A8E5E7D196}"/>
    <cellStyle name="Comma 5 2 2 2 2 2 2" xfId="3277" xr:uid="{8B823A28-30D8-47AB-B3C3-595E95D7A30C}"/>
    <cellStyle name="Comma 5 2 2 2 2 2 2 2" xfId="7080" xr:uid="{A1C13848-EA8A-4BEE-9353-56C42F541911}"/>
    <cellStyle name="Comma 5 2 2 2 2 2 2 2 2" xfId="14891" xr:uid="{4561DFFF-9D64-4FCF-ABC1-37152B6BB7A8}"/>
    <cellStyle name="Comma 5 2 2 2 2 2 2 2 2 2" xfId="30302" xr:uid="{A15BF46E-E43B-447F-A4AB-50522B0F3ACC}"/>
    <cellStyle name="Comma 5 2 2 2 2 2 2 2 2 2 2" xfId="61126" xr:uid="{22541AB3-0092-4300-A35E-0DE01D0BE443}"/>
    <cellStyle name="Comma 5 2 2 2 2 2 2 2 2 3" xfId="45716" xr:uid="{7B2E8691-1CEB-4A63-9468-567ED28F51B1}"/>
    <cellStyle name="Comma 5 2 2 2 2 2 2 2 3" xfId="22493" xr:uid="{B7FBA395-CCC4-42D5-BC96-506F6599DF91}"/>
    <cellStyle name="Comma 5 2 2 2 2 2 2 2 3 2" xfId="53317" xr:uid="{41F8E68B-1B9D-4D7E-BAE7-2D02F284D6A5}"/>
    <cellStyle name="Comma 5 2 2 2 2 2 2 2 4" xfId="37907" xr:uid="{4DDB1560-561F-4AC9-8726-D2BD0CFD142F}"/>
    <cellStyle name="Comma 5 2 2 2 2 2 2 3" xfId="11088" xr:uid="{610050D4-5EB2-4A94-8C25-FF69A12448F5}"/>
    <cellStyle name="Comma 5 2 2 2 2 2 2 3 2" xfId="26499" xr:uid="{7D9E9765-1650-49BA-B297-BD24A612187C}"/>
    <cellStyle name="Comma 5 2 2 2 2 2 2 3 2 2" xfId="57323" xr:uid="{F7A20A8D-AF1D-49E1-942F-02C105AD5F78}"/>
    <cellStyle name="Comma 5 2 2 2 2 2 2 3 3" xfId="41913" xr:uid="{A2BAD914-E330-4526-9C76-9053A209B46F}"/>
    <cellStyle name="Comma 5 2 2 2 2 2 2 4" xfId="18690" xr:uid="{D8C28CD8-7E5C-463A-A2ED-CFB524F450EB}"/>
    <cellStyle name="Comma 5 2 2 2 2 2 2 4 2" xfId="49514" xr:uid="{0510F35E-448C-47B9-B1C2-5EFC14DCC920}"/>
    <cellStyle name="Comma 5 2 2 2 2 2 2 5" xfId="34104" xr:uid="{986F56C0-043C-4551-A5B7-8FC9383AB92B}"/>
    <cellStyle name="Comma 5 2 2 2 2 2 3" xfId="5181" xr:uid="{B243B2D8-6A20-4196-8986-127B175D6154}"/>
    <cellStyle name="Comma 5 2 2 2 2 2 3 2" xfId="12992" xr:uid="{B2979D21-56CC-46B1-B7A9-20DCE5D4E1F7}"/>
    <cellStyle name="Comma 5 2 2 2 2 2 3 2 2" xfId="28403" xr:uid="{61570700-0066-4426-8A83-3A41DDC474D5}"/>
    <cellStyle name="Comma 5 2 2 2 2 2 3 2 2 2" xfId="59227" xr:uid="{C13DFFC7-180E-4357-AA1C-766AFC2360E4}"/>
    <cellStyle name="Comma 5 2 2 2 2 2 3 2 3" xfId="43817" xr:uid="{FF50282B-3766-46BE-B0EB-AC4175E19708}"/>
    <cellStyle name="Comma 5 2 2 2 2 2 3 3" xfId="20594" xr:uid="{728E82E2-21B9-495E-95A4-7042BE57149D}"/>
    <cellStyle name="Comma 5 2 2 2 2 2 3 3 2" xfId="51418" xr:uid="{15AD4889-6259-4769-9AC7-FDE48493BC39}"/>
    <cellStyle name="Comma 5 2 2 2 2 2 3 4" xfId="36008" xr:uid="{CCFCB1D5-1990-4DB0-B33D-81C211E9B81F}"/>
    <cellStyle name="Comma 5 2 2 2 2 2 4" xfId="9189" xr:uid="{FBA69332-C8DA-4E03-908C-0494D7C45EF1}"/>
    <cellStyle name="Comma 5 2 2 2 2 2 4 2" xfId="24600" xr:uid="{36CB1A2F-9FD8-485B-B6FA-5B049AD32628}"/>
    <cellStyle name="Comma 5 2 2 2 2 2 4 2 2" xfId="55424" xr:uid="{F6FE6362-102F-4569-AAB8-BDE1D9B4656C}"/>
    <cellStyle name="Comma 5 2 2 2 2 2 4 3" xfId="40014" xr:uid="{8486E0FC-117B-4D74-B3D3-A18C2A19F559}"/>
    <cellStyle name="Comma 5 2 2 2 2 2 5" xfId="16791" xr:uid="{D451F12F-9B68-4581-8F7D-35F4F23FBA5A}"/>
    <cellStyle name="Comma 5 2 2 2 2 2 5 2" xfId="47615" xr:uid="{B00E9F75-8333-4F38-A968-8DCA05264B3A}"/>
    <cellStyle name="Comma 5 2 2 2 2 2 6" xfId="32205" xr:uid="{06263AF8-88A3-472B-9B41-2811B922AF31}"/>
    <cellStyle name="Comma 5 2 2 2 2 3" xfId="2011" xr:uid="{84244A2C-F30A-4906-88C7-37B2764DB032}"/>
    <cellStyle name="Comma 5 2 2 2 2 3 2" xfId="3910" xr:uid="{010E1865-F435-4CDD-AE74-5B8EC53644E7}"/>
    <cellStyle name="Comma 5 2 2 2 2 3 2 2" xfId="7713" xr:uid="{F9873B95-73C3-4AAA-9E98-DF702FA5602C}"/>
    <cellStyle name="Comma 5 2 2 2 2 3 2 2 2" xfId="15524" xr:uid="{36C67502-B4E8-411E-A15B-CCE1092B0450}"/>
    <cellStyle name="Comma 5 2 2 2 2 3 2 2 2 2" xfId="30935" xr:uid="{E2558BF3-29FF-492F-9072-FBA9A8D9CD3F}"/>
    <cellStyle name="Comma 5 2 2 2 2 3 2 2 2 2 2" xfId="61759" xr:uid="{61B31C8E-168D-4C9C-80E8-9FAFAD46E4F4}"/>
    <cellStyle name="Comma 5 2 2 2 2 3 2 2 2 3" xfId="46349" xr:uid="{E95838E1-D688-4ED1-9789-42A65DC430F3}"/>
    <cellStyle name="Comma 5 2 2 2 2 3 2 2 3" xfId="23126" xr:uid="{EB4335A0-6FB5-4ACE-B059-C746E3C201A0}"/>
    <cellStyle name="Comma 5 2 2 2 2 3 2 2 3 2" xfId="53950" xr:uid="{5B29737E-C2BC-41B2-8187-FD9F25E2A304}"/>
    <cellStyle name="Comma 5 2 2 2 2 3 2 2 4" xfId="38540" xr:uid="{D22CA463-FB6E-4677-B5FD-77505391A517}"/>
    <cellStyle name="Comma 5 2 2 2 2 3 2 3" xfId="11721" xr:uid="{EFDA8758-3CE2-4DC0-A453-E84A3243DECC}"/>
    <cellStyle name="Comma 5 2 2 2 2 3 2 3 2" xfId="27132" xr:uid="{CE0A826C-85D9-45E5-8B8B-F8E4F25BE901}"/>
    <cellStyle name="Comma 5 2 2 2 2 3 2 3 2 2" xfId="57956" xr:uid="{33C6A6B2-2C68-4095-8852-9BC0202387E0}"/>
    <cellStyle name="Comma 5 2 2 2 2 3 2 3 3" xfId="42546" xr:uid="{05876FCD-0C9A-4A66-8614-5B40A49F0C05}"/>
    <cellStyle name="Comma 5 2 2 2 2 3 2 4" xfId="19323" xr:uid="{A6985F5B-0194-4207-94C5-6E62FB08CBC2}"/>
    <cellStyle name="Comma 5 2 2 2 2 3 2 4 2" xfId="50147" xr:uid="{2D128897-411B-45B7-B0C4-6C3652F56131}"/>
    <cellStyle name="Comma 5 2 2 2 2 3 2 5" xfId="34737" xr:uid="{BD9C6779-101B-46E3-9201-0C390A15A0A8}"/>
    <cellStyle name="Comma 5 2 2 2 2 3 3" xfId="5814" xr:uid="{49179155-6008-4B9D-BCB8-FFA4E92D06D6}"/>
    <cellStyle name="Comma 5 2 2 2 2 3 3 2" xfId="13625" xr:uid="{35692653-42DA-48D4-B93A-6004E7CA8770}"/>
    <cellStyle name="Comma 5 2 2 2 2 3 3 2 2" xfId="29036" xr:uid="{7FFC6F1A-E4E6-4348-8D77-0652CD731E90}"/>
    <cellStyle name="Comma 5 2 2 2 2 3 3 2 2 2" xfId="59860" xr:uid="{A22F2D57-C21C-4CBC-B249-020E4DA93C75}"/>
    <cellStyle name="Comma 5 2 2 2 2 3 3 2 3" xfId="44450" xr:uid="{3E8DB9B6-18FC-4837-9B46-EEC4F0EF2F76}"/>
    <cellStyle name="Comma 5 2 2 2 2 3 3 3" xfId="21227" xr:uid="{30F8AFFA-5D7B-45FD-A263-837A96F3C4E2}"/>
    <cellStyle name="Comma 5 2 2 2 2 3 3 3 2" xfId="52051" xr:uid="{45362C14-D706-453E-AFBA-9AB031463F05}"/>
    <cellStyle name="Comma 5 2 2 2 2 3 3 4" xfId="36641" xr:uid="{6DD029F4-C87E-41EE-B091-5C1810D048AF}"/>
    <cellStyle name="Comma 5 2 2 2 2 3 4" xfId="9822" xr:uid="{460F32D9-AFB2-4D54-B93C-E77898CF0261}"/>
    <cellStyle name="Comma 5 2 2 2 2 3 4 2" xfId="25233" xr:uid="{47FF99A0-B5C1-4FCB-B33C-A684BA5E4723}"/>
    <cellStyle name="Comma 5 2 2 2 2 3 4 2 2" xfId="56057" xr:uid="{7FF2BB0E-74A1-4F72-9738-9C4E7EB6CC61}"/>
    <cellStyle name="Comma 5 2 2 2 2 3 4 3" xfId="40647" xr:uid="{7A42ACAC-65EA-489E-9E8E-ACAE47E1891A}"/>
    <cellStyle name="Comma 5 2 2 2 2 3 5" xfId="17424" xr:uid="{BFEA5687-3205-488A-B756-A881D8DB12FD}"/>
    <cellStyle name="Comma 5 2 2 2 2 3 5 2" xfId="48248" xr:uid="{7A9789B4-557E-4249-94CD-32ACCE414757}"/>
    <cellStyle name="Comma 5 2 2 2 2 3 6" xfId="32838" xr:uid="{8A1754C9-714A-4352-AE8C-3FD6141BB271}"/>
    <cellStyle name="Comma 5 2 2 2 2 4" xfId="2644" xr:uid="{52E2D05B-0ACA-4BD0-95C5-DBE1D65CECB5}"/>
    <cellStyle name="Comma 5 2 2 2 2 4 2" xfId="6447" xr:uid="{6D73A293-F475-4B5C-89D2-27CD26DE65CD}"/>
    <cellStyle name="Comma 5 2 2 2 2 4 2 2" xfId="14258" xr:uid="{36471F95-5030-41CC-A75C-117E9B102B9C}"/>
    <cellStyle name="Comma 5 2 2 2 2 4 2 2 2" xfId="29669" xr:uid="{6004AB11-3E06-4466-99D7-669EAAC9581F}"/>
    <cellStyle name="Comma 5 2 2 2 2 4 2 2 2 2" xfId="60493" xr:uid="{3126B583-CE6F-4D22-BA1C-090526F91BC1}"/>
    <cellStyle name="Comma 5 2 2 2 2 4 2 2 3" xfId="45083" xr:uid="{468FE0CB-0C9E-4F2D-AA65-58A6B2BF3C35}"/>
    <cellStyle name="Comma 5 2 2 2 2 4 2 3" xfId="21860" xr:uid="{4D647C0D-606A-4FB3-9982-E5323C6F69E9}"/>
    <cellStyle name="Comma 5 2 2 2 2 4 2 3 2" xfId="52684" xr:uid="{0113EA37-5005-4785-85D3-571C822578D7}"/>
    <cellStyle name="Comma 5 2 2 2 2 4 2 4" xfId="37274" xr:uid="{82F9A1C3-AEA2-4576-9DE0-B5D095527D36}"/>
    <cellStyle name="Comma 5 2 2 2 2 4 3" xfId="10455" xr:uid="{03FF9541-A311-4B40-A876-F0CA72BFCB24}"/>
    <cellStyle name="Comma 5 2 2 2 2 4 3 2" xfId="25866" xr:uid="{E7E8CF72-9244-4950-83BD-0CBFD0A28262}"/>
    <cellStyle name="Comma 5 2 2 2 2 4 3 2 2" xfId="56690" xr:uid="{63482FEB-8DA0-4729-9934-F2C3FA6BD557}"/>
    <cellStyle name="Comma 5 2 2 2 2 4 3 3" xfId="41280" xr:uid="{044F8302-FDB9-4D4F-B775-A11733870285}"/>
    <cellStyle name="Comma 5 2 2 2 2 4 4" xfId="18057" xr:uid="{43BC8F71-6F97-4C6C-9E6A-0C62099B3135}"/>
    <cellStyle name="Comma 5 2 2 2 2 4 4 2" xfId="48881" xr:uid="{8C564CF0-9736-47A8-8E76-D5C502FDB1B0}"/>
    <cellStyle name="Comma 5 2 2 2 2 4 5" xfId="33471" xr:uid="{E58C8EDE-9FAC-4A18-9EB1-48F11E52F00E}"/>
    <cellStyle name="Comma 5 2 2 2 2 5" xfId="4548" xr:uid="{090608FF-D693-45AC-9DFC-C78419FFF8BD}"/>
    <cellStyle name="Comma 5 2 2 2 2 5 2" xfId="12359" xr:uid="{9B6754E8-31D5-4493-B7C5-35DF967438B3}"/>
    <cellStyle name="Comma 5 2 2 2 2 5 2 2" xfId="27770" xr:uid="{69AD6E82-74B4-441E-83D4-CFE04923BEDF}"/>
    <cellStyle name="Comma 5 2 2 2 2 5 2 2 2" xfId="58594" xr:uid="{13B1C631-E8C4-4B82-99C2-E5E661A358F2}"/>
    <cellStyle name="Comma 5 2 2 2 2 5 2 3" xfId="43184" xr:uid="{E8017BEC-76B1-4113-AF1F-1FA26EAA659A}"/>
    <cellStyle name="Comma 5 2 2 2 2 5 3" xfId="19961" xr:uid="{2C61EF8F-D607-4C11-BDB7-8DB45A8BA12E}"/>
    <cellStyle name="Comma 5 2 2 2 2 5 3 2" xfId="50785" xr:uid="{4665DCB8-9E48-4955-B48F-B147E51378C5}"/>
    <cellStyle name="Comma 5 2 2 2 2 5 4" xfId="35375" xr:uid="{50592316-7E28-4D64-BC28-456776C2D549}"/>
    <cellStyle name="Comma 5 2 2 2 2 6" xfId="8556" xr:uid="{91E223C8-3A22-4385-AAAE-4B89CC1FE859}"/>
    <cellStyle name="Comma 5 2 2 2 2 6 2" xfId="23967" xr:uid="{B595EE91-8EF8-41B7-B21C-57F6EE0A39E4}"/>
    <cellStyle name="Comma 5 2 2 2 2 6 2 2" xfId="54791" xr:uid="{3F64C003-9CEC-44A2-B6B8-A119A895CBFF}"/>
    <cellStyle name="Comma 5 2 2 2 2 6 3" xfId="39381" xr:uid="{44115A84-7BC1-40B1-A588-C477C0DE74B7}"/>
    <cellStyle name="Comma 5 2 2 2 2 7" xfId="16158" xr:uid="{0005C28D-B625-43E2-8CE7-232A57C80505}"/>
    <cellStyle name="Comma 5 2 2 2 2 7 2" xfId="46982" xr:uid="{2B9AF53D-0AEC-4E9E-A7B6-FD53231D3D5D}"/>
    <cellStyle name="Comma 5 2 2 2 2 8" xfId="31572" xr:uid="{22ABB2AE-54F0-430F-8E27-B28388B642D9}"/>
    <cellStyle name="Comma 5 2 2 2 3" xfId="536" xr:uid="{CBD72A2D-B236-49BA-A22C-A6A73EAF2D9C}"/>
    <cellStyle name="Comma 5 2 2 2 3 2" xfId="1169" xr:uid="{4FAE1EB1-AACF-4807-80F3-BCC3DA13F8BB}"/>
    <cellStyle name="Comma 5 2 2 2 3 2 2" xfId="3068" xr:uid="{4FAEDE36-1E97-4AB7-BC22-0212474C1DEA}"/>
    <cellStyle name="Comma 5 2 2 2 3 2 2 2" xfId="6871" xr:uid="{E344845A-4297-4338-9C9D-AEAD27AE5E00}"/>
    <cellStyle name="Comma 5 2 2 2 3 2 2 2 2" xfId="14682" xr:uid="{7C5B9004-179C-4C4A-984E-A1F379D83077}"/>
    <cellStyle name="Comma 5 2 2 2 3 2 2 2 2 2" xfId="30093" xr:uid="{7C67E89D-D1F0-4F6D-98E3-40D0F5D1E964}"/>
    <cellStyle name="Comma 5 2 2 2 3 2 2 2 2 2 2" xfId="60917" xr:uid="{A0F60948-2F10-4B22-B79E-F13CE8F47C1A}"/>
    <cellStyle name="Comma 5 2 2 2 3 2 2 2 2 3" xfId="45507" xr:uid="{4966A5A0-6D31-446F-85B6-D584B5B78E96}"/>
    <cellStyle name="Comma 5 2 2 2 3 2 2 2 3" xfId="22284" xr:uid="{62DBBCD0-BB95-45A8-9FAA-019AC2E6AA16}"/>
    <cellStyle name="Comma 5 2 2 2 3 2 2 2 3 2" xfId="53108" xr:uid="{F3709425-5171-42F7-8B3C-38122BD612C6}"/>
    <cellStyle name="Comma 5 2 2 2 3 2 2 2 4" xfId="37698" xr:uid="{53982240-E780-4C36-91F7-368D1877EC23}"/>
    <cellStyle name="Comma 5 2 2 2 3 2 2 3" xfId="10879" xr:uid="{DCB94DE1-2A8F-47BF-A181-03BF969D8573}"/>
    <cellStyle name="Comma 5 2 2 2 3 2 2 3 2" xfId="26290" xr:uid="{CB744350-7D82-461C-AA8B-1DBE02E17E2B}"/>
    <cellStyle name="Comma 5 2 2 2 3 2 2 3 2 2" xfId="57114" xr:uid="{A08A7593-64A5-4D95-AED5-33274AAE5077}"/>
    <cellStyle name="Comma 5 2 2 2 3 2 2 3 3" xfId="41704" xr:uid="{554DE2DA-5887-46E2-A5C7-8954136822CF}"/>
    <cellStyle name="Comma 5 2 2 2 3 2 2 4" xfId="18481" xr:uid="{21532FD1-54CF-4219-9E2A-8E64A0AE61FA}"/>
    <cellStyle name="Comma 5 2 2 2 3 2 2 4 2" xfId="49305" xr:uid="{610FAFB7-633E-4BE3-ABAC-B522ECC5E7A1}"/>
    <cellStyle name="Comma 5 2 2 2 3 2 2 5" xfId="33895" xr:uid="{6A536B8C-303E-448F-A261-11F8BF3E8230}"/>
    <cellStyle name="Comma 5 2 2 2 3 2 3" xfId="4972" xr:uid="{377115D7-15D9-4271-9E5B-FF12630DCEBF}"/>
    <cellStyle name="Comma 5 2 2 2 3 2 3 2" xfId="12783" xr:uid="{EA942CCC-D2F4-486C-80B5-A55609A7B9CF}"/>
    <cellStyle name="Comma 5 2 2 2 3 2 3 2 2" xfId="28194" xr:uid="{942F2E76-289B-4106-92F7-9D7367F1DDCB}"/>
    <cellStyle name="Comma 5 2 2 2 3 2 3 2 2 2" xfId="59018" xr:uid="{454AF2D1-D848-44B5-8E2A-1CF7043DE1F3}"/>
    <cellStyle name="Comma 5 2 2 2 3 2 3 2 3" xfId="43608" xr:uid="{BB628BCE-64B2-4D01-A60D-130011EBDFD7}"/>
    <cellStyle name="Comma 5 2 2 2 3 2 3 3" xfId="20385" xr:uid="{9F0FCAB8-F762-4688-B982-86F866B34B3E}"/>
    <cellStyle name="Comma 5 2 2 2 3 2 3 3 2" xfId="51209" xr:uid="{6D75B6E6-68C1-4261-A4EE-09A2B33AFE8E}"/>
    <cellStyle name="Comma 5 2 2 2 3 2 3 4" xfId="35799" xr:uid="{DA819DC8-BB5C-4712-96D9-3E0299E728AF}"/>
    <cellStyle name="Comma 5 2 2 2 3 2 4" xfId="8980" xr:uid="{0BA1E3A6-E348-46CB-B3DE-2F0D8F92DADB}"/>
    <cellStyle name="Comma 5 2 2 2 3 2 4 2" xfId="24391" xr:uid="{1A893F2A-1DD0-4906-BFEA-94CFD144BB0F}"/>
    <cellStyle name="Comma 5 2 2 2 3 2 4 2 2" xfId="55215" xr:uid="{9411A65E-CF0E-4682-AC6C-194C79D154D6}"/>
    <cellStyle name="Comma 5 2 2 2 3 2 4 3" xfId="39805" xr:uid="{4EF2E695-7448-4274-945C-5691F140517D}"/>
    <cellStyle name="Comma 5 2 2 2 3 2 5" xfId="16582" xr:uid="{F5C09BE0-30BF-42D4-8CDA-0A0604A5553B}"/>
    <cellStyle name="Comma 5 2 2 2 3 2 5 2" xfId="47406" xr:uid="{B12CF66A-82CF-4946-A6CA-F5F94C2F3166}"/>
    <cellStyle name="Comma 5 2 2 2 3 2 6" xfId="31996" xr:uid="{419638D0-71D6-4077-BA7C-67CDCB975736}"/>
    <cellStyle name="Comma 5 2 2 2 3 3" xfId="1802" xr:uid="{186534E8-748A-4E16-AA9D-907F82F2B808}"/>
    <cellStyle name="Comma 5 2 2 2 3 3 2" xfId="3701" xr:uid="{7334A52D-011D-4F82-AD4C-BB6F3C2DD17D}"/>
    <cellStyle name="Comma 5 2 2 2 3 3 2 2" xfId="7504" xr:uid="{B0853A5B-BCBB-4D0E-9908-04276DD724E4}"/>
    <cellStyle name="Comma 5 2 2 2 3 3 2 2 2" xfId="15315" xr:uid="{62DA6061-79B8-44EA-9A02-F7F43AB57E8D}"/>
    <cellStyle name="Comma 5 2 2 2 3 3 2 2 2 2" xfId="30726" xr:uid="{BF2AF106-FF44-4DB2-A024-73B296CC6929}"/>
    <cellStyle name="Comma 5 2 2 2 3 3 2 2 2 2 2" xfId="61550" xr:uid="{53468E76-3F10-4273-B903-83DA50B94EA2}"/>
    <cellStyle name="Comma 5 2 2 2 3 3 2 2 2 3" xfId="46140" xr:uid="{6E0BCE2D-9469-4AFC-BC35-7E0D969FFBDE}"/>
    <cellStyle name="Comma 5 2 2 2 3 3 2 2 3" xfId="22917" xr:uid="{93531DEF-AD3B-43DC-AD69-D14465946846}"/>
    <cellStyle name="Comma 5 2 2 2 3 3 2 2 3 2" xfId="53741" xr:uid="{809B2940-55A0-49F6-ADF7-1E38A185ABD2}"/>
    <cellStyle name="Comma 5 2 2 2 3 3 2 2 4" xfId="38331" xr:uid="{13113AA3-5789-4897-8744-DFE2A6BF93A1}"/>
    <cellStyle name="Comma 5 2 2 2 3 3 2 3" xfId="11512" xr:uid="{E220C04C-FC7D-4369-B78F-9F4AEF0338C4}"/>
    <cellStyle name="Comma 5 2 2 2 3 3 2 3 2" xfId="26923" xr:uid="{5ADBE885-103A-4F32-8F2F-5063F8B73919}"/>
    <cellStyle name="Comma 5 2 2 2 3 3 2 3 2 2" xfId="57747" xr:uid="{92EC1432-A5AF-43D1-9404-1D1B38110D7A}"/>
    <cellStyle name="Comma 5 2 2 2 3 3 2 3 3" xfId="42337" xr:uid="{56EF0484-0593-4BE4-8574-668C41842D77}"/>
    <cellStyle name="Comma 5 2 2 2 3 3 2 4" xfId="19114" xr:uid="{8B9AB1AF-29DB-4AB5-A562-984403610993}"/>
    <cellStyle name="Comma 5 2 2 2 3 3 2 4 2" xfId="49938" xr:uid="{7B606203-8199-4926-8331-AEB4D43EE044}"/>
    <cellStyle name="Comma 5 2 2 2 3 3 2 5" xfId="34528" xr:uid="{DABCC349-C415-40E1-B0BC-BBB5C2E44CBC}"/>
    <cellStyle name="Comma 5 2 2 2 3 3 3" xfId="5605" xr:uid="{EF9A7332-1071-4B0A-9143-75952288ADDE}"/>
    <cellStyle name="Comma 5 2 2 2 3 3 3 2" xfId="13416" xr:uid="{9B083A64-7478-4F13-92C0-637262DD8F94}"/>
    <cellStyle name="Comma 5 2 2 2 3 3 3 2 2" xfId="28827" xr:uid="{469CDBC8-287A-480E-BE29-7308CD17C7D6}"/>
    <cellStyle name="Comma 5 2 2 2 3 3 3 2 2 2" xfId="59651" xr:uid="{B7A7248D-0F71-4F80-AA45-23BAE36FCD31}"/>
    <cellStyle name="Comma 5 2 2 2 3 3 3 2 3" xfId="44241" xr:uid="{9DFBE83B-C368-4E2F-B229-85FB1F296285}"/>
    <cellStyle name="Comma 5 2 2 2 3 3 3 3" xfId="21018" xr:uid="{993B10C9-BF7F-4EA1-908C-4DE3D28F2D9F}"/>
    <cellStyle name="Comma 5 2 2 2 3 3 3 3 2" xfId="51842" xr:uid="{60AB518A-B289-4FE5-AC43-20CE20436E97}"/>
    <cellStyle name="Comma 5 2 2 2 3 3 3 4" xfId="36432" xr:uid="{B58A79CE-927A-469C-8256-784CCE4FD4FC}"/>
    <cellStyle name="Comma 5 2 2 2 3 3 4" xfId="9613" xr:uid="{0E371A4B-2770-4460-8F73-FCCAB7DD0B60}"/>
    <cellStyle name="Comma 5 2 2 2 3 3 4 2" xfId="25024" xr:uid="{63DB8E2B-AFDF-4469-B4F4-956490325812}"/>
    <cellStyle name="Comma 5 2 2 2 3 3 4 2 2" xfId="55848" xr:uid="{EBD1D7DC-93C5-43E0-996C-DE2423D18A32}"/>
    <cellStyle name="Comma 5 2 2 2 3 3 4 3" xfId="40438" xr:uid="{B4E6220E-9259-4BE3-98DD-6D6BE8769F79}"/>
    <cellStyle name="Comma 5 2 2 2 3 3 5" xfId="17215" xr:uid="{4EBBD6AA-B4C9-4B15-A698-067011290008}"/>
    <cellStyle name="Comma 5 2 2 2 3 3 5 2" xfId="48039" xr:uid="{FFE8F81D-F997-4B08-9FB0-863070E5146B}"/>
    <cellStyle name="Comma 5 2 2 2 3 3 6" xfId="32629" xr:uid="{2BEA5168-A58D-4A06-8DC7-9F96F6C5FC78}"/>
    <cellStyle name="Comma 5 2 2 2 3 4" xfId="2435" xr:uid="{2795130C-9DA1-4198-8606-1BE1D734D4BC}"/>
    <cellStyle name="Comma 5 2 2 2 3 4 2" xfId="6238" xr:uid="{E86E9917-57C3-4C5A-95CF-8D13ACBBBF2B}"/>
    <cellStyle name="Comma 5 2 2 2 3 4 2 2" xfId="14049" xr:uid="{62B4C53A-9784-4661-8790-34E6DA0C7028}"/>
    <cellStyle name="Comma 5 2 2 2 3 4 2 2 2" xfId="29460" xr:uid="{4C898224-2A55-4C4B-A16D-FF4829DC53FE}"/>
    <cellStyle name="Comma 5 2 2 2 3 4 2 2 2 2" xfId="60284" xr:uid="{52CD6741-6ABB-4092-8140-672F3667B519}"/>
    <cellStyle name="Comma 5 2 2 2 3 4 2 2 3" xfId="44874" xr:uid="{64AFDA2E-40C2-484B-A9B8-50B5D06DF29D}"/>
    <cellStyle name="Comma 5 2 2 2 3 4 2 3" xfId="21651" xr:uid="{398DA368-DFC3-41C5-8EA1-89252B1C29AF}"/>
    <cellStyle name="Comma 5 2 2 2 3 4 2 3 2" xfId="52475" xr:uid="{E487CBB3-302F-45F3-ACFC-FA58DA5C4573}"/>
    <cellStyle name="Comma 5 2 2 2 3 4 2 4" xfId="37065" xr:uid="{50F84B01-2970-4BF5-ADA2-B9FCE25C6F35}"/>
    <cellStyle name="Comma 5 2 2 2 3 4 3" xfId="10246" xr:uid="{73F4826A-8BD3-4882-8766-F83FDCF84010}"/>
    <cellStyle name="Comma 5 2 2 2 3 4 3 2" xfId="25657" xr:uid="{7D436AB3-5163-466B-A36F-E0050EA74F6A}"/>
    <cellStyle name="Comma 5 2 2 2 3 4 3 2 2" xfId="56481" xr:uid="{5AEF3593-8469-4223-A875-02E3C456351F}"/>
    <cellStyle name="Comma 5 2 2 2 3 4 3 3" xfId="41071" xr:uid="{47104436-B168-4B89-AF5F-238318A079F4}"/>
    <cellStyle name="Comma 5 2 2 2 3 4 4" xfId="17848" xr:uid="{D786B271-2F40-46D9-B81E-91EA1CA55A7D}"/>
    <cellStyle name="Comma 5 2 2 2 3 4 4 2" xfId="48672" xr:uid="{1D0C6622-8895-4AFA-BE1E-23F09A7859DC}"/>
    <cellStyle name="Comma 5 2 2 2 3 4 5" xfId="33262" xr:uid="{A7627373-A01D-46CB-A469-7A5FCDCEC569}"/>
    <cellStyle name="Comma 5 2 2 2 3 5" xfId="4339" xr:uid="{FE72C8D7-DED8-40B0-B747-3CA7D472EE1A}"/>
    <cellStyle name="Comma 5 2 2 2 3 5 2" xfId="12150" xr:uid="{09D539C9-8050-42F3-8486-327EEE89AC2C}"/>
    <cellStyle name="Comma 5 2 2 2 3 5 2 2" xfId="27561" xr:uid="{A67DB07D-D9D7-4F60-97BB-EC2EF22F268A}"/>
    <cellStyle name="Comma 5 2 2 2 3 5 2 2 2" xfId="58385" xr:uid="{AE64B986-65FF-47D4-A5AC-F6F0AB25017C}"/>
    <cellStyle name="Comma 5 2 2 2 3 5 2 3" xfId="42975" xr:uid="{A93FC647-5858-46B5-B5D0-BE14077056EB}"/>
    <cellStyle name="Comma 5 2 2 2 3 5 3" xfId="19752" xr:uid="{496D57B2-9400-492A-87D3-28F3195585E7}"/>
    <cellStyle name="Comma 5 2 2 2 3 5 3 2" xfId="50576" xr:uid="{2790B2ED-8E8D-4EB0-B36D-6093CE344861}"/>
    <cellStyle name="Comma 5 2 2 2 3 5 4" xfId="35166" xr:uid="{81C998E9-B1D9-437E-B2B0-F34CAF206760}"/>
    <cellStyle name="Comma 5 2 2 2 3 6" xfId="8347" xr:uid="{851CF71B-BF2D-435F-84FE-8EB286A288BE}"/>
    <cellStyle name="Comma 5 2 2 2 3 6 2" xfId="23758" xr:uid="{49EAF437-3D17-4830-B119-8D87A296175A}"/>
    <cellStyle name="Comma 5 2 2 2 3 6 2 2" xfId="54582" xr:uid="{129ADAC1-0AF4-45DE-A573-1DDB5C17CBBC}"/>
    <cellStyle name="Comma 5 2 2 2 3 6 3" xfId="39172" xr:uid="{E0C2F5DA-AFF3-41B5-8231-25BA5645CDAB}"/>
    <cellStyle name="Comma 5 2 2 2 3 7" xfId="15949" xr:uid="{D6BA8293-2580-405E-B6C3-3650E09B6305}"/>
    <cellStyle name="Comma 5 2 2 2 3 7 2" xfId="46773" xr:uid="{C35D84C4-DCC3-4AC7-8DE3-1A9DF4BCEB4B}"/>
    <cellStyle name="Comma 5 2 2 2 3 8" xfId="31363" xr:uid="{C8C47104-897B-4A7D-8603-9CCBE411C111}"/>
    <cellStyle name="Comma 5 2 2 2 4" xfId="956" xr:uid="{E67A77D5-C4DB-4D97-8C20-DD1058AEFCD4}"/>
    <cellStyle name="Comma 5 2 2 2 4 2" xfId="2855" xr:uid="{67BD736C-2577-4A31-8463-A0BBE686E5D8}"/>
    <cellStyle name="Comma 5 2 2 2 4 2 2" xfId="6658" xr:uid="{DAFDDC9C-BDC2-4567-A04E-3D61EE20E7B7}"/>
    <cellStyle name="Comma 5 2 2 2 4 2 2 2" xfId="14469" xr:uid="{D93AA66C-30A4-4CBD-83F9-97626E9BF5D1}"/>
    <cellStyle name="Comma 5 2 2 2 4 2 2 2 2" xfId="29880" xr:uid="{B5B4A069-974E-46F4-8E22-3C1D4171624E}"/>
    <cellStyle name="Comma 5 2 2 2 4 2 2 2 2 2" xfId="60704" xr:uid="{13B574D8-D9EF-4077-846E-A294D586A832}"/>
    <cellStyle name="Comma 5 2 2 2 4 2 2 2 3" xfId="45294" xr:uid="{2832BD4D-B8D4-41B7-835F-ACF99ED36E66}"/>
    <cellStyle name="Comma 5 2 2 2 4 2 2 3" xfId="22071" xr:uid="{1DFB1D37-4B6E-4700-88F5-C2A644D5FCF1}"/>
    <cellStyle name="Comma 5 2 2 2 4 2 2 3 2" xfId="52895" xr:uid="{46BA4DD8-A59F-4174-A2DA-8DE41DB68160}"/>
    <cellStyle name="Comma 5 2 2 2 4 2 2 4" xfId="37485" xr:uid="{DB31AF91-777B-4A64-83D3-E0DC9E029B94}"/>
    <cellStyle name="Comma 5 2 2 2 4 2 3" xfId="10666" xr:uid="{EAFAADF5-475F-497D-B0FA-FA9DD7CD27B8}"/>
    <cellStyle name="Comma 5 2 2 2 4 2 3 2" xfId="26077" xr:uid="{CAB7CFAA-758E-43AD-B6A8-CA610C22C10C}"/>
    <cellStyle name="Comma 5 2 2 2 4 2 3 2 2" xfId="56901" xr:uid="{90A2BD02-B355-4DB3-8FD2-7B2BD7B94450}"/>
    <cellStyle name="Comma 5 2 2 2 4 2 3 3" xfId="41491" xr:uid="{8C452BB1-AA16-4E9E-8879-9CA278B89209}"/>
    <cellStyle name="Comma 5 2 2 2 4 2 4" xfId="18268" xr:uid="{AC826BD4-F8E3-4427-BF65-82E8F8973B3A}"/>
    <cellStyle name="Comma 5 2 2 2 4 2 4 2" xfId="49092" xr:uid="{5BB498E2-836E-4AED-A223-71DD3B9BDD1C}"/>
    <cellStyle name="Comma 5 2 2 2 4 2 5" xfId="33682" xr:uid="{B755EBAF-6C8B-417B-BAD1-F97CA7B35542}"/>
    <cellStyle name="Comma 5 2 2 2 4 3" xfId="4759" xr:uid="{B6090C4C-1E57-4055-A24B-24BD7A8AE23C}"/>
    <cellStyle name="Comma 5 2 2 2 4 3 2" xfId="12570" xr:uid="{C79B2012-475E-4C66-89AC-3EF604FEC463}"/>
    <cellStyle name="Comma 5 2 2 2 4 3 2 2" xfId="27981" xr:uid="{234C4B42-DD86-4125-91BC-84B383EE47B7}"/>
    <cellStyle name="Comma 5 2 2 2 4 3 2 2 2" xfId="58805" xr:uid="{3F2E1409-E8EF-4471-8A50-6C66D5BDE484}"/>
    <cellStyle name="Comma 5 2 2 2 4 3 2 3" xfId="43395" xr:uid="{7AAE6CE5-FAD3-4C34-8EFB-435F2FBF49B4}"/>
    <cellStyle name="Comma 5 2 2 2 4 3 3" xfId="20172" xr:uid="{7F973A62-5000-4E3C-97BC-674F642F5AC5}"/>
    <cellStyle name="Comma 5 2 2 2 4 3 3 2" xfId="50996" xr:uid="{49F47A97-6682-49CF-9BA4-1CF68CB02D8B}"/>
    <cellStyle name="Comma 5 2 2 2 4 3 4" xfId="35586" xr:uid="{2457C0AB-F7EC-4FFF-B1F1-8DAA3A33BE4C}"/>
    <cellStyle name="Comma 5 2 2 2 4 4" xfId="8767" xr:uid="{6FBBCA2C-93D7-4273-A723-CB7A3B948C4C}"/>
    <cellStyle name="Comma 5 2 2 2 4 4 2" xfId="24178" xr:uid="{1DD5465C-4C0F-4B46-ABF5-17559111BFDA}"/>
    <cellStyle name="Comma 5 2 2 2 4 4 2 2" xfId="55002" xr:uid="{88F60F73-02DA-48BF-AFC6-92F905B36B42}"/>
    <cellStyle name="Comma 5 2 2 2 4 4 3" xfId="39592" xr:uid="{8ADD0FFD-C8AA-4999-B5D1-646581E1A808}"/>
    <cellStyle name="Comma 5 2 2 2 4 5" xfId="16369" xr:uid="{4E8D6DDB-347C-476C-9583-F75A331F753C}"/>
    <cellStyle name="Comma 5 2 2 2 4 5 2" xfId="47193" xr:uid="{40A49F3B-539C-4259-B1FA-D3EB35AB3AD3}"/>
    <cellStyle name="Comma 5 2 2 2 4 6" xfId="31783" xr:uid="{CFD5F155-C5F3-4318-B11B-6FA6DC8C7572}"/>
    <cellStyle name="Comma 5 2 2 2 5" xfId="1589" xr:uid="{02F20D02-D8CF-43A8-9C5F-54CCA49542E8}"/>
    <cellStyle name="Comma 5 2 2 2 5 2" xfId="3488" xr:uid="{BC5F8E92-9569-4B08-AC21-D1AD38092EEB}"/>
    <cellStyle name="Comma 5 2 2 2 5 2 2" xfId="7291" xr:uid="{064A4825-8950-475D-9913-154EDF8692F3}"/>
    <cellStyle name="Comma 5 2 2 2 5 2 2 2" xfId="15102" xr:uid="{1CAE4E8F-6764-4FC1-A55D-0044E9A83235}"/>
    <cellStyle name="Comma 5 2 2 2 5 2 2 2 2" xfId="30513" xr:uid="{80BDAF5C-35DA-4FD1-93D6-9D23F5985EE4}"/>
    <cellStyle name="Comma 5 2 2 2 5 2 2 2 2 2" xfId="61337" xr:uid="{1D784060-45D2-4DCC-AA34-D18DD407A71E}"/>
    <cellStyle name="Comma 5 2 2 2 5 2 2 2 3" xfId="45927" xr:uid="{A385FFE6-10D4-4182-BD98-9B8A9AE038E2}"/>
    <cellStyle name="Comma 5 2 2 2 5 2 2 3" xfId="22704" xr:uid="{4D788586-AB4C-4ADA-BF69-EEA709301CE3}"/>
    <cellStyle name="Comma 5 2 2 2 5 2 2 3 2" xfId="53528" xr:uid="{FBBB2691-3BA0-49DB-81C3-005748F9F38E}"/>
    <cellStyle name="Comma 5 2 2 2 5 2 2 4" xfId="38118" xr:uid="{7E42B860-A19D-48E8-A557-29919B645E37}"/>
    <cellStyle name="Comma 5 2 2 2 5 2 3" xfId="11299" xr:uid="{B2C87F95-8470-4DF5-BBCF-009EECEB0D15}"/>
    <cellStyle name="Comma 5 2 2 2 5 2 3 2" xfId="26710" xr:uid="{5466F24B-26E0-446A-93DB-EB12258F1368}"/>
    <cellStyle name="Comma 5 2 2 2 5 2 3 2 2" xfId="57534" xr:uid="{9F18C272-440F-4B9D-9619-67B0CCD531AD}"/>
    <cellStyle name="Comma 5 2 2 2 5 2 3 3" xfId="42124" xr:uid="{78334B2C-155E-4CFB-A77A-DD07CF82A5EA}"/>
    <cellStyle name="Comma 5 2 2 2 5 2 4" xfId="18901" xr:uid="{8AC464DB-369D-4F1E-8B38-83243641D5BA}"/>
    <cellStyle name="Comma 5 2 2 2 5 2 4 2" xfId="49725" xr:uid="{C01EF703-25B4-462F-8F4D-579AFF0EBB26}"/>
    <cellStyle name="Comma 5 2 2 2 5 2 5" xfId="34315" xr:uid="{9B8C16E3-FDB7-49AF-A9ED-39786A93924D}"/>
    <cellStyle name="Comma 5 2 2 2 5 3" xfId="5392" xr:uid="{D30A1785-53D1-4716-B0B2-9AF297B29820}"/>
    <cellStyle name="Comma 5 2 2 2 5 3 2" xfId="13203" xr:uid="{F26CB8DF-F6CA-416A-BB43-E51F9B401B17}"/>
    <cellStyle name="Comma 5 2 2 2 5 3 2 2" xfId="28614" xr:uid="{2A0761C1-EDE1-4D65-BEF7-CA163BBBE8BC}"/>
    <cellStyle name="Comma 5 2 2 2 5 3 2 2 2" xfId="59438" xr:uid="{76E77302-2850-4545-95FA-34AB21C9FA01}"/>
    <cellStyle name="Comma 5 2 2 2 5 3 2 3" xfId="44028" xr:uid="{10676EDB-39F8-4C4B-8D8F-99E1DF329AC5}"/>
    <cellStyle name="Comma 5 2 2 2 5 3 3" xfId="20805" xr:uid="{429DC1D6-3D77-4A45-90EF-EFEAEE93B8D1}"/>
    <cellStyle name="Comma 5 2 2 2 5 3 3 2" xfId="51629" xr:uid="{926B3006-304E-45A4-9EC7-58A4CF825634}"/>
    <cellStyle name="Comma 5 2 2 2 5 3 4" xfId="36219" xr:uid="{DAB2A458-0E4D-41D8-BC54-75110210D688}"/>
    <cellStyle name="Comma 5 2 2 2 5 4" xfId="9400" xr:uid="{EF81725B-22ED-4687-A142-DC3A98014CB3}"/>
    <cellStyle name="Comma 5 2 2 2 5 4 2" xfId="24811" xr:uid="{1B0B8466-2A7E-4A7E-B4FB-BC1DD18678CF}"/>
    <cellStyle name="Comma 5 2 2 2 5 4 2 2" xfId="55635" xr:uid="{225786B1-1CB8-4DD9-BD22-D9F675672B09}"/>
    <cellStyle name="Comma 5 2 2 2 5 4 3" xfId="40225" xr:uid="{36BDD46A-B738-40AE-A627-EAABFA769E2D}"/>
    <cellStyle name="Comma 5 2 2 2 5 5" xfId="17002" xr:uid="{7D5755AA-6A82-47EE-A863-754B4449B052}"/>
    <cellStyle name="Comma 5 2 2 2 5 5 2" xfId="47826" xr:uid="{028FAE73-45F9-465C-88A1-84DBE2AAEBAB}"/>
    <cellStyle name="Comma 5 2 2 2 5 6" xfId="32416" xr:uid="{A3212694-E901-4A13-8D4F-602C552268EF}"/>
    <cellStyle name="Comma 5 2 2 2 6" xfId="2222" xr:uid="{E3746382-1A9B-4CAD-BA72-DDDFA37B6E9B}"/>
    <cellStyle name="Comma 5 2 2 2 6 2" xfId="6025" xr:uid="{B3245D81-1321-4799-B009-EF946408DA06}"/>
    <cellStyle name="Comma 5 2 2 2 6 2 2" xfId="13836" xr:uid="{090CD54B-2CC7-4C71-8298-9E7B4EB05C8F}"/>
    <cellStyle name="Comma 5 2 2 2 6 2 2 2" xfId="29247" xr:uid="{27C161BD-939A-4D58-ADA0-841218C116E8}"/>
    <cellStyle name="Comma 5 2 2 2 6 2 2 2 2" xfId="60071" xr:uid="{F8E62D45-E4A9-4B36-BAC5-6D694DCF6166}"/>
    <cellStyle name="Comma 5 2 2 2 6 2 2 3" xfId="44661" xr:uid="{B89471A0-2335-417B-95EE-3DE8F1D76664}"/>
    <cellStyle name="Comma 5 2 2 2 6 2 3" xfId="21438" xr:uid="{674EE2C1-F4AE-4E5F-807D-504B9DBBDE79}"/>
    <cellStyle name="Comma 5 2 2 2 6 2 3 2" xfId="52262" xr:uid="{D9F3B2D7-77D8-4B46-8DAF-3D245E71B457}"/>
    <cellStyle name="Comma 5 2 2 2 6 2 4" xfId="36852" xr:uid="{E6832C70-4028-4FA5-97AE-AB701BD845B8}"/>
    <cellStyle name="Comma 5 2 2 2 6 3" xfId="10033" xr:uid="{AE75E046-3672-4C36-8475-701B2E45D243}"/>
    <cellStyle name="Comma 5 2 2 2 6 3 2" xfId="25444" xr:uid="{9AC1926B-F071-4926-87B1-676D9B0F6CB5}"/>
    <cellStyle name="Comma 5 2 2 2 6 3 2 2" xfId="56268" xr:uid="{8BF507E9-B2E7-48E8-BE36-6C156AB5E5C2}"/>
    <cellStyle name="Comma 5 2 2 2 6 3 3" xfId="40858" xr:uid="{1EDB2171-6491-4FB4-855F-E2323B6EB496}"/>
    <cellStyle name="Comma 5 2 2 2 6 4" xfId="17635" xr:uid="{45D50A45-9D03-4CBF-A77E-A2A203F58461}"/>
    <cellStyle name="Comma 5 2 2 2 6 4 2" xfId="48459" xr:uid="{A67E5504-1E4D-43FB-8666-D317268B4C80}"/>
    <cellStyle name="Comma 5 2 2 2 6 5" xfId="33049" xr:uid="{F336CB8A-7DAB-4919-89D5-0C49F5783FC1}"/>
    <cellStyle name="Comma 5 2 2 2 7" xfId="4126" xr:uid="{36EEFAC3-8105-4D48-A8B0-0575C78497E6}"/>
    <cellStyle name="Comma 5 2 2 2 7 2" xfId="11937" xr:uid="{5B89BCD7-7E90-4C72-8120-D179F3598EED}"/>
    <cellStyle name="Comma 5 2 2 2 7 2 2" xfId="27348" xr:uid="{8567C72D-3246-47BF-BDA3-F24F86DC788C}"/>
    <cellStyle name="Comma 5 2 2 2 7 2 2 2" xfId="58172" xr:uid="{50EA7020-CEB9-41AD-B856-6FB941E2CCD2}"/>
    <cellStyle name="Comma 5 2 2 2 7 2 3" xfId="42762" xr:uid="{3508DEEA-A0A5-4CAB-AEC9-581B5F275454}"/>
    <cellStyle name="Comma 5 2 2 2 7 3" xfId="19539" xr:uid="{AFC87959-8E96-46B4-88AA-0D45B7F1D0A5}"/>
    <cellStyle name="Comma 5 2 2 2 7 3 2" xfId="50363" xr:uid="{6C2CA102-67BC-4437-9289-B18A5174773C}"/>
    <cellStyle name="Comma 5 2 2 2 7 4" xfId="34953" xr:uid="{623EDAB4-37D4-4E68-9052-811FB9554F87}"/>
    <cellStyle name="Comma 5 2 2 2 8" xfId="8134" xr:uid="{ADB6CC15-ADB8-4C70-AF09-2838A3F4F95F}"/>
    <cellStyle name="Comma 5 2 2 2 8 2" xfId="23545" xr:uid="{0FFFABC3-13BD-4E8D-97CB-125154949901}"/>
    <cellStyle name="Comma 5 2 2 2 8 2 2" xfId="54369" xr:uid="{DCAF4B43-A2C9-4796-9F8A-61087BA0943F}"/>
    <cellStyle name="Comma 5 2 2 2 8 3" xfId="38959" xr:uid="{3213B51D-0164-4EE6-A65E-C6DAF0DB5FD0}"/>
    <cellStyle name="Comma 5 2 2 2 9" xfId="7925" xr:uid="{AAEBF2A2-6C47-4184-AC78-80720784B132}"/>
    <cellStyle name="Comma 5 2 2 2 9 2" xfId="23336" xr:uid="{8A07A615-06FF-42A7-92E6-5D4C2E51ACAD}"/>
    <cellStyle name="Comma 5 2 2 2 9 2 2" xfId="54160" xr:uid="{0CFC9D0A-C144-40FF-9673-7C1D5A87BC71}"/>
    <cellStyle name="Comma 5 2 2 2 9 3" xfId="38750" xr:uid="{C8FD42EE-B2B1-4BA6-8292-2251869813AD}"/>
    <cellStyle name="Comma 5 2 2 3" xfId="663" xr:uid="{93438E24-69D1-4130-8D7A-D6038FACCEFC}"/>
    <cellStyle name="Comma 5 2 2 3 2" xfId="1296" xr:uid="{13516576-749E-4D67-B367-0642C541D6B8}"/>
    <cellStyle name="Comma 5 2 2 3 2 2" xfId="3195" xr:uid="{59FC4E3B-CCB8-47FF-93A9-043B1C4FA814}"/>
    <cellStyle name="Comma 5 2 2 3 2 2 2" xfId="6998" xr:uid="{6C1D1E1D-71A2-40B3-8870-3BAA83C1711B}"/>
    <cellStyle name="Comma 5 2 2 3 2 2 2 2" xfId="14809" xr:uid="{472F8047-30CD-40D8-A7E5-0573FF7AD470}"/>
    <cellStyle name="Comma 5 2 2 3 2 2 2 2 2" xfId="30220" xr:uid="{32EC7C50-1E5F-4E05-ABD8-2F52B9E08D75}"/>
    <cellStyle name="Comma 5 2 2 3 2 2 2 2 2 2" xfId="61044" xr:uid="{C90FF04D-D80A-4D4C-B4D9-F2A6553D5ECA}"/>
    <cellStyle name="Comma 5 2 2 3 2 2 2 2 3" xfId="45634" xr:uid="{D322005A-24F2-4F09-BCCC-222234F50F78}"/>
    <cellStyle name="Comma 5 2 2 3 2 2 2 3" xfId="22411" xr:uid="{726FF294-58CC-4AB5-A201-E822193EBE01}"/>
    <cellStyle name="Comma 5 2 2 3 2 2 2 3 2" xfId="53235" xr:uid="{2ADA2080-0E99-4BAF-8CEE-A49DDB0B3812}"/>
    <cellStyle name="Comma 5 2 2 3 2 2 2 4" xfId="37825" xr:uid="{137BBB91-02FE-4375-9522-EB1163AD6A01}"/>
    <cellStyle name="Comma 5 2 2 3 2 2 3" xfId="11006" xr:uid="{C96436DD-DF07-4036-923C-8201B624FDA5}"/>
    <cellStyle name="Comma 5 2 2 3 2 2 3 2" xfId="26417" xr:uid="{55A66A8C-A73B-4E1D-AA87-4E720ED2CDB8}"/>
    <cellStyle name="Comma 5 2 2 3 2 2 3 2 2" xfId="57241" xr:uid="{EF22133E-898A-40D4-B476-63E0E519777C}"/>
    <cellStyle name="Comma 5 2 2 3 2 2 3 3" xfId="41831" xr:uid="{A79CAA04-CA12-4FE5-918F-1C1DB89B560A}"/>
    <cellStyle name="Comma 5 2 2 3 2 2 4" xfId="18608" xr:uid="{72C9F64E-D105-4B49-9DE4-40626F7E3081}"/>
    <cellStyle name="Comma 5 2 2 3 2 2 4 2" xfId="49432" xr:uid="{EBA24404-6B0E-44B7-844B-823F94F4B80E}"/>
    <cellStyle name="Comma 5 2 2 3 2 2 5" xfId="34022" xr:uid="{9D32DE7D-CC0D-4F9B-8636-5AFEC28CFB44}"/>
    <cellStyle name="Comma 5 2 2 3 2 3" xfId="5099" xr:uid="{0757D92C-0B39-4049-A7BA-D6F1F74A2E27}"/>
    <cellStyle name="Comma 5 2 2 3 2 3 2" xfId="12910" xr:uid="{EC1C9DD2-AE12-4577-B768-15564DB554F2}"/>
    <cellStyle name="Comma 5 2 2 3 2 3 2 2" xfId="28321" xr:uid="{E988C42F-BA77-4F42-9274-83C86AB1F16C}"/>
    <cellStyle name="Comma 5 2 2 3 2 3 2 2 2" xfId="59145" xr:uid="{2744B25C-5D34-4584-98ED-C49E05D68602}"/>
    <cellStyle name="Comma 5 2 2 3 2 3 2 3" xfId="43735" xr:uid="{22DF5906-11A7-429C-9FE4-8EBED6787C66}"/>
    <cellStyle name="Comma 5 2 2 3 2 3 3" xfId="20512" xr:uid="{CB1BDBE5-E82D-47BB-9040-3E2CB22081A0}"/>
    <cellStyle name="Comma 5 2 2 3 2 3 3 2" xfId="51336" xr:uid="{7307A77D-F4E3-476B-9C94-8FC29A2A71A6}"/>
    <cellStyle name="Comma 5 2 2 3 2 3 4" xfId="35926" xr:uid="{37237F61-C993-4356-BA61-1CA3B278B467}"/>
    <cellStyle name="Comma 5 2 2 3 2 4" xfId="9107" xr:uid="{CC1E62D8-0624-4A9E-90D8-4102A6661C75}"/>
    <cellStyle name="Comma 5 2 2 3 2 4 2" xfId="24518" xr:uid="{1C500BFC-D0D7-450F-9C7B-E2EDFC1FFCFF}"/>
    <cellStyle name="Comma 5 2 2 3 2 4 2 2" xfId="55342" xr:uid="{4CE3BC39-1734-4CD2-A48C-68726A5A623D}"/>
    <cellStyle name="Comma 5 2 2 3 2 4 3" xfId="39932" xr:uid="{26F914B8-4E51-43B3-8406-228F2C423397}"/>
    <cellStyle name="Comma 5 2 2 3 2 5" xfId="16709" xr:uid="{1196B681-1237-48A7-8D98-3A7E5196F9EA}"/>
    <cellStyle name="Comma 5 2 2 3 2 5 2" xfId="47533" xr:uid="{721B2137-C519-4B3E-AEA5-3FADE4358830}"/>
    <cellStyle name="Comma 5 2 2 3 2 6" xfId="32123" xr:uid="{AA79A814-4EB5-48EA-8EC4-BE0B2490E50F}"/>
    <cellStyle name="Comma 5 2 2 3 3" xfId="1929" xr:uid="{C897C425-B83C-4D29-8896-B454ECD80B1A}"/>
    <cellStyle name="Comma 5 2 2 3 3 2" xfId="3828" xr:uid="{D27D1900-36F2-4E12-BB91-4C01FAE66095}"/>
    <cellStyle name="Comma 5 2 2 3 3 2 2" xfId="7631" xr:uid="{FEC949BE-2003-4643-9D33-4A8961647C0B}"/>
    <cellStyle name="Comma 5 2 2 3 3 2 2 2" xfId="15442" xr:uid="{931BFC58-D20B-4C4C-8986-8420A920C918}"/>
    <cellStyle name="Comma 5 2 2 3 3 2 2 2 2" xfId="30853" xr:uid="{08F22327-5D57-4828-BD88-9C41F7D70204}"/>
    <cellStyle name="Comma 5 2 2 3 3 2 2 2 2 2" xfId="61677" xr:uid="{8684353C-AC64-4994-A914-DC4C4CFC528F}"/>
    <cellStyle name="Comma 5 2 2 3 3 2 2 2 3" xfId="46267" xr:uid="{204732A0-F79B-400E-89AE-7A26D09F2ED9}"/>
    <cellStyle name="Comma 5 2 2 3 3 2 2 3" xfId="23044" xr:uid="{BAEE1698-DFCD-4F6F-BB16-EF71C58EED48}"/>
    <cellStyle name="Comma 5 2 2 3 3 2 2 3 2" xfId="53868" xr:uid="{899BD7BB-0C82-42A2-B007-E0543FA800BF}"/>
    <cellStyle name="Comma 5 2 2 3 3 2 2 4" xfId="38458" xr:uid="{3A5FB7A9-AAB7-4EDB-89B4-119BEF6207A1}"/>
    <cellStyle name="Comma 5 2 2 3 3 2 3" xfId="11639" xr:uid="{34B3833F-E090-47A4-B715-A0826D09810C}"/>
    <cellStyle name="Comma 5 2 2 3 3 2 3 2" xfId="27050" xr:uid="{5C8AC94B-5C9B-4144-83B5-AAAFF71656CD}"/>
    <cellStyle name="Comma 5 2 2 3 3 2 3 2 2" xfId="57874" xr:uid="{A3D667DF-09A4-49DB-9674-2F1E731AD4AB}"/>
    <cellStyle name="Comma 5 2 2 3 3 2 3 3" xfId="42464" xr:uid="{B79A159E-F1A6-4A7B-B87F-2E22F2D77120}"/>
    <cellStyle name="Comma 5 2 2 3 3 2 4" xfId="19241" xr:uid="{6CC370F2-900C-46BB-A286-D6B9FD4C10D6}"/>
    <cellStyle name="Comma 5 2 2 3 3 2 4 2" xfId="50065" xr:uid="{FB683224-177E-445F-9408-F3039B9CB3B2}"/>
    <cellStyle name="Comma 5 2 2 3 3 2 5" xfId="34655" xr:uid="{B7BD4B05-DE45-4D91-870C-902AF03A4B79}"/>
    <cellStyle name="Comma 5 2 2 3 3 3" xfId="5732" xr:uid="{2C2E574B-984A-494A-9637-69CEABA1BDE6}"/>
    <cellStyle name="Comma 5 2 2 3 3 3 2" xfId="13543" xr:uid="{D9C5C3FA-6AFF-451F-8032-5F9B739A4C07}"/>
    <cellStyle name="Comma 5 2 2 3 3 3 2 2" xfId="28954" xr:uid="{68835C18-BCAF-4FA1-8D3D-AA052CD4B97D}"/>
    <cellStyle name="Comma 5 2 2 3 3 3 2 2 2" xfId="59778" xr:uid="{37B673EC-97EB-414F-82AE-6C41462E1D0E}"/>
    <cellStyle name="Comma 5 2 2 3 3 3 2 3" xfId="44368" xr:uid="{3233B917-E62C-4AD5-B78F-C94D3B52D85E}"/>
    <cellStyle name="Comma 5 2 2 3 3 3 3" xfId="21145" xr:uid="{C08FC852-28AD-4FF9-B9E1-7C5E3793ED88}"/>
    <cellStyle name="Comma 5 2 2 3 3 3 3 2" xfId="51969" xr:uid="{302DD892-3E99-4D52-8581-B46798FFE5B9}"/>
    <cellStyle name="Comma 5 2 2 3 3 3 4" xfId="36559" xr:uid="{533A511C-1D95-4B1B-B3BE-8B20D6E022B6}"/>
    <cellStyle name="Comma 5 2 2 3 3 4" xfId="9740" xr:uid="{5F9F0143-9F8F-45EC-862F-120600035E92}"/>
    <cellStyle name="Comma 5 2 2 3 3 4 2" xfId="25151" xr:uid="{6A9A9F66-5D28-4DD0-B6B0-CDA567B650D2}"/>
    <cellStyle name="Comma 5 2 2 3 3 4 2 2" xfId="55975" xr:uid="{DF21670F-2D39-43C8-9DB9-EAE1E006B558}"/>
    <cellStyle name="Comma 5 2 2 3 3 4 3" xfId="40565" xr:uid="{D8F6AAEF-DF2D-4DF7-A080-A4A086E56452}"/>
    <cellStyle name="Comma 5 2 2 3 3 5" xfId="17342" xr:uid="{B584DFD9-B4D3-404D-B4C0-B9221FA0CA53}"/>
    <cellStyle name="Comma 5 2 2 3 3 5 2" xfId="48166" xr:uid="{56E825D2-E9E3-475E-BE96-DD0E76BEF5AE}"/>
    <cellStyle name="Comma 5 2 2 3 3 6" xfId="32756" xr:uid="{F3817CB8-3EC2-4EB9-BC74-CB82ED9E18E2}"/>
    <cellStyle name="Comma 5 2 2 3 4" xfId="2562" xr:uid="{FDAD23DB-03D5-41C1-BD7B-918CABDBD97C}"/>
    <cellStyle name="Comma 5 2 2 3 4 2" xfId="6365" xr:uid="{6095013C-0066-4B48-82B3-CBA5C64FA817}"/>
    <cellStyle name="Comma 5 2 2 3 4 2 2" xfId="14176" xr:uid="{039C0101-D980-40BD-9730-C262CEED2881}"/>
    <cellStyle name="Comma 5 2 2 3 4 2 2 2" xfId="29587" xr:uid="{E3E8F92B-1346-4825-8717-7795AECF1D0D}"/>
    <cellStyle name="Comma 5 2 2 3 4 2 2 2 2" xfId="60411" xr:uid="{12DF0B67-7D2C-45BD-9760-F20A9E4FF8D4}"/>
    <cellStyle name="Comma 5 2 2 3 4 2 2 3" xfId="45001" xr:uid="{DFB78089-B16C-4FA8-8395-1925071101F2}"/>
    <cellStyle name="Comma 5 2 2 3 4 2 3" xfId="21778" xr:uid="{D56A4476-9E36-44B6-ACF9-FC759D3947A8}"/>
    <cellStyle name="Comma 5 2 2 3 4 2 3 2" xfId="52602" xr:uid="{1E12FB0C-DBC0-4A51-B1C5-7C441BFB266E}"/>
    <cellStyle name="Comma 5 2 2 3 4 2 4" xfId="37192" xr:uid="{88FBF859-B166-4140-ABD5-4F481CF8D5DE}"/>
    <cellStyle name="Comma 5 2 2 3 4 3" xfId="10373" xr:uid="{67C07EDA-00C0-4963-A082-F343E64F2B42}"/>
    <cellStyle name="Comma 5 2 2 3 4 3 2" xfId="25784" xr:uid="{C0F345B6-BE84-4509-A055-CAA027C53741}"/>
    <cellStyle name="Comma 5 2 2 3 4 3 2 2" xfId="56608" xr:uid="{8923156F-7612-4E54-92B2-3D9C0315E5EF}"/>
    <cellStyle name="Comma 5 2 2 3 4 3 3" xfId="41198" xr:uid="{4DF298EB-DB31-4D07-90B7-A5B3447408C6}"/>
    <cellStyle name="Comma 5 2 2 3 4 4" xfId="17975" xr:uid="{CF177AEC-7B8F-44B2-9835-F03E206046A6}"/>
    <cellStyle name="Comma 5 2 2 3 4 4 2" xfId="48799" xr:uid="{6E79BA86-8F3D-40DA-95CE-9EC10D61B793}"/>
    <cellStyle name="Comma 5 2 2 3 4 5" xfId="33389" xr:uid="{2BDBF3E1-ADDE-412A-AB8B-EDFFF0A49A15}"/>
    <cellStyle name="Comma 5 2 2 3 5" xfId="4466" xr:uid="{D7D08671-C974-4D34-9918-8AA358F3EB15}"/>
    <cellStyle name="Comma 5 2 2 3 5 2" xfId="12277" xr:uid="{A38E8236-36F4-49F4-BD38-E1A05D2EEB0C}"/>
    <cellStyle name="Comma 5 2 2 3 5 2 2" xfId="27688" xr:uid="{22723439-7104-4B14-B24B-3B6CE8BBF818}"/>
    <cellStyle name="Comma 5 2 2 3 5 2 2 2" xfId="58512" xr:uid="{69A0B4A8-16A3-402F-A98A-755CF4013467}"/>
    <cellStyle name="Comma 5 2 2 3 5 2 3" xfId="43102" xr:uid="{C5E177AD-3738-4508-A968-03AAA268C49D}"/>
    <cellStyle name="Comma 5 2 2 3 5 3" xfId="19879" xr:uid="{E670E73A-579F-4F76-BE8C-E6C24C920308}"/>
    <cellStyle name="Comma 5 2 2 3 5 3 2" xfId="50703" xr:uid="{4DE46CDC-0167-4210-A287-78914387133E}"/>
    <cellStyle name="Comma 5 2 2 3 5 4" xfId="35293" xr:uid="{498F3A0F-EFAE-4B3A-AD12-11967E210E09}"/>
    <cellStyle name="Comma 5 2 2 3 6" xfId="8474" xr:uid="{8A0D66B3-B525-4CA8-9C0B-8D6E319BEB62}"/>
    <cellStyle name="Comma 5 2 2 3 6 2" xfId="23885" xr:uid="{7ABF9F67-A896-4A40-A619-625593E61529}"/>
    <cellStyle name="Comma 5 2 2 3 6 2 2" xfId="54709" xr:uid="{6666831A-78DE-48BD-A955-D866570F7AEC}"/>
    <cellStyle name="Comma 5 2 2 3 6 3" xfId="39299" xr:uid="{BC3387F4-BE40-4243-A5F4-E67CFA09B937}"/>
    <cellStyle name="Comma 5 2 2 3 7" xfId="16076" xr:uid="{BC3AB4D0-B612-4496-B848-11CF9E2E0A6C}"/>
    <cellStyle name="Comma 5 2 2 3 7 2" xfId="46900" xr:uid="{30E5206E-41A8-4B53-810B-079DA0FBD255}"/>
    <cellStyle name="Comma 5 2 2 3 8" xfId="31490" xr:uid="{BB9AF6E1-E7C1-45D1-BB2E-60CA1990DA32}"/>
    <cellStyle name="Comma 5 2 2 4" xfId="454" xr:uid="{05AA364E-8313-4707-957D-CD1BE30E7A83}"/>
    <cellStyle name="Comma 5 2 2 4 2" xfId="1087" xr:uid="{80AE45EB-D4F4-4CAF-83A3-27286E659080}"/>
    <cellStyle name="Comma 5 2 2 4 2 2" xfId="2986" xr:uid="{D108BC0E-89AF-476A-830C-C7D601612FBC}"/>
    <cellStyle name="Comma 5 2 2 4 2 2 2" xfId="6789" xr:uid="{C1FD1104-25E7-4CF6-B2FB-6E73EB9EFB67}"/>
    <cellStyle name="Comma 5 2 2 4 2 2 2 2" xfId="14600" xr:uid="{C04C5E04-3756-4131-A19C-88FE6036C0C5}"/>
    <cellStyle name="Comma 5 2 2 4 2 2 2 2 2" xfId="30011" xr:uid="{4735AEAF-D417-4593-A677-0F4E7640903F}"/>
    <cellStyle name="Comma 5 2 2 4 2 2 2 2 2 2" xfId="60835" xr:uid="{68EBA0E5-F6B9-4632-8C9D-BE795B10B83C}"/>
    <cellStyle name="Comma 5 2 2 4 2 2 2 2 3" xfId="45425" xr:uid="{BEC62769-C401-4C01-BE20-D8CB72C66984}"/>
    <cellStyle name="Comma 5 2 2 4 2 2 2 3" xfId="22202" xr:uid="{902EB3F8-6ED2-49C1-9471-1B9288918B5D}"/>
    <cellStyle name="Comma 5 2 2 4 2 2 2 3 2" xfId="53026" xr:uid="{E425546B-063A-4A1E-A81C-14DCB70ED9ED}"/>
    <cellStyle name="Comma 5 2 2 4 2 2 2 4" xfId="37616" xr:uid="{918588E4-6C53-4BBC-ACD9-E04E0ECA9A78}"/>
    <cellStyle name="Comma 5 2 2 4 2 2 3" xfId="10797" xr:uid="{FBEFF88F-8BEF-40CC-9335-42C09EAC432E}"/>
    <cellStyle name="Comma 5 2 2 4 2 2 3 2" xfId="26208" xr:uid="{7F97D3DE-3B12-4BCE-BC5F-FD98633CC3B7}"/>
    <cellStyle name="Comma 5 2 2 4 2 2 3 2 2" xfId="57032" xr:uid="{E4091C37-4DB0-4E20-9EE7-247D41C9532C}"/>
    <cellStyle name="Comma 5 2 2 4 2 2 3 3" xfId="41622" xr:uid="{0F2B358F-BA4D-4768-B714-A47133A8DD99}"/>
    <cellStyle name="Comma 5 2 2 4 2 2 4" xfId="18399" xr:uid="{831CB56C-4F82-4CFC-AE69-6221584C5753}"/>
    <cellStyle name="Comma 5 2 2 4 2 2 4 2" xfId="49223" xr:uid="{70394D48-6F91-4A84-9DF8-ED2B4E884661}"/>
    <cellStyle name="Comma 5 2 2 4 2 2 5" xfId="33813" xr:uid="{FFD62C72-DB55-4131-BBA8-BBB58D5D7796}"/>
    <cellStyle name="Comma 5 2 2 4 2 3" xfId="4890" xr:uid="{B103A9D2-0F83-4CD2-83E3-796D7B85AB70}"/>
    <cellStyle name="Comma 5 2 2 4 2 3 2" xfId="12701" xr:uid="{C4866B63-D86E-4537-9DEB-4B5A45D0C6C6}"/>
    <cellStyle name="Comma 5 2 2 4 2 3 2 2" xfId="28112" xr:uid="{F69856E4-1123-482C-93A9-5A8E209F5C02}"/>
    <cellStyle name="Comma 5 2 2 4 2 3 2 2 2" xfId="58936" xr:uid="{818ABA52-9348-467A-9CDC-9FB43BFC0F1A}"/>
    <cellStyle name="Comma 5 2 2 4 2 3 2 3" xfId="43526" xr:uid="{6BF98EDB-A8E8-4E86-8277-3B94D0E194BE}"/>
    <cellStyle name="Comma 5 2 2 4 2 3 3" xfId="20303" xr:uid="{8198CDF6-EC6B-435E-8905-2480872CB7EA}"/>
    <cellStyle name="Comma 5 2 2 4 2 3 3 2" xfId="51127" xr:uid="{2FAB9FD7-B438-48B7-BFB2-A1D7DDBEDBE5}"/>
    <cellStyle name="Comma 5 2 2 4 2 3 4" xfId="35717" xr:uid="{692DF0F2-8963-4CFD-8FC1-37DBF0E030A8}"/>
    <cellStyle name="Comma 5 2 2 4 2 4" xfId="8898" xr:uid="{E8FCB06A-5B2F-422D-B174-F38387FCA126}"/>
    <cellStyle name="Comma 5 2 2 4 2 4 2" xfId="24309" xr:uid="{7F1A5131-CE48-46BE-A4AD-24C7D48A7EAB}"/>
    <cellStyle name="Comma 5 2 2 4 2 4 2 2" xfId="55133" xr:uid="{6A859CEA-C00B-4516-AEE0-2017B0DBC410}"/>
    <cellStyle name="Comma 5 2 2 4 2 4 3" xfId="39723" xr:uid="{7280C4A9-F102-43D4-90D2-51D8DD630962}"/>
    <cellStyle name="Comma 5 2 2 4 2 5" xfId="16500" xr:uid="{A9B0713A-BE85-49BD-BBD4-6310CAA7C448}"/>
    <cellStyle name="Comma 5 2 2 4 2 5 2" xfId="47324" xr:uid="{E2A40724-3422-44C1-AAC2-0A56FC9BB7B6}"/>
    <cellStyle name="Comma 5 2 2 4 2 6" xfId="31914" xr:uid="{8F09CF11-5E64-48D6-AEF7-900E10A8CCAA}"/>
    <cellStyle name="Comma 5 2 2 4 3" xfId="1720" xr:uid="{667A2933-1C87-4096-A528-7FCA4755509A}"/>
    <cellStyle name="Comma 5 2 2 4 3 2" xfId="3619" xr:uid="{AE1302FB-8E12-4748-9EF7-176E21425B90}"/>
    <cellStyle name="Comma 5 2 2 4 3 2 2" xfId="7422" xr:uid="{34C8B992-34A9-4B5B-B792-DE6C27777511}"/>
    <cellStyle name="Comma 5 2 2 4 3 2 2 2" xfId="15233" xr:uid="{F1455EAF-CB04-43FB-B48B-9217498F2514}"/>
    <cellStyle name="Comma 5 2 2 4 3 2 2 2 2" xfId="30644" xr:uid="{AA0404C2-6869-436B-B6F9-2C6D140BDEB1}"/>
    <cellStyle name="Comma 5 2 2 4 3 2 2 2 2 2" xfId="61468" xr:uid="{12443FC7-5D91-4465-86C2-15090366952C}"/>
    <cellStyle name="Comma 5 2 2 4 3 2 2 2 3" xfId="46058" xr:uid="{591FB4FA-6CFF-4705-B444-5CDFA03021DF}"/>
    <cellStyle name="Comma 5 2 2 4 3 2 2 3" xfId="22835" xr:uid="{AF605B43-94F8-4DDB-8EEB-BAEEE623A910}"/>
    <cellStyle name="Comma 5 2 2 4 3 2 2 3 2" xfId="53659" xr:uid="{7495EAF5-5907-4BD3-8B43-2A9E2B4D6F17}"/>
    <cellStyle name="Comma 5 2 2 4 3 2 2 4" xfId="38249" xr:uid="{CA3BFDF2-DBBA-416A-8C58-831A11C97A2F}"/>
    <cellStyle name="Comma 5 2 2 4 3 2 3" xfId="11430" xr:uid="{BABB0069-DC8A-4E18-B0C3-1EE4BA5F4A11}"/>
    <cellStyle name="Comma 5 2 2 4 3 2 3 2" xfId="26841" xr:uid="{021A0B01-52BA-43D2-B348-F448BD3CA8BD}"/>
    <cellStyle name="Comma 5 2 2 4 3 2 3 2 2" xfId="57665" xr:uid="{9E11440A-D64B-4413-BC4D-31DE8C04E418}"/>
    <cellStyle name="Comma 5 2 2 4 3 2 3 3" xfId="42255" xr:uid="{396A5B3E-2ACE-4552-B921-AC89019F158E}"/>
    <cellStyle name="Comma 5 2 2 4 3 2 4" xfId="19032" xr:uid="{9F65E66C-4E3D-4E80-B065-6E833BC6F5C1}"/>
    <cellStyle name="Comma 5 2 2 4 3 2 4 2" xfId="49856" xr:uid="{4C895730-ABF1-41C9-B48A-675534F09F96}"/>
    <cellStyle name="Comma 5 2 2 4 3 2 5" xfId="34446" xr:uid="{8ED4BF5D-3ABE-4FE2-BE7A-5F8E02855891}"/>
    <cellStyle name="Comma 5 2 2 4 3 3" xfId="5523" xr:uid="{EE1FA087-A89E-4886-82BD-9C6187F411ED}"/>
    <cellStyle name="Comma 5 2 2 4 3 3 2" xfId="13334" xr:uid="{E607118D-D722-4F39-8F3B-3492C9BB186B}"/>
    <cellStyle name="Comma 5 2 2 4 3 3 2 2" xfId="28745" xr:uid="{30C780D9-130D-42E0-8455-5DBF86EA5ECC}"/>
    <cellStyle name="Comma 5 2 2 4 3 3 2 2 2" xfId="59569" xr:uid="{30918AE5-C18D-4A6B-9FC1-FB49CA9402BD}"/>
    <cellStyle name="Comma 5 2 2 4 3 3 2 3" xfId="44159" xr:uid="{2E548B20-FD94-4D76-B052-E97BB1B32D20}"/>
    <cellStyle name="Comma 5 2 2 4 3 3 3" xfId="20936" xr:uid="{4E0F235D-9123-43A4-8EC3-B7AA6ED48FA5}"/>
    <cellStyle name="Comma 5 2 2 4 3 3 3 2" xfId="51760" xr:uid="{558EC8C8-886E-4E17-8604-A388C1368E24}"/>
    <cellStyle name="Comma 5 2 2 4 3 3 4" xfId="36350" xr:uid="{2A20B02C-AFB3-4C74-A103-F1B3E73E3817}"/>
    <cellStyle name="Comma 5 2 2 4 3 4" xfId="9531" xr:uid="{C76F4C2B-BF4C-4C16-A38B-DDB39434892D}"/>
    <cellStyle name="Comma 5 2 2 4 3 4 2" xfId="24942" xr:uid="{D217E066-F754-469B-8557-AFB8BC4698F0}"/>
    <cellStyle name="Comma 5 2 2 4 3 4 2 2" xfId="55766" xr:uid="{03C9CD91-021E-427B-AF85-40E5B0BA38C8}"/>
    <cellStyle name="Comma 5 2 2 4 3 4 3" xfId="40356" xr:uid="{93A44768-2844-4F06-A00D-EED15D5382D3}"/>
    <cellStyle name="Comma 5 2 2 4 3 5" xfId="17133" xr:uid="{332752E8-5FDA-410E-81FD-E533E229F42F}"/>
    <cellStyle name="Comma 5 2 2 4 3 5 2" xfId="47957" xr:uid="{5FDD782B-5613-4C12-B378-F0DEC1842C36}"/>
    <cellStyle name="Comma 5 2 2 4 3 6" xfId="32547" xr:uid="{24123CFA-518A-4760-BACC-36A668D2902D}"/>
    <cellStyle name="Comma 5 2 2 4 4" xfId="2353" xr:uid="{209304D3-2482-46A7-A735-CCA105D73CE0}"/>
    <cellStyle name="Comma 5 2 2 4 4 2" xfId="6156" xr:uid="{DED8C243-D02B-49ED-AFED-13D7F3B9FA46}"/>
    <cellStyle name="Comma 5 2 2 4 4 2 2" xfId="13967" xr:uid="{88A721CE-FD5E-4CD8-8AC6-1E9670475172}"/>
    <cellStyle name="Comma 5 2 2 4 4 2 2 2" xfId="29378" xr:uid="{272882EA-E09F-46E0-BC25-558AE04FC0ED}"/>
    <cellStyle name="Comma 5 2 2 4 4 2 2 2 2" xfId="60202" xr:uid="{BCDBFFEF-B23D-440B-A779-9020D16C9571}"/>
    <cellStyle name="Comma 5 2 2 4 4 2 2 3" xfId="44792" xr:uid="{42BBD5E5-B815-47F2-A877-6574970861E3}"/>
    <cellStyle name="Comma 5 2 2 4 4 2 3" xfId="21569" xr:uid="{BAFBBAF9-3463-477F-8CD1-EF0E8E2A7B4E}"/>
    <cellStyle name="Comma 5 2 2 4 4 2 3 2" xfId="52393" xr:uid="{8EE9492A-B278-450D-B3B9-A5BBB81350A3}"/>
    <cellStyle name="Comma 5 2 2 4 4 2 4" xfId="36983" xr:uid="{57615580-3E79-413A-BE84-F2FC15B036D4}"/>
    <cellStyle name="Comma 5 2 2 4 4 3" xfId="10164" xr:uid="{2C0227B6-D96E-497F-90A6-027B72392B0D}"/>
    <cellStyle name="Comma 5 2 2 4 4 3 2" xfId="25575" xr:uid="{05450F84-6D22-45ED-A5DE-87C3B25F4085}"/>
    <cellStyle name="Comma 5 2 2 4 4 3 2 2" xfId="56399" xr:uid="{0F79A386-D7D9-4B18-97AD-2AA3586C2E64}"/>
    <cellStyle name="Comma 5 2 2 4 4 3 3" xfId="40989" xr:uid="{504C8C8E-D192-424D-BA19-FB8BE0DF7CB9}"/>
    <cellStyle name="Comma 5 2 2 4 4 4" xfId="17766" xr:uid="{594EF7E2-5DD5-4552-AB26-C954C7C644C2}"/>
    <cellStyle name="Comma 5 2 2 4 4 4 2" xfId="48590" xr:uid="{60E61F4F-D865-454C-A878-91BE0A559EA7}"/>
    <cellStyle name="Comma 5 2 2 4 4 5" xfId="33180" xr:uid="{CE40E287-F226-49E8-9492-39D9962E1F24}"/>
    <cellStyle name="Comma 5 2 2 4 5" xfId="4257" xr:uid="{DD206DB2-748C-42F5-B2C8-CF2F335690E7}"/>
    <cellStyle name="Comma 5 2 2 4 5 2" xfId="12068" xr:uid="{4EAFBCAC-9B9F-49FC-983C-62224B7ACC4A}"/>
    <cellStyle name="Comma 5 2 2 4 5 2 2" xfId="27479" xr:uid="{F4ABDFF2-7D76-4251-9DAF-86CB8227181F}"/>
    <cellStyle name="Comma 5 2 2 4 5 2 2 2" xfId="58303" xr:uid="{1F587728-015E-464C-94D1-B53D6CD2E546}"/>
    <cellStyle name="Comma 5 2 2 4 5 2 3" xfId="42893" xr:uid="{7D7B80F6-0E8E-4EFD-BE12-DA339E9ACC87}"/>
    <cellStyle name="Comma 5 2 2 4 5 3" xfId="19670" xr:uid="{DA50AE37-628D-405A-ABA8-E039A234D3DC}"/>
    <cellStyle name="Comma 5 2 2 4 5 3 2" xfId="50494" xr:uid="{A6421ED8-C8B3-44DA-9311-9F197CF34F1D}"/>
    <cellStyle name="Comma 5 2 2 4 5 4" xfId="35084" xr:uid="{F2CF10B9-3490-458D-BE23-0D865A121AB4}"/>
    <cellStyle name="Comma 5 2 2 4 6" xfId="8265" xr:uid="{F5BC8C00-EE8B-443A-B2CE-684C09452A99}"/>
    <cellStyle name="Comma 5 2 2 4 6 2" xfId="23676" xr:uid="{7250B1BD-7EE7-411D-9D5E-393D945110D9}"/>
    <cellStyle name="Comma 5 2 2 4 6 2 2" xfId="54500" xr:uid="{916A3488-0C3F-4839-ACA2-75FAA9992496}"/>
    <cellStyle name="Comma 5 2 2 4 6 3" xfId="39090" xr:uid="{03F4E055-B0C8-4219-AFE0-F9FAB3B9F419}"/>
    <cellStyle name="Comma 5 2 2 4 7" xfId="15867" xr:uid="{D96FB409-22E7-4943-85E8-80959A0DF990}"/>
    <cellStyle name="Comma 5 2 2 4 7 2" xfId="46691" xr:uid="{4ADF264A-E551-4967-B869-E4CC495CD209}"/>
    <cellStyle name="Comma 5 2 2 4 8" xfId="31281" xr:uid="{9B2BAC32-8997-4713-B972-FDCB7CD20B42}"/>
    <cellStyle name="Comma 5 2 2 5" xfId="874" xr:uid="{6F152B72-B777-4F01-A6F3-C2013B7FEA90}"/>
    <cellStyle name="Comma 5 2 2 5 2" xfId="2773" xr:uid="{B05E7762-3C4B-4956-8DEB-4831FA1093B6}"/>
    <cellStyle name="Comma 5 2 2 5 2 2" xfId="6576" xr:uid="{055513D3-6195-4038-9F2E-B9BEB7AE93B1}"/>
    <cellStyle name="Comma 5 2 2 5 2 2 2" xfId="14387" xr:uid="{4243AE46-D6B0-4E0A-95A6-F28CE023675A}"/>
    <cellStyle name="Comma 5 2 2 5 2 2 2 2" xfId="29798" xr:uid="{55F16666-2042-4882-AA38-8AD87BBA045E}"/>
    <cellStyle name="Comma 5 2 2 5 2 2 2 2 2" xfId="60622" xr:uid="{66FF8566-5B2E-4A3D-A3D3-8B4C705805CE}"/>
    <cellStyle name="Comma 5 2 2 5 2 2 2 3" xfId="45212" xr:uid="{DF78AFA2-BEFF-4C03-BF6A-15AB3D72DE8C}"/>
    <cellStyle name="Comma 5 2 2 5 2 2 3" xfId="21989" xr:uid="{ED7DAA05-2DC2-4E54-B61E-F0C10998E90F}"/>
    <cellStyle name="Comma 5 2 2 5 2 2 3 2" xfId="52813" xr:uid="{1F34701A-D9C7-4AF2-8808-285B47C80DBA}"/>
    <cellStyle name="Comma 5 2 2 5 2 2 4" xfId="37403" xr:uid="{671F6DCA-98D5-4E44-82AC-5029D6A5719D}"/>
    <cellStyle name="Comma 5 2 2 5 2 3" xfId="10584" xr:uid="{551FD380-FBDA-4DC2-9012-922A2ECD3E91}"/>
    <cellStyle name="Comma 5 2 2 5 2 3 2" xfId="25995" xr:uid="{47949767-5FCB-462C-9571-49A4E5F49C9F}"/>
    <cellStyle name="Comma 5 2 2 5 2 3 2 2" xfId="56819" xr:uid="{5F84FDB7-2268-440C-AF04-C9ABBDC81C73}"/>
    <cellStyle name="Comma 5 2 2 5 2 3 3" xfId="41409" xr:uid="{652C7C32-3139-4F34-9EE5-BF65A8A6D7E5}"/>
    <cellStyle name="Comma 5 2 2 5 2 4" xfId="18186" xr:uid="{A47F8617-111A-45ED-9B45-F282C3A5F4B8}"/>
    <cellStyle name="Comma 5 2 2 5 2 4 2" xfId="49010" xr:uid="{6FC7AA4E-B85C-4024-8EBB-B51BB1B12977}"/>
    <cellStyle name="Comma 5 2 2 5 2 5" xfId="33600" xr:uid="{12614F9C-5978-44DB-AFB5-5E682D0D2E81}"/>
    <cellStyle name="Comma 5 2 2 5 3" xfId="4677" xr:uid="{A08C7630-F721-4A7A-B34E-6BADEB5F53FE}"/>
    <cellStyle name="Comma 5 2 2 5 3 2" xfId="12488" xr:uid="{E6E4B7EB-262C-4A58-9A91-7B6C5E145A4A}"/>
    <cellStyle name="Comma 5 2 2 5 3 2 2" xfId="27899" xr:uid="{93C998C9-7CB7-4D38-A09A-7CF32D9CF3D2}"/>
    <cellStyle name="Comma 5 2 2 5 3 2 2 2" xfId="58723" xr:uid="{C4F0A2EC-3249-41C3-A140-1C5F359C57A0}"/>
    <cellStyle name="Comma 5 2 2 5 3 2 3" xfId="43313" xr:uid="{035780C2-5E9D-43FC-A8D3-492DFD3AFEE1}"/>
    <cellStyle name="Comma 5 2 2 5 3 3" xfId="20090" xr:uid="{E81EA92D-EAD3-4E10-9F54-E3B01A6ABD6C}"/>
    <cellStyle name="Comma 5 2 2 5 3 3 2" xfId="50914" xr:uid="{A7371F32-EB14-4B2E-8295-07F7C22AD664}"/>
    <cellStyle name="Comma 5 2 2 5 3 4" xfId="35504" xr:uid="{A2C16D5E-AA02-4E12-A705-B132130C47F3}"/>
    <cellStyle name="Comma 5 2 2 5 4" xfId="8685" xr:uid="{24B880F5-2F50-4916-B91B-EDD1AB7721FD}"/>
    <cellStyle name="Comma 5 2 2 5 4 2" xfId="24096" xr:uid="{A011CB9C-767A-4A61-BA72-6A626467FD75}"/>
    <cellStyle name="Comma 5 2 2 5 4 2 2" xfId="54920" xr:uid="{7B89D7AE-32CA-445A-8F75-4A8FE7C7E307}"/>
    <cellStyle name="Comma 5 2 2 5 4 3" xfId="39510" xr:uid="{102A04D4-712C-455F-BA04-62BC26AB1C95}"/>
    <cellStyle name="Comma 5 2 2 5 5" xfId="16287" xr:uid="{1A4FD2BB-A2FE-4FD2-BA5E-8A94E84DD746}"/>
    <cellStyle name="Comma 5 2 2 5 5 2" xfId="47111" xr:uid="{929D24D8-021D-4737-825C-500106B47F6E}"/>
    <cellStyle name="Comma 5 2 2 5 6" xfId="31701" xr:uid="{7610868B-15E8-4ECB-A1D3-708B7A7AD9C2}"/>
    <cellStyle name="Comma 5 2 2 6" xfId="1507" xr:uid="{4C651239-C766-4045-98A7-1A4CF9BA812B}"/>
    <cellStyle name="Comma 5 2 2 6 2" xfId="3406" xr:uid="{073A7FA0-102F-4932-8079-58799DC4D017}"/>
    <cellStyle name="Comma 5 2 2 6 2 2" xfId="7209" xr:uid="{39AE02B0-A76B-4C89-8674-8C2211B8362D}"/>
    <cellStyle name="Comma 5 2 2 6 2 2 2" xfId="15020" xr:uid="{9B7B7F6E-C06F-4539-B70E-97998F5A8A27}"/>
    <cellStyle name="Comma 5 2 2 6 2 2 2 2" xfId="30431" xr:uid="{49968422-BB03-4422-A637-A19A52E45DA9}"/>
    <cellStyle name="Comma 5 2 2 6 2 2 2 2 2" xfId="61255" xr:uid="{35631242-2592-4556-8B86-9996BAD25FD1}"/>
    <cellStyle name="Comma 5 2 2 6 2 2 2 3" xfId="45845" xr:uid="{CA4C5003-085F-4A05-81D7-8A64965F54EC}"/>
    <cellStyle name="Comma 5 2 2 6 2 2 3" xfId="22622" xr:uid="{CD00EFF3-0D42-45DC-992F-40540B3A3E57}"/>
    <cellStyle name="Comma 5 2 2 6 2 2 3 2" xfId="53446" xr:uid="{ADB23817-5BA6-4CA7-959A-CADB8F55AE5A}"/>
    <cellStyle name="Comma 5 2 2 6 2 2 4" xfId="38036" xr:uid="{F4ACC32D-785C-4C8E-A437-2675A7E0221B}"/>
    <cellStyle name="Comma 5 2 2 6 2 3" xfId="11217" xr:uid="{2881CA47-03EB-4D19-83CC-FA0B8B99A08E}"/>
    <cellStyle name="Comma 5 2 2 6 2 3 2" xfId="26628" xr:uid="{B9E8EBF5-7C74-4AA9-B921-7A1306C57F6E}"/>
    <cellStyle name="Comma 5 2 2 6 2 3 2 2" xfId="57452" xr:uid="{0292B8FA-8285-401F-ADE6-2703C024C2E4}"/>
    <cellStyle name="Comma 5 2 2 6 2 3 3" xfId="42042" xr:uid="{B7FB2E62-C36E-406A-B654-CDB7EA3492CD}"/>
    <cellStyle name="Comma 5 2 2 6 2 4" xfId="18819" xr:uid="{AE397F81-9E39-4724-8022-576483653578}"/>
    <cellStyle name="Comma 5 2 2 6 2 4 2" xfId="49643" xr:uid="{97E2E40C-BC92-41C8-A552-225AB62B0657}"/>
    <cellStyle name="Comma 5 2 2 6 2 5" xfId="34233" xr:uid="{978A20B3-E58A-44E8-B625-4F4572FDEA95}"/>
    <cellStyle name="Comma 5 2 2 6 3" xfId="5310" xr:uid="{8A111E8E-CBFE-42B1-A5B8-69D990F4AC7E}"/>
    <cellStyle name="Comma 5 2 2 6 3 2" xfId="13121" xr:uid="{C978A2B0-4B17-4670-965C-28ABCEF05EBC}"/>
    <cellStyle name="Comma 5 2 2 6 3 2 2" xfId="28532" xr:uid="{5F5D3399-5A8A-486F-9ABD-6BDA2E402267}"/>
    <cellStyle name="Comma 5 2 2 6 3 2 2 2" xfId="59356" xr:uid="{1452A451-E4AD-4821-BBE8-D904DD20F1F8}"/>
    <cellStyle name="Comma 5 2 2 6 3 2 3" xfId="43946" xr:uid="{40996D1C-D696-4E89-8945-013CA6A6ED83}"/>
    <cellStyle name="Comma 5 2 2 6 3 3" xfId="20723" xr:uid="{02DA1AEE-8603-4C50-A371-20F4F82F044D}"/>
    <cellStyle name="Comma 5 2 2 6 3 3 2" xfId="51547" xr:uid="{33086D6B-A86F-452E-BC29-C2865BA5084F}"/>
    <cellStyle name="Comma 5 2 2 6 3 4" xfId="36137" xr:uid="{5DE03FB5-2332-4830-9B68-9FAAF1B50B04}"/>
    <cellStyle name="Comma 5 2 2 6 4" xfId="9318" xr:uid="{B51842EB-40BD-48D7-B55B-94A220C6A532}"/>
    <cellStyle name="Comma 5 2 2 6 4 2" xfId="24729" xr:uid="{A5925865-C35D-4939-B216-9ECC87FEE436}"/>
    <cellStyle name="Comma 5 2 2 6 4 2 2" xfId="55553" xr:uid="{994D170C-7AA3-4351-A897-715CC4606037}"/>
    <cellStyle name="Comma 5 2 2 6 4 3" xfId="40143" xr:uid="{0D4E800B-61B9-4C80-BFDA-A0E0AB0F21DC}"/>
    <cellStyle name="Comma 5 2 2 6 5" xfId="16920" xr:uid="{AB240A62-4782-4315-98C8-D78D31C831D1}"/>
    <cellStyle name="Comma 5 2 2 6 5 2" xfId="47744" xr:uid="{D9DFBB05-F0B2-4E68-A289-0435CADE54CF}"/>
    <cellStyle name="Comma 5 2 2 6 6" xfId="32334" xr:uid="{E22B6E38-B2AB-47BB-BA3D-214E93ABEEDF}"/>
    <cellStyle name="Comma 5 2 2 7" xfId="2140" xr:uid="{13E2E633-7C06-44CA-B733-FC7103F1E10C}"/>
    <cellStyle name="Comma 5 2 2 7 2" xfId="5943" xr:uid="{7A233D5D-9684-4FC9-8A43-DC1C62840447}"/>
    <cellStyle name="Comma 5 2 2 7 2 2" xfId="13754" xr:uid="{9FD0F443-5A1E-49AF-9614-DEF8593BCAD2}"/>
    <cellStyle name="Comma 5 2 2 7 2 2 2" xfId="29165" xr:uid="{9DFEBDD2-21D1-4588-95C9-57C9DB8CFCEA}"/>
    <cellStyle name="Comma 5 2 2 7 2 2 2 2" xfId="59989" xr:uid="{35552966-0768-4C2C-A9BD-EA421AFDCBF3}"/>
    <cellStyle name="Comma 5 2 2 7 2 2 3" xfId="44579" xr:uid="{9DC69802-CEF1-4CEC-9536-36134F4E2454}"/>
    <cellStyle name="Comma 5 2 2 7 2 3" xfId="21356" xr:uid="{9F580115-64D9-42ED-AD98-D4225754118F}"/>
    <cellStyle name="Comma 5 2 2 7 2 3 2" xfId="52180" xr:uid="{BABD8040-406D-4410-B1D4-228243816ECF}"/>
    <cellStyle name="Comma 5 2 2 7 2 4" xfId="36770" xr:uid="{0CC0C30F-41A6-4570-BC90-36065518E0DD}"/>
    <cellStyle name="Comma 5 2 2 7 3" xfId="9951" xr:uid="{7A85283F-433C-4B5C-A548-D30ED297614D}"/>
    <cellStyle name="Comma 5 2 2 7 3 2" xfId="25362" xr:uid="{8BD2776D-BA33-4493-8AE5-3023BF1A5374}"/>
    <cellStyle name="Comma 5 2 2 7 3 2 2" xfId="56186" xr:uid="{0C26A4E9-C983-4872-85D9-E9202C7561D3}"/>
    <cellStyle name="Comma 5 2 2 7 3 3" xfId="40776" xr:uid="{95A83C6A-F8F5-425F-82ED-BACD6EE38851}"/>
    <cellStyle name="Comma 5 2 2 7 4" xfId="17553" xr:uid="{33A7F70A-4492-46E0-886A-459C0522234C}"/>
    <cellStyle name="Comma 5 2 2 7 4 2" xfId="48377" xr:uid="{72F501FB-452A-4974-8BF1-ED10645B28DB}"/>
    <cellStyle name="Comma 5 2 2 7 5" xfId="32967" xr:uid="{ABEFD558-C7D1-4F3E-8769-3D1222F33692}"/>
    <cellStyle name="Comma 5 2 2 8" xfId="4044" xr:uid="{D76F8A1A-F777-425B-AF64-537CA93A1EFE}"/>
    <cellStyle name="Comma 5 2 2 8 2" xfId="11855" xr:uid="{F3827403-E990-4215-BA67-AD2D3B1AEED7}"/>
    <cellStyle name="Comma 5 2 2 8 2 2" xfId="27266" xr:uid="{C3F5F770-AAD4-4BCA-8EA4-644FAAC59C5F}"/>
    <cellStyle name="Comma 5 2 2 8 2 2 2" xfId="58090" xr:uid="{18A4872E-7164-4238-A796-2DD13A68FD47}"/>
    <cellStyle name="Comma 5 2 2 8 2 3" xfId="42680" xr:uid="{2961A251-A37A-4C15-A240-A6856F391242}"/>
    <cellStyle name="Comma 5 2 2 8 3" xfId="19457" xr:uid="{24FE6E56-F0DD-4419-9B83-65D80B5F22F7}"/>
    <cellStyle name="Comma 5 2 2 8 3 2" xfId="50281" xr:uid="{9D404DF9-2121-4B4E-BCF9-26B7BB208E61}"/>
    <cellStyle name="Comma 5 2 2 8 4" xfId="34871" xr:uid="{468691FE-3E0E-4905-AA29-8F5C6C17B90C}"/>
    <cellStyle name="Comma 5 2 2 9" xfId="8052" xr:uid="{F3F8332A-A09C-45DC-B099-FCC46B21BA18}"/>
    <cellStyle name="Comma 5 2 2 9 2" xfId="23463" xr:uid="{2CA71453-4B47-4473-8C93-5CB083AF1523}"/>
    <cellStyle name="Comma 5 2 2 9 2 2" xfId="54287" xr:uid="{BFDA68B5-4F7B-4C6B-A536-310084ECA3D6}"/>
    <cellStyle name="Comma 5 2 2 9 3" xfId="38877" xr:uid="{2CCEC7F8-086A-4C90-9600-93284863317C}"/>
    <cellStyle name="Comma 5 2 3" xfId="272" xr:uid="{026CD281-AE52-4CA1-B6ED-CA4E5D73BA34}"/>
    <cellStyle name="Comma 5 2 3 10" xfId="15694" xr:uid="{463B16A7-798B-4178-B744-7343E6A03983}"/>
    <cellStyle name="Comma 5 2 3 10 2" xfId="46518" xr:uid="{033913AC-4A3D-4C28-953C-6CAD9A2B1863}"/>
    <cellStyle name="Comma 5 2 3 11" xfId="31108" xr:uid="{9FCC7727-BD39-42F2-8F49-B7EAFCF89B31}"/>
    <cellStyle name="Comma 5 2 3 2" xfId="703" xr:uid="{61296D19-16CE-43B3-872F-9F3E82A5DCF7}"/>
    <cellStyle name="Comma 5 2 3 2 2" xfId="1336" xr:uid="{8241A7CF-0764-42FF-B2F1-ACEBAA8C76CC}"/>
    <cellStyle name="Comma 5 2 3 2 2 2" xfId="3235" xr:uid="{35C1E02C-885B-41FE-B063-4AB17E99D56D}"/>
    <cellStyle name="Comma 5 2 3 2 2 2 2" xfId="7038" xr:uid="{043F6B7D-0725-488C-8F0A-8A4BC164059B}"/>
    <cellStyle name="Comma 5 2 3 2 2 2 2 2" xfId="14849" xr:uid="{67B5149E-3ECF-476D-9366-39A94237757B}"/>
    <cellStyle name="Comma 5 2 3 2 2 2 2 2 2" xfId="30260" xr:uid="{2A8AD0FC-8E87-4C1D-8532-80B638DC9121}"/>
    <cellStyle name="Comma 5 2 3 2 2 2 2 2 2 2" xfId="61084" xr:uid="{05ED319D-DF44-419C-95F2-14D574F24282}"/>
    <cellStyle name="Comma 5 2 3 2 2 2 2 2 3" xfId="45674" xr:uid="{E6718BF5-126C-43FF-A91F-7DD5C56B7061}"/>
    <cellStyle name="Comma 5 2 3 2 2 2 2 3" xfId="22451" xr:uid="{66E3C825-3435-4980-9729-8A0193F851E1}"/>
    <cellStyle name="Comma 5 2 3 2 2 2 2 3 2" xfId="53275" xr:uid="{2AD8B41E-2DEF-472D-8891-09F4ADDE6860}"/>
    <cellStyle name="Comma 5 2 3 2 2 2 2 4" xfId="37865" xr:uid="{B65DCA07-1942-4A98-AFD6-DED5F858FA83}"/>
    <cellStyle name="Comma 5 2 3 2 2 2 3" xfId="11046" xr:uid="{ABEBCFF2-8395-4BBD-AC82-F3B2FEFAF0E0}"/>
    <cellStyle name="Comma 5 2 3 2 2 2 3 2" xfId="26457" xr:uid="{39AD26E6-20ED-431C-9F89-B995F905701E}"/>
    <cellStyle name="Comma 5 2 3 2 2 2 3 2 2" xfId="57281" xr:uid="{F82B1409-3611-47B2-B63F-37026BCFC2B8}"/>
    <cellStyle name="Comma 5 2 3 2 2 2 3 3" xfId="41871" xr:uid="{16A50898-E9D0-4734-83A1-43CE116F4080}"/>
    <cellStyle name="Comma 5 2 3 2 2 2 4" xfId="18648" xr:uid="{131F046E-2FE2-40E3-94BE-89B0951FEABE}"/>
    <cellStyle name="Comma 5 2 3 2 2 2 4 2" xfId="49472" xr:uid="{58891DD0-0103-4859-991F-E860A28DC235}"/>
    <cellStyle name="Comma 5 2 3 2 2 2 5" xfId="34062" xr:uid="{16AAA595-E65B-464E-B085-45A69E74D296}"/>
    <cellStyle name="Comma 5 2 3 2 2 3" xfId="5139" xr:uid="{7AE1951B-C4C9-48AF-8FD6-B1DFBDDC66A8}"/>
    <cellStyle name="Comma 5 2 3 2 2 3 2" xfId="12950" xr:uid="{A190FAF9-FC2A-4706-BB89-B25A094885D8}"/>
    <cellStyle name="Comma 5 2 3 2 2 3 2 2" xfId="28361" xr:uid="{910ED546-A715-4BED-8380-1925BE3B6AF4}"/>
    <cellStyle name="Comma 5 2 3 2 2 3 2 2 2" xfId="59185" xr:uid="{CB535656-3BE9-4985-A804-AEFD42909496}"/>
    <cellStyle name="Comma 5 2 3 2 2 3 2 3" xfId="43775" xr:uid="{1D54E3A3-3DB8-43C8-9506-3659E01D5FB7}"/>
    <cellStyle name="Comma 5 2 3 2 2 3 3" xfId="20552" xr:uid="{E3AE9FC7-202F-455A-AF6D-D0419F7A196A}"/>
    <cellStyle name="Comma 5 2 3 2 2 3 3 2" xfId="51376" xr:uid="{43DCCAFD-5676-42F3-9EE0-8D9257646805}"/>
    <cellStyle name="Comma 5 2 3 2 2 3 4" xfId="35966" xr:uid="{CCC8E895-73A6-4195-A20E-2A8AD072C579}"/>
    <cellStyle name="Comma 5 2 3 2 2 4" xfId="9147" xr:uid="{F0724E58-12D4-489C-A6BB-9DACE702B7FC}"/>
    <cellStyle name="Comma 5 2 3 2 2 4 2" xfId="24558" xr:uid="{0B24F6A1-9A01-4AF6-A846-8FC7C941FFD4}"/>
    <cellStyle name="Comma 5 2 3 2 2 4 2 2" xfId="55382" xr:uid="{16E0A7A8-2024-4D9A-AEA4-7759376B0485}"/>
    <cellStyle name="Comma 5 2 3 2 2 4 3" xfId="39972" xr:uid="{95949999-77D4-4769-A364-0E49F0C4188F}"/>
    <cellStyle name="Comma 5 2 3 2 2 5" xfId="16749" xr:uid="{7066C456-9AA5-48EB-8B98-45FB5DD049A2}"/>
    <cellStyle name="Comma 5 2 3 2 2 5 2" xfId="47573" xr:uid="{C0EEE359-83BF-4D97-BC70-7E74A82624D6}"/>
    <cellStyle name="Comma 5 2 3 2 2 6" xfId="32163" xr:uid="{86C6C6ED-C269-48F7-B1D3-0F18EF0C98C7}"/>
    <cellStyle name="Comma 5 2 3 2 3" xfId="1969" xr:uid="{16FD9991-FDCD-420A-ABB9-C9A1F3511060}"/>
    <cellStyle name="Comma 5 2 3 2 3 2" xfId="3868" xr:uid="{A6B38FA4-AE32-46AE-8F7E-0CB4701AFD2C}"/>
    <cellStyle name="Comma 5 2 3 2 3 2 2" xfId="7671" xr:uid="{53CB8E21-2616-47A6-8978-045696CAFBA5}"/>
    <cellStyle name="Comma 5 2 3 2 3 2 2 2" xfId="15482" xr:uid="{7725CDE9-48C3-4163-92CD-237F8E2A6DCC}"/>
    <cellStyle name="Comma 5 2 3 2 3 2 2 2 2" xfId="30893" xr:uid="{03B6D238-578B-43E2-A477-7C5C5620FCF4}"/>
    <cellStyle name="Comma 5 2 3 2 3 2 2 2 2 2" xfId="61717" xr:uid="{C1F9FD94-A8E1-4E75-8FBA-384A906601A9}"/>
    <cellStyle name="Comma 5 2 3 2 3 2 2 2 3" xfId="46307" xr:uid="{0618B376-85D2-4330-BA4D-476AFEE83D6B}"/>
    <cellStyle name="Comma 5 2 3 2 3 2 2 3" xfId="23084" xr:uid="{409B0A61-1FCC-4179-B63F-192DD2CD56B9}"/>
    <cellStyle name="Comma 5 2 3 2 3 2 2 3 2" xfId="53908" xr:uid="{AE8F28EB-F620-4B24-B6E0-14278C10AC54}"/>
    <cellStyle name="Comma 5 2 3 2 3 2 2 4" xfId="38498" xr:uid="{7D10B625-AF08-4662-B44F-0AB8322F278F}"/>
    <cellStyle name="Comma 5 2 3 2 3 2 3" xfId="11679" xr:uid="{DD876385-957B-4710-8BD1-E0919E86BA5C}"/>
    <cellStyle name="Comma 5 2 3 2 3 2 3 2" xfId="27090" xr:uid="{BF3E08E2-584C-4D79-BDB1-0ADCA4B079BC}"/>
    <cellStyle name="Comma 5 2 3 2 3 2 3 2 2" xfId="57914" xr:uid="{ADCEF126-DC2D-4BC1-A26F-299E57B37AFF}"/>
    <cellStyle name="Comma 5 2 3 2 3 2 3 3" xfId="42504" xr:uid="{F9DF8062-9E36-4091-8684-09785794E870}"/>
    <cellStyle name="Comma 5 2 3 2 3 2 4" xfId="19281" xr:uid="{3905DAAF-A9C3-451D-85C9-F026592E42AE}"/>
    <cellStyle name="Comma 5 2 3 2 3 2 4 2" xfId="50105" xr:uid="{8BE3AC8A-91C1-46D6-9E1A-D9CF3D7294DA}"/>
    <cellStyle name="Comma 5 2 3 2 3 2 5" xfId="34695" xr:uid="{AA16006C-E5D9-44E6-B7D6-7C19EF244FB7}"/>
    <cellStyle name="Comma 5 2 3 2 3 3" xfId="5772" xr:uid="{0B4CC26F-1A77-49ED-B416-792F7005AB6A}"/>
    <cellStyle name="Comma 5 2 3 2 3 3 2" xfId="13583" xr:uid="{414F3B93-C0A3-4898-B752-8424C689ED5C}"/>
    <cellStyle name="Comma 5 2 3 2 3 3 2 2" xfId="28994" xr:uid="{F98ED9BC-DF6A-4C9C-975C-4523F914B01A}"/>
    <cellStyle name="Comma 5 2 3 2 3 3 2 2 2" xfId="59818" xr:uid="{7D255109-EC2B-4AC8-BDD1-78D856D75282}"/>
    <cellStyle name="Comma 5 2 3 2 3 3 2 3" xfId="44408" xr:uid="{3DF97A98-DF1A-4B90-B301-CDF68BEF619A}"/>
    <cellStyle name="Comma 5 2 3 2 3 3 3" xfId="21185" xr:uid="{BE4D7A25-4DB3-41F5-8686-00885EE76A74}"/>
    <cellStyle name="Comma 5 2 3 2 3 3 3 2" xfId="52009" xr:uid="{C1AE9297-D090-4D70-9A80-499111ABFBEA}"/>
    <cellStyle name="Comma 5 2 3 2 3 3 4" xfId="36599" xr:uid="{DB1A41B5-1750-44F8-9D59-62738FCEF12C}"/>
    <cellStyle name="Comma 5 2 3 2 3 4" xfId="9780" xr:uid="{FF6F7C1C-980A-4A08-947F-E5A22377CEE3}"/>
    <cellStyle name="Comma 5 2 3 2 3 4 2" xfId="25191" xr:uid="{19466159-C507-45F4-B526-6024A9257748}"/>
    <cellStyle name="Comma 5 2 3 2 3 4 2 2" xfId="56015" xr:uid="{CF4B726B-9710-4E15-B827-78BE45D26E8C}"/>
    <cellStyle name="Comma 5 2 3 2 3 4 3" xfId="40605" xr:uid="{7D305554-9C90-49F3-BD04-7B086EB09450}"/>
    <cellStyle name="Comma 5 2 3 2 3 5" xfId="17382" xr:uid="{52BB163E-F99C-4D71-9A10-C8AB8D0E9277}"/>
    <cellStyle name="Comma 5 2 3 2 3 5 2" xfId="48206" xr:uid="{DE7A29D2-3085-47FB-89CF-EF15DCAE90C7}"/>
    <cellStyle name="Comma 5 2 3 2 3 6" xfId="32796" xr:uid="{E0CAB3C2-2444-41E9-B907-F9B0EB4A7FFD}"/>
    <cellStyle name="Comma 5 2 3 2 4" xfId="2602" xr:uid="{92C3AE86-A326-4AF1-999B-49ACFA672C67}"/>
    <cellStyle name="Comma 5 2 3 2 4 2" xfId="6405" xr:uid="{FA00F29A-5DC3-406A-9DDC-19B804250BAE}"/>
    <cellStyle name="Comma 5 2 3 2 4 2 2" xfId="14216" xr:uid="{FBC19FB4-CAB3-4FAA-858A-BEF68167FD14}"/>
    <cellStyle name="Comma 5 2 3 2 4 2 2 2" xfId="29627" xr:uid="{EBA47DF4-9408-446B-8924-4F77FFC8650A}"/>
    <cellStyle name="Comma 5 2 3 2 4 2 2 2 2" xfId="60451" xr:uid="{1DB53E03-F4F1-47B4-A968-971E88029E77}"/>
    <cellStyle name="Comma 5 2 3 2 4 2 2 3" xfId="45041" xr:uid="{F56FCA9A-1D6F-4F89-8387-762C010AF2BA}"/>
    <cellStyle name="Comma 5 2 3 2 4 2 3" xfId="21818" xr:uid="{794DCFBA-5641-4B4A-8947-3EFA8404B0CD}"/>
    <cellStyle name="Comma 5 2 3 2 4 2 3 2" xfId="52642" xr:uid="{2AB8381B-CDE6-4DC6-9967-59C4467F609C}"/>
    <cellStyle name="Comma 5 2 3 2 4 2 4" xfId="37232" xr:uid="{E5238D12-FB7A-45E7-8489-0FA74C0FE4A4}"/>
    <cellStyle name="Comma 5 2 3 2 4 3" xfId="10413" xr:uid="{DD5CCEF6-4A17-4168-AD20-34DE2C25B527}"/>
    <cellStyle name="Comma 5 2 3 2 4 3 2" xfId="25824" xr:uid="{718FC902-5762-4BB4-8C95-65D528221258}"/>
    <cellStyle name="Comma 5 2 3 2 4 3 2 2" xfId="56648" xr:uid="{F3E9D8B1-DD1E-4E5A-91B7-AC3CAB217675}"/>
    <cellStyle name="Comma 5 2 3 2 4 3 3" xfId="41238" xr:uid="{A12A5963-6953-4B51-BB0A-C53A63D37835}"/>
    <cellStyle name="Comma 5 2 3 2 4 4" xfId="18015" xr:uid="{A26370FB-D59B-4938-82B0-553D6F77BAEB}"/>
    <cellStyle name="Comma 5 2 3 2 4 4 2" xfId="48839" xr:uid="{BBA9843B-99AE-4EBC-A87D-3A74FE976E74}"/>
    <cellStyle name="Comma 5 2 3 2 4 5" xfId="33429" xr:uid="{1047BE09-ABD8-4F5E-96EB-EC151B413856}"/>
    <cellStyle name="Comma 5 2 3 2 5" xfId="4506" xr:uid="{E0C4FCD9-8BA9-4D46-948F-7BE0AA33CECE}"/>
    <cellStyle name="Comma 5 2 3 2 5 2" xfId="12317" xr:uid="{EA5C2E7C-80EE-40C6-BC56-7F2C7BF33250}"/>
    <cellStyle name="Comma 5 2 3 2 5 2 2" xfId="27728" xr:uid="{3ECB053A-5456-4D54-A0EA-C33873667EA3}"/>
    <cellStyle name="Comma 5 2 3 2 5 2 2 2" xfId="58552" xr:uid="{05F6438E-8581-46AB-9F57-27589FD8E654}"/>
    <cellStyle name="Comma 5 2 3 2 5 2 3" xfId="43142" xr:uid="{574973B7-BDDF-4BBB-AE14-E709EC458805}"/>
    <cellStyle name="Comma 5 2 3 2 5 3" xfId="19919" xr:uid="{C4F89DF7-A092-4AEE-8D84-48BCC143D5EF}"/>
    <cellStyle name="Comma 5 2 3 2 5 3 2" xfId="50743" xr:uid="{717F38F2-97A6-4CDA-B325-62D6E2C402DF}"/>
    <cellStyle name="Comma 5 2 3 2 5 4" xfId="35333" xr:uid="{BC0CDC92-32A2-4BEF-BABC-9A53E66BAF95}"/>
    <cellStyle name="Comma 5 2 3 2 6" xfId="8514" xr:uid="{9D823348-AE7F-4E1F-B9BA-00919E21FE24}"/>
    <cellStyle name="Comma 5 2 3 2 6 2" xfId="23925" xr:uid="{F51E079B-1A58-4A09-89DB-6C1C1F3A04BC}"/>
    <cellStyle name="Comma 5 2 3 2 6 2 2" xfId="54749" xr:uid="{A93C04B9-0176-439E-9E89-5702A92BFFB9}"/>
    <cellStyle name="Comma 5 2 3 2 6 3" xfId="39339" xr:uid="{E6C0C3E2-88A9-4E09-80C2-33328C12F969}"/>
    <cellStyle name="Comma 5 2 3 2 7" xfId="16116" xr:uid="{DF1D87A9-751D-4150-9165-A88B5761D6F7}"/>
    <cellStyle name="Comma 5 2 3 2 7 2" xfId="46940" xr:uid="{A559EB94-09B6-4EEA-898B-C1C22230496D}"/>
    <cellStyle name="Comma 5 2 3 2 8" xfId="31530" xr:uid="{F374E01F-8673-4C3C-936A-ED50EC426BC5}"/>
    <cellStyle name="Comma 5 2 3 3" xfId="494" xr:uid="{096F4998-5F79-415F-885D-567CB083608B}"/>
    <cellStyle name="Comma 5 2 3 3 2" xfId="1127" xr:uid="{AD86D7A5-B2AD-4F47-9F10-1C32414548F3}"/>
    <cellStyle name="Comma 5 2 3 3 2 2" xfId="3026" xr:uid="{70A77D22-48BE-4ADB-AA47-29064FFFAE59}"/>
    <cellStyle name="Comma 5 2 3 3 2 2 2" xfId="6829" xr:uid="{F37BAD2F-3602-4C44-A2FB-6E1F6F85CF28}"/>
    <cellStyle name="Comma 5 2 3 3 2 2 2 2" xfId="14640" xr:uid="{3BD98733-B913-4A86-9405-3B5CB5995E88}"/>
    <cellStyle name="Comma 5 2 3 3 2 2 2 2 2" xfId="30051" xr:uid="{DED87366-0F5E-4F56-828B-58022F01B54C}"/>
    <cellStyle name="Comma 5 2 3 3 2 2 2 2 2 2" xfId="60875" xr:uid="{107B070D-8C79-470E-8355-F382C7ADC89E}"/>
    <cellStyle name="Comma 5 2 3 3 2 2 2 2 3" xfId="45465" xr:uid="{262B8489-2373-4203-8CF0-13F6CF83EEF4}"/>
    <cellStyle name="Comma 5 2 3 3 2 2 2 3" xfId="22242" xr:uid="{CCB0F3F9-17E8-4756-A0BB-5E219272F7F5}"/>
    <cellStyle name="Comma 5 2 3 3 2 2 2 3 2" xfId="53066" xr:uid="{2EF0701A-EFFE-4F93-B794-F5EBB0A61991}"/>
    <cellStyle name="Comma 5 2 3 3 2 2 2 4" xfId="37656" xr:uid="{CA2569A2-FD72-40D9-877E-A6932A421833}"/>
    <cellStyle name="Comma 5 2 3 3 2 2 3" xfId="10837" xr:uid="{34FF2257-2061-4446-8457-85571BFABBC0}"/>
    <cellStyle name="Comma 5 2 3 3 2 2 3 2" xfId="26248" xr:uid="{4D517589-0146-4371-AF4D-28AEB10AE1EC}"/>
    <cellStyle name="Comma 5 2 3 3 2 2 3 2 2" xfId="57072" xr:uid="{83858650-80B9-4FD1-8D3A-6FC42577C159}"/>
    <cellStyle name="Comma 5 2 3 3 2 2 3 3" xfId="41662" xr:uid="{CD200D5D-EC44-4A4B-B004-F2EA88FD031C}"/>
    <cellStyle name="Comma 5 2 3 3 2 2 4" xfId="18439" xr:uid="{A398B143-7AFB-4E09-884D-13A822F7AFAA}"/>
    <cellStyle name="Comma 5 2 3 3 2 2 4 2" xfId="49263" xr:uid="{10090CF4-610E-479E-9060-82C612C071BB}"/>
    <cellStyle name="Comma 5 2 3 3 2 2 5" xfId="33853" xr:uid="{131147BD-43C2-4D34-AC2F-3388949CD1E8}"/>
    <cellStyle name="Comma 5 2 3 3 2 3" xfId="4930" xr:uid="{1C56D3CD-0BC3-404D-90C6-B8EA36FE2025}"/>
    <cellStyle name="Comma 5 2 3 3 2 3 2" xfId="12741" xr:uid="{639C73DC-F91A-4190-8FC0-6B096AA88E49}"/>
    <cellStyle name="Comma 5 2 3 3 2 3 2 2" xfId="28152" xr:uid="{D72FE745-A0B9-415E-9B91-63B9C5E615B5}"/>
    <cellStyle name="Comma 5 2 3 3 2 3 2 2 2" xfId="58976" xr:uid="{EDC2999E-D547-4B5E-A4C3-27C32B59F998}"/>
    <cellStyle name="Comma 5 2 3 3 2 3 2 3" xfId="43566" xr:uid="{3C6AB396-07AE-4B69-82B8-F4886889A933}"/>
    <cellStyle name="Comma 5 2 3 3 2 3 3" xfId="20343" xr:uid="{8B8B074E-6EB8-45EC-89AD-6DCF7838E24D}"/>
    <cellStyle name="Comma 5 2 3 3 2 3 3 2" xfId="51167" xr:uid="{516354C5-22C8-4D6A-AA68-644DCB9CFF8A}"/>
    <cellStyle name="Comma 5 2 3 3 2 3 4" xfId="35757" xr:uid="{0DCCCF9D-DCCC-44B4-82CD-CBF302A75D32}"/>
    <cellStyle name="Comma 5 2 3 3 2 4" xfId="8938" xr:uid="{7ED18D32-B1ED-4382-95E7-538D4365853E}"/>
    <cellStyle name="Comma 5 2 3 3 2 4 2" xfId="24349" xr:uid="{3BB417B0-556D-4A5E-997E-8D5BD043ACFB}"/>
    <cellStyle name="Comma 5 2 3 3 2 4 2 2" xfId="55173" xr:uid="{98572D1D-D0BB-4E43-9008-BD7E840C6D50}"/>
    <cellStyle name="Comma 5 2 3 3 2 4 3" xfId="39763" xr:uid="{E272B7DC-C5F8-4267-ADC9-62A4853C8F1F}"/>
    <cellStyle name="Comma 5 2 3 3 2 5" xfId="16540" xr:uid="{F8A90273-7C74-419E-AC22-8B7443625906}"/>
    <cellStyle name="Comma 5 2 3 3 2 5 2" xfId="47364" xr:uid="{BBBB8FCD-CDA6-4ABE-A713-77A7ACF14844}"/>
    <cellStyle name="Comma 5 2 3 3 2 6" xfId="31954" xr:uid="{4C25CDB2-8856-4155-8C4D-3D884C5E153C}"/>
    <cellStyle name="Comma 5 2 3 3 3" xfId="1760" xr:uid="{7187F533-8221-48EB-ABCC-9BBF492F0E7D}"/>
    <cellStyle name="Comma 5 2 3 3 3 2" xfId="3659" xr:uid="{7AC6F893-D024-4635-927F-C24644BA8029}"/>
    <cellStyle name="Comma 5 2 3 3 3 2 2" xfId="7462" xr:uid="{BAAFAF94-1511-43B9-846F-25200015F198}"/>
    <cellStyle name="Comma 5 2 3 3 3 2 2 2" xfId="15273" xr:uid="{9ADAB6C0-0C15-42C3-9918-B734B6D026AF}"/>
    <cellStyle name="Comma 5 2 3 3 3 2 2 2 2" xfId="30684" xr:uid="{EC0C1096-B8E7-48C6-BEE4-CBFB72A6013C}"/>
    <cellStyle name="Comma 5 2 3 3 3 2 2 2 2 2" xfId="61508" xr:uid="{F33ACC89-F7E6-41FC-9654-480AE88F0804}"/>
    <cellStyle name="Comma 5 2 3 3 3 2 2 2 3" xfId="46098" xr:uid="{F3017988-7776-4B7D-816C-41D36C466951}"/>
    <cellStyle name="Comma 5 2 3 3 3 2 2 3" xfId="22875" xr:uid="{86559A8E-C7FD-4327-A0E1-0BF2F0F0108D}"/>
    <cellStyle name="Comma 5 2 3 3 3 2 2 3 2" xfId="53699" xr:uid="{07044CE2-6670-4902-90B9-BE527783C2C0}"/>
    <cellStyle name="Comma 5 2 3 3 3 2 2 4" xfId="38289" xr:uid="{F2BC1DDC-D5C7-4174-AA6C-9CA861696E05}"/>
    <cellStyle name="Comma 5 2 3 3 3 2 3" xfId="11470" xr:uid="{538FC4B6-7F63-4C38-9A2C-2DA1E75278DB}"/>
    <cellStyle name="Comma 5 2 3 3 3 2 3 2" xfId="26881" xr:uid="{6D308C5B-9D7F-41E3-A3B2-E537D88247D9}"/>
    <cellStyle name="Comma 5 2 3 3 3 2 3 2 2" xfId="57705" xr:uid="{1B07DDAC-577B-45EF-B1F6-1F3DE7FF7375}"/>
    <cellStyle name="Comma 5 2 3 3 3 2 3 3" xfId="42295" xr:uid="{F6228DC7-26C6-4234-AF68-967B9CEF70BD}"/>
    <cellStyle name="Comma 5 2 3 3 3 2 4" xfId="19072" xr:uid="{3EE48BCA-EA06-4641-AF36-7B500FA79CA8}"/>
    <cellStyle name="Comma 5 2 3 3 3 2 4 2" xfId="49896" xr:uid="{58A061F2-0817-4E49-A69C-070D874DA65C}"/>
    <cellStyle name="Comma 5 2 3 3 3 2 5" xfId="34486" xr:uid="{E5F81993-55B5-4BD4-B996-D56FBA04FF40}"/>
    <cellStyle name="Comma 5 2 3 3 3 3" xfId="5563" xr:uid="{970C7D1A-062A-4F92-9E8E-7BDDBA586A51}"/>
    <cellStyle name="Comma 5 2 3 3 3 3 2" xfId="13374" xr:uid="{F498DB2D-DBED-4A3C-9EEB-8F5337EB6977}"/>
    <cellStyle name="Comma 5 2 3 3 3 3 2 2" xfId="28785" xr:uid="{C028BD07-4040-45E5-AF98-EB2CA670947B}"/>
    <cellStyle name="Comma 5 2 3 3 3 3 2 2 2" xfId="59609" xr:uid="{30F47DA7-8418-4719-8219-520F804160EA}"/>
    <cellStyle name="Comma 5 2 3 3 3 3 2 3" xfId="44199" xr:uid="{0CB10CEE-9997-4638-A810-EF75E6BF81D4}"/>
    <cellStyle name="Comma 5 2 3 3 3 3 3" xfId="20976" xr:uid="{F0415F45-3D56-4A25-94FE-29A64CFC86E4}"/>
    <cellStyle name="Comma 5 2 3 3 3 3 3 2" xfId="51800" xr:uid="{3728E06C-F1BA-4FC4-90C3-41F2F9B6E8CA}"/>
    <cellStyle name="Comma 5 2 3 3 3 3 4" xfId="36390" xr:uid="{76C2FC7B-E05D-4DF1-B411-C4BFA5F5DC47}"/>
    <cellStyle name="Comma 5 2 3 3 3 4" xfId="9571" xr:uid="{7DBA1BD4-98D4-47A3-B983-A129F50AA9A3}"/>
    <cellStyle name="Comma 5 2 3 3 3 4 2" xfId="24982" xr:uid="{A14641A1-2072-419E-8B83-343843881C0D}"/>
    <cellStyle name="Comma 5 2 3 3 3 4 2 2" xfId="55806" xr:uid="{AA5BD43A-D61B-4164-BA38-A7816FFABB31}"/>
    <cellStyle name="Comma 5 2 3 3 3 4 3" xfId="40396" xr:uid="{8C2EF432-6864-4312-88BD-47A5132DF3E6}"/>
    <cellStyle name="Comma 5 2 3 3 3 5" xfId="17173" xr:uid="{A26662F6-7EDC-4167-B58A-250E8AAB93EB}"/>
    <cellStyle name="Comma 5 2 3 3 3 5 2" xfId="47997" xr:uid="{957D646F-2018-41B7-9CA1-FAFD00717A72}"/>
    <cellStyle name="Comma 5 2 3 3 3 6" xfId="32587" xr:uid="{CCCD40CE-D8D2-4E05-8C2A-05A10E2ADFF1}"/>
    <cellStyle name="Comma 5 2 3 3 4" xfId="2393" xr:uid="{A1F957DB-013D-4AF2-AF6C-5E47968DD26F}"/>
    <cellStyle name="Comma 5 2 3 3 4 2" xfId="6196" xr:uid="{817DD3DB-FDF8-40D8-9477-75B85DB6BDF6}"/>
    <cellStyle name="Comma 5 2 3 3 4 2 2" xfId="14007" xr:uid="{5918CDC0-EBD2-48DC-8E26-8F1E15455D9C}"/>
    <cellStyle name="Comma 5 2 3 3 4 2 2 2" xfId="29418" xr:uid="{1ABC94FD-216E-445D-BFAB-8C337E6D3657}"/>
    <cellStyle name="Comma 5 2 3 3 4 2 2 2 2" xfId="60242" xr:uid="{FBA5D24B-FE75-497A-96F3-BF9A2543F1C5}"/>
    <cellStyle name="Comma 5 2 3 3 4 2 2 3" xfId="44832" xr:uid="{A95D9032-E0F0-44EA-9193-9FC19A602C37}"/>
    <cellStyle name="Comma 5 2 3 3 4 2 3" xfId="21609" xr:uid="{18C1CD4D-FF1D-4B09-ACDB-5D07564825B0}"/>
    <cellStyle name="Comma 5 2 3 3 4 2 3 2" xfId="52433" xr:uid="{420D7D86-081C-45FD-A23E-8CB678D1669F}"/>
    <cellStyle name="Comma 5 2 3 3 4 2 4" xfId="37023" xr:uid="{DD9E2C2A-BC95-4488-8FCC-927C22E6D58B}"/>
    <cellStyle name="Comma 5 2 3 3 4 3" xfId="10204" xr:uid="{12B62E15-24E9-49F1-957C-368990085F27}"/>
    <cellStyle name="Comma 5 2 3 3 4 3 2" xfId="25615" xr:uid="{7637C151-D6B0-4BC2-BE74-F6C515BF4C1F}"/>
    <cellStyle name="Comma 5 2 3 3 4 3 2 2" xfId="56439" xr:uid="{9CB0097E-AB1D-4514-A344-E9F3C1DBB05C}"/>
    <cellStyle name="Comma 5 2 3 3 4 3 3" xfId="41029" xr:uid="{9DB9C764-C62E-4ADC-9860-8367D153213D}"/>
    <cellStyle name="Comma 5 2 3 3 4 4" xfId="17806" xr:uid="{F555434F-F940-4C32-B7E6-DF7CD2038BC9}"/>
    <cellStyle name="Comma 5 2 3 3 4 4 2" xfId="48630" xr:uid="{D9CA158B-8BB0-4034-97FA-BA18A52AA949}"/>
    <cellStyle name="Comma 5 2 3 3 4 5" xfId="33220" xr:uid="{57F92F9F-8B92-42A4-94E7-EF1DE65212BE}"/>
    <cellStyle name="Comma 5 2 3 3 5" xfId="4297" xr:uid="{C7560A56-C1DE-4BB0-AAFD-C103D68E7760}"/>
    <cellStyle name="Comma 5 2 3 3 5 2" xfId="12108" xr:uid="{9A68E9E2-C8FA-47EC-92EB-A47C4C8F80B3}"/>
    <cellStyle name="Comma 5 2 3 3 5 2 2" xfId="27519" xr:uid="{707B42D5-040A-41EF-8F45-089B957AF238}"/>
    <cellStyle name="Comma 5 2 3 3 5 2 2 2" xfId="58343" xr:uid="{64B02FF0-EB87-44FD-A851-E22E1DA5BCB6}"/>
    <cellStyle name="Comma 5 2 3 3 5 2 3" xfId="42933" xr:uid="{DE48BC64-3776-42C9-B4D6-D30D0BCC6C3E}"/>
    <cellStyle name="Comma 5 2 3 3 5 3" xfId="19710" xr:uid="{67318AC5-B451-4D2A-8B7C-C6CBEB783599}"/>
    <cellStyle name="Comma 5 2 3 3 5 3 2" xfId="50534" xr:uid="{47FEF08A-1BE0-43BE-A16B-CA4255AA6339}"/>
    <cellStyle name="Comma 5 2 3 3 5 4" xfId="35124" xr:uid="{A4BBCCD3-BC86-4FA9-98DB-624E5D8648AE}"/>
    <cellStyle name="Comma 5 2 3 3 6" xfId="8305" xr:uid="{444F6669-91DE-41F9-BB99-D5ECE5B1BB8E}"/>
    <cellStyle name="Comma 5 2 3 3 6 2" xfId="23716" xr:uid="{045FF337-7762-4870-87A7-4B4868EA86FD}"/>
    <cellStyle name="Comma 5 2 3 3 6 2 2" xfId="54540" xr:uid="{9A7FEF14-835D-4103-AEC2-828BA50522F5}"/>
    <cellStyle name="Comma 5 2 3 3 6 3" xfId="39130" xr:uid="{AC0B3178-DA0E-475C-A395-809073412C50}"/>
    <cellStyle name="Comma 5 2 3 3 7" xfId="15907" xr:uid="{3C51BAB2-49AD-4916-8A40-0D6AD1D466D1}"/>
    <cellStyle name="Comma 5 2 3 3 7 2" xfId="46731" xr:uid="{2391655D-82B6-4E2F-A916-6A8F9AB7C5D4}"/>
    <cellStyle name="Comma 5 2 3 3 8" xfId="31321" xr:uid="{F66FD9DA-8D4E-43E2-8240-BDB2220C981B}"/>
    <cellStyle name="Comma 5 2 3 4" xfId="914" xr:uid="{E6B4BF14-A8A2-485E-9A6D-3CF392D9D215}"/>
    <cellStyle name="Comma 5 2 3 4 2" xfId="2813" xr:uid="{10C688D0-0109-4755-846B-44C40C5125D2}"/>
    <cellStyle name="Comma 5 2 3 4 2 2" xfId="6616" xr:uid="{D887C7D2-5A3B-49CD-BBBB-64131CD99640}"/>
    <cellStyle name="Comma 5 2 3 4 2 2 2" xfId="14427" xr:uid="{4F7A3BB1-54F4-4CD8-8DB5-A6BD823F2EF7}"/>
    <cellStyle name="Comma 5 2 3 4 2 2 2 2" xfId="29838" xr:uid="{6C304C7D-D3CB-4171-8156-0F7B3300AB95}"/>
    <cellStyle name="Comma 5 2 3 4 2 2 2 2 2" xfId="60662" xr:uid="{1F499CCF-EC4C-4703-932B-2DD3719BF405}"/>
    <cellStyle name="Comma 5 2 3 4 2 2 2 3" xfId="45252" xr:uid="{01FC3ED7-75E2-4915-B14C-733D707BB5FD}"/>
    <cellStyle name="Comma 5 2 3 4 2 2 3" xfId="22029" xr:uid="{066824A6-DCA3-4776-B2D8-0157AAE89D54}"/>
    <cellStyle name="Comma 5 2 3 4 2 2 3 2" xfId="52853" xr:uid="{80848205-6A60-40D1-B985-C97F2FBA83C0}"/>
    <cellStyle name="Comma 5 2 3 4 2 2 4" xfId="37443" xr:uid="{7637E251-C328-4D75-B6CB-E2CBD44C0314}"/>
    <cellStyle name="Comma 5 2 3 4 2 3" xfId="10624" xr:uid="{41A02B5A-34B8-4BA5-8859-5B487A9D32BA}"/>
    <cellStyle name="Comma 5 2 3 4 2 3 2" xfId="26035" xr:uid="{F08E503C-34B3-40F9-B24A-6A77BBCB35A2}"/>
    <cellStyle name="Comma 5 2 3 4 2 3 2 2" xfId="56859" xr:uid="{E8F07F11-5D87-4898-AE60-39E121E24D1C}"/>
    <cellStyle name="Comma 5 2 3 4 2 3 3" xfId="41449" xr:uid="{259AF2C1-150A-45DE-80FE-CEB48DEE1B05}"/>
    <cellStyle name="Comma 5 2 3 4 2 4" xfId="18226" xr:uid="{377DCEDE-BECF-4C90-8FCE-7006BB21CBA7}"/>
    <cellStyle name="Comma 5 2 3 4 2 4 2" xfId="49050" xr:uid="{376F631F-0891-42CE-A9DF-05E1AB9813BF}"/>
    <cellStyle name="Comma 5 2 3 4 2 5" xfId="33640" xr:uid="{AF333644-2A0E-46E0-9788-49CDE1B3BAD3}"/>
    <cellStyle name="Comma 5 2 3 4 3" xfId="4717" xr:uid="{36E869EC-A02C-4FF2-9A3A-0A45563C41FF}"/>
    <cellStyle name="Comma 5 2 3 4 3 2" xfId="12528" xr:uid="{5A69D840-EAA5-478C-B8B8-F6730F2099F8}"/>
    <cellStyle name="Comma 5 2 3 4 3 2 2" xfId="27939" xr:uid="{97028B43-2992-4157-8511-76363F93E8AC}"/>
    <cellStyle name="Comma 5 2 3 4 3 2 2 2" xfId="58763" xr:uid="{46212C88-A95F-497C-BFF4-95797FFFA900}"/>
    <cellStyle name="Comma 5 2 3 4 3 2 3" xfId="43353" xr:uid="{02602D2F-1A9F-4C52-9F00-B34735B2CF73}"/>
    <cellStyle name="Comma 5 2 3 4 3 3" xfId="20130" xr:uid="{8840C6DC-7C59-4680-87E5-2D539AA846FB}"/>
    <cellStyle name="Comma 5 2 3 4 3 3 2" xfId="50954" xr:uid="{80310542-5A45-4220-9F11-921166DB441B}"/>
    <cellStyle name="Comma 5 2 3 4 3 4" xfId="35544" xr:uid="{1DEA83F1-902E-4858-94D3-492B1DD62DC9}"/>
    <cellStyle name="Comma 5 2 3 4 4" xfId="8725" xr:uid="{FF11BE5A-D56B-4E8F-9ED4-E48C733C5409}"/>
    <cellStyle name="Comma 5 2 3 4 4 2" xfId="24136" xr:uid="{9453E380-21F5-455C-9DF0-8FE714250BF2}"/>
    <cellStyle name="Comma 5 2 3 4 4 2 2" xfId="54960" xr:uid="{20B3A1CA-9D9D-4710-8668-EA4D68453522}"/>
    <cellStyle name="Comma 5 2 3 4 4 3" xfId="39550" xr:uid="{80289AB0-A8A4-4611-9D93-D64AC5DE106D}"/>
    <cellStyle name="Comma 5 2 3 4 5" xfId="16327" xr:uid="{F84DACB3-C38B-4DBE-883F-ED8CC2ED52E1}"/>
    <cellStyle name="Comma 5 2 3 4 5 2" xfId="47151" xr:uid="{946871C0-9096-47CB-BB0F-0C668CF88104}"/>
    <cellStyle name="Comma 5 2 3 4 6" xfId="31741" xr:uid="{A12B6CE9-02CC-4A17-80E0-84F84156B28B}"/>
    <cellStyle name="Comma 5 2 3 5" xfId="1547" xr:uid="{5C8D6CCF-4C8A-42C4-B52E-18081900A06F}"/>
    <cellStyle name="Comma 5 2 3 5 2" xfId="3446" xr:uid="{D922AE6E-73AD-4380-BB7A-859CFDA914E5}"/>
    <cellStyle name="Comma 5 2 3 5 2 2" xfId="7249" xr:uid="{EABDC29C-9B87-4A11-9242-233687458F9C}"/>
    <cellStyle name="Comma 5 2 3 5 2 2 2" xfId="15060" xr:uid="{FEDD2A90-75EE-4A26-B918-F4B70E705248}"/>
    <cellStyle name="Comma 5 2 3 5 2 2 2 2" xfId="30471" xr:uid="{68AC4E5C-16D7-4486-A3A8-A53F5D836529}"/>
    <cellStyle name="Comma 5 2 3 5 2 2 2 2 2" xfId="61295" xr:uid="{88C7CB87-66A2-4896-AA93-578238C825B1}"/>
    <cellStyle name="Comma 5 2 3 5 2 2 2 3" xfId="45885" xr:uid="{AFF9A739-B8DF-493B-9503-97C398F3A867}"/>
    <cellStyle name="Comma 5 2 3 5 2 2 3" xfId="22662" xr:uid="{CD249F1A-7B5B-4FEA-A9A4-670F7506C1F6}"/>
    <cellStyle name="Comma 5 2 3 5 2 2 3 2" xfId="53486" xr:uid="{0480C58D-8F1A-4364-A59C-37E0D960D4BB}"/>
    <cellStyle name="Comma 5 2 3 5 2 2 4" xfId="38076" xr:uid="{A4D397A0-2A81-496C-B7C4-B98F5F143425}"/>
    <cellStyle name="Comma 5 2 3 5 2 3" xfId="11257" xr:uid="{443F0F29-8110-44DD-A759-6F058DA35B29}"/>
    <cellStyle name="Comma 5 2 3 5 2 3 2" xfId="26668" xr:uid="{C75B2D3E-5247-4A5E-A688-A407A47621E3}"/>
    <cellStyle name="Comma 5 2 3 5 2 3 2 2" xfId="57492" xr:uid="{D4BE1763-044A-4F3C-90AF-14F16C712B72}"/>
    <cellStyle name="Comma 5 2 3 5 2 3 3" xfId="42082" xr:uid="{47461AC0-D409-4047-A4DB-B304A5FCB3AE}"/>
    <cellStyle name="Comma 5 2 3 5 2 4" xfId="18859" xr:uid="{3E5A2D90-A48F-4A48-8BA6-DE02E59AD433}"/>
    <cellStyle name="Comma 5 2 3 5 2 4 2" xfId="49683" xr:uid="{C036A764-872E-4559-B249-C3DC7E3DE873}"/>
    <cellStyle name="Comma 5 2 3 5 2 5" xfId="34273" xr:uid="{6D67234F-ED45-4C68-8F18-830D30381BC4}"/>
    <cellStyle name="Comma 5 2 3 5 3" xfId="5350" xr:uid="{3666A01A-6672-4D06-9F03-A0329CCE6C44}"/>
    <cellStyle name="Comma 5 2 3 5 3 2" xfId="13161" xr:uid="{E62D9789-DA56-41D5-9EE3-401E4004AFAD}"/>
    <cellStyle name="Comma 5 2 3 5 3 2 2" xfId="28572" xr:uid="{371E0E87-03F7-4F58-9667-4AD73E0EAC84}"/>
    <cellStyle name="Comma 5 2 3 5 3 2 2 2" xfId="59396" xr:uid="{CF1A9EF3-B310-4665-A16A-7BC2A5DD1CF7}"/>
    <cellStyle name="Comma 5 2 3 5 3 2 3" xfId="43986" xr:uid="{ACFA8C5A-C845-4E3D-BF66-19549C2D8617}"/>
    <cellStyle name="Comma 5 2 3 5 3 3" xfId="20763" xr:uid="{7536B4B0-B3FF-4A52-BA46-67CDE2E17365}"/>
    <cellStyle name="Comma 5 2 3 5 3 3 2" xfId="51587" xr:uid="{691B62CA-F9AF-42C6-A91C-9F013F92F193}"/>
    <cellStyle name="Comma 5 2 3 5 3 4" xfId="36177" xr:uid="{55D34DAE-3761-4DE1-BF04-7E59DE585C4B}"/>
    <cellStyle name="Comma 5 2 3 5 4" xfId="9358" xr:uid="{633B8814-9117-45FB-821D-7091E8D6D8AC}"/>
    <cellStyle name="Comma 5 2 3 5 4 2" xfId="24769" xr:uid="{C9AC679D-9A43-405C-817B-766BE12CF51D}"/>
    <cellStyle name="Comma 5 2 3 5 4 2 2" xfId="55593" xr:uid="{EF61E5DA-9995-4509-9BDC-595F0D784B10}"/>
    <cellStyle name="Comma 5 2 3 5 4 3" xfId="40183" xr:uid="{E0D322C8-DA19-44E5-B79B-FE59515C2721}"/>
    <cellStyle name="Comma 5 2 3 5 5" xfId="16960" xr:uid="{F1426091-2E9B-4A30-A418-BBD9A9929019}"/>
    <cellStyle name="Comma 5 2 3 5 5 2" xfId="47784" xr:uid="{656F10D4-E2AC-454F-A551-793060107D38}"/>
    <cellStyle name="Comma 5 2 3 5 6" xfId="32374" xr:uid="{EAEC0B4E-83AD-448E-8BC5-9520346FDEA1}"/>
    <cellStyle name="Comma 5 2 3 6" xfId="2180" xr:uid="{4AC92443-7D3A-45D7-B248-3AACD85A3F44}"/>
    <cellStyle name="Comma 5 2 3 6 2" xfId="5983" xr:uid="{7DEACE8E-A577-499E-B1B4-5D4010A3FA83}"/>
    <cellStyle name="Comma 5 2 3 6 2 2" xfId="13794" xr:uid="{3B827767-499E-4EAA-80F6-65280331EF40}"/>
    <cellStyle name="Comma 5 2 3 6 2 2 2" xfId="29205" xr:uid="{32B983D3-3319-4222-80DA-2525AD77FF71}"/>
    <cellStyle name="Comma 5 2 3 6 2 2 2 2" xfId="60029" xr:uid="{558FD09F-4556-4851-B1CB-4BF48CF6F3BA}"/>
    <cellStyle name="Comma 5 2 3 6 2 2 3" xfId="44619" xr:uid="{A99DDF06-DDDE-44FC-BBB3-62DBFE2A564C}"/>
    <cellStyle name="Comma 5 2 3 6 2 3" xfId="21396" xr:uid="{51CF23F3-B990-48BC-82C5-BE8017F5F332}"/>
    <cellStyle name="Comma 5 2 3 6 2 3 2" xfId="52220" xr:uid="{2A56FAB5-65B7-4611-98E0-90BD96B1AE6A}"/>
    <cellStyle name="Comma 5 2 3 6 2 4" xfId="36810" xr:uid="{C84AFA66-270C-4E30-AFD2-15CB942A84A9}"/>
    <cellStyle name="Comma 5 2 3 6 3" xfId="9991" xr:uid="{EAF4A98C-B21E-4577-B210-599CE3E87453}"/>
    <cellStyle name="Comma 5 2 3 6 3 2" xfId="25402" xr:uid="{E5CC1028-921B-4517-932A-F54782C33063}"/>
    <cellStyle name="Comma 5 2 3 6 3 2 2" xfId="56226" xr:uid="{CD74068A-DCC5-4A06-B527-7D7D14879DEE}"/>
    <cellStyle name="Comma 5 2 3 6 3 3" xfId="40816" xr:uid="{919074BE-7B8E-4ADF-8D6E-D38CEAFB0A14}"/>
    <cellStyle name="Comma 5 2 3 6 4" xfId="17593" xr:uid="{8C798014-53A4-4D69-86E0-EF7174EF5D95}"/>
    <cellStyle name="Comma 5 2 3 6 4 2" xfId="48417" xr:uid="{E4C96D2F-D27F-4FDF-B262-8EA5EA80CB56}"/>
    <cellStyle name="Comma 5 2 3 6 5" xfId="33007" xr:uid="{F9EEAE26-E101-4E4E-B721-900312469C3B}"/>
    <cellStyle name="Comma 5 2 3 7" xfId="4084" xr:uid="{30D48C06-6FCC-4CAE-9338-EDC3A2CC1E23}"/>
    <cellStyle name="Comma 5 2 3 7 2" xfId="11895" xr:uid="{B4A83276-1309-4D23-9E2E-8A33B6422DDC}"/>
    <cellStyle name="Comma 5 2 3 7 2 2" xfId="27306" xr:uid="{8DD0E33E-715F-4F4E-9410-683200A06BAF}"/>
    <cellStyle name="Comma 5 2 3 7 2 2 2" xfId="58130" xr:uid="{EF3A7D96-BFAA-4553-88C5-86B7878C9BA1}"/>
    <cellStyle name="Comma 5 2 3 7 2 3" xfId="42720" xr:uid="{1F1B06EC-EA60-4A37-A00D-4F6FD83D7418}"/>
    <cellStyle name="Comma 5 2 3 7 3" xfId="19497" xr:uid="{6AB84E55-6F16-416A-90AD-4521DAEAA8FE}"/>
    <cellStyle name="Comma 5 2 3 7 3 2" xfId="50321" xr:uid="{45B42178-3DF3-4037-9589-4DAA586373C3}"/>
    <cellStyle name="Comma 5 2 3 7 4" xfId="34911" xr:uid="{DC0BF24A-8458-4166-A596-1794DBC673BC}"/>
    <cellStyle name="Comma 5 2 3 8" xfId="8092" xr:uid="{92ADE0A5-68E9-45E2-898E-10061A8AA914}"/>
    <cellStyle name="Comma 5 2 3 8 2" xfId="23503" xr:uid="{6B9A3C87-9250-43C6-8154-FA319AC25838}"/>
    <cellStyle name="Comma 5 2 3 8 2 2" xfId="54327" xr:uid="{4BBB181A-20DB-4FE3-8BEF-F91FA0ED7F07}"/>
    <cellStyle name="Comma 5 2 3 8 3" xfId="38917" xr:uid="{DE068F1D-D16E-4F12-9E33-BAC385DCF925}"/>
    <cellStyle name="Comma 5 2 3 9" xfId="7883" xr:uid="{B0C87A94-9029-4FB1-A434-0952DDF74D5E}"/>
    <cellStyle name="Comma 5 2 3 9 2" xfId="23294" xr:uid="{6030D478-A41C-40AC-B43C-140E0AC2FC5B}"/>
    <cellStyle name="Comma 5 2 3 9 2 2" xfId="54118" xr:uid="{998FDCC5-3E7C-432F-9F2F-4826B6E3D270}"/>
    <cellStyle name="Comma 5 2 3 9 3" xfId="38708" xr:uid="{EA2E4E68-98C2-49B9-862B-A478D95B7964}"/>
    <cellStyle name="Comma 5 2 4" xfId="192" xr:uid="{BC6CBDA4-C577-4F4F-85F8-D431383BBBDC}"/>
    <cellStyle name="Comma 5 2 4 10" xfId="15614" xr:uid="{C82BA065-E2F4-40D4-8B23-73FF375FDC33}"/>
    <cellStyle name="Comma 5 2 4 10 2" xfId="46438" xr:uid="{BDB41053-36B7-4750-94F5-A73FEF5330FA}"/>
    <cellStyle name="Comma 5 2 4 11" xfId="31028" xr:uid="{EA4C2B71-D92C-46F7-8FEB-7C5A4B0B92B8}"/>
    <cellStyle name="Comma 5 2 4 2" xfId="623" xr:uid="{861E1449-BBC4-45BB-B9A5-D52D8BF5C0EA}"/>
    <cellStyle name="Comma 5 2 4 2 2" xfId="1256" xr:uid="{75F8214E-FA98-4138-96C5-C52C52A2CC59}"/>
    <cellStyle name="Comma 5 2 4 2 2 2" xfId="3155" xr:uid="{52B2459B-74B5-4A36-9CC5-7D5241FA6A27}"/>
    <cellStyle name="Comma 5 2 4 2 2 2 2" xfId="6958" xr:uid="{289A0CCF-79B7-43E8-A123-C74CBE079D55}"/>
    <cellStyle name="Comma 5 2 4 2 2 2 2 2" xfId="14769" xr:uid="{14A9432A-5A9B-4907-A744-2E419F226018}"/>
    <cellStyle name="Comma 5 2 4 2 2 2 2 2 2" xfId="30180" xr:uid="{64D88ABE-4918-43A5-924E-14837573B5E2}"/>
    <cellStyle name="Comma 5 2 4 2 2 2 2 2 2 2" xfId="61004" xr:uid="{F91B3AA4-0D7E-4F36-812B-E39A3C8015F3}"/>
    <cellStyle name="Comma 5 2 4 2 2 2 2 2 3" xfId="45594" xr:uid="{4564FF18-928F-4C08-B868-F5F354BBCD83}"/>
    <cellStyle name="Comma 5 2 4 2 2 2 2 3" xfId="22371" xr:uid="{503C2CC2-6B07-42D5-9E05-B01615BB90C9}"/>
    <cellStyle name="Comma 5 2 4 2 2 2 2 3 2" xfId="53195" xr:uid="{23441073-8A07-4898-AA6C-779E12C3F221}"/>
    <cellStyle name="Comma 5 2 4 2 2 2 2 4" xfId="37785" xr:uid="{6A883333-7B1F-4CF2-8916-FF9E161ED25D}"/>
    <cellStyle name="Comma 5 2 4 2 2 2 3" xfId="10966" xr:uid="{DA620388-A1E5-46AF-8DD7-6005D0A0E92D}"/>
    <cellStyle name="Comma 5 2 4 2 2 2 3 2" xfId="26377" xr:uid="{49EFD287-C0A1-49A9-B22F-039D7016F58D}"/>
    <cellStyle name="Comma 5 2 4 2 2 2 3 2 2" xfId="57201" xr:uid="{1F192D3D-CB28-4EB7-A85A-1BD16E7733D2}"/>
    <cellStyle name="Comma 5 2 4 2 2 2 3 3" xfId="41791" xr:uid="{62CC9419-59C7-4CF2-B2D6-392D5739424E}"/>
    <cellStyle name="Comma 5 2 4 2 2 2 4" xfId="18568" xr:uid="{59C3756C-3619-442D-A144-2ED3D25D27DE}"/>
    <cellStyle name="Comma 5 2 4 2 2 2 4 2" xfId="49392" xr:uid="{69B56670-0E78-4883-97AF-1727ECC29181}"/>
    <cellStyle name="Comma 5 2 4 2 2 2 5" xfId="33982" xr:uid="{1B1045C9-AC91-4797-9890-6DE1EABB2ABB}"/>
    <cellStyle name="Comma 5 2 4 2 2 3" xfId="5059" xr:uid="{D2713BD5-5D8C-4856-B986-2DF27F23FB4A}"/>
    <cellStyle name="Comma 5 2 4 2 2 3 2" xfId="12870" xr:uid="{F394D9BF-CEB6-45A8-91BE-A1B73FA09ECF}"/>
    <cellStyle name="Comma 5 2 4 2 2 3 2 2" xfId="28281" xr:uid="{43BE281E-42DE-40F8-AB8C-79CC7E9A7843}"/>
    <cellStyle name="Comma 5 2 4 2 2 3 2 2 2" xfId="59105" xr:uid="{4740F89D-6AC4-42B5-BD53-08D196191449}"/>
    <cellStyle name="Comma 5 2 4 2 2 3 2 3" xfId="43695" xr:uid="{9729EB58-0FF7-42CB-97A9-EF3F33BF23D1}"/>
    <cellStyle name="Comma 5 2 4 2 2 3 3" xfId="20472" xr:uid="{2EAB88E3-D80A-48D4-8CA1-00A8D762F8DA}"/>
    <cellStyle name="Comma 5 2 4 2 2 3 3 2" xfId="51296" xr:uid="{C835083D-070F-4621-A93B-D0F393EF07A5}"/>
    <cellStyle name="Comma 5 2 4 2 2 3 4" xfId="35886" xr:uid="{160E9C37-B78E-4E06-BEF0-4F7E83A5FC03}"/>
    <cellStyle name="Comma 5 2 4 2 2 4" xfId="9067" xr:uid="{90AA3B40-8B3D-4178-ABC6-0BFC1E7F5F29}"/>
    <cellStyle name="Comma 5 2 4 2 2 4 2" xfId="24478" xr:uid="{CF0C349F-E2FE-4E5A-9C5B-0B0A0A9D09E4}"/>
    <cellStyle name="Comma 5 2 4 2 2 4 2 2" xfId="55302" xr:uid="{338E9715-648B-47FC-8E7F-EB93FAEED4BF}"/>
    <cellStyle name="Comma 5 2 4 2 2 4 3" xfId="39892" xr:uid="{DE2DF4C5-C496-4CD8-BD70-5DE17D318258}"/>
    <cellStyle name="Comma 5 2 4 2 2 5" xfId="16669" xr:uid="{D50B2AEE-3E28-40D0-8A44-D7E49D8EA189}"/>
    <cellStyle name="Comma 5 2 4 2 2 5 2" xfId="47493" xr:uid="{AF8231C9-17B1-4795-B143-680818823792}"/>
    <cellStyle name="Comma 5 2 4 2 2 6" xfId="32083" xr:uid="{C77E31CB-CCBC-4EE9-9327-6DACE9ABB64C}"/>
    <cellStyle name="Comma 5 2 4 2 3" xfId="1889" xr:uid="{D37D19DF-3AD8-4DB3-AC8F-1FB53A551F15}"/>
    <cellStyle name="Comma 5 2 4 2 3 2" xfId="3788" xr:uid="{10B47F83-2370-4116-83E0-F84FE27CA96E}"/>
    <cellStyle name="Comma 5 2 4 2 3 2 2" xfId="7591" xr:uid="{A6FDDA92-7521-4E31-869C-4EFFCB2E7385}"/>
    <cellStyle name="Comma 5 2 4 2 3 2 2 2" xfId="15402" xr:uid="{EA24D284-746E-4374-86A9-07D917E5A780}"/>
    <cellStyle name="Comma 5 2 4 2 3 2 2 2 2" xfId="30813" xr:uid="{824858DC-E2F8-4379-8C56-715E351539A2}"/>
    <cellStyle name="Comma 5 2 4 2 3 2 2 2 2 2" xfId="61637" xr:uid="{BAA48BAE-3CA5-412F-8E6C-AB51C66F0557}"/>
    <cellStyle name="Comma 5 2 4 2 3 2 2 2 3" xfId="46227" xr:uid="{0F5D1C15-BF45-44DE-8737-AFA31196E45C}"/>
    <cellStyle name="Comma 5 2 4 2 3 2 2 3" xfId="23004" xr:uid="{D2765875-321A-4DE5-8901-F979BDC1E862}"/>
    <cellStyle name="Comma 5 2 4 2 3 2 2 3 2" xfId="53828" xr:uid="{70CD1A3A-E540-452A-A304-71A7BFC23E5C}"/>
    <cellStyle name="Comma 5 2 4 2 3 2 2 4" xfId="38418" xr:uid="{E4B97659-1E86-444C-9667-872BAC5AD53C}"/>
    <cellStyle name="Comma 5 2 4 2 3 2 3" xfId="11599" xr:uid="{5747D221-CDE7-49AD-BA03-4DB4D472CED3}"/>
    <cellStyle name="Comma 5 2 4 2 3 2 3 2" xfId="27010" xr:uid="{5571EFFB-3309-412D-A1A2-5EE53E557760}"/>
    <cellStyle name="Comma 5 2 4 2 3 2 3 2 2" xfId="57834" xr:uid="{83685D14-23EB-4731-AE92-B957EDFA7CD9}"/>
    <cellStyle name="Comma 5 2 4 2 3 2 3 3" xfId="42424" xr:uid="{6BBC0659-F070-4562-A32D-505FB37174F1}"/>
    <cellStyle name="Comma 5 2 4 2 3 2 4" xfId="19201" xr:uid="{AC21DCE3-3FB7-4B0F-914F-2DB1B97C8C62}"/>
    <cellStyle name="Comma 5 2 4 2 3 2 4 2" xfId="50025" xr:uid="{7C3F3DCC-C1EC-4709-81A9-873D70636D96}"/>
    <cellStyle name="Comma 5 2 4 2 3 2 5" xfId="34615" xr:uid="{04AFD342-411E-48C5-952F-71A180D0EE0F}"/>
    <cellStyle name="Comma 5 2 4 2 3 3" xfId="5692" xr:uid="{DC03EE03-54DD-437D-9BBB-B2C243C4CA98}"/>
    <cellStyle name="Comma 5 2 4 2 3 3 2" xfId="13503" xr:uid="{8CBBD222-DA1D-457D-8F4B-73090E39D8CF}"/>
    <cellStyle name="Comma 5 2 4 2 3 3 2 2" xfId="28914" xr:uid="{8F1886E7-0755-4D5D-9135-B9BA117606A9}"/>
    <cellStyle name="Comma 5 2 4 2 3 3 2 2 2" xfId="59738" xr:uid="{D404E2B6-2C08-48E0-A262-B7F4B1A0A86D}"/>
    <cellStyle name="Comma 5 2 4 2 3 3 2 3" xfId="44328" xr:uid="{EDDA79A6-0C71-4146-A1BA-9E882F79585D}"/>
    <cellStyle name="Comma 5 2 4 2 3 3 3" xfId="21105" xr:uid="{D23F52AD-2EE1-4E4C-853B-3BEFE5158B50}"/>
    <cellStyle name="Comma 5 2 4 2 3 3 3 2" xfId="51929" xr:uid="{D94E3B15-6190-4650-A334-F4BB31D29BD3}"/>
    <cellStyle name="Comma 5 2 4 2 3 3 4" xfId="36519" xr:uid="{B78D7CB4-0CC5-4568-A5D2-89EE9A1DC3B2}"/>
    <cellStyle name="Comma 5 2 4 2 3 4" xfId="9700" xr:uid="{14761828-C37D-4A6B-98D6-C98A6B23DC86}"/>
    <cellStyle name="Comma 5 2 4 2 3 4 2" xfId="25111" xr:uid="{E7EE91F6-D52B-4A73-958F-351C44DDF400}"/>
    <cellStyle name="Comma 5 2 4 2 3 4 2 2" xfId="55935" xr:uid="{D1D08EF5-C3AA-4115-9CD9-9314B1169315}"/>
    <cellStyle name="Comma 5 2 4 2 3 4 3" xfId="40525" xr:uid="{9E5A3CF5-E979-4145-99D3-E9B7FC3A32C2}"/>
    <cellStyle name="Comma 5 2 4 2 3 5" xfId="17302" xr:uid="{F3AA0FBB-42B0-4EEF-9352-55FC2D4113B3}"/>
    <cellStyle name="Comma 5 2 4 2 3 5 2" xfId="48126" xr:uid="{1773C4BD-D0AA-4B77-A957-51126A469A89}"/>
    <cellStyle name="Comma 5 2 4 2 3 6" xfId="32716" xr:uid="{0007970F-20AF-4BB3-AE35-38A8F7AD2F89}"/>
    <cellStyle name="Comma 5 2 4 2 4" xfId="2522" xr:uid="{F8A585EE-8DE1-487E-842F-35AD1061BD27}"/>
    <cellStyle name="Comma 5 2 4 2 4 2" xfId="6325" xr:uid="{003B1E3B-78B0-4E27-8E72-DC9BA408B6FB}"/>
    <cellStyle name="Comma 5 2 4 2 4 2 2" xfId="14136" xr:uid="{34A4D4A0-F796-4C9B-8388-D9FD84D05207}"/>
    <cellStyle name="Comma 5 2 4 2 4 2 2 2" xfId="29547" xr:uid="{01696EB5-893C-4D96-A0BD-82E4E14069F0}"/>
    <cellStyle name="Comma 5 2 4 2 4 2 2 2 2" xfId="60371" xr:uid="{C3C17462-0534-43B9-B2C1-A4A8F42C97F6}"/>
    <cellStyle name="Comma 5 2 4 2 4 2 2 3" xfId="44961" xr:uid="{B96160B9-B9A1-465A-A9E5-66A67A8004E3}"/>
    <cellStyle name="Comma 5 2 4 2 4 2 3" xfId="21738" xr:uid="{AB440FF0-9F9B-47CD-AA7E-86667232B8B1}"/>
    <cellStyle name="Comma 5 2 4 2 4 2 3 2" xfId="52562" xr:uid="{3545FD33-BC81-4449-A926-FE907E8F1E60}"/>
    <cellStyle name="Comma 5 2 4 2 4 2 4" xfId="37152" xr:uid="{3AAD7DD0-C839-421E-AA24-96AC8832D93D}"/>
    <cellStyle name="Comma 5 2 4 2 4 3" xfId="10333" xr:uid="{CB58C30A-E5EF-4F23-8E7B-AA265D59EC0E}"/>
    <cellStyle name="Comma 5 2 4 2 4 3 2" xfId="25744" xr:uid="{F04D95A0-D9CE-48A3-8A2F-1D00CA075B79}"/>
    <cellStyle name="Comma 5 2 4 2 4 3 2 2" xfId="56568" xr:uid="{F1386490-E4C2-456F-904E-12379FEFFBF8}"/>
    <cellStyle name="Comma 5 2 4 2 4 3 3" xfId="41158" xr:uid="{1314F119-5AD8-4200-888E-DC0924EF1680}"/>
    <cellStyle name="Comma 5 2 4 2 4 4" xfId="17935" xr:uid="{974E6566-5AD1-41EF-AFD8-5890D69FF1DF}"/>
    <cellStyle name="Comma 5 2 4 2 4 4 2" xfId="48759" xr:uid="{15DF96D9-77E6-43D7-B6A4-7CF2B280D6BB}"/>
    <cellStyle name="Comma 5 2 4 2 4 5" xfId="33349" xr:uid="{0C1DF55E-0EEA-4CB1-B106-C96896C4F576}"/>
    <cellStyle name="Comma 5 2 4 2 5" xfId="4426" xr:uid="{3385BA3C-A740-481E-99FA-9ACF23613660}"/>
    <cellStyle name="Comma 5 2 4 2 5 2" xfId="12237" xr:uid="{BF778A55-18EC-461E-8F3E-CD11861D8C4B}"/>
    <cellStyle name="Comma 5 2 4 2 5 2 2" xfId="27648" xr:uid="{8402BE00-11D2-4A41-8C52-8E56C43798DB}"/>
    <cellStyle name="Comma 5 2 4 2 5 2 2 2" xfId="58472" xr:uid="{47BFF97A-2703-4E73-817F-91D01F6B5C0A}"/>
    <cellStyle name="Comma 5 2 4 2 5 2 3" xfId="43062" xr:uid="{871CAD31-757D-4518-B5AA-CBE11C6D89FF}"/>
    <cellStyle name="Comma 5 2 4 2 5 3" xfId="19839" xr:uid="{BC878AA2-6F72-455E-828E-1EA79840F0C8}"/>
    <cellStyle name="Comma 5 2 4 2 5 3 2" xfId="50663" xr:uid="{5CACA8CC-D24E-4BB0-9A30-1F73070B2195}"/>
    <cellStyle name="Comma 5 2 4 2 5 4" xfId="35253" xr:uid="{A063F3E9-78E7-48A0-9D76-29FDE4E48482}"/>
    <cellStyle name="Comma 5 2 4 2 6" xfId="8434" xr:uid="{D1C5D0D2-268C-4FA9-95D4-1689F74BE9E6}"/>
    <cellStyle name="Comma 5 2 4 2 6 2" xfId="23845" xr:uid="{B1F49326-EC2E-4C20-9015-F1F9A8A7A59B}"/>
    <cellStyle name="Comma 5 2 4 2 6 2 2" xfId="54669" xr:uid="{78D7B4ED-B5B8-47E7-B51F-9D09EDB210AE}"/>
    <cellStyle name="Comma 5 2 4 2 6 3" xfId="39259" xr:uid="{EA5E84FD-8A06-493B-BA1D-32F379313EFA}"/>
    <cellStyle name="Comma 5 2 4 2 7" xfId="16036" xr:uid="{ECBC868E-1CAD-4AA5-A79D-7C1586D89B87}"/>
    <cellStyle name="Comma 5 2 4 2 7 2" xfId="46860" xr:uid="{375CDD87-EC16-4737-A4F3-51D51D58A3F7}"/>
    <cellStyle name="Comma 5 2 4 2 8" xfId="31450" xr:uid="{2303E3E9-8D7D-40AB-BAFF-FF423F6A4098}"/>
    <cellStyle name="Comma 5 2 4 3" xfId="414" xr:uid="{06953927-E104-401E-9B25-CBCA688742FF}"/>
    <cellStyle name="Comma 5 2 4 3 2" xfId="1047" xr:uid="{477FE03E-F956-4DF0-8373-C291DDF3FF11}"/>
    <cellStyle name="Comma 5 2 4 3 2 2" xfId="2946" xr:uid="{B1D17DB5-62E4-492B-886A-A8EA0C6C7C28}"/>
    <cellStyle name="Comma 5 2 4 3 2 2 2" xfId="6749" xr:uid="{62463FC5-A117-4652-A14A-BC4EFDDFF09C}"/>
    <cellStyle name="Comma 5 2 4 3 2 2 2 2" xfId="14560" xr:uid="{51A64D02-BDB9-4425-93B2-831C0A710656}"/>
    <cellStyle name="Comma 5 2 4 3 2 2 2 2 2" xfId="29971" xr:uid="{CF5C8145-2393-4DB8-9F10-0F304FD24146}"/>
    <cellStyle name="Comma 5 2 4 3 2 2 2 2 2 2" xfId="60795" xr:uid="{B4C34C6B-1D73-4A06-AC23-24E86D4374B5}"/>
    <cellStyle name="Comma 5 2 4 3 2 2 2 2 3" xfId="45385" xr:uid="{7BBC39B4-10D6-4564-9CD0-BC681A6CD4D0}"/>
    <cellStyle name="Comma 5 2 4 3 2 2 2 3" xfId="22162" xr:uid="{CB1815AC-F95B-4210-B0B8-21AA88556B68}"/>
    <cellStyle name="Comma 5 2 4 3 2 2 2 3 2" xfId="52986" xr:uid="{ED96F33E-937C-430E-98BF-37FD70F3B809}"/>
    <cellStyle name="Comma 5 2 4 3 2 2 2 4" xfId="37576" xr:uid="{3B9E01DE-FBAC-477F-B904-A805C850CA9B}"/>
    <cellStyle name="Comma 5 2 4 3 2 2 3" xfId="10757" xr:uid="{6256999C-C192-41BD-B583-76038F92EFB1}"/>
    <cellStyle name="Comma 5 2 4 3 2 2 3 2" xfId="26168" xr:uid="{6FD56F95-AEE5-4475-9DCA-B40769D24671}"/>
    <cellStyle name="Comma 5 2 4 3 2 2 3 2 2" xfId="56992" xr:uid="{33197A7F-0CF3-4EC6-B3F8-E1624F931E7C}"/>
    <cellStyle name="Comma 5 2 4 3 2 2 3 3" xfId="41582" xr:uid="{75CC37DF-ECA0-446A-A753-B2ED72EC2833}"/>
    <cellStyle name="Comma 5 2 4 3 2 2 4" xfId="18359" xr:uid="{2E19F79D-5A60-4D22-B1D2-3BF91F02D4E1}"/>
    <cellStyle name="Comma 5 2 4 3 2 2 4 2" xfId="49183" xr:uid="{2F5234E1-6FD4-4844-AB74-B5D8F30E0658}"/>
    <cellStyle name="Comma 5 2 4 3 2 2 5" xfId="33773" xr:uid="{E59F2313-823D-4044-A614-58E39FB400D1}"/>
    <cellStyle name="Comma 5 2 4 3 2 3" xfId="4850" xr:uid="{C23B7FA1-F76B-455D-A0CC-3D3C99434F7D}"/>
    <cellStyle name="Comma 5 2 4 3 2 3 2" xfId="12661" xr:uid="{A9870E36-68CC-4564-9FC2-E9CF0CFDD969}"/>
    <cellStyle name="Comma 5 2 4 3 2 3 2 2" xfId="28072" xr:uid="{F77EDE31-40E5-4394-865B-8831AE449505}"/>
    <cellStyle name="Comma 5 2 4 3 2 3 2 2 2" xfId="58896" xr:uid="{EF9E84CD-A1A6-4A61-BC4A-460510B9D529}"/>
    <cellStyle name="Comma 5 2 4 3 2 3 2 3" xfId="43486" xr:uid="{6D8296CB-5EE3-42B1-95BE-F92776006E5F}"/>
    <cellStyle name="Comma 5 2 4 3 2 3 3" xfId="20263" xr:uid="{8C779460-F399-42EA-9F19-CCD26F617341}"/>
    <cellStyle name="Comma 5 2 4 3 2 3 3 2" xfId="51087" xr:uid="{AF99CA1E-1F00-4CE7-AEA4-1DD25F1C74F7}"/>
    <cellStyle name="Comma 5 2 4 3 2 3 4" xfId="35677" xr:uid="{5DA630AF-0C43-482C-879E-B3693D234C76}"/>
    <cellStyle name="Comma 5 2 4 3 2 4" xfId="8858" xr:uid="{BE96A186-D92D-4B34-A21E-483FD21347AE}"/>
    <cellStyle name="Comma 5 2 4 3 2 4 2" xfId="24269" xr:uid="{7319DCC1-B746-48C8-A365-351B7F16D133}"/>
    <cellStyle name="Comma 5 2 4 3 2 4 2 2" xfId="55093" xr:uid="{A1C479DC-2E62-4FDF-83A2-40B75D565980}"/>
    <cellStyle name="Comma 5 2 4 3 2 4 3" xfId="39683" xr:uid="{0CAA8344-5FAA-441B-84EF-765AC3725D97}"/>
    <cellStyle name="Comma 5 2 4 3 2 5" xfId="16460" xr:uid="{65E3664F-A136-48C5-8475-BCF550F7785C}"/>
    <cellStyle name="Comma 5 2 4 3 2 5 2" xfId="47284" xr:uid="{56B04A26-794C-4145-B137-F4CAE4ECE6C8}"/>
    <cellStyle name="Comma 5 2 4 3 2 6" xfId="31874" xr:uid="{18DAB094-26F4-468C-89EE-25039FC0D93A}"/>
    <cellStyle name="Comma 5 2 4 3 3" xfId="1680" xr:uid="{AC012014-CACF-43FC-90E1-9463A1058DD1}"/>
    <cellStyle name="Comma 5 2 4 3 3 2" xfId="3579" xr:uid="{84FFAF04-9E7F-47DD-A204-5E39A1586973}"/>
    <cellStyle name="Comma 5 2 4 3 3 2 2" xfId="7382" xr:uid="{B02C82E3-F009-4EEB-8536-E85FF01AFD72}"/>
    <cellStyle name="Comma 5 2 4 3 3 2 2 2" xfId="15193" xr:uid="{D0D79663-0991-4F22-9E24-F03797BB16EF}"/>
    <cellStyle name="Comma 5 2 4 3 3 2 2 2 2" xfId="30604" xr:uid="{6D0A6411-6018-4E7D-B9FF-FE9DAD2284BB}"/>
    <cellStyle name="Comma 5 2 4 3 3 2 2 2 2 2" xfId="61428" xr:uid="{A34FF4B0-F3FB-4253-A974-C4AE2499C6E1}"/>
    <cellStyle name="Comma 5 2 4 3 3 2 2 2 3" xfId="46018" xr:uid="{068FE01E-54A9-4239-B5EC-B65201A9D577}"/>
    <cellStyle name="Comma 5 2 4 3 3 2 2 3" xfId="22795" xr:uid="{014DA0B9-2289-4D28-9F0F-60323FA8507C}"/>
    <cellStyle name="Comma 5 2 4 3 3 2 2 3 2" xfId="53619" xr:uid="{BBD71DE9-350A-4C57-81B2-AB10DECC200A}"/>
    <cellStyle name="Comma 5 2 4 3 3 2 2 4" xfId="38209" xr:uid="{BA872E77-D6B3-4E83-897F-1437280BFD0B}"/>
    <cellStyle name="Comma 5 2 4 3 3 2 3" xfId="11390" xr:uid="{754AE820-CBCD-4F41-B817-70197E4143CD}"/>
    <cellStyle name="Comma 5 2 4 3 3 2 3 2" xfId="26801" xr:uid="{37133F5C-DAED-4442-81C7-5E70F496E945}"/>
    <cellStyle name="Comma 5 2 4 3 3 2 3 2 2" xfId="57625" xr:uid="{84D3FA42-F3F6-4F02-BBC6-0CED589342EC}"/>
    <cellStyle name="Comma 5 2 4 3 3 2 3 3" xfId="42215" xr:uid="{8858CB33-DA0F-49A6-AB4F-17FDD7732E45}"/>
    <cellStyle name="Comma 5 2 4 3 3 2 4" xfId="18992" xr:uid="{A9320901-CD87-4515-9B88-5366FE0B850C}"/>
    <cellStyle name="Comma 5 2 4 3 3 2 4 2" xfId="49816" xr:uid="{5CE214FE-B11E-4AEB-8FA2-84C713E573FE}"/>
    <cellStyle name="Comma 5 2 4 3 3 2 5" xfId="34406" xr:uid="{D3D5E3AD-4AE5-47B0-B366-5FCC35904ECE}"/>
    <cellStyle name="Comma 5 2 4 3 3 3" xfId="5483" xr:uid="{0DC40534-1616-443E-A376-EC0ADA70B912}"/>
    <cellStyle name="Comma 5 2 4 3 3 3 2" xfId="13294" xr:uid="{1653FFE2-2CA9-4F0F-BCD3-3965F1AAADDE}"/>
    <cellStyle name="Comma 5 2 4 3 3 3 2 2" xfId="28705" xr:uid="{30DEE59F-0A59-4CFB-B8B3-18F34A71AE06}"/>
    <cellStyle name="Comma 5 2 4 3 3 3 2 2 2" xfId="59529" xr:uid="{5A7112C0-EEB1-46D4-9827-415E6FF1C898}"/>
    <cellStyle name="Comma 5 2 4 3 3 3 2 3" xfId="44119" xr:uid="{A714761D-41BF-4869-A86E-466023C0E3CF}"/>
    <cellStyle name="Comma 5 2 4 3 3 3 3" xfId="20896" xr:uid="{AD58083D-346A-4BCE-8A88-F1EC1561204F}"/>
    <cellStyle name="Comma 5 2 4 3 3 3 3 2" xfId="51720" xr:uid="{98209DCD-648D-462C-B9FC-561A1CB19258}"/>
    <cellStyle name="Comma 5 2 4 3 3 3 4" xfId="36310" xr:uid="{CA149650-3C94-41BA-856B-A451BEEAF639}"/>
    <cellStyle name="Comma 5 2 4 3 3 4" xfId="9491" xr:uid="{53054F33-7A6F-4177-AA74-DC7E8850376B}"/>
    <cellStyle name="Comma 5 2 4 3 3 4 2" xfId="24902" xr:uid="{0CA162A1-E1D4-4599-A7D8-20B44D567E25}"/>
    <cellStyle name="Comma 5 2 4 3 3 4 2 2" xfId="55726" xr:uid="{4AA12EE5-16D5-44F5-BF6C-6F90ACF0C361}"/>
    <cellStyle name="Comma 5 2 4 3 3 4 3" xfId="40316" xr:uid="{AE297E22-8EDB-400C-9829-A0D7B10B4FB6}"/>
    <cellStyle name="Comma 5 2 4 3 3 5" xfId="17093" xr:uid="{2955E2A0-4DF4-4F6E-8E13-6D5469E212DF}"/>
    <cellStyle name="Comma 5 2 4 3 3 5 2" xfId="47917" xr:uid="{D63CCB82-CD3C-4C9F-B570-5CE30A1CA6DA}"/>
    <cellStyle name="Comma 5 2 4 3 3 6" xfId="32507" xr:uid="{AD1EED7D-5856-4A2E-BE36-EAD6BE66EDB1}"/>
    <cellStyle name="Comma 5 2 4 3 4" xfId="2313" xr:uid="{E089AFF6-58A5-4D55-B7EE-E135AC4F2037}"/>
    <cellStyle name="Comma 5 2 4 3 4 2" xfId="6116" xr:uid="{1DAE5200-B758-40A6-AD01-7E773D8E2509}"/>
    <cellStyle name="Comma 5 2 4 3 4 2 2" xfId="13927" xr:uid="{6C8C2073-7D91-4835-B0F8-7A5FEA9CE0CF}"/>
    <cellStyle name="Comma 5 2 4 3 4 2 2 2" xfId="29338" xr:uid="{6C14B5A0-9599-4A2B-83E1-C6A44DBEAF02}"/>
    <cellStyle name="Comma 5 2 4 3 4 2 2 2 2" xfId="60162" xr:uid="{BF8F4C40-F64E-4D23-BB06-F5AD96ED6C67}"/>
    <cellStyle name="Comma 5 2 4 3 4 2 2 3" xfId="44752" xr:uid="{9928245D-D8CB-412D-BA7E-40BDC6DA6A6A}"/>
    <cellStyle name="Comma 5 2 4 3 4 2 3" xfId="21529" xr:uid="{68109B32-9871-4761-A6B4-D6F8AB4219E9}"/>
    <cellStyle name="Comma 5 2 4 3 4 2 3 2" xfId="52353" xr:uid="{21320391-9A39-4799-836E-7B0161D27546}"/>
    <cellStyle name="Comma 5 2 4 3 4 2 4" xfId="36943" xr:uid="{70B8CBB2-F890-4077-85DC-231A2BE301F7}"/>
    <cellStyle name="Comma 5 2 4 3 4 3" xfId="10124" xr:uid="{5D8669B9-0F92-4A30-AAEA-969AE3581AB2}"/>
    <cellStyle name="Comma 5 2 4 3 4 3 2" xfId="25535" xr:uid="{C15873FA-7BCE-4E32-8FA5-96D27F62DE88}"/>
    <cellStyle name="Comma 5 2 4 3 4 3 2 2" xfId="56359" xr:uid="{96AA1358-8485-4661-A481-68D931071F23}"/>
    <cellStyle name="Comma 5 2 4 3 4 3 3" xfId="40949" xr:uid="{8EEEB6A8-9750-4AB6-A56B-B78D17CD17CC}"/>
    <cellStyle name="Comma 5 2 4 3 4 4" xfId="17726" xr:uid="{9D995A0D-5F94-4A87-8BB2-A5CFC83F364E}"/>
    <cellStyle name="Comma 5 2 4 3 4 4 2" xfId="48550" xr:uid="{48D38B13-2B1F-40CD-B9BD-E7CA3E573F62}"/>
    <cellStyle name="Comma 5 2 4 3 4 5" xfId="33140" xr:uid="{3FA005BD-0EFF-4EFB-98F1-06CA361E87D9}"/>
    <cellStyle name="Comma 5 2 4 3 5" xfId="4217" xr:uid="{CB2F9B79-03B0-4683-94C9-A781622B182E}"/>
    <cellStyle name="Comma 5 2 4 3 5 2" xfId="12028" xr:uid="{D72F01AB-ACB6-424B-84EC-A1C71F0E3F79}"/>
    <cellStyle name="Comma 5 2 4 3 5 2 2" xfId="27439" xr:uid="{1804735F-50E7-4AFC-AEEF-8623C7D888D9}"/>
    <cellStyle name="Comma 5 2 4 3 5 2 2 2" xfId="58263" xr:uid="{920C7219-C0C4-4D2F-9F99-76AE99F15802}"/>
    <cellStyle name="Comma 5 2 4 3 5 2 3" xfId="42853" xr:uid="{86ACFD98-4498-4A97-9285-A9950049FE74}"/>
    <cellStyle name="Comma 5 2 4 3 5 3" xfId="19630" xr:uid="{27F572FB-B50F-49CE-ABCD-EA42CCFD1F33}"/>
    <cellStyle name="Comma 5 2 4 3 5 3 2" xfId="50454" xr:uid="{8B9DCFB2-16AD-4EA1-949D-6B56F21FDCE5}"/>
    <cellStyle name="Comma 5 2 4 3 5 4" xfId="35044" xr:uid="{B66EE2CA-D28C-4EC9-B5E3-E7F796B1F400}"/>
    <cellStyle name="Comma 5 2 4 3 6" xfId="8225" xr:uid="{BC513360-C655-48CC-97EF-AEE91A096270}"/>
    <cellStyle name="Comma 5 2 4 3 6 2" xfId="23636" xr:uid="{99CD3C52-DD63-434B-B6EB-3EC783C13DD9}"/>
    <cellStyle name="Comma 5 2 4 3 6 2 2" xfId="54460" xr:uid="{D6FCD9BF-2B0A-4788-B0B4-3C574A142791}"/>
    <cellStyle name="Comma 5 2 4 3 6 3" xfId="39050" xr:uid="{6B08CA1F-70A1-4501-913A-097BFB7B6EB0}"/>
    <cellStyle name="Comma 5 2 4 3 7" xfId="15827" xr:uid="{16E049E3-85B1-4B6B-BD76-D5A2B7B55701}"/>
    <cellStyle name="Comma 5 2 4 3 7 2" xfId="46651" xr:uid="{28FDE943-DC3D-4203-B044-5DD433EB2FC3}"/>
    <cellStyle name="Comma 5 2 4 3 8" xfId="31241" xr:uid="{FB444664-7E82-4E7A-907B-CAAA566A6A14}"/>
    <cellStyle name="Comma 5 2 4 4" xfId="834" xr:uid="{5466C487-9066-4618-886E-307FF5B146D1}"/>
    <cellStyle name="Comma 5 2 4 4 2" xfId="2733" xr:uid="{55C1DBC5-8EAC-4A2B-A86C-AC0F264A5918}"/>
    <cellStyle name="Comma 5 2 4 4 2 2" xfId="6536" xr:uid="{8DA72659-8C4E-461C-8677-D489A09BBAA9}"/>
    <cellStyle name="Comma 5 2 4 4 2 2 2" xfId="14347" xr:uid="{490853C1-E784-4591-9FE5-DFDDE5A150EC}"/>
    <cellStyle name="Comma 5 2 4 4 2 2 2 2" xfId="29758" xr:uid="{09404754-F1AE-40F0-A643-F046CF4ED820}"/>
    <cellStyle name="Comma 5 2 4 4 2 2 2 2 2" xfId="60582" xr:uid="{CA8EF792-CF12-4ECB-BAA0-A54481FF0A29}"/>
    <cellStyle name="Comma 5 2 4 4 2 2 2 3" xfId="45172" xr:uid="{9F3F864F-EF04-4765-8881-FD77338400A0}"/>
    <cellStyle name="Comma 5 2 4 4 2 2 3" xfId="21949" xr:uid="{D4D0B522-DBEE-45F3-9215-53948B7E4D4C}"/>
    <cellStyle name="Comma 5 2 4 4 2 2 3 2" xfId="52773" xr:uid="{F7CFC772-ED5D-4D4E-902D-880C5F917DDC}"/>
    <cellStyle name="Comma 5 2 4 4 2 2 4" xfId="37363" xr:uid="{50DE1176-B3BC-4C70-9506-167FD6AF0C0B}"/>
    <cellStyle name="Comma 5 2 4 4 2 3" xfId="10544" xr:uid="{E0DE4DC8-118E-44C0-9C4B-4F1DAA18FFCE}"/>
    <cellStyle name="Comma 5 2 4 4 2 3 2" xfId="25955" xr:uid="{D5675DD5-49DF-4672-9C21-71C638430F08}"/>
    <cellStyle name="Comma 5 2 4 4 2 3 2 2" xfId="56779" xr:uid="{3E27E045-7FA1-4854-B515-36A852E840CF}"/>
    <cellStyle name="Comma 5 2 4 4 2 3 3" xfId="41369" xr:uid="{6C72AE99-EC39-4080-900B-479FA0F1B1FD}"/>
    <cellStyle name="Comma 5 2 4 4 2 4" xfId="18146" xr:uid="{CB114D8E-F62F-43D6-B9A9-1A255C9E3DC2}"/>
    <cellStyle name="Comma 5 2 4 4 2 4 2" xfId="48970" xr:uid="{278510DF-3BAF-4575-B590-D9004FF6EA61}"/>
    <cellStyle name="Comma 5 2 4 4 2 5" xfId="33560" xr:uid="{735C1432-AD98-476B-B51E-4F597621FE92}"/>
    <cellStyle name="Comma 5 2 4 4 3" xfId="4637" xr:uid="{98242348-75B8-4996-985F-D0D26E637E3C}"/>
    <cellStyle name="Comma 5 2 4 4 3 2" xfId="12448" xr:uid="{423D6995-58E2-441D-95F1-52B960DB65F9}"/>
    <cellStyle name="Comma 5 2 4 4 3 2 2" xfId="27859" xr:uid="{EFB3537F-0B42-4382-A02A-9049D4BB1F7F}"/>
    <cellStyle name="Comma 5 2 4 4 3 2 2 2" xfId="58683" xr:uid="{E212A075-EBFD-45EB-BB36-85E47DBCF6FA}"/>
    <cellStyle name="Comma 5 2 4 4 3 2 3" xfId="43273" xr:uid="{DF42363A-E0CA-45B4-9996-B950BCDCD1F1}"/>
    <cellStyle name="Comma 5 2 4 4 3 3" xfId="20050" xr:uid="{2A2DE1F5-EA3A-46D1-B022-C80360E4D936}"/>
    <cellStyle name="Comma 5 2 4 4 3 3 2" xfId="50874" xr:uid="{02707412-C06A-4B4F-BD01-39A6FC095B93}"/>
    <cellStyle name="Comma 5 2 4 4 3 4" xfId="35464" xr:uid="{BF7258BF-D852-46B3-818F-4D3F66A24F66}"/>
    <cellStyle name="Comma 5 2 4 4 4" xfId="8645" xr:uid="{EAF96CDF-8897-4845-B33D-9F952EDC5D16}"/>
    <cellStyle name="Comma 5 2 4 4 4 2" xfId="24056" xr:uid="{E448095B-941C-4D7B-A3E1-EF5AEDF9B165}"/>
    <cellStyle name="Comma 5 2 4 4 4 2 2" xfId="54880" xr:uid="{069C9461-E143-48D4-A7ED-8BCDAC3471EE}"/>
    <cellStyle name="Comma 5 2 4 4 4 3" xfId="39470" xr:uid="{1BF2B7DB-26AD-4591-9892-553DE3348673}"/>
    <cellStyle name="Comma 5 2 4 4 5" xfId="16247" xr:uid="{09405546-547C-46B1-AD8F-0F34E6AF1F27}"/>
    <cellStyle name="Comma 5 2 4 4 5 2" xfId="47071" xr:uid="{6889BAD7-3098-4973-B80E-EA9A45D909B7}"/>
    <cellStyle name="Comma 5 2 4 4 6" xfId="31661" xr:uid="{3FCEDED9-4478-4156-BFF4-086CCD07BACE}"/>
    <cellStyle name="Comma 5 2 4 5" xfId="1467" xr:uid="{DEEFE42B-9184-4735-9242-7BCE435504C9}"/>
    <cellStyle name="Comma 5 2 4 5 2" xfId="3366" xr:uid="{5EA7745B-58C5-4201-B88B-EE464383B99D}"/>
    <cellStyle name="Comma 5 2 4 5 2 2" xfId="7169" xr:uid="{958A9FC7-B9D4-4FC2-93C5-CC02BABDA14E}"/>
    <cellStyle name="Comma 5 2 4 5 2 2 2" xfId="14980" xr:uid="{66379EDF-F0BB-4B73-B323-7E8D44337F96}"/>
    <cellStyle name="Comma 5 2 4 5 2 2 2 2" xfId="30391" xr:uid="{12A9FA19-A714-4C3C-8610-1C53D33AE2A9}"/>
    <cellStyle name="Comma 5 2 4 5 2 2 2 2 2" xfId="61215" xr:uid="{63BD5066-F01F-4DB7-B458-DDE9714C2D36}"/>
    <cellStyle name="Comma 5 2 4 5 2 2 2 3" xfId="45805" xr:uid="{38AC4964-A1B9-4625-93AB-5545D7E5A3BD}"/>
    <cellStyle name="Comma 5 2 4 5 2 2 3" xfId="22582" xr:uid="{03400A45-94A7-4E8B-8297-70E1E532F78A}"/>
    <cellStyle name="Comma 5 2 4 5 2 2 3 2" xfId="53406" xr:uid="{6D1DEF2E-AC86-4EA2-9F03-BC7B91EDD9A8}"/>
    <cellStyle name="Comma 5 2 4 5 2 2 4" xfId="37996" xr:uid="{E591487D-102F-4BC1-9194-682117C2BAFD}"/>
    <cellStyle name="Comma 5 2 4 5 2 3" xfId="11177" xr:uid="{D22575FA-2B56-45D7-8687-CA8E6ABE4F22}"/>
    <cellStyle name="Comma 5 2 4 5 2 3 2" xfId="26588" xr:uid="{2C8A0D5C-7DBA-4EAC-A63A-8C6B3E440451}"/>
    <cellStyle name="Comma 5 2 4 5 2 3 2 2" xfId="57412" xr:uid="{407A0840-42D1-4032-98DB-3D80AC7EC294}"/>
    <cellStyle name="Comma 5 2 4 5 2 3 3" xfId="42002" xr:uid="{84CB9BE3-6E23-4F60-BEF5-0264203B97DD}"/>
    <cellStyle name="Comma 5 2 4 5 2 4" xfId="18779" xr:uid="{D476E53E-4CBE-49E3-825E-6E98D7775594}"/>
    <cellStyle name="Comma 5 2 4 5 2 4 2" xfId="49603" xr:uid="{3C8A0E7A-9799-4201-8A6C-54EE3959F8B7}"/>
    <cellStyle name="Comma 5 2 4 5 2 5" xfId="34193" xr:uid="{6DB38F7B-C0DC-4734-B0BB-26421D72C8FA}"/>
    <cellStyle name="Comma 5 2 4 5 3" xfId="5270" xr:uid="{075BBD3D-17BB-4F75-B466-FF5CF99641C9}"/>
    <cellStyle name="Comma 5 2 4 5 3 2" xfId="13081" xr:uid="{0F1B15E1-5DDE-4445-8E58-2E6DA64B1015}"/>
    <cellStyle name="Comma 5 2 4 5 3 2 2" xfId="28492" xr:uid="{17C23672-E7AA-42DB-A149-EA41952E23E3}"/>
    <cellStyle name="Comma 5 2 4 5 3 2 2 2" xfId="59316" xr:uid="{54AEFBC6-369A-4915-BF6B-C1C7B5D49CEF}"/>
    <cellStyle name="Comma 5 2 4 5 3 2 3" xfId="43906" xr:uid="{ED972F42-1DEC-4D48-A7EE-7E65B7DF6AEE}"/>
    <cellStyle name="Comma 5 2 4 5 3 3" xfId="20683" xr:uid="{CD0D5B68-214C-48AD-9441-96ADE9919D20}"/>
    <cellStyle name="Comma 5 2 4 5 3 3 2" xfId="51507" xr:uid="{2734F802-CC08-4364-9236-E845EF0696FC}"/>
    <cellStyle name="Comma 5 2 4 5 3 4" xfId="36097" xr:uid="{C1A05B78-9633-4BD3-BCF0-B6F8704EB5AE}"/>
    <cellStyle name="Comma 5 2 4 5 4" xfId="9278" xr:uid="{CC8E1315-FF62-4ED0-9DDF-2D3944039FB0}"/>
    <cellStyle name="Comma 5 2 4 5 4 2" xfId="24689" xr:uid="{FD75907A-8F4A-4E13-B9C6-3C207EA5B436}"/>
    <cellStyle name="Comma 5 2 4 5 4 2 2" xfId="55513" xr:uid="{D205094C-E1D7-480F-ACC7-BE9828EF4520}"/>
    <cellStyle name="Comma 5 2 4 5 4 3" xfId="40103" xr:uid="{B0288989-B781-4902-B657-CCC601128A80}"/>
    <cellStyle name="Comma 5 2 4 5 5" xfId="16880" xr:uid="{F25F35DC-D6B4-428C-BAFB-D3F525277160}"/>
    <cellStyle name="Comma 5 2 4 5 5 2" xfId="47704" xr:uid="{C8B8D303-A4C3-41E8-BC59-DAC2831D21FE}"/>
    <cellStyle name="Comma 5 2 4 5 6" xfId="32294" xr:uid="{6D833C26-642E-4629-B965-585ED98A9D16}"/>
    <cellStyle name="Comma 5 2 4 6" xfId="2100" xr:uid="{F6034352-9B35-4D76-ABFC-6612D85C1325}"/>
    <cellStyle name="Comma 5 2 4 6 2" xfId="5903" xr:uid="{50FE3A2D-318C-4E0B-94E2-C8EAE92F97EB}"/>
    <cellStyle name="Comma 5 2 4 6 2 2" xfId="13714" xr:uid="{23642A17-CE08-4DFB-8B44-0FE2B220B83B}"/>
    <cellStyle name="Comma 5 2 4 6 2 2 2" xfId="29125" xr:uid="{D099DE86-FEB5-4DEA-A200-8E6E64EF97F6}"/>
    <cellStyle name="Comma 5 2 4 6 2 2 2 2" xfId="59949" xr:uid="{A6B5FC06-CDDB-44EB-B9A4-81C9D202D9E6}"/>
    <cellStyle name="Comma 5 2 4 6 2 2 3" xfId="44539" xr:uid="{3B8A645E-039C-45BC-ACD2-634839091D85}"/>
    <cellStyle name="Comma 5 2 4 6 2 3" xfId="21316" xr:uid="{65906A4C-5ADC-4CC6-929B-8FC9262DA13D}"/>
    <cellStyle name="Comma 5 2 4 6 2 3 2" xfId="52140" xr:uid="{CFB57667-792C-494F-A412-B3C199E30AA0}"/>
    <cellStyle name="Comma 5 2 4 6 2 4" xfId="36730" xr:uid="{7D293FA1-FE87-43DD-9C09-BACAFDF71FA7}"/>
    <cellStyle name="Comma 5 2 4 6 3" xfId="9911" xr:uid="{CEA6B839-2678-42C3-8631-2CA630030637}"/>
    <cellStyle name="Comma 5 2 4 6 3 2" xfId="25322" xr:uid="{561FA66B-1844-432E-B1F7-218CD97E7A5C}"/>
    <cellStyle name="Comma 5 2 4 6 3 2 2" xfId="56146" xr:uid="{93CDCB5F-023F-4E12-81D3-E990B64DCFD8}"/>
    <cellStyle name="Comma 5 2 4 6 3 3" xfId="40736" xr:uid="{63131787-94DD-4BD1-B9E4-6BB82C5E45D5}"/>
    <cellStyle name="Comma 5 2 4 6 4" xfId="17513" xr:uid="{CEE3672A-A903-4BEE-BB71-747F606B8EF1}"/>
    <cellStyle name="Comma 5 2 4 6 4 2" xfId="48337" xr:uid="{A189B2D1-2B2F-47FE-AAA5-DB835A32CB69}"/>
    <cellStyle name="Comma 5 2 4 6 5" xfId="32927" xr:uid="{C9412A4F-2695-45AE-846F-4A76EB1FE4A1}"/>
    <cellStyle name="Comma 5 2 4 7" xfId="4004" xr:uid="{C1CB6D60-441E-4885-8D38-D54DAEB5FCA5}"/>
    <cellStyle name="Comma 5 2 4 7 2" xfId="11815" xr:uid="{A6939050-E59E-4F00-9CAC-D8371BCD8AA9}"/>
    <cellStyle name="Comma 5 2 4 7 2 2" xfId="27226" xr:uid="{20DBCDB9-4FDB-4FDE-BFB7-197D01B33DE5}"/>
    <cellStyle name="Comma 5 2 4 7 2 2 2" xfId="58050" xr:uid="{AECDA224-931C-432D-B700-8CA5B5A8E515}"/>
    <cellStyle name="Comma 5 2 4 7 2 3" xfId="42640" xr:uid="{4EDEAB08-FF78-4CB3-8B5D-3B823EAF8578}"/>
    <cellStyle name="Comma 5 2 4 7 3" xfId="19417" xr:uid="{C6653256-9DF3-4D0F-B261-B7F7839015C2}"/>
    <cellStyle name="Comma 5 2 4 7 3 2" xfId="50241" xr:uid="{10A4A26E-40E4-41E9-A18D-2BBE7C902149}"/>
    <cellStyle name="Comma 5 2 4 7 4" xfId="34831" xr:uid="{062D7577-6A00-4A18-B4CC-C0AC2E277140}"/>
    <cellStyle name="Comma 5 2 4 8" xfId="8012" xr:uid="{97E47442-4F4A-430B-B0ED-AFEB71A27984}"/>
    <cellStyle name="Comma 5 2 4 8 2" xfId="23423" xr:uid="{77B45AF3-13DC-4388-BD8D-8E4C5FEC0C1D}"/>
    <cellStyle name="Comma 5 2 4 8 2 2" xfId="54247" xr:uid="{A2BD8678-C282-44F3-8268-3D5CE8F3455C}"/>
    <cellStyle name="Comma 5 2 4 8 3" xfId="38837" xr:uid="{5FD1044B-321C-4085-AAFA-94442BD1B19D}"/>
    <cellStyle name="Comma 5 2 4 9" xfId="7803" xr:uid="{3E2343FB-5A44-4BAB-A73F-B2C2A0A978E2}"/>
    <cellStyle name="Comma 5 2 4 9 2" xfId="23214" xr:uid="{54A93FCF-8D39-4C33-BEF2-3F7E243E1AB2}"/>
    <cellStyle name="Comma 5 2 4 9 2 2" xfId="54038" xr:uid="{F57A6A5F-8FD7-45B2-963C-5B240BB17F74}"/>
    <cellStyle name="Comma 5 2 4 9 3" xfId="38628" xr:uid="{58998817-8209-4CBA-A7AD-962D4F89E777}"/>
    <cellStyle name="Comma 5 2 5" xfId="578" xr:uid="{98D6B3D5-10E4-46E4-BB8F-E14FCA57792D}"/>
    <cellStyle name="Comma 5 2 5 2" xfId="1211" xr:uid="{3A251D6E-DA1E-4333-BE8E-5349263667BD}"/>
    <cellStyle name="Comma 5 2 5 2 2" xfId="3110" xr:uid="{FADCEB9E-D488-447C-A986-F13C742FFF32}"/>
    <cellStyle name="Comma 5 2 5 2 2 2" xfId="6913" xr:uid="{8EDB5A1C-56FC-4D62-A06B-530BEBF5100A}"/>
    <cellStyle name="Comma 5 2 5 2 2 2 2" xfId="14724" xr:uid="{7776C353-8427-4A12-B877-486A52103CAD}"/>
    <cellStyle name="Comma 5 2 5 2 2 2 2 2" xfId="30135" xr:uid="{7DC31034-7E8B-478B-8EFA-B8E25556EB83}"/>
    <cellStyle name="Comma 5 2 5 2 2 2 2 2 2" xfId="60959" xr:uid="{D4E96C29-72BF-4EF7-9CD1-16F3434267CA}"/>
    <cellStyle name="Comma 5 2 5 2 2 2 2 3" xfId="45549" xr:uid="{053579BB-1701-4512-99C1-9D64E1A43164}"/>
    <cellStyle name="Comma 5 2 5 2 2 2 3" xfId="22326" xr:uid="{13E3F9EB-0BF2-4902-B37E-26446575BA2B}"/>
    <cellStyle name="Comma 5 2 5 2 2 2 3 2" xfId="53150" xr:uid="{D08C79D9-9334-4EEA-AF49-5E5EE43B2A84}"/>
    <cellStyle name="Comma 5 2 5 2 2 2 4" xfId="37740" xr:uid="{A35D849B-59BD-4705-9BE3-540125B68BBD}"/>
    <cellStyle name="Comma 5 2 5 2 2 3" xfId="10921" xr:uid="{2A8FEBF6-10E2-48C4-99A8-2C05E9D8AA39}"/>
    <cellStyle name="Comma 5 2 5 2 2 3 2" xfId="26332" xr:uid="{F3F1BFCB-2071-4D01-936A-5FECDA72DEA7}"/>
    <cellStyle name="Comma 5 2 5 2 2 3 2 2" xfId="57156" xr:uid="{9FA46031-69CA-4DA5-9A15-DE935F81259C}"/>
    <cellStyle name="Comma 5 2 5 2 2 3 3" xfId="41746" xr:uid="{555FED12-C4E9-43DE-8221-04F633A0BA13}"/>
    <cellStyle name="Comma 5 2 5 2 2 4" xfId="18523" xr:uid="{0DEE484B-930B-42EC-B788-448EFEB98A4D}"/>
    <cellStyle name="Comma 5 2 5 2 2 4 2" xfId="49347" xr:uid="{EEEE7F09-6893-40A5-A285-300A4188A111}"/>
    <cellStyle name="Comma 5 2 5 2 2 5" xfId="33937" xr:uid="{CFB26186-C783-49BD-B0C9-27B0D58776B5}"/>
    <cellStyle name="Comma 5 2 5 2 3" xfId="5014" xr:uid="{23D43ED9-B249-4A63-9F08-A73A655A258B}"/>
    <cellStyle name="Comma 5 2 5 2 3 2" xfId="12825" xr:uid="{85E8FC11-01E0-4EF0-90A6-12B55F7A684C}"/>
    <cellStyle name="Comma 5 2 5 2 3 2 2" xfId="28236" xr:uid="{C88D22C1-9130-4153-A87D-D53C6A4A7405}"/>
    <cellStyle name="Comma 5 2 5 2 3 2 2 2" xfId="59060" xr:uid="{5C6139DF-4063-4D51-B7CE-BF17B25FC4E4}"/>
    <cellStyle name="Comma 5 2 5 2 3 2 3" xfId="43650" xr:uid="{DE5E24F0-AFCF-4994-9C36-869CFF33D8D6}"/>
    <cellStyle name="Comma 5 2 5 2 3 3" xfId="20427" xr:uid="{3AF21884-68E1-460A-84DA-0E929A9793C8}"/>
    <cellStyle name="Comma 5 2 5 2 3 3 2" xfId="51251" xr:uid="{7437999B-3C36-419B-8E52-050BFC0CA8FF}"/>
    <cellStyle name="Comma 5 2 5 2 3 4" xfId="35841" xr:uid="{6FF682E8-BCF8-4C65-8916-C84CE794B70E}"/>
    <cellStyle name="Comma 5 2 5 2 4" xfId="9022" xr:uid="{8205ECF3-284D-4AB6-B640-AB78C683AFA9}"/>
    <cellStyle name="Comma 5 2 5 2 4 2" xfId="24433" xr:uid="{C3EC4FD1-7A80-49B4-BE8B-77F0E31E64CE}"/>
    <cellStyle name="Comma 5 2 5 2 4 2 2" xfId="55257" xr:uid="{3874C5CA-4B0E-424E-A397-3660430C1843}"/>
    <cellStyle name="Comma 5 2 5 2 4 3" xfId="39847" xr:uid="{893E0B63-A6EB-41C6-B08B-7276D5B97F25}"/>
    <cellStyle name="Comma 5 2 5 2 5" xfId="16624" xr:uid="{CB9BC871-610A-422E-B677-172E37AAA129}"/>
    <cellStyle name="Comma 5 2 5 2 5 2" xfId="47448" xr:uid="{03117E2A-36F6-4A06-A156-5E38E72A9BB4}"/>
    <cellStyle name="Comma 5 2 5 2 6" xfId="32038" xr:uid="{31DB584C-A6D1-4E58-84B9-638D468461FE}"/>
    <cellStyle name="Comma 5 2 5 3" xfId="1844" xr:uid="{DC95A696-2725-418C-A107-0DE5D2A8DF52}"/>
    <cellStyle name="Comma 5 2 5 3 2" xfId="3743" xr:uid="{27317E52-8176-4F17-B157-F891E7EDEC51}"/>
    <cellStyle name="Comma 5 2 5 3 2 2" xfId="7546" xr:uid="{074CC665-2433-426C-87B6-F8477CB50C53}"/>
    <cellStyle name="Comma 5 2 5 3 2 2 2" xfId="15357" xr:uid="{BC651EBB-6F95-486F-B932-A32E5ADF790F}"/>
    <cellStyle name="Comma 5 2 5 3 2 2 2 2" xfId="30768" xr:uid="{D8F71FB3-4140-4EB0-8554-38586C9289DB}"/>
    <cellStyle name="Comma 5 2 5 3 2 2 2 2 2" xfId="61592" xr:uid="{F1BD921F-D1C2-4296-9815-5316CBA8355B}"/>
    <cellStyle name="Comma 5 2 5 3 2 2 2 3" xfId="46182" xr:uid="{94096489-4E0A-4F1E-A2BC-1D6A9838736E}"/>
    <cellStyle name="Comma 5 2 5 3 2 2 3" xfId="22959" xr:uid="{FE8A8BFA-770A-4EB8-844E-5364BECD12EA}"/>
    <cellStyle name="Comma 5 2 5 3 2 2 3 2" xfId="53783" xr:uid="{8C384C71-37F5-479B-BCB1-2BD3CD116B22}"/>
    <cellStyle name="Comma 5 2 5 3 2 2 4" xfId="38373" xr:uid="{055F0B7E-7396-4EF6-8C7A-8F778EFEF1FC}"/>
    <cellStyle name="Comma 5 2 5 3 2 3" xfId="11554" xr:uid="{AA2A43A2-7933-46E3-8F66-2780D09A6205}"/>
    <cellStyle name="Comma 5 2 5 3 2 3 2" xfId="26965" xr:uid="{E5E73162-B1C8-45A0-96C3-54D8BC18980D}"/>
    <cellStyle name="Comma 5 2 5 3 2 3 2 2" xfId="57789" xr:uid="{55C53A28-85F6-47FF-ACDD-D1B50F7C7749}"/>
    <cellStyle name="Comma 5 2 5 3 2 3 3" xfId="42379" xr:uid="{501C919E-7AAA-4BCB-AD3D-2C56BD89B7CD}"/>
    <cellStyle name="Comma 5 2 5 3 2 4" xfId="19156" xr:uid="{DA7BD467-0FC3-4AB6-8BED-EE501BED13CB}"/>
    <cellStyle name="Comma 5 2 5 3 2 4 2" xfId="49980" xr:uid="{47D8D739-752D-456C-BE1A-21E16341F9AE}"/>
    <cellStyle name="Comma 5 2 5 3 2 5" xfId="34570" xr:uid="{D34D026C-D90E-49B9-94C3-D2BA2D25ED50}"/>
    <cellStyle name="Comma 5 2 5 3 3" xfId="5647" xr:uid="{1DBFD6CF-B32A-4175-AAC9-73292D5A6FEB}"/>
    <cellStyle name="Comma 5 2 5 3 3 2" xfId="13458" xr:uid="{C48B5680-0811-4201-98C6-A6FA1B2AB042}"/>
    <cellStyle name="Comma 5 2 5 3 3 2 2" xfId="28869" xr:uid="{C4D67260-98E9-447B-9212-0C92CEF87C1F}"/>
    <cellStyle name="Comma 5 2 5 3 3 2 2 2" xfId="59693" xr:uid="{E3D30DD4-D828-486E-B26E-D51904F69280}"/>
    <cellStyle name="Comma 5 2 5 3 3 2 3" xfId="44283" xr:uid="{290594C4-3269-4A93-9798-CD7EFAC06C86}"/>
    <cellStyle name="Comma 5 2 5 3 3 3" xfId="21060" xr:uid="{D168A802-70CA-4D5A-9429-546B9871A1F9}"/>
    <cellStyle name="Comma 5 2 5 3 3 3 2" xfId="51884" xr:uid="{EC04F07A-3E56-4081-B9E1-F66448AB97CF}"/>
    <cellStyle name="Comma 5 2 5 3 3 4" xfId="36474" xr:uid="{26DE9168-FB42-40DB-BA18-C565F84A09D4}"/>
    <cellStyle name="Comma 5 2 5 3 4" xfId="9655" xr:uid="{3165B928-9C2D-4378-BC7A-E5FA9EACE316}"/>
    <cellStyle name="Comma 5 2 5 3 4 2" xfId="25066" xr:uid="{F26EE01D-860B-45E7-9A34-47FDCBB4FE56}"/>
    <cellStyle name="Comma 5 2 5 3 4 2 2" xfId="55890" xr:uid="{E1D1F1D9-17C9-41B1-BBBB-791F5AA1F87C}"/>
    <cellStyle name="Comma 5 2 5 3 4 3" xfId="40480" xr:uid="{577AEF40-94CA-468F-BE9E-E3D5B678C4A6}"/>
    <cellStyle name="Comma 5 2 5 3 5" xfId="17257" xr:uid="{BE28BEED-D063-4E0B-869B-90C13B2EB77C}"/>
    <cellStyle name="Comma 5 2 5 3 5 2" xfId="48081" xr:uid="{3EE8895C-174C-485B-9D11-BDE0746E2181}"/>
    <cellStyle name="Comma 5 2 5 3 6" xfId="32671" xr:uid="{27E946E6-FCFC-4492-96B3-037DF381CABC}"/>
    <cellStyle name="Comma 5 2 5 4" xfId="2477" xr:uid="{AB5756EC-A12D-4FF9-873C-8B410039D8C4}"/>
    <cellStyle name="Comma 5 2 5 4 2" xfId="6280" xr:uid="{4B8F3527-047E-4BCA-BED6-DC02036F9328}"/>
    <cellStyle name="Comma 5 2 5 4 2 2" xfId="14091" xr:uid="{19EB33C3-C39B-49A6-9A97-87576AF36858}"/>
    <cellStyle name="Comma 5 2 5 4 2 2 2" xfId="29502" xr:uid="{B990048B-EC00-4ACC-826A-1150F2A5BE24}"/>
    <cellStyle name="Comma 5 2 5 4 2 2 2 2" xfId="60326" xr:uid="{B872B888-624D-4D4F-A746-6B8607A37DFB}"/>
    <cellStyle name="Comma 5 2 5 4 2 2 3" xfId="44916" xr:uid="{47096571-E27A-460F-8D24-D0DC59BAC7D2}"/>
    <cellStyle name="Comma 5 2 5 4 2 3" xfId="21693" xr:uid="{BC039488-FA2C-42AB-BCF7-4DE5F25040D4}"/>
    <cellStyle name="Comma 5 2 5 4 2 3 2" xfId="52517" xr:uid="{B9618295-A733-4300-8153-CB652748308B}"/>
    <cellStyle name="Comma 5 2 5 4 2 4" xfId="37107" xr:uid="{E48C46D4-0776-4963-A1AD-B48E2E738206}"/>
    <cellStyle name="Comma 5 2 5 4 3" xfId="10288" xr:uid="{8B8B4183-C59B-45BE-8565-937DBFEB12BB}"/>
    <cellStyle name="Comma 5 2 5 4 3 2" xfId="25699" xr:uid="{1D646D88-256F-469A-ABCE-9A92D9F432E8}"/>
    <cellStyle name="Comma 5 2 5 4 3 2 2" xfId="56523" xr:uid="{D5852023-D84E-45F0-BA75-B62977AEEBC0}"/>
    <cellStyle name="Comma 5 2 5 4 3 3" xfId="41113" xr:uid="{8A1BFD7C-C84D-4843-8A78-CDF119F300C9}"/>
    <cellStyle name="Comma 5 2 5 4 4" xfId="17890" xr:uid="{DC31C49A-0958-48A5-BDF0-E0A2FFDF82EE}"/>
    <cellStyle name="Comma 5 2 5 4 4 2" xfId="48714" xr:uid="{F592594D-F404-48C2-80D0-EDAAAB032DE5}"/>
    <cellStyle name="Comma 5 2 5 4 5" xfId="33304" xr:uid="{028EE47D-A7AB-4A8E-A737-9BE811F70138}"/>
    <cellStyle name="Comma 5 2 5 5" xfId="4381" xr:uid="{0252F320-5701-4DC5-9E9D-740B7691855D}"/>
    <cellStyle name="Comma 5 2 5 5 2" xfId="12192" xr:uid="{2B87877E-4DB3-4C8B-86A5-AB06304418C4}"/>
    <cellStyle name="Comma 5 2 5 5 2 2" xfId="27603" xr:uid="{A5AF39CD-891F-44D6-9357-A252FE12C647}"/>
    <cellStyle name="Comma 5 2 5 5 2 2 2" xfId="58427" xr:uid="{4B147D3E-5512-4899-BA5E-C24DC990840B}"/>
    <cellStyle name="Comma 5 2 5 5 2 3" xfId="43017" xr:uid="{A5735657-F413-475A-BE20-A9EB76ED72D0}"/>
    <cellStyle name="Comma 5 2 5 5 3" xfId="19794" xr:uid="{0DBE282F-D91D-4DC7-8B02-1DAD00208E01}"/>
    <cellStyle name="Comma 5 2 5 5 3 2" xfId="50618" xr:uid="{7E396159-D1DF-46A2-A161-36105622CEFA}"/>
    <cellStyle name="Comma 5 2 5 5 4" xfId="35208" xr:uid="{A18911C4-C4CA-4948-B12A-914BCF842E83}"/>
    <cellStyle name="Comma 5 2 5 6" xfId="8389" xr:uid="{3A31F9C2-3A4C-48C1-8C80-38204A70C8FA}"/>
    <cellStyle name="Comma 5 2 5 6 2" xfId="23800" xr:uid="{8A825A02-DEB2-4523-9F4A-C763B40E951D}"/>
    <cellStyle name="Comma 5 2 5 6 2 2" xfId="54624" xr:uid="{28AC5FD7-2A4F-440A-BCA1-90F0E6A77E15}"/>
    <cellStyle name="Comma 5 2 5 6 3" xfId="39214" xr:uid="{DCC87710-2E5E-4DDF-8365-C2E6EE170B6B}"/>
    <cellStyle name="Comma 5 2 5 7" xfId="15991" xr:uid="{9C168504-BBAE-4F01-938C-F6A58B07CC77}"/>
    <cellStyle name="Comma 5 2 5 7 2" xfId="46815" xr:uid="{8117FE25-4A30-465B-8ABD-FF3F971EB832}"/>
    <cellStyle name="Comma 5 2 5 8" xfId="31405" xr:uid="{33BE67B6-E210-4889-BE60-D0C4BD25FA20}"/>
    <cellStyle name="Comma 5 2 6" xfId="369" xr:uid="{1702007E-D636-4160-8D2D-7FC457730FA8}"/>
    <cellStyle name="Comma 5 2 6 2" xfId="1002" xr:uid="{3E3D4C2A-0DDB-4798-BFF1-CC7B013DE22F}"/>
    <cellStyle name="Comma 5 2 6 2 2" xfId="2901" xr:uid="{B9390822-A676-44AB-8451-C1EDB0788EDA}"/>
    <cellStyle name="Comma 5 2 6 2 2 2" xfId="6704" xr:uid="{D5DC7585-430C-4D19-B76B-16E0FEC44A03}"/>
    <cellStyle name="Comma 5 2 6 2 2 2 2" xfId="14515" xr:uid="{7CD460CB-4862-4D91-A049-A3AE7EABD720}"/>
    <cellStyle name="Comma 5 2 6 2 2 2 2 2" xfId="29926" xr:uid="{F288C305-7EC6-4220-9EDE-F8CAA6028AC4}"/>
    <cellStyle name="Comma 5 2 6 2 2 2 2 2 2" xfId="60750" xr:uid="{6005E26A-8D54-45A4-83D4-B8AA011D0259}"/>
    <cellStyle name="Comma 5 2 6 2 2 2 2 3" xfId="45340" xr:uid="{BCC0F95C-3E67-44B5-A70B-2916E0FC2352}"/>
    <cellStyle name="Comma 5 2 6 2 2 2 3" xfId="22117" xr:uid="{2E7F6A80-73ED-473B-80E6-921CA90BBFD3}"/>
    <cellStyle name="Comma 5 2 6 2 2 2 3 2" xfId="52941" xr:uid="{2CA9250D-1C45-4159-A55F-15ACA431D57C}"/>
    <cellStyle name="Comma 5 2 6 2 2 2 4" xfId="37531" xr:uid="{1BB38017-D4FF-46DB-919C-2E1505E03669}"/>
    <cellStyle name="Comma 5 2 6 2 2 3" xfId="10712" xr:uid="{53F805A1-B8E5-4D82-BBA8-37B9AF27EC4D}"/>
    <cellStyle name="Comma 5 2 6 2 2 3 2" xfId="26123" xr:uid="{C44BFFFC-4554-46BF-BD92-2041005AE226}"/>
    <cellStyle name="Comma 5 2 6 2 2 3 2 2" xfId="56947" xr:uid="{1A959840-976D-4596-BFDC-9A85F2AD6F46}"/>
    <cellStyle name="Comma 5 2 6 2 2 3 3" xfId="41537" xr:uid="{7DCCE1DC-21D5-4395-B459-3AC819E358C3}"/>
    <cellStyle name="Comma 5 2 6 2 2 4" xfId="18314" xr:uid="{C6B64AFB-A2C5-48DD-AF3C-F0CF6B9CC78E}"/>
    <cellStyle name="Comma 5 2 6 2 2 4 2" xfId="49138" xr:uid="{5B328D61-4624-4E95-BF74-0F6FE5EBBEB6}"/>
    <cellStyle name="Comma 5 2 6 2 2 5" xfId="33728" xr:uid="{6E8E1A0A-10E0-48B1-8C7E-CEE1979EB6C8}"/>
    <cellStyle name="Comma 5 2 6 2 3" xfId="4805" xr:uid="{15120636-4C2D-4306-A03A-BA850D1A4C02}"/>
    <cellStyle name="Comma 5 2 6 2 3 2" xfId="12616" xr:uid="{FE8C086E-6EBD-41E8-9CEE-8ED678CFED39}"/>
    <cellStyle name="Comma 5 2 6 2 3 2 2" xfId="28027" xr:uid="{82D0BCDB-21E1-4811-97B1-5024553CD369}"/>
    <cellStyle name="Comma 5 2 6 2 3 2 2 2" xfId="58851" xr:uid="{8BB882E0-040D-4604-97E9-95B5D62ADAE7}"/>
    <cellStyle name="Comma 5 2 6 2 3 2 3" xfId="43441" xr:uid="{BE7AE858-7EA0-4CB9-BE42-1F61516FA3C3}"/>
    <cellStyle name="Comma 5 2 6 2 3 3" xfId="20218" xr:uid="{C2ADD85A-2276-4B81-AFB5-54A9235DF67F}"/>
    <cellStyle name="Comma 5 2 6 2 3 3 2" xfId="51042" xr:uid="{6388DBEF-F750-45A0-8DDC-0D1D8332A940}"/>
    <cellStyle name="Comma 5 2 6 2 3 4" xfId="35632" xr:uid="{A944AD80-FD54-444F-8FD0-78558EAC7810}"/>
    <cellStyle name="Comma 5 2 6 2 4" xfId="8813" xr:uid="{7F1FEB3A-C7E6-418E-AA99-3AE6764161E0}"/>
    <cellStyle name="Comma 5 2 6 2 4 2" xfId="24224" xr:uid="{A587EBDE-A2A6-4A92-8F56-C5640ABD04FB}"/>
    <cellStyle name="Comma 5 2 6 2 4 2 2" xfId="55048" xr:uid="{3661D6C0-6097-4B8D-A7D4-67A5A23FF3C6}"/>
    <cellStyle name="Comma 5 2 6 2 4 3" xfId="39638" xr:uid="{22FE2AC4-C177-480A-BD62-F175D4873C1D}"/>
    <cellStyle name="Comma 5 2 6 2 5" xfId="16415" xr:uid="{518FDD38-7BDC-463C-A312-723B00CC2464}"/>
    <cellStyle name="Comma 5 2 6 2 5 2" xfId="47239" xr:uid="{88EB3719-E7DE-45D1-A4EB-54506E37E32F}"/>
    <cellStyle name="Comma 5 2 6 2 6" xfId="31829" xr:uid="{2E1DCB8C-C997-4C25-9A0E-B96976AAF787}"/>
    <cellStyle name="Comma 5 2 6 3" xfId="1635" xr:uid="{6521293F-9E40-4192-9B59-524AED9473C4}"/>
    <cellStyle name="Comma 5 2 6 3 2" xfId="3534" xr:uid="{0FE193CB-4BCF-4B68-AF46-19A98D3DF175}"/>
    <cellStyle name="Comma 5 2 6 3 2 2" xfId="7337" xr:uid="{52DA8EA1-CACB-4A2E-9C97-C3F2D36B38D8}"/>
    <cellStyle name="Comma 5 2 6 3 2 2 2" xfId="15148" xr:uid="{0A7B68F0-79A1-44C8-B536-C7F5A647D15A}"/>
    <cellStyle name="Comma 5 2 6 3 2 2 2 2" xfId="30559" xr:uid="{72320128-7B23-4263-A483-FF08C0DDDD48}"/>
    <cellStyle name="Comma 5 2 6 3 2 2 2 2 2" xfId="61383" xr:uid="{45B4BD39-6BD9-402B-A332-098AAA97D856}"/>
    <cellStyle name="Comma 5 2 6 3 2 2 2 3" xfId="45973" xr:uid="{57228ECE-A68C-433E-866C-8EDF210A7EB3}"/>
    <cellStyle name="Comma 5 2 6 3 2 2 3" xfId="22750" xr:uid="{BF1A79AE-6D12-4853-A899-894018B0E830}"/>
    <cellStyle name="Comma 5 2 6 3 2 2 3 2" xfId="53574" xr:uid="{7B602189-7215-4425-91A8-185D828BE56D}"/>
    <cellStyle name="Comma 5 2 6 3 2 2 4" xfId="38164" xr:uid="{7E072AB5-784B-450D-9CB1-6EB7F89CCAEE}"/>
    <cellStyle name="Comma 5 2 6 3 2 3" xfId="11345" xr:uid="{B038CC5A-84AA-4E68-9447-540FF43D4286}"/>
    <cellStyle name="Comma 5 2 6 3 2 3 2" xfId="26756" xr:uid="{CB6AC59E-143E-4F28-BB4D-6EC440EF2AFF}"/>
    <cellStyle name="Comma 5 2 6 3 2 3 2 2" xfId="57580" xr:uid="{D6E4B781-2F4C-4C57-A010-C74958833466}"/>
    <cellStyle name="Comma 5 2 6 3 2 3 3" xfId="42170" xr:uid="{68B22C6A-A6D7-442A-AC85-66EBE5F79EB3}"/>
    <cellStyle name="Comma 5 2 6 3 2 4" xfId="18947" xr:uid="{7CD11877-D545-4BBC-A206-970CF1FD14D9}"/>
    <cellStyle name="Comma 5 2 6 3 2 4 2" xfId="49771" xr:uid="{9FE5A882-CCD5-4ED5-B9CC-3C0B889DE5FC}"/>
    <cellStyle name="Comma 5 2 6 3 2 5" xfId="34361" xr:uid="{BF24E63A-CD1A-4175-AA1F-0462479BBBF1}"/>
    <cellStyle name="Comma 5 2 6 3 3" xfId="5438" xr:uid="{890C44F6-ECE0-4266-823D-71CEA157DE23}"/>
    <cellStyle name="Comma 5 2 6 3 3 2" xfId="13249" xr:uid="{A42C6715-54D0-4004-944A-33701CF0D024}"/>
    <cellStyle name="Comma 5 2 6 3 3 2 2" xfId="28660" xr:uid="{0F4A129C-4A32-4678-8CDF-986C6DF9291A}"/>
    <cellStyle name="Comma 5 2 6 3 3 2 2 2" xfId="59484" xr:uid="{3BBF2485-2797-4155-A744-73F2023E241D}"/>
    <cellStyle name="Comma 5 2 6 3 3 2 3" xfId="44074" xr:uid="{05B12873-7D16-46BB-8CC1-2A92D14433FB}"/>
    <cellStyle name="Comma 5 2 6 3 3 3" xfId="20851" xr:uid="{46D8DCF2-382A-4286-9C58-8CC65138C22F}"/>
    <cellStyle name="Comma 5 2 6 3 3 3 2" xfId="51675" xr:uid="{2E4A10B3-9FF6-449C-99BC-74C07A258119}"/>
    <cellStyle name="Comma 5 2 6 3 3 4" xfId="36265" xr:uid="{28275F4B-B4AE-4327-A687-4A0C768CE5D6}"/>
    <cellStyle name="Comma 5 2 6 3 4" xfId="9446" xr:uid="{886B9AA8-D627-4EDD-B15A-0757E1509F72}"/>
    <cellStyle name="Comma 5 2 6 3 4 2" xfId="24857" xr:uid="{A3E7A023-EDD7-47F4-8F63-B7BFCF84D442}"/>
    <cellStyle name="Comma 5 2 6 3 4 2 2" xfId="55681" xr:uid="{2897D6C0-9264-4093-99D1-CAF9A7B26560}"/>
    <cellStyle name="Comma 5 2 6 3 4 3" xfId="40271" xr:uid="{812E1833-3D79-4752-8BA3-D703226677C0}"/>
    <cellStyle name="Comma 5 2 6 3 5" xfId="17048" xr:uid="{25D9CC74-F6C0-4A5E-A946-B3FA38CBA100}"/>
    <cellStyle name="Comma 5 2 6 3 5 2" xfId="47872" xr:uid="{16A34309-9D94-4087-8FF3-EBA986B4EFE0}"/>
    <cellStyle name="Comma 5 2 6 3 6" xfId="32462" xr:uid="{1B73B546-58CC-4C13-B3F0-5E625DBD47F8}"/>
    <cellStyle name="Comma 5 2 6 4" xfId="2268" xr:uid="{66D9C32F-3C2E-420D-A9EC-A2492B07B226}"/>
    <cellStyle name="Comma 5 2 6 4 2" xfId="6071" xr:uid="{89B969D0-4813-4FD2-B4F6-B6C12E8AFBC0}"/>
    <cellStyle name="Comma 5 2 6 4 2 2" xfId="13882" xr:uid="{5B3B76BE-5712-4341-B40B-1046F000190D}"/>
    <cellStyle name="Comma 5 2 6 4 2 2 2" xfId="29293" xr:uid="{06235205-D864-4414-A1AB-8CE927F184BB}"/>
    <cellStyle name="Comma 5 2 6 4 2 2 2 2" xfId="60117" xr:uid="{D367AA8D-6D14-48D4-8857-70E4EEFA25FA}"/>
    <cellStyle name="Comma 5 2 6 4 2 2 3" xfId="44707" xr:uid="{F907710F-C0C3-4B3E-9C39-1CBEC77DB9BE}"/>
    <cellStyle name="Comma 5 2 6 4 2 3" xfId="21484" xr:uid="{F8BB5D57-0820-4040-8688-969C767EFB51}"/>
    <cellStyle name="Comma 5 2 6 4 2 3 2" xfId="52308" xr:uid="{4B5EBE38-D0DA-45BE-8337-BE3A6B82538F}"/>
    <cellStyle name="Comma 5 2 6 4 2 4" xfId="36898" xr:uid="{9A1722DD-4666-4931-B130-DEB6D8B8966B}"/>
    <cellStyle name="Comma 5 2 6 4 3" xfId="10079" xr:uid="{658494CF-301B-4467-AA8B-A579A688145E}"/>
    <cellStyle name="Comma 5 2 6 4 3 2" xfId="25490" xr:uid="{68316527-8052-44F8-BF55-C28787101190}"/>
    <cellStyle name="Comma 5 2 6 4 3 2 2" xfId="56314" xr:uid="{F83234D0-CEC0-4191-AED6-A133E240757C}"/>
    <cellStyle name="Comma 5 2 6 4 3 3" xfId="40904" xr:uid="{6C0D0292-3170-4280-A579-9B5BC2225686}"/>
    <cellStyle name="Comma 5 2 6 4 4" xfId="17681" xr:uid="{9BE459ED-D708-42E8-BFCD-8B79780CE8B1}"/>
    <cellStyle name="Comma 5 2 6 4 4 2" xfId="48505" xr:uid="{72F8A1EB-8C33-4EC6-9BF9-B49E0E2EB3D3}"/>
    <cellStyle name="Comma 5 2 6 4 5" xfId="33095" xr:uid="{8DD8364B-A195-4333-B7E6-EA4E473EF6DE}"/>
    <cellStyle name="Comma 5 2 6 5" xfId="4172" xr:uid="{0CE0D1F5-C365-4A78-AC09-F8B5C733715F}"/>
    <cellStyle name="Comma 5 2 6 5 2" xfId="11983" xr:uid="{07405DB7-A9DF-46BC-AEEA-6F1ACF985C49}"/>
    <cellStyle name="Comma 5 2 6 5 2 2" xfId="27394" xr:uid="{EBD03B0A-F13D-48AD-8F9A-C6733FC0863D}"/>
    <cellStyle name="Comma 5 2 6 5 2 2 2" xfId="58218" xr:uid="{E5542F42-E8D7-4BF2-94BB-38FAAA3D7A73}"/>
    <cellStyle name="Comma 5 2 6 5 2 3" xfId="42808" xr:uid="{7902F843-06C2-41A2-8EBF-B67F2061BA92}"/>
    <cellStyle name="Comma 5 2 6 5 3" xfId="19585" xr:uid="{7A1394B8-506F-4CEF-BF62-123954E73F6F}"/>
    <cellStyle name="Comma 5 2 6 5 3 2" xfId="50409" xr:uid="{5E827F30-884A-4EB5-8A94-9972117F744C}"/>
    <cellStyle name="Comma 5 2 6 5 4" xfId="34999" xr:uid="{75185C65-12C8-44D2-B2DE-1A1DC3E36BCC}"/>
    <cellStyle name="Comma 5 2 6 6" xfId="8180" xr:uid="{AFF39113-5984-409F-A695-69AD1F8F5FAA}"/>
    <cellStyle name="Comma 5 2 6 6 2" xfId="23591" xr:uid="{C15DC8BA-51C7-45E5-9411-299DD41B7412}"/>
    <cellStyle name="Comma 5 2 6 6 2 2" xfId="54415" xr:uid="{6E66EB87-3127-40DE-B4D1-97B65C59387B}"/>
    <cellStyle name="Comma 5 2 6 6 3" xfId="39005" xr:uid="{9D7477F4-42F9-468E-A04C-E882B0666ED5}"/>
    <cellStyle name="Comma 5 2 6 7" xfId="15782" xr:uid="{E4925352-D5A3-44F4-BC71-0C31048F2395}"/>
    <cellStyle name="Comma 5 2 6 7 2" xfId="46606" xr:uid="{7B90DB20-CA59-411B-B6E4-51BEC4A3EAB0}"/>
    <cellStyle name="Comma 5 2 6 8" xfId="31196" xr:uid="{C06783E8-EB16-47F8-9E63-216B96F6CB83}"/>
    <cellStyle name="Comma 5 2 7" xfId="789" xr:uid="{D41F4121-2782-4708-B4AF-B134C81450D6}"/>
    <cellStyle name="Comma 5 2 7 2" xfId="2688" xr:uid="{D0F52C53-C75C-41F1-9848-7717899E2ADB}"/>
    <cellStyle name="Comma 5 2 7 2 2" xfId="6491" xr:uid="{DD9794F8-9B6A-4E70-9B06-DBCEFCCE653D}"/>
    <cellStyle name="Comma 5 2 7 2 2 2" xfId="14302" xr:uid="{00C45749-F1D3-442C-ABAE-1E358D2551F3}"/>
    <cellStyle name="Comma 5 2 7 2 2 2 2" xfId="29713" xr:uid="{97F852D2-BEB1-41DA-A2A5-42A0E98C71CE}"/>
    <cellStyle name="Comma 5 2 7 2 2 2 2 2" xfId="60537" xr:uid="{BC895172-D39C-48A8-8B3E-FB5EC12FB9D1}"/>
    <cellStyle name="Comma 5 2 7 2 2 2 3" xfId="45127" xr:uid="{7F810C0D-705E-4B01-B148-7C3FC17595B0}"/>
    <cellStyle name="Comma 5 2 7 2 2 3" xfId="21904" xr:uid="{AFE5D2B5-9705-4D37-B6A4-00A605CB0A9A}"/>
    <cellStyle name="Comma 5 2 7 2 2 3 2" xfId="52728" xr:uid="{4BA91C19-E98A-4C1F-93EB-205BD6A81C51}"/>
    <cellStyle name="Comma 5 2 7 2 2 4" xfId="37318" xr:uid="{58BEF644-E3A6-42B2-9F53-76AB4E29919F}"/>
    <cellStyle name="Comma 5 2 7 2 3" xfId="10499" xr:uid="{1A005C72-5A24-4538-B35C-9DD9B90D14BB}"/>
    <cellStyle name="Comma 5 2 7 2 3 2" xfId="25910" xr:uid="{A1A6661F-D745-42BC-A59E-D55C8B3B92B9}"/>
    <cellStyle name="Comma 5 2 7 2 3 2 2" xfId="56734" xr:uid="{8EF1FFE5-D516-400E-80C1-7B62A7A8D821}"/>
    <cellStyle name="Comma 5 2 7 2 3 3" xfId="41324" xr:uid="{FBD1C4E2-B745-4220-829D-0A452691E24E}"/>
    <cellStyle name="Comma 5 2 7 2 4" xfId="18101" xr:uid="{2AEDB64A-F963-42F8-BA1B-AE056494471A}"/>
    <cellStyle name="Comma 5 2 7 2 4 2" xfId="48925" xr:uid="{0B618029-414B-4265-B9FD-3360ADC21A5B}"/>
    <cellStyle name="Comma 5 2 7 2 5" xfId="33515" xr:uid="{DA162D3B-9411-4A16-996D-899D667059B4}"/>
    <cellStyle name="Comma 5 2 7 3" xfId="4592" xr:uid="{A88FDC33-67AB-404D-9900-0471C101DAB5}"/>
    <cellStyle name="Comma 5 2 7 3 2" xfId="12403" xr:uid="{A1A10567-CF59-473A-BDC2-B8FE6A92D04F}"/>
    <cellStyle name="Comma 5 2 7 3 2 2" xfId="27814" xr:uid="{F0D56514-B721-40F5-9AD9-346D2E915B4F}"/>
    <cellStyle name="Comma 5 2 7 3 2 2 2" xfId="58638" xr:uid="{7CE6B153-7C63-4767-BC7D-605AD112BBCB}"/>
    <cellStyle name="Comma 5 2 7 3 2 3" xfId="43228" xr:uid="{B03BE86A-947A-4EA2-91C6-109005E29BDA}"/>
    <cellStyle name="Comma 5 2 7 3 3" xfId="20005" xr:uid="{8A310724-69F3-458E-BB91-3B9AA23D3D65}"/>
    <cellStyle name="Comma 5 2 7 3 3 2" xfId="50829" xr:uid="{07D24286-07E4-4706-87BE-6D929337AB23}"/>
    <cellStyle name="Comma 5 2 7 3 4" xfId="35419" xr:uid="{E027CFE9-2808-4019-9551-5E46045CFEE7}"/>
    <cellStyle name="Comma 5 2 7 4" xfId="8600" xr:uid="{8F7486C5-7087-4FDB-B1D9-154EA666D140}"/>
    <cellStyle name="Comma 5 2 7 4 2" xfId="24011" xr:uid="{DC80B7CA-8838-4676-952A-BFF1C08248D0}"/>
    <cellStyle name="Comma 5 2 7 4 2 2" xfId="54835" xr:uid="{B52B9129-0569-45CB-9974-12363EF5449C}"/>
    <cellStyle name="Comma 5 2 7 4 3" xfId="39425" xr:uid="{D97521C2-6741-44ED-B493-B31D60E5BBED}"/>
    <cellStyle name="Comma 5 2 7 5" xfId="16202" xr:uid="{EBF9F55D-8465-44AB-AE0A-D9A47A70A87C}"/>
    <cellStyle name="Comma 5 2 7 5 2" xfId="47026" xr:uid="{9B984FE7-597D-4342-A305-A3A8771A0188}"/>
    <cellStyle name="Comma 5 2 7 6" xfId="31616" xr:uid="{11ECC4E7-DF12-44F5-8C67-2C6CB5B94B57}"/>
    <cellStyle name="Comma 5 2 8" xfId="1422" xr:uid="{ADE03575-9AE4-4D27-8A63-2CBCA3F67D24}"/>
    <cellStyle name="Comma 5 2 8 2" xfId="3321" xr:uid="{AAA20E14-F097-4EB6-9B45-83FFC1684DDF}"/>
    <cellStyle name="Comma 5 2 8 2 2" xfId="7124" xr:uid="{53CC1EFA-EFD8-4CD4-AF5F-E00793CD60DA}"/>
    <cellStyle name="Comma 5 2 8 2 2 2" xfId="14935" xr:uid="{873201B6-DE88-46C0-999D-8605EA3CCE98}"/>
    <cellStyle name="Comma 5 2 8 2 2 2 2" xfId="30346" xr:uid="{BD0A5655-7440-4FA0-A5F0-F006DE6DFAFF}"/>
    <cellStyle name="Comma 5 2 8 2 2 2 2 2" xfId="61170" xr:uid="{85BB191C-37D7-49E2-9C8A-027C3143F7F7}"/>
    <cellStyle name="Comma 5 2 8 2 2 2 3" xfId="45760" xr:uid="{15BCA8BD-015B-492F-9B44-1C78AD1BA5F3}"/>
    <cellStyle name="Comma 5 2 8 2 2 3" xfId="22537" xr:uid="{1CA71EEE-8C59-485B-B43F-6187AE99C8D4}"/>
    <cellStyle name="Comma 5 2 8 2 2 3 2" xfId="53361" xr:uid="{76BC3770-CA7C-451E-84E8-B0B4FC18A965}"/>
    <cellStyle name="Comma 5 2 8 2 2 4" xfId="37951" xr:uid="{49EE364A-E41A-4241-952A-DDDADCD36407}"/>
    <cellStyle name="Comma 5 2 8 2 3" xfId="11132" xr:uid="{69A2384A-B707-482A-B0E4-9260057A68FF}"/>
    <cellStyle name="Comma 5 2 8 2 3 2" xfId="26543" xr:uid="{AC991709-58A1-46C9-BC18-6505F0633F92}"/>
    <cellStyle name="Comma 5 2 8 2 3 2 2" xfId="57367" xr:uid="{F5961C7C-ABB1-499F-BB81-D5C773B3B186}"/>
    <cellStyle name="Comma 5 2 8 2 3 3" xfId="41957" xr:uid="{F7E2E497-BDA4-43AF-918D-178D0BA51B47}"/>
    <cellStyle name="Comma 5 2 8 2 4" xfId="18734" xr:uid="{F9E22B35-AA14-4D45-BBAF-6AF700AFACAE}"/>
    <cellStyle name="Comma 5 2 8 2 4 2" xfId="49558" xr:uid="{33BD4026-A600-4444-833E-83F1C76F51AE}"/>
    <cellStyle name="Comma 5 2 8 2 5" xfId="34148" xr:uid="{F6C2F940-698F-4E0C-882F-9D706F8466CC}"/>
    <cellStyle name="Comma 5 2 8 3" xfId="5225" xr:uid="{10A23805-AC7B-412B-B83B-D9AB01BD431E}"/>
    <cellStyle name="Comma 5 2 8 3 2" xfId="13036" xr:uid="{A5521877-8F09-4336-9EBD-96AC7925375A}"/>
    <cellStyle name="Comma 5 2 8 3 2 2" xfId="28447" xr:uid="{0827D094-FCD0-431B-9AE1-36DA84DA6F21}"/>
    <cellStyle name="Comma 5 2 8 3 2 2 2" xfId="59271" xr:uid="{047E0F58-D90E-408D-8EFF-42055D318DD5}"/>
    <cellStyle name="Comma 5 2 8 3 2 3" xfId="43861" xr:uid="{B70A4C24-C3E6-49BC-8433-BC8B56D78772}"/>
    <cellStyle name="Comma 5 2 8 3 3" xfId="20638" xr:uid="{690FF4A7-C867-42B9-8D3F-06548E1E239E}"/>
    <cellStyle name="Comma 5 2 8 3 3 2" xfId="51462" xr:uid="{CA8092C4-5173-4B66-A119-19836069AA31}"/>
    <cellStyle name="Comma 5 2 8 3 4" xfId="36052" xr:uid="{3F95823C-1733-4521-9C69-F7114D6B535E}"/>
    <cellStyle name="Comma 5 2 8 4" xfId="9233" xr:uid="{560037EB-E844-4DE1-85DD-FAB8522BA2AF}"/>
    <cellStyle name="Comma 5 2 8 4 2" xfId="24644" xr:uid="{3DF0E882-42A2-4DBF-A459-B03323A6CF05}"/>
    <cellStyle name="Comma 5 2 8 4 2 2" xfId="55468" xr:uid="{CE035850-0459-423D-AC23-682140130425}"/>
    <cellStyle name="Comma 5 2 8 4 3" xfId="40058" xr:uid="{1922A41B-5CA4-482F-BD44-29951FF98F8C}"/>
    <cellStyle name="Comma 5 2 8 5" xfId="16835" xr:uid="{9C0287EB-1B8B-47DA-9DFF-00451DAE43CE}"/>
    <cellStyle name="Comma 5 2 8 5 2" xfId="47659" xr:uid="{8D860166-2BCB-4F47-8B99-AF173804E898}"/>
    <cellStyle name="Comma 5 2 8 6" xfId="32249" xr:uid="{B04D49D1-3E83-4474-95CD-D304DCCF3A4F}"/>
    <cellStyle name="Comma 5 2 9" xfId="2055" xr:uid="{452E5DF1-2422-4B69-9857-CCBD4754DBF6}"/>
    <cellStyle name="Comma 5 2 9 2" xfId="5858" xr:uid="{1A6F4BAA-C115-4BDC-B891-0E9C2B6B4FF5}"/>
    <cellStyle name="Comma 5 2 9 2 2" xfId="13669" xr:uid="{FF5ED3FC-C077-4522-B0EF-B7F0D79D28D9}"/>
    <cellStyle name="Comma 5 2 9 2 2 2" xfId="29080" xr:uid="{E96EB065-D899-43D6-855E-71EA8ECB760B}"/>
    <cellStyle name="Comma 5 2 9 2 2 2 2" xfId="59904" xr:uid="{9D9D711F-F980-4BDB-B7D4-AD75FE7D5069}"/>
    <cellStyle name="Comma 5 2 9 2 2 3" xfId="44494" xr:uid="{4DF405CD-E36F-4B41-AF40-B5B769103461}"/>
    <cellStyle name="Comma 5 2 9 2 3" xfId="21271" xr:uid="{8D5FF270-5B71-421E-88D3-AF60965A08F8}"/>
    <cellStyle name="Comma 5 2 9 2 3 2" xfId="52095" xr:uid="{B79F238A-A67B-4CDC-B1D6-FC993D8188CB}"/>
    <cellStyle name="Comma 5 2 9 2 4" xfId="36685" xr:uid="{F9F14C56-0BF0-458A-A435-D59A9DF9847A}"/>
    <cellStyle name="Comma 5 2 9 3" xfId="9866" xr:uid="{AAA6E13B-0997-4B32-BB43-0932C763C4BD}"/>
    <cellStyle name="Comma 5 2 9 3 2" xfId="25277" xr:uid="{8F87FF1E-9F9A-4959-8FDB-8CE0159304C0}"/>
    <cellStyle name="Comma 5 2 9 3 2 2" xfId="56101" xr:uid="{077E8F19-E8DD-4E06-8CD4-08FB018AAE9A}"/>
    <cellStyle name="Comma 5 2 9 3 3" xfId="40691" xr:uid="{2FFF70B1-182F-442C-8B81-FF836DADF2ED}"/>
    <cellStyle name="Comma 5 2 9 4" xfId="17468" xr:uid="{34F2A613-4805-4435-A7B7-52FDC81771B4}"/>
    <cellStyle name="Comma 5 2 9 4 2" xfId="48292" xr:uid="{C2E149D7-286F-41B0-9439-5040A0C7CA03}"/>
    <cellStyle name="Comma 5 2 9 5" xfId="32882" xr:uid="{0F85777D-433A-4019-AE5A-75DB5873AC82}"/>
    <cellStyle name="Comma 5 3" xfId="212" xr:uid="{D1184E46-E89F-4CE0-A677-50C1030C27D5}"/>
    <cellStyle name="Comma 5 3 10" xfId="7823" xr:uid="{11CFE82D-E169-4DC5-9D9D-99D359F88D05}"/>
    <cellStyle name="Comma 5 3 10 2" xfId="23234" xr:uid="{475B2D64-27B2-4F3C-AD3E-F6DC1E8726C1}"/>
    <cellStyle name="Comma 5 3 10 2 2" xfId="54058" xr:uid="{2C990C68-EEDB-4D49-A597-60797BC3BBB8}"/>
    <cellStyle name="Comma 5 3 10 3" xfId="38648" xr:uid="{47F205B2-1813-407A-8471-16E4BD2AD198}"/>
    <cellStyle name="Comma 5 3 11" xfId="15634" xr:uid="{CE261205-E415-4416-9F44-8148189B2022}"/>
    <cellStyle name="Comma 5 3 11 2" xfId="46458" xr:uid="{F4CB5224-E011-4998-AE99-6FEDA68E7EE0}"/>
    <cellStyle name="Comma 5 3 12" xfId="31048" xr:uid="{D8D158AA-02DC-4BA9-A5B2-72A9861D9259}"/>
    <cellStyle name="Comma 5 3 2" xfId="294" xr:uid="{1DD9697B-A571-416F-A3D3-641965874BB8}"/>
    <cellStyle name="Comma 5 3 2 10" xfId="15716" xr:uid="{C9585CD7-5CA8-43B3-821C-960557F6F983}"/>
    <cellStyle name="Comma 5 3 2 10 2" xfId="46540" xr:uid="{9924A265-E9F9-42E7-B443-6A7A0D79144C}"/>
    <cellStyle name="Comma 5 3 2 11" xfId="31130" xr:uid="{6CE017C7-1B94-4090-AE8D-7A98F66548FD}"/>
    <cellStyle name="Comma 5 3 2 2" xfId="725" xr:uid="{4C265C0E-BEFD-4FF6-9996-F8FAFC50DD96}"/>
    <cellStyle name="Comma 5 3 2 2 2" xfId="1358" xr:uid="{1A790D1D-8771-49F0-B332-17D87BB2C47F}"/>
    <cellStyle name="Comma 5 3 2 2 2 2" xfId="3257" xr:uid="{5FD83A37-540C-4B8C-AB03-A4162427D54C}"/>
    <cellStyle name="Comma 5 3 2 2 2 2 2" xfId="7060" xr:uid="{F6094B38-5212-4CE5-B7D2-77FFCC81E9D2}"/>
    <cellStyle name="Comma 5 3 2 2 2 2 2 2" xfId="14871" xr:uid="{5A1EBFC8-3168-48DF-93B5-572A055D9DBB}"/>
    <cellStyle name="Comma 5 3 2 2 2 2 2 2 2" xfId="30282" xr:uid="{5CA29F30-5042-42C1-8F87-CEC8BAE73C34}"/>
    <cellStyle name="Comma 5 3 2 2 2 2 2 2 2 2" xfId="61106" xr:uid="{8DDD9AA6-5CEC-4AEB-BA84-5CC88DD25294}"/>
    <cellStyle name="Comma 5 3 2 2 2 2 2 2 3" xfId="45696" xr:uid="{BE202C1F-FE5D-44C4-BE53-0CDAEC464565}"/>
    <cellStyle name="Comma 5 3 2 2 2 2 2 3" xfId="22473" xr:uid="{78AA877A-CACF-4D6D-AE7A-29CA15936EEF}"/>
    <cellStyle name="Comma 5 3 2 2 2 2 2 3 2" xfId="53297" xr:uid="{E29C0344-856B-48C1-B0FB-CCC229662B8C}"/>
    <cellStyle name="Comma 5 3 2 2 2 2 2 4" xfId="37887" xr:uid="{AA9D1A1D-EE62-4458-9D97-26F6E66ADF50}"/>
    <cellStyle name="Comma 5 3 2 2 2 2 3" xfId="11068" xr:uid="{06D52CBD-854F-447F-B0E0-219485E21FF6}"/>
    <cellStyle name="Comma 5 3 2 2 2 2 3 2" xfId="26479" xr:uid="{F45D303A-C76C-4150-B511-0B8DD2964268}"/>
    <cellStyle name="Comma 5 3 2 2 2 2 3 2 2" xfId="57303" xr:uid="{CAD67AC4-261F-4D3F-91B6-9DB993942674}"/>
    <cellStyle name="Comma 5 3 2 2 2 2 3 3" xfId="41893" xr:uid="{78C3060D-BAEB-42BE-8B97-75CDE0B2EDA6}"/>
    <cellStyle name="Comma 5 3 2 2 2 2 4" xfId="18670" xr:uid="{D8BA5530-0770-4069-85C1-0884E0A4D8FD}"/>
    <cellStyle name="Comma 5 3 2 2 2 2 4 2" xfId="49494" xr:uid="{4AF8B45B-D6E8-47E9-A97A-5B26FC1C2F5E}"/>
    <cellStyle name="Comma 5 3 2 2 2 2 5" xfId="34084" xr:uid="{C3860DAA-DF25-4FB4-AD8B-87C7EF31E434}"/>
    <cellStyle name="Comma 5 3 2 2 2 3" xfId="5161" xr:uid="{7EAB6A2D-A445-46A4-A4EA-B9D71CBC5BA1}"/>
    <cellStyle name="Comma 5 3 2 2 2 3 2" xfId="12972" xr:uid="{F4865C6D-BB20-4CD0-A96C-9C4A1435CF69}"/>
    <cellStyle name="Comma 5 3 2 2 2 3 2 2" xfId="28383" xr:uid="{33308494-A112-46D8-BA31-7F028C0F0334}"/>
    <cellStyle name="Comma 5 3 2 2 2 3 2 2 2" xfId="59207" xr:uid="{1A557764-0FAD-4B76-9BBA-5582E3FE00AD}"/>
    <cellStyle name="Comma 5 3 2 2 2 3 2 3" xfId="43797" xr:uid="{33A8E2B0-0171-4072-9F8D-893ED94CB5DD}"/>
    <cellStyle name="Comma 5 3 2 2 2 3 3" xfId="20574" xr:uid="{2F6E1F03-F0B0-43E1-A59F-FBFF0ECF6365}"/>
    <cellStyle name="Comma 5 3 2 2 2 3 3 2" xfId="51398" xr:uid="{FE1068D8-0531-4B5D-B6DD-3CE94D738BF8}"/>
    <cellStyle name="Comma 5 3 2 2 2 3 4" xfId="35988" xr:uid="{3F25EAB0-14DF-4ACF-B769-AA998015FB81}"/>
    <cellStyle name="Comma 5 3 2 2 2 4" xfId="9169" xr:uid="{8BB0CAF4-E770-4ADB-A0A7-DF2492516B0D}"/>
    <cellStyle name="Comma 5 3 2 2 2 4 2" xfId="24580" xr:uid="{D7229E2C-363F-42A0-AF6F-3AD52BF48C2E}"/>
    <cellStyle name="Comma 5 3 2 2 2 4 2 2" xfId="55404" xr:uid="{A745D9ED-F415-4816-AC34-2059E540C9A7}"/>
    <cellStyle name="Comma 5 3 2 2 2 4 3" xfId="39994" xr:uid="{D5EC0DB9-13A7-49DD-A316-5F43CF3A7800}"/>
    <cellStyle name="Comma 5 3 2 2 2 5" xfId="16771" xr:uid="{C08F1CC8-C309-43A1-99FD-351740BB208E}"/>
    <cellStyle name="Comma 5 3 2 2 2 5 2" xfId="47595" xr:uid="{80813000-9441-40CA-8D82-BF03DCBC78BD}"/>
    <cellStyle name="Comma 5 3 2 2 2 6" xfId="32185" xr:uid="{223BC8A0-DA7B-4B2D-BAEF-7B8998817BB5}"/>
    <cellStyle name="Comma 5 3 2 2 3" xfId="1991" xr:uid="{5F8C3AE7-108A-4E47-ADF4-544FE811D5E3}"/>
    <cellStyle name="Comma 5 3 2 2 3 2" xfId="3890" xr:uid="{93063500-7667-4F00-862A-AEA7D29E86FC}"/>
    <cellStyle name="Comma 5 3 2 2 3 2 2" xfId="7693" xr:uid="{F684EBD4-BB90-41D0-A9F3-061696ED4415}"/>
    <cellStyle name="Comma 5 3 2 2 3 2 2 2" xfId="15504" xr:uid="{3AE79E1A-8CFB-480D-8F06-1C7437C2C7BD}"/>
    <cellStyle name="Comma 5 3 2 2 3 2 2 2 2" xfId="30915" xr:uid="{021B7715-3A77-45A1-ADA7-32803C28540D}"/>
    <cellStyle name="Comma 5 3 2 2 3 2 2 2 2 2" xfId="61739" xr:uid="{4C70FF5A-AE94-45C6-97BE-D3AB1B77A287}"/>
    <cellStyle name="Comma 5 3 2 2 3 2 2 2 3" xfId="46329" xr:uid="{CC061C26-1B69-4622-9DDF-13E560EBD4E6}"/>
    <cellStyle name="Comma 5 3 2 2 3 2 2 3" xfId="23106" xr:uid="{465868D3-1E99-4A49-808E-7CDB56C708B9}"/>
    <cellStyle name="Comma 5 3 2 2 3 2 2 3 2" xfId="53930" xr:uid="{2623DF2F-05A0-4D55-A1E1-90380DAD8FD8}"/>
    <cellStyle name="Comma 5 3 2 2 3 2 2 4" xfId="38520" xr:uid="{65178FAE-CA94-4CBD-B8A3-407A68BBD2D4}"/>
    <cellStyle name="Comma 5 3 2 2 3 2 3" xfId="11701" xr:uid="{2DECF461-7BA3-48A6-AA26-29E6CBB27FB5}"/>
    <cellStyle name="Comma 5 3 2 2 3 2 3 2" xfId="27112" xr:uid="{562B8190-146F-4AA6-B84C-DF88A9E20178}"/>
    <cellStyle name="Comma 5 3 2 2 3 2 3 2 2" xfId="57936" xr:uid="{22C944D1-16BB-4ED8-80DC-CA8D870E29C3}"/>
    <cellStyle name="Comma 5 3 2 2 3 2 3 3" xfId="42526" xr:uid="{DFEE4177-0A9E-41C1-8307-69E4BA86B53C}"/>
    <cellStyle name="Comma 5 3 2 2 3 2 4" xfId="19303" xr:uid="{D8E01876-5518-451D-BDB9-9936DE3CC19A}"/>
    <cellStyle name="Comma 5 3 2 2 3 2 4 2" xfId="50127" xr:uid="{EBDB9991-327D-4B6F-B9C7-42BB515C72E5}"/>
    <cellStyle name="Comma 5 3 2 2 3 2 5" xfId="34717" xr:uid="{D777E453-7DA9-4F72-AA20-D82CF9C3C1A5}"/>
    <cellStyle name="Comma 5 3 2 2 3 3" xfId="5794" xr:uid="{2C18C72A-4DDB-482B-94C1-F27B5246EB46}"/>
    <cellStyle name="Comma 5 3 2 2 3 3 2" xfId="13605" xr:uid="{E76B4888-04DB-407E-92A9-A67FA5C90963}"/>
    <cellStyle name="Comma 5 3 2 2 3 3 2 2" xfId="29016" xr:uid="{59BA429F-BA46-4436-900E-74CBFDB664B0}"/>
    <cellStyle name="Comma 5 3 2 2 3 3 2 2 2" xfId="59840" xr:uid="{1D9A2D21-31AD-4F33-9996-598F64503EF0}"/>
    <cellStyle name="Comma 5 3 2 2 3 3 2 3" xfId="44430" xr:uid="{2348711C-1BA5-484D-8EFB-E65C7F68A313}"/>
    <cellStyle name="Comma 5 3 2 2 3 3 3" xfId="21207" xr:uid="{9D941CCF-A3D7-4B0A-96E3-8CFAB7AADA81}"/>
    <cellStyle name="Comma 5 3 2 2 3 3 3 2" xfId="52031" xr:uid="{A7D0BECF-7470-4BC2-81F0-7AB58450A449}"/>
    <cellStyle name="Comma 5 3 2 2 3 3 4" xfId="36621" xr:uid="{AF29E069-E85B-4414-BF6E-68205E03F70F}"/>
    <cellStyle name="Comma 5 3 2 2 3 4" xfId="9802" xr:uid="{01CB8EB6-427B-4A00-9811-6B90E3D97CBA}"/>
    <cellStyle name="Comma 5 3 2 2 3 4 2" xfId="25213" xr:uid="{AF49291F-14E6-4D0C-9D26-30CD71DC9E7C}"/>
    <cellStyle name="Comma 5 3 2 2 3 4 2 2" xfId="56037" xr:uid="{F9AF251E-AA67-4C89-A51E-727F4D3308EB}"/>
    <cellStyle name="Comma 5 3 2 2 3 4 3" xfId="40627" xr:uid="{F0433FA0-C3E6-4484-8572-308AE5E88D3D}"/>
    <cellStyle name="Comma 5 3 2 2 3 5" xfId="17404" xr:uid="{69F88116-55FE-4FDC-B7B7-129AF62BFDF8}"/>
    <cellStyle name="Comma 5 3 2 2 3 5 2" xfId="48228" xr:uid="{B922C430-02EE-47FC-BD06-61CCFD2B8614}"/>
    <cellStyle name="Comma 5 3 2 2 3 6" xfId="32818" xr:uid="{645F0DA8-8E2D-4053-9B14-79EEB8C166FF}"/>
    <cellStyle name="Comma 5 3 2 2 4" xfId="2624" xr:uid="{FC863842-F223-4E1B-8A80-57A9C79043B7}"/>
    <cellStyle name="Comma 5 3 2 2 4 2" xfId="6427" xr:uid="{967D279D-84C1-4B28-9CE1-27C6E12C0E0D}"/>
    <cellStyle name="Comma 5 3 2 2 4 2 2" xfId="14238" xr:uid="{94813242-BC37-4563-891F-3B1768EB1291}"/>
    <cellStyle name="Comma 5 3 2 2 4 2 2 2" xfId="29649" xr:uid="{302F7F8E-5431-4225-9F42-323CF7D34E68}"/>
    <cellStyle name="Comma 5 3 2 2 4 2 2 2 2" xfId="60473" xr:uid="{7D3247CD-ED88-4472-9357-4B3DB71874FF}"/>
    <cellStyle name="Comma 5 3 2 2 4 2 2 3" xfId="45063" xr:uid="{CBE6B672-49F0-4327-9052-E106A1525B9E}"/>
    <cellStyle name="Comma 5 3 2 2 4 2 3" xfId="21840" xr:uid="{CCC4DFC4-87CD-44CF-B090-0D85A562A812}"/>
    <cellStyle name="Comma 5 3 2 2 4 2 3 2" xfId="52664" xr:uid="{75AC5043-9328-4AFF-BA82-B0A937C13691}"/>
    <cellStyle name="Comma 5 3 2 2 4 2 4" xfId="37254" xr:uid="{C20FDA09-9596-4130-B7AD-07FBDFC27252}"/>
    <cellStyle name="Comma 5 3 2 2 4 3" xfId="10435" xr:uid="{FB3DEA0C-E2FA-4F28-B06F-898152103E9D}"/>
    <cellStyle name="Comma 5 3 2 2 4 3 2" xfId="25846" xr:uid="{159F2FEB-97E9-4B13-AE5B-EBFA8BF69080}"/>
    <cellStyle name="Comma 5 3 2 2 4 3 2 2" xfId="56670" xr:uid="{A616A08E-5955-4D26-AEBA-96F555BBDD3E}"/>
    <cellStyle name="Comma 5 3 2 2 4 3 3" xfId="41260" xr:uid="{F9A0E646-DECC-45AC-ABA8-EFCC0A5988D9}"/>
    <cellStyle name="Comma 5 3 2 2 4 4" xfId="18037" xr:uid="{4695A573-7F3C-4DEB-9BBF-CE361563F33F}"/>
    <cellStyle name="Comma 5 3 2 2 4 4 2" xfId="48861" xr:uid="{20176A49-185F-47CA-85EC-C6AF0B6D8101}"/>
    <cellStyle name="Comma 5 3 2 2 4 5" xfId="33451" xr:uid="{94998CCC-3484-4A20-9B1C-6B14ED135801}"/>
    <cellStyle name="Comma 5 3 2 2 5" xfId="4528" xr:uid="{4E924713-042B-4157-8F44-AA97A3E0F10D}"/>
    <cellStyle name="Comma 5 3 2 2 5 2" xfId="12339" xr:uid="{CFBB4502-6FF1-444B-8E15-03A2B30D1DA3}"/>
    <cellStyle name="Comma 5 3 2 2 5 2 2" xfId="27750" xr:uid="{32B82D09-8D22-4350-8C3D-82872221AEF5}"/>
    <cellStyle name="Comma 5 3 2 2 5 2 2 2" xfId="58574" xr:uid="{79D63FA8-1369-464C-80CD-60FFFEBFC59B}"/>
    <cellStyle name="Comma 5 3 2 2 5 2 3" xfId="43164" xr:uid="{5FB05FA0-D756-48CF-BA9E-0794274AA7EA}"/>
    <cellStyle name="Comma 5 3 2 2 5 3" xfId="19941" xr:uid="{883D872A-156F-43F7-A83A-F00DA6181124}"/>
    <cellStyle name="Comma 5 3 2 2 5 3 2" xfId="50765" xr:uid="{12C2DBAD-8F24-494F-9B25-23B7896BE357}"/>
    <cellStyle name="Comma 5 3 2 2 5 4" xfId="35355" xr:uid="{659B32B3-27BF-456E-B1D3-E3F4CA35496B}"/>
    <cellStyle name="Comma 5 3 2 2 6" xfId="8536" xr:uid="{0F3CD2CE-586D-4E8B-A2B8-333075C6DD7F}"/>
    <cellStyle name="Comma 5 3 2 2 6 2" xfId="23947" xr:uid="{5D6F7481-0BA0-4D1D-9DDC-76B0E7FBB35F}"/>
    <cellStyle name="Comma 5 3 2 2 6 2 2" xfId="54771" xr:uid="{5DF22BED-ADCC-4728-8DC9-C62A5CFB675F}"/>
    <cellStyle name="Comma 5 3 2 2 6 3" xfId="39361" xr:uid="{0C26861A-FFDD-4697-9003-2B2CAFD32F2F}"/>
    <cellStyle name="Comma 5 3 2 2 7" xfId="16138" xr:uid="{1BC8A1A0-3CC0-4B29-AAD2-FBF805C0CD11}"/>
    <cellStyle name="Comma 5 3 2 2 7 2" xfId="46962" xr:uid="{5BE8C1BE-B79C-4636-A3DE-2863A101EA9C}"/>
    <cellStyle name="Comma 5 3 2 2 8" xfId="31552" xr:uid="{68F2D1E4-950A-4AA3-A29A-FA75E79F9884}"/>
    <cellStyle name="Comma 5 3 2 3" xfId="516" xr:uid="{65408B59-E91E-47D7-8E21-17D34CA96CA8}"/>
    <cellStyle name="Comma 5 3 2 3 2" xfId="1149" xr:uid="{BC6D5B20-34EF-4F82-B666-E7ACB32AFB26}"/>
    <cellStyle name="Comma 5 3 2 3 2 2" xfId="3048" xr:uid="{240FCE10-4E78-4607-82DD-B6DF77BC1020}"/>
    <cellStyle name="Comma 5 3 2 3 2 2 2" xfId="6851" xr:uid="{6E6CD922-ADB6-4F24-8CCA-6F2C1B877A19}"/>
    <cellStyle name="Comma 5 3 2 3 2 2 2 2" xfId="14662" xr:uid="{A61B1A89-7757-4D83-9E00-1F07F144F17F}"/>
    <cellStyle name="Comma 5 3 2 3 2 2 2 2 2" xfId="30073" xr:uid="{00633492-EF8F-41DE-87F3-260E22416EEC}"/>
    <cellStyle name="Comma 5 3 2 3 2 2 2 2 2 2" xfId="60897" xr:uid="{0ACD09D4-A91F-4649-9089-FA3F96D91DEC}"/>
    <cellStyle name="Comma 5 3 2 3 2 2 2 2 3" xfId="45487" xr:uid="{76525EEA-5A48-4E67-83A5-C7DC9815520A}"/>
    <cellStyle name="Comma 5 3 2 3 2 2 2 3" xfId="22264" xr:uid="{D3029509-F1B0-4804-BF54-1FCFC060B58E}"/>
    <cellStyle name="Comma 5 3 2 3 2 2 2 3 2" xfId="53088" xr:uid="{A1631793-9F38-40A7-A850-593E91FA5A18}"/>
    <cellStyle name="Comma 5 3 2 3 2 2 2 4" xfId="37678" xr:uid="{E9D28B27-F4AA-419F-BAA9-F2EA0BB69F84}"/>
    <cellStyle name="Comma 5 3 2 3 2 2 3" xfId="10859" xr:uid="{1C4DCF73-3815-4E24-916D-1B35040960B5}"/>
    <cellStyle name="Comma 5 3 2 3 2 2 3 2" xfId="26270" xr:uid="{6E61AE7E-2992-410A-A041-E447325D400A}"/>
    <cellStyle name="Comma 5 3 2 3 2 2 3 2 2" xfId="57094" xr:uid="{3EF982BE-9FBA-488A-9489-BBFA45B50FF4}"/>
    <cellStyle name="Comma 5 3 2 3 2 2 3 3" xfId="41684" xr:uid="{89F15007-7361-438B-AA5E-EE417D839D92}"/>
    <cellStyle name="Comma 5 3 2 3 2 2 4" xfId="18461" xr:uid="{E01963AB-FEC3-4DC3-9E13-9338B58EF251}"/>
    <cellStyle name="Comma 5 3 2 3 2 2 4 2" xfId="49285" xr:uid="{30F7DE8B-E21E-40AE-AF3D-DDE0A0135ADE}"/>
    <cellStyle name="Comma 5 3 2 3 2 2 5" xfId="33875" xr:uid="{773E014D-A804-48D7-8B9C-FD1845BEB9E4}"/>
    <cellStyle name="Comma 5 3 2 3 2 3" xfId="4952" xr:uid="{6442D8E5-1539-4248-AED5-99ACB122DFC2}"/>
    <cellStyle name="Comma 5 3 2 3 2 3 2" xfId="12763" xr:uid="{797D8C1F-A7FA-469B-9CFF-50C1793B4F3A}"/>
    <cellStyle name="Comma 5 3 2 3 2 3 2 2" xfId="28174" xr:uid="{295E114B-FF28-4BE8-9308-B4769F30B6BC}"/>
    <cellStyle name="Comma 5 3 2 3 2 3 2 2 2" xfId="58998" xr:uid="{22AFAAE5-02CC-4B08-894D-3C358A6ED031}"/>
    <cellStyle name="Comma 5 3 2 3 2 3 2 3" xfId="43588" xr:uid="{CF566067-72B9-4224-AADD-A7DE5130C5A9}"/>
    <cellStyle name="Comma 5 3 2 3 2 3 3" xfId="20365" xr:uid="{4A3D4B4A-9225-46D2-BF20-16115C40B5E3}"/>
    <cellStyle name="Comma 5 3 2 3 2 3 3 2" xfId="51189" xr:uid="{4FEC6B67-DF05-47FA-8C07-AE2E8D458D72}"/>
    <cellStyle name="Comma 5 3 2 3 2 3 4" xfId="35779" xr:uid="{F4CE2A78-58F4-4B72-965C-70A554D891E0}"/>
    <cellStyle name="Comma 5 3 2 3 2 4" xfId="8960" xr:uid="{615ED255-79DE-4B48-9BB0-E78E13CF3343}"/>
    <cellStyle name="Comma 5 3 2 3 2 4 2" xfId="24371" xr:uid="{0C6AFDAC-FE64-43BD-BA7B-0CB3D406FB3A}"/>
    <cellStyle name="Comma 5 3 2 3 2 4 2 2" xfId="55195" xr:uid="{2317FB00-BFB5-487A-A381-6761EA41950D}"/>
    <cellStyle name="Comma 5 3 2 3 2 4 3" xfId="39785" xr:uid="{4E12956C-1C80-4CEC-B14E-85800C3A3F72}"/>
    <cellStyle name="Comma 5 3 2 3 2 5" xfId="16562" xr:uid="{8CA35E4D-E2B7-4961-B1F1-24FA73A67AF9}"/>
    <cellStyle name="Comma 5 3 2 3 2 5 2" xfId="47386" xr:uid="{E69EFF0E-0FC8-4C22-8A38-18441142616C}"/>
    <cellStyle name="Comma 5 3 2 3 2 6" xfId="31976" xr:uid="{CE24EA4B-9B4D-43E3-9C6D-15FB96BB603B}"/>
    <cellStyle name="Comma 5 3 2 3 3" xfId="1782" xr:uid="{1B5529FC-97F0-4ACD-8C1E-8095D917C47E}"/>
    <cellStyle name="Comma 5 3 2 3 3 2" xfId="3681" xr:uid="{7304871E-3374-4A34-B019-98193DBD4354}"/>
    <cellStyle name="Comma 5 3 2 3 3 2 2" xfId="7484" xr:uid="{838562A2-B867-4A6E-B94A-49DAD84166E2}"/>
    <cellStyle name="Comma 5 3 2 3 3 2 2 2" xfId="15295" xr:uid="{CF6A3DDD-B9EE-45DC-92A4-6F9805EE5429}"/>
    <cellStyle name="Comma 5 3 2 3 3 2 2 2 2" xfId="30706" xr:uid="{F3F29988-968A-4E7C-8391-CC75DA141CA1}"/>
    <cellStyle name="Comma 5 3 2 3 3 2 2 2 2 2" xfId="61530" xr:uid="{478486C2-17D3-4C17-996F-EFB79FF2C260}"/>
    <cellStyle name="Comma 5 3 2 3 3 2 2 2 3" xfId="46120" xr:uid="{BBE4A775-C082-46DD-B2B2-7E45A30649FC}"/>
    <cellStyle name="Comma 5 3 2 3 3 2 2 3" xfId="22897" xr:uid="{63508E12-C75B-4E7F-B129-43FC5A8BC2B6}"/>
    <cellStyle name="Comma 5 3 2 3 3 2 2 3 2" xfId="53721" xr:uid="{598E9BA2-19F9-46A2-9DC1-C080B4EB44AB}"/>
    <cellStyle name="Comma 5 3 2 3 3 2 2 4" xfId="38311" xr:uid="{0D9419FF-A396-4F35-BD17-D06A0116CF00}"/>
    <cellStyle name="Comma 5 3 2 3 3 2 3" xfId="11492" xr:uid="{D084699A-53FF-4781-B644-5F7FE6E1760F}"/>
    <cellStyle name="Comma 5 3 2 3 3 2 3 2" xfId="26903" xr:uid="{1C068836-EF5F-4B48-A799-BF03C0B883ED}"/>
    <cellStyle name="Comma 5 3 2 3 3 2 3 2 2" xfId="57727" xr:uid="{A4F19D6B-48A1-4A4B-9C45-4999D5BEFA91}"/>
    <cellStyle name="Comma 5 3 2 3 3 2 3 3" xfId="42317" xr:uid="{7B54E71C-66C9-4F4E-B555-DEE7A8E1D4AD}"/>
    <cellStyle name="Comma 5 3 2 3 3 2 4" xfId="19094" xr:uid="{C350D0F7-FFCA-4757-A766-9DE6FB0CF006}"/>
    <cellStyle name="Comma 5 3 2 3 3 2 4 2" xfId="49918" xr:uid="{C3704A5A-3704-414F-ADAF-938CA3E3B262}"/>
    <cellStyle name="Comma 5 3 2 3 3 2 5" xfId="34508" xr:uid="{F5080AA8-9D30-450F-A0C1-A2C0AD786436}"/>
    <cellStyle name="Comma 5 3 2 3 3 3" xfId="5585" xr:uid="{E89A9B34-1FFA-4987-96BB-B597F62AFB94}"/>
    <cellStyle name="Comma 5 3 2 3 3 3 2" xfId="13396" xr:uid="{5C4DB3DB-0F35-481E-A981-139B76C8AF70}"/>
    <cellStyle name="Comma 5 3 2 3 3 3 2 2" xfId="28807" xr:uid="{6221C04E-2197-44E5-893E-2539EAD4C2CD}"/>
    <cellStyle name="Comma 5 3 2 3 3 3 2 2 2" xfId="59631" xr:uid="{DE3C42BB-56AE-4262-8B7A-1E3693308419}"/>
    <cellStyle name="Comma 5 3 2 3 3 3 2 3" xfId="44221" xr:uid="{E7BE45D3-BB52-4E46-A629-007B1CB8D3BC}"/>
    <cellStyle name="Comma 5 3 2 3 3 3 3" xfId="20998" xr:uid="{1A493532-2EDF-48E1-9D94-8CED636A9988}"/>
    <cellStyle name="Comma 5 3 2 3 3 3 3 2" xfId="51822" xr:uid="{DB6ED4A1-BFE9-4650-9709-EB202B04248B}"/>
    <cellStyle name="Comma 5 3 2 3 3 3 4" xfId="36412" xr:uid="{CCB40428-F9D0-4D76-A901-A16EFC7E9505}"/>
    <cellStyle name="Comma 5 3 2 3 3 4" xfId="9593" xr:uid="{163F5C3A-A75F-42FA-A8BA-C7097A9C6722}"/>
    <cellStyle name="Comma 5 3 2 3 3 4 2" xfId="25004" xr:uid="{F7E4F158-8928-4E78-A564-AB703A8305C6}"/>
    <cellStyle name="Comma 5 3 2 3 3 4 2 2" xfId="55828" xr:uid="{EFCD3371-78DD-4372-A877-E87BE561AFC0}"/>
    <cellStyle name="Comma 5 3 2 3 3 4 3" xfId="40418" xr:uid="{ABD112D8-2E74-4898-9BC1-008739D954AE}"/>
    <cellStyle name="Comma 5 3 2 3 3 5" xfId="17195" xr:uid="{87FB9096-9FB3-4067-878E-B00FCFE4BE52}"/>
    <cellStyle name="Comma 5 3 2 3 3 5 2" xfId="48019" xr:uid="{0A6DDE88-BA30-4011-9B1F-C327FFE371C7}"/>
    <cellStyle name="Comma 5 3 2 3 3 6" xfId="32609" xr:uid="{7CDB4BFF-CBBA-481D-B636-5DBD6097CE54}"/>
    <cellStyle name="Comma 5 3 2 3 4" xfId="2415" xr:uid="{8F3F68A0-7865-4C36-B50D-33ADC62300CD}"/>
    <cellStyle name="Comma 5 3 2 3 4 2" xfId="6218" xr:uid="{09278AFB-3F91-4441-BC53-D48773A53751}"/>
    <cellStyle name="Comma 5 3 2 3 4 2 2" xfId="14029" xr:uid="{7002A0A7-E757-4059-A748-0395B6AA2D8B}"/>
    <cellStyle name="Comma 5 3 2 3 4 2 2 2" xfId="29440" xr:uid="{C6B01966-1D05-42B7-B063-D0ECDFFB5F05}"/>
    <cellStyle name="Comma 5 3 2 3 4 2 2 2 2" xfId="60264" xr:uid="{DF27B0B1-C706-4D5C-913E-7D36C0622FFD}"/>
    <cellStyle name="Comma 5 3 2 3 4 2 2 3" xfId="44854" xr:uid="{2F7CCA9B-AA30-4BC1-BE58-4C5287F068D3}"/>
    <cellStyle name="Comma 5 3 2 3 4 2 3" xfId="21631" xr:uid="{B215C5A9-2D91-4CFF-9A81-B9613D40A235}"/>
    <cellStyle name="Comma 5 3 2 3 4 2 3 2" xfId="52455" xr:uid="{9D2F9897-9FCA-4549-8D83-14C2DEAB05BC}"/>
    <cellStyle name="Comma 5 3 2 3 4 2 4" xfId="37045" xr:uid="{A26B1475-2B5E-4D67-BB4C-65B2475016E5}"/>
    <cellStyle name="Comma 5 3 2 3 4 3" xfId="10226" xr:uid="{55792166-D2C9-49C1-BBF8-60D9341309F5}"/>
    <cellStyle name="Comma 5 3 2 3 4 3 2" xfId="25637" xr:uid="{5BA1E3B9-E7DC-41BE-91CB-2CBB72CA4699}"/>
    <cellStyle name="Comma 5 3 2 3 4 3 2 2" xfId="56461" xr:uid="{A195CDDF-C3BD-45B0-9D7A-CAE6C19761B6}"/>
    <cellStyle name="Comma 5 3 2 3 4 3 3" xfId="41051" xr:uid="{90DF98AF-FC5F-4C58-A2F3-2A4D00E70021}"/>
    <cellStyle name="Comma 5 3 2 3 4 4" xfId="17828" xr:uid="{DED13195-AF96-46C7-A885-9A73FB66FCA1}"/>
    <cellStyle name="Comma 5 3 2 3 4 4 2" xfId="48652" xr:uid="{51FFA183-9420-492B-950E-2E68F6793BCE}"/>
    <cellStyle name="Comma 5 3 2 3 4 5" xfId="33242" xr:uid="{4E43C591-F4FA-47D8-851A-43AC16944338}"/>
    <cellStyle name="Comma 5 3 2 3 5" xfId="4319" xr:uid="{D2B9699B-7C9C-4A9A-B5B1-7EE6BB7E00A2}"/>
    <cellStyle name="Comma 5 3 2 3 5 2" xfId="12130" xr:uid="{6DD4A8B4-453C-4D14-9647-81C0E608F6DF}"/>
    <cellStyle name="Comma 5 3 2 3 5 2 2" xfId="27541" xr:uid="{86E92644-3AA2-4168-B736-9638E9665BA9}"/>
    <cellStyle name="Comma 5 3 2 3 5 2 2 2" xfId="58365" xr:uid="{622B4DF0-38F5-404D-9B70-390C7AFA777E}"/>
    <cellStyle name="Comma 5 3 2 3 5 2 3" xfId="42955" xr:uid="{EC75D027-AC54-40A1-8B9A-220022BF669F}"/>
    <cellStyle name="Comma 5 3 2 3 5 3" xfId="19732" xr:uid="{FF01643F-C749-4F87-95DA-E198196167D2}"/>
    <cellStyle name="Comma 5 3 2 3 5 3 2" xfId="50556" xr:uid="{A704F116-13D7-434D-B915-30D371373EE5}"/>
    <cellStyle name="Comma 5 3 2 3 5 4" xfId="35146" xr:uid="{6F9119A6-0966-4F6B-A242-924C8DEAB53D}"/>
    <cellStyle name="Comma 5 3 2 3 6" xfId="8327" xr:uid="{333E3284-9EF0-47E4-8BB7-07CDF67DC0DA}"/>
    <cellStyle name="Comma 5 3 2 3 6 2" xfId="23738" xr:uid="{1CCC7732-AB5E-4691-99A8-C92289531A16}"/>
    <cellStyle name="Comma 5 3 2 3 6 2 2" xfId="54562" xr:uid="{50DEE6E7-CDED-4D6E-8706-247B89F98BCE}"/>
    <cellStyle name="Comma 5 3 2 3 6 3" xfId="39152" xr:uid="{E9ECCA1A-1873-411A-90CF-8BE7E30DF8D1}"/>
    <cellStyle name="Comma 5 3 2 3 7" xfId="15929" xr:uid="{1877D0F3-A043-4EF3-8CCE-D7FCEF54092A}"/>
    <cellStyle name="Comma 5 3 2 3 7 2" xfId="46753" xr:uid="{282EFE41-61C1-4BF7-A94A-77C95495EF5E}"/>
    <cellStyle name="Comma 5 3 2 3 8" xfId="31343" xr:uid="{BE742094-0994-45CC-A0AF-6BE17AE02153}"/>
    <cellStyle name="Comma 5 3 2 4" xfId="936" xr:uid="{30A9D464-7E69-497B-9E7F-F00E2625131F}"/>
    <cellStyle name="Comma 5 3 2 4 2" xfId="2835" xr:uid="{33B22A80-8268-481D-8BDD-C1CFB1FFD7C7}"/>
    <cellStyle name="Comma 5 3 2 4 2 2" xfId="6638" xr:uid="{0D462258-471F-49D8-9B56-0161810D2DED}"/>
    <cellStyle name="Comma 5 3 2 4 2 2 2" xfId="14449" xr:uid="{07BFAFD8-A3FE-4DFF-9D8E-CD341A6454B1}"/>
    <cellStyle name="Comma 5 3 2 4 2 2 2 2" xfId="29860" xr:uid="{5D8A30BC-9A03-4D9F-A3F6-708D4F73BAB9}"/>
    <cellStyle name="Comma 5 3 2 4 2 2 2 2 2" xfId="60684" xr:uid="{4ADE0D6C-8FEA-4994-839A-CD9391E0441E}"/>
    <cellStyle name="Comma 5 3 2 4 2 2 2 3" xfId="45274" xr:uid="{58171D2D-287C-405F-A451-C5015027A6BD}"/>
    <cellStyle name="Comma 5 3 2 4 2 2 3" xfId="22051" xr:uid="{7D9AB827-9CEC-4BD2-BE50-062155C92181}"/>
    <cellStyle name="Comma 5 3 2 4 2 2 3 2" xfId="52875" xr:uid="{052A27D4-89CB-43F3-AFF5-1FBEB9871EF0}"/>
    <cellStyle name="Comma 5 3 2 4 2 2 4" xfId="37465" xr:uid="{49890282-A91C-4928-B701-3CFB6FC9F162}"/>
    <cellStyle name="Comma 5 3 2 4 2 3" xfId="10646" xr:uid="{D56D2560-FECA-424F-9703-7FE2B6648A30}"/>
    <cellStyle name="Comma 5 3 2 4 2 3 2" xfId="26057" xr:uid="{10FE9C8C-100B-48B1-98F5-DB7E567515EB}"/>
    <cellStyle name="Comma 5 3 2 4 2 3 2 2" xfId="56881" xr:uid="{F9A45410-EE5D-4200-809D-76F3394B08AC}"/>
    <cellStyle name="Comma 5 3 2 4 2 3 3" xfId="41471" xr:uid="{E944FF9E-47D8-4F74-A85E-0FBDA177F1D9}"/>
    <cellStyle name="Comma 5 3 2 4 2 4" xfId="18248" xr:uid="{76EC721A-CD8D-4D65-BD82-E6AADA7EEFC0}"/>
    <cellStyle name="Comma 5 3 2 4 2 4 2" xfId="49072" xr:uid="{B2D9D3BC-C3E3-4F3E-A4CD-A3100F41681E}"/>
    <cellStyle name="Comma 5 3 2 4 2 5" xfId="33662" xr:uid="{A7019D8F-AE6C-4109-ACB1-D98402D03FEB}"/>
    <cellStyle name="Comma 5 3 2 4 3" xfId="4739" xr:uid="{454BC681-4E5A-453F-82CB-120F0D85AF79}"/>
    <cellStyle name="Comma 5 3 2 4 3 2" xfId="12550" xr:uid="{8EF4EAC1-5B37-4CE5-AEB6-6D4A4E7C4A93}"/>
    <cellStyle name="Comma 5 3 2 4 3 2 2" xfId="27961" xr:uid="{76634A6E-216A-4D2B-856B-C3A0128E91B8}"/>
    <cellStyle name="Comma 5 3 2 4 3 2 2 2" xfId="58785" xr:uid="{30242371-A5F4-4F2A-9CF2-46DB22C17A42}"/>
    <cellStyle name="Comma 5 3 2 4 3 2 3" xfId="43375" xr:uid="{EA2E550F-3AB1-430C-BA80-6DC6AA778ABF}"/>
    <cellStyle name="Comma 5 3 2 4 3 3" xfId="20152" xr:uid="{50A12864-9AE1-458B-A97C-8FF0FEF893F9}"/>
    <cellStyle name="Comma 5 3 2 4 3 3 2" xfId="50976" xr:uid="{011A003E-DE70-47E4-B067-D91E6E5B9A9E}"/>
    <cellStyle name="Comma 5 3 2 4 3 4" xfId="35566" xr:uid="{4B394200-48DE-4C3A-BA29-00BDFE992EFB}"/>
    <cellStyle name="Comma 5 3 2 4 4" xfId="8747" xr:uid="{CB7CBFB2-1790-4E10-ACBE-073E79C13986}"/>
    <cellStyle name="Comma 5 3 2 4 4 2" xfId="24158" xr:uid="{DFA62AFA-9A21-418F-97C9-7409DA46A833}"/>
    <cellStyle name="Comma 5 3 2 4 4 2 2" xfId="54982" xr:uid="{A064EA12-E798-423A-B661-F02A162BA4A5}"/>
    <cellStyle name="Comma 5 3 2 4 4 3" xfId="39572" xr:uid="{97A10D5B-1D28-4659-A8A7-011075D07E74}"/>
    <cellStyle name="Comma 5 3 2 4 5" xfId="16349" xr:uid="{3B6CFA30-E45C-4B81-98E7-95244AC70D84}"/>
    <cellStyle name="Comma 5 3 2 4 5 2" xfId="47173" xr:uid="{9AA0F34D-6AAB-45A6-8651-6394163A7897}"/>
    <cellStyle name="Comma 5 3 2 4 6" xfId="31763" xr:uid="{282FEDBE-69FD-4C14-A8B5-007E56788BA7}"/>
    <cellStyle name="Comma 5 3 2 5" xfId="1569" xr:uid="{F9803C29-7B13-4528-807F-005987F8C83E}"/>
    <cellStyle name="Comma 5 3 2 5 2" xfId="3468" xr:uid="{71032584-C675-4EA1-98E2-6A2F358B2AD5}"/>
    <cellStyle name="Comma 5 3 2 5 2 2" xfId="7271" xr:uid="{76A7B32B-1922-4ACF-8F20-B21B2DE42AB8}"/>
    <cellStyle name="Comma 5 3 2 5 2 2 2" xfId="15082" xr:uid="{0E4E27BD-54D1-4089-8E2D-BE5CCB705AC7}"/>
    <cellStyle name="Comma 5 3 2 5 2 2 2 2" xfId="30493" xr:uid="{1B8291E9-F92C-4335-9F10-F5AB7E080D75}"/>
    <cellStyle name="Comma 5 3 2 5 2 2 2 2 2" xfId="61317" xr:uid="{9F5A4219-C235-45C0-82A9-FA9CCE02DC82}"/>
    <cellStyle name="Comma 5 3 2 5 2 2 2 3" xfId="45907" xr:uid="{7E695F2F-66D4-4CEF-873C-5D1A8CE38753}"/>
    <cellStyle name="Comma 5 3 2 5 2 2 3" xfId="22684" xr:uid="{69D1340A-07EB-472D-9C0C-83039E8E97A7}"/>
    <cellStyle name="Comma 5 3 2 5 2 2 3 2" xfId="53508" xr:uid="{6457C201-F74E-4FD7-BE8B-04E79558B8F9}"/>
    <cellStyle name="Comma 5 3 2 5 2 2 4" xfId="38098" xr:uid="{825D649F-E9D6-4D0B-9C94-65DF72C93723}"/>
    <cellStyle name="Comma 5 3 2 5 2 3" xfId="11279" xr:uid="{01362D82-4590-43E3-BBAB-40592A93C6E3}"/>
    <cellStyle name="Comma 5 3 2 5 2 3 2" xfId="26690" xr:uid="{0BA0389C-F6FB-4849-B4BB-2B064112C420}"/>
    <cellStyle name="Comma 5 3 2 5 2 3 2 2" xfId="57514" xr:uid="{8B5769F2-B49A-4CC5-BE7F-36329DD50893}"/>
    <cellStyle name="Comma 5 3 2 5 2 3 3" xfId="42104" xr:uid="{C32BE861-2434-4734-8A61-0B06AE51510D}"/>
    <cellStyle name="Comma 5 3 2 5 2 4" xfId="18881" xr:uid="{D504951E-54DA-40BA-9C4E-A2D087109916}"/>
    <cellStyle name="Comma 5 3 2 5 2 4 2" xfId="49705" xr:uid="{9DF47B45-6ACF-4EBB-A9DC-DCDB24CDCB33}"/>
    <cellStyle name="Comma 5 3 2 5 2 5" xfId="34295" xr:uid="{B44102CF-FC5B-4DAF-A274-5EA278F488E6}"/>
    <cellStyle name="Comma 5 3 2 5 3" xfId="5372" xr:uid="{7471E555-C4CB-4E2C-83C7-05E30F74AA7B}"/>
    <cellStyle name="Comma 5 3 2 5 3 2" xfId="13183" xr:uid="{793E0226-0A1A-43D4-8E03-F58A68F6E01D}"/>
    <cellStyle name="Comma 5 3 2 5 3 2 2" xfId="28594" xr:uid="{780BC704-F66B-47B8-8241-C9CBB3F47513}"/>
    <cellStyle name="Comma 5 3 2 5 3 2 2 2" xfId="59418" xr:uid="{BB2A1A1E-7F73-4F75-806E-076CC21D0EA5}"/>
    <cellStyle name="Comma 5 3 2 5 3 2 3" xfId="44008" xr:uid="{243FFF60-BF52-4EF9-890A-B583255A9B99}"/>
    <cellStyle name="Comma 5 3 2 5 3 3" xfId="20785" xr:uid="{286A7878-A21C-4319-A90C-6E89655DA62C}"/>
    <cellStyle name="Comma 5 3 2 5 3 3 2" xfId="51609" xr:uid="{F7E402E0-FCA7-4179-8FE9-4B1555CDC1F9}"/>
    <cellStyle name="Comma 5 3 2 5 3 4" xfId="36199" xr:uid="{FA5E387A-2A83-43AF-BD43-94DFFD3816CD}"/>
    <cellStyle name="Comma 5 3 2 5 4" xfId="9380" xr:uid="{CE05BA0B-36AD-4D06-A2DF-92C2A3AA132A}"/>
    <cellStyle name="Comma 5 3 2 5 4 2" xfId="24791" xr:uid="{B572076A-A1B7-4074-A80C-2BAD21168C58}"/>
    <cellStyle name="Comma 5 3 2 5 4 2 2" xfId="55615" xr:uid="{09D57AA1-D3A1-4934-9DB6-7254174E8F8C}"/>
    <cellStyle name="Comma 5 3 2 5 4 3" xfId="40205" xr:uid="{9D50C5B2-CF6F-45C8-9CBA-2AE283C0DC26}"/>
    <cellStyle name="Comma 5 3 2 5 5" xfId="16982" xr:uid="{73283997-55C9-4289-AEF0-EA47DB38B585}"/>
    <cellStyle name="Comma 5 3 2 5 5 2" xfId="47806" xr:uid="{A27EE7CE-EEE4-47DF-9C8F-FEFF806D49D5}"/>
    <cellStyle name="Comma 5 3 2 5 6" xfId="32396" xr:uid="{AA5D4475-C46F-4BED-9F0B-72E647376FCF}"/>
    <cellStyle name="Comma 5 3 2 6" xfId="2202" xr:uid="{7BA65D04-1F31-4A59-B678-742B7C394A57}"/>
    <cellStyle name="Comma 5 3 2 6 2" xfId="6005" xr:uid="{F3E4C07C-6CF2-48EE-946A-2B2E64BE0B13}"/>
    <cellStyle name="Comma 5 3 2 6 2 2" xfId="13816" xr:uid="{ED364B39-7BD2-49D8-8DD7-9FBB1B44A0AC}"/>
    <cellStyle name="Comma 5 3 2 6 2 2 2" xfId="29227" xr:uid="{8DF8A4A6-BD0C-4B0C-B06E-ACBEDBC22F78}"/>
    <cellStyle name="Comma 5 3 2 6 2 2 2 2" xfId="60051" xr:uid="{A37280DC-67C4-43AA-80A6-77032C977D21}"/>
    <cellStyle name="Comma 5 3 2 6 2 2 3" xfId="44641" xr:uid="{2C645978-1721-4FB9-89AF-0EA3A64711D2}"/>
    <cellStyle name="Comma 5 3 2 6 2 3" xfId="21418" xr:uid="{E5D4BC0B-C123-4652-BFC7-8E5122C134D4}"/>
    <cellStyle name="Comma 5 3 2 6 2 3 2" xfId="52242" xr:uid="{914267C0-4968-497B-9F96-D2D38D63374F}"/>
    <cellStyle name="Comma 5 3 2 6 2 4" xfId="36832" xr:uid="{C0A73293-7C0A-4202-B457-582555D0A15B}"/>
    <cellStyle name="Comma 5 3 2 6 3" xfId="10013" xr:uid="{E74F75AF-FD1A-4D7D-918B-3F1BE538F6EE}"/>
    <cellStyle name="Comma 5 3 2 6 3 2" xfId="25424" xr:uid="{8C9B9839-51BA-4D36-A40C-E0879C842316}"/>
    <cellStyle name="Comma 5 3 2 6 3 2 2" xfId="56248" xr:uid="{3C5E1529-2388-47D0-BA48-191290178244}"/>
    <cellStyle name="Comma 5 3 2 6 3 3" xfId="40838" xr:uid="{E5A35D6D-A5C8-4E93-991B-CE56EBA15529}"/>
    <cellStyle name="Comma 5 3 2 6 4" xfId="17615" xr:uid="{A4547918-A567-4A10-830D-FACFED10F3F0}"/>
    <cellStyle name="Comma 5 3 2 6 4 2" xfId="48439" xr:uid="{208E6245-B369-44A5-962C-CCAB002F9583}"/>
    <cellStyle name="Comma 5 3 2 6 5" xfId="33029" xr:uid="{16973F9A-0546-4576-9BC0-0211F2CF3906}"/>
    <cellStyle name="Comma 5 3 2 7" xfId="4106" xr:uid="{220C09F2-B245-4A3C-9540-7090C421F8BC}"/>
    <cellStyle name="Comma 5 3 2 7 2" xfId="11917" xr:uid="{49CA8C16-2DC4-4541-B340-2DEEADF7B714}"/>
    <cellStyle name="Comma 5 3 2 7 2 2" xfId="27328" xr:uid="{BA23635D-F89B-4771-84A0-4EA1DEEAA987}"/>
    <cellStyle name="Comma 5 3 2 7 2 2 2" xfId="58152" xr:uid="{51BAAAC7-80AB-456F-AA97-5800678E9D63}"/>
    <cellStyle name="Comma 5 3 2 7 2 3" xfId="42742" xr:uid="{D1C838C7-C6D4-4394-AB02-AAAFC918D8E8}"/>
    <cellStyle name="Comma 5 3 2 7 3" xfId="19519" xr:uid="{23F82085-F937-4D1F-AE70-2015277A3798}"/>
    <cellStyle name="Comma 5 3 2 7 3 2" xfId="50343" xr:uid="{AE312426-DECE-4E19-B0A4-0A7DF7B04216}"/>
    <cellStyle name="Comma 5 3 2 7 4" xfId="34933" xr:uid="{C3144F7D-CDA8-4396-85A2-321FA65CB88D}"/>
    <cellStyle name="Comma 5 3 2 8" xfId="8114" xr:uid="{08D3D082-F569-4A30-B38F-C7C684B717DB}"/>
    <cellStyle name="Comma 5 3 2 8 2" xfId="23525" xr:uid="{14CD605A-3DF8-4CAB-A493-5E086426A661}"/>
    <cellStyle name="Comma 5 3 2 8 2 2" xfId="54349" xr:uid="{F001B298-6E7A-4110-A894-DFAFA5848811}"/>
    <cellStyle name="Comma 5 3 2 8 3" xfId="38939" xr:uid="{2E867E45-79B5-4353-9414-74611A5B31C4}"/>
    <cellStyle name="Comma 5 3 2 9" xfId="7905" xr:uid="{DF6035F2-82E3-4E72-8DF2-A96C852D5ACF}"/>
    <cellStyle name="Comma 5 3 2 9 2" xfId="23316" xr:uid="{819B0DDD-F238-495E-BC82-8424B42080FE}"/>
    <cellStyle name="Comma 5 3 2 9 2 2" xfId="54140" xr:uid="{D48AFE5F-E8C0-4117-88E3-E30ABB857F44}"/>
    <cellStyle name="Comma 5 3 2 9 3" xfId="38730" xr:uid="{D09B92DE-3332-41A4-8988-3CBCA07E9E5C}"/>
    <cellStyle name="Comma 5 3 3" xfId="643" xr:uid="{D88698E4-DE3D-4687-9B80-463866E46636}"/>
    <cellStyle name="Comma 5 3 3 2" xfId="1276" xr:uid="{279A3363-2B2A-4CBD-8C98-F7D40EEF575F}"/>
    <cellStyle name="Comma 5 3 3 2 2" xfId="3175" xr:uid="{3059BCCD-59C6-4B3A-89D1-F693E68A6978}"/>
    <cellStyle name="Comma 5 3 3 2 2 2" xfId="6978" xr:uid="{F6514B85-49B6-41F8-B97B-33C0D9DF4495}"/>
    <cellStyle name="Comma 5 3 3 2 2 2 2" xfId="14789" xr:uid="{2663F905-BEB0-45BF-A6CD-C9AB38666264}"/>
    <cellStyle name="Comma 5 3 3 2 2 2 2 2" xfId="30200" xr:uid="{7E3851F4-A064-4C06-A6B8-23B2EBD23175}"/>
    <cellStyle name="Comma 5 3 3 2 2 2 2 2 2" xfId="61024" xr:uid="{65EC05D0-D5AF-4AAE-A1E4-39D41166202F}"/>
    <cellStyle name="Comma 5 3 3 2 2 2 2 3" xfId="45614" xr:uid="{BB616A8A-58DF-4719-996F-B2632FCDDFA0}"/>
    <cellStyle name="Comma 5 3 3 2 2 2 3" xfId="22391" xr:uid="{F723FBDA-41C1-490B-B49D-18DD4C8B0EC8}"/>
    <cellStyle name="Comma 5 3 3 2 2 2 3 2" xfId="53215" xr:uid="{A8ADF26C-D4AA-4D7F-B5DD-AFF25365E4EF}"/>
    <cellStyle name="Comma 5 3 3 2 2 2 4" xfId="37805" xr:uid="{74F4A53F-FEE6-4F9E-B5A7-B241A322FF96}"/>
    <cellStyle name="Comma 5 3 3 2 2 3" xfId="10986" xr:uid="{1ADFC623-773E-4055-945F-D309C97642D4}"/>
    <cellStyle name="Comma 5 3 3 2 2 3 2" xfId="26397" xr:uid="{911E6BA0-2D68-4183-8BB9-C4A1966ADA63}"/>
    <cellStyle name="Comma 5 3 3 2 2 3 2 2" xfId="57221" xr:uid="{2DEB6C19-87E3-419E-B105-88B434673644}"/>
    <cellStyle name="Comma 5 3 3 2 2 3 3" xfId="41811" xr:uid="{21ABF1E2-03E6-4199-A320-D807DA458BE4}"/>
    <cellStyle name="Comma 5 3 3 2 2 4" xfId="18588" xr:uid="{FEC7C09F-422B-4AE2-9D8D-095F20898C90}"/>
    <cellStyle name="Comma 5 3 3 2 2 4 2" xfId="49412" xr:uid="{13DF6989-87EC-4B43-A38A-89D837924CBA}"/>
    <cellStyle name="Comma 5 3 3 2 2 5" xfId="34002" xr:uid="{73705FDB-36B5-4865-A4C9-671905C410AA}"/>
    <cellStyle name="Comma 5 3 3 2 3" xfId="5079" xr:uid="{D243F2BD-4E86-4023-A60E-E89FC557AB8C}"/>
    <cellStyle name="Comma 5 3 3 2 3 2" xfId="12890" xr:uid="{93EA9CA3-D125-4D22-B018-9046990C73B3}"/>
    <cellStyle name="Comma 5 3 3 2 3 2 2" xfId="28301" xr:uid="{72D30314-A904-4E45-9C63-51BF5D6452AE}"/>
    <cellStyle name="Comma 5 3 3 2 3 2 2 2" xfId="59125" xr:uid="{442735D3-9209-4484-93ED-5D9C7C8EA2F7}"/>
    <cellStyle name="Comma 5 3 3 2 3 2 3" xfId="43715" xr:uid="{91BAAB2D-DCE1-47BF-86C1-015A2210FCE2}"/>
    <cellStyle name="Comma 5 3 3 2 3 3" xfId="20492" xr:uid="{F46BD7A9-626C-4517-9E7D-C86782593390}"/>
    <cellStyle name="Comma 5 3 3 2 3 3 2" xfId="51316" xr:uid="{342E0AB4-225A-4DE2-90A9-8F29FDE5E136}"/>
    <cellStyle name="Comma 5 3 3 2 3 4" xfId="35906" xr:uid="{1698DE7F-AE75-4DA5-9120-78E1DD2B6548}"/>
    <cellStyle name="Comma 5 3 3 2 4" xfId="9087" xr:uid="{A5EE6398-8BD4-4001-B5DD-55CCE22BB2DE}"/>
    <cellStyle name="Comma 5 3 3 2 4 2" xfId="24498" xr:uid="{01CE4980-7339-4D48-A62F-3A0DE4E32696}"/>
    <cellStyle name="Comma 5 3 3 2 4 2 2" xfId="55322" xr:uid="{3DB5A0E7-0BE9-4401-ABB8-441DAC49CD8A}"/>
    <cellStyle name="Comma 5 3 3 2 4 3" xfId="39912" xr:uid="{5F920757-B336-4665-AA05-409C6515FD70}"/>
    <cellStyle name="Comma 5 3 3 2 5" xfId="16689" xr:uid="{C5C2B2EC-C0E2-45DB-A2EF-2F7D355AFDAC}"/>
    <cellStyle name="Comma 5 3 3 2 5 2" xfId="47513" xr:uid="{2B8D360D-E713-4004-91A7-5D5771882B22}"/>
    <cellStyle name="Comma 5 3 3 2 6" xfId="32103" xr:uid="{79425600-7FF7-451F-A0EF-3FA1588D8313}"/>
    <cellStyle name="Comma 5 3 3 3" xfId="1909" xr:uid="{4E5F21D7-C03C-4733-864A-BFB9044E1B96}"/>
    <cellStyle name="Comma 5 3 3 3 2" xfId="3808" xr:uid="{202DEB67-DDFE-4F18-9CCA-46A78CAF4351}"/>
    <cellStyle name="Comma 5 3 3 3 2 2" xfId="7611" xr:uid="{2376657F-36B1-40C1-9E86-E3423750D754}"/>
    <cellStyle name="Comma 5 3 3 3 2 2 2" xfId="15422" xr:uid="{CA79F0E0-2A31-4DEB-975A-2562C776DE9C}"/>
    <cellStyle name="Comma 5 3 3 3 2 2 2 2" xfId="30833" xr:uid="{20FD371E-DE75-4F34-91C8-9AFE616D340A}"/>
    <cellStyle name="Comma 5 3 3 3 2 2 2 2 2" xfId="61657" xr:uid="{1199A4A3-56E0-4996-A34C-F13BD26DAB29}"/>
    <cellStyle name="Comma 5 3 3 3 2 2 2 3" xfId="46247" xr:uid="{5126EB11-1B92-44E9-8293-13EB9B0EDD18}"/>
    <cellStyle name="Comma 5 3 3 3 2 2 3" xfId="23024" xr:uid="{DA6C43A2-CEB9-4D6F-8652-720166DF6F0F}"/>
    <cellStyle name="Comma 5 3 3 3 2 2 3 2" xfId="53848" xr:uid="{E3DA1B3E-0E87-4244-A9CD-F5A19487F007}"/>
    <cellStyle name="Comma 5 3 3 3 2 2 4" xfId="38438" xr:uid="{8C636CD1-CF2F-4B89-B12A-B8EA893D963D}"/>
    <cellStyle name="Comma 5 3 3 3 2 3" xfId="11619" xr:uid="{E4BC7601-7445-4189-8DE8-7B773A9AF151}"/>
    <cellStyle name="Comma 5 3 3 3 2 3 2" xfId="27030" xr:uid="{75F45A7E-EC35-4673-BE23-B48CBBF61E08}"/>
    <cellStyle name="Comma 5 3 3 3 2 3 2 2" xfId="57854" xr:uid="{B43748B5-B3DA-494D-9D90-45210C39D6FE}"/>
    <cellStyle name="Comma 5 3 3 3 2 3 3" xfId="42444" xr:uid="{74467AFD-C291-4C44-84B5-44C7EDFC792E}"/>
    <cellStyle name="Comma 5 3 3 3 2 4" xfId="19221" xr:uid="{BD881E7C-E9DD-4A7B-AD5B-D09B83B7093F}"/>
    <cellStyle name="Comma 5 3 3 3 2 4 2" xfId="50045" xr:uid="{77D89FA2-6220-492D-A97A-5E3AD2283A43}"/>
    <cellStyle name="Comma 5 3 3 3 2 5" xfId="34635" xr:uid="{BA4B991B-8732-4997-816A-06AD12B1F231}"/>
    <cellStyle name="Comma 5 3 3 3 3" xfId="5712" xr:uid="{91BC7274-433A-4005-81F5-068DED3583F7}"/>
    <cellStyle name="Comma 5 3 3 3 3 2" xfId="13523" xr:uid="{F2B7EC9B-F954-4CF3-9A7E-70C0ABA98CF5}"/>
    <cellStyle name="Comma 5 3 3 3 3 2 2" xfId="28934" xr:uid="{BF1C6EE3-702E-4495-ADCD-9844AFCCAB85}"/>
    <cellStyle name="Comma 5 3 3 3 3 2 2 2" xfId="59758" xr:uid="{FE68FDD9-D158-404F-B185-E475E25000C4}"/>
    <cellStyle name="Comma 5 3 3 3 3 2 3" xfId="44348" xr:uid="{91377FF6-A1F8-431B-A27A-E83BD9E796CA}"/>
    <cellStyle name="Comma 5 3 3 3 3 3" xfId="21125" xr:uid="{FEA21A1C-1EBC-4F9D-BB23-D1DCBF4E245A}"/>
    <cellStyle name="Comma 5 3 3 3 3 3 2" xfId="51949" xr:uid="{958B9617-F233-4A70-934E-E2CAB88511F3}"/>
    <cellStyle name="Comma 5 3 3 3 3 4" xfId="36539" xr:uid="{A6AA9388-8869-4071-9183-6C1F03672A2A}"/>
    <cellStyle name="Comma 5 3 3 3 4" xfId="9720" xr:uid="{95F398C1-27A7-4736-BCDE-DBAA24E88827}"/>
    <cellStyle name="Comma 5 3 3 3 4 2" xfId="25131" xr:uid="{5F021EC5-94D4-4760-8720-45335046741A}"/>
    <cellStyle name="Comma 5 3 3 3 4 2 2" xfId="55955" xr:uid="{323FA34A-3FE6-4026-95C2-12EED41E10F9}"/>
    <cellStyle name="Comma 5 3 3 3 4 3" xfId="40545" xr:uid="{EA596C6C-369C-4B59-A170-877A9041A448}"/>
    <cellStyle name="Comma 5 3 3 3 5" xfId="17322" xr:uid="{19A18F6A-6A65-4787-86A4-1E6CD662AB81}"/>
    <cellStyle name="Comma 5 3 3 3 5 2" xfId="48146" xr:uid="{99DF7AD2-BF60-4F95-8D52-BBF99C17BBBF}"/>
    <cellStyle name="Comma 5 3 3 3 6" xfId="32736" xr:uid="{31540BB5-B31A-4540-A451-E6EEA4066B69}"/>
    <cellStyle name="Comma 5 3 3 4" xfId="2542" xr:uid="{F68ABE79-9821-4FEB-BB87-B87A4CB4BF6B}"/>
    <cellStyle name="Comma 5 3 3 4 2" xfId="6345" xr:uid="{2754F461-21A8-45E7-8542-658AC6E830AB}"/>
    <cellStyle name="Comma 5 3 3 4 2 2" xfId="14156" xr:uid="{68523518-EF6A-4724-879A-F059C5BAE07A}"/>
    <cellStyle name="Comma 5 3 3 4 2 2 2" xfId="29567" xr:uid="{10B15720-EFF0-4646-A9B3-180D3CDA20D6}"/>
    <cellStyle name="Comma 5 3 3 4 2 2 2 2" xfId="60391" xr:uid="{2E7E74C8-77C8-4888-8B38-1417F78E6941}"/>
    <cellStyle name="Comma 5 3 3 4 2 2 3" xfId="44981" xr:uid="{50D34B21-BEC1-47B9-B3FA-AC3503AEF069}"/>
    <cellStyle name="Comma 5 3 3 4 2 3" xfId="21758" xr:uid="{9B1B6C2A-CC27-41EF-AA1C-7533D848A565}"/>
    <cellStyle name="Comma 5 3 3 4 2 3 2" xfId="52582" xr:uid="{E83BC05F-C594-4BA7-A44A-DE86C292086E}"/>
    <cellStyle name="Comma 5 3 3 4 2 4" xfId="37172" xr:uid="{71651040-E5AD-4782-B36A-3DA26883EEDC}"/>
    <cellStyle name="Comma 5 3 3 4 3" xfId="10353" xr:uid="{FF2DB366-1765-4BB8-9981-35D2B05CB051}"/>
    <cellStyle name="Comma 5 3 3 4 3 2" xfId="25764" xr:uid="{095D9D0F-EC6D-47FC-ADD6-03586A81CD64}"/>
    <cellStyle name="Comma 5 3 3 4 3 2 2" xfId="56588" xr:uid="{D486A509-EF0C-4A82-9A9C-905B18774A14}"/>
    <cellStyle name="Comma 5 3 3 4 3 3" xfId="41178" xr:uid="{559B6A53-250B-47B9-8C80-D45286737768}"/>
    <cellStyle name="Comma 5 3 3 4 4" xfId="17955" xr:uid="{DDE1171D-54C9-4636-826A-9196F49CDBC4}"/>
    <cellStyle name="Comma 5 3 3 4 4 2" xfId="48779" xr:uid="{9D48773A-6C43-48F2-AAF1-9637356C333A}"/>
    <cellStyle name="Comma 5 3 3 4 5" xfId="33369" xr:uid="{4147C943-1767-4D55-B8D2-82A25A2277A2}"/>
    <cellStyle name="Comma 5 3 3 5" xfId="4446" xr:uid="{F59F095E-C5F4-4EF2-936E-0B4B2EE54FAC}"/>
    <cellStyle name="Comma 5 3 3 5 2" xfId="12257" xr:uid="{AD0A7C0A-EE6C-4E8D-8CA6-2BBD8EDA403F}"/>
    <cellStyle name="Comma 5 3 3 5 2 2" xfId="27668" xr:uid="{B7E7FF0B-F310-424D-91C2-B38161CA0637}"/>
    <cellStyle name="Comma 5 3 3 5 2 2 2" xfId="58492" xr:uid="{08EB1CAF-29D4-4F7E-BE98-02AD38D74EE7}"/>
    <cellStyle name="Comma 5 3 3 5 2 3" xfId="43082" xr:uid="{3A6F6578-D36B-4B9D-A9BC-B7395CFD8528}"/>
    <cellStyle name="Comma 5 3 3 5 3" xfId="19859" xr:uid="{49F81A6C-8CC3-42E0-952D-200CFCC6C609}"/>
    <cellStyle name="Comma 5 3 3 5 3 2" xfId="50683" xr:uid="{C60A50DC-D2B6-4722-BEDF-F349F77A03B4}"/>
    <cellStyle name="Comma 5 3 3 5 4" xfId="35273" xr:uid="{A9BBF506-EDEB-4297-BC82-26D4E812A81A}"/>
    <cellStyle name="Comma 5 3 3 6" xfId="8454" xr:uid="{ED1E8AB9-27AF-4F0D-998B-6E4DDF6A3C4B}"/>
    <cellStyle name="Comma 5 3 3 6 2" xfId="23865" xr:uid="{23A61B0C-7C0A-40C4-85A8-4B4DDC93D1E9}"/>
    <cellStyle name="Comma 5 3 3 6 2 2" xfId="54689" xr:uid="{770D5BD7-3A46-423A-B72A-F4CEE08DD290}"/>
    <cellStyle name="Comma 5 3 3 6 3" xfId="39279" xr:uid="{A08A5EDF-436A-4E12-BF5B-7F00D4E73D8F}"/>
    <cellStyle name="Comma 5 3 3 7" xfId="16056" xr:uid="{AAECD244-ECC2-4066-B0C2-70B3AE51807C}"/>
    <cellStyle name="Comma 5 3 3 7 2" xfId="46880" xr:uid="{5327F667-8374-4828-B496-B676C0387486}"/>
    <cellStyle name="Comma 5 3 3 8" xfId="31470" xr:uid="{27049FF6-D277-47A4-B834-C8DD9A8655DA}"/>
    <cellStyle name="Comma 5 3 4" xfId="434" xr:uid="{B6BAF7D5-50D9-49CD-A6DC-C12B60D10499}"/>
    <cellStyle name="Comma 5 3 4 2" xfId="1067" xr:uid="{1F621D03-FF5D-4B00-BE79-C5E09A473CD6}"/>
    <cellStyle name="Comma 5 3 4 2 2" xfId="2966" xr:uid="{61104126-2797-4C06-B04B-6F645CCC1BA6}"/>
    <cellStyle name="Comma 5 3 4 2 2 2" xfId="6769" xr:uid="{42AEDD8E-938C-439F-9865-454ECEDC3646}"/>
    <cellStyle name="Comma 5 3 4 2 2 2 2" xfId="14580" xr:uid="{904ACB51-21D4-4917-9D6A-0D36F11DF50D}"/>
    <cellStyle name="Comma 5 3 4 2 2 2 2 2" xfId="29991" xr:uid="{A0DE789B-FB78-4F8E-9ABE-80ACC7813D71}"/>
    <cellStyle name="Comma 5 3 4 2 2 2 2 2 2" xfId="60815" xr:uid="{E32330D9-213F-4F92-9B3D-283E5CA1B2CF}"/>
    <cellStyle name="Comma 5 3 4 2 2 2 2 3" xfId="45405" xr:uid="{7F5028D7-9B22-45B3-945D-4ABB05658A56}"/>
    <cellStyle name="Comma 5 3 4 2 2 2 3" xfId="22182" xr:uid="{7843DC99-72EE-4635-BA1F-4E6BFD1C26DF}"/>
    <cellStyle name="Comma 5 3 4 2 2 2 3 2" xfId="53006" xr:uid="{6EDF78BA-0771-4895-A170-FF84E3162C63}"/>
    <cellStyle name="Comma 5 3 4 2 2 2 4" xfId="37596" xr:uid="{DC95E21B-64F9-43FE-95C4-3DFC62A8E715}"/>
    <cellStyle name="Comma 5 3 4 2 2 3" xfId="10777" xr:uid="{61B58163-B615-41D7-8744-96DA43D709D7}"/>
    <cellStyle name="Comma 5 3 4 2 2 3 2" xfId="26188" xr:uid="{EE0731DD-BA78-43A4-BF0B-0158BFEFADF8}"/>
    <cellStyle name="Comma 5 3 4 2 2 3 2 2" xfId="57012" xr:uid="{10873342-F770-4B84-85DB-B73455018C08}"/>
    <cellStyle name="Comma 5 3 4 2 2 3 3" xfId="41602" xr:uid="{238A74F9-F55E-4B70-9FCA-B32B555AB159}"/>
    <cellStyle name="Comma 5 3 4 2 2 4" xfId="18379" xr:uid="{3A55E958-8029-4D74-9565-ED20BDFED640}"/>
    <cellStyle name="Comma 5 3 4 2 2 4 2" xfId="49203" xr:uid="{C0374ACA-6330-46D2-ACC1-CB8BC7AFD1A9}"/>
    <cellStyle name="Comma 5 3 4 2 2 5" xfId="33793" xr:uid="{D0D9285E-B375-4D3F-88B4-46F91EBA4B5B}"/>
    <cellStyle name="Comma 5 3 4 2 3" xfId="4870" xr:uid="{1390290D-BE9C-40A2-90D5-79342FBF4D96}"/>
    <cellStyle name="Comma 5 3 4 2 3 2" xfId="12681" xr:uid="{DD190C43-2F1C-43AF-B24C-C2E0A01ACCEA}"/>
    <cellStyle name="Comma 5 3 4 2 3 2 2" xfId="28092" xr:uid="{D2BD5283-6C12-495B-8612-AFBF98D2FA55}"/>
    <cellStyle name="Comma 5 3 4 2 3 2 2 2" xfId="58916" xr:uid="{10BAE112-74D2-4D66-B7D4-CC7F7632E2E0}"/>
    <cellStyle name="Comma 5 3 4 2 3 2 3" xfId="43506" xr:uid="{70DFB052-4923-422C-9EE9-40094774384A}"/>
    <cellStyle name="Comma 5 3 4 2 3 3" xfId="20283" xr:uid="{F8F1651C-6474-41D8-901A-DFA10D866A58}"/>
    <cellStyle name="Comma 5 3 4 2 3 3 2" xfId="51107" xr:uid="{3382A681-ED4E-44E2-BD21-AA09A8C38AE5}"/>
    <cellStyle name="Comma 5 3 4 2 3 4" xfId="35697" xr:uid="{870A0B47-FC29-461D-B7E1-502247EE54FD}"/>
    <cellStyle name="Comma 5 3 4 2 4" xfId="8878" xr:uid="{CAC7F0BB-512E-4AFA-927D-1813D77EBE07}"/>
    <cellStyle name="Comma 5 3 4 2 4 2" xfId="24289" xr:uid="{80F5ABEE-1A7E-4CB2-A037-649589165A63}"/>
    <cellStyle name="Comma 5 3 4 2 4 2 2" xfId="55113" xr:uid="{95FA94A0-D9E2-49E4-92FB-A939124ECDF3}"/>
    <cellStyle name="Comma 5 3 4 2 4 3" xfId="39703" xr:uid="{9009ECF7-C2F8-43B7-9F9D-0A6BCC84D224}"/>
    <cellStyle name="Comma 5 3 4 2 5" xfId="16480" xr:uid="{7E9FF40A-07C9-4244-A091-4F473BA7F85A}"/>
    <cellStyle name="Comma 5 3 4 2 5 2" xfId="47304" xr:uid="{7FBA3393-9613-4BE6-B2F6-1A21C5F07DB3}"/>
    <cellStyle name="Comma 5 3 4 2 6" xfId="31894" xr:uid="{E5324CB2-05FF-4A6B-A2C2-68C5763D14AA}"/>
    <cellStyle name="Comma 5 3 4 3" xfId="1700" xr:uid="{4147672A-73C9-4034-A604-434A782CC9D2}"/>
    <cellStyle name="Comma 5 3 4 3 2" xfId="3599" xr:uid="{1D24F425-1C9B-45D5-BFE3-D6B6000457A0}"/>
    <cellStyle name="Comma 5 3 4 3 2 2" xfId="7402" xr:uid="{EC78ADC9-4A03-41D3-BF0D-5EC48D333DED}"/>
    <cellStyle name="Comma 5 3 4 3 2 2 2" xfId="15213" xr:uid="{68E8DCB7-BED1-44F9-8DB8-052CF15F98DB}"/>
    <cellStyle name="Comma 5 3 4 3 2 2 2 2" xfId="30624" xr:uid="{23D6D2C4-5B1E-4387-BFDC-192865CFA1F2}"/>
    <cellStyle name="Comma 5 3 4 3 2 2 2 2 2" xfId="61448" xr:uid="{72586AEE-8735-4F14-BD31-49090A706311}"/>
    <cellStyle name="Comma 5 3 4 3 2 2 2 3" xfId="46038" xr:uid="{510BFEFD-5707-4109-A765-C4CF79267CA8}"/>
    <cellStyle name="Comma 5 3 4 3 2 2 3" xfId="22815" xr:uid="{C38070AF-B50C-4DD6-A83E-6F5F67DAA120}"/>
    <cellStyle name="Comma 5 3 4 3 2 2 3 2" xfId="53639" xr:uid="{8CE906AD-04E7-42EA-8A3F-CAB2E58C35E1}"/>
    <cellStyle name="Comma 5 3 4 3 2 2 4" xfId="38229" xr:uid="{0E276698-FBB1-428D-9FD9-EEEEC0592887}"/>
    <cellStyle name="Comma 5 3 4 3 2 3" xfId="11410" xr:uid="{58E120FB-4FC6-4EC8-A4F7-09DCC3283CC8}"/>
    <cellStyle name="Comma 5 3 4 3 2 3 2" xfId="26821" xr:uid="{8F9AA86B-F56B-44C9-9839-8FF96E033AA5}"/>
    <cellStyle name="Comma 5 3 4 3 2 3 2 2" xfId="57645" xr:uid="{8673F854-A3C9-471B-B275-B9810B354234}"/>
    <cellStyle name="Comma 5 3 4 3 2 3 3" xfId="42235" xr:uid="{3CBB1210-37C1-44CC-86D2-74E0EF48BC50}"/>
    <cellStyle name="Comma 5 3 4 3 2 4" xfId="19012" xr:uid="{1A850AC9-3736-4C7B-8FDA-39F25FE396BC}"/>
    <cellStyle name="Comma 5 3 4 3 2 4 2" xfId="49836" xr:uid="{ABC3A04B-1D8B-4821-B320-DB565221F2AD}"/>
    <cellStyle name="Comma 5 3 4 3 2 5" xfId="34426" xr:uid="{883DA27C-977C-4369-975C-60C32EDA2AAE}"/>
    <cellStyle name="Comma 5 3 4 3 3" xfId="5503" xr:uid="{82C91576-0A96-4B10-9A74-5D715623E47A}"/>
    <cellStyle name="Comma 5 3 4 3 3 2" xfId="13314" xr:uid="{D096524D-3145-4628-843B-7A154C6BC5C5}"/>
    <cellStyle name="Comma 5 3 4 3 3 2 2" xfId="28725" xr:uid="{70C933BC-845D-4B9B-A481-CA5DB6EAD6C1}"/>
    <cellStyle name="Comma 5 3 4 3 3 2 2 2" xfId="59549" xr:uid="{4DB08E6C-4448-4B82-BAC9-E28FFDB9C93C}"/>
    <cellStyle name="Comma 5 3 4 3 3 2 3" xfId="44139" xr:uid="{704C5762-9F64-45D6-8589-9052C2934232}"/>
    <cellStyle name="Comma 5 3 4 3 3 3" xfId="20916" xr:uid="{4BF82E4B-6404-4B85-A59D-B6E96632DB2F}"/>
    <cellStyle name="Comma 5 3 4 3 3 3 2" xfId="51740" xr:uid="{C403C9AA-B7FC-4F41-A93A-E9FDE4FEAFE7}"/>
    <cellStyle name="Comma 5 3 4 3 3 4" xfId="36330" xr:uid="{9461D428-5E72-4165-8616-D4E53826D04D}"/>
    <cellStyle name="Comma 5 3 4 3 4" xfId="9511" xr:uid="{AC8C959F-8642-48E0-9B5D-67685BEFBEC3}"/>
    <cellStyle name="Comma 5 3 4 3 4 2" xfId="24922" xr:uid="{39423DDC-67D2-4D0B-AF14-7D85C7EB7131}"/>
    <cellStyle name="Comma 5 3 4 3 4 2 2" xfId="55746" xr:uid="{ABC7080A-2322-4E0D-A0B9-06809F70251D}"/>
    <cellStyle name="Comma 5 3 4 3 4 3" xfId="40336" xr:uid="{FA8BF751-686D-4152-87AD-B99738F9DEF7}"/>
    <cellStyle name="Comma 5 3 4 3 5" xfId="17113" xr:uid="{B3AB426D-0692-4AB3-9572-E838D582B237}"/>
    <cellStyle name="Comma 5 3 4 3 5 2" xfId="47937" xr:uid="{D452E336-3A0F-48D4-86A6-1B8451F94137}"/>
    <cellStyle name="Comma 5 3 4 3 6" xfId="32527" xr:uid="{86F401FD-EEA5-4F16-8E1E-96195F79E4C3}"/>
    <cellStyle name="Comma 5 3 4 4" xfId="2333" xr:uid="{17B77C16-F8D2-4D7E-BA0C-350BB4475C5C}"/>
    <cellStyle name="Comma 5 3 4 4 2" xfId="6136" xr:uid="{F6E80695-291E-4CF8-82F1-02F9EBDD7204}"/>
    <cellStyle name="Comma 5 3 4 4 2 2" xfId="13947" xr:uid="{64F823F3-73B3-4D65-9AFC-59D55EC83CF0}"/>
    <cellStyle name="Comma 5 3 4 4 2 2 2" xfId="29358" xr:uid="{0479B3F8-7811-44E9-ADF1-7BB3A75557EA}"/>
    <cellStyle name="Comma 5 3 4 4 2 2 2 2" xfId="60182" xr:uid="{F123FEBF-CA19-403C-BA00-860CD581592E}"/>
    <cellStyle name="Comma 5 3 4 4 2 2 3" xfId="44772" xr:uid="{2D077D34-087D-45E0-9144-A3E040C8C799}"/>
    <cellStyle name="Comma 5 3 4 4 2 3" xfId="21549" xr:uid="{1BD83A48-F2E3-4509-B024-2159ABCAAB89}"/>
    <cellStyle name="Comma 5 3 4 4 2 3 2" xfId="52373" xr:uid="{BEE42BBD-8B30-4570-84FC-7A3AC6915ABD}"/>
    <cellStyle name="Comma 5 3 4 4 2 4" xfId="36963" xr:uid="{257D4857-448F-46E7-8F3B-6014B66C6B08}"/>
    <cellStyle name="Comma 5 3 4 4 3" xfId="10144" xr:uid="{61166958-A4BE-409F-BA27-737C80ADAFB7}"/>
    <cellStyle name="Comma 5 3 4 4 3 2" xfId="25555" xr:uid="{42D621A3-B549-4875-A7F9-D57D7E1F51EF}"/>
    <cellStyle name="Comma 5 3 4 4 3 2 2" xfId="56379" xr:uid="{26707772-E799-4884-B1B5-D4EDC837D623}"/>
    <cellStyle name="Comma 5 3 4 4 3 3" xfId="40969" xr:uid="{F07E21C5-095D-4A54-B6B2-6349DABF55ED}"/>
    <cellStyle name="Comma 5 3 4 4 4" xfId="17746" xr:uid="{A855B8DB-6254-4A3C-AB6D-4DE148662260}"/>
    <cellStyle name="Comma 5 3 4 4 4 2" xfId="48570" xr:uid="{FCB9B644-CC90-4754-B3DF-44E45684B39B}"/>
    <cellStyle name="Comma 5 3 4 4 5" xfId="33160" xr:uid="{475F4EE0-5CC6-4A6D-9825-8E58522CE6FF}"/>
    <cellStyle name="Comma 5 3 4 5" xfId="4237" xr:uid="{AA296C1B-2F4A-4545-8709-91815FC8ECE1}"/>
    <cellStyle name="Comma 5 3 4 5 2" xfId="12048" xr:uid="{F6B94EDE-0759-47EE-8884-C14371B8CD6E}"/>
    <cellStyle name="Comma 5 3 4 5 2 2" xfId="27459" xr:uid="{AD3010A3-35E0-48AB-AC29-E85360234602}"/>
    <cellStyle name="Comma 5 3 4 5 2 2 2" xfId="58283" xr:uid="{F91DF961-9BA0-4C3E-A194-4293DA4DC645}"/>
    <cellStyle name="Comma 5 3 4 5 2 3" xfId="42873" xr:uid="{97204C6B-0CB7-4A1D-9B0A-5628F5E07CE2}"/>
    <cellStyle name="Comma 5 3 4 5 3" xfId="19650" xr:uid="{8D461A7F-930C-46B6-82EC-E164D9AB1AE5}"/>
    <cellStyle name="Comma 5 3 4 5 3 2" xfId="50474" xr:uid="{B1528F8F-0728-48BD-95FB-50AB41E6B1EB}"/>
    <cellStyle name="Comma 5 3 4 5 4" xfId="35064" xr:uid="{CDB98EAF-8F64-4F8C-84B9-49BDE281C60E}"/>
    <cellStyle name="Comma 5 3 4 6" xfId="8245" xr:uid="{BD029E50-4722-4AFF-84A7-1969BCA482F7}"/>
    <cellStyle name="Comma 5 3 4 6 2" xfId="23656" xr:uid="{65E224B4-874B-4882-BE30-BEA17F1DBCAA}"/>
    <cellStyle name="Comma 5 3 4 6 2 2" xfId="54480" xr:uid="{00C2789A-690C-4399-96B7-06A217C1FDA5}"/>
    <cellStyle name="Comma 5 3 4 6 3" xfId="39070" xr:uid="{48F9BA90-70B1-4403-80F6-EC80772A2B5C}"/>
    <cellStyle name="Comma 5 3 4 7" xfId="15847" xr:uid="{83FD35C0-2051-4472-8A64-07876B0E4EA6}"/>
    <cellStyle name="Comma 5 3 4 7 2" xfId="46671" xr:uid="{65CE1AB3-BB78-4BFA-9183-57F30E0E39AE}"/>
    <cellStyle name="Comma 5 3 4 8" xfId="31261" xr:uid="{6EC46C26-CD45-4D5C-B671-2FF9F0EFDC56}"/>
    <cellStyle name="Comma 5 3 5" xfId="854" xr:uid="{48B8DC12-F0CB-4A79-8D78-BD5DAF32E7D5}"/>
    <cellStyle name="Comma 5 3 5 2" xfId="2753" xr:uid="{DA55003A-9FD2-46BD-A4E4-AE2CBE0D3E0E}"/>
    <cellStyle name="Comma 5 3 5 2 2" xfId="6556" xr:uid="{186AAFE7-1B89-4E7B-A60C-FE6B2CCF4E3D}"/>
    <cellStyle name="Comma 5 3 5 2 2 2" xfId="14367" xr:uid="{5A71839A-1355-47F5-B0CD-36CFA0B4A0C3}"/>
    <cellStyle name="Comma 5 3 5 2 2 2 2" xfId="29778" xr:uid="{A70E9571-C159-48D4-BB52-FF46A444AB19}"/>
    <cellStyle name="Comma 5 3 5 2 2 2 2 2" xfId="60602" xr:uid="{1D35FAEA-E57B-4645-8AA7-65E39FD9BC89}"/>
    <cellStyle name="Comma 5 3 5 2 2 2 3" xfId="45192" xr:uid="{4FACE397-0EE2-4783-BE6D-E2A6F100C638}"/>
    <cellStyle name="Comma 5 3 5 2 2 3" xfId="21969" xr:uid="{87ED2B7C-4A48-4F25-B6EF-5359C5249CD1}"/>
    <cellStyle name="Comma 5 3 5 2 2 3 2" xfId="52793" xr:uid="{3ADD1950-5343-47C1-A593-FA9A9E5EA45C}"/>
    <cellStyle name="Comma 5 3 5 2 2 4" xfId="37383" xr:uid="{1C91AB82-9286-45C2-93E2-E72783BBDDC3}"/>
    <cellStyle name="Comma 5 3 5 2 3" xfId="10564" xr:uid="{5A83B162-1E24-4267-813B-2CF5D7A6D0FA}"/>
    <cellStyle name="Comma 5 3 5 2 3 2" xfId="25975" xr:uid="{825DAC99-4E99-48D8-8A16-C6DC58009FE9}"/>
    <cellStyle name="Comma 5 3 5 2 3 2 2" xfId="56799" xr:uid="{91811F10-FDA9-4F74-AF56-48E683D1E7C3}"/>
    <cellStyle name="Comma 5 3 5 2 3 3" xfId="41389" xr:uid="{9F9CAFCE-EA8C-4C66-93EE-4FB4227153AE}"/>
    <cellStyle name="Comma 5 3 5 2 4" xfId="18166" xr:uid="{5BD79B7A-118C-408F-BA2F-175E3F0BDE8F}"/>
    <cellStyle name="Comma 5 3 5 2 4 2" xfId="48990" xr:uid="{ACD5258A-4D8B-40A4-9969-749BF3BB81C0}"/>
    <cellStyle name="Comma 5 3 5 2 5" xfId="33580" xr:uid="{9E798123-A925-449A-A76E-CDC04AFDCA41}"/>
    <cellStyle name="Comma 5 3 5 3" xfId="4657" xr:uid="{EBA6551F-C163-4D39-B8DB-B369127DC263}"/>
    <cellStyle name="Comma 5 3 5 3 2" xfId="12468" xr:uid="{9B3A4F73-C446-4CC6-9441-9D81B49D9687}"/>
    <cellStyle name="Comma 5 3 5 3 2 2" xfId="27879" xr:uid="{F23CF255-8A1E-4464-91F7-9734738E9744}"/>
    <cellStyle name="Comma 5 3 5 3 2 2 2" xfId="58703" xr:uid="{AFCAD021-3855-4331-8511-8468E78DAEC0}"/>
    <cellStyle name="Comma 5 3 5 3 2 3" xfId="43293" xr:uid="{0915A66D-A808-4311-BD1C-B51E15C46D6C}"/>
    <cellStyle name="Comma 5 3 5 3 3" xfId="20070" xr:uid="{EFB30BE6-B55F-4DFA-ADD1-2A3D967C701C}"/>
    <cellStyle name="Comma 5 3 5 3 3 2" xfId="50894" xr:uid="{8F0E75A6-1CB0-46C7-9BBD-CBD41BCA0909}"/>
    <cellStyle name="Comma 5 3 5 3 4" xfId="35484" xr:uid="{7D61FB9A-953B-4C19-B815-9348C88C7CC0}"/>
    <cellStyle name="Comma 5 3 5 4" xfId="8665" xr:uid="{9FADD83B-EC58-4E11-B096-E2EF790983E0}"/>
    <cellStyle name="Comma 5 3 5 4 2" xfId="24076" xr:uid="{B93DE57E-3C7A-4CB4-A67C-59B4A34D909F}"/>
    <cellStyle name="Comma 5 3 5 4 2 2" xfId="54900" xr:uid="{A3A6F708-91C3-4F72-9CE5-AB175286D74C}"/>
    <cellStyle name="Comma 5 3 5 4 3" xfId="39490" xr:uid="{4169E067-DC55-4F25-97AA-746E035F428A}"/>
    <cellStyle name="Comma 5 3 5 5" xfId="16267" xr:uid="{5214C493-CF18-41B9-9DA6-CEE9774607FB}"/>
    <cellStyle name="Comma 5 3 5 5 2" xfId="47091" xr:uid="{94F65F35-857F-4827-92EA-E7AA8463B829}"/>
    <cellStyle name="Comma 5 3 5 6" xfId="31681" xr:uid="{E97DDC0F-E4FA-447B-9178-9D244CC796D7}"/>
    <cellStyle name="Comma 5 3 6" xfId="1487" xr:uid="{70E8594D-A2B4-4172-A675-01E43EDA65CF}"/>
    <cellStyle name="Comma 5 3 6 2" xfId="3386" xr:uid="{A9869057-1C60-44BE-B48A-C5A8DCDEC510}"/>
    <cellStyle name="Comma 5 3 6 2 2" xfId="7189" xr:uid="{7B9C8F27-849D-4144-A7F8-E9C060A7956A}"/>
    <cellStyle name="Comma 5 3 6 2 2 2" xfId="15000" xr:uid="{E35871D9-3C50-44B6-BCF2-0C34EEA4B3A9}"/>
    <cellStyle name="Comma 5 3 6 2 2 2 2" xfId="30411" xr:uid="{EB834287-E605-45AE-B13B-401F8A734783}"/>
    <cellStyle name="Comma 5 3 6 2 2 2 2 2" xfId="61235" xr:uid="{2C882149-F6B4-4EF9-B4AA-2A505511CADA}"/>
    <cellStyle name="Comma 5 3 6 2 2 2 3" xfId="45825" xr:uid="{9207F8B4-5587-4E45-A7BA-B2D470ED9494}"/>
    <cellStyle name="Comma 5 3 6 2 2 3" xfId="22602" xr:uid="{D87FD8FC-7F1B-4751-82F5-7ECF3B4774F5}"/>
    <cellStyle name="Comma 5 3 6 2 2 3 2" xfId="53426" xr:uid="{0D5CC8A3-FB96-4E9E-9CB4-C05A7BD13F67}"/>
    <cellStyle name="Comma 5 3 6 2 2 4" xfId="38016" xr:uid="{4D788B0C-90C2-43F5-A8AA-480D3A52F6B7}"/>
    <cellStyle name="Comma 5 3 6 2 3" xfId="11197" xr:uid="{F02A50E3-E449-4125-A5A2-E279713ADA98}"/>
    <cellStyle name="Comma 5 3 6 2 3 2" xfId="26608" xr:uid="{251D4F86-4B35-4E88-AB6E-BF18C8299F0D}"/>
    <cellStyle name="Comma 5 3 6 2 3 2 2" xfId="57432" xr:uid="{A228CA58-D192-4B10-A76D-D28355FCBE0A}"/>
    <cellStyle name="Comma 5 3 6 2 3 3" xfId="42022" xr:uid="{AAD501F2-228A-458C-B173-E9321F79B50C}"/>
    <cellStyle name="Comma 5 3 6 2 4" xfId="18799" xr:uid="{98A7068A-5DF6-48F7-9D41-2EF97A2C64E4}"/>
    <cellStyle name="Comma 5 3 6 2 4 2" xfId="49623" xr:uid="{DF4716D1-7745-4CE4-B160-916EE5B3A360}"/>
    <cellStyle name="Comma 5 3 6 2 5" xfId="34213" xr:uid="{BBB19139-1AAC-4B0E-8023-916A26B0B6AC}"/>
    <cellStyle name="Comma 5 3 6 3" xfId="5290" xr:uid="{A8139117-8021-438A-9354-C408A47D9DD9}"/>
    <cellStyle name="Comma 5 3 6 3 2" xfId="13101" xr:uid="{2FB127A2-A0F2-4BA0-B837-27C721BDDBE9}"/>
    <cellStyle name="Comma 5 3 6 3 2 2" xfId="28512" xr:uid="{1C1E296A-69C6-472F-9C38-A1176F602BD1}"/>
    <cellStyle name="Comma 5 3 6 3 2 2 2" xfId="59336" xr:uid="{89ABF8EE-FC34-4158-A8C7-B2B2C7153D6A}"/>
    <cellStyle name="Comma 5 3 6 3 2 3" xfId="43926" xr:uid="{826AFDE2-5685-43ED-9F7D-F108BA98AF7F}"/>
    <cellStyle name="Comma 5 3 6 3 3" xfId="20703" xr:uid="{EA68A8FD-3212-4050-A8B5-FE93D5E3994B}"/>
    <cellStyle name="Comma 5 3 6 3 3 2" xfId="51527" xr:uid="{D36EAC77-4C12-4958-AAFB-B2A4DC5D1728}"/>
    <cellStyle name="Comma 5 3 6 3 4" xfId="36117" xr:uid="{5BE809FF-22BD-4793-A643-BA8A1E2180FE}"/>
    <cellStyle name="Comma 5 3 6 4" xfId="9298" xr:uid="{5760BAC9-8EFB-4BEF-A18C-A422DA1F8CEC}"/>
    <cellStyle name="Comma 5 3 6 4 2" xfId="24709" xr:uid="{B88547FC-5F17-4BF0-9410-D004497D2E3C}"/>
    <cellStyle name="Comma 5 3 6 4 2 2" xfId="55533" xr:uid="{955B4D1F-5533-4F56-9209-2C25017C9420}"/>
    <cellStyle name="Comma 5 3 6 4 3" xfId="40123" xr:uid="{29D202A2-E540-4A6F-8644-2A627F2F1CC1}"/>
    <cellStyle name="Comma 5 3 6 5" xfId="16900" xr:uid="{F5CA7712-5997-4A93-9F4A-4BD75EF236D7}"/>
    <cellStyle name="Comma 5 3 6 5 2" xfId="47724" xr:uid="{4C1EB526-1EF2-4D59-B224-B5B79C85A3AE}"/>
    <cellStyle name="Comma 5 3 6 6" xfId="32314" xr:uid="{80A6B497-6E49-4B70-A9A4-6DEF5637FACA}"/>
    <cellStyle name="Comma 5 3 7" xfId="2120" xr:uid="{636C795D-DBC7-4FA2-B0D6-F3B2DBB893B4}"/>
    <cellStyle name="Comma 5 3 7 2" xfId="5923" xr:uid="{1F2D40B2-9E01-41E0-A709-82F5D98166D3}"/>
    <cellStyle name="Comma 5 3 7 2 2" xfId="13734" xr:uid="{F29AF35F-D5D1-42B8-BF5E-4C186B00D521}"/>
    <cellStyle name="Comma 5 3 7 2 2 2" xfId="29145" xr:uid="{6F510E05-FF65-44FC-B8AB-F77338769334}"/>
    <cellStyle name="Comma 5 3 7 2 2 2 2" xfId="59969" xr:uid="{D41677F8-D61A-4F1E-9665-539A74A9B546}"/>
    <cellStyle name="Comma 5 3 7 2 2 3" xfId="44559" xr:uid="{A9C0512F-1928-4D0E-9B8A-294B7468EBF5}"/>
    <cellStyle name="Comma 5 3 7 2 3" xfId="21336" xr:uid="{DD88B617-F0F8-4ACD-867B-A73F60EEBFEF}"/>
    <cellStyle name="Comma 5 3 7 2 3 2" xfId="52160" xr:uid="{479212CC-1C7F-4C24-AD5B-A1CF3592BE4B}"/>
    <cellStyle name="Comma 5 3 7 2 4" xfId="36750" xr:uid="{A7B2F2B9-E6B8-49DB-957B-82EF0CDA496B}"/>
    <cellStyle name="Comma 5 3 7 3" xfId="9931" xr:uid="{18C97A5C-FC62-45E9-A71C-1AF067921F4A}"/>
    <cellStyle name="Comma 5 3 7 3 2" xfId="25342" xr:uid="{0F34B93E-D018-405C-997A-3489EBF36232}"/>
    <cellStyle name="Comma 5 3 7 3 2 2" xfId="56166" xr:uid="{32602BF4-6A1F-413D-99F9-105BDFD8A704}"/>
    <cellStyle name="Comma 5 3 7 3 3" xfId="40756" xr:uid="{0B089E0A-2D43-4AEB-865F-21D618F9721E}"/>
    <cellStyle name="Comma 5 3 7 4" xfId="17533" xr:uid="{A370AD19-36DF-42AE-8586-3594504A28FD}"/>
    <cellStyle name="Comma 5 3 7 4 2" xfId="48357" xr:uid="{4D910B3F-9BC6-450B-82FC-FFEC6695BED4}"/>
    <cellStyle name="Comma 5 3 7 5" xfId="32947" xr:uid="{C63FC0CF-7680-41AB-A1E8-D41BB9CF0486}"/>
    <cellStyle name="Comma 5 3 8" xfId="4024" xr:uid="{99C115FE-CFDA-43F7-92C6-2CFDBB1E00AE}"/>
    <cellStyle name="Comma 5 3 8 2" xfId="11835" xr:uid="{D9E4158D-4369-4053-B7FF-F758272CBB64}"/>
    <cellStyle name="Comma 5 3 8 2 2" xfId="27246" xr:uid="{4FC6054E-91F4-42BD-A108-8F37D55003EB}"/>
    <cellStyle name="Comma 5 3 8 2 2 2" xfId="58070" xr:uid="{B3E5513A-275B-4BB2-9CAA-CC9BD40958A3}"/>
    <cellStyle name="Comma 5 3 8 2 3" xfId="42660" xr:uid="{794281DC-E618-415E-A8F5-98B3FB20BD39}"/>
    <cellStyle name="Comma 5 3 8 3" xfId="19437" xr:uid="{B9731F5B-9E26-4531-B313-261AA1F7C8B7}"/>
    <cellStyle name="Comma 5 3 8 3 2" xfId="50261" xr:uid="{038B35D1-79CD-4437-8C6B-27CDA9868F86}"/>
    <cellStyle name="Comma 5 3 8 4" xfId="34851" xr:uid="{3BED375E-7C84-4D55-A23B-1679BB42072F}"/>
    <cellStyle name="Comma 5 3 9" xfId="8032" xr:uid="{FEDECBD5-48C9-4B8E-BC02-BDC289F81E77}"/>
    <cellStyle name="Comma 5 3 9 2" xfId="23443" xr:uid="{2F24F530-445A-4B9C-A82E-BE7AFB9A9FEB}"/>
    <cellStyle name="Comma 5 3 9 2 2" xfId="54267" xr:uid="{B6948C5D-FDEA-4266-B7E7-3D4B25089D86}"/>
    <cellStyle name="Comma 5 3 9 3" xfId="38857" xr:uid="{3CC7FEC3-975E-4EBC-9EEE-D5C5B02A047D}"/>
    <cellStyle name="Comma 5 4" xfId="252" xr:uid="{B6CE5174-C78A-48DD-BAF7-2FADFB902957}"/>
    <cellStyle name="Comma 5 4 10" xfId="15674" xr:uid="{1175E56B-27DA-4641-BC7B-EF174DB6EFBD}"/>
    <cellStyle name="Comma 5 4 10 2" xfId="46498" xr:uid="{48BE4752-794E-4436-8DC4-647156B9CACB}"/>
    <cellStyle name="Comma 5 4 11" xfId="31088" xr:uid="{6D10563E-D78C-4B1B-86FD-9ED094AD2553}"/>
    <cellStyle name="Comma 5 4 2" xfId="683" xr:uid="{35435146-945E-447A-B002-1AA5499708D6}"/>
    <cellStyle name="Comma 5 4 2 2" xfId="1316" xr:uid="{DD920BB6-8B6E-409C-9F51-EF9DC98DEED4}"/>
    <cellStyle name="Comma 5 4 2 2 2" xfId="3215" xr:uid="{0B8278BE-E905-461B-A09A-8E1079BDD784}"/>
    <cellStyle name="Comma 5 4 2 2 2 2" xfId="7018" xr:uid="{73859C1B-1614-4800-8FAC-70218D3BDCE6}"/>
    <cellStyle name="Comma 5 4 2 2 2 2 2" xfId="14829" xr:uid="{F255B5A9-F24E-4FE9-8688-D965021F1C2C}"/>
    <cellStyle name="Comma 5 4 2 2 2 2 2 2" xfId="30240" xr:uid="{67D1EE28-B0FF-474D-AFDF-8B0E333F31D8}"/>
    <cellStyle name="Comma 5 4 2 2 2 2 2 2 2" xfId="61064" xr:uid="{A4059CF9-286F-4FF2-8C11-89AB8C48FAAE}"/>
    <cellStyle name="Comma 5 4 2 2 2 2 2 3" xfId="45654" xr:uid="{54487961-569D-41D0-A47F-6AC74C8E62A6}"/>
    <cellStyle name="Comma 5 4 2 2 2 2 3" xfId="22431" xr:uid="{7972BD0A-B9DF-43A3-9AC7-6EA780531CB8}"/>
    <cellStyle name="Comma 5 4 2 2 2 2 3 2" xfId="53255" xr:uid="{0E4DE7EA-D690-494C-88A9-402B4F99103E}"/>
    <cellStyle name="Comma 5 4 2 2 2 2 4" xfId="37845" xr:uid="{59CCCB95-ED31-47FC-8C3E-587D3BF13058}"/>
    <cellStyle name="Comma 5 4 2 2 2 3" xfId="11026" xr:uid="{D1FBE42F-701B-405E-85B5-88C0BDE46715}"/>
    <cellStyle name="Comma 5 4 2 2 2 3 2" xfId="26437" xr:uid="{5F659DC5-0BDE-46E3-BC53-739C5195F75D}"/>
    <cellStyle name="Comma 5 4 2 2 2 3 2 2" xfId="57261" xr:uid="{3E57C8B2-15EF-4AF4-B56F-CED315CA2AB8}"/>
    <cellStyle name="Comma 5 4 2 2 2 3 3" xfId="41851" xr:uid="{EBE98074-E16A-42C3-8426-CB3EAE4914F9}"/>
    <cellStyle name="Comma 5 4 2 2 2 4" xfId="18628" xr:uid="{8847A782-1C9E-47C8-A64E-0690C6A7CD31}"/>
    <cellStyle name="Comma 5 4 2 2 2 4 2" xfId="49452" xr:uid="{7ACBF816-FA82-47C0-9FA0-8E0F9A6008F1}"/>
    <cellStyle name="Comma 5 4 2 2 2 5" xfId="34042" xr:uid="{6717D60C-AB41-4B04-9941-BCA19F135250}"/>
    <cellStyle name="Comma 5 4 2 2 3" xfId="5119" xr:uid="{5392A378-22F8-4D96-8BF5-DE885E47C8F7}"/>
    <cellStyle name="Comma 5 4 2 2 3 2" xfId="12930" xr:uid="{188733EA-89AB-4C73-B75C-0003E52ED545}"/>
    <cellStyle name="Comma 5 4 2 2 3 2 2" xfId="28341" xr:uid="{40D0FE6B-3A06-4D50-BAA7-0BB32EFBBC9D}"/>
    <cellStyle name="Comma 5 4 2 2 3 2 2 2" xfId="59165" xr:uid="{A0FE7693-4A7F-4E10-A41F-789E8180248D}"/>
    <cellStyle name="Comma 5 4 2 2 3 2 3" xfId="43755" xr:uid="{4B769972-CA65-4F6D-8F82-2EAEF17B7839}"/>
    <cellStyle name="Comma 5 4 2 2 3 3" xfId="20532" xr:uid="{97CF2330-E17C-452C-9B50-5F4487913F88}"/>
    <cellStyle name="Comma 5 4 2 2 3 3 2" xfId="51356" xr:uid="{7DB42E18-92A7-48EB-8DD1-A1F02BC271E3}"/>
    <cellStyle name="Comma 5 4 2 2 3 4" xfId="35946" xr:uid="{851BAAEC-DA6E-45DB-86BE-D69E555A0C82}"/>
    <cellStyle name="Comma 5 4 2 2 4" xfId="9127" xr:uid="{EC2477C6-3D2C-4D2D-9ED1-FE7580B75949}"/>
    <cellStyle name="Comma 5 4 2 2 4 2" xfId="24538" xr:uid="{A5D92480-93E2-4DB6-B5DF-1EF701B9E3A7}"/>
    <cellStyle name="Comma 5 4 2 2 4 2 2" xfId="55362" xr:uid="{E53B3E26-0FA8-49C3-9AC1-F50FAFB2337D}"/>
    <cellStyle name="Comma 5 4 2 2 4 3" xfId="39952" xr:uid="{176C938E-456D-43F1-9663-1798D2B56893}"/>
    <cellStyle name="Comma 5 4 2 2 5" xfId="16729" xr:uid="{07897531-44AE-46C3-A1DD-C321DF0A8813}"/>
    <cellStyle name="Comma 5 4 2 2 5 2" xfId="47553" xr:uid="{C6462806-21ED-4AA8-8B63-6D3048BA2206}"/>
    <cellStyle name="Comma 5 4 2 2 6" xfId="32143" xr:uid="{E218CCC7-1D4C-40D3-BED7-52A97D2D105F}"/>
    <cellStyle name="Comma 5 4 2 3" xfId="1949" xr:uid="{28074203-C054-4F62-BBAA-DE58F4676B3F}"/>
    <cellStyle name="Comma 5 4 2 3 2" xfId="3848" xr:uid="{9E43CDEE-FCEF-47B8-93C6-A806C727DB10}"/>
    <cellStyle name="Comma 5 4 2 3 2 2" xfId="7651" xr:uid="{964112B4-9E4B-4807-B806-124678B23301}"/>
    <cellStyle name="Comma 5 4 2 3 2 2 2" xfId="15462" xr:uid="{01925836-50AA-47A6-BD21-A835BE7F0E15}"/>
    <cellStyle name="Comma 5 4 2 3 2 2 2 2" xfId="30873" xr:uid="{03AD0138-5405-4C19-B536-A331640006BE}"/>
    <cellStyle name="Comma 5 4 2 3 2 2 2 2 2" xfId="61697" xr:uid="{85FC886F-A071-48F7-8621-39D08F25526E}"/>
    <cellStyle name="Comma 5 4 2 3 2 2 2 3" xfId="46287" xr:uid="{D0791E24-E8F3-4EC3-A41E-57B0E30DA3D5}"/>
    <cellStyle name="Comma 5 4 2 3 2 2 3" xfId="23064" xr:uid="{7DA113AB-2C17-4226-BB14-AB633DA6D18F}"/>
    <cellStyle name="Comma 5 4 2 3 2 2 3 2" xfId="53888" xr:uid="{49D025C9-6BF4-42E3-BA2D-444FEE10861B}"/>
    <cellStyle name="Comma 5 4 2 3 2 2 4" xfId="38478" xr:uid="{8C58CD8E-9148-4385-A042-F70679BA2D12}"/>
    <cellStyle name="Comma 5 4 2 3 2 3" xfId="11659" xr:uid="{58E8258F-2971-46F2-957B-44292E2A518E}"/>
    <cellStyle name="Comma 5 4 2 3 2 3 2" xfId="27070" xr:uid="{31C9DFC8-997F-449C-8F9C-6F609EC36667}"/>
    <cellStyle name="Comma 5 4 2 3 2 3 2 2" xfId="57894" xr:uid="{19C3A0F5-50B1-4D42-AFB4-00FB1DF41538}"/>
    <cellStyle name="Comma 5 4 2 3 2 3 3" xfId="42484" xr:uid="{B1349306-5390-4D97-9512-2DE82AF75413}"/>
    <cellStyle name="Comma 5 4 2 3 2 4" xfId="19261" xr:uid="{AA0D2A73-F453-427B-942E-BE87A9B42080}"/>
    <cellStyle name="Comma 5 4 2 3 2 4 2" xfId="50085" xr:uid="{3D69BD0D-0401-4CC7-A4DE-6547461F03A3}"/>
    <cellStyle name="Comma 5 4 2 3 2 5" xfId="34675" xr:uid="{1EDF198B-0800-405E-9503-7A21EF7EE6B2}"/>
    <cellStyle name="Comma 5 4 2 3 3" xfId="5752" xr:uid="{80AA8238-F491-4281-858B-8F2535F36717}"/>
    <cellStyle name="Comma 5 4 2 3 3 2" xfId="13563" xr:uid="{C35D4026-6A69-42C8-BCC9-E460F7D5F991}"/>
    <cellStyle name="Comma 5 4 2 3 3 2 2" xfId="28974" xr:uid="{11C7E1CB-5CE8-4E43-B9DC-7BC8FA103F1C}"/>
    <cellStyle name="Comma 5 4 2 3 3 2 2 2" xfId="59798" xr:uid="{4C450726-0641-4A72-8C8A-7302304F3552}"/>
    <cellStyle name="Comma 5 4 2 3 3 2 3" xfId="44388" xr:uid="{8C8C4AC5-F00A-45F9-A280-4E4EC2C0CE78}"/>
    <cellStyle name="Comma 5 4 2 3 3 3" xfId="21165" xr:uid="{CC0BCA7D-3F2A-41A6-A490-36FC8095E0DA}"/>
    <cellStyle name="Comma 5 4 2 3 3 3 2" xfId="51989" xr:uid="{3BE54C0E-2066-4BFD-9809-C6AB41173405}"/>
    <cellStyle name="Comma 5 4 2 3 3 4" xfId="36579" xr:uid="{A98D0904-0619-470F-B3B2-36D56C3059F5}"/>
    <cellStyle name="Comma 5 4 2 3 4" xfId="9760" xr:uid="{F408AB12-65C2-4D73-B8BD-53155A823040}"/>
    <cellStyle name="Comma 5 4 2 3 4 2" xfId="25171" xr:uid="{0DA10F77-148D-4068-BD4D-E6667FD41549}"/>
    <cellStyle name="Comma 5 4 2 3 4 2 2" xfId="55995" xr:uid="{AC4016BE-06A6-4F5D-BC0F-D70EE289C3F3}"/>
    <cellStyle name="Comma 5 4 2 3 4 3" xfId="40585" xr:uid="{AE30F6BA-EFB5-46CC-80E1-34017E94E148}"/>
    <cellStyle name="Comma 5 4 2 3 5" xfId="17362" xr:uid="{4487F6F8-0B87-465C-88ED-BB8505B6E399}"/>
    <cellStyle name="Comma 5 4 2 3 5 2" xfId="48186" xr:uid="{C34C4E07-ADF9-447A-A9CA-4E0B34A79A87}"/>
    <cellStyle name="Comma 5 4 2 3 6" xfId="32776" xr:uid="{7CC222B3-02B5-4048-B5C1-50E990688C6B}"/>
    <cellStyle name="Comma 5 4 2 4" xfId="2582" xr:uid="{940E8B43-D2AB-403F-958E-34A2ADC53C49}"/>
    <cellStyle name="Comma 5 4 2 4 2" xfId="6385" xr:uid="{A252DA4F-96E8-4993-A6E1-BBEDB46015D6}"/>
    <cellStyle name="Comma 5 4 2 4 2 2" xfId="14196" xr:uid="{749F1C9E-5820-4507-B28E-9B2A1F52889B}"/>
    <cellStyle name="Comma 5 4 2 4 2 2 2" xfId="29607" xr:uid="{3A0F6644-3AAB-40B2-A2A8-3204632459E6}"/>
    <cellStyle name="Comma 5 4 2 4 2 2 2 2" xfId="60431" xr:uid="{AE9A7B81-9D54-4E23-ADD4-73E6BBA20C60}"/>
    <cellStyle name="Comma 5 4 2 4 2 2 3" xfId="45021" xr:uid="{4F0A91FE-1270-4014-881B-3120CFAED7E1}"/>
    <cellStyle name="Comma 5 4 2 4 2 3" xfId="21798" xr:uid="{DF42C3ED-3A13-4E8E-99AF-D30EAD1360D6}"/>
    <cellStyle name="Comma 5 4 2 4 2 3 2" xfId="52622" xr:uid="{BCFAFF30-FD72-4F0E-8DB4-61E8C8EE1D13}"/>
    <cellStyle name="Comma 5 4 2 4 2 4" xfId="37212" xr:uid="{38149D07-73D3-4DEC-97FC-DED547C07EEC}"/>
    <cellStyle name="Comma 5 4 2 4 3" xfId="10393" xr:uid="{8074BC91-BC66-48FE-825B-6144BA089F19}"/>
    <cellStyle name="Comma 5 4 2 4 3 2" xfId="25804" xr:uid="{5ABF85AD-3D21-43B0-86BD-2FEA1AA3E3B4}"/>
    <cellStyle name="Comma 5 4 2 4 3 2 2" xfId="56628" xr:uid="{8EDDAA55-F959-46E5-A201-6F66D340D2B7}"/>
    <cellStyle name="Comma 5 4 2 4 3 3" xfId="41218" xr:uid="{9EFC6768-4819-4BC7-8893-0D680A7BB10E}"/>
    <cellStyle name="Comma 5 4 2 4 4" xfId="17995" xr:uid="{66C35210-D19C-42EE-9851-C51CB46E6326}"/>
    <cellStyle name="Comma 5 4 2 4 4 2" xfId="48819" xr:uid="{E3B99C04-FBD6-4B9F-BB00-E1B7FDF23D98}"/>
    <cellStyle name="Comma 5 4 2 4 5" xfId="33409" xr:uid="{9956B2EC-F389-4C10-B7AA-7C94FC503A20}"/>
    <cellStyle name="Comma 5 4 2 5" xfId="4486" xr:uid="{A21D90C8-46D4-4750-8193-45CD7411D65C}"/>
    <cellStyle name="Comma 5 4 2 5 2" xfId="12297" xr:uid="{C372D42C-DA8E-47E5-B72B-2B73424A64E3}"/>
    <cellStyle name="Comma 5 4 2 5 2 2" xfId="27708" xr:uid="{7BD76837-2071-45BA-B5C5-54666AD9E726}"/>
    <cellStyle name="Comma 5 4 2 5 2 2 2" xfId="58532" xr:uid="{B1795DF0-BAA1-4999-A8E7-02711F9A81A4}"/>
    <cellStyle name="Comma 5 4 2 5 2 3" xfId="43122" xr:uid="{85A17876-5BD6-4B03-9060-AD4F2E997B93}"/>
    <cellStyle name="Comma 5 4 2 5 3" xfId="19899" xr:uid="{9B65B055-0DD5-4D05-8DF0-83D1736447F7}"/>
    <cellStyle name="Comma 5 4 2 5 3 2" xfId="50723" xr:uid="{0FB40394-6E72-4C69-B230-B8183AD8933C}"/>
    <cellStyle name="Comma 5 4 2 5 4" xfId="35313" xr:uid="{57047691-48D5-4A71-9759-DA64DE47B064}"/>
    <cellStyle name="Comma 5 4 2 6" xfId="8494" xr:uid="{4CA4B1EF-C94F-4C68-92DC-8E96FC6133D5}"/>
    <cellStyle name="Comma 5 4 2 6 2" xfId="23905" xr:uid="{0546A93F-3B39-4E9C-8B61-B39701BD7928}"/>
    <cellStyle name="Comma 5 4 2 6 2 2" xfId="54729" xr:uid="{FB955A61-8533-410C-A904-A1DC14F98DBC}"/>
    <cellStyle name="Comma 5 4 2 6 3" xfId="39319" xr:uid="{23A47416-9F81-44E3-B1E7-FEC86E12F343}"/>
    <cellStyle name="Comma 5 4 2 7" xfId="16096" xr:uid="{5B663765-A83E-4627-904F-A4102793CBD3}"/>
    <cellStyle name="Comma 5 4 2 7 2" xfId="46920" xr:uid="{875D471A-23CE-4420-9981-C0C44A903E65}"/>
    <cellStyle name="Comma 5 4 2 8" xfId="31510" xr:uid="{E562C22A-A527-4504-AE6E-1321EC41D06C}"/>
    <cellStyle name="Comma 5 4 3" xfId="474" xr:uid="{A80EEC47-38BF-4AE1-8B4E-9EBB404B188E}"/>
    <cellStyle name="Comma 5 4 3 2" xfId="1107" xr:uid="{C9EF7D8D-91BE-4C31-A84B-5BFB6F48A8F9}"/>
    <cellStyle name="Comma 5 4 3 2 2" xfId="3006" xr:uid="{75A70874-A5C8-4146-8531-31EBB2AB01CE}"/>
    <cellStyle name="Comma 5 4 3 2 2 2" xfId="6809" xr:uid="{68C31467-C316-4EE9-96C3-0721E26B3143}"/>
    <cellStyle name="Comma 5 4 3 2 2 2 2" xfId="14620" xr:uid="{AE860630-43BA-4B10-841E-85D4C92812FF}"/>
    <cellStyle name="Comma 5 4 3 2 2 2 2 2" xfId="30031" xr:uid="{A11D5CD5-EF12-40F6-AF9A-453CAFCAA18E}"/>
    <cellStyle name="Comma 5 4 3 2 2 2 2 2 2" xfId="60855" xr:uid="{AF46D586-661B-4CEB-869A-A61DB26D3752}"/>
    <cellStyle name="Comma 5 4 3 2 2 2 2 3" xfId="45445" xr:uid="{0D717FC4-FF40-46FB-9CE7-B4BB95CFC670}"/>
    <cellStyle name="Comma 5 4 3 2 2 2 3" xfId="22222" xr:uid="{C5CE615E-388F-4ED8-B1B3-53A5079108A1}"/>
    <cellStyle name="Comma 5 4 3 2 2 2 3 2" xfId="53046" xr:uid="{24CAD6C3-F166-48C1-8445-0B8DB7FFB9E9}"/>
    <cellStyle name="Comma 5 4 3 2 2 2 4" xfId="37636" xr:uid="{AB19DC7E-1769-43C7-88C4-CE43C41368F9}"/>
    <cellStyle name="Comma 5 4 3 2 2 3" xfId="10817" xr:uid="{5F46BBD2-048C-44A5-83B2-7ED1996E81D6}"/>
    <cellStyle name="Comma 5 4 3 2 2 3 2" xfId="26228" xr:uid="{70450F1E-0E32-4253-A763-0D78A3E3E29C}"/>
    <cellStyle name="Comma 5 4 3 2 2 3 2 2" xfId="57052" xr:uid="{446F86BE-8423-41D0-919D-E1F6DD9AE687}"/>
    <cellStyle name="Comma 5 4 3 2 2 3 3" xfId="41642" xr:uid="{2942BD82-58E1-46F4-99A7-9AB91C0FA0B2}"/>
    <cellStyle name="Comma 5 4 3 2 2 4" xfId="18419" xr:uid="{BBE441FE-6451-45E1-88DD-27DC397D0AC8}"/>
    <cellStyle name="Comma 5 4 3 2 2 4 2" xfId="49243" xr:uid="{B002B9E5-4868-4AFA-A203-3BFA67FEA455}"/>
    <cellStyle name="Comma 5 4 3 2 2 5" xfId="33833" xr:uid="{8F78F3D4-BA05-4740-8DE3-03EF310B2DEC}"/>
    <cellStyle name="Comma 5 4 3 2 3" xfId="4910" xr:uid="{746AE797-2912-42D1-80D1-A9B8710E6396}"/>
    <cellStyle name="Comma 5 4 3 2 3 2" xfId="12721" xr:uid="{493ADDD9-B760-4DC0-8F5F-39B2989DC1F7}"/>
    <cellStyle name="Comma 5 4 3 2 3 2 2" xfId="28132" xr:uid="{23A39A78-20A2-4AFE-8BED-2425B920A614}"/>
    <cellStyle name="Comma 5 4 3 2 3 2 2 2" xfId="58956" xr:uid="{49B6A8F7-FFC3-4791-B5E0-51BDCB699FC9}"/>
    <cellStyle name="Comma 5 4 3 2 3 2 3" xfId="43546" xr:uid="{315D03A6-8BD7-4DEE-AAD8-7635B5C700BF}"/>
    <cellStyle name="Comma 5 4 3 2 3 3" xfId="20323" xr:uid="{BC02A2D3-389A-4448-AA90-71D93735026F}"/>
    <cellStyle name="Comma 5 4 3 2 3 3 2" xfId="51147" xr:uid="{7AA4A8CF-AC07-485A-A54C-FF8697607A02}"/>
    <cellStyle name="Comma 5 4 3 2 3 4" xfId="35737" xr:uid="{62B7A804-196F-457A-8B0D-2DFBE748BBA0}"/>
    <cellStyle name="Comma 5 4 3 2 4" xfId="8918" xr:uid="{DB098485-18C4-49F7-8089-55EE732F1C27}"/>
    <cellStyle name="Comma 5 4 3 2 4 2" xfId="24329" xr:uid="{98A88636-9B5C-40F3-BDD8-ED57EC1D6B8D}"/>
    <cellStyle name="Comma 5 4 3 2 4 2 2" xfId="55153" xr:uid="{3661C8F0-183F-497C-8DB3-28B6C6B0AED5}"/>
    <cellStyle name="Comma 5 4 3 2 4 3" xfId="39743" xr:uid="{B6E8F402-C7FE-4551-97AD-6AC176008D66}"/>
    <cellStyle name="Comma 5 4 3 2 5" xfId="16520" xr:uid="{654527E5-5639-4D11-B5C5-DF085DEC7CFC}"/>
    <cellStyle name="Comma 5 4 3 2 5 2" xfId="47344" xr:uid="{BEFB6E25-E100-44FA-8636-B1263C338019}"/>
    <cellStyle name="Comma 5 4 3 2 6" xfId="31934" xr:uid="{19904302-4548-4052-B340-679CFA8298BE}"/>
    <cellStyle name="Comma 5 4 3 3" xfId="1740" xr:uid="{82828BE7-A4C2-4516-BDDF-2B6ACF37CB94}"/>
    <cellStyle name="Comma 5 4 3 3 2" xfId="3639" xr:uid="{004BE497-39EB-491C-9262-6D12EE7FD4F6}"/>
    <cellStyle name="Comma 5 4 3 3 2 2" xfId="7442" xr:uid="{CE6B5CE1-BE03-4030-9170-A9DD7D96E5E2}"/>
    <cellStyle name="Comma 5 4 3 3 2 2 2" xfId="15253" xr:uid="{B6677947-C3D3-4408-B725-134B7E44E338}"/>
    <cellStyle name="Comma 5 4 3 3 2 2 2 2" xfId="30664" xr:uid="{323094EE-56AE-412C-8D20-35653C29292E}"/>
    <cellStyle name="Comma 5 4 3 3 2 2 2 2 2" xfId="61488" xr:uid="{043AF4B3-3EAB-4C53-8F80-F94B879B33E5}"/>
    <cellStyle name="Comma 5 4 3 3 2 2 2 3" xfId="46078" xr:uid="{155E6BCC-83DE-4C22-933D-E70D53046F6A}"/>
    <cellStyle name="Comma 5 4 3 3 2 2 3" xfId="22855" xr:uid="{ABC84047-7303-4D37-BE22-91B2CF8AE492}"/>
    <cellStyle name="Comma 5 4 3 3 2 2 3 2" xfId="53679" xr:uid="{009FCCA9-CDBB-4BA2-ADDC-E9E782882BC7}"/>
    <cellStyle name="Comma 5 4 3 3 2 2 4" xfId="38269" xr:uid="{00E1C08E-94F0-4640-A1C6-F6771660265A}"/>
    <cellStyle name="Comma 5 4 3 3 2 3" xfId="11450" xr:uid="{80085EFE-693A-4442-B2B5-BAAC9DEE8A7C}"/>
    <cellStyle name="Comma 5 4 3 3 2 3 2" xfId="26861" xr:uid="{AD5BFBAD-E04C-4F0E-BAD9-0930534935B2}"/>
    <cellStyle name="Comma 5 4 3 3 2 3 2 2" xfId="57685" xr:uid="{49B90273-902B-447E-A558-E4C5CF02C240}"/>
    <cellStyle name="Comma 5 4 3 3 2 3 3" xfId="42275" xr:uid="{F2636917-02DE-446D-979D-A7A747671C3B}"/>
    <cellStyle name="Comma 5 4 3 3 2 4" xfId="19052" xr:uid="{4C23CB09-B286-4112-81D9-A38C59CEF825}"/>
    <cellStyle name="Comma 5 4 3 3 2 4 2" xfId="49876" xr:uid="{1E48BBE0-5ABD-4225-9D0A-FEA41075C139}"/>
    <cellStyle name="Comma 5 4 3 3 2 5" xfId="34466" xr:uid="{159357BF-7F1C-42B5-84AA-6D10ABEB541E}"/>
    <cellStyle name="Comma 5 4 3 3 3" xfId="5543" xr:uid="{C81D1645-0520-439C-8294-CEA8ED556F2A}"/>
    <cellStyle name="Comma 5 4 3 3 3 2" xfId="13354" xr:uid="{3736680C-8973-4A7F-9FB3-BAF8C3EF4D51}"/>
    <cellStyle name="Comma 5 4 3 3 3 2 2" xfId="28765" xr:uid="{509FAADD-B902-4349-9D1A-352DC3728C62}"/>
    <cellStyle name="Comma 5 4 3 3 3 2 2 2" xfId="59589" xr:uid="{0C4DFC27-16D9-4DAA-AA6B-00C046F09A45}"/>
    <cellStyle name="Comma 5 4 3 3 3 2 3" xfId="44179" xr:uid="{7D99CE47-7FD9-4A24-A88A-44A94C42BD18}"/>
    <cellStyle name="Comma 5 4 3 3 3 3" xfId="20956" xr:uid="{07D5D1D7-0D14-4C86-A73F-859B3D1DC3D8}"/>
    <cellStyle name="Comma 5 4 3 3 3 3 2" xfId="51780" xr:uid="{58909110-FAFA-49E6-B692-0F8D989C5B6A}"/>
    <cellStyle name="Comma 5 4 3 3 3 4" xfId="36370" xr:uid="{EA6EF10C-070E-4488-A548-164089E7069D}"/>
    <cellStyle name="Comma 5 4 3 3 4" xfId="9551" xr:uid="{6DF32E4D-800B-4741-98FB-F768BE2155C5}"/>
    <cellStyle name="Comma 5 4 3 3 4 2" xfId="24962" xr:uid="{4BCA6952-929B-405C-8A4B-5B9DF0C8C28E}"/>
    <cellStyle name="Comma 5 4 3 3 4 2 2" xfId="55786" xr:uid="{1A46F84D-D600-498B-8792-6FF957E01978}"/>
    <cellStyle name="Comma 5 4 3 3 4 3" xfId="40376" xr:uid="{8A90407A-2A20-4FFB-97FA-0C34517F28E1}"/>
    <cellStyle name="Comma 5 4 3 3 5" xfId="17153" xr:uid="{28839262-5FE7-4A0B-A4E7-BD04E5630C0B}"/>
    <cellStyle name="Comma 5 4 3 3 5 2" xfId="47977" xr:uid="{6B9DA10F-E324-4F3B-B36C-DFF25B3601D8}"/>
    <cellStyle name="Comma 5 4 3 3 6" xfId="32567" xr:uid="{8381AA03-F0BD-401A-BF52-62460D725C6F}"/>
    <cellStyle name="Comma 5 4 3 4" xfId="2373" xr:uid="{75386386-A53E-4934-B605-DC7132EEB991}"/>
    <cellStyle name="Comma 5 4 3 4 2" xfId="6176" xr:uid="{51551FBF-A1F1-47DC-94E0-955C2518CB18}"/>
    <cellStyle name="Comma 5 4 3 4 2 2" xfId="13987" xr:uid="{C13B4011-C4DA-4039-B70E-CF82EA7B60D7}"/>
    <cellStyle name="Comma 5 4 3 4 2 2 2" xfId="29398" xr:uid="{972D5C51-C172-47B0-BF27-95509F37B6C0}"/>
    <cellStyle name="Comma 5 4 3 4 2 2 2 2" xfId="60222" xr:uid="{618833E6-34EB-4297-A3A1-35832A93B877}"/>
    <cellStyle name="Comma 5 4 3 4 2 2 3" xfId="44812" xr:uid="{7A3C8447-D522-49E5-9A3E-FAC979A7C36C}"/>
    <cellStyle name="Comma 5 4 3 4 2 3" xfId="21589" xr:uid="{1710E0D9-1FAD-420A-988F-CF722CC7F0B0}"/>
    <cellStyle name="Comma 5 4 3 4 2 3 2" xfId="52413" xr:uid="{A3F49FA8-B794-4F44-9C90-D2D85213B75F}"/>
    <cellStyle name="Comma 5 4 3 4 2 4" xfId="37003" xr:uid="{A96B7092-B01E-4FEF-A7D3-EBC62196DD3D}"/>
    <cellStyle name="Comma 5 4 3 4 3" xfId="10184" xr:uid="{EDF68994-1336-4647-895C-CB93B9DFF8CC}"/>
    <cellStyle name="Comma 5 4 3 4 3 2" xfId="25595" xr:uid="{3CF25C39-1A19-49ED-9752-E9D285A07B70}"/>
    <cellStyle name="Comma 5 4 3 4 3 2 2" xfId="56419" xr:uid="{44893127-8B4C-4402-8744-8AE6BED0867A}"/>
    <cellStyle name="Comma 5 4 3 4 3 3" xfId="41009" xr:uid="{CB549120-40FA-4B54-995D-0BC35C86D083}"/>
    <cellStyle name="Comma 5 4 3 4 4" xfId="17786" xr:uid="{0A516EED-D1C4-41D4-B4BA-5FAFF3E3BF9A}"/>
    <cellStyle name="Comma 5 4 3 4 4 2" xfId="48610" xr:uid="{6CD468B4-2D45-4FB4-B5D1-5669A2D063D1}"/>
    <cellStyle name="Comma 5 4 3 4 5" xfId="33200" xr:uid="{F1F097A6-03A0-4A32-A023-3E6AD2BD309F}"/>
    <cellStyle name="Comma 5 4 3 5" xfId="4277" xr:uid="{1DFCEC26-4169-4BFF-AEC7-2A4B7E38CC33}"/>
    <cellStyle name="Comma 5 4 3 5 2" xfId="12088" xr:uid="{4EFC9171-0E8E-4EB7-B2FC-1345221FC024}"/>
    <cellStyle name="Comma 5 4 3 5 2 2" xfId="27499" xr:uid="{252085D9-B85F-468B-B9A2-E8BB49540360}"/>
    <cellStyle name="Comma 5 4 3 5 2 2 2" xfId="58323" xr:uid="{B8F8499F-614A-4F78-974A-D085BC94792C}"/>
    <cellStyle name="Comma 5 4 3 5 2 3" xfId="42913" xr:uid="{552B0BC2-569B-4D8B-AA79-F86ACF754F41}"/>
    <cellStyle name="Comma 5 4 3 5 3" xfId="19690" xr:uid="{716B8D2E-E991-47AB-B2D8-25ACFE979A73}"/>
    <cellStyle name="Comma 5 4 3 5 3 2" xfId="50514" xr:uid="{76561113-93DC-4FB8-A446-AC82BB8ACA76}"/>
    <cellStyle name="Comma 5 4 3 5 4" xfId="35104" xr:uid="{BDCD75C6-B5DA-43D7-A4CC-34AA7A5CD70D}"/>
    <cellStyle name="Comma 5 4 3 6" xfId="8285" xr:uid="{7B73E392-1C57-4238-B0D6-680930354D73}"/>
    <cellStyle name="Comma 5 4 3 6 2" xfId="23696" xr:uid="{F7B5FE01-D5A6-4086-859F-E99BEFAB80CB}"/>
    <cellStyle name="Comma 5 4 3 6 2 2" xfId="54520" xr:uid="{C72C2255-1342-4A44-8462-FA6DA0E51497}"/>
    <cellStyle name="Comma 5 4 3 6 3" xfId="39110" xr:uid="{40109799-B1CE-4668-BA4B-A38C4F0A587E}"/>
    <cellStyle name="Comma 5 4 3 7" xfId="15887" xr:uid="{917CADDF-E87B-4999-9124-8281F4676C0F}"/>
    <cellStyle name="Comma 5 4 3 7 2" xfId="46711" xr:uid="{44CCC2D1-AB66-4629-83C3-F169825A4C6B}"/>
    <cellStyle name="Comma 5 4 3 8" xfId="31301" xr:uid="{5FC212FB-CDE5-4AFB-B1F9-95C9B2C65D45}"/>
    <cellStyle name="Comma 5 4 4" xfId="894" xr:uid="{4576EFC4-04F2-47E3-A44A-E9FA4383546A}"/>
    <cellStyle name="Comma 5 4 4 2" xfId="2793" xr:uid="{15CC0671-495E-4BFF-9E6E-E657AA85829C}"/>
    <cellStyle name="Comma 5 4 4 2 2" xfId="6596" xr:uid="{BBB30258-8A2B-4313-808B-4A19D9B3EC5A}"/>
    <cellStyle name="Comma 5 4 4 2 2 2" xfId="14407" xr:uid="{0B036617-0DB0-4E1C-85E8-687E0F219149}"/>
    <cellStyle name="Comma 5 4 4 2 2 2 2" xfId="29818" xr:uid="{29377B06-9678-4EC1-A2E7-18D1A61C1DB5}"/>
    <cellStyle name="Comma 5 4 4 2 2 2 2 2" xfId="60642" xr:uid="{6A8A39EA-D872-4A03-B365-D4D10554B5B3}"/>
    <cellStyle name="Comma 5 4 4 2 2 2 3" xfId="45232" xr:uid="{D72C383E-4F97-4EFD-A224-FB474737DCE7}"/>
    <cellStyle name="Comma 5 4 4 2 2 3" xfId="22009" xr:uid="{D9059620-DD2B-4DC1-86F1-FAF5EFAF0F99}"/>
    <cellStyle name="Comma 5 4 4 2 2 3 2" xfId="52833" xr:uid="{65F9FF76-1425-4B43-B4F1-B88B35082771}"/>
    <cellStyle name="Comma 5 4 4 2 2 4" xfId="37423" xr:uid="{011814BE-0B88-4CA6-9C49-D84948469938}"/>
    <cellStyle name="Comma 5 4 4 2 3" xfId="10604" xr:uid="{222209E3-896D-4F4C-A990-CFC7A14BDDAA}"/>
    <cellStyle name="Comma 5 4 4 2 3 2" xfId="26015" xr:uid="{8D890AD3-CC75-419E-BEF3-6909F1A6E5C3}"/>
    <cellStyle name="Comma 5 4 4 2 3 2 2" xfId="56839" xr:uid="{DC62CD7A-FB57-4EAC-8A09-EAFFAB742CB0}"/>
    <cellStyle name="Comma 5 4 4 2 3 3" xfId="41429" xr:uid="{6AC9485E-0FA9-4564-BF98-754902F3599F}"/>
    <cellStyle name="Comma 5 4 4 2 4" xfId="18206" xr:uid="{AE07E2B3-066D-49FD-94D6-597231F489DA}"/>
    <cellStyle name="Comma 5 4 4 2 4 2" xfId="49030" xr:uid="{FE9DF557-5A22-436E-8887-47EF5A281CED}"/>
    <cellStyle name="Comma 5 4 4 2 5" xfId="33620" xr:uid="{F6F4BF4B-2162-4FE8-A635-FBA619E20C98}"/>
    <cellStyle name="Comma 5 4 4 3" xfId="4697" xr:uid="{9F6948CE-B1EC-4AD4-B860-6E0023534877}"/>
    <cellStyle name="Comma 5 4 4 3 2" xfId="12508" xr:uid="{C8B1C3BF-2114-4448-8870-F7B04F0BD8B7}"/>
    <cellStyle name="Comma 5 4 4 3 2 2" xfId="27919" xr:uid="{4E9E9D06-C2BC-433A-A437-5B584CF29536}"/>
    <cellStyle name="Comma 5 4 4 3 2 2 2" xfId="58743" xr:uid="{14C9F4BF-38CE-49D3-BA7A-995EAB13D699}"/>
    <cellStyle name="Comma 5 4 4 3 2 3" xfId="43333" xr:uid="{02464102-53FD-4B6E-8847-9505D457058D}"/>
    <cellStyle name="Comma 5 4 4 3 3" xfId="20110" xr:uid="{E7E97BE6-32B2-4482-A471-D05ECA3F140A}"/>
    <cellStyle name="Comma 5 4 4 3 3 2" xfId="50934" xr:uid="{BFF4C89E-5122-425A-881B-604C1DD1A814}"/>
    <cellStyle name="Comma 5 4 4 3 4" xfId="35524" xr:uid="{25EDD88A-38A2-463F-BF77-CB7D15BE297B}"/>
    <cellStyle name="Comma 5 4 4 4" xfId="8705" xr:uid="{FC18A9F0-190E-42A1-B640-D3177854325D}"/>
    <cellStyle name="Comma 5 4 4 4 2" xfId="24116" xr:uid="{065FDC61-1582-4FBE-B1F8-3BF4D8B95858}"/>
    <cellStyle name="Comma 5 4 4 4 2 2" xfId="54940" xr:uid="{74A2195E-4C53-4833-A3DD-2A7D7199A5CE}"/>
    <cellStyle name="Comma 5 4 4 4 3" xfId="39530" xr:uid="{B15FFB70-B5C3-4080-BB88-D3F117825C1E}"/>
    <cellStyle name="Comma 5 4 4 5" xfId="16307" xr:uid="{3635D859-D64F-40E3-8281-BF4E8D420B84}"/>
    <cellStyle name="Comma 5 4 4 5 2" xfId="47131" xr:uid="{2B922D90-A7E4-4B3E-AA72-CB58716791CC}"/>
    <cellStyle name="Comma 5 4 4 6" xfId="31721" xr:uid="{1793DA6A-B710-4243-BF10-814684F6C1DA}"/>
    <cellStyle name="Comma 5 4 5" xfId="1527" xr:uid="{F8B03ED9-CA56-4BE9-9432-9582FA2821CC}"/>
    <cellStyle name="Comma 5 4 5 2" xfId="3426" xr:uid="{F13E4D32-B4D5-4F15-A2E4-BDCC17D8D434}"/>
    <cellStyle name="Comma 5 4 5 2 2" xfId="7229" xr:uid="{A4742393-598A-41F2-A226-B9AE6129DF25}"/>
    <cellStyle name="Comma 5 4 5 2 2 2" xfId="15040" xr:uid="{8BEBB691-711B-4FCE-B7CB-89AFCA8B45D5}"/>
    <cellStyle name="Comma 5 4 5 2 2 2 2" xfId="30451" xr:uid="{1E053977-AFBF-418B-A223-5749F2A2E190}"/>
    <cellStyle name="Comma 5 4 5 2 2 2 2 2" xfId="61275" xr:uid="{D968322E-1E2A-4659-A610-E144E087938D}"/>
    <cellStyle name="Comma 5 4 5 2 2 2 3" xfId="45865" xr:uid="{38490CF7-9B63-48EB-949F-75232CCD3297}"/>
    <cellStyle name="Comma 5 4 5 2 2 3" xfId="22642" xr:uid="{F429339A-FD50-4DF2-B764-C436A42FF54F}"/>
    <cellStyle name="Comma 5 4 5 2 2 3 2" xfId="53466" xr:uid="{179267EB-AE3B-4A11-AC07-C3AA7CF81D63}"/>
    <cellStyle name="Comma 5 4 5 2 2 4" xfId="38056" xr:uid="{AC6A5B2F-EC6C-47D3-8150-37DF8B7E9D44}"/>
    <cellStyle name="Comma 5 4 5 2 3" xfId="11237" xr:uid="{EAEA81A3-A928-4062-90F0-93D8301F7B98}"/>
    <cellStyle name="Comma 5 4 5 2 3 2" xfId="26648" xr:uid="{ECC011D9-DE0D-42F0-9019-059441062D75}"/>
    <cellStyle name="Comma 5 4 5 2 3 2 2" xfId="57472" xr:uid="{288C3DEB-76C7-4EA5-A091-C00FAC6A9ED6}"/>
    <cellStyle name="Comma 5 4 5 2 3 3" xfId="42062" xr:uid="{6092D8FE-F001-433A-8810-D856E8D954E5}"/>
    <cellStyle name="Comma 5 4 5 2 4" xfId="18839" xr:uid="{1133AA6D-FE71-4935-870C-C7975A9E40B2}"/>
    <cellStyle name="Comma 5 4 5 2 4 2" xfId="49663" xr:uid="{3FB38C85-9A5F-4408-9A60-966CFE11E987}"/>
    <cellStyle name="Comma 5 4 5 2 5" xfId="34253" xr:uid="{7BD28409-D29D-4E59-8E41-FB14F6813399}"/>
    <cellStyle name="Comma 5 4 5 3" xfId="5330" xr:uid="{B4A17E93-F12C-4863-A137-6B86C5C285D4}"/>
    <cellStyle name="Comma 5 4 5 3 2" xfId="13141" xr:uid="{8EC89777-A3FC-4F84-8E8F-9FEE9EB9B373}"/>
    <cellStyle name="Comma 5 4 5 3 2 2" xfId="28552" xr:uid="{B1486443-30DF-4030-A9C4-1A9FE3816918}"/>
    <cellStyle name="Comma 5 4 5 3 2 2 2" xfId="59376" xr:uid="{0792BAA9-E992-4667-9939-D068DD47A0D0}"/>
    <cellStyle name="Comma 5 4 5 3 2 3" xfId="43966" xr:uid="{BD82EDD9-7244-44F5-81E8-A3F09B5D2F1D}"/>
    <cellStyle name="Comma 5 4 5 3 3" xfId="20743" xr:uid="{CFCB752A-FD05-4F59-8ED3-0EACFFB534C6}"/>
    <cellStyle name="Comma 5 4 5 3 3 2" xfId="51567" xr:uid="{E79F40C9-619C-4870-85C3-5674A6183A72}"/>
    <cellStyle name="Comma 5 4 5 3 4" xfId="36157" xr:uid="{B39EEE12-8EA7-48A3-9EB9-E3742252C894}"/>
    <cellStyle name="Comma 5 4 5 4" xfId="9338" xr:uid="{88895981-8C27-4E88-AA78-9E6AA56D1C4E}"/>
    <cellStyle name="Comma 5 4 5 4 2" xfId="24749" xr:uid="{A524AA34-C7E0-496F-BEC7-B44729450E46}"/>
    <cellStyle name="Comma 5 4 5 4 2 2" xfId="55573" xr:uid="{8F3D019B-2A0F-40C9-929D-04FE89439F6B}"/>
    <cellStyle name="Comma 5 4 5 4 3" xfId="40163" xr:uid="{650EAFE3-178F-4ECD-9690-99D1E91B1A4E}"/>
    <cellStyle name="Comma 5 4 5 5" xfId="16940" xr:uid="{462D59CD-89DD-499E-BD1F-402A9F14A6E3}"/>
    <cellStyle name="Comma 5 4 5 5 2" xfId="47764" xr:uid="{29081A8D-F373-4885-B269-9FF9257BE133}"/>
    <cellStyle name="Comma 5 4 5 6" xfId="32354" xr:uid="{C41A21F3-0DED-455A-90B1-370A3699D4BE}"/>
    <cellStyle name="Comma 5 4 6" xfId="2160" xr:uid="{9C007EC3-9958-49BE-ACD7-B53684329D25}"/>
    <cellStyle name="Comma 5 4 6 2" xfId="5963" xr:uid="{F78F5615-E742-428F-A116-85862656E7E3}"/>
    <cellStyle name="Comma 5 4 6 2 2" xfId="13774" xr:uid="{F9A1FB08-175D-4CCD-A4D0-5BFD7BD7C19F}"/>
    <cellStyle name="Comma 5 4 6 2 2 2" xfId="29185" xr:uid="{07120CB1-C5B6-4B57-9017-539719D23E61}"/>
    <cellStyle name="Comma 5 4 6 2 2 2 2" xfId="60009" xr:uid="{CA87DFEF-970D-4162-B7C9-BDAE4D9E2E39}"/>
    <cellStyle name="Comma 5 4 6 2 2 3" xfId="44599" xr:uid="{DF09DEEB-9E76-4AA3-B541-05C4E52F520C}"/>
    <cellStyle name="Comma 5 4 6 2 3" xfId="21376" xr:uid="{60474A31-3216-4B41-8DBD-5BA6E2FCCAF6}"/>
    <cellStyle name="Comma 5 4 6 2 3 2" xfId="52200" xr:uid="{F5647F72-FEF0-402B-932E-87BBDB7B5C30}"/>
    <cellStyle name="Comma 5 4 6 2 4" xfId="36790" xr:uid="{346F32BC-ED36-4257-A95E-25FF5AFBEAD2}"/>
    <cellStyle name="Comma 5 4 6 3" xfId="9971" xr:uid="{A71A6F86-A7E3-4B84-826F-9F71E6C7A70B}"/>
    <cellStyle name="Comma 5 4 6 3 2" xfId="25382" xr:uid="{744AC855-5710-4DA2-ADAD-8300DA0C4344}"/>
    <cellStyle name="Comma 5 4 6 3 2 2" xfId="56206" xr:uid="{6A37319E-230B-4093-863A-844A60F9D87D}"/>
    <cellStyle name="Comma 5 4 6 3 3" xfId="40796" xr:uid="{B0729420-F4C2-4EE7-B3B7-B0B7A318E4C3}"/>
    <cellStyle name="Comma 5 4 6 4" xfId="17573" xr:uid="{BE15DF4C-8543-4895-B91F-B6D7958A9B95}"/>
    <cellStyle name="Comma 5 4 6 4 2" xfId="48397" xr:uid="{2E9D95CB-3C8A-4A20-9AFC-18550AFC90FE}"/>
    <cellStyle name="Comma 5 4 6 5" xfId="32987" xr:uid="{41487758-B079-469F-8F57-02F7D64BAF0A}"/>
    <cellStyle name="Comma 5 4 7" xfId="4064" xr:uid="{39B603FB-2987-4870-B8C2-0BAFBCBEF1E0}"/>
    <cellStyle name="Comma 5 4 7 2" xfId="11875" xr:uid="{F6C26557-FFFB-4CBB-B763-793749B4CFBC}"/>
    <cellStyle name="Comma 5 4 7 2 2" xfId="27286" xr:uid="{7A076DA5-DA87-4D42-BEA2-B0F9C3DD06F0}"/>
    <cellStyle name="Comma 5 4 7 2 2 2" xfId="58110" xr:uid="{FF6E25AB-41E4-4F59-85CC-99AF58E75403}"/>
    <cellStyle name="Comma 5 4 7 2 3" xfId="42700" xr:uid="{4B798FF2-C2D9-470E-9420-ACA44C594776}"/>
    <cellStyle name="Comma 5 4 7 3" xfId="19477" xr:uid="{E432BFD5-D298-4931-9602-D4476139CC77}"/>
    <cellStyle name="Comma 5 4 7 3 2" xfId="50301" xr:uid="{29321094-4EB7-439D-AB1D-3E804D09D27A}"/>
    <cellStyle name="Comma 5 4 7 4" xfId="34891" xr:uid="{812C80EB-7222-47E5-93F6-DBFC5C2D1D3D}"/>
    <cellStyle name="Comma 5 4 8" xfId="8072" xr:uid="{8064384B-0992-490D-8576-EB3A48AD1165}"/>
    <cellStyle name="Comma 5 4 8 2" xfId="23483" xr:uid="{4B623C47-59C3-4D77-B631-5E941CF95C7B}"/>
    <cellStyle name="Comma 5 4 8 2 2" xfId="54307" xr:uid="{DACB25EF-BA2E-49FB-9117-DD5066B79E8F}"/>
    <cellStyle name="Comma 5 4 8 3" xfId="38897" xr:uid="{36DEA1F6-F4E5-485A-BFDB-6C7BC650FA6E}"/>
    <cellStyle name="Comma 5 4 9" xfId="7863" xr:uid="{38E8C4BF-A522-4914-ABE6-A59AC679B860}"/>
    <cellStyle name="Comma 5 4 9 2" xfId="23274" xr:uid="{7789BE85-8E90-4364-BE49-D262D0B11A06}"/>
    <cellStyle name="Comma 5 4 9 2 2" xfId="54098" xr:uid="{87D193EE-2B8E-4087-82AF-9198F0BF3AB2}"/>
    <cellStyle name="Comma 5 4 9 3" xfId="38688" xr:uid="{90F9E56E-FA3E-4805-AEAA-9EF04EC5E40F}"/>
    <cellStyle name="Comma 5 5" xfId="172" xr:uid="{759A921A-F2A9-470D-980D-630D679DD565}"/>
    <cellStyle name="Comma 5 5 10" xfId="15594" xr:uid="{5DD0B93D-58AA-4C98-8C25-660B0A27EC5C}"/>
    <cellStyle name="Comma 5 5 10 2" xfId="46418" xr:uid="{0C898E64-66CF-469A-8B83-F2526E8F3C7F}"/>
    <cellStyle name="Comma 5 5 11" xfId="31008" xr:uid="{39EE2BE8-2087-4AE1-B887-126E2E365EEB}"/>
    <cellStyle name="Comma 5 5 2" xfId="603" xr:uid="{BBB3B809-9612-4E83-AA8D-51AAECBB191E}"/>
    <cellStyle name="Comma 5 5 2 2" xfId="1236" xr:uid="{3415E11D-B4A3-41BA-84E4-B59F36D12244}"/>
    <cellStyle name="Comma 5 5 2 2 2" xfId="3135" xr:uid="{7DCA7DEC-ABA5-42DB-BF84-89387E23C724}"/>
    <cellStyle name="Comma 5 5 2 2 2 2" xfId="6938" xr:uid="{99D4D418-39FA-436F-8065-13604951B784}"/>
    <cellStyle name="Comma 5 5 2 2 2 2 2" xfId="14749" xr:uid="{1AB59CA3-0A40-4FA1-9C9F-1EA2E2A97C78}"/>
    <cellStyle name="Comma 5 5 2 2 2 2 2 2" xfId="30160" xr:uid="{3A4193A8-B3E6-4ADB-9DD5-D910FC5F260C}"/>
    <cellStyle name="Comma 5 5 2 2 2 2 2 2 2" xfId="60984" xr:uid="{0CF70740-DE0D-4B0C-8791-AA11F50CFD36}"/>
    <cellStyle name="Comma 5 5 2 2 2 2 2 3" xfId="45574" xr:uid="{DAF7C828-A7B7-45FA-BEDD-AFEB01352FBB}"/>
    <cellStyle name="Comma 5 5 2 2 2 2 3" xfId="22351" xr:uid="{94B22DE7-894E-430B-983A-A37D04EF1569}"/>
    <cellStyle name="Comma 5 5 2 2 2 2 3 2" xfId="53175" xr:uid="{5450001E-E403-4289-A490-5254C4012EE0}"/>
    <cellStyle name="Comma 5 5 2 2 2 2 4" xfId="37765" xr:uid="{9CE8519B-99E1-4B78-939C-04FB13DCBDB5}"/>
    <cellStyle name="Comma 5 5 2 2 2 3" xfId="10946" xr:uid="{38BB23B1-7D1A-4DE7-B5FB-FD2893A433D3}"/>
    <cellStyle name="Comma 5 5 2 2 2 3 2" xfId="26357" xr:uid="{8518E0B5-3128-4122-B21E-C88FC47CB9C0}"/>
    <cellStyle name="Comma 5 5 2 2 2 3 2 2" xfId="57181" xr:uid="{5A901E1E-E9D2-4E58-9F47-6A8491E4EFA4}"/>
    <cellStyle name="Comma 5 5 2 2 2 3 3" xfId="41771" xr:uid="{9BC984AA-44E1-4298-96A6-AE0FF2D7D290}"/>
    <cellStyle name="Comma 5 5 2 2 2 4" xfId="18548" xr:uid="{20CCCB61-FF7D-47E4-A94E-DDE9DFA485AC}"/>
    <cellStyle name="Comma 5 5 2 2 2 4 2" xfId="49372" xr:uid="{059F6A3B-E3A2-4F08-9203-CB1E1FDC1F4D}"/>
    <cellStyle name="Comma 5 5 2 2 2 5" xfId="33962" xr:uid="{0816463C-59A7-4CCA-8DEF-C5C6355D6357}"/>
    <cellStyle name="Comma 5 5 2 2 3" xfId="5039" xr:uid="{18CDDD80-F9BB-4799-987D-227D4DB7C213}"/>
    <cellStyle name="Comma 5 5 2 2 3 2" xfId="12850" xr:uid="{B4687B62-566F-4840-BA12-4FC2141AC1A0}"/>
    <cellStyle name="Comma 5 5 2 2 3 2 2" xfId="28261" xr:uid="{9B610F3B-37A0-48B2-9526-21BCC35E79FB}"/>
    <cellStyle name="Comma 5 5 2 2 3 2 2 2" xfId="59085" xr:uid="{C56DD14A-A54C-4B19-B2FE-C14B63E4CBFC}"/>
    <cellStyle name="Comma 5 5 2 2 3 2 3" xfId="43675" xr:uid="{08321079-F8A7-42A5-90D8-C0163565AAE3}"/>
    <cellStyle name="Comma 5 5 2 2 3 3" xfId="20452" xr:uid="{7A91B83A-3FE2-4111-845E-A0F5F5339F66}"/>
    <cellStyle name="Comma 5 5 2 2 3 3 2" xfId="51276" xr:uid="{636F25D1-FC1E-4E22-B991-940D3ADD6E22}"/>
    <cellStyle name="Comma 5 5 2 2 3 4" xfId="35866" xr:uid="{29614FD0-5EBD-4572-B2A1-1D4E9E8A9522}"/>
    <cellStyle name="Comma 5 5 2 2 4" xfId="9047" xr:uid="{FC3376B9-7638-462C-AC16-D92B97959307}"/>
    <cellStyle name="Comma 5 5 2 2 4 2" xfId="24458" xr:uid="{506E9F14-22A5-4379-BB5D-FDB6C89D0964}"/>
    <cellStyle name="Comma 5 5 2 2 4 2 2" xfId="55282" xr:uid="{894D5495-93E5-4BF8-9D68-CAFC0C814261}"/>
    <cellStyle name="Comma 5 5 2 2 4 3" xfId="39872" xr:uid="{232FD43C-1E5E-44CD-A705-0CC308491DEE}"/>
    <cellStyle name="Comma 5 5 2 2 5" xfId="16649" xr:uid="{F498F878-237D-4C78-84C8-6481D6E7B7CA}"/>
    <cellStyle name="Comma 5 5 2 2 5 2" xfId="47473" xr:uid="{A8B8E486-2B8F-4886-BE43-E721030DC79C}"/>
    <cellStyle name="Comma 5 5 2 2 6" xfId="32063" xr:uid="{ED4F48AC-1ECC-4ED7-912F-AD37F00D2546}"/>
    <cellStyle name="Comma 5 5 2 3" xfId="1869" xr:uid="{F1A8DE3F-A4D6-47E5-AFD4-3B8A20306B57}"/>
    <cellStyle name="Comma 5 5 2 3 2" xfId="3768" xr:uid="{2DF61E66-366F-4C54-ABCE-E4D7EF92FF81}"/>
    <cellStyle name="Comma 5 5 2 3 2 2" xfId="7571" xr:uid="{627BC973-5A72-4DBF-AFB5-25068BD890B1}"/>
    <cellStyle name="Comma 5 5 2 3 2 2 2" xfId="15382" xr:uid="{E2155BA6-E0FF-4D1B-B91D-44F18BB7A926}"/>
    <cellStyle name="Comma 5 5 2 3 2 2 2 2" xfId="30793" xr:uid="{D833C885-5E15-4D8C-A3A5-9A854C34F50B}"/>
    <cellStyle name="Comma 5 5 2 3 2 2 2 2 2" xfId="61617" xr:uid="{9A5F1653-903D-4936-976B-AF969D7E0859}"/>
    <cellStyle name="Comma 5 5 2 3 2 2 2 3" xfId="46207" xr:uid="{F526CA05-E33E-4309-9084-4E29E77048CB}"/>
    <cellStyle name="Comma 5 5 2 3 2 2 3" xfId="22984" xr:uid="{78A8ACF5-F9E7-4E3A-97D3-4E807F7A16E9}"/>
    <cellStyle name="Comma 5 5 2 3 2 2 3 2" xfId="53808" xr:uid="{394120F6-C164-4F55-8F1C-0FF4B4DFA69F}"/>
    <cellStyle name="Comma 5 5 2 3 2 2 4" xfId="38398" xr:uid="{547FC3B4-45AD-4522-AA1D-3E67983F24BA}"/>
    <cellStyle name="Comma 5 5 2 3 2 3" xfId="11579" xr:uid="{FE7C0CC2-4DF4-4EF0-B3EF-DA154CBB1705}"/>
    <cellStyle name="Comma 5 5 2 3 2 3 2" xfId="26990" xr:uid="{51EF82C1-EEE6-4B98-B7E1-008A496F4414}"/>
    <cellStyle name="Comma 5 5 2 3 2 3 2 2" xfId="57814" xr:uid="{92C015EA-7A7A-4260-AC06-27378366D503}"/>
    <cellStyle name="Comma 5 5 2 3 2 3 3" xfId="42404" xr:uid="{2CF984B5-4D1F-4EF6-8DEF-1C56C84F785B}"/>
    <cellStyle name="Comma 5 5 2 3 2 4" xfId="19181" xr:uid="{1B73DE55-CF10-4B51-8A1D-175067F90607}"/>
    <cellStyle name="Comma 5 5 2 3 2 4 2" xfId="50005" xr:uid="{F1FA6860-C8DB-4244-8E18-B49DCF298F25}"/>
    <cellStyle name="Comma 5 5 2 3 2 5" xfId="34595" xr:uid="{395D0E80-DE51-433E-AE37-921EB61ECA5B}"/>
    <cellStyle name="Comma 5 5 2 3 3" xfId="5672" xr:uid="{04369B84-C171-4F95-96E1-7CAE51C1AAE4}"/>
    <cellStyle name="Comma 5 5 2 3 3 2" xfId="13483" xr:uid="{03238F23-235B-4D56-8F4B-F038139E70C9}"/>
    <cellStyle name="Comma 5 5 2 3 3 2 2" xfId="28894" xr:uid="{E910476D-F9F0-4DBF-B8A6-D85C62C105AA}"/>
    <cellStyle name="Comma 5 5 2 3 3 2 2 2" xfId="59718" xr:uid="{A46B0560-04CA-4F31-9DE8-A38AEBF01634}"/>
    <cellStyle name="Comma 5 5 2 3 3 2 3" xfId="44308" xr:uid="{3714E7E3-921B-4265-AC2D-C3DCE877DC7C}"/>
    <cellStyle name="Comma 5 5 2 3 3 3" xfId="21085" xr:uid="{F3B70755-92C4-46C9-84A4-C456C1E86E1C}"/>
    <cellStyle name="Comma 5 5 2 3 3 3 2" xfId="51909" xr:uid="{AFD10954-C772-4BD0-B3B9-6EC99C93B749}"/>
    <cellStyle name="Comma 5 5 2 3 3 4" xfId="36499" xr:uid="{360DD1E6-2013-4F50-9558-72620D841548}"/>
    <cellStyle name="Comma 5 5 2 3 4" xfId="9680" xr:uid="{3520E831-E11F-4DA9-95BC-D845FCC79FC6}"/>
    <cellStyle name="Comma 5 5 2 3 4 2" xfId="25091" xr:uid="{A4FF56A0-14CC-4F82-AD8F-C163F0B35EC2}"/>
    <cellStyle name="Comma 5 5 2 3 4 2 2" xfId="55915" xr:uid="{E76FAE50-FC7E-445B-BB05-12EB83DD2D25}"/>
    <cellStyle name="Comma 5 5 2 3 4 3" xfId="40505" xr:uid="{95FDCE8A-ABA9-4146-8724-829D18CC73FE}"/>
    <cellStyle name="Comma 5 5 2 3 5" xfId="17282" xr:uid="{12255B66-BBDC-4842-B14A-92E42B605B52}"/>
    <cellStyle name="Comma 5 5 2 3 5 2" xfId="48106" xr:uid="{A6100332-0761-49F6-AA4C-C82D5F0ABFD6}"/>
    <cellStyle name="Comma 5 5 2 3 6" xfId="32696" xr:uid="{3F63A8E2-454A-485A-BF7F-5BB2224CA55F}"/>
    <cellStyle name="Comma 5 5 2 4" xfId="2502" xr:uid="{8E85B429-E1EE-487F-805D-5D36138E4844}"/>
    <cellStyle name="Comma 5 5 2 4 2" xfId="6305" xr:uid="{1CF29C44-2752-42C3-B13D-7A1D21897D1E}"/>
    <cellStyle name="Comma 5 5 2 4 2 2" xfId="14116" xr:uid="{88E50628-CBFC-4CC9-A944-D8D44EC2FD40}"/>
    <cellStyle name="Comma 5 5 2 4 2 2 2" xfId="29527" xr:uid="{DADA624F-A494-4822-96A7-E61FC5AE550A}"/>
    <cellStyle name="Comma 5 5 2 4 2 2 2 2" xfId="60351" xr:uid="{DA0B0B5B-4D63-451C-819A-17AA6EF7AAE2}"/>
    <cellStyle name="Comma 5 5 2 4 2 2 3" xfId="44941" xr:uid="{F0254C63-B831-4F29-A836-C0B87D88C2F6}"/>
    <cellStyle name="Comma 5 5 2 4 2 3" xfId="21718" xr:uid="{A8699E9B-2CF7-4666-A60A-A0AC2AAA53CC}"/>
    <cellStyle name="Comma 5 5 2 4 2 3 2" xfId="52542" xr:uid="{03173397-CE96-4EFB-995A-4EFA23080D70}"/>
    <cellStyle name="Comma 5 5 2 4 2 4" xfId="37132" xr:uid="{265EA6FA-A531-4778-AB66-57E07508AD62}"/>
    <cellStyle name="Comma 5 5 2 4 3" xfId="10313" xr:uid="{1BF34016-58AD-4F47-8FAE-80839C29E11D}"/>
    <cellStyle name="Comma 5 5 2 4 3 2" xfId="25724" xr:uid="{BEC4864B-4CF3-4EA0-B6A7-249E4DCE1B5C}"/>
    <cellStyle name="Comma 5 5 2 4 3 2 2" xfId="56548" xr:uid="{311F8700-D4BE-48C2-85B6-0C61B7D8C9C5}"/>
    <cellStyle name="Comma 5 5 2 4 3 3" xfId="41138" xr:uid="{3247E4E8-CB6E-42FF-92DF-5513A4649077}"/>
    <cellStyle name="Comma 5 5 2 4 4" xfId="17915" xr:uid="{32117B18-7CA4-44A5-8CB5-C9CA685AAA1F}"/>
    <cellStyle name="Comma 5 5 2 4 4 2" xfId="48739" xr:uid="{3A347988-7EDD-4EA6-B5C8-9C9D8527E790}"/>
    <cellStyle name="Comma 5 5 2 4 5" xfId="33329" xr:uid="{CF54C8DD-F25C-4C1C-A343-ED9BEDD170E9}"/>
    <cellStyle name="Comma 5 5 2 5" xfId="4406" xr:uid="{764E4F53-BAC4-485E-B14D-FC57736872A0}"/>
    <cellStyle name="Comma 5 5 2 5 2" xfId="12217" xr:uid="{06FE1482-973C-4BA3-B5B0-E340359F3B21}"/>
    <cellStyle name="Comma 5 5 2 5 2 2" xfId="27628" xr:uid="{699495D8-D77F-4639-B443-B1FB93133D4F}"/>
    <cellStyle name="Comma 5 5 2 5 2 2 2" xfId="58452" xr:uid="{15F8AE85-ABFD-43E0-BF4A-894BEF5322D7}"/>
    <cellStyle name="Comma 5 5 2 5 2 3" xfId="43042" xr:uid="{6653CC4F-F2A8-450D-BCD7-4C921074823D}"/>
    <cellStyle name="Comma 5 5 2 5 3" xfId="19819" xr:uid="{A763FEB6-7732-4C8E-907D-0FD432F89735}"/>
    <cellStyle name="Comma 5 5 2 5 3 2" xfId="50643" xr:uid="{C985CDE4-5FF6-4DC8-B899-F9E369C6416A}"/>
    <cellStyle name="Comma 5 5 2 5 4" xfId="35233" xr:uid="{8DEFB8D8-9CD3-4E06-ABE6-5C564AF81D58}"/>
    <cellStyle name="Comma 5 5 2 6" xfId="8414" xr:uid="{529AAA7B-E3C9-4724-B04D-E66A7E403F95}"/>
    <cellStyle name="Comma 5 5 2 6 2" xfId="23825" xr:uid="{8E697F27-0D24-42E7-845F-D841C3A6D13A}"/>
    <cellStyle name="Comma 5 5 2 6 2 2" xfId="54649" xr:uid="{AA6CEA82-3395-42A5-9BD2-FD965EB48AC3}"/>
    <cellStyle name="Comma 5 5 2 6 3" xfId="39239" xr:uid="{6B4E9CE6-6231-466F-9AD8-201999B0C7DE}"/>
    <cellStyle name="Comma 5 5 2 7" xfId="16016" xr:uid="{0FC6B6B0-F8E3-4CEC-A7EB-88EB3ED3C43D}"/>
    <cellStyle name="Comma 5 5 2 7 2" xfId="46840" xr:uid="{3E15F476-A72E-4E1F-90DB-267CB650791B}"/>
    <cellStyle name="Comma 5 5 2 8" xfId="31430" xr:uid="{52A9493E-2F87-4CB7-AEB8-87C24AC780D3}"/>
    <cellStyle name="Comma 5 5 3" xfId="394" xr:uid="{A76B192B-D92B-4971-B9F9-A42D06F31546}"/>
    <cellStyle name="Comma 5 5 3 2" xfId="1027" xr:uid="{5D770E98-B9F7-46E6-9DCA-EFA5A39870EF}"/>
    <cellStyle name="Comma 5 5 3 2 2" xfId="2926" xr:uid="{C11984C0-3E89-4923-BCC3-256C042A753E}"/>
    <cellStyle name="Comma 5 5 3 2 2 2" xfId="6729" xr:uid="{D8113D8C-86EB-4554-8EA4-67CB35D925DB}"/>
    <cellStyle name="Comma 5 5 3 2 2 2 2" xfId="14540" xr:uid="{1D6DCFE1-2DC5-4FF3-A7AC-C72477B6FCC7}"/>
    <cellStyle name="Comma 5 5 3 2 2 2 2 2" xfId="29951" xr:uid="{94B796C5-0231-4DFC-980B-8489BC90B2EC}"/>
    <cellStyle name="Comma 5 5 3 2 2 2 2 2 2" xfId="60775" xr:uid="{1FE9E730-3168-4AC6-9F6C-5A710E3F61F9}"/>
    <cellStyle name="Comma 5 5 3 2 2 2 2 3" xfId="45365" xr:uid="{5ED500FC-1B44-4775-8E86-6060CAE2DD89}"/>
    <cellStyle name="Comma 5 5 3 2 2 2 3" xfId="22142" xr:uid="{BCEF6084-4E0F-4158-9B09-C6706E79CF7E}"/>
    <cellStyle name="Comma 5 5 3 2 2 2 3 2" xfId="52966" xr:uid="{AA28165C-1784-49E4-B743-5B56DF8042C9}"/>
    <cellStyle name="Comma 5 5 3 2 2 2 4" xfId="37556" xr:uid="{5169ACA8-8186-4F5C-B8C1-090BFB543A60}"/>
    <cellStyle name="Comma 5 5 3 2 2 3" xfId="10737" xr:uid="{DCCEA532-4219-4A09-B3B9-72A377404D68}"/>
    <cellStyle name="Comma 5 5 3 2 2 3 2" xfId="26148" xr:uid="{BB0B0C8A-AF3F-44A1-A3AC-E262D65AB53C}"/>
    <cellStyle name="Comma 5 5 3 2 2 3 2 2" xfId="56972" xr:uid="{808AFBCB-C620-4119-AB23-D64FDDFAB21C}"/>
    <cellStyle name="Comma 5 5 3 2 2 3 3" xfId="41562" xr:uid="{BC4269BD-1B40-412A-8F75-AEC3C808A105}"/>
    <cellStyle name="Comma 5 5 3 2 2 4" xfId="18339" xr:uid="{D57B6C91-B199-4715-B3DE-AD9F355033BA}"/>
    <cellStyle name="Comma 5 5 3 2 2 4 2" xfId="49163" xr:uid="{A34ED6D1-E982-4293-B60E-DB0D636008AD}"/>
    <cellStyle name="Comma 5 5 3 2 2 5" xfId="33753" xr:uid="{47338DDC-85EF-4466-8FF1-429F3655F9AB}"/>
    <cellStyle name="Comma 5 5 3 2 3" xfId="4830" xr:uid="{EBC63693-79F9-4B5D-8249-8158A12D77DF}"/>
    <cellStyle name="Comma 5 5 3 2 3 2" xfId="12641" xr:uid="{6BE8119A-B741-430D-B509-2B394DA3D9F1}"/>
    <cellStyle name="Comma 5 5 3 2 3 2 2" xfId="28052" xr:uid="{A8B64C13-C482-40C0-A35A-FFEBD26B215E}"/>
    <cellStyle name="Comma 5 5 3 2 3 2 2 2" xfId="58876" xr:uid="{DEF04DF6-06F0-4C75-B8FF-CEA3CB28A227}"/>
    <cellStyle name="Comma 5 5 3 2 3 2 3" xfId="43466" xr:uid="{A518B88B-84D0-41AB-BCEE-351763F7D2B7}"/>
    <cellStyle name="Comma 5 5 3 2 3 3" xfId="20243" xr:uid="{13462C9C-9F67-4FC3-A85A-9A7A81721E83}"/>
    <cellStyle name="Comma 5 5 3 2 3 3 2" xfId="51067" xr:uid="{8A5E257A-A127-4866-AF93-69B35703CE14}"/>
    <cellStyle name="Comma 5 5 3 2 3 4" xfId="35657" xr:uid="{3992090F-F2AC-4CD4-AFAC-09990E640900}"/>
    <cellStyle name="Comma 5 5 3 2 4" xfId="8838" xr:uid="{63C90DC2-9FA0-4A8F-B61B-259123EBC3A5}"/>
    <cellStyle name="Comma 5 5 3 2 4 2" xfId="24249" xr:uid="{BB5CE05D-70CE-4C1B-AC82-980BB6750F41}"/>
    <cellStyle name="Comma 5 5 3 2 4 2 2" xfId="55073" xr:uid="{037191FC-6D24-4020-A30B-324872D13EAD}"/>
    <cellStyle name="Comma 5 5 3 2 4 3" xfId="39663" xr:uid="{7C824867-922B-41E8-9B8F-51B48F30E220}"/>
    <cellStyle name="Comma 5 5 3 2 5" xfId="16440" xr:uid="{D485DFFC-FC29-4ED0-9C46-EB9CC778DBD2}"/>
    <cellStyle name="Comma 5 5 3 2 5 2" xfId="47264" xr:uid="{F2C2FAC0-4EF9-4D93-83DE-F075F945C03B}"/>
    <cellStyle name="Comma 5 5 3 2 6" xfId="31854" xr:uid="{332B8C99-3B08-4BEC-8318-87EDEDF04381}"/>
    <cellStyle name="Comma 5 5 3 3" xfId="1660" xr:uid="{012FF2E2-58E0-4ED4-98F7-916A02F0E367}"/>
    <cellStyle name="Comma 5 5 3 3 2" xfId="3559" xr:uid="{8491260E-820E-4A5B-91ED-CE1CD94E6C3E}"/>
    <cellStyle name="Comma 5 5 3 3 2 2" xfId="7362" xr:uid="{445A1D82-8517-49DE-A14C-3A05E99D8A80}"/>
    <cellStyle name="Comma 5 5 3 3 2 2 2" xfId="15173" xr:uid="{EFF5B139-9DF8-4A77-B9F3-61CF9D9E0235}"/>
    <cellStyle name="Comma 5 5 3 3 2 2 2 2" xfId="30584" xr:uid="{510F60E8-7956-4422-8DC2-AE3A459F1EB5}"/>
    <cellStyle name="Comma 5 5 3 3 2 2 2 2 2" xfId="61408" xr:uid="{9A963898-1033-4FDC-9D36-16E41BD67A9C}"/>
    <cellStyle name="Comma 5 5 3 3 2 2 2 3" xfId="45998" xr:uid="{B6FD78FD-8B13-46AB-A282-3B44942CA442}"/>
    <cellStyle name="Comma 5 5 3 3 2 2 3" xfId="22775" xr:uid="{0A25F101-5879-4E9A-8C4E-2F4F9C50E1CB}"/>
    <cellStyle name="Comma 5 5 3 3 2 2 3 2" xfId="53599" xr:uid="{A67E02C8-749A-454F-975A-B0194D746E36}"/>
    <cellStyle name="Comma 5 5 3 3 2 2 4" xfId="38189" xr:uid="{D6FBC51E-44CD-404E-923E-76715DBF2654}"/>
    <cellStyle name="Comma 5 5 3 3 2 3" xfId="11370" xr:uid="{C490EF21-6837-4227-AF9D-5A0950C634D7}"/>
    <cellStyle name="Comma 5 5 3 3 2 3 2" xfId="26781" xr:uid="{33185008-A98E-47D3-A63B-33EB93336B8B}"/>
    <cellStyle name="Comma 5 5 3 3 2 3 2 2" xfId="57605" xr:uid="{6CA6A9BD-D1DA-4FA7-9DEC-B5D062B72D47}"/>
    <cellStyle name="Comma 5 5 3 3 2 3 3" xfId="42195" xr:uid="{6139F34D-78F1-4435-8B64-DB6740E71E81}"/>
    <cellStyle name="Comma 5 5 3 3 2 4" xfId="18972" xr:uid="{826C1C16-5800-46E8-96E7-104E9356100F}"/>
    <cellStyle name="Comma 5 5 3 3 2 4 2" xfId="49796" xr:uid="{A9427A87-3341-42BB-B668-F4AAFE09222C}"/>
    <cellStyle name="Comma 5 5 3 3 2 5" xfId="34386" xr:uid="{36C52F91-8ABD-4C95-A2E9-32DF2C75A321}"/>
    <cellStyle name="Comma 5 5 3 3 3" xfId="5463" xr:uid="{93C4393B-A286-4CD8-A1D5-067B3A9830BB}"/>
    <cellStyle name="Comma 5 5 3 3 3 2" xfId="13274" xr:uid="{8C56B918-0E58-434B-B83E-AF6023C27554}"/>
    <cellStyle name="Comma 5 5 3 3 3 2 2" xfId="28685" xr:uid="{C3ACA935-9078-44F8-8129-C833DB27730D}"/>
    <cellStyle name="Comma 5 5 3 3 3 2 2 2" xfId="59509" xr:uid="{8DC322BC-B9A3-4C07-AEFD-C8D32AF6D983}"/>
    <cellStyle name="Comma 5 5 3 3 3 2 3" xfId="44099" xr:uid="{9DD98696-83CD-427F-97E4-F495510CCBB9}"/>
    <cellStyle name="Comma 5 5 3 3 3 3" xfId="20876" xr:uid="{65B87644-E6A5-45DC-BE81-5FDCF4374C44}"/>
    <cellStyle name="Comma 5 5 3 3 3 3 2" xfId="51700" xr:uid="{60BDF9CA-8CCD-4309-9566-FCEEEE3754FC}"/>
    <cellStyle name="Comma 5 5 3 3 3 4" xfId="36290" xr:uid="{E64538FF-0F2D-4928-A409-15AB5209F103}"/>
    <cellStyle name="Comma 5 5 3 3 4" xfId="9471" xr:uid="{7FC2318B-493A-4DDE-9389-56516BE0C413}"/>
    <cellStyle name="Comma 5 5 3 3 4 2" xfId="24882" xr:uid="{4D1737F3-EF38-499E-A4FA-4D53D232F7BE}"/>
    <cellStyle name="Comma 5 5 3 3 4 2 2" xfId="55706" xr:uid="{6326A756-C051-470E-A281-4E2BB8BAEE89}"/>
    <cellStyle name="Comma 5 5 3 3 4 3" xfId="40296" xr:uid="{0370C17F-64B6-4E6D-B7C7-E58A16C1D981}"/>
    <cellStyle name="Comma 5 5 3 3 5" xfId="17073" xr:uid="{3D5B84A3-DD17-4092-975C-225AED7584E4}"/>
    <cellStyle name="Comma 5 5 3 3 5 2" xfId="47897" xr:uid="{2D5F98FC-B3F4-4E69-9DA9-359F6BFB87E2}"/>
    <cellStyle name="Comma 5 5 3 3 6" xfId="32487" xr:uid="{B2FB7834-8F3A-47B1-AEFD-BBCEB66E100B}"/>
    <cellStyle name="Comma 5 5 3 4" xfId="2293" xr:uid="{009CCED4-971A-4276-B276-59C0D3374AB3}"/>
    <cellStyle name="Comma 5 5 3 4 2" xfId="6096" xr:uid="{1097EA64-1572-407B-8AB6-612989E389FC}"/>
    <cellStyle name="Comma 5 5 3 4 2 2" xfId="13907" xr:uid="{3B710330-63B0-4DE2-9871-45BF47C61743}"/>
    <cellStyle name="Comma 5 5 3 4 2 2 2" xfId="29318" xr:uid="{F3235D0C-F2D7-4E95-AAED-76D8B9D9A7DB}"/>
    <cellStyle name="Comma 5 5 3 4 2 2 2 2" xfId="60142" xr:uid="{D0E658D0-3FA9-4487-9A7F-EB3F18748F52}"/>
    <cellStyle name="Comma 5 5 3 4 2 2 3" xfId="44732" xr:uid="{37AE23D6-9243-4E5D-A49A-6DBD91E5F087}"/>
    <cellStyle name="Comma 5 5 3 4 2 3" xfId="21509" xr:uid="{4B4A1FF7-AFDD-4C53-A045-025187D22AE3}"/>
    <cellStyle name="Comma 5 5 3 4 2 3 2" xfId="52333" xr:uid="{44963018-4751-42C0-9D54-D94693DA3B77}"/>
    <cellStyle name="Comma 5 5 3 4 2 4" xfId="36923" xr:uid="{FFFB0A20-7D69-421C-B22C-BF5404DB1BAE}"/>
    <cellStyle name="Comma 5 5 3 4 3" xfId="10104" xr:uid="{F17B2C77-FD4F-40A4-AB43-4AF072C601DE}"/>
    <cellStyle name="Comma 5 5 3 4 3 2" xfId="25515" xr:uid="{FE27071E-56DE-4A52-ADB8-5980DF42FC69}"/>
    <cellStyle name="Comma 5 5 3 4 3 2 2" xfId="56339" xr:uid="{1E5A0275-F931-48EA-A5F4-B61439C82A35}"/>
    <cellStyle name="Comma 5 5 3 4 3 3" xfId="40929" xr:uid="{1B5ACD76-75C7-4E6E-9FE0-C38D75EF2FFE}"/>
    <cellStyle name="Comma 5 5 3 4 4" xfId="17706" xr:uid="{213E6574-EFFE-4CF9-923B-E241D0EC3E8E}"/>
    <cellStyle name="Comma 5 5 3 4 4 2" xfId="48530" xr:uid="{22AA03C0-A395-44EE-9C4F-B4D8F27EEAE4}"/>
    <cellStyle name="Comma 5 5 3 4 5" xfId="33120" xr:uid="{F1029AC5-A22D-4DB9-AC96-D6D20FD1C4FF}"/>
    <cellStyle name="Comma 5 5 3 5" xfId="4197" xr:uid="{01925F91-9D0B-4606-B16F-52E2D6099328}"/>
    <cellStyle name="Comma 5 5 3 5 2" xfId="12008" xr:uid="{957CEFFC-6860-421A-A288-BFF41E15353E}"/>
    <cellStyle name="Comma 5 5 3 5 2 2" xfId="27419" xr:uid="{855FDFD6-02BC-4DF0-A6D7-67A84236BE8F}"/>
    <cellStyle name="Comma 5 5 3 5 2 2 2" xfId="58243" xr:uid="{C73654A5-19B6-4CD9-82B8-2F84C901A24E}"/>
    <cellStyle name="Comma 5 5 3 5 2 3" xfId="42833" xr:uid="{87AE90A5-CDD5-4525-8B85-763AF55B9F59}"/>
    <cellStyle name="Comma 5 5 3 5 3" xfId="19610" xr:uid="{E7678B4B-A9A4-4B51-9F1E-F470961A3115}"/>
    <cellStyle name="Comma 5 5 3 5 3 2" xfId="50434" xr:uid="{60FDB888-91F2-48C8-A292-A8FCC0C916FA}"/>
    <cellStyle name="Comma 5 5 3 5 4" xfId="35024" xr:uid="{2A368698-66CB-4A23-A997-1D4670645079}"/>
    <cellStyle name="Comma 5 5 3 6" xfId="8205" xr:uid="{3825B355-B9B4-4A67-8C80-4821FA01433D}"/>
    <cellStyle name="Comma 5 5 3 6 2" xfId="23616" xr:uid="{0C373389-7F8C-491C-B0F0-D27E6E4A82EC}"/>
    <cellStyle name="Comma 5 5 3 6 2 2" xfId="54440" xr:uid="{256F459E-BE7D-4707-9557-3EF6A7ED3E84}"/>
    <cellStyle name="Comma 5 5 3 6 3" xfId="39030" xr:uid="{F0FEDABB-2D66-4B87-B2D2-B4DA0BAF6F94}"/>
    <cellStyle name="Comma 5 5 3 7" xfId="15807" xr:uid="{C41B31A4-223E-4524-80FA-1D30982FFA9B}"/>
    <cellStyle name="Comma 5 5 3 7 2" xfId="46631" xr:uid="{F56D4A56-998E-4471-849D-7DF53831B5A4}"/>
    <cellStyle name="Comma 5 5 3 8" xfId="31221" xr:uid="{61326164-7FBA-4918-B0C7-68181EB9B216}"/>
    <cellStyle name="Comma 5 5 4" xfId="814" xr:uid="{5BE38C3B-9E8C-4B28-9F91-9C9EF9D85953}"/>
    <cellStyle name="Comma 5 5 4 2" xfId="2713" xr:uid="{1DEC76E1-EA5B-4725-858D-541CB95C26E7}"/>
    <cellStyle name="Comma 5 5 4 2 2" xfId="6516" xr:uid="{E7BC9FFD-F8A5-4C67-BFFC-6935EF1A26FB}"/>
    <cellStyle name="Comma 5 5 4 2 2 2" xfId="14327" xr:uid="{2FE3B18A-2089-419D-90E1-5950F6B120FA}"/>
    <cellStyle name="Comma 5 5 4 2 2 2 2" xfId="29738" xr:uid="{9F1B064D-CC3A-45B1-899E-883B1A5F31E1}"/>
    <cellStyle name="Comma 5 5 4 2 2 2 2 2" xfId="60562" xr:uid="{08DA3B44-D632-45BC-94E1-CFBEFC175769}"/>
    <cellStyle name="Comma 5 5 4 2 2 2 3" xfId="45152" xr:uid="{F6DC861E-3B13-49CC-A858-43322EB9BF34}"/>
    <cellStyle name="Comma 5 5 4 2 2 3" xfId="21929" xr:uid="{AC2FD8DE-F8A7-457E-A99B-FFCC71422590}"/>
    <cellStyle name="Comma 5 5 4 2 2 3 2" xfId="52753" xr:uid="{FFF308D2-2EBD-4E6E-A527-822525378FFF}"/>
    <cellStyle name="Comma 5 5 4 2 2 4" xfId="37343" xr:uid="{E00C410A-5FC8-4307-8191-748978408C62}"/>
    <cellStyle name="Comma 5 5 4 2 3" xfId="10524" xr:uid="{924C352D-EB47-4E8D-9419-1E57B6D6AF95}"/>
    <cellStyle name="Comma 5 5 4 2 3 2" xfId="25935" xr:uid="{21A310D5-FCB5-4319-B340-EF4905AF0F84}"/>
    <cellStyle name="Comma 5 5 4 2 3 2 2" xfId="56759" xr:uid="{4C264B28-9E2A-44C7-88B5-040D657C59F1}"/>
    <cellStyle name="Comma 5 5 4 2 3 3" xfId="41349" xr:uid="{0AF79C42-1F61-4342-9D5B-F015A75E31DC}"/>
    <cellStyle name="Comma 5 5 4 2 4" xfId="18126" xr:uid="{5197EAD8-DB0B-4929-AF06-83161536329B}"/>
    <cellStyle name="Comma 5 5 4 2 4 2" xfId="48950" xr:uid="{3CFBD772-A179-466E-A4C8-0DEE864B150F}"/>
    <cellStyle name="Comma 5 5 4 2 5" xfId="33540" xr:uid="{DA0572F7-B2CA-47B4-9319-4B33D2F6525C}"/>
    <cellStyle name="Comma 5 5 4 3" xfId="4617" xr:uid="{929FCCE8-3CCF-4F8D-9158-0AF641A6B1BB}"/>
    <cellStyle name="Comma 5 5 4 3 2" xfId="12428" xr:uid="{AAD0B2AD-31CC-4BA0-9FB0-95577F15DCD0}"/>
    <cellStyle name="Comma 5 5 4 3 2 2" xfId="27839" xr:uid="{B1A0A27B-354A-4823-80FF-35FAD3E59EA6}"/>
    <cellStyle name="Comma 5 5 4 3 2 2 2" xfId="58663" xr:uid="{BFB98476-B196-47E4-8514-973785F35980}"/>
    <cellStyle name="Comma 5 5 4 3 2 3" xfId="43253" xr:uid="{DD57315F-6A34-4CA4-B4EC-4645CB8334DC}"/>
    <cellStyle name="Comma 5 5 4 3 3" xfId="20030" xr:uid="{3CACCB91-7FEE-4F4C-8A53-DFD05B84D983}"/>
    <cellStyle name="Comma 5 5 4 3 3 2" xfId="50854" xr:uid="{19E4DE33-A697-4467-B343-6016AB4E1C35}"/>
    <cellStyle name="Comma 5 5 4 3 4" xfId="35444" xr:uid="{530BA6E2-DAA5-4E45-AB3E-5AE1C032FCDD}"/>
    <cellStyle name="Comma 5 5 4 4" xfId="8625" xr:uid="{0B0D2EEA-AF2C-4332-B729-EC9BDDC3B606}"/>
    <cellStyle name="Comma 5 5 4 4 2" xfId="24036" xr:uid="{DD6EC92C-32D2-4097-B7C2-88D35ABAACA9}"/>
    <cellStyle name="Comma 5 5 4 4 2 2" xfId="54860" xr:uid="{3C8965E4-1A59-461F-874C-E501C934E5B9}"/>
    <cellStyle name="Comma 5 5 4 4 3" xfId="39450" xr:uid="{74CF93E3-FE3F-4E9D-8124-953809783C24}"/>
    <cellStyle name="Comma 5 5 4 5" xfId="16227" xr:uid="{FA72070D-5610-4450-A07D-741BC4BC79DC}"/>
    <cellStyle name="Comma 5 5 4 5 2" xfId="47051" xr:uid="{4F34FF8C-1B96-4D94-9133-A087E4F40DF1}"/>
    <cellStyle name="Comma 5 5 4 6" xfId="31641" xr:uid="{A0259655-3667-4B49-AACA-0D32EE72B822}"/>
    <cellStyle name="Comma 5 5 5" xfId="1447" xr:uid="{4CAC94F4-7D92-4960-8C35-C4880A3A479E}"/>
    <cellStyle name="Comma 5 5 5 2" xfId="3346" xr:uid="{A1CB1306-666C-4854-9A38-E28FA3827543}"/>
    <cellStyle name="Comma 5 5 5 2 2" xfId="7149" xr:uid="{809D5A39-11E1-4FE7-8842-1BD339F9E459}"/>
    <cellStyle name="Comma 5 5 5 2 2 2" xfId="14960" xr:uid="{46F6B6DC-2B49-4B63-9280-5E15C94E0418}"/>
    <cellStyle name="Comma 5 5 5 2 2 2 2" xfId="30371" xr:uid="{25565EFA-13B0-4124-85D2-A1E329CE638E}"/>
    <cellStyle name="Comma 5 5 5 2 2 2 2 2" xfId="61195" xr:uid="{A7056465-4FD0-49E9-9955-F6AD64339437}"/>
    <cellStyle name="Comma 5 5 5 2 2 2 3" xfId="45785" xr:uid="{34DA8BC1-4DED-41DF-9CE5-AA98B3E20480}"/>
    <cellStyle name="Comma 5 5 5 2 2 3" xfId="22562" xr:uid="{63323B37-A5EA-4E92-8DC8-8FEDBF761D66}"/>
    <cellStyle name="Comma 5 5 5 2 2 3 2" xfId="53386" xr:uid="{95B559E6-7406-4DAC-9380-1ED32DCAC1F7}"/>
    <cellStyle name="Comma 5 5 5 2 2 4" xfId="37976" xr:uid="{7FF8A613-63CE-4B49-937D-8DE41E524DC9}"/>
    <cellStyle name="Comma 5 5 5 2 3" xfId="11157" xr:uid="{7F3749E7-8CBD-4CE5-A039-43BAE438FACA}"/>
    <cellStyle name="Comma 5 5 5 2 3 2" xfId="26568" xr:uid="{962145A2-1A12-47DA-86A9-00EE87FD4059}"/>
    <cellStyle name="Comma 5 5 5 2 3 2 2" xfId="57392" xr:uid="{45541DE0-FE3A-440A-8708-317A271A965B}"/>
    <cellStyle name="Comma 5 5 5 2 3 3" xfId="41982" xr:uid="{1EAAEFDE-3420-4002-91C7-47695C36FF6A}"/>
    <cellStyle name="Comma 5 5 5 2 4" xfId="18759" xr:uid="{DD4932EF-FA20-4A6C-A96F-2C154BBD9DB7}"/>
    <cellStyle name="Comma 5 5 5 2 4 2" xfId="49583" xr:uid="{8CF43686-4A97-4A2A-AFA8-4A8765DECB1A}"/>
    <cellStyle name="Comma 5 5 5 2 5" xfId="34173" xr:uid="{D4243798-1C3A-4651-AD78-83C255C40D06}"/>
    <cellStyle name="Comma 5 5 5 3" xfId="5250" xr:uid="{E0F77664-AA4D-4ECE-9C5E-55CC29FB137B}"/>
    <cellStyle name="Comma 5 5 5 3 2" xfId="13061" xr:uid="{BD60E5F9-7ACB-4F85-83C8-9A77B2BECED1}"/>
    <cellStyle name="Comma 5 5 5 3 2 2" xfId="28472" xr:uid="{DFF3A50E-4560-47AC-8DDB-CBCC674FB494}"/>
    <cellStyle name="Comma 5 5 5 3 2 2 2" xfId="59296" xr:uid="{02D8CA7A-EF6C-4707-98DA-9D58FE235010}"/>
    <cellStyle name="Comma 5 5 5 3 2 3" xfId="43886" xr:uid="{CD916A34-641E-42BF-8803-FFA2A4365172}"/>
    <cellStyle name="Comma 5 5 5 3 3" xfId="20663" xr:uid="{5E7D5116-4463-4CDB-9A62-4598593C6713}"/>
    <cellStyle name="Comma 5 5 5 3 3 2" xfId="51487" xr:uid="{12618BDC-9000-4E7F-8048-5BC3ABCF44EF}"/>
    <cellStyle name="Comma 5 5 5 3 4" xfId="36077" xr:uid="{378A7DF2-7056-4D8F-BA4E-0F4EBED59D30}"/>
    <cellStyle name="Comma 5 5 5 4" xfId="9258" xr:uid="{ACD5F685-3EED-4686-9015-181ABB92D183}"/>
    <cellStyle name="Comma 5 5 5 4 2" xfId="24669" xr:uid="{4E57E83C-9EA6-4BAD-8931-E11EB28A3F82}"/>
    <cellStyle name="Comma 5 5 5 4 2 2" xfId="55493" xr:uid="{8DF86B53-3F4E-44D2-B7FA-926A373ABC23}"/>
    <cellStyle name="Comma 5 5 5 4 3" xfId="40083" xr:uid="{255C87E7-7624-4244-8AEC-63D4694C13EC}"/>
    <cellStyle name="Comma 5 5 5 5" xfId="16860" xr:uid="{CFB7D12D-48D6-4944-8580-DDA0085B31CE}"/>
    <cellStyle name="Comma 5 5 5 5 2" xfId="47684" xr:uid="{811B08C6-0B61-41CB-88C8-94AA2DFC869E}"/>
    <cellStyle name="Comma 5 5 5 6" xfId="32274" xr:uid="{976E5908-C3B8-4AB4-A7E4-0D87FA25A93B}"/>
    <cellStyle name="Comma 5 5 6" xfId="2080" xr:uid="{F4E39218-C575-4E6A-90C0-65176556258B}"/>
    <cellStyle name="Comma 5 5 6 2" xfId="5883" xr:uid="{8C873512-E1C3-4CEA-82A0-BA391001229A}"/>
    <cellStyle name="Comma 5 5 6 2 2" xfId="13694" xr:uid="{10B12CD6-4623-4ACF-8C46-8C2E45AD8DAB}"/>
    <cellStyle name="Comma 5 5 6 2 2 2" xfId="29105" xr:uid="{31A509E3-780F-4D3C-AD3E-88B43438F4CE}"/>
    <cellStyle name="Comma 5 5 6 2 2 2 2" xfId="59929" xr:uid="{1B0024F8-FB6E-49A3-A0C6-F072E89C579E}"/>
    <cellStyle name="Comma 5 5 6 2 2 3" xfId="44519" xr:uid="{343C08D8-3302-4BBA-8B22-6ECEACFF49E3}"/>
    <cellStyle name="Comma 5 5 6 2 3" xfId="21296" xr:uid="{BC4ED4C9-7BFE-4CD6-A4FD-E0DF0AD04C53}"/>
    <cellStyle name="Comma 5 5 6 2 3 2" xfId="52120" xr:uid="{44ABC848-E84A-49A0-AADC-7E7E0933F81A}"/>
    <cellStyle name="Comma 5 5 6 2 4" xfId="36710" xr:uid="{C768B37A-DA0A-4718-9949-F773AE0DB764}"/>
    <cellStyle name="Comma 5 5 6 3" xfId="9891" xr:uid="{A0144030-5AD9-4D57-B991-E465816CF4D0}"/>
    <cellStyle name="Comma 5 5 6 3 2" xfId="25302" xr:uid="{4B3EDD34-B23D-4412-A8C6-3E9076B951D0}"/>
    <cellStyle name="Comma 5 5 6 3 2 2" xfId="56126" xr:uid="{D6DD987E-7E0A-4136-A655-014DBBE6AE47}"/>
    <cellStyle name="Comma 5 5 6 3 3" xfId="40716" xr:uid="{43766081-BF5D-48FF-B362-421D995B40A8}"/>
    <cellStyle name="Comma 5 5 6 4" xfId="17493" xr:uid="{2150CFF9-0920-458A-B5B6-780C31613A8D}"/>
    <cellStyle name="Comma 5 5 6 4 2" xfId="48317" xr:uid="{28F16203-97D9-434E-BCD8-DF04FD78D9FB}"/>
    <cellStyle name="Comma 5 5 6 5" xfId="32907" xr:uid="{D58492DE-15FF-46CA-BDA5-2554BCE1D18C}"/>
    <cellStyle name="Comma 5 5 7" xfId="3984" xr:uid="{AB35BBC0-8BDE-4B59-9088-F38D5C8DD3FF}"/>
    <cellStyle name="Comma 5 5 7 2" xfId="11795" xr:uid="{443A9A8B-4E86-4597-B2EF-81C61FFE2F7D}"/>
    <cellStyle name="Comma 5 5 7 2 2" xfId="27206" xr:uid="{2CB929F2-B70B-4D5A-8309-CAA59EC6BCB8}"/>
    <cellStyle name="Comma 5 5 7 2 2 2" xfId="58030" xr:uid="{BD3D4314-A073-4249-9C31-90F164484B21}"/>
    <cellStyle name="Comma 5 5 7 2 3" xfId="42620" xr:uid="{8A920ADB-EA88-495F-9285-57D2FD95E3C4}"/>
    <cellStyle name="Comma 5 5 7 3" xfId="19397" xr:uid="{6E677BCB-4311-44E6-AD41-14B795540FFC}"/>
    <cellStyle name="Comma 5 5 7 3 2" xfId="50221" xr:uid="{C058B7FA-C940-4DAC-809B-33C86046A8DE}"/>
    <cellStyle name="Comma 5 5 7 4" xfId="34811" xr:uid="{C89FBC40-6B5E-4B9B-9B6C-723F03221DFC}"/>
    <cellStyle name="Comma 5 5 8" xfId="7992" xr:uid="{B9D2B687-F9D0-4F7C-A5F2-C06972F958FF}"/>
    <cellStyle name="Comma 5 5 8 2" xfId="23403" xr:uid="{9FBABDB1-0E8A-419B-9F16-5307B7FB4370}"/>
    <cellStyle name="Comma 5 5 8 2 2" xfId="54227" xr:uid="{D42FF507-B233-4D62-B64B-46E68B882FE5}"/>
    <cellStyle name="Comma 5 5 8 3" xfId="38817" xr:uid="{B9FD39B1-3A5E-477C-A9F7-505288152BBD}"/>
    <cellStyle name="Comma 5 5 9" xfId="7783" xr:uid="{78D7B743-7CBF-4334-9C97-7136D1F41053}"/>
    <cellStyle name="Comma 5 5 9 2" xfId="23194" xr:uid="{6CFB9255-7523-4D3C-94FF-3B903EE0B94C}"/>
    <cellStyle name="Comma 5 5 9 2 2" xfId="54018" xr:uid="{1FE83718-A19D-4742-AB48-E3E11813934B}"/>
    <cellStyle name="Comma 5 5 9 3" xfId="38608" xr:uid="{CAD2D662-6E34-4FEF-B1EF-2DA1069BC33B}"/>
    <cellStyle name="Comma 5 6" xfId="558" xr:uid="{95CB99F1-BBB0-499A-9FC0-8F10EE626167}"/>
    <cellStyle name="Comma 5 6 2" xfId="1191" xr:uid="{CA020499-D389-482F-8524-A47C7A6E7ABA}"/>
    <cellStyle name="Comma 5 6 2 2" xfId="3090" xr:uid="{E325EF67-5C76-41EC-AC9A-11CEDC14F9A0}"/>
    <cellStyle name="Comma 5 6 2 2 2" xfId="6893" xr:uid="{BEE32897-DB83-4527-9A86-0586489526B9}"/>
    <cellStyle name="Comma 5 6 2 2 2 2" xfId="14704" xr:uid="{4A2A0350-59A1-4385-862C-7366D31482A5}"/>
    <cellStyle name="Comma 5 6 2 2 2 2 2" xfId="30115" xr:uid="{07BBB30B-BAD8-45AB-8D76-45C0AEBF33D3}"/>
    <cellStyle name="Comma 5 6 2 2 2 2 2 2" xfId="60939" xr:uid="{60C03F91-E6DA-4427-A421-208556C02C32}"/>
    <cellStyle name="Comma 5 6 2 2 2 2 3" xfId="45529" xr:uid="{EE630904-CAB8-4929-B2F3-2A82BAC280A0}"/>
    <cellStyle name="Comma 5 6 2 2 2 3" xfId="22306" xr:uid="{E661D5E5-AC94-45C8-AA13-1382CDF00B0A}"/>
    <cellStyle name="Comma 5 6 2 2 2 3 2" xfId="53130" xr:uid="{7C2569F1-1E0F-453B-B562-9036E26F531B}"/>
    <cellStyle name="Comma 5 6 2 2 2 4" xfId="37720" xr:uid="{3CA12BB5-89FC-41F9-9B74-61267753F1A5}"/>
    <cellStyle name="Comma 5 6 2 2 3" xfId="10901" xr:uid="{C18D22AF-A5D8-4777-A33A-049DCAD385F3}"/>
    <cellStyle name="Comma 5 6 2 2 3 2" xfId="26312" xr:uid="{FF692891-ACA7-4F34-914F-491527B8F5B7}"/>
    <cellStyle name="Comma 5 6 2 2 3 2 2" xfId="57136" xr:uid="{C9161B0A-DBD0-464E-9FEE-2F39CCA3CE72}"/>
    <cellStyle name="Comma 5 6 2 2 3 3" xfId="41726" xr:uid="{4CEEEF4F-0264-4695-9D63-F0888E36A23F}"/>
    <cellStyle name="Comma 5 6 2 2 4" xfId="18503" xr:uid="{7D7F2B78-FF9C-4468-B86F-35E77D2FA406}"/>
    <cellStyle name="Comma 5 6 2 2 4 2" xfId="49327" xr:uid="{77BE34F6-39A7-4D70-8849-E953020970A2}"/>
    <cellStyle name="Comma 5 6 2 2 5" xfId="33917" xr:uid="{7F6733CC-8D79-417D-A011-3A5F4E51F904}"/>
    <cellStyle name="Comma 5 6 2 3" xfId="4994" xr:uid="{C0C9ABAC-82EB-48E7-A88E-07F85FDA0F95}"/>
    <cellStyle name="Comma 5 6 2 3 2" xfId="12805" xr:uid="{CD075B7B-B3EA-4DE5-A4EC-56BC9189216A}"/>
    <cellStyle name="Comma 5 6 2 3 2 2" xfId="28216" xr:uid="{A1F25B8D-85AC-4671-B449-AEAA622088BA}"/>
    <cellStyle name="Comma 5 6 2 3 2 2 2" xfId="59040" xr:uid="{3D16FE1C-5543-4EFC-B750-1E5D41F83F2D}"/>
    <cellStyle name="Comma 5 6 2 3 2 3" xfId="43630" xr:uid="{48B3D37C-E438-46FB-8C55-13578776131B}"/>
    <cellStyle name="Comma 5 6 2 3 3" xfId="20407" xr:uid="{38D6E06E-3788-47B5-A207-5FCEA460DCF2}"/>
    <cellStyle name="Comma 5 6 2 3 3 2" xfId="51231" xr:uid="{A4C81125-ECD9-4E7A-98CB-28F94DFD3F9C}"/>
    <cellStyle name="Comma 5 6 2 3 4" xfId="35821" xr:uid="{2D32BAA3-D13C-4A2A-B10F-39F6AB9160FF}"/>
    <cellStyle name="Comma 5 6 2 4" xfId="9002" xr:uid="{15FED74D-F653-4EBE-B991-439E4440CCEE}"/>
    <cellStyle name="Comma 5 6 2 4 2" xfId="24413" xr:uid="{A2D12C4A-98F0-43B5-B68F-9A497A00EF43}"/>
    <cellStyle name="Comma 5 6 2 4 2 2" xfId="55237" xr:uid="{CE949576-7B61-4143-B3AA-C167FE0CC871}"/>
    <cellStyle name="Comma 5 6 2 4 3" xfId="39827" xr:uid="{B3F9A263-69EB-4003-8D55-7C418028B36A}"/>
    <cellStyle name="Comma 5 6 2 5" xfId="16604" xr:uid="{D4F14513-F6AA-41E4-825F-46D76212AD90}"/>
    <cellStyle name="Comma 5 6 2 5 2" xfId="47428" xr:uid="{3D42ACC6-3A01-4F76-B6B3-D58B78A49B7F}"/>
    <cellStyle name="Comma 5 6 2 6" xfId="32018" xr:uid="{7906C6E9-AFB4-403B-92AD-0B63166B9389}"/>
    <cellStyle name="Comma 5 6 3" xfId="1824" xr:uid="{B6AE3C74-EFCB-4426-8191-DBFC1A5DDECF}"/>
    <cellStyle name="Comma 5 6 3 2" xfId="3723" xr:uid="{6E1D5721-58B1-4CF5-A65D-679DF8B110D1}"/>
    <cellStyle name="Comma 5 6 3 2 2" xfId="7526" xr:uid="{E5773966-30A8-4F05-837D-D26BCB04EEB0}"/>
    <cellStyle name="Comma 5 6 3 2 2 2" xfId="15337" xr:uid="{45EB43C0-81A5-4158-983C-D87621B4955D}"/>
    <cellStyle name="Comma 5 6 3 2 2 2 2" xfId="30748" xr:uid="{839E5689-4E20-4676-B9EF-CB6DF5BFA2E8}"/>
    <cellStyle name="Comma 5 6 3 2 2 2 2 2" xfId="61572" xr:uid="{8D41237A-140B-4F2D-88DC-8C64001E78DD}"/>
    <cellStyle name="Comma 5 6 3 2 2 2 3" xfId="46162" xr:uid="{C6E73624-177D-4447-B1D7-DFC3EBF40706}"/>
    <cellStyle name="Comma 5 6 3 2 2 3" xfId="22939" xr:uid="{55DFD83E-900B-4744-A5D4-B6D675E81C32}"/>
    <cellStyle name="Comma 5 6 3 2 2 3 2" xfId="53763" xr:uid="{FE97D433-9936-4620-A7A5-C59A0AD8A3AC}"/>
    <cellStyle name="Comma 5 6 3 2 2 4" xfId="38353" xr:uid="{AC5B08BB-A361-4A3E-B13C-4B16BF2BFE30}"/>
    <cellStyle name="Comma 5 6 3 2 3" xfId="11534" xr:uid="{53D9C964-01CB-4874-9E07-3559774F48B0}"/>
    <cellStyle name="Comma 5 6 3 2 3 2" xfId="26945" xr:uid="{B9C1AD10-0552-4EBD-A2A9-A7D91E45BEC0}"/>
    <cellStyle name="Comma 5 6 3 2 3 2 2" xfId="57769" xr:uid="{2B1EE3F2-907E-446B-A4D9-5A14289362BA}"/>
    <cellStyle name="Comma 5 6 3 2 3 3" xfId="42359" xr:uid="{53903F2A-83EA-45C7-9575-68F5F9FAB320}"/>
    <cellStyle name="Comma 5 6 3 2 4" xfId="19136" xr:uid="{9A48F66B-15F5-477C-83D0-6863C60346A9}"/>
    <cellStyle name="Comma 5 6 3 2 4 2" xfId="49960" xr:uid="{F505D9E0-7F61-4AFA-B670-4D2062B57AD9}"/>
    <cellStyle name="Comma 5 6 3 2 5" xfId="34550" xr:uid="{603AAC3C-57CE-48E2-B6AF-1DEA929F62E1}"/>
    <cellStyle name="Comma 5 6 3 3" xfId="5627" xr:uid="{2098E16E-5B52-4875-A005-E9E50599C48A}"/>
    <cellStyle name="Comma 5 6 3 3 2" xfId="13438" xr:uid="{93E1100C-1095-452B-BEAA-47D716F8378E}"/>
    <cellStyle name="Comma 5 6 3 3 2 2" xfId="28849" xr:uid="{7A42B204-8A97-47CF-8EF1-5FFDC17AD923}"/>
    <cellStyle name="Comma 5 6 3 3 2 2 2" xfId="59673" xr:uid="{77699DD8-A569-4475-80C9-96A320FA7488}"/>
    <cellStyle name="Comma 5 6 3 3 2 3" xfId="44263" xr:uid="{380661E3-9A2A-4971-9B16-4AFE42F7F156}"/>
    <cellStyle name="Comma 5 6 3 3 3" xfId="21040" xr:uid="{A54CAE89-E576-47CD-944B-0F5E6C1F1E70}"/>
    <cellStyle name="Comma 5 6 3 3 3 2" xfId="51864" xr:uid="{5D9AC411-E811-4662-A683-1F20BE4D5232}"/>
    <cellStyle name="Comma 5 6 3 3 4" xfId="36454" xr:uid="{4E0F0AD8-B3A5-4040-854A-078073B0E537}"/>
    <cellStyle name="Comma 5 6 3 4" xfId="9635" xr:uid="{4589A307-03E5-4CDE-AA4D-495791A65077}"/>
    <cellStyle name="Comma 5 6 3 4 2" xfId="25046" xr:uid="{7F9952D6-FCB8-48EA-ABE7-D6F3C4D03B2A}"/>
    <cellStyle name="Comma 5 6 3 4 2 2" xfId="55870" xr:uid="{FFF6A0EF-7254-470F-B2E5-0AE12AFF7E0D}"/>
    <cellStyle name="Comma 5 6 3 4 3" xfId="40460" xr:uid="{5B9557FD-FD30-4ADD-8F49-DA7709539899}"/>
    <cellStyle name="Comma 5 6 3 5" xfId="17237" xr:uid="{3213A2F7-3CDE-46EF-82B9-C4EED1288AC1}"/>
    <cellStyle name="Comma 5 6 3 5 2" xfId="48061" xr:uid="{481F3A23-0FEA-4E25-B244-1D31680E5C75}"/>
    <cellStyle name="Comma 5 6 3 6" xfId="32651" xr:uid="{6961EB84-7CB0-4C8D-8CCA-92B1B05B5EFB}"/>
    <cellStyle name="Comma 5 6 4" xfId="2457" xr:uid="{0C4ED5A9-3D74-4FA8-87BC-CA3C906A57C0}"/>
    <cellStyle name="Comma 5 6 4 2" xfId="6260" xr:uid="{D62B57F0-9EF5-428B-BA1A-C5C1630C0876}"/>
    <cellStyle name="Comma 5 6 4 2 2" xfId="14071" xr:uid="{3C0CD594-F6C7-4B61-B5DC-044573364EF1}"/>
    <cellStyle name="Comma 5 6 4 2 2 2" xfId="29482" xr:uid="{CE89150B-D4CD-43DC-8942-C0CC4C4C9632}"/>
    <cellStyle name="Comma 5 6 4 2 2 2 2" xfId="60306" xr:uid="{D900C4BD-C890-4CE7-8726-4754B557AFB5}"/>
    <cellStyle name="Comma 5 6 4 2 2 3" xfId="44896" xr:uid="{537A8252-AC5F-4F8C-83C6-E55C02716569}"/>
    <cellStyle name="Comma 5 6 4 2 3" xfId="21673" xr:uid="{12D9356C-4D2E-4082-8850-64FEDAA7015A}"/>
    <cellStyle name="Comma 5 6 4 2 3 2" xfId="52497" xr:uid="{26126450-1266-44A1-BF84-3BA9D6C1DCCE}"/>
    <cellStyle name="Comma 5 6 4 2 4" xfId="37087" xr:uid="{728A92B7-30C0-4A2C-B071-A396F42858C9}"/>
    <cellStyle name="Comma 5 6 4 3" xfId="10268" xr:uid="{C30296FF-DD67-4CDE-B3C3-C40FC4F7589E}"/>
    <cellStyle name="Comma 5 6 4 3 2" xfId="25679" xr:uid="{9592F646-DACC-494F-BD1D-32DC239F36EB}"/>
    <cellStyle name="Comma 5 6 4 3 2 2" xfId="56503" xr:uid="{18E4D88B-4C2A-43E1-A578-E1CF02AE94F8}"/>
    <cellStyle name="Comma 5 6 4 3 3" xfId="41093" xr:uid="{FB2E171B-80EB-4C11-A7AB-D6C168284786}"/>
    <cellStyle name="Comma 5 6 4 4" xfId="17870" xr:uid="{C64734C6-1279-4F10-A8CD-514F650D102D}"/>
    <cellStyle name="Comma 5 6 4 4 2" xfId="48694" xr:uid="{186E516E-0150-4EA1-A468-D24E176155BC}"/>
    <cellStyle name="Comma 5 6 4 5" xfId="33284" xr:uid="{72EDFD07-71D7-49AA-A7FB-41643D4D7248}"/>
    <cellStyle name="Comma 5 6 5" xfId="4361" xr:uid="{E3DFAA92-4165-4D33-AAE9-9119CFAC7F3D}"/>
    <cellStyle name="Comma 5 6 5 2" xfId="12172" xr:uid="{A377636C-91C4-46F0-849E-D3F5DE0B188C}"/>
    <cellStyle name="Comma 5 6 5 2 2" xfId="27583" xr:uid="{475D9A70-DA33-4B54-A65A-9F503A71F3BC}"/>
    <cellStyle name="Comma 5 6 5 2 2 2" xfId="58407" xr:uid="{A446066D-44B3-4D91-976A-29A9493E9182}"/>
    <cellStyle name="Comma 5 6 5 2 3" xfId="42997" xr:uid="{F4FCC78F-FABA-462F-A218-240438CC1B11}"/>
    <cellStyle name="Comma 5 6 5 3" xfId="19774" xr:uid="{C5D5A5DC-6BCB-4D46-8E2D-B583BF77A16F}"/>
    <cellStyle name="Comma 5 6 5 3 2" xfId="50598" xr:uid="{23353030-F290-4B09-8C34-5AC5CB5E5CF3}"/>
    <cellStyle name="Comma 5 6 5 4" xfId="35188" xr:uid="{8F35A1B3-47B7-4753-988C-DD31B873C22D}"/>
    <cellStyle name="Comma 5 6 6" xfId="8369" xr:uid="{66491687-B177-4DD8-9555-1E2A465969E3}"/>
    <cellStyle name="Comma 5 6 6 2" xfId="23780" xr:uid="{2D3ECAC9-0A63-4E87-BD0A-D0219680937D}"/>
    <cellStyle name="Comma 5 6 6 2 2" xfId="54604" xr:uid="{6C06A238-EFD0-4D5E-BE4F-F6711326B19F}"/>
    <cellStyle name="Comma 5 6 6 3" xfId="39194" xr:uid="{25281FE2-DED8-4644-A0FF-1DCD09D434D9}"/>
    <cellStyle name="Comma 5 6 7" xfId="15971" xr:uid="{801B3831-9655-486F-B2EA-04C468B318DE}"/>
    <cellStyle name="Comma 5 6 7 2" xfId="46795" xr:uid="{2FCDEC96-750F-40BB-B124-7C5C4C6BA55A}"/>
    <cellStyle name="Comma 5 6 8" xfId="31385" xr:uid="{D3675315-97AE-4B32-87E3-1AA5B545F18A}"/>
    <cellStyle name="Comma 5 7" xfId="349" xr:uid="{BED8EDF7-66B5-4ECE-BC6D-3BF6F99CB29C}"/>
    <cellStyle name="Comma 5 7 2" xfId="982" xr:uid="{3F927A6A-4568-4FDE-B0CC-9AFE784CCC8D}"/>
    <cellStyle name="Comma 5 7 2 2" xfId="2881" xr:uid="{1A8110E6-4DB8-456A-B513-A2F89802AD7E}"/>
    <cellStyle name="Comma 5 7 2 2 2" xfId="6684" xr:uid="{25E2D660-3B77-494B-93EE-66FF7A6467B2}"/>
    <cellStyle name="Comma 5 7 2 2 2 2" xfId="14495" xr:uid="{1CDAC697-5FA3-4B0B-8E9B-20EF7817686E}"/>
    <cellStyle name="Comma 5 7 2 2 2 2 2" xfId="29906" xr:uid="{D449094F-B97C-4A88-AFCB-67103C926DE3}"/>
    <cellStyle name="Comma 5 7 2 2 2 2 2 2" xfId="60730" xr:uid="{FF9968F3-AE4A-4D41-890A-733864732A66}"/>
    <cellStyle name="Comma 5 7 2 2 2 2 3" xfId="45320" xr:uid="{1B9733F2-28CA-4F92-B324-9B901EFED2BF}"/>
    <cellStyle name="Comma 5 7 2 2 2 3" xfId="22097" xr:uid="{75DB0B95-61F6-4526-8FEE-4A7A563A93A9}"/>
    <cellStyle name="Comma 5 7 2 2 2 3 2" xfId="52921" xr:uid="{429D7A4D-9615-4B92-B657-1F9B498CECA4}"/>
    <cellStyle name="Comma 5 7 2 2 2 4" xfId="37511" xr:uid="{EF998ACE-08D5-42CA-AFFE-9A82A03DE4E9}"/>
    <cellStyle name="Comma 5 7 2 2 3" xfId="10692" xr:uid="{034410D8-B1F4-44CA-957C-6E75A0B98A13}"/>
    <cellStyle name="Comma 5 7 2 2 3 2" xfId="26103" xr:uid="{A967034C-77D7-4BF7-8E63-7CA49CB1E8E8}"/>
    <cellStyle name="Comma 5 7 2 2 3 2 2" xfId="56927" xr:uid="{F5FAF2CE-5738-42FB-B9F6-9C5ECD82CA2E}"/>
    <cellStyle name="Comma 5 7 2 2 3 3" xfId="41517" xr:uid="{02AE4F69-C281-4973-AA34-046CD9611764}"/>
    <cellStyle name="Comma 5 7 2 2 4" xfId="18294" xr:uid="{4939FD63-0AD4-42B8-A544-D10661DF0FD3}"/>
    <cellStyle name="Comma 5 7 2 2 4 2" xfId="49118" xr:uid="{BC88552C-95ED-40BB-A647-8176A3609144}"/>
    <cellStyle name="Comma 5 7 2 2 5" xfId="33708" xr:uid="{4C910D82-8E9C-495E-98C7-70DA8C855DE5}"/>
    <cellStyle name="Comma 5 7 2 3" xfId="4785" xr:uid="{306BFE50-B042-4B1F-8B4B-DBA5C25224C6}"/>
    <cellStyle name="Comma 5 7 2 3 2" xfId="12596" xr:uid="{D2BB8152-6E9C-42EC-96F2-83F86D2714E5}"/>
    <cellStyle name="Comma 5 7 2 3 2 2" xfId="28007" xr:uid="{F1B8E717-5293-4596-B3E1-57488E836182}"/>
    <cellStyle name="Comma 5 7 2 3 2 2 2" xfId="58831" xr:uid="{F15060CE-D045-4BAD-9A88-8AA00652DE88}"/>
    <cellStyle name="Comma 5 7 2 3 2 3" xfId="43421" xr:uid="{F4C4C19B-E429-42E9-8D96-8948C195AB76}"/>
    <cellStyle name="Comma 5 7 2 3 3" xfId="20198" xr:uid="{0D86F15B-4AB6-47DE-A4F8-E9703FEEFEE0}"/>
    <cellStyle name="Comma 5 7 2 3 3 2" xfId="51022" xr:uid="{DE3EAEC1-2D00-45D2-9140-A056515FA653}"/>
    <cellStyle name="Comma 5 7 2 3 4" xfId="35612" xr:uid="{3088615C-95F9-4A5F-9077-86FA60FFFDB5}"/>
    <cellStyle name="Comma 5 7 2 4" xfId="8793" xr:uid="{03FFCBFE-A87A-4C23-B27D-69649AD101C9}"/>
    <cellStyle name="Comma 5 7 2 4 2" xfId="24204" xr:uid="{2342B6A8-B781-4263-8BD5-F65084DA2849}"/>
    <cellStyle name="Comma 5 7 2 4 2 2" xfId="55028" xr:uid="{ADC8A572-4112-4C35-B984-8A2718AB96D1}"/>
    <cellStyle name="Comma 5 7 2 4 3" xfId="39618" xr:uid="{8E34D5AD-51A7-4D21-8220-EE1BAE0CB3FB}"/>
    <cellStyle name="Comma 5 7 2 5" xfId="16395" xr:uid="{AE029074-DB18-4BB4-9910-58B76DCC955B}"/>
    <cellStyle name="Comma 5 7 2 5 2" xfId="47219" xr:uid="{2EC48685-D0F5-4F1F-811E-1A009AB86129}"/>
    <cellStyle name="Comma 5 7 2 6" xfId="31809" xr:uid="{B26147FE-0C73-42D3-AFAE-FDB45B5E67A9}"/>
    <cellStyle name="Comma 5 7 3" xfId="1615" xr:uid="{A59DA9D3-4053-42F5-BBA5-1C6BF75754A2}"/>
    <cellStyle name="Comma 5 7 3 2" xfId="3514" xr:uid="{86FFB776-D491-418E-B470-265D467EC899}"/>
    <cellStyle name="Comma 5 7 3 2 2" xfId="7317" xr:uid="{9544AC54-F497-4C52-86AA-062B05075509}"/>
    <cellStyle name="Comma 5 7 3 2 2 2" xfId="15128" xr:uid="{403358E9-05CD-4AAC-AC86-E0406E5AB2D8}"/>
    <cellStyle name="Comma 5 7 3 2 2 2 2" xfId="30539" xr:uid="{1E5FBF75-07FB-4EDF-A7F8-BC05FEF7A531}"/>
    <cellStyle name="Comma 5 7 3 2 2 2 2 2" xfId="61363" xr:uid="{682F6C9C-85AE-4140-9266-5A1CA5316C35}"/>
    <cellStyle name="Comma 5 7 3 2 2 2 3" xfId="45953" xr:uid="{EBE7CEDE-C946-4780-869F-68F581B4B086}"/>
    <cellStyle name="Comma 5 7 3 2 2 3" xfId="22730" xr:uid="{E3D2695F-0566-4760-830B-CCF9E0CE9513}"/>
    <cellStyle name="Comma 5 7 3 2 2 3 2" xfId="53554" xr:uid="{BBEF2980-EAFE-4CF6-B6B6-892805564C22}"/>
    <cellStyle name="Comma 5 7 3 2 2 4" xfId="38144" xr:uid="{767F6CE4-1627-4E84-B615-7B579CB132D8}"/>
    <cellStyle name="Comma 5 7 3 2 3" xfId="11325" xr:uid="{40818F4A-C6C3-4047-A036-01BDA1816581}"/>
    <cellStyle name="Comma 5 7 3 2 3 2" xfId="26736" xr:uid="{F1CCADA0-2D84-408B-851F-7D554D108700}"/>
    <cellStyle name="Comma 5 7 3 2 3 2 2" xfId="57560" xr:uid="{2B252B80-55A8-4AC0-BDBB-2B7E68A4703C}"/>
    <cellStyle name="Comma 5 7 3 2 3 3" xfId="42150" xr:uid="{FF0B5882-17AD-4114-A4CE-5766A6203FBE}"/>
    <cellStyle name="Comma 5 7 3 2 4" xfId="18927" xr:uid="{99ED770C-0D5A-4B48-9B20-27901234C72B}"/>
    <cellStyle name="Comma 5 7 3 2 4 2" xfId="49751" xr:uid="{3B6AA404-8B38-4D4A-860C-AD282E025E21}"/>
    <cellStyle name="Comma 5 7 3 2 5" xfId="34341" xr:uid="{7ABA320C-C28A-4332-9B35-9476198F7008}"/>
    <cellStyle name="Comma 5 7 3 3" xfId="5418" xr:uid="{59C0A77B-ACC0-49C7-B234-422ABCC011B6}"/>
    <cellStyle name="Comma 5 7 3 3 2" xfId="13229" xr:uid="{67BF7B38-F7BC-43E4-8464-2F30A4A98F1D}"/>
    <cellStyle name="Comma 5 7 3 3 2 2" xfId="28640" xr:uid="{DE0C8442-1DD3-41B9-B55D-913655C354C2}"/>
    <cellStyle name="Comma 5 7 3 3 2 2 2" xfId="59464" xr:uid="{82BA77A0-737F-45BF-A4C7-B3F4D3982C09}"/>
    <cellStyle name="Comma 5 7 3 3 2 3" xfId="44054" xr:uid="{86540CCB-7CAA-4A4D-8419-9F3630A653DC}"/>
    <cellStyle name="Comma 5 7 3 3 3" xfId="20831" xr:uid="{A2F80545-2604-4D7C-AD94-542C9D383D60}"/>
    <cellStyle name="Comma 5 7 3 3 3 2" xfId="51655" xr:uid="{839A6DDA-6872-4F15-8ED2-FD8929950C32}"/>
    <cellStyle name="Comma 5 7 3 3 4" xfId="36245" xr:uid="{C168F58A-E192-4406-93D5-4450AAF990E1}"/>
    <cellStyle name="Comma 5 7 3 4" xfId="9426" xr:uid="{BCD0863E-41DA-41F2-B68C-144911C2B63B}"/>
    <cellStyle name="Comma 5 7 3 4 2" xfId="24837" xr:uid="{EA2A08B3-9271-42F8-AD0B-105B8BC96E7C}"/>
    <cellStyle name="Comma 5 7 3 4 2 2" xfId="55661" xr:uid="{DA5AA36B-B316-4E31-8D72-3934462E8D96}"/>
    <cellStyle name="Comma 5 7 3 4 3" xfId="40251" xr:uid="{40F04FA5-7449-4CFD-899F-57F4E2360231}"/>
    <cellStyle name="Comma 5 7 3 5" xfId="17028" xr:uid="{C1FB80F0-9BD6-432D-BBE6-94CC5B69A963}"/>
    <cellStyle name="Comma 5 7 3 5 2" xfId="47852" xr:uid="{5461C8C4-A608-4640-9B78-DC762ECA0468}"/>
    <cellStyle name="Comma 5 7 3 6" xfId="32442" xr:uid="{9F75F5D2-1EA1-4200-B1CA-3D5F1804041D}"/>
    <cellStyle name="Comma 5 7 4" xfId="2248" xr:uid="{B16711B1-A455-47CD-88FC-4A9242E238A5}"/>
    <cellStyle name="Comma 5 7 4 2" xfId="6051" xr:uid="{7A63780E-70A1-4637-BF4F-68F1901864D8}"/>
    <cellStyle name="Comma 5 7 4 2 2" xfId="13862" xr:uid="{321906FC-2D94-4617-A2EA-9EBE80528B1F}"/>
    <cellStyle name="Comma 5 7 4 2 2 2" xfId="29273" xr:uid="{C65F6753-C113-4623-87FC-D2D6A6110A79}"/>
    <cellStyle name="Comma 5 7 4 2 2 2 2" xfId="60097" xr:uid="{8B9938E3-6DD8-4619-820E-424C52284688}"/>
    <cellStyle name="Comma 5 7 4 2 2 3" xfId="44687" xr:uid="{397F88C3-24BD-4AAD-AADB-633F3C624C84}"/>
    <cellStyle name="Comma 5 7 4 2 3" xfId="21464" xr:uid="{89873BC8-05B4-409B-9EF2-384CBE5D3F38}"/>
    <cellStyle name="Comma 5 7 4 2 3 2" xfId="52288" xr:uid="{6BBA5852-CC06-4AC4-9DEE-BAD379B22292}"/>
    <cellStyle name="Comma 5 7 4 2 4" xfId="36878" xr:uid="{EC507C1E-1B05-47B2-BC47-46CD17534F4A}"/>
    <cellStyle name="Comma 5 7 4 3" xfId="10059" xr:uid="{35B11100-345E-4D8D-96AA-87E60D5D5E6E}"/>
    <cellStyle name="Comma 5 7 4 3 2" xfId="25470" xr:uid="{3BEA5169-3302-437D-88B7-3B802510B7B7}"/>
    <cellStyle name="Comma 5 7 4 3 2 2" xfId="56294" xr:uid="{6731F459-56FD-4123-A6D6-E2093592D229}"/>
    <cellStyle name="Comma 5 7 4 3 3" xfId="40884" xr:uid="{638EC6E7-4465-49D4-ABCE-DD22732E18AE}"/>
    <cellStyle name="Comma 5 7 4 4" xfId="17661" xr:uid="{3667F134-CADD-46BE-9270-352A16DEFDAF}"/>
    <cellStyle name="Comma 5 7 4 4 2" xfId="48485" xr:uid="{7AFB0589-3E4E-44CA-98B2-9517D0820F02}"/>
    <cellStyle name="Comma 5 7 4 5" xfId="33075" xr:uid="{8B99A02B-880A-4A5E-AA72-6EC1A6DB6EE9}"/>
    <cellStyle name="Comma 5 7 5" xfId="4152" xr:uid="{A63990CF-1513-4F5D-B3B4-9CAA12389CC3}"/>
    <cellStyle name="Comma 5 7 5 2" xfId="11963" xr:uid="{B76CBC2D-92A7-4822-BCF8-6F92FB6065C3}"/>
    <cellStyle name="Comma 5 7 5 2 2" xfId="27374" xr:uid="{7B5AC26F-79D7-4E30-BCB6-69E49CF6911C}"/>
    <cellStyle name="Comma 5 7 5 2 2 2" xfId="58198" xr:uid="{D10D337D-0227-42CC-B9D9-16CDCB82B66C}"/>
    <cellStyle name="Comma 5 7 5 2 3" xfId="42788" xr:uid="{7E743960-424B-4D66-A43F-37F7F3BEF729}"/>
    <cellStyle name="Comma 5 7 5 3" xfId="19565" xr:uid="{E459545F-E7F4-4DFA-A089-F07589F76AB0}"/>
    <cellStyle name="Comma 5 7 5 3 2" xfId="50389" xr:uid="{FB7669FF-7034-4650-833E-D525D7C0240E}"/>
    <cellStyle name="Comma 5 7 5 4" xfId="34979" xr:uid="{8D7A2493-21BD-487F-98A5-3F109FAA78B4}"/>
    <cellStyle name="Comma 5 7 6" xfId="8160" xr:uid="{9C36AC4E-1481-483A-A356-1D72C8F24C25}"/>
    <cellStyle name="Comma 5 7 6 2" xfId="23571" xr:uid="{DF3F4269-A959-441C-B531-90298F162C9D}"/>
    <cellStyle name="Comma 5 7 6 2 2" xfId="54395" xr:uid="{BC3A95E2-5F22-4D62-9AD8-02DDF5741C00}"/>
    <cellStyle name="Comma 5 7 6 3" xfId="38985" xr:uid="{8E1B03D8-A00F-4CD5-8F38-9C581BD1618B}"/>
    <cellStyle name="Comma 5 7 7" xfId="15762" xr:uid="{17CC661C-AD6F-46F2-BB4F-5C7B1A0ACA03}"/>
    <cellStyle name="Comma 5 7 7 2" xfId="46586" xr:uid="{D831EA97-6E13-4748-A987-5F24CD4C8900}"/>
    <cellStyle name="Comma 5 7 8" xfId="31176" xr:uid="{F96C7333-3DC7-491D-8B99-B2F4598B7F28}"/>
    <cellStyle name="Comma 5 8" xfId="769" xr:uid="{2CF46911-C462-44F0-86A8-E5B4DF67CD99}"/>
    <cellStyle name="Comma 5 8 2" xfId="2668" xr:uid="{4561E0BE-3ED6-435F-ACE5-DA67A43B70C1}"/>
    <cellStyle name="Comma 5 8 2 2" xfId="6471" xr:uid="{DBD7DF46-6121-4C8C-9E6F-D95E155C4D7C}"/>
    <cellStyle name="Comma 5 8 2 2 2" xfId="14282" xr:uid="{077B9AE6-97B5-472E-BE97-797E578EF321}"/>
    <cellStyle name="Comma 5 8 2 2 2 2" xfId="29693" xr:uid="{0C2D1CA8-E05B-49E4-92B1-5A2C7E852C58}"/>
    <cellStyle name="Comma 5 8 2 2 2 2 2" xfId="60517" xr:uid="{D65AC843-AABA-4177-BE7C-3CF57A8BB5D1}"/>
    <cellStyle name="Comma 5 8 2 2 2 3" xfId="45107" xr:uid="{E57B5E36-F974-49E6-AF8F-F5347B5EF4A3}"/>
    <cellStyle name="Comma 5 8 2 2 3" xfId="21884" xr:uid="{FB2A75AC-EF19-4AE1-86AC-47A6D16351DD}"/>
    <cellStyle name="Comma 5 8 2 2 3 2" xfId="52708" xr:uid="{7768EF7B-FFB0-4F8B-980F-2E935BE28165}"/>
    <cellStyle name="Comma 5 8 2 2 4" xfId="37298" xr:uid="{706502F6-7F73-4CC0-8BCA-C3936DE32303}"/>
    <cellStyle name="Comma 5 8 2 3" xfId="10479" xr:uid="{34D39955-5DC8-40FE-827D-6ED1B90EC918}"/>
    <cellStyle name="Comma 5 8 2 3 2" xfId="25890" xr:uid="{52602417-587B-4776-922C-8658DE7B61C0}"/>
    <cellStyle name="Comma 5 8 2 3 2 2" xfId="56714" xr:uid="{DAAC7B09-6321-478F-8F60-67C0FD96EF82}"/>
    <cellStyle name="Comma 5 8 2 3 3" xfId="41304" xr:uid="{497B41A3-E304-4630-AE45-BF09137BE84B}"/>
    <cellStyle name="Comma 5 8 2 4" xfId="18081" xr:uid="{49B3E115-3E89-4D03-B77B-E0B3F3F3C4CF}"/>
    <cellStyle name="Comma 5 8 2 4 2" xfId="48905" xr:uid="{CED6F3D4-876A-49AE-AD82-D969B7C087C7}"/>
    <cellStyle name="Comma 5 8 2 5" xfId="33495" xr:uid="{5E832EB9-E087-448A-91A2-F2ABADDBB2F8}"/>
    <cellStyle name="Comma 5 8 3" xfId="4572" xr:uid="{D0D5851F-993F-4D6F-AFF8-1331066C52A3}"/>
    <cellStyle name="Comma 5 8 3 2" xfId="12383" xr:uid="{25705EEC-E394-4C42-9AE2-FD4FC424B948}"/>
    <cellStyle name="Comma 5 8 3 2 2" xfId="27794" xr:uid="{56ADE222-9910-4D0A-9C41-FF6FBDF9DD97}"/>
    <cellStyle name="Comma 5 8 3 2 2 2" xfId="58618" xr:uid="{D7F244BC-B9DF-446D-B2F8-7EA327820CEA}"/>
    <cellStyle name="Comma 5 8 3 2 3" xfId="43208" xr:uid="{CB09F2B8-79D5-494B-9DDE-E98E212F0DC9}"/>
    <cellStyle name="Comma 5 8 3 3" xfId="19985" xr:uid="{9ED1BB53-D380-4402-84B3-450BA6059FC3}"/>
    <cellStyle name="Comma 5 8 3 3 2" xfId="50809" xr:uid="{3BFCBB70-98F0-4E1C-89EC-78BB0EDD51D6}"/>
    <cellStyle name="Comma 5 8 3 4" xfId="35399" xr:uid="{27726306-AD35-480E-903C-49D204B842E7}"/>
    <cellStyle name="Comma 5 8 4" xfId="8580" xr:uid="{DD66B8D0-DD1D-4F28-B6FA-9AF167FD0BD6}"/>
    <cellStyle name="Comma 5 8 4 2" xfId="23991" xr:uid="{FB5B41C8-CC5B-40D6-9BA3-EB80614A2E3E}"/>
    <cellStyle name="Comma 5 8 4 2 2" xfId="54815" xr:uid="{7F14E3FE-E106-418E-958D-9053A068AD86}"/>
    <cellStyle name="Comma 5 8 4 3" xfId="39405" xr:uid="{2A504E0E-BCBB-4A5F-82A3-DECA32AEFC0F}"/>
    <cellStyle name="Comma 5 8 5" xfId="16182" xr:uid="{D86B638C-B07A-49B3-B7AE-D53F197B638E}"/>
    <cellStyle name="Comma 5 8 5 2" xfId="47006" xr:uid="{F7CF16A1-A853-4FBF-AF88-CE74DABBD32C}"/>
    <cellStyle name="Comma 5 8 6" xfId="31596" xr:uid="{C0B0DAD9-BBAB-4092-A28A-C156D9B415C7}"/>
    <cellStyle name="Comma 5 9" xfId="1402" xr:uid="{DEF11189-0D8C-404C-8E41-ED0777B3E41C}"/>
    <cellStyle name="Comma 5 9 2" xfId="3301" xr:uid="{D284EEE2-A024-4EE1-8DF1-0AC810ABC802}"/>
    <cellStyle name="Comma 5 9 2 2" xfId="7104" xr:uid="{996BCC91-0AE8-4830-A63E-D33030DC0F1C}"/>
    <cellStyle name="Comma 5 9 2 2 2" xfId="14915" xr:uid="{D088FCE9-F5F9-40E5-8251-EB32B7CF0EEA}"/>
    <cellStyle name="Comma 5 9 2 2 2 2" xfId="30326" xr:uid="{07B6DA43-F7D9-4ACE-976F-CAF6857044A7}"/>
    <cellStyle name="Comma 5 9 2 2 2 2 2" xfId="61150" xr:uid="{04874D9B-DB5F-4900-A0D0-B5DC2FB4EF2F}"/>
    <cellStyle name="Comma 5 9 2 2 2 3" xfId="45740" xr:uid="{F76049DD-A758-4EDB-9981-3F2BD251273E}"/>
    <cellStyle name="Comma 5 9 2 2 3" xfId="22517" xr:uid="{8E161EF5-CE9E-4058-AAF9-81586D1FF95B}"/>
    <cellStyle name="Comma 5 9 2 2 3 2" xfId="53341" xr:uid="{164A7882-E859-41FC-AE9B-00EB8920DAFC}"/>
    <cellStyle name="Comma 5 9 2 2 4" xfId="37931" xr:uid="{38802C2D-3A3B-4C19-A11B-F1DD15117381}"/>
    <cellStyle name="Comma 5 9 2 3" xfId="11112" xr:uid="{62D71830-15ED-43AE-AFCC-405C090017B8}"/>
    <cellStyle name="Comma 5 9 2 3 2" xfId="26523" xr:uid="{155DF507-C5A1-4A52-90E3-AC08C7F2DE98}"/>
    <cellStyle name="Comma 5 9 2 3 2 2" xfId="57347" xr:uid="{98F9CF72-0E55-4D56-AB76-7C641B1B4AF2}"/>
    <cellStyle name="Comma 5 9 2 3 3" xfId="41937" xr:uid="{72F304DE-C910-4165-921F-2A1C18409C5A}"/>
    <cellStyle name="Comma 5 9 2 4" xfId="18714" xr:uid="{E55EC3E3-678A-4E96-A0C2-30996BF393B8}"/>
    <cellStyle name="Comma 5 9 2 4 2" xfId="49538" xr:uid="{B68D9CE8-174F-4114-B557-CB9ED73758AF}"/>
    <cellStyle name="Comma 5 9 2 5" xfId="34128" xr:uid="{FA2716B1-8879-4C2B-A3D0-D750AF2A7D6F}"/>
    <cellStyle name="Comma 5 9 3" xfId="5205" xr:uid="{F5C230A7-E66A-4FB7-91E1-89F7E3658FB1}"/>
    <cellStyle name="Comma 5 9 3 2" xfId="13016" xr:uid="{1A979B52-DD17-4E30-B177-0AD174DC43BA}"/>
    <cellStyle name="Comma 5 9 3 2 2" xfId="28427" xr:uid="{21BFECDC-3059-4F74-8FD6-0307F3BBFBFD}"/>
    <cellStyle name="Comma 5 9 3 2 2 2" xfId="59251" xr:uid="{21C5C46A-8AE0-442E-86A0-45F07E456570}"/>
    <cellStyle name="Comma 5 9 3 2 3" xfId="43841" xr:uid="{D9B09675-3A30-467D-B08A-702395060A96}"/>
    <cellStyle name="Comma 5 9 3 3" xfId="20618" xr:uid="{64FDA68D-BF9E-4789-8704-48D51430210A}"/>
    <cellStyle name="Comma 5 9 3 3 2" xfId="51442" xr:uid="{77DD0063-9A5F-4D10-A1E1-49D1332A35FC}"/>
    <cellStyle name="Comma 5 9 3 4" xfId="36032" xr:uid="{6DD211DE-149F-4D98-9487-D34DEDF4D9DE}"/>
    <cellStyle name="Comma 5 9 4" xfId="9213" xr:uid="{E324BF55-854E-46F5-966F-F91A5D08F80E}"/>
    <cellStyle name="Comma 5 9 4 2" xfId="24624" xr:uid="{7765B6FD-27E3-4FE9-BDC8-61C6CCEEB6EE}"/>
    <cellStyle name="Comma 5 9 4 2 2" xfId="55448" xr:uid="{0E5D878A-5FAB-4ACF-BA9F-D633BF482410}"/>
    <cellStyle name="Comma 5 9 4 3" xfId="40038" xr:uid="{5D6E25DE-120A-4F4C-ACB7-636391388425}"/>
    <cellStyle name="Comma 5 9 5" xfId="16815" xr:uid="{CE7EFE08-6B0A-49F6-8BA7-47749530BEEB}"/>
    <cellStyle name="Comma 5 9 5 2" xfId="47639" xr:uid="{8B20BF99-445F-42EA-9090-EB3F9B38ADEB}"/>
    <cellStyle name="Comma 5 9 6" xfId="32229" xr:uid="{B7FEEA83-95DE-472D-A03F-AF7A5A47AF9A}"/>
    <cellStyle name="Comma 6" xfId="92" xr:uid="{521DC745-27B8-4A63-8145-D71079B2869B}"/>
    <cellStyle name="Comma 6 10" xfId="2040" xr:uid="{A77D02E8-8C06-4BEB-A1C8-A384057AB086}"/>
    <cellStyle name="Comma 6 10 2" xfId="5843" xr:uid="{03608050-37DD-49E6-9E94-C631647F22CA}"/>
    <cellStyle name="Comma 6 10 2 2" xfId="13654" xr:uid="{A907EA29-9E55-4388-A6D6-86EFD8222DDA}"/>
    <cellStyle name="Comma 6 10 2 2 2" xfId="29065" xr:uid="{C110E20C-7554-4435-81B6-4DB20188DEE2}"/>
    <cellStyle name="Comma 6 10 2 2 2 2" xfId="59889" xr:uid="{C244AE56-C2B8-4236-92D0-9D78B3887F4B}"/>
    <cellStyle name="Comma 6 10 2 2 3" xfId="44479" xr:uid="{CF45A7B6-D1C3-47D1-96F6-DD006F736456}"/>
    <cellStyle name="Comma 6 10 2 3" xfId="21256" xr:uid="{58E5F56F-6BD8-4A72-97E9-6682B9A573AB}"/>
    <cellStyle name="Comma 6 10 2 3 2" xfId="52080" xr:uid="{D6050DE1-7EE7-4A9D-971D-83BF786ECDB1}"/>
    <cellStyle name="Comma 6 10 2 4" xfId="36670" xr:uid="{79769C72-F314-44D0-9107-450B0D4E2ACC}"/>
    <cellStyle name="Comma 6 10 3" xfId="9851" xr:uid="{D9A3150B-7431-41D7-A1DF-B31BFD33632D}"/>
    <cellStyle name="Comma 6 10 3 2" xfId="25262" xr:uid="{69545D93-9204-4639-91D8-D577260EE8D7}"/>
    <cellStyle name="Comma 6 10 3 2 2" xfId="56086" xr:uid="{0B8595A6-9303-468A-AD5E-6F1AF53A165D}"/>
    <cellStyle name="Comma 6 10 3 3" xfId="40676" xr:uid="{57DF8038-8012-401C-91DC-E123A9F4AE65}"/>
    <cellStyle name="Comma 6 10 4" xfId="17453" xr:uid="{EF18A523-6725-4BFB-B191-70B5D842D969}"/>
    <cellStyle name="Comma 6 10 4 2" xfId="48277" xr:uid="{F8F18E36-9131-4D7C-8F89-765117E628D4}"/>
    <cellStyle name="Comma 6 10 5" xfId="32867" xr:uid="{E4C6F657-4E53-408A-9321-AF2D5727B9BA}"/>
    <cellStyle name="Comma 6 11" xfId="3944" xr:uid="{12B6F4BF-1DB1-479A-92E0-ACE9823517BC}"/>
    <cellStyle name="Comma 6 11 2" xfId="11755" xr:uid="{2CAFADCA-4BE8-4368-9B36-32E1813956B6}"/>
    <cellStyle name="Comma 6 11 2 2" xfId="27166" xr:uid="{BF23AA1D-3CBB-494A-AB36-71FF8CBB1C84}"/>
    <cellStyle name="Comma 6 11 2 2 2" xfId="57990" xr:uid="{8E8AF916-1A7E-464A-BBC4-5D86C42ACF1D}"/>
    <cellStyle name="Comma 6 11 2 3" xfId="42580" xr:uid="{20E3EAFA-B1BF-4394-BB0C-614F40ADA61F}"/>
    <cellStyle name="Comma 6 11 3" xfId="19357" xr:uid="{83A6091D-2159-475C-B61A-EE2C74576586}"/>
    <cellStyle name="Comma 6 11 3 2" xfId="50181" xr:uid="{7E7FEBBB-9B33-483D-B0AA-FD13F5707288}"/>
    <cellStyle name="Comma 6 11 4" xfId="34771" xr:uid="{8DF790B1-D93B-4E6F-BB32-7BD4709CF435}"/>
    <cellStyle name="Comma 6 12" xfId="7952" xr:uid="{FE9F8454-B055-4F75-9DC9-1F459CF3BABA}"/>
    <cellStyle name="Comma 6 12 2" xfId="23363" xr:uid="{FAE6E6AA-3EA5-44D4-B775-91FEE6BC7D66}"/>
    <cellStyle name="Comma 6 12 2 2" xfId="54187" xr:uid="{167C755B-DCF6-4991-9864-43C103DDAD1B}"/>
    <cellStyle name="Comma 6 12 3" xfId="38777" xr:uid="{691DBC7F-3CD1-4EBD-9F1B-ACCC0873C8CD}"/>
    <cellStyle name="Comma 6 13" xfId="7743" xr:uid="{CA9B886C-11AD-4A97-8498-307C50902442}"/>
    <cellStyle name="Comma 6 13 2" xfId="23154" xr:uid="{81139667-C8E8-4B31-8AFE-7DD7C2CA8676}"/>
    <cellStyle name="Comma 6 13 2 2" xfId="53978" xr:uid="{BAAAF624-A87A-4315-BF5F-331B60B32F8A}"/>
    <cellStyle name="Comma 6 13 3" xfId="38568" xr:uid="{C49BDDC5-C11E-4EB0-BAB7-B1AB41062E69}"/>
    <cellStyle name="Comma 6 14" xfId="15554" xr:uid="{6D8DF3BB-B1EA-4233-8F5D-B09656827653}"/>
    <cellStyle name="Comma 6 14 2" xfId="46378" xr:uid="{F6405ECE-B99C-4C9C-BA98-346FC4776F56}"/>
    <cellStyle name="Comma 6 15" xfId="30968" xr:uid="{35586EC2-A126-48E0-8A33-6A85258BDA9E}"/>
    <cellStyle name="Comma 6 2" xfId="152" xr:uid="{CEBDBC16-9289-4061-9CF2-05E9443D63D0}"/>
    <cellStyle name="Comma 6 2 10" xfId="3964" xr:uid="{30533B16-AA5F-4D2D-9814-20DDC103FF7E}"/>
    <cellStyle name="Comma 6 2 10 2" xfId="11775" xr:uid="{3A1485C8-0912-44C9-9FBA-771465F50C16}"/>
    <cellStyle name="Comma 6 2 10 2 2" xfId="27186" xr:uid="{31B353BF-F04C-4002-BF04-2F171045CA7F}"/>
    <cellStyle name="Comma 6 2 10 2 2 2" xfId="58010" xr:uid="{8F5A6865-7D06-4B1E-ABD6-605679991A7C}"/>
    <cellStyle name="Comma 6 2 10 2 3" xfId="42600" xr:uid="{C1CA804B-89B6-412D-9E7F-0932324309EA}"/>
    <cellStyle name="Comma 6 2 10 3" xfId="19377" xr:uid="{A5CAE6AA-B949-4185-880D-EDD14C21ABDC}"/>
    <cellStyle name="Comma 6 2 10 3 2" xfId="50201" xr:uid="{689D9C8B-04B4-49E5-B5F0-A66771C671CA}"/>
    <cellStyle name="Comma 6 2 10 4" xfId="34791" xr:uid="{10CD6B26-9DD9-4B00-8471-79EEAF30857B}"/>
    <cellStyle name="Comma 6 2 11" xfId="7972" xr:uid="{53AFBFC0-E76C-4E24-B989-CF7E90D23269}"/>
    <cellStyle name="Comma 6 2 11 2" xfId="23383" xr:uid="{1431F40F-6744-451D-B220-DB5FE96AC749}"/>
    <cellStyle name="Comma 6 2 11 2 2" xfId="54207" xr:uid="{C2BD8A5A-1A82-47DD-8EBF-1D23FC0EEA84}"/>
    <cellStyle name="Comma 6 2 11 3" xfId="38797" xr:uid="{F02DD4AA-C462-4A2D-9BCA-810211C91C0C}"/>
    <cellStyle name="Comma 6 2 12" xfId="7763" xr:uid="{59166617-2C3C-40BE-A419-815BD962C6AF}"/>
    <cellStyle name="Comma 6 2 12 2" xfId="23174" xr:uid="{DC42653B-E919-4A4D-9CF8-A89A4E965A3F}"/>
    <cellStyle name="Comma 6 2 12 2 2" xfId="53998" xr:uid="{E178117F-BFD4-4B3C-AAAD-485FEE12729D}"/>
    <cellStyle name="Comma 6 2 12 3" xfId="38588" xr:uid="{CE2F2D32-FE85-48EB-9CC8-570CA36949B9}"/>
    <cellStyle name="Comma 6 2 13" xfId="15574" xr:uid="{FC4524BF-DEAC-42F3-9E0D-30C670D96204}"/>
    <cellStyle name="Comma 6 2 13 2" xfId="46398" xr:uid="{E0B3202E-CF75-4CB9-A430-201C70F8D349}"/>
    <cellStyle name="Comma 6 2 14" xfId="30988" xr:uid="{E5AB5526-4AA2-4CC6-8274-5F4A70624FA0}"/>
    <cellStyle name="Comma 6 2 2" xfId="237" xr:uid="{9B88F366-1E7D-49FF-BDFC-74E66B8ACB27}"/>
    <cellStyle name="Comma 6 2 2 10" xfId="7848" xr:uid="{D057B8E2-1243-4DE4-B55D-7F3E6E9AF445}"/>
    <cellStyle name="Comma 6 2 2 10 2" xfId="23259" xr:uid="{5FFD16F0-C12D-4C42-98F4-0A94711C7A7F}"/>
    <cellStyle name="Comma 6 2 2 10 2 2" xfId="54083" xr:uid="{C090C23C-D5E4-4F2B-9ECA-6BF73A0C74DB}"/>
    <cellStyle name="Comma 6 2 2 10 3" xfId="38673" xr:uid="{24C4B075-C9E7-46BE-B647-CD5E49BA70FC}"/>
    <cellStyle name="Comma 6 2 2 11" xfId="15659" xr:uid="{0E54C0DE-445E-4F5E-BBD1-D0BA03C9B064}"/>
    <cellStyle name="Comma 6 2 2 11 2" xfId="46483" xr:uid="{13651BEA-E258-4C8C-A9DF-6534D36F0318}"/>
    <cellStyle name="Comma 6 2 2 12" xfId="31073" xr:uid="{369E6D41-AF89-433A-8D74-F7E9BE5A3CA8}"/>
    <cellStyle name="Comma 6 2 2 2" xfId="319" xr:uid="{3376CEA3-32D9-4A6A-940C-F4C20CAE47B6}"/>
    <cellStyle name="Comma 6 2 2 2 10" xfId="15741" xr:uid="{539724CD-E738-4446-A2B3-2C44FDEE1E0C}"/>
    <cellStyle name="Comma 6 2 2 2 10 2" xfId="46565" xr:uid="{DC032F2D-2415-4D00-83E6-27D25576F7FA}"/>
    <cellStyle name="Comma 6 2 2 2 11" xfId="31155" xr:uid="{EB0654E0-1CA1-45AC-9D6A-95CD1E2E58ED}"/>
    <cellStyle name="Comma 6 2 2 2 2" xfId="750" xr:uid="{C373BC3F-2E95-43D8-857E-F6231C9E1A49}"/>
    <cellStyle name="Comma 6 2 2 2 2 2" xfId="1383" xr:uid="{1382E2DA-AA86-4787-86DE-AF2F1FB6068C}"/>
    <cellStyle name="Comma 6 2 2 2 2 2 2" xfId="3282" xr:uid="{97C495D3-BEB4-4597-B6FF-3B5AEDEC7563}"/>
    <cellStyle name="Comma 6 2 2 2 2 2 2 2" xfId="7085" xr:uid="{547F0A77-3B75-4D4B-B41B-287DB54427CC}"/>
    <cellStyle name="Comma 6 2 2 2 2 2 2 2 2" xfId="14896" xr:uid="{42DDE9B0-EEBB-4CA8-8646-5A5C882E55AF}"/>
    <cellStyle name="Comma 6 2 2 2 2 2 2 2 2 2" xfId="30307" xr:uid="{000C7A6B-EAB7-4B6A-8A49-4B85D8096083}"/>
    <cellStyle name="Comma 6 2 2 2 2 2 2 2 2 2 2" xfId="61131" xr:uid="{EA31F13A-7110-40BE-8C23-907590D6CEA0}"/>
    <cellStyle name="Comma 6 2 2 2 2 2 2 2 2 3" xfId="45721" xr:uid="{C393C504-F4DC-457D-960F-7662B96ABD3E}"/>
    <cellStyle name="Comma 6 2 2 2 2 2 2 2 3" xfId="22498" xr:uid="{74D22DEE-0D23-4C65-AC32-03B74F6CE7E5}"/>
    <cellStyle name="Comma 6 2 2 2 2 2 2 2 3 2" xfId="53322" xr:uid="{B1D63CDE-B7B7-4931-BFF6-20E202983E51}"/>
    <cellStyle name="Comma 6 2 2 2 2 2 2 2 4" xfId="37912" xr:uid="{0D490DB4-3B64-4CD7-BA8B-5732B88D9615}"/>
    <cellStyle name="Comma 6 2 2 2 2 2 2 3" xfId="11093" xr:uid="{665136F6-FF6B-417A-9FB1-2D2D928FA5BF}"/>
    <cellStyle name="Comma 6 2 2 2 2 2 2 3 2" xfId="26504" xr:uid="{C4980074-816B-4D25-A0EF-28D4CBBCA679}"/>
    <cellStyle name="Comma 6 2 2 2 2 2 2 3 2 2" xfId="57328" xr:uid="{E5EF6662-1794-427D-8CE8-087C848CAF5C}"/>
    <cellStyle name="Comma 6 2 2 2 2 2 2 3 3" xfId="41918" xr:uid="{0E7091D0-E8C6-4E71-8B8C-C4A48409D351}"/>
    <cellStyle name="Comma 6 2 2 2 2 2 2 4" xfId="18695" xr:uid="{0CEC885B-3122-411C-89B7-D2E702C7651A}"/>
    <cellStyle name="Comma 6 2 2 2 2 2 2 4 2" xfId="49519" xr:uid="{9827E8CE-91BA-4934-92C2-1E7838BF651B}"/>
    <cellStyle name="Comma 6 2 2 2 2 2 2 5" xfId="34109" xr:uid="{F7C822AC-FF06-401B-AB32-FF37ACA9DAE6}"/>
    <cellStyle name="Comma 6 2 2 2 2 2 3" xfId="5186" xr:uid="{54D2371C-9296-4721-97BE-1CF5ACD6F4F6}"/>
    <cellStyle name="Comma 6 2 2 2 2 2 3 2" xfId="12997" xr:uid="{9C6E12E2-B9C4-4AD4-8EE6-B63A6207F1A1}"/>
    <cellStyle name="Comma 6 2 2 2 2 2 3 2 2" xfId="28408" xr:uid="{AA5D1B69-2ABC-436B-ADB1-1E14521749B1}"/>
    <cellStyle name="Comma 6 2 2 2 2 2 3 2 2 2" xfId="59232" xr:uid="{6AB6097D-AF16-460E-8497-193D2B3938BF}"/>
    <cellStyle name="Comma 6 2 2 2 2 2 3 2 3" xfId="43822" xr:uid="{E313D1AA-EE1A-4DF4-ACEF-7F0B94E00F8D}"/>
    <cellStyle name="Comma 6 2 2 2 2 2 3 3" xfId="20599" xr:uid="{7D671664-E1D9-4AD1-86D4-DC3E6D686BD3}"/>
    <cellStyle name="Comma 6 2 2 2 2 2 3 3 2" xfId="51423" xr:uid="{0C562BA9-E10A-428B-ACDB-0BDBF41ABD5B}"/>
    <cellStyle name="Comma 6 2 2 2 2 2 3 4" xfId="36013" xr:uid="{64F2E34C-34FE-42D0-A0F8-56D6738BFD4B}"/>
    <cellStyle name="Comma 6 2 2 2 2 2 4" xfId="9194" xr:uid="{403029A0-42AA-447C-A04E-AF72FE916C3E}"/>
    <cellStyle name="Comma 6 2 2 2 2 2 4 2" xfId="24605" xr:uid="{06779EFB-92C4-4F6E-9869-0CA34ACAA156}"/>
    <cellStyle name="Comma 6 2 2 2 2 2 4 2 2" xfId="55429" xr:uid="{DC87D908-621F-4C50-AC04-83D6B1174ED8}"/>
    <cellStyle name="Comma 6 2 2 2 2 2 4 3" xfId="40019" xr:uid="{6381E07E-F06F-4A98-99B2-15F588FCE10A}"/>
    <cellStyle name="Comma 6 2 2 2 2 2 5" xfId="16796" xr:uid="{711F9705-1D07-4D41-A865-FB865CACC394}"/>
    <cellStyle name="Comma 6 2 2 2 2 2 5 2" xfId="47620" xr:uid="{1FF1FD82-E42F-4B92-AE6C-DEA7AD60A4B9}"/>
    <cellStyle name="Comma 6 2 2 2 2 2 6" xfId="32210" xr:uid="{B95017D2-F119-4C63-B6C0-2097EA2E5459}"/>
    <cellStyle name="Comma 6 2 2 2 2 3" xfId="2016" xr:uid="{84341494-4F7E-4B5C-BBFC-416C301D5383}"/>
    <cellStyle name="Comma 6 2 2 2 2 3 2" xfId="3915" xr:uid="{5A40FE84-0797-4D4C-8857-7D04802EEF9E}"/>
    <cellStyle name="Comma 6 2 2 2 2 3 2 2" xfId="7718" xr:uid="{0F8ACD44-F577-42A9-8CD8-DF1677A97D38}"/>
    <cellStyle name="Comma 6 2 2 2 2 3 2 2 2" xfId="15529" xr:uid="{A17C6835-EC82-46B3-B1FC-65BABAC94620}"/>
    <cellStyle name="Comma 6 2 2 2 2 3 2 2 2 2" xfId="30940" xr:uid="{7C5A5542-17C0-4479-BE44-48AAB0FA3254}"/>
    <cellStyle name="Comma 6 2 2 2 2 3 2 2 2 2 2" xfId="61764" xr:uid="{09EC80BC-F02C-4CFD-9E8D-EB87EA7B2869}"/>
    <cellStyle name="Comma 6 2 2 2 2 3 2 2 2 3" xfId="46354" xr:uid="{F2E8E7B5-2F74-47D1-818D-CBC758AC90ED}"/>
    <cellStyle name="Comma 6 2 2 2 2 3 2 2 3" xfId="23131" xr:uid="{E44E61DC-CE82-4DCC-A253-AF783149CF73}"/>
    <cellStyle name="Comma 6 2 2 2 2 3 2 2 3 2" xfId="53955" xr:uid="{DBDE038F-D3C3-46E9-8474-B53A881D96FE}"/>
    <cellStyle name="Comma 6 2 2 2 2 3 2 2 4" xfId="38545" xr:uid="{D7D83C35-8E46-47D8-B912-80493B90F11C}"/>
    <cellStyle name="Comma 6 2 2 2 2 3 2 3" xfId="11726" xr:uid="{A9D3CA5F-F6EC-4E66-9796-165CD979D9C9}"/>
    <cellStyle name="Comma 6 2 2 2 2 3 2 3 2" xfId="27137" xr:uid="{9D54BB6B-B7DE-4C65-8776-2DACA5D6FC09}"/>
    <cellStyle name="Comma 6 2 2 2 2 3 2 3 2 2" xfId="57961" xr:uid="{0D6E86E5-27E3-41A4-A43B-EBF6F1CB5979}"/>
    <cellStyle name="Comma 6 2 2 2 2 3 2 3 3" xfId="42551" xr:uid="{3E40B7B2-AF0E-4859-9886-1254274394DE}"/>
    <cellStyle name="Comma 6 2 2 2 2 3 2 4" xfId="19328" xr:uid="{FE421B05-8E6A-444E-979E-9A85123F97C5}"/>
    <cellStyle name="Comma 6 2 2 2 2 3 2 4 2" xfId="50152" xr:uid="{C6BEE7CF-CFCE-4374-8F44-08585696590C}"/>
    <cellStyle name="Comma 6 2 2 2 2 3 2 5" xfId="34742" xr:uid="{4BDBAD74-75D0-47B8-A63E-5AB931B3CDDA}"/>
    <cellStyle name="Comma 6 2 2 2 2 3 3" xfId="5819" xr:uid="{C2696972-4C16-485D-AF17-20B261E95887}"/>
    <cellStyle name="Comma 6 2 2 2 2 3 3 2" xfId="13630" xr:uid="{E8A13B48-B0DB-4FCC-8CE0-8D7EBA1FB610}"/>
    <cellStyle name="Comma 6 2 2 2 2 3 3 2 2" xfId="29041" xr:uid="{43098138-C561-4F3E-8B9A-0EAA17476D8F}"/>
    <cellStyle name="Comma 6 2 2 2 2 3 3 2 2 2" xfId="59865" xr:uid="{22B8F15D-CB1A-4A75-8C14-32FC28409DB3}"/>
    <cellStyle name="Comma 6 2 2 2 2 3 3 2 3" xfId="44455" xr:uid="{490E62EC-C250-49A6-88C0-A98F86281E71}"/>
    <cellStyle name="Comma 6 2 2 2 2 3 3 3" xfId="21232" xr:uid="{D4664F31-F536-45AA-8984-C7139BBED0C3}"/>
    <cellStyle name="Comma 6 2 2 2 2 3 3 3 2" xfId="52056" xr:uid="{586926A9-5BE9-4848-88F0-A41CF425CEC9}"/>
    <cellStyle name="Comma 6 2 2 2 2 3 3 4" xfId="36646" xr:uid="{519B2CA9-8A49-40C1-B3F6-6770393EA41E}"/>
    <cellStyle name="Comma 6 2 2 2 2 3 4" xfId="9827" xr:uid="{24AE2F4E-9387-439D-81E2-C3960E9F0C29}"/>
    <cellStyle name="Comma 6 2 2 2 2 3 4 2" xfId="25238" xr:uid="{63B4E682-58AB-4BBC-91EC-10F429BA167F}"/>
    <cellStyle name="Comma 6 2 2 2 2 3 4 2 2" xfId="56062" xr:uid="{99894014-ED14-4E64-9B3E-876BC519F488}"/>
    <cellStyle name="Comma 6 2 2 2 2 3 4 3" xfId="40652" xr:uid="{C9C51A7D-B8C6-4A35-86FA-C0707864BCB2}"/>
    <cellStyle name="Comma 6 2 2 2 2 3 5" xfId="17429" xr:uid="{2FDCEF9C-AE11-4E0C-8859-7197CA1BEB56}"/>
    <cellStyle name="Comma 6 2 2 2 2 3 5 2" xfId="48253" xr:uid="{67C0AE6C-1D2E-4FAC-8811-C4A296B102A3}"/>
    <cellStyle name="Comma 6 2 2 2 2 3 6" xfId="32843" xr:uid="{6187D500-ACAF-42BF-A9E3-12E7EC69A30A}"/>
    <cellStyle name="Comma 6 2 2 2 2 4" xfId="2649" xr:uid="{E326A16D-082D-45D5-A177-D8896CEF00E0}"/>
    <cellStyle name="Comma 6 2 2 2 2 4 2" xfId="6452" xr:uid="{5CCB18DE-D73A-4461-AE13-F810635D9760}"/>
    <cellStyle name="Comma 6 2 2 2 2 4 2 2" xfId="14263" xr:uid="{666398FF-C84D-4181-A5C9-59815EF8FD8A}"/>
    <cellStyle name="Comma 6 2 2 2 2 4 2 2 2" xfId="29674" xr:uid="{6AC9EBDC-4239-4A9E-B227-A3410D744D74}"/>
    <cellStyle name="Comma 6 2 2 2 2 4 2 2 2 2" xfId="60498" xr:uid="{6AC39880-BD1E-45EC-A6CA-60EF656D97A3}"/>
    <cellStyle name="Comma 6 2 2 2 2 4 2 2 3" xfId="45088" xr:uid="{724E7024-13CE-4886-B073-3D328D2062D2}"/>
    <cellStyle name="Comma 6 2 2 2 2 4 2 3" xfId="21865" xr:uid="{44C51F63-C519-4115-97DA-952A57217D93}"/>
    <cellStyle name="Comma 6 2 2 2 2 4 2 3 2" xfId="52689" xr:uid="{9FDEDF5E-3490-4862-8724-B14E3215AEE9}"/>
    <cellStyle name="Comma 6 2 2 2 2 4 2 4" xfId="37279" xr:uid="{B060A74D-9E51-4B85-AC2E-98717D86754D}"/>
    <cellStyle name="Comma 6 2 2 2 2 4 3" xfId="10460" xr:uid="{1F326757-ECEB-4B62-ABFE-06721C55AEAA}"/>
    <cellStyle name="Comma 6 2 2 2 2 4 3 2" xfId="25871" xr:uid="{9361AC0C-EA43-4DBA-8A16-D0551491085B}"/>
    <cellStyle name="Comma 6 2 2 2 2 4 3 2 2" xfId="56695" xr:uid="{65AF1AFF-385E-4480-B3A5-2C07330F610C}"/>
    <cellStyle name="Comma 6 2 2 2 2 4 3 3" xfId="41285" xr:uid="{DDEE7C25-A339-4E6A-ABA8-89202BE0AD35}"/>
    <cellStyle name="Comma 6 2 2 2 2 4 4" xfId="18062" xr:uid="{DA739DD2-205F-49A4-B19D-7D8368D9EA59}"/>
    <cellStyle name="Comma 6 2 2 2 2 4 4 2" xfId="48886" xr:uid="{7ED3CD02-F5B9-47B7-8B72-2360DDEF9668}"/>
    <cellStyle name="Comma 6 2 2 2 2 4 5" xfId="33476" xr:uid="{3205D03D-4638-40EF-B8F7-E517984A80C5}"/>
    <cellStyle name="Comma 6 2 2 2 2 5" xfId="4553" xr:uid="{E7DF5088-CE3C-4A1E-B2B0-4541FF3DC266}"/>
    <cellStyle name="Comma 6 2 2 2 2 5 2" xfId="12364" xr:uid="{93C8C1DF-0A03-45F3-A9E6-C81C63E587DB}"/>
    <cellStyle name="Comma 6 2 2 2 2 5 2 2" xfId="27775" xr:uid="{6C7FF1D5-4880-496E-8891-F2C16F948417}"/>
    <cellStyle name="Comma 6 2 2 2 2 5 2 2 2" xfId="58599" xr:uid="{24F3F774-B620-4CF4-BACA-0B9DB1BCA3E1}"/>
    <cellStyle name="Comma 6 2 2 2 2 5 2 3" xfId="43189" xr:uid="{E3CFC20D-A5A9-42D8-BC05-7B911553268D}"/>
    <cellStyle name="Comma 6 2 2 2 2 5 3" xfId="19966" xr:uid="{404A262C-E005-4242-BBBC-7C61752F034C}"/>
    <cellStyle name="Comma 6 2 2 2 2 5 3 2" xfId="50790" xr:uid="{17487589-EC4F-42F7-ABD7-4ED8BED9F1F6}"/>
    <cellStyle name="Comma 6 2 2 2 2 5 4" xfId="35380" xr:uid="{94E9D1CD-CE8B-43B1-9402-3C522761FEB7}"/>
    <cellStyle name="Comma 6 2 2 2 2 6" xfId="8561" xr:uid="{5B26EC60-7587-4CD3-9C04-A72B1FBFA19B}"/>
    <cellStyle name="Comma 6 2 2 2 2 6 2" xfId="23972" xr:uid="{F4C31592-4527-4A35-8C56-18FA95D0CF5F}"/>
    <cellStyle name="Comma 6 2 2 2 2 6 2 2" xfId="54796" xr:uid="{928F1ECB-6D6A-4289-BDD2-D95FA509E021}"/>
    <cellStyle name="Comma 6 2 2 2 2 6 3" xfId="39386" xr:uid="{03B45B17-8D2F-482C-BAFA-345D8D56D409}"/>
    <cellStyle name="Comma 6 2 2 2 2 7" xfId="16163" xr:uid="{04957D90-A9C4-4D7D-A99C-AC3B23AAE04C}"/>
    <cellStyle name="Comma 6 2 2 2 2 7 2" xfId="46987" xr:uid="{9DDD8A86-1E80-4792-8CAC-C74D6B8904D5}"/>
    <cellStyle name="Comma 6 2 2 2 2 8" xfId="31577" xr:uid="{D4A7DF84-118E-40EB-8142-FE4691005DF3}"/>
    <cellStyle name="Comma 6 2 2 2 3" xfId="541" xr:uid="{4063D523-EF89-4663-8BB2-0B3B9D1750E5}"/>
    <cellStyle name="Comma 6 2 2 2 3 2" xfId="1174" xr:uid="{56676450-8FE4-4953-8651-C0D5684A2F26}"/>
    <cellStyle name="Comma 6 2 2 2 3 2 2" xfId="3073" xr:uid="{7E452716-73A7-441A-AD60-701DA969683E}"/>
    <cellStyle name="Comma 6 2 2 2 3 2 2 2" xfId="6876" xr:uid="{77FDDB57-1F3E-4E6B-BDA8-CC71AB5241FE}"/>
    <cellStyle name="Comma 6 2 2 2 3 2 2 2 2" xfId="14687" xr:uid="{FB8A71F5-5BAE-4F32-B56A-C995D3D9091D}"/>
    <cellStyle name="Comma 6 2 2 2 3 2 2 2 2 2" xfId="30098" xr:uid="{FE6CE640-55A4-490F-8521-EB6F3D35E2FD}"/>
    <cellStyle name="Comma 6 2 2 2 3 2 2 2 2 2 2" xfId="60922" xr:uid="{B8E86982-2D14-486B-A851-4123285A41D8}"/>
    <cellStyle name="Comma 6 2 2 2 3 2 2 2 2 3" xfId="45512" xr:uid="{359B8352-0738-489D-BC47-E4F13AD059F5}"/>
    <cellStyle name="Comma 6 2 2 2 3 2 2 2 3" xfId="22289" xr:uid="{A401DBA9-76D8-42D1-9971-EA34B77BC190}"/>
    <cellStyle name="Comma 6 2 2 2 3 2 2 2 3 2" xfId="53113" xr:uid="{B936E368-1995-48AC-827D-A6B655EFA600}"/>
    <cellStyle name="Comma 6 2 2 2 3 2 2 2 4" xfId="37703" xr:uid="{03668FCD-EBC0-42E5-B277-F1226276CFBA}"/>
    <cellStyle name="Comma 6 2 2 2 3 2 2 3" xfId="10884" xr:uid="{90C9886E-4744-464C-94A2-127C70655985}"/>
    <cellStyle name="Comma 6 2 2 2 3 2 2 3 2" xfId="26295" xr:uid="{2511EFC9-9112-4CC3-8353-8B9A66AC6473}"/>
    <cellStyle name="Comma 6 2 2 2 3 2 2 3 2 2" xfId="57119" xr:uid="{771A3546-6C88-4D6A-8CF2-ABFFC85EF319}"/>
    <cellStyle name="Comma 6 2 2 2 3 2 2 3 3" xfId="41709" xr:uid="{D500649F-04DE-4A30-9D16-90ACE9424155}"/>
    <cellStyle name="Comma 6 2 2 2 3 2 2 4" xfId="18486" xr:uid="{505D106C-EDF2-4B77-AA68-0976FD5C7B70}"/>
    <cellStyle name="Comma 6 2 2 2 3 2 2 4 2" xfId="49310" xr:uid="{5EA9A1B2-81D4-4C1B-BE88-7A50555B412D}"/>
    <cellStyle name="Comma 6 2 2 2 3 2 2 5" xfId="33900" xr:uid="{6758BF61-5DE1-444D-B3EB-60F9AA5781B8}"/>
    <cellStyle name="Comma 6 2 2 2 3 2 3" xfId="4977" xr:uid="{02F2C4F0-0192-4212-BFFA-3805D4EBF878}"/>
    <cellStyle name="Comma 6 2 2 2 3 2 3 2" xfId="12788" xr:uid="{747C07A2-04BE-428C-9B28-FB2C92192306}"/>
    <cellStyle name="Comma 6 2 2 2 3 2 3 2 2" xfId="28199" xr:uid="{5C72E3CF-A7E4-450B-8A8B-9E97D93AD85D}"/>
    <cellStyle name="Comma 6 2 2 2 3 2 3 2 2 2" xfId="59023" xr:uid="{FC162612-54A0-47E6-9C6D-D9E8520006CA}"/>
    <cellStyle name="Comma 6 2 2 2 3 2 3 2 3" xfId="43613" xr:uid="{65AEE77B-9F83-4200-AA41-80B3146740AD}"/>
    <cellStyle name="Comma 6 2 2 2 3 2 3 3" xfId="20390" xr:uid="{517DFC99-603D-41BC-B62D-A7185225AF13}"/>
    <cellStyle name="Comma 6 2 2 2 3 2 3 3 2" xfId="51214" xr:uid="{8DC60BA2-B286-464D-8BE0-9D12C2228878}"/>
    <cellStyle name="Comma 6 2 2 2 3 2 3 4" xfId="35804" xr:uid="{032A0549-82FA-4451-AD48-D9C0CD935A53}"/>
    <cellStyle name="Comma 6 2 2 2 3 2 4" xfId="8985" xr:uid="{D9CA105A-1918-42F1-AABC-3115ED55D910}"/>
    <cellStyle name="Comma 6 2 2 2 3 2 4 2" xfId="24396" xr:uid="{DE794B3C-79A9-47C0-BAC9-5003930AF0DD}"/>
    <cellStyle name="Comma 6 2 2 2 3 2 4 2 2" xfId="55220" xr:uid="{511DB93A-5DDB-436A-A4F3-D192B588BBAB}"/>
    <cellStyle name="Comma 6 2 2 2 3 2 4 3" xfId="39810" xr:uid="{9EE22103-29AF-4228-8248-C913433BE6E6}"/>
    <cellStyle name="Comma 6 2 2 2 3 2 5" xfId="16587" xr:uid="{06281254-3427-470E-9F50-3D6C983550CF}"/>
    <cellStyle name="Comma 6 2 2 2 3 2 5 2" xfId="47411" xr:uid="{1BB9183A-47D8-4B20-BD1A-654478D4521D}"/>
    <cellStyle name="Comma 6 2 2 2 3 2 6" xfId="32001" xr:uid="{D46425F7-970C-4BD9-82D7-30CAD5A06558}"/>
    <cellStyle name="Comma 6 2 2 2 3 3" xfId="1807" xr:uid="{132A5CE4-9DDC-4A0C-BADC-D86C8E4D0A65}"/>
    <cellStyle name="Comma 6 2 2 2 3 3 2" xfId="3706" xr:uid="{CBA3397B-430F-4912-AB80-11EC368CEE6A}"/>
    <cellStyle name="Comma 6 2 2 2 3 3 2 2" xfId="7509" xr:uid="{BD40266E-B1F1-43EB-BDE9-A2B934FA32A8}"/>
    <cellStyle name="Comma 6 2 2 2 3 3 2 2 2" xfId="15320" xr:uid="{75206F86-A9F9-424F-B20A-D7CCBFBE3111}"/>
    <cellStyle name="Comma 6 2 2 2 3 3 2 2 2 2" xfId="30731" xr:uid="{5DF2E776-9986-4843-8411-F09D3F9E80A0}"/>
    <cellStyle name="Comma 6 2 2 2 3 3 2 2 2 2 2" xfId="61555" xr:uid="{42EEFC9C-C55B-4A2F-8C60-66AE49DE2095}"/>
    <cellStyle name="Comma 6 2 2 2 3 3 2 2 2 3" xfId="46145" xr:uid="{D35FDF63-BCFD-4B40-86E8-3F7203578830}"/>
    <cellStyle name="Comma 6 2 2 2 3 3 2 2 3" xfId="22922" xr:uid="{182052AE-3D53-407F-8713-64F51EF18AAA}"/>
    <cellStyle name="Comma 6 2 2 2 3 3 2 2 3 2" xfId="53746" xr:uid="{464F85A4-6E3C-4A3B-86DC-62770211FA05}"/>
    <cellStyle name="Comma 6 2 2 2 3 3 2 2 4" xfId="38336" xr:uid="{F462CABB-8BF4-4906-B1B3-6B1041F95E0D}"/>
    <cellStyle name="Comma 6 2 2 2 3 3 2 3" xfId="11517" xr:uid="{989F8238-691B-4FE6-95E0-CDE0C39C5309}"/>
    <cellStyle name="Comma 6 2 2 2 3 3 2 3 2" xfId="26928" xr:uid="{AB4747A9-A388-49DD-8216-E1A1533B5C54}"/>
    <cellStyle name="Comma 6 2 2 2 3 3 2 3 2 2" xfId="57752" xr:uid="{771CF3CC-1CF0-44F0-9EFD-477D5AD6F6C4}"/>
    <cellStyle name="Comma 6 2 2 2 3 3 2 3 3" xfId="42342" xr:uid="{847CF650-47E0-439E-9875-C8172611C712}"/>
    <cellStyle name="Comma 6 2 2 2 3 3 2 4" xfId="19119" xr:uid="{7D9ECDA9-8F3F-4414-B721-E8CF828096D9}"/>
    <cellStyle name="Comma 6 2 2 2 3 3 2 4 2" xfId="49943" xr:uid="{CE24A90D-8773-4EC0-A388-64C2828603A5}"/>
    <cellStyle name="Comma 6 2 2 2 3 3 2 5" xfId="34533" xr:uid="{714EB261-75D9-4E88-BE14-C19E44DEC116}"/>
    <cellStyle name="Comma 6 2 2 2 3 3 3" xfId="5610" xr:uid="{8DAAD8FE-BD08-4AE4-89EE-D2A78E424C09}"/>
    <cellStyle name="Comma 6 2 2 2 3 3 3 2" xfId="13421" xr:uid="{CC2B79A3-ACBC-49F7-A96B-D9E71D305A1C}"/>
    <cellStyle name="Comma 6 2 2 2 3 3 3 2 2" xfId="28832" xr:uid="{2ADF8096-A711-4750-AFF0-6FBBA74F9882}"/>
    <cellStyle name="Comma 6 2 2 2 3 3 3 2 2 2" xfId="59656" xr:uid="{ACFDF730-C570-4604-A20A-A4D637248B5F}"/>
    <cellStyle name="Comma 6 2 2 2 3 3 3 2 3" xfId="44246" xr:uid="{A94019E9-EEDB-4CAD-9292-E570AD5C80A9}"/>
    <cellStyle name="Comma 6 2 2 2 3 3 3 3" xfId="21023" xr:uid="{DD76925F-839F-4A5F-AC8B-D28997238C21}"/>
    <cellStyle name="Comma 6 2 2 2 3 3 3 3 2" xfId="51847" xr:uid="{73C17258-67DD-4075-AFFE-48D8C4D4A524}"/>
    <cellStyle name="Comma 6 2 2 2 3 3 3 4" xfId="36437" xr:uid="{3E0FE0D0-6FEC-4241-81E6-57357825DD94}"/>
    <cellStyle name="Comma 6 2 2 2 3 3 4" xfId="9618" xr:uid="{C7AB6157-A611-48A5-BAC9-CCFBC88F227C}"/>
    <cellStyle name="Comma 6 2 2 2 3 3 4 2" xfId="25029" xr:uid="{88627518-3181-4EC7-BF52-C1F0862AA82E}"/>
    <cellStyle name="Comma 6 2 2 2 3 3 4 2 2" xfId="55853" xr:uid="{2A96DEC6-22FB-4A0D-A28F-7AA353E7AC30}"/>
    <cellStyle name="Comma 6 2 2 2 3 3 4 3" xfId="40443" xr:uid="{CC5057C9-90E2-4066-B0B1-9DE17D40476D}"/>
    <cellStyle name="Comma 6 2 2 2 3 3 5" xfId="17220" xr:uid="{2F86D508-8C11-42AC-BD11-531DDA06AED2}"/>
    <cellStyle name="Comma 6 2 2 2 3 3 5 2" xfId="48044" xr:uid="{EB86AC83-6699-464D-9693-B16D82FA4ECF}"/>
    <cellStyle name="Comma 6 2 2 2 3 3 6" xfId="32634" xr:uid="{731A7A6D-DCA0-4CAA-A2C9-835C5EAE631C}"/>
    <cellStyle name="Comma 6 2 2 2 3 4" xfId="2440" xr:uid="{059016AF-A6EE-4EA7-BD5E-2A1A9D86B387}"/>
    <cellStyle name="Comma 6 2 2 2 3 4 2" xfId="6243" xr:uid="{66209101-C39E-4AF5-82B4-369039E0139A}"/>
    <cellStyle name="Comma 6 2 2 2 3 4 2 2" xfId="14054" xr:uid="{915231F8-FDB4-4339-9692-C68A8D608E9C}"/>
    <cellStyle name="Comma 6 2 2 2 3 4 2 2 2" xfId="29465" xr:uid="{9451222E-FCB6-469D-9883-52D645E7A07C}"/>
    <cellStyle name="Comma 6 2 2 2 3 4 2 2 2 2" xfId="60289" xr:uid="{77FD41E8-4F1B-4FC9-AAD3-BFA6159B3F38}"/>
    <cellStyle name="Comma 6 2 2 2 3 4 2 2 3" xfId="44879" xr:uid="{9A8E24E8-8089-4484-B56B-C9D3C1C2B9D0}"/>
    <cellStyle name="Comma 6 2 2 2 3 4 2 3" xfId="21656" xr:uid="{09119D16-2C60-48B7-A405-DA19C41CC58C}"/>
    <cellStyle name="Comma 6 2 2 2 3 4 2 3 2" xfId="52480" xr:uid="{FB9462D5-AE0E-4DD4-8BAE-F664A98117AF}"/>
    <cellStyle name="Comma 6 2 2 2 3 4 2 4" xfId="37070" xr:uid="{2A74A6AD-2AAA-4526-870B-7DD58EB34346}"/>
    <cellStyle name="Comma 6 2 2 2 3 4 3" xfId="10251" xr:uid="{5925C7D0-4737-40F5-A919-5668A0209019}"/>
    <cellStyle name="Comma 6 2 2 2 3 4 3 2" xfId="25662" xr:uid="{C40672C1-15F2-4A29-987C-26CC268199B0}"/>
    <cellStyle name="Comma 6 2 2 2 3 4 3 2 2" xfId="56486" xr:uid="{B2D52666-4388-4596-AEFA-6390A6D871AA}"/>
    <cellStyle name="Comma 6 2 2 2 3 4 3 3" xfId="41076" xr:uid="{1FB196BD-F1D6-4211-8905-070E3F5360C5}"/>
    <cellStyle name="Comma 6 2 2 2 3 4 4" xfId="17853" xr:uid="{E5D242D4-6E7C-41A6-A0B9-E6A444468449}"/>
    <cellStyle name="Comma 6 2 2 2 3 4 4 2" xfId="48677" xr:uid="{C0CEF1C6-45DF-40BB-AAF7-6E8C2BB0EB23}"/>
    <cellStyle name="Comma 6 2 2 2 3 4 5" xfId="33267" xr:uid="{05821D3A-0A8C-4428-B338-CD955ACFA544}"/>
    <cellStyle name="Comma 6 2 2 2 3 5" xfId="4344" xr:uid="{15C88B87-1408-4D15-9287-FF63C3C5F463}"/>
    <cellStyle name="Comma 6 2 2 2 3 5 2" xfId="12155" xr:uid="{401A44F7-D983-496D-9672-01741EB05710}"/>
    <cellStyle name="Comma 6 2 2 2 3 5 2 2" xfId="27566" xr:uid="{58F9327F-3FF2-407B-A917-A904553237D5}"/>
    <cellStyle name="Comma 6 2 2 2 3 5 2 2 2" xfId="58390" xr:uid="{8F21F15C-291E-4E13-935D-330AA3073DB4}"/>
    <cellStyle name="Comma 6 2 2 2 3 5 2 3" xfId="42980" xr:uid="{37B5D502-02D9-4AAA-A148-7BA97C7216C3}"/>
    <cellStyle name="Comma 6 2 2 2 3 5 3" xfId="19757" xr:uid="{EE3950E6-051F-488C-85DC-43BC0FF4C924}"/>
    <cellStyle name="Comma 6 2 2 2 3 5 3 2" xfId="50581" xr:uid="{2208628F-D753-4566-B2C1-5F979CD34782}"/>
    <cellStyle name="Comma 6 2 2 2 3 5 4" xfId="35171" xr:uid="{6C621014-F785-4FAF-9354-89688D25179C}"/>
    <cellStyle name="Comma 6 2 2 2 3 6" xfId="8352" xr:uid="{D4F85B1A-132D-47CD-A401-6C95DF7CA61F}"/>
    <cellStyle name="Comma 6 2 2 2 3 6 2" xfId="23763" xr:uid="{AF2CF905-DD57-427C-9D85-F013C318B1C1}"/>
    <cellStyle name="Comma 6 2 2 2 3 6 2 2" xfId="54587" xr:uid="{BEB6F81C-AB77-4AF7-B254-B3402BC0FCC7}"/>
    <cellStyle name="Comma 6 2 2 2 3 6 3" xfId="39177" xr:uid="{AB2C74B7-CD78-4F8B-A7CC-F1EC41E392E0}"/>
    <cellStyle name="Comma 6 2 2 2 3 7" xfId="15954" xr:uid="{06309D53-057F-46D8-8DBA-6F97C8711FF2}"/>
    <cellStyle name="Comma 6 2 2 2 3 7 2" xfId="46778" xr:uid="{E4C4E99A-7BBC-44AA-98F6-B9B1274885F9}"/>
    <cellStyle name="Comma 6 2 2 2 3 8" xfId="31368" xr:uid="{AB915D9F-805E-497C-B1DB-8149E8E67804}"/>
    <cellStyle name="Comma 6 2 2 2 4" xfId="961" xr:uid="{53B1B49F-BF6D-44EF-9D53-DA1052900362}"/>
    <cellStyle name="Comma 6 2 2 2 4 2" xfId="2860" xr:uid="{4060BB44-77CC-45E4-BC6C-0EDADB31C9B6}"/>
    <cellStyle name="Comma 6 2 2 2 4 2 2" xfId="6663" xr:uid="{3232DAD8-4E25-4DD8-B66E-DEE81B234836}"/>
    <cellStyle name="Comma 6 2 2 2 4 2 2 2" xfId="14474" xr:uid="{A58BB318-3B3F-4D0C-888F-EFDB1EBAEA34}"/>
    <cellStyle name="Comma 6 2 2 2 4 2 2 2 2" xfId="29885" xr:uid="{9143CD33-26E1-46B5-A115-EA94945BEF89}"/>
    <cellStyle name="Comma 6 2 2 2 4 2 2 2 2 2" xfId="60709" xr:uid="{D289E2DD-2938-4660-B3B4-6F07B5420BD8}"/>
    <cellStyle name="Comma 6 2 2 2 4 2 2 2 3" xfId="45299" xr:uid="{6D8A2429-E180-40FD-AB9D-5CB5127AD0B9}"/>
    <cellStyle name="Comma 6 2 2 2 4 2 2 3" xfId="22076" xr:uid="{D22F272D-EE43-4D08-83CB-B268AD763B3C}"/>
    <cellStyle name="Comma 6 2 2 2 4 2 2 3 2" xfId="52900" xr:uid="{3C8F3AEE-F985-490C-85BD-FDC04AFD83E1}"/>
    <cellStyle name="Comma 6 2 2 2 4 2 2 4" xfId="37490" xr:uid="{9C3D9012-1018-4A42-8ADF-66911CE6D3BB}"/>
    <cellStyle name="Comma 6 2 2 2 4 2 3" xfId="10671" xr:uid="{BA11855D-6DB7-4DE2-853A-5E06070D7703}"/>
    <cellStyle name="Comma 6 2 2 2 4 2 3 2" xfId="26082" xr:uid="{0B1D076E-FEFF-482A-A9AD-B5FB0315BB2F}"/>
    <cellStyle name="Comma 6 2 2 2 4 2 3 2 2" xfId="56906" xr:uid="{74FC06E8-8A95-4CAC-B6E4-5584A492B6B3}"/>
    <cellStyle name="Comma 6 2 2 2 4 2 3 3" xfId="41496" xr:uid="{1E0927CE-A155-4968-9C1E-4E4BD590BF1A}"/>
    <cellStyle name="Comma 6 2 2 2 4 2 4" xfId="18273" xr:uid="{73588F6A-6CA5-4D51-994B-5B28FB3128AD}"/>
    <cellStyle name="Comma 6 2 2 2 4 2 4 2" xfId="49097" xr:uid="{AD6A62F0-BD63-4086-89F7-859809A6BFDE}"/>
    <cellStyle name="Comma 6 2 2 2 4 2 5" xfId="33687" xr:uid="{CA30E7D6-E7D3-4901-B63C-FF646155C52D}"/>
    <cellStyle name="Comma 6 2 2 2 4 3" xfId="4764" xr:uid="{D201B1BF-A721-4E17-B66D-6880DA0C3320}"/>
    <cellStyle name="Comma 6 2 2 2 4 3 2" xfId="12575" xr:uid="{CE4CF962-88DC-41FA-8153-AE2D04678D85}"/>
    <cellStyle name="Comma 6 2 2 2 4 3 2 2" xfId="27986" xr:uid="{F64A0361-E823-41CD-8A2F-1FBB617258B6}"/>
    <cellStyle name="Comma 6 2 2 2 4 3 2 2 2" xfId="58810" xr:uid="{F76C899D-EF1F-4425-ADA0-1D031402842B}"/>
    <cellStyle name="Comma 6 2 2 2 4 3 2 3" xfId="43400" xr:uid="{9641F637-B3DE-4A63-A181-198A845108B0}"/>
    <cellStyle name="Comma 6 2 2 2 4 3 3" xfId="20177" xr:uid="{ED7E7977-A5CC-403C-83BF-0CA2F56F0056}"/>
    <cellStyle name="Comma 6 2 2 2 4 3 3 2" xfId="51001" xr:uid="{74CD167B-80C7-4313-9137-BB12C462C415}"/>
    <cellStyle name="Comma 6 2 2 2 4 3 4" xfId="35591" xr:uid="{6A869DCF-5500-4A24-8FE1-5058CF777F61}"/>
    <cellStyle name="Comma 6 2 2 2 4 4" xfId="8772" xr:uid="{4100A2DB-2A6B-42D0-BC9E-A69F671CC6E0}"/>
    <cellStyle name="Comma 6 2 2 2 4 4 2" xfId="24183" xr:uid="{CD73A9DD-C0C3-46AA-B2D7-D84D25983C06}"/>
    <cellStyle name="Comma 6 2 2 2 4 4 2 2" xfId="55007" xr:uid="{F888147B-0066-4F28-B4B2-4EB177ED3320}"/>
    <cellStyle name="Comma 6 2 2 2 4 4 3" xfId="39597" xr:uid="{68E8D179-EA8A-40C6-BD54-D5CF9B2F3550}"/>
    <cellStyle name="Comma 6 2 2 2 4 5" xfId="16374" xr:uid="{F7C888F1-F8C0-4965-BE51-00B017A388CB}"/>
    <cellStyle name="Comma 6 2 2 2 4 5 2" xfId="47198" xr:uid="{FDDABCC1-95E7-44DF-AC00-2368BB1A2684}"/>
    <cellStyle name="Comma 6 2 2 2 4 6" xfId="31788" xr:uid="{40A50A12-0C69-4EF2-B3E9-4E9FE75C3FAF}"/>
    <cellStyle name="Comma 6 2 2 2 5" xfId="1594" xr:uid="{54328B09-0A74-496E-9C72-8F3687E4163F}"/>
    <cellStyle name="Comma 6 2 2 2 5 2" xfId="3493" xr:uid="{9C6F23E2-2826-4461-B70E-29E7749D1CE7}"/>
    <cellStyle name="Comma 6 2 2 2 5 2 2" xfId="7296" xr:uid="{D4C3EACC-806C-467A-8E5C-4706C3C1C9B9}"/>
    <cellStyle name="Comma 6 2 2 2 5 2 2 2" xfId="15107" xr:uid="{3DBE9B6D-4CDB-429E-8584-2FD76471DFCA}"/>
    <cellStyle name="Comma 6 2 2 2 5 2 2 2 2" xfId="30518" xr:uid="{099F935B-1F3B-42FB-8FBE-0B5647F18EE7}"/>
    <cellStyle name="Comma 6 2 2 2 5 2 2 2 2 2" xfId="61342" xr:uid="{F1EF1F45-D821-4A2C-B8FF-34F70BE12714}"/>
    <cellStyle name="Comma 6 2 2 2 5 2 2 2 3" xfId="45932" xr:uid="{A0EE33E2-D27A-4211-857B-8924826FE17C}"/>
    <cellStyle name="Comma 6 2 2 2 5 2 2 3" xfId="22709" xr:uid="{64972277-046B-4E58-8DFA-AE1B02820590}"/>
    <cellStyle name="Comma 6 2 2 2 5 2 2 3 2" xfId="53533" xr:uid="{3BA581D3-086F-4AF5-B7F4-180C63CD1D00}"/>
    <cellStyle name="Comma 6 2 2 2 5 2 2 4" xfId="38123" xr:uid="{B88C6A42-5A2D-48EA-91D2-009D3D51D3F7}"/>
    <cellStyle name="Comma 6 2 2 2 5 2 3" xfId="11304" xr:uid="{62F7B6D8-CDB1-4927-87FD-63A3B631BEF5}"/>
    <cellStyle name="Comma 6 2 2 2 5 2 3 2" xfId="26715" xr:uid="{68F82B84-21DC-4022-AC76-EA6F6B946F6A}"/>
    <cellStyle name="Comma 6 2 2 2 5 2 3 2 2" xfId="57539" xr:uid="{7357385D-B428-4533-84C2-9965B6558A40}"/>
    <cellStyle name="Comma 6 2 2 2 5 2 3 3" xfId="42129" xr:uid="{A23E8216-1E39-48CF-91BA-800F7335DA48}"/>
    <cellStyle name="Comma 6 2 2 2 5 2 4" xfId="18906" xr:uid="{BDD0A61C-A856-44E3-8E72-07648C2A73D1}"/>
    <cellStyle name="Comma 6 2 2 2 5 2 4 2" xfId="49730" xr:uid="{6E3DB72A-FAF9-4117-8473-D9658058B1F1}"/>
    <cellStyle name="Comma 6 2 2 2 5 2 5" xfId="34320" xr:uid="{004C4C65-6BF9-419F-A047-D0AE05B5C39E}"/>
    <cellStyle name="Comma 6 2 2 2 5 3" xfId="5397" xr:uid="{6DBC0174-B02D-46DD-A032-3304CEEA5523}"/>
    <cellStyle name="Comma 6 2 2 2 5 3 2" xfId="13208" xr:uid="{D3939C1A-7051-46AE-A77A-C877ED8BB75B}"/>
    <cellStyle name="Comma 6 2 2 2 5 3 2 2" xfId="28619" xr:uid="{4B337A62-8C14-48F3-8331-822AEB37F422}"/>
    <cellStyle name="Comma 6 2 2 2 5 3 2 2 2" xfId="59443" xr:uid="{FEA7BD83-8912-4284-845E-1420569DCE54}"/>
    <cellStyle name="Comma 6 2 2 2 5 3 2 3" xfId="44033" xr:uid="{F6849D7C-41B1-49EC-9726-A5969F453084}"/>
    <cellStyle name="Comma 6 2 2 2 5 3 3" xfId="20810" xr:uid="{0E243045-EFA7-436E-B5A6-69EB89B39DB6}"/>
    <cellStyle name="Comma 6 2 2 2 5 3 3 2" xfId="51634" xr:uid="{FE9BD195-F8EC-4552-AC81-E99F6D5E30EC}"/>
    <cellStyle name="Comma 6 2 2 2 5 3 4" xfId="36224" xr:uid="{4F999B26-BEB0-4788-B294-2CF99F53D9FC}"/>
    <cellStyle name="Comma 6 2 2 2 5 4" xfId="9405" xr:uid="{3D3935CF-F6C8-43DA-AB14-CCE037B9E206}"/>
    <cellStyle name="Comma 6 2 2 2 5 4 2" xfId="24816" xr:uid="{D4F084D6-73E4-48E5-9154-79CA86F913CB}"/>
    <cellStyle name="Comma 6 2 2 2 5 4 2 2" xfId="55640" xr:uid="{5ECDC2EF-53EA-4B55-A670-DA80DDDD39C5}"/>
    <cellStyle name="Comma 6 2 2 2 5 4 3" xfId="40230" xr:uid="{E5261F0F-B0A1-47BE-AE46-A81B40C9DB7F}"/>
    <cellStyle name="Comma 6 2 2 2 5 5" xfId="17007" xr:uid="{46638669-84CA-40C7-B6B8-2D3000F9BE60}"/>
    <cellStyle name="Comma 6 2 2 2 5 5 2" xfId="47831" xr:uid="{471C5C11-B529-4386-930E-17C84D904C50}"/>
    <cellStyle name="Comma 6 2 2 2 5 6" xfId="32421" xr:uid="{92FD6C77-F229-4ED1-8CE7-F677ABEC93E5}"/>
    <cellStyle name="Comma 6 2 2 2 6" xfId="2227" xr:uid="{13A42F6D-03A7-431D-8006-5FF72D1D2FD0}"/>
    <cellStyle name="Comma 6 2 2 2 6 2" xfId="6030" xr:uid="{BA8F31B5-320B-40C2-9C28-A78F52A8DBBC}"/>
    <cellStyle name="Comma 6 2 2 2 6 2 2" xfId="13841" xr:uid="{BDE942DC-117D-454C-B239-9CEB49F6D7ED}"/>
    <cellStyle name="Comma 6 2 2 2 6 2 2 2" xfId="29252" xr:uid="{4D22677F-692A-4DC6-A8B4-E884ADE65804}"/>
    <cellStyle name="Comma 6 2 2 2 6 2 2 2 2" xfId="60076" xr:uid="{7F96A170-A03C-4762-B68E-E0239F67D44C}"/>
    <cellStyle name="Comma 6 2 2 2 6 2 2 3" xfId="44666" xr:uid="{64333F13-A9F2-48E0-A848-F97FD2FE216E}"/>
    <cellStyle name="Comma 6 2 2 2 6 2 3" xfId="21443" xr:uid="{87E6FC19-8185-48A5-94DC-89E15F7DA896}"/>
    <cellStyle name="Comma 6 2 2 2 6 2 3 2" xfId="52267" xr:uid="{10607065-1669-422B-BE8F-698D461C216A}"/>
    <cellStyle name="Comma 6 2 2 2 6 2 4" xfId="36857" xr:uid="{E68C7D76-58BA-4BC0-A4EA-B97AC29CC11F}"/>
    <cellStyle name="Comma 6 2 2 2 6 3" xfId="10038" xr:uid="{8633DC1D-4009-436B-A092-3FF0603BD85F}"/>
    <cellStyle name="Comma 6 2 2 2 6 3 2" xfId="25449" xr:uid="{BFA3683E-85CF-485C-82BF-6C42DD6B5B74}"/>
    <cellStyle name="Comma 6 2 2 2 6 3 2 2" xfId="56273" xr:uid="{212AFF5F-A50C-4FAF-BFE2-FFE417D3BFA8}"/>
    <cellStyle name="Comma 6 2 2 2 6 3 3" xfId="40863" xr:uid="{B1165D82-015F-4E2D-9C93-60B05740DE79}"/>
    <cellStyle name="Comma 6 2 2 2 6 4" xfId="17640" xr:uid="{E4ED2874-1293-4877-998A-E179B8AFC856}"/>
    <cellStyle name="Comma 6 2 2 2 6 4 2" xfId="48464" xr:uid="{A3A09D63-5F19-4522-A3E5-CB98C556271B}"/>
    <cellStyle name="Comma 6 2 2 2 6 5" xfId="33054" xr:uid="{6F2ECCE4-9B56-422E-B656-E08133A0AE68}"/>
    <cellStyle name="Comma 6 2 2 2 7" xfId="4131" xr:uid="{B5EF6580-10DB-4961-B7EB-C9ADCF7E2C2E}"/>
    <cellStyle name="Comma 6 2 2 2 7 2" xfId="11942" xr:uid="{19D456B9-0D20-4196-8383-99DA95904534}"/>
    <cellStyle name="Comma 6 2 2 2 7 2 2" xfId="27353" xr:uid="{50F52661-AD09-4BEE-8E2C-92600762BB60}"/>
    <cellStyle name="Comma 6 2 2 2 7 2 2 2" xfId="58177" xr:uid="{52C2FEC0-D54A-4769-B687-51F7104A9412}"/>
    <cellStyle name="Comma 6 2 2 2 7 2 3" xfId="42767" xr:uid="{7ECC693D-68F0-4EAE-82C8-132CD9D7EDD2}"/>
    <cellStyle name="Comma 6 2 2 2 7 3" xfId="19544" xr:uid="{81767B66-7897-4792-8F49-45E00C9614A8}"/>
    <cellStyle name="Comma 6 2 2 2 7 3 2" xfId="50368" xr:uid="{3EDD4E34-91E0-482F-800E-98291EE6C66C}"/>
    <cellStyle name="Comma 6 2 2 2 7 4" xfId="34958" xr:uid="{5B993971-8C68-46FE-AD8A-001722B614A1}"/>
    <cellStyle name="Comma 6 2 2 2 8" xfId="8139" xr:uid="{E4F9A549-2D60-4176-9043-8CC629E2A23E}"/>
    <cellStyle name="Comma 6 2 2 2 8 2" xfId="23550" xr:uid="{2FA2BAF1-E2EB-4C51-8E89-5F6BEDFD88A7}"/>
    <cellStyle name="Comma 6 2 2 2 8 2 2" xfId="54374" xr:uid="{8E7F0EDA-1B70-4C52-BB99-F7832601E8B5}"/>
    <cellStyle name="Comma 6 2 2 2 8 3" xfId="38964" xr:uid="{DB463CDD-2131-4827-BFB8-D02A8330EE9F}"/>
    <cellStyle name="Comma 6 2 2 2 9" xfId="7930" xr:uid="{830A5739-E32B-4ED7-A195-8B15713B50AD}"/>
    <cellStyle name="Comma 6 2 2 2 9 2" xfId="23341" xr:uid="{5FCEB372-7D5B-49A3-87AF-DCAFAB847694}"/>
    <cellStyle name="Comma 6 2 2 2 9 2 2" xfId="54165" xr:uid="{5FD113F2-EC1B-41E6-9BD2-8FE43212ADFF}"/>
    <cellStyle name="Comma 6 2 2 2 9 3" xfId="38755" xr:uid="{55E808C0-B2E2-4A6B-ADCE-C27F940E70E9}"/>
    <cellStyle name="Comma 6 2 2 3" xfId="668" xr:uid="{87919EA6-A001-4DBA-A6B5-B743B4A9C198}"/>
    <cellStyle name="Comma 6 2 2 3 2" xfId="1301" xr:uid="{143428F9-9105-4979-A2AE-0CB5A1AB1BE5}"/>
    <cellStyle name="Comma 6 2 2 3 2 2" xfId="3200" xr:uid="{682B55FD-D20C-445F-A7A0-41E632734874}"/>
    <cellStyle name="Comma 6 2 2 3 2 2 2" xfId="7003" xr:uid="{D5E7C17D-7052-45BF-82F5-39F534D2EEF1}"/>
    <cellStyle name="Comma 6 2 2 3 2 2 2 2" xfId="14814" xr:uid="{1F07BF6C-6BB3-49D2-87C4-2A51821ACA0B}"/>
    <cellStyle name="Comma 6 2 2 3 2 2 2 2 2" xfId="30225" xr:uid="{3AA92DFB-F24C-4E59-A8CD-0560715267D9}"/>
    <cellStyle name="Comma 6 2 2 3 2 2 2 2 2 2" xfId="61049" xr:uid="{24AA804D-CD8F-4D7D-B0D7-509576B703B1}"/>
    <cellStyle name="Comma 6 2 2 3 2 2 2 2 3" xfId="45639" xr:uid="{3CC688B6-29E1-4C9B-8959-4BDF01290224}"/>
    <cellStyle name="Comma 6 2 2 3 2 2 2 3" xfId="22416" xr:uid="{23C69886-ABAD-49CD-811F-8A99AEF48EE2}"/>
    <cellStyle name="Comma 6 2 2 3 2 2 2 3 2" xfId="53240" xr:uid="{BA120C17-8AA2-4FD3-B10E-A66872966BDB}"/>
    <cellStyle name="Comma 6 2 2 3 2 2 2 4" xfId="37830" xr:uid="{7C079929-0C95-4729-A2EE-89DAB74B987D}"/>
    <cellStyle name="Comma 6 2 2 3 2 2 3" xfId="11011" xr:uid="{2F45188C-A109-4873-98CC-AD4A22996001}"/>
    <cellStyle name="Comma 6 2 2 3 2 2 3 2" xfId="26422" xr:uid="{1560623D-E185-4949-8913-7C4C919D015B}"/>
    <cellStyle name="Comma 6 2 2 3 2 2 3 2 2" xfId="57246" xr:uid="{EC9492C8-73E0-403C-8BE0-1924DE1C119A}"/>
    <cellStyle name="Comma 6 2 2 3 2 2 3 3" xfId="41836" xr:uid="{68A8EB6C-945A-4DD9-8471-5A9C8AC06890}"/>
    <cellStyle name="Comma 6 2 2 3 2 2 4" xfId="18613" xr:uid="{9FF93DFD-FBB2-42D4-B522-1A72CA7EA860}"/>
    <cellStyle name="Comma 6 2 2 3 2 2 4 2" xfId="49437" xr:uid="{2839E312-D172-43FA-A6D5-A6C385B57CF0}"/>
    <cellStyle name="Comma 6 2 2 3 2 2 5" xfId="34027" xr:uid="{190CE533-22B4-4FE3-854F-1609A15AE41E}"/>
    <cellStyle name="Comma 6 2 2 3 2 3" xfId="5104" xr:uid="{257C0F16-A9A6-4C85-B704-F7FE0563FE9E}"/>
    <cellStyle name="Comma 6 2 2 3 2 3 2" xfId="12915" xr:uid="{838C5FA7-EA1D-43E8-8693-FA7A6FFABD85}"/>
    <cellStyle name="Comma 6 2 2 3 2 3 2 2" xfId="28326" xr:uid="{68F52F38-3908-4246-8F69-8A7907DD0AFB}"/>
    <cellStyle name="Comma 6 2 2 3 2 3 2 2 2" xfId="59150" xr:uid="{8A95B5E7-A035-42CE-8205-140E410E6640}"/>
    <cellStyle name="Comma 6 2 2 3 2 3 2 3" xfId="43740" xr:uid="{CC8F6A9A-91E9-461E-BF04-FE6EFDAA64C9}"/>
    <cellStyle name="Comma 6 2 2 3 2 3 3" xfId="20517" xr:uid="{F0D929E4-E3E1-45C9-B459-EBD39F685A2B}"/>
    <cellStyle name="Comma 6 2 2 3 2 3 3 2" xfId="51341" xr:uid="{EC638732-D1EB-414E-9D3C-2AE9F856E732}"/>
    <cellStyle name="Comma 6 2 2 3 2 3 4" xfId="35931" xr:uid="{CAC10CF5-D10F-4A7E-8DED-5ADC492AFEDE}"/>
    <cellStyle name="Comma 6 2 2 3 2 4" xfId="9112" xr:uid="{76F22246-E03F-4F9C-9F8D-3E889307E2F0}"/>
    <cellStyle name="Comma 6 2 2 3 2 4 2" xfId="24523" xr:uid="{C938A829-B15E-4619-9FDE-A9675C7A54E8}"/>
    <cellStyle name="Comma 6 2 2 3 2 4 2 2" xfId="55347" xr:uid="{6EB296E3-C3E6-4154-81C8-88B22AE65076}"/>
    <cellStyle name="Comma 6 2 2 3 2 4 3" xfId="39937" xr:uid="{20B0C0E6-5A7C-4AFC-B4B2-B943428F5237}"/>
    <cellStyle name="Comma 6 2 2 3 2 5" xfId="16714" xr:uid="{0CE0BD06-1D72-45FA-BE25-4E3D0A2B9A03}"/>
    <cellStyle name="Comma 6 2 2 3 2 5 2" xfId="47538" xr:uid="{49D26A4E-320A-4AA6-9D83-01218259C5BE}"/>
    <cellStyle name="Comma 6 2 2 3 2 6" xfId="32128" xr:uid="{5BC801C6-D22C-477D-AE89-B6DB53E0DC83}"/>
    <cellStyle name="Comma 6 2 2 3 3" xfId="1934" xr:uid="{DBC7926B-764E-4400-90A6-960C7FA875D7}"/>
    <cellStyle name="Comma 6 2 2 3 3 2" xfId="3833" xr:uid="{531FF243-71EA-4D28-AA1B-0FFE531660EE}"/>
    <cellStyle name="Comma 6 2 2 3 3 2 2" xfId="7636" xr:uid="{508B6197-495B-4A2C-8415-28435A7FC8CF}"/>
    <cellStyle name="Comma 6 2 2 3 3 2 2 2" xfId="15447" xr:uid="{CD53C922-D54F-4045-AF7E-CC57D491DE4B}"/>
    <cellStyle name="Comma 6 2 2 3 3 2 2 2 2" xfId="30858" xr:uid="{33EC2117-CC15-4400-87AE-F21219534F80}"/>
    <cellStyle name="Comma 6 2 2 3 3 2 2 2 2 2" xfId="61682" xr:uid="{6344B597-9ED4-4F2F-9408-1CD58955D980}"/>
    <cellStyle name="Comma 6 2 2 3 3 2 2 2 3" xfId="46272" xr:uid="{D42B3408-48E8-456F-914A-0AEAC070580D}"/>
    <cellStyle name="Comma 6 2 2 3 3 2 2 3" xfId="23049" xr:uid="{75369BF4-F066-489F-9F5B-C74824BFFB5F}"/>
    <cellStyle name="Comma 6 2 2 3 3 2 2 3 2" xfId="53873" xr:uid="{AE25494C-3F92-4306-8478-092064AE648C}"/>
    <cellStyle name="Comma 6 2 2 3 3 2 2 4" xfId="38463" xr:uid="{667D6D16-1DBB-48B1-8CBD-8EAA95A17359}"/>
    <cellStyle name="Comma 6 2 2 3 3 2 3" xfId="11644" xr:uid="{3338B5EF-E164-4BD9-9BB6-0A7425FFDD85}"/>
    <cellStyle name="Comma 6 2 2 3 3 2 3 2" xfId="27055" xr:uid="{5B113A3B-469B-44B5-982F-06C456C2A911}"/>
    <cellStyle name="Comma 6 2 2 3 3 2 3 2 2" xfId="57879" xr:uid="{FCE3E757-1B71-4809-8104-55B8A60E43E0}"/>
    <cellStyle name="Comma 6 2 2 3 3 2 3 3" xfId="42469" xr:uid="{80676E97-B06D-465E-9779-4BDE9E51F842}"/>
    <cellStyle name="Comma 6 2 2 3 3 2 4" xfId="19246" xr:uid="{FD5BB668-74F3-4AA6-A8E8-02CCB402E726}"/>
    <cellStyle name="Comma 6 2 2 3 3 2 4 2" xfId="50070" xr:uid="{DD1BA4EF-DA00-4CD3-99A5-2B420237C52C}"/>
    <cellStyle name="Comma 6 2 2 3 3 2 5" xfId="34660" xr:uid="{46FC30C0-A6DF-477B-B15D-3ACDD37FBC27}"/>
    <cellStyle name="Comma 6 2 2 3 3 3" xfId="5737" xr:uid="{A4A578D8-60D9-4F0E-BB87-C240E977ED52}"/>
    <cellStyle name="Comma 6 2 2 3 3 3 2" xfId="13548" xr:uid="{12967BE8-8237-4F4A-B4CD-EB61A063BB4E}"/>
    <cellStyle name="Comma 6 2 2 3 3 3 2 2" xfId="28959" xr:uid="{9386F326-0C03-48DA-A897-D7A4A2B612C9}"/>
    <cellStyle name="Comma 6 2 2 3 3 3 2 2 2" xfId="59783" xr:uid="{E12966E6-649F-4BA0-8863-181788087D62}"/>
    <cellStyle name="Comma 6 2 2 3 3 3 2 3" xfId="44373" xr:uid="{0E7F1EFC-EA7B-4D3F-982C-D8D4BBBB1758}"/>
    <cellStyle name="Comma 6 2 2 3 3 3 3" xfId="21150" xr:uid="{EE6541E5-71DA-4BEC-ACF7-FC7CF39B56DA}"/>
    <cellStyle name="Comma 6 2 2 3 3 3 3 2" xfId="51974" xr:uid="{5B072E8D-B6F0-4C03-BD77-5A1E020EAA77}"/>
    <cellStyle name="Comma 6 2 2 3 3 3 4" xfId="36564" xr:uid="{F636CE6A-E474-4BDF-9247-8DE154DD1136}"/>
    <cellStyle name="Comma 6 2 2 3 3 4" xfId="9745" xr:uid="{FFEAF811-D64E-48A6-B56C-BCD43F106B18}"/>
    <cellStyle name="Comma 6 2 2 3 3 4 2" xfId="25156" xr:uid="{7006B75E-C758-4AA4-874B-44928D8CF919}"/>
    <cellStyle name="Comma 6 2 2 3 3 4 2 2" xfId="55980" xr:uid="{8ECF7C42-96FF-43AA-A256-D76AAD0F0023}"/>
    <cellStyle name="Comma 6 2 2 3 3 4 3" xfId="40570" xr:uid="{CD004A1D-3662-4C4C-B7A1-D9FCC70C1E48}"/>
    <cellStyle name="Comma 6 2 2 3 3 5" xfId="17347" xr:uid="{952C50C3-F1A2-4DE6-94F6-18237970D8F7}"/>
    <cellStyle name="Comma 6 2 2 3 3 5 2" xfId="48171" xr:uid="{AFD8A78C-3775-4E1A-B98D-E44AA4F13AE2}"/>
    <cellStyle name="Comma 6 2 2 3 3 6" xfId="32761" xr:uid="{735220E4-090A-434B-A9BE-3B7B0540D427}"/>
    <cellStyle name="Comma 6 2 2 3 4" xfId="2567" xr:uid="{6FF28D15-1759-45E0-8322-4559DCD4674B}"/>
    <cellStyle name="Comma 6 2 2 3 4 2" xfId="6370" xr:uid="{A84320D9-35D3-419E-9E20-5C324DC2931D}"/>
    <cellStyle name="Comma 6 2 2 3 4 2 2" xfId="14181" xr:uid="{1763CD30-5B2D-4371-81C7-8E079FD8C5CE}"/>
    <cellStyle name="Comma 6 2 2 3 4 2 2 2" xfId="29592" xr:uid="{12458388-7AC8-4B39-B428-E0B6EAD77DB0}"/>
    <cellStyle name="Comma 6 2 2 3 4 2 2 2 2" xfId="60416" xr:uid="{4FFB0763-50A5-4A3C-BF89-9FB94CB3E159}"/>
    <cellStyle name="Comma 6 2 2 3 4 2 2 3" xfId="45006" xr:uid="{F1D1BA79-6602-4A16-959B-5605E73A579F}"/>
    <cellStyle name="Comma 6 2 2 3 4 2 3" xfId="21783" xr:uid="{32B0E5F5-ECC2-44AE-B9B3-A79FB2E34D4C}"/>
    <cellStyle name="Comma 6 2 2 3 4 2 3 2" xfId="52607" xr:uid="{9D4E57C7-C3A0-4024-AD55-18C1145F1EB5}"/>
    <cellStyle name="Comma 6 2 2 3 4 2 4" xfId="37197" xr:uid="{7307EEDE-1E10-4344-B4BA-88DC9D192812}"/>
    <cellStyle name="Comma 6 2 2 3 4 3" xfId="10378" xr:uid="{008D63BE-9C2C-4FBB-A7BF-16714C81FBE2}"/>
    <cellStyle name="Comma 6 2 2 3 4 3 2" xfId="25789" xr:uid="{12998E75-5B4F-4F99-8BAC-F2D4370E9D5E}"/>
    <cellStyle name="Comma 6 2 2 3 4 3 2 2" xfId="56613" xr:uid="{14270232-D860-4BE4-96AC-991D909C0BF9}"/>
    <cellStyle name="Comma 6 2 2 3 4 3 3" xfId="41203" xr:uid="{13540AB6-FA5C-4EC6-9FB0-9A4A5DEC18B2}"/>
    <cellStyle name="Comma 6 2 2 3 4 4" xfId="17980" xr:uid="{7B461333-D0E3-4F83-B4D1-F87D9B33805C}"/>
    <cellStyle name="Comma 6 2 2 3 4 4 2" xfId="48804" xr:uid="{62B4F0EA-4246-4C7B-93BC-B41F200A85F3}"/>
    <cellStyle name="Comma 6 2 2 3 4 5" xfId="33394" xr:uid="{262129DD-EF56-437B-96F7-6FC1E6C0F281}"/>
    <cellStyle name="Comma 6 2 2 3 5" xfId="4471" xr:uid="{456BABB1-49FD-4F0C-AF9D-34D966E084E3}"/>
    <cellStyle name="Comma 6 2 2 3 5 2" xfId="12282" xr:uid="{88A48F78-AFCF-414B-882A-F1A2A1941FF4}"/>
    <cellStyle name="Comma 6 2 2 3 5 2 2" xfId="27693" xr:uid="{F3A3D6D1-30AF-46A9-9697-FA994BBC0246}"/>
    <cellStyle name="Comma 6 2 2 3 5 2 2 2" xfId="58517" xr:uid="{69167116-9E59-40E3-ABF6-2B98ADCB735D}"/>
    <cellStyle name="Comma 6 2 2 3 5 2 3" xfId="43107" xr:uid="{CE664733-0B09-4550-A04E-622B36E0B50A}"/>
    <cellStyle name="Comma 6 2 2 3 5 3" xfId="19884" xr:uid="{F3E7BD72-A556-4FF5-A22F-65416348C779}"/>
    <cellStyle name="Comma 6 2 2 3 5 3 2" xfId="50708" xr:uid="{02CD8DF0-F258-475D-88B1-419F702A5393}"/>
    <cellStyle name="Comma 6 2 2 3 5 4" xfId="35298" xr:uid="{94D47579-3433-4E2C-952A-621FE22E5E4D}"/>
    <cellStyle name="Comma 6 2 2 3 6" xfId="8479" xr:uid="{6080A0C9-7D4F-4A20-B281-C151E566AA91}"/>
    <cellStyle name="Comma 6 2 2 3 6 2" xfId="23890" xr:uid="{64BCBA56-DCA6-45A8-8B33-C4F7539E60FC}"/>
    <cellStyle name="Comma 6 2 2 3 6 2 2" xfId="54714" xr:uid="{3F4EEECC-C091-4266-AFDB-8C9248684DE5}"/>
    <cellStyle name="Comma 6 2 2 3 6 3" xfId="39304" xr:uid="{9D3697A1-6150-47AE-9F74-24E8B7A60F65}"/>
    <cellStyle name="Comma 6 2 2 3 7" xfId="16081" xr:uid="{BA2CBA30-9E6A-4354-B60B-520E89274D80}"/>
    <cellStyle name="Comma 6 2 2 3 7 2" xfId="46905" xr:uid="{340F6B26-C0E5-4857-97EB-3BE13D6FF687}"/>
    <cellStyle name="Comma 6 2 2 3 8" xfId="31495" xr:uid="{DD037A45-7FA4-4EB4-9D5F-25DA1FE08893}"/>
    <cellStyle name="Comma 6 2 2 4" xfId="459" xr:uid="{062A7EF1-6843-4603-BF0C-5A8905B58589}"/>
    <cellStyle name="Comma 6 2 2 4 2" xfId="1092" xr:uid="{138FA0FC-83C1-47A2-AEDF-A893305D159F}"/>
    <cellStyle name="Comma 6 2 2 4 2 2" xfId="2991" xr:uid="{3A8654B4-B05A-4EA6-A9FA-4328F3BAFC81}"/>
    <cellStyle name="Comma 6 2 2 4 2 2 2" xfId="6794" xr:uid="{2A8E33CF-C721-43B2-8852-0F717BA0A1B7}"/>
    <cellStyle name="Comma 6 2 2 4 2 2 2 2" xfId="14605" xr:uid="{494F6EFB-1446-4333-81B0-7A61E56B2778}"/>
    <cellStyle name="Comma 6 2 2 4 2 2 2 2 2" xfId="30016" xr:uid="{38DE28E6-B39D-411B-B0B2-F176A12262DC}"/>
    <cellStyle name="Comma 6 2 2 4 2 2 2 2 2 2" xfId="60840" xr:uid="{1BAF97EE-89C0-4841-B466-A0221CA31511}"/>
    <cellStyle name="Comma 6 2 2 4 2 2 2 2 3" xfId="45430" xr:uid="{5B3010D2-E38A-4D49-AF59-3137DEE89685}"/>
    <cellStyle name="Comma 6 2 2 4 2 2 2 3" xfId="22207" xr:uid="{860CEA47-79B9-4F9A-A4B1-002554EC0A2C}"/>
    <cellStyle name="Comma 6 2 2 4 2 2 2 3 2" xfId="53031" xr:uid="{DA42EFE7-18C0-42A7-BA9B-2F68DA4334C9}"/>
    <cellStyle name="Comma 6 2 2 4 2 2 2 4" xfId="37621" xr:uid="{26378CC7-D776-4C76-BAB0-0008B9A96153}"/>
    <cellStyle name="Comma 6 2 2 4 2 2 3" xfId="10802" xr:uid="{E6C4E4A2-C914-4860-AA9D-1C040C61441B}"/>
    <cellStyle name="Comma 6 2 2 4 2 2 3 2" xfId="26213" xr:uid="{708B69E0-73CB-449F-8B84-94D898104A8D}"/>
    <cellStyle name="Comma 6 2 2 4 2 2 3 2 2" xfId="57037" xr:uid="{9083893F-D7C4-4C73-B177-BB29C6778E41}"/>
    <cellStyle name="Comma 6 2 2 4 2 2 3 3" xfId="41627" xr:uid="{1792E40F-8220-4E5B-95CE-93FA0FF20CA7}"/>
    <cellStyle name="Comma 6 2 2 4 2 2 4" xfId="18404" xr:uid="{D7632279-2AE7-476D-9855-B3B891A1C5B4}"/>
    <cellStyle name="Comma 6 2 2 4 2 2 4 2" xfId="49228" xr:uid="{C056D787-FD0E-40A5-BD1D-DE624974B622}"/>
    <cellStyle name="Comma 6 2 2 4 2 2 5" xfId="33818" xr:uid="{7816CB94-3D75-47B0-9D19-038ED98A5609}"/>
    <cellStyle name="Comma 6 2 2 4 2 3" xfId="4895" xr:uid="{6E373A2A-0BF2-4A2F-A479-24CE14333A6D}"/>
    <cellStyle name="Comma 6 2 2 4 2 3 2" xfId="12706" xr:uid="{1CB780E6-66E8-4522-8887-CFEA9EEA0FBD}"/>
    <cellStyle name="Comma 6 2 2 4 2 3 2 2" xfId="28117" xr:uid="{7F1EAC88-C0F2-442A-BF9E-706F9F92DAB8}"/>
    <cellStyle name="Comma 6 2 2 4 2 3 2 2 2" xfId="58941" xr:uid="{3DF59666-3F94-4294-A9A9-276B784CFC82}"/>
    <cellStyle name="Comma 6 2 2 4 2 3 2 3" xfId="43531" xr:uid="{7717FF93-5678-477F-8859-D72D5E0B6039}"/>
    <cellStyle name="Comma 6 2 2 4 2 3 3" xfId="20308" xr:uid="{791CD59D-7EE5-4F18-B877-E4901C530EB4}"/>
    <cellStyle name="Comma 6 2 2 4 2 3 3 2" xfId="51132" xr:uid="{F72BADD2-E5D0-410E-8B4A-DC4A7F560B21}"/>
    <cellStyle name="Comma 6 2 2 4 2 3 4" xfId="35722" xr:uid="{0132D5C1-A4B6-4EC1-8A89-1A2849C8973E}"/>
    <cellStyle name="Comma 6 2 2 4 2 4" xfId="8903" xr:uid="{BA051813-32B0-41DB-83F4-A6B1834B281B}"/>
    <cellStyle name="Comma 6 2 2 4 2 4 2" xfId="24314" xr:uid="{90DBAC37-4155-4A7A-9069-04A042695229}"/>
    <cellStyle name="Comma 6 2 2 4 2 4 2 2" xfId="55138" xr:uid="{7360EC10-5BAF-4AF0-81B2-49EE642BAF57}"/>
    <cellStyle name="Comma 6 2 2 4 2 4 3" xfId="39728" xr:uid="{1EA0CFB4-1133-4A5E-9552-B8461753883D}"/>
    <cellStyle name="Comma 6 2 2 4 2 5" xfId="16505" xr:uid="{1A9D2E90-261C-4F87-9814-16239B1A6413}"/>
    <cellStyle name="Comma 6 2 2 4 2 5 2" xfId="47329" xr:uid="{FEBEE3AA-F0F6-4A59-9AF3-95F4E4446C96}"/>
    <cellStyle name="Comma 6 2 2 4 2 6" xfId="31919" xr:uid="{F1E514D3-818F-49BE-8445-36F69D387B69}"/>
    <cellStyle name="Comma 6 2 2 4 3" xfId="1725" xr:uid="{D4EE2B47-AD95-4D06-9A87-3461BD61B71B}"/>
    <cellStyle name="Comma 6 2 2 4 3 2" xfId="3624" xr:uid="{969E2D0E-4CB7-41CF-8C68-C82539F5B5E5}"/>
    <cellStyle name="Comma 6 2 2 4 3 2 2" xfId="7427" xr:uid="{4B3145A6-8ABF-453B-A3B0-749932BBB10C}"/>
    <cellStyle name="Comma 6 2 2 4 3 2 2 2" xfId="15238" xr:uid="{16D1E5E1-03D8-4ED4-9A50-9088C4F79053}"/>
    <cellStyle name="Comma 6 2 2 4 3 2 2 2 2" xfId="30649" xr:uid="{FFE86CAF-5349-4370-8002-B79E6B0BD10C}"/>
    <cellStyle name="Comma 6 2 2 4 3 2 2 2 2 2" xfId="61473" xr:uid="{758D6C88-C705-4AF3-B358-2F56C6B53577}"/>
    <cellStyle name="Comma 6 2 2 4 3 2 2 2 3" xfId="46063" xr:uid="{EA51FBEE-7780-46A7-AA35-3241BD140F40}"/>
    <cellStyle name="Comma 6 2 2 4 3 2 2 3" xfId="22840" xr:uid="{4AD25840-B950-4B02-8A36-EEB2D6667379}"/>
    <cellStyle name="Comma 6 2 2 4 3 2 2 3 2" xfId="53664" xr:uid="{FE1D2829-115B-48F0-BFF1-F72D7C3ACF02}"/>
    <cellStyle name="Comma 6 2 2 4 3 2 2 4" xfId="38254" xr:uid="{757E1869-AF69-48E2-B5E1-BDDC22C0A04B}"/>
    <cellStyle name="Comma 6 2 2 4 3 2 3" xfId="11435" xr:uid="{276B2DA0-C174-4957-8C6F-69D13D515AD8}"/>
    <cellStyle name="Comma 6 2 2 4 3 2 3 2" xfId="26846" xr:uid="{85BD2FCE-B564-4021-A323-A55B4EAF588E}"/>
    <cellStyle name="Comma 6 2 2 4 3 2 3 2 2" xfId="57670" xr:uid="{6D1D4DFF-66E7-4F33-A049-7A492310BBF0}"/>
    <cellStyle name="Comma 6 2 2 4 3 2 3 3" xfId="42260" xr:uid="{7ECEA8C3-26D0-446E-8DDF-95BBDCC07D7D}"/>
    <cellStyle name="Comma 6 2 2 4 3 2 4" xfId="19037" xr:uid="{773386FC-0218-420B-BE64-7613D5A714DF}"/>
    <cellStyle name="Comma 6 2 2 4 3 2 4 2" xfId="49861" xr:uid="{C103BEAE-0DE2-451F-BC70-61C3F4E58AB1}"/>
    <cellStyle name="Comma 6 2 2 4 3 2 5" xfId="34451" xr:uid="{7A141838-3F09-49C0-B191-C9FB468E2416}"/>
    <cellStyle name="Comma 6 2 2 4 3 3" xfId="5528" xr:uid="{EA89C2A9-E382-4308-8CD4-1A6884502F76}"/>
    <cellStyle name="Comma 6 2 2 4 3 3 2" xfId="13339" xr:uid="{F569255E-59CB-4F45-B357-20FECA0F9ECD}"/>
    <cellStyle name="Comma 6 2 2 4 3 3 2 2" xfId="28750" xr:uid="{50D9DA87-2FEC-449D-8857-39D09D1355BF}"/>
    <cellStyle name="Comma 6 2 2 4 3 3 2 2 2" xfId="59574" xr:uid="{0B6FF11B-884C-42B5-98F7-F39FCD1FD266}"/>
    <cellStyle name="Comma 6 2 2 4 3 3 2 3" xfId="44164" xr:uid="{6868F27C-0234-48E8-BC54-D8CBB809673E}"/>
    <cellStyle name="Comma 6 2 2 4 3 3 3" xfId="20941" xr:uid="{4386FCD5-D0D0-4DE1-A163-550E5327999A}"/>
    <cellStyle name="Comma 6 2 2 4 3 3 3 2" xfId="51765" xr:uid="{2B794225-E47D-4A43-8059-9CC5FE7F4EB6}"/>
    <cellStyle name="Comma 6 2 2 4 3 3 4" xfId="36355" xr:uid="{9463113A-5526-472C-A803-6F19A1AB05EF}"/>
    <cellStyle name="Comma 6 2 2 4 3 4" xfId="9536" xr:uid="{D0E05847-5BD4-4CB0-8DEB-81C86597CCD2}"/>
    <cellStyle name="Comma 6 2 2 4 3 4 2" xfId="24947" xr:uid="{49A7C252-17F4-4B11-8C16-67261A2B9357}"/>
    <cellStyle name="Comma 6 2 2 4 3 4 2 2" xfId="55771" xr:uid="{54C9DDFA-1875-4ED7-9279-573EA8165A11}"/>
    <cellStyle name="Comma 6 2 2 4 3 4 3" xfId="40361" xr:uid="{BC1C9AB2-47D3-44FE-9FCC-13D6632E33A7}"/>
    <cellStyle name="Comma 6 2 2 4 3 5" xfId="17138" xr:uid="{755BD2A3-CED6-477E-9009-5FFDCD5F1BC4}"/>
    <cellStyle name="Comma 6 2 2 4 3 5 2" xfId="47962" xr:uid="{9F4EE1F8-E291-4416-95D7-265C913A54C7}"/>
    <cellStyle name="Comma 6 2 2 4 3 6" xfId="32552" xr:uid="{C65EFB3C-2E56-4BED-8AAA-C3F33E966D3E}"/>
    <cellStyle name="Comma 6 2 2 4 4" xfId="2358" xr:uid="{43D87B5F-4033-4FCE-87FD-59A9112B72D0}"/>
    <cellStyle name="Comma 6 2 2 4 4 2" xfId="6161" xr:uid="{87EAD124-49E8-45A0-B4A2-27EB2085711F}"/>
    <cellStyle name="Comma 6 2 2 4 4 2 2" xfId="13972" xr:uid="{A08365F2-62E7-4A15-AEDA-52B04864ED41}"/>
    <cellStyle name="Comma 6 2 2 4 4 2 2 2" xfId="29383" xr:uid="{6AC636E7-ACE1-4FF6-8D23-0E7120265E45}"/>
    <cellStyle name="Comma 6 2 2 4 4 2 2 2 2" xfId="60207" xr:uid="{E4941FB4-1DBF-46C7-BF85-53204A13BDE9}"/>
    <cellStyle name="Comma 6 2 2 4 4 2 2 3" xfId="44797" xr:uid="{DBDA3B0A-9DAA-4DB4-99B9-A768E4D5331F}"/>
    <cellStyle name="Comma 6 2 2 4 4 2 3" xfId="21574" xr:uid="{CA1F9512-9EE3-4B79-AB72-B90E9EBF8263}"/>
    <cellStyle name="Comma 6 2 2 4 4 2 3 2" xfId="52398" xr:uid="{4FD5D947-51CA-4F48-8025-175A529B7A1A}"/>
    <cellStyle name="Comma 6 2 2 4 4 2 4" xfId="36988" xr:uid="{B949481D-8390-42BA-AE69-445A9AC0A6E4}"/>
    <cellStyle name="Comma 6 2 2 4 4 3" xfId="10169" xr:uid="{56D3BB86-222F-451A-9A93-7FCED0C7B934}"/>
    <cellStyle name="Comma 6 2 2 4 4 3 2" xfId="25580" xr:uid="{AA242B98-F81C-434D-9C1A-1A2191F5260B}"/>
    <cellStyle name="Comma 6 2 2 4 4 3 2 2" xfId="56404" xr:uid="{88760C48-BDE9-4333-93AF-7410321B4646}"/>
    <cellStyle name="Comma 6 2 2 4 4 3 3" xfId="40994" xr:uid="{7AF7D47D-BB0C-441D-AEBB-F8C16EA1FF7B}"/>
    <cellStyle name="Comma 6 2 2 4 4 4" xfId="17771" xr:uid="{2133AA08-86A5-4E59-B392-D5FC70C8109A}"/>
    <cellStyle name="Comma 6 2 2 4 4 4 2" xfId="48595" xr:uid="{45AE8739-720F-4B2F-8605-A46E9A4389C9}"/>
    <cellStyle name="Comma 6 2 2 4 4 5" xfId="33185" xr:uid="{5854F6D4-D1C2-45C4-94D1-75E718FF4C20}"/>
    <cellStyle name="Comma 6 2 2 4 5" xfId="4262" xr:uid="{F6DAFF9E-FAD0-4550-8E2D-21D40617BEC2}"/>
    <cellStyle name="Comma 6 2 2 4 5 2" xfId="12073" xr:uid="{9599A9DD-3673-43A6-9C85-F7063923557B}"/>
    <cellStyle name="Comma 6 2 2 4 5 2 2" xfId="27484" xr:uid="{1AFB7D4D-A585-495F-ABF3-236490BA0DF7}"/>
    <cellStyle name="Comma 6 2 2 4 5 2 2 2" xfId="58308" xr:uid="{CCB80071-A3B2-40BB-AA69-3BDF3248D03D}"/>
    <cellStyle name="Comma 6 2 2 4 5 2 3" xfId="42898" xr:uid="{682A5EA0-0A0A-404A-8356-20D87490788A}"/>
    <cellStyle name="Comma 6 2 2 4 5 3" xfId="19675" xr:uid="{CAF7E1F5-C348-4E6A-AB3C-D72E235E1DF5}"/>
    <cellStyle name="Comma 6 2 2 4 5 3 2" xfId="50499" xr:uid="{1A14B6E1-623D-4900-B04C-46641AFB206A}"/>
    <cellStyle name="Comma 6 2 2 4 5 4" xfId="35089" xr:uid="{062A098E-488C-457E-921F-B49D8C39A573}"/>
    <cellStyle name="Comma 6 2 2 4 6" xfId="8270" xr:uid="{66F3DBC4-DFEA-4CC0-998C-19199A8534F1}"/>
    <cellStyle name="Comma 6 2 2 4 6 2" xfId="23681" xr:uid="{DC74AA21-DCEE-4F60-8E6B-E146401AB2E8}"/>
    <cellStyle name="Comma 6 2 2 4 6 2 2" xfId="54505" xr:uid="{20EC6726-2D48-4CD5-A105-F4E737370EF6}"/>
    <cellStyle name="Comma 6 2 2 4 6 3" xfId="39095" xr:uid="{A218481E-F0FC-49EE-A6D4-AF21BEFA661D}"/>
    <cellStyle name="Comma 6 2 2 4 7" xfId="15872" xr:uid="{3AFF8E89-A9AF-4522-A635-160BF57610CC}"/>
    <cellStyle name="Comma 6 2 2 4 7 2" xfId="46696" xr:uid="{3C494B55-0E6C-461C-91D0-921B239B65C9}"/>
    <cellStyle name="Comma 6 2 2 4 8" xfId="31286" xr:uid="{507274EE-7E18-4CF8-915E-D3D4CAEA606B}"/>
    <cellStyle name="Comma 6 2 2 5" xfId="879" xr:uid="{04B83B0D-2B00-48B7-8D37-F43D1527012A}"/>
    <cellStyle name="Comma 6 2 2 5 2" xfId="2778" xr:uid="{65937749-7AB9-4B23-A75E-279E9055E754}"/>
    <cellStyle name="Comma 6 2 2 5 2 2" xfId="6581" xr:uid="{F303AF32-EDF4-4BB6-A98B-C4F38A0EE2DB}"/>
    <cellStyle name="Comma 6 2 2 5 2 2 2" xfId="14392" xr:uid="{066E732A-0E26-4DED-A5C8-149F21B4C189}"/>
    <cellStyle name="Comma 6 2 2 5 2 2 2 2" xfId="29803" xr:uid="{BF66297E-EA05-48FC-8D7A-73752511EB1B}"/>
    <cellStyle name="Comma 6 2 2 5 2 2 2 2 2" xfId="60627" xr:uid="{B5A72122-CC5F-48B5-B934-84CD91D9A15F}"/>
    <cellStyle name="Comma 6 2 2 5 2 2 2 3" xfId="45217" xr:uid="{407D46BC-5CE0-4EF7-8CB9-9E996BB61106}"/>
    <cellStyle name="Comma 6 2 2 5 2 2 3" xfId="21994" xr:uid="{D90E5B32-0DAD-4F73-805A-CDDA332F7B87}"/>
    <cellStyle name="Comma 6 2 2 5 2 2 3 2" xfId="52818" xr:uid="{52F52F53-32B3-4426-870A-5C1FB5098221}"/>
    <cellStyle name="Comma 6 2 2 5 2 2 4" xfId="37408" xr:uid="{8EA792F6-D966-4F60-9187-C3B38094BFD5}"/>
    <cellStyle name="Comma 6 2 2 5 2 3" xfId="10589" xr:uid="{B703AEF8-9130-42ED-BEF1-1EFB0A600DCB}"/>
    <cellStyle name="Comma 6 2 2 5 2 3 2" xfId="26000" xr:uid="{010EB3D3-172A-4280-8C0A-686D28A93828}"/>
    <cellStyle name="Comma 6 2 2 5 2 3 2 2" xfId="56824" xr:uid="{8CA1AC14-2E68-49CA-A2BE-7D7F720E4844}"/>
    <cellStyle name="Comma 6 2 2 5 2 3 3" xfId="41414" xr:uid="{5EAF65C3-1632-4B7E-B55C-E6A76D16FC24}"/>
    <cellStyle name="Comma 6 2 2 5 2 4" xfId="18191" xr:uid="{8BD1A2D0-8C43-4471-AA07-1AFAE6C78810}"/>
    <cellStyle name="Comma 6 2 2 5 2 4 2" xfId="49015" xr:uid="{C8B2CDBB-A60B-41F6-ADDF-310F5CFF0D16}"/>
    <cellStyle name="Comma 6 2 2 5 2 5" xfId="33605" xr:uid="{C7B43202-6705-4705-9205-0DD801EB85F1}"/>
    <cellStyle name="Comma 6 2 2 5 3" xfId="4682" xr:uid="{120D46CB-795B-4D37-8BA4-5A75B48ABAA3}"/>
    <cellStyle name="Comma 6 2 2 5 3 2" xfId="12493" xr:uid="{E8FC0CDB-4E9A-4B73-B742-EF9B5BE78BCA}"/>
    <cellStyle name="Comma 6 2 2 5 3 2 2" xfId="27904" xr:uid="{58B660A6-249F-46C2-ADD2-76D6BD8603D2}"/>
    <cellStyle name="Comma 6 2 2 5 3 2 2 2" xfId="58728" xr:uid="{06D4947E-5FAF-4026-BA64-512631F4EAFC}"/>
    <cellStyle name="Comma 6 2 2 5 3 2 3" xfId="43318" xr:uid="{B0CF34D1-C63E-4A17-B4A8-16DFDA846FE2}"/>
    <cellStyle name="Comma 6 2 2 5 3 3" xfId="20095" xr:uid="{1C594FCD-B340-4BC6-B166-628037171396}"/>
    <cellStyle name="Comma 6 2 2 5 3 3 2" xfId="50919" xr:uid="{E4B8056B-2E36-46E9-9B05-CDA5DAA10D89}"/>
    <cellStyle name="Comma 6 2 2 5 3 4" xfId="35509" xr:uid="{D15B8FF9-A888-4E11-8D5D-C2BFA17D03C8}"/>
    <cellStyle name="Comma 6 2 2 5 4" xfId="8690" xr:uid="{79370EC9-5D3D-4011-815E-318146BAF766}"/>
    <cellStyle name="Comma 6 2 2 5 4 2" xfId="24101" xr:uid="{91314571-455D-4D35-A0DC-A3AB0461B0BF}"/>
    <cellStyle name="Comma 6 2 2 5 4 2 2" xfId="54925" xr:uid="{09907523-CB82-4435-844F-84BCF8B0BD24}"/>
    <cellStyle name="Comma 6 2 2 5 4 3" xfId="39515" xr:uid="{85E64EA2-C5E7-44E8-9D77-BF7D9A4F0A22}"/>
    <cellStyle name="Comma 6 2 2 5 5" xfId="16292" xr:uid="{6830ADFE-FD24-4D3A-BA8E-3C5E5E9EB570}"/>
    <cellStyle name="Comma 6 2 2 5 5 2" xfId="47116" xr:uid="{FB1AD7CF-C646-48F2-A90A-0C366834DF55}"/>
    <cellStyle name="Comma 6 2 2 5 6" xfId="31706" xr:uid="{2470427F-4291-4E9B-BE56-EDCB4DB646A8}"/>
    <cellStyle name="Comma 6 2 2 6" xfId="1512" xr:uid="{9ECD7E6E-285C-4763-AD0E-77BF1B0351AF}"/>
    <cellStyle name="Comma 6 2 2 6 2" xfId="3411" xr:uid="{6EC87237-3136-425A-8FE8-4A1A483537AA}"/>
    <cellStyle name="Comma 6 2 2 6 2 2" xfId="7214" xr:uid="{FF5A39BF-B457-48C4-966D-A0D4891FCD6E}"/>
    <cellStyle name="Comma 6 2 2 6 2 2 2" xfId="15025" xr:uid="{B66D2787-A4A6-433B-8348-B24F250B5A1B}"/>
    <cellStyle name="Comma 6 2 2 6 2 2 2 2" xfId="30436" xr:uid="{912EF646-5B75-45E0-9830-620A2C0149F3}"/>
    <cellStyle name="Comma 6 2 2 6 2 2 2 2 2" xfId="61260" xr:uid="{419CB148-2FB8-43B2-BBCF-64632A3E201F}"/>
    <cellStyle name="Comma 6 2 2 6 2 2 2 3" xfId="45850" xr:uid="{0251EF99-D842-405B-A4F6-71049022F0BE}"/>
    <cellStyle name="Comma 6 2 2 6 2 2 3" xfId="22627" xr:uid="{A9C8458F-A914-46F7-A299-D1A1E31CEDCF}"/>
    <cellStyle name="Comma 6 2 2 6 2 2 3 2" xfId="53451" xr:uid="{BE50C4BB-0E45-4A6C-A0DF-00ED89CE995E}"/>
    <cellStyle name="Comma 6 2 2 6 2 2 4" xfId="38041" xr:uid="{A8C781DB-8E9D-4321-B540-CFFF1070F4C4}"/>
    <cellStyle name="Comma 6 2 2 6 2 3" xfId="11222" xr:uid="{45EB4798-1550-4E24-8385-1DC9472374E7}"/>
    <cellStyle name="Comma 6 2 2 6 2 3 2" xfId="26633" xr:uid="{7CE537B6-CA2B-466B-AF5D-EED79ABF7B63}"/>
    <cellStyle name="Comma 6 2 2 6 2 3 2 2" xfId="57457" xr:uid="{669DD891-F4C4-41D5-8B4E-9B963C022538}"/>
    <cellStyle name="Comma 6 2 2 6 2 3 3" xfId="42047" xr:uid="{0C45AB08-3741-4C39-953B-77A9FA036729}"/>
    <cellStyle name="Comma 6 2 2 6 2 4" xfId="18824" xr:uid="{3D7302E9-B718-468F-B420-AC5029BA1F92}"/>
    <cellStyle name="Comma 6 2 2 6 2 4 2" xfId="49648" xr:uid="{25633C11-142E-4EA2-8C0C-1864D2E13A20}"/>
    <cellStyle name="Comma 6 2 2 6 2 5" xfId="34238" xr:uid="{1D486C62-20BB-4E6D-B654-6BD56E9212A6}"/>
    <cellStyle name="Comma 6 2 2 6 3" xfId="5315" xr:uid="{3E8EE463-2F2B-4ED6-9099-107D9410DC50}"/>
    <cellStyle name="Comma 6 2 2 6 3 2" xfId="13126" xr:uid="{DF73BAD5-822A-4D2E-B56E-B1F8D7E6EDDC}"/>
    <cellStyle name="Comma 6 2 2 6 3 2 2" xfId="28537" xr:uid="{65D4EAF5-6E77-4BD0-A706-5E3813B8350E}"/>
    <cellStyle name="Comma 6 2 2 6 3 2 2 2" xfId="59361" xr:uid="{90FF22C9-87B6-4063-B225-595CF0DAB3AC}"/>
    <cellStyle name="Comma 6 2 2 6 3 2 3" xfId="43951" xr:uid="{6E5E0520-AEAE-4153-BFEB-3BC3C1216D3E}"/>
    <cellStyle name="Comma 6 2 2 6 3 3" xfId="20728" xr:uid="{7016BCE5-993A-4664-9AA4-937CEF60F527}"/>
    <cellStyle name="Comma 6 2 2 6 3 3 2" xfId="51552" xr:uid="{C1AFD4AF-7BBD-4288-BA6D-E0A06728E6BA}"/>
    <cellStyle name="Comma 6 2 2 6 3 4" xfId="36142" xr:uid="{096C3340-EE2C-4518-9581-72F2E82ABB04}"/>
    <cellStyle name="Comma 6 2 2 6 4" xfId="9323" xr:uid="{CF26F42E-6BA4-49B1-A750-A7FF874BC767}"/>
    <cellStyle name="Comma 6 2 2 6 4 2" xfId="24734" xr:uid="{18D81ED6-878E-4BC6-BA6E-22CC6A871D9D}"/>
    <cellStyle name="Comma 6 2 2 6 4 2 2" xfId="55558" xr:uid="{C75EF834-D933-4EC3-9998-355DABF33420}"/>
    <cellStyle name="Comma 6 2 2 6 4 3" xfId="40148" xr:uid="{2A615FD5-57BB-40FD-801A-D519D1591BBB}"/>
    <cellStyle name="Comma 6 2 2 6 5" xfId="16925" xr:uid="{E8718322-2D74-4E1E-B3E5-DF1AC8D37DD0}"/>
    <cellStyle name="Comma 6 2 2 6 5 2" xfId="47749" xr:uid="{20897477-63F1-4259-A392-0C16FE3DAF34}"/>
    <cellStyle name="Comma 6 2 2 6 6" xfId="32339" xr:uid="{A6A6BDF2-B8E9-4E06-AA18-B7B10FF66FD4}"/>
    <cellStyle name="Comma 6 2 2 7" xfId="2145" xr:uid="{91A338A6-AD21-4EB8-BC30-BE2B501399A7}"/>
    <cellStyle name="Comma 6 2 2 7 2" xfId="5948" xr:uid="{074D657D-ADE9-4305-8434-D22EBE9D9DFE}"/>
    <cellStyle name="Comma 6 2 2 7 2 2" xfId="13759" xr:uid="{30F21FDE-D64E-4D85-99A2-BC0AA2993CF4}"/>
    <cellStyle name="Comma 6 2 2 7 2 2 2" xfId="29170" xr:uid="{534A3FF8-DC3E-4A78-96FE-4E7142FEEE7D}"/>
    <cellStyle name="Comma 6 2 2 7 2 2 2 2" xfId="59994" xr:uid="{2DD15F11-2262-4013-93B3-138FCA02BEB5}"/>
    <cellStyle name="Comma 6 2 2 7 2 2 3" xfId="44584" xr:uid="{4963715E-15E9-4003-9412-8ADD883F8A92}"/>
    <cellStyle name="Comma 6 2 2 7 2 3" xfId="21361" xr:uid="{F5BE44BB-051B-45A1-9ECA-A57489AB3F12}"/>
    <cellStyle name="Comma 6 2 2 7 2 3 2" xfId="52185" xr:uid="{032FDBFB-DF26-4E53-9D3A-DE3D7FEB823B}"/>
    <cellStyle name="Comma 6 2 2 7 2 4" xfId="36775" xr:uid="{9B295031-6386-4E48-A6C8-669E93A6C2A3}"/>
    <cellStyle name="Comma 6 2 2 7 3" xfId="9956" xr:uid="{E194D2EB-A032-49E4-9C63-B9E1E41AB280}"/>
    <cellStyle name="Comma 6 2 2 7 3 2" xfId="25367" xr:uid="{5DD94C58-4384-4EB3-A787-59697668A8AA}"/>
    <cellStyle name="Comma 6 2 2 7 3 2 2" xfId="56191" xr:uid="{F79B88E1-BE7E-4F06-AC57-965EA620CF84}"/>
    <cellStyle name="Comma 6 2 2 7 3 3" xfId="40781" xr:uid="{3B84C695-DE0D-4E81-8BAD-478176915DEE}"/>
    <cellStyle name="Comma 6 2 2 7 4" xfId="17558" xr:uid="{F7E0A2E4-D5B8-40FF-BDDF-BD33F997FBE7}"/>
    <cellStyle name="Comma 6 2 2 7 4 2" xfId="48382" xr:uid="{38D9A02D-32C9-4F32-ACDC-DE3296968CDB}"/>
    <cellStyle name="Comma 6 2 2 7 5" xfId="32972" xr:uid="{50BD2993-33D4-4CFF-B242-B48D63C82306}"/>
    <cellStyle name="Comma 6 2 2 8" xfId="4049" xr:uid="{4DC34EF6-8AF7-4DEF-B910-77C57F7E4DDB}"/>
    <cellStyle name="Comma 6 2 2 8 2" xfId="11860" xr:uid="{8A66A84F-4071-43CF-8687-C09E61A995CB}"/>
    <cellStyle name="Comma 6 2 2 8 2 2" xfId="27271" xr:uid="{41607F1C-6F93-4CB8-AB5C-C4B88E7C3355}"/>
    <cellStyle name="Comma 6 2 2 8 2 2 2" xfId="58095" xr:uid="{7D17DF26-A3F6-4D48-B8E9-A3EA015EA2B2}"/>
    <cellStyle name="Comma 6 2 2 8 2 3" xfId="42685" xr:uid="{1F6A9F00-1C30-4004-8BAB-443B842E0072}"/>
    <cellStyle name="Comma 6 2 2 8 3" xfId="19462" xr:uid="{D8CF6A22-0703-4CBB-8649-34719DF4C43E}"/>
    <cellStyle name="Comma 6 2 2 8 3 2" xfId="50286" xr:uid="{38AFA0CA-3096-424F-A73B-25C0BE91E941}"/>
    <cellStyle name="Comma 6 2 2 8 4" xfId="34876" xr:uid="{BC5B5300-D2FF-4072-93A5-C92A765B04CD}"/>
    <cellStyle name="Comma 6 2 2 9" xfId="8057" xr:uid="{DB00E525-5F40-4D8E-8841-064107B56636}"/>
    <cellStyle name="Comma 6 2 2 9 2" xfId="23468" xr:uid="{A77A3658-194C-45AD-B525-C5F5006892EF}"/>
    <cellStyle name="Comma 6 2 2 9 2 2" xfId="54292" xr:uid="{915C4476-8756-4BCF-B5B9-04FE67793979}"/>
    <cellStyle name="Comma 6 2 2 9 3" xfId="38882" xr:uid="{021EBE01-1125-4B29-9D15-DC9E1604B8D5}"/>
    <cellStyle name="Comma 6 2 3" xfId="277" xr:uid="{4FC0E6AB-ED4D-4B7B-8A0C-572280C6D33E}"/>
    <cellStyle name="Comma 6 2 3 10" xfId="15699" xr:uid="{3A63EC84-5ADF-4BE9-9033-6D6ED12ECA12}"/>
    <cellStyle name="Comma 6 2 3 10 2" xfId="46523" xr:uid="{188B2840-4AB3-442E-A90E-08DC4494E869}"/>
    <cellStyle name="Comma 6 2 3 11" xfId="31113" xr:uid="{D6BC42EE-A474-4B55-A6E2-5CE5137B72AF}"/>
    <cellStyle name="Comma 6 2 3 2" xfId="708" xr:uid="{112086B5-C668-43D6-BC29-575193360FA6}"/>
    <cellStyle name="Comma 6 2 3 2 2" xfId="1341" xr:uid="{ADB9795F-E514-4E02-B5D9-4DDCA5BAA1C0}"/>
    <cellStyle name="Comma 6 2 3 2 2 2" xfId="3240" xr:uid="{3BEC0EC3-D6C8-46B9-9CD1-AE21E119426D}"/>
    <cellStyle name="Comma 6 2 3 2 2 2 2" xfId="7043" xr:uid="{5800D602-6356-4127-AD32-3343A3D54C42}"/>
    <cellStyle name="Comma 6 2 3 2 2 2 2 2" xfId="14854" xr:uid="{6A3885BF-2DC7-4E7E-864C-41E403F8209C}"/>
    <cellStyle name="Comma 6 2 3 2 2 2 2 2 2" xfId="30265" xr:uid="{9448F333-637B-4A45-88F6-FF8D7E12D459}"/>
    <cellStyle name="Comma 6 2 3 2 2 2 2 2 2 2" xfId="61089" xr:uid="{1A8FC422-B4B1-4475-BC3C-7032A75229CF}"/>
    <cellStyle name="Comma 6 2 3 2 2 2 2 2 3" xfId="45679" xr:uid="{4FEE006E-DCFB-49CF-B56C-7029013F97C9}"/>
    <cellStyle name="Comma 6 2 3 2 2 2 2 3" xfId="22456" xr:uid="{4A64D2E3-01E9-45F5-87B7-174525C9E54A}"/>
    <cellStyle name="Comma 6 2 3 2 2 2 2 3 2" xfId="53280" xr:uid="{5E83D3F4-ED09-4397-AA4A-0E620F61FB92}"/>
    <cellStyle name="Comma 6 2 3 2 2 2 2 4" xfId="37870" xr:uid="{CC0A54F8-1D0D-4905-BBFC-AA6B0E485BED}"/>
    <cellStyle name="Comma 6 2 3 2 2 2 3" xfId="11051" xr:uid="{11A34095-3F65-401B-9C86-1B70BFA46E91}"/>
    <cellStyle name="Comma 6 2 3 2 2 2 3 2" xfId="26462" xr:uid="{4FED8A13-CB8B-4C68-92E9-EDBEC9D995A4}"/>
    <cellStyle name="Comma 6 2 3 2 2 2 3 2 2" xfId="57286" xr:uid="{37BD3E56-0E8D-4D81-9C0D-40C788F663A9}"/>
    <cellStyle name="Comma 6 2 3 2 2 2 3 3" xfId="41876" xr:uid="{A63C7E15-38BA-4D71-AD61-51875499A91A}"/>
    <cellStyle name="Comma 6 2 3 2 2 2 4" xfId="18653" xr:uid="{384D97AE-68F5-4B26-9FA2-35D8646927DA}"/>
    <cellStyle name="Comma 6 2 3 2 2 2 4 2" xfId="49477" xr:uid="{C5E945AE-51CD-495F-A85B-C4CAA6C06324}"/>
    <cellStyle name="Comma 6 2 3 2 2 2 5" xfId="34067" xr:uid="{5C9D0D5B-4FA0-4106-AF7F-9FF582F8ECB3}"/>
    <cellStyle name="Comma 6 2 3 2 2 3" xfId="5144" xr:uid="{6C020311-04DF-4F8B-A14E-31570588874D}"/>
    <cellStyle name="Comma 6 2 3 2 2 3 2" xfId="12955" xr:uid="{E2B5AE3E-97D5-4800-B79C-BAFEF629CE53}"/>
    <cellStyle name="Comma 6 2 3 2 2 3 2 2" xfId="28366" xr:uid="{9FF6FD91-F4F0-49BD-B256-3DAEF5985DF6}"/>
    <cellStyle name="Comma 6 2 3 2 2 3 2 2 2" xfId="59190" xr:uid="{F72B39EE-89B9-4F6C-B9C9-EB04F377B805}"/>
    <cellStyle name="Comma 6 2 3 2 2 3 2 3" xfId="43780" xr:uid="{3A1460EA-D31B-4E47-8DCB-3CCF2B7B4365}"/>
    <cellStyle name="Comma 6 2 3 2 2 3 3" xfId="20557" xr:uid="{2A7FE689-EF52-4DA7-93DA-7015DC591D93}"/>
    <cellStyle name="Comma 6 2 3 2 2 3 3 2" xfId="51381" xr:uid="{AF4F362E-C0BE-4393-B05C-A12462DD118C}"/>
    <cellStyle name="Comma 6 2 3 2 2 3 4" xfId="35971" xr:uid="{FB1D1606-6D7B-4FA6-B5D4-1AE76EC56318}"/>
    <cellStyle name="Comma 6 2 3 2 2 4" xfId="9152" xr:uid="{5E92FA2F-27E8-419D-9B76-9A9E8A5CA4C5}"/>
    <cellStyle name="Comma 6 2 3 2 2 4 2" xfId="24563" xr:uid="{B8448149-6A35-4311-AE90-F0A27DBFB48A}"/>
    <cellStyle name="Comma 6 2 3 2 2 4 2 2" xfId="55387" xr:uid="{4798D0D8-6BEF-42BC-A126-E176C85155EB}"/>
    <cellStyle name="Comma 6 2 3 2 2 4 3" xfId="39977" xr:uid="{72CE4844-B4BA-4940-B6F5-9C01242CA779}"/>
    <cellStyle name="Comma 6 2 3 2 2 5" xfId="16754" xr:uid="{553CBD77-8B1E-4C8D-9E7C-4F0E7FE2B54E}"/>
    <cellStyle name="Comma 6 2 3 2 2 5 2" xfId="47578" xr:uid="{17BD195F-34DC-438D-8CB5-E821075E92A6}"/>
    <cellStyle name="Comma 6 2 3 2 2 6" xfId="32168" xr:uid="{FA4051D8-93BD-4E76-AC6D-1549EB3F925B}"/>
    <cellStyle name="Comma 6 2 3 2 3" xfId="1974" xr:uid="{AB9A9FFC-FB42-4C25-8AD5-93EF6222E5F5}"/>
    <cellStyle name="Comma 6 2 3 2 3 2" xfId="3873" xr:uid="{2A72F6CC-CC2D-451F-B91B-F3032E3DA65B}"/>
    <cellStyle name="Comma 6 2 3 2 3 2 2" xfId="7676" xr:uid="{AAD0D9B8-C9D9-4ADE-94EA-6A80B9D9FBB5}"/>
    <cellStyle name="Comma 6 2 3 2 3 2 2 2" xfId="15487" xr:uid="{C0A663D3-118D-45D2-9427-E0EEF63A411D}"/>
    <cellStyle name="Comma 6 2 3 2 3 2 2 2 2" xfId="30898" xr:uid="{5DCF8190-1ACB-4836-8E58-64D25D875375}"/>
    <cellStyle name="Comma 6 2 3 2 3 2 2 2 2 2" xfId="61722" xr:uid="{A7A9BC1C-5683-433B-808C-C187300A10AC}"/>
    <cellStyle name="Comma 6 2 3 2 3 2 2 2 3" xfId="46312" xr:uid="{5CFDA1D7-626D-4B87-89F7-6511E6F0AF96}"/>
    <cellStyle name="Comma 6 2 3 2 3 2 2 3" xfId="23089" xr:uid="{14E8AA42-9498-42BD-8B8F-D7F0B69B0321}"/>
    <cellStyle name="Comma 6 2 3 2 3 2 2 3 2" xfId="53913" xr:uid="{F1357F9C-166E-4B78-884F-F79A87A23F90}"/>
    <cellStyle name="Comma 6 2 3 2 3 2 2 4" xfId="38503" xr:uid="{F0FDC635-559D-44DA-BE4B-2A8A0525DE98}"/>
    <cellStyle name="Comma 6 2 3 2 3 2 3" xfId="11684" xr:uid="{F3446A09-0814-4E06-9CE7-D10DF358D790}"/>
    <cellStyle name="Comma 6 2 3 2 3 2 3 2" xfId="27095" xr:uid="{0DFAA136-0AEE-4FC3-A05E-B8BEA1AAF12C}"/>
    <cellStyle name="Comma 6 2 3 2 3 2 3 2 2" xfId="57919" xr:uid="{1F0A3C86-A6CB-4E9A-9CEA-F2A0A2529269}"/>
    <cellStyle name="Comma 6 2 3 2 3 2 3 3" xfId="42509" xr:uid="{D032F7F0-CB69-498A-A666-ABDF8EF20DDD}"/>
    <cellStyle name="Comma 6 2 3 2 3 2 4" xfId="19286" xr:uid="{265D98A5-3B91-41B6-98C6-8CC8178317BF}"/>
    <cellStyle name="Comma 6 2 3 2 3 2 4 2" xfId="50110" xr:uid="{4E4F08F6-7396-4AD3-A736-C16D78A29841}"/>
    <cellStyle name="Comma 6 2 3 2 3 2 5" xfId="34700" xr:uid="{730F7719-2F8B-4EA7-8E41-4D3BC12410B3}"/>
    <cellStyle name="Comma 6 2 3 2 3 3" xfId="5777" xr:uid="{1A46EBBF-5DAD-4A7A-B104-FDF7F43FD85B}"/>
    <cellStyle name="Comma 6 2 3 2 3 3 2" xfId="13588" xr:uid="{30995018-B29E-4995-B56B-03939BC41139}"/>
    <cellStyle name="Comma 6 2 3 2 3 3 2 2" xfId="28999" xr:uid="{FB798616-7880-409E-85AA-1D821478F4CF}"/>
    <cellStyle name="Comma 6 2 3 2 3 3 2 2 2" xfId="59823" xr:uid="{CD27C223-3994-4F0F-82C2-E50EB2B39C32}"/>
    <cellStyle name="Comma 6 2 3 2 3 3 2 3" xfId="44413" xr:uid="{75AEAF54-8C8C-41F1-8477-1BF1F26336A6}"/>
    <cellStyle name="Comma 6 2 3 2 3 3 3" xfId="21190" xr:uid="{CD934890-48D8-4D6B-BE26-31B068687B01}"/>
    <cellStyle name="Comma 6 2 3 2 3 3 3 2" xfId="52014" xr:uid="{68D0AC5F-17F7-4E1B-9385-1F2098FAFFB4}"/>
    <cellStyle name="Comma 6 2 3 2 3 3 4" xfId="36604" xr:uid="{C37D6E21-9FD1-4E7D-AC07-67EB2F9B4ECE}"/>
    <cellStyle name="Comma 6 2 3 2 3 4" xfId="9785" xr:uid="{89A4CA8F-770C-46B0-9AD2-3AE54289BB4B}"/>
    <cellStyle name="Comma 6 2 3 2 3 4 2" xfId="25196" xr:uid="{E3F2780E-77C6-48B4-B087-A6DC29634402}"/>
    <cellStyle name="Comma 6 2 3 2 3 4 2 2" xfId="56020" xr:uid="{87B20ADB-B708-4729-9031-878210248489}"/>
    <cellStyle name="Comma 6 2 3 2 3 4 3" xfId="40610" xr:uid="{1A8AA58D-853D-48C7-B123-7B4A43D6E105}"/>
    <cellStyle name="Comma 6 2 3 2 3 5" xfId="17387" xr:uid="{85E71075-B0CF-40CB-8673-F194957A81CA}"/>
    <cellStyle name="Comma 6 2 3 2 3 5 2" xfId="48211" xr:uid="{0378D741-2285-4425-9BED-8ECFAC505722}"/>
    <cellStyle name="Comma 6 2 3 2 3 6" xfId="32801" xr:uid="{D48FC7D7-4B4D-4825-8E82-1A8AA39F3D6F}"/>
    <cellStyle name="Comma 6 2 3 2 4" xfId="2607" xr:uid="{F0ACD5DE-2085-4143-8A14-4264BA6FC9E6}"/>
    <cellStyle name="Comma 6 2 3 2 4 2" xfId="6410" xr:uid="{F3C2594A-A52F-4B0A-8C73-46677638DF4A}"/>
    <cellStyle name="Comma 6 2 3 2 4 2 2" xfId="14221" xr:uid="{DFFC3550-3F23-4DC7-BC37-DE51C0B893FB}"/>
    <cellStyle name="Comma 6 2 3 2 4 2 2 2" xfId="29632" xr:uid="{9F8C49FF-6C1C-4071-ABD9-871CCD1F29DF}"/>
    <cellStyle name="Comma 6 2 3 2 4 2 2 2 2" xfId="60456" xr:uid="{2A4BB06D-2245-430C-8266-8926DE046CE9}"/>
    <cellStyle name="Comma 6 2 3 2 4 2 2 3" xfId="45046" xr:uid="{E968627C-17BD-4AF5-95B6-EBFA040DA710}"/>
    <cellStyle name="Comma 6 2 3 2 4 2 3" xfId="21823" xr:uid="{68D247A2-814E-4453-B91D-3D717854CB40}"/>
    <cellStyle name="Comma 6 2 3 2 4 2 3 2" xfId="52647" xr:uid="{E0EF84E5-A808-43BB-9ACE-5D67CCCD8E46}"/>
    <cellStyle name="Comma 6 2 3 2 4 2 4" xfId="37237" xr:uid="{5CE37797-8803-44E3-9FF4-09EED67BC97B}"/>
    <cellStyle name="Comma 6 2 3 2 4 3" xfId="10418" xr:uid="{294C73BE-A543-4CD9-9122-72AE8DBE9A96}"/>
    <cellStyle name="Comma 6 2 3 2 4 3 2" xfId="25829" xr:uid="{DEA157B3-DA5B-4628-9051-D39586494400}"/>
    <cellStyle name="Comma 6 2 3 2 4 3 2 2" xfId="56653" xr:uid="{8019B18D-3912-4561-95F6-CDAD0BCA1866}"/>
    <cellStyle name="Comma 6 2 3 2 4 3 3" xfId="41243" xr:uid="{96EFD668-A5BB-4745-91A2-E4202FF60AF5}"/>
    <cellStyle name="Comma 6 2 3 2 4 4" xfId="18020" xr:uid="{93FFC2BC-CA84-4AF6-BE68-8D90A53AF3C7}"/>
    <cellStyle name="Comma 6 2 3 2 4 4 2" xfId="48844" xr:uid="{E76B3FDD-6619-4203-AC02-C15017EFD815}"/>
    <cellStyle name="Comma 6 2 3 2 4 5" xfId="33434" xr:uid="{C88842C3-6282-43DA-83D4-A7F4CF806572}"/>
    <cellStyle name="Comma 6 2 3 2 5" xfId="4511" xr:uid="{770ABB6A-6B2F-4FBF-98B2-88784F635845}"/>
    <cellStyle name="Comma 6 2 3 2 5 2" xfId="12322" xr:uid="{0B9FC68A-8D7D-446F-8A00-A8AB14D47439}"/>
    <cellStyle name="Comma 6 2 3 2 5 2 2" xfId="27733" xr:uid="{20438A4C-2704-4D15-B72B-41177644084B}"/>
    <cellStyle name="Comma 6 2 3 2 5 2 2 2" xfId="58557" xr:uid="{5DCF61FF-DDE4-4A85-9F55-007F52CBBD82}"/>
    <cellStyle name="Comma 6 2 3 2 5 2 3" xfId="43147" xr:uid="{E569FB6B-C4EF-42AB-B7BF-3C471FD4842C}"/>
    <cellStyle name="Comma 6 2 3 2 5 3" xfId="19924" xr:uid="{8F9D051C-4208-48DC-93E6-DAC6EBFECA70}"/>
    <cellStyle name="Comma 6 2 3 2 5 3 2" xfId="50748" xr:uid="{8B880CC8-917A-4E76-BADC-9B22F0F75C6D}"/>
    <cellStyle name="Comma 6 2 3 2 5 4" xfId="35338" xr:uid="{C0C82BC9-DC18-42F1-91AA-616D007A32CD}"/>
    <cellStyle name="Comma 6 2 3 2 6" xfId="8519" xr:uid="{F62D3BC0-B813-4C1E-B26C-D0B5D22476E3}"/>
    <cellStyle name="Comma 6 2 3 2 6 2" xfId="23930" xr:uid="{CED89EE6-DD06-42F4-AF16-4349F2E36CED}"/>
    <cellStyle name="Comma 6 2 3 2 6 2 2" xfId="54754" xr:uid="{CA957825-6A42-43E1-9D16-72587B3009BC}"/>
    <cellStyle name="Comma 6 2 3 2 6 3" xfId="39344" xr:uid="{547F9689-3B9D-4A24-9809-04D6986CC56C}"/>
    <cellStyle name="Comma 6 2 3 2 7" xfId="16121" xr:uid="{A5E2FA93-8B95-4980-8BE3-2867352CD252}"/>
    <cellStyle name="Comma 6 2 3 2 7 2" xfId="46945" xr:uid="{06FD01BB-2975-4F5C-BED2-18A72A3B1184}"/>
    <cellStyle name="Comma 6 2 3 2 8" xfId="31535" xr:uid="{A8B47F26-7E80-4253-B14C-A498244CACA1}"/>
    <cellStyle name="Comma 6 2 3 3" xfId="499" xr:uid="{205E5A35-5CA9-470C-AA15-EC6D2217CC2B}"/>
    <cellStyle name="Comma 6 2 3 3 2" xfId="1132" xr:uid="{E0939723-50B9-4D74-AF57-341A2740C66F}"/>
    <cellStyle name="Comma 6 2 3 3 2 2" xfId="3031" xr:uid="{64B58A22-24AA-4CAE-84A0-B5380EE6A294}"/>
    <cellStyle name="Comma 6 2 3 3 2 2 2" xfId="6834" xr:uid="{03310513-3CD4-4019-BF23-7703C01A8A33}"/>
    <cellStyle name="Comma 6 2 3 3 2 2 2 2" xfId="14645" xr:uid="{7478474C-57A8-4B30-A337-FB2C757544DB}"/>
    <cellStyle name="Comma 6 2 3 3 2 2 2 2 2" xfId="30056" xr:uid="{7A0D2EC3-EDBB-4A32-BE98-F5C3ECD3070C}"/>
    <cellStyle name="Comma 6 2 3 3 2 2 2 2 2 2" xfId="60880" xr:uid="{B756B03E-4F3A-4F77-9BFC-9B4E6930A711}"/>
    <cellStyle name="Comma 6 2 3 3 2 2 2 2 3" xfId="45470" xr:uid="{36CE4B32-ED5A-4F3B-8946-A5A76630737F}"/>
    <cellStyle name="Comma 6 2 3 3 2 2 2 3" xfId="22247" xr:uid="{7D743E77-6840-4214-BDA4-A6F492E2FAA0}"/>
    <cellStyle name="Comma 6 2 3 3 2 2 2 3 2" xfId="53071" xr:uid="{774263A7-304A-47F3-B94D-08E9E300F976}"/>
    <cellStyle name="Comma 6 2 3 3 2 2 2 4" xfId="37661" xr:uid="{81DAB40E-D4B4-407E-B652-E0A5A7A3A3FE}"/>
    <cellStyle name="Comma 6 2 3 3 2 2 3" xfId="10842" xr:uid="{828962A2-65B2-40CC-BF9C-541025BD519D}"/>
    <cellStyle name="Comma 6 2 3 3 2 2 3 2" xfId="26253" xr:uid="{1EB3E7E2-7D54-44CB-9C26-E33C468C508F}"/>
    <cellStyle name="Comma 6 2 3 3 2 2 3 2 2" xfId="57077" xr:uid="{417A599E-7DA5-406E-9901-81B2484B4895}"/>
    <cellStyle name="Comma 6 2 3 3 2 2 3 3" xfId="41667" xr:uid="{0670562F-03A0-4422-BC8C-3072AE10D0DC}"/>
    <cellStyle name="Comma 6 2 3 3 2 2 4" xfId="18444" xr:uid="{F3E787D1-8AE3-4AEB-B257-323E556B39E9}"/>
    <cellStyle name="Comma 6 2 3 3 2 2 4 2" xfId="49268" xr:uid="{96B6CF24-73FF-4AD7-91C5-498A6726D872}"/>
    <cellStyle name="Comma 6 2 3 3 2 2 5" xfId="33858" xr:uid="{76AB41A6-2AF0-404D-AC7C-3F025869692C}"/>
    <cellStyle name="Comma 6 2 3 3 2 3" xfId="4935" xr:uid="{5F331214-4A59-486B-B950-C6381838AE6F}"/>
    <cellStyle name="Comma 6 2 3 3 2 3 2" xfId="12746" xr:uid="{6D8EB0CD-FB2B-4D60-8733-46DE095B0B9D}"/>
    <cellStyle name="Comma 6 2 3 3 2 3 2 2" xfId="28157" xr:uid="{015155EE-FF00-46AE-B9CD-6EB018B5F20D}"/>
    <cellStyle name="Comma 6 2 3 3 2 3 2 2 2" xfId="58981" xr:uid="{12C564C8-BAE1-4E70-BEA4-338543E7FAE2}"/>
    <cellStyle name="Comma 6 2 3 3 2 3 2 3" xfId="43571" xr:uid="{982A5F16-AEAB-410B-8943-BCF0AB0EABD1}"/>
    <cellStyle name="Comma 6 2 3 3 2 3 3" xfId="20348" xr:uid="{F4570C44-66E5-49AB-B574-7EC189F0EAED}"/>
    <cellStyle name="Comma 6 2 3 3 2 3 3 2" xfId="51172" xr:uid="{9535D54B-2ECC-430A-871B-8484B3491F7C}"/>
    <cellStyle name="Comma 6 2 3 3 2 3 4" xfId="35762" xr:uid="{0483E964-07AC-4890-B347-3449229DB700}"/>
    <cellStyle name="Comma 6 2 3 3 2 4" xfId="8943" xr:uid="{7AD3F802-10AB-4F3E-9D5A-52B5F9D18860}"/>
    <cellStyle name="Comma 6 2 3 3 2 4 2" xfId="24354" xr:uid="{B9EA4162-2CE9-4CE2-9D16-904B5F4670F8}"/>
    <cellStyle name="Comma 6 2 3 3 2 4 2 2" xfId="55178" xr:uid="{F1561683-88D6-44CE-8A97-835CE468FBBB}"/>
    <cellStyle name="Comma 6 2 3 3 2 4 3" xfId="39768" xr:uid="{05257786-7B4F-4C7E-9F52-7A2286555DC7}"/>
    <cellStyle name="Comma 6 2 3 3 2 5" xfId="16545" xr:uid="{CF6B27C5-129D-463C-90FB-146161AA0966}"/>
    <cellStyle name="Comma 6 2 3 3 2 5 2" xfId="47369" xr:uid="{55934B78-39A1-44D0-B3C7-B5282F813C6E}"/>
    <cellStyle name="Comma 6 2 3 3 2 6" xfId="31959" xr:uid="{1E71D6E5-7CC4-46A9-A75E-4645115EE29C}"/>
    <cellStyle name="Comma 6 2 3 3 3" xfId="1765" xr:uid="{518AE46A-7628-4A0A-B8D0-939DBAE9AB78}"/>
    <cellStyle name="Comma 6 2 3 3 3 2" xfId="3664" xr:uid="{24251C9E-0307-4C39-B67F-AB0757B6FEDE}"/>
    <cellStyle name="Comma 6 2 3 3 3 2 2" xfId="7467" xr:uid="{18FBCA1E-61CF-4CED-BC67-FD19F6A87F96}"/>
    <cellStyle name="Comma 6 2 3 3 3 2 2 2" xfId="15278" xr:uid="{9CD219BD-B799-435A-9F4F-1620C9416853}"/>
    <cellStyle name="Comma 6 2 3 3 3 2 2 2 2" xfId="30689" xr:uid="{A5FC44B0-837A-466C-BBEA-2B935DB80068}"/>
    <cellStyle name="Comma 6 2 3 3 3 2 2 2 2 2" xfId="61513" xr:uid="{8D779FDD-6FBF-485C-A9FB-C559B062C117}"/>
    <cellStyle name="Comma 6 2 3 3 3 2 2 2 3" xfId="46103" xr:uid="{E6CB2ABE-9276-4067-9EAB-7CFC5FCCAD8C}"/>
    <cellStyle name="Comma 6 2 3 3 3 2 2 3" xfId="22880" xr:uid="{111ABBCD-8AB4-4D23-B5AF-78A0F9A2FDE3}"/>
    <cellStyle name="Comma 6 2 3 3 3 2 2 3 2" xfId="53704" xr:uid="{B22C7422-2877-4238-8E9E-5880C9CA9C27}"/>
    <cellStyle name="Comma 6 2 3 3 3 2 2 4" xfId="38294" xr:uid="{EC9A1944-94E8-4994-8016-F0572F47FF2C}"/>
    <cellStyle name="Comma 6 2 3 3 3 2 3" xfId="11475" xr:uid="{10EFAB1C-6DF4-4AD9-AE8C-C48D2FF5DA5E}"/>
    <cellStyle name="Comma 6 2 3 3 3 2 3 2" xfId="26886" xr:uid="{63CBE9BE-49D2-4EF0-BE12-E496613D92B3}"/>
    <cellStyle name="Comma 6 2 3 3 3 2 3 2 2" xfId="57710" xr:uid="{CA28DE97-FCEB-4B47-95A4-D76FFFB16C6D}"/>
    <cellStyle name="Comma 6 2 3 3 3 2 3 3" xfId="42300" xr:uid="{441E052C-8D70-441E-997A-91588037EF19}"/>
    <cellStyle name="Comma 6 2 3 3 3 2 4" xfId="19077" xr:uid="{F360EF39-A3E0-4B75-B99C-8D5C43A1D7E8}"/>
    <cellStyle name="Comma 6 2 3 3 3 2 4 2" xfId="49901" xr:uid="{F5FC8CA3-43DF-4137-81C4-C7A40100C4A2}"/>
    <cellStyle name="Comma 6 2 3 3 3 2 5" xfId="34491" xr:uid="{B12E76BA-EC0C-4E06-B16B-94ECC39D0728}"/>
    <cellStyle name="Comma 6 2 3 3 3 3" xfId="5568" xr:uid="{579B448F-8606-4286-A9D2-274E2AAC8C74}"/>
    <cellStyle name="Comma 6 2 3 3 3 3 2" xfId="13379" xr:uid="{49BF67CE-429E-4F1E-B625-1B0CCC311FC7}"/>
    <cellStyle name="Comma 6 2 3 3 3 3 2 2" xfId="28790" xr:uid="{DA72B7C7-4E1D-42BD-9C16-223E00B06AED}"/>
    <cellStyle name="Comma 6 2 3 3 3 3 2 2 2" xfId="59614" xr:uid="{E870776E-F7BC-4121-B4B0-2649D95C1D1E}"/>
    <cellStyle name="Comma 6 2 3 3 3 3 2 3" xfId="44204" xr:uid="{B30596B4-6C59-4146-82CF-1202E1FBB4D0}"/>
    <cellStyle name="Comma 6 2 3 3 3 3 3" xfId="20981" xr:uid="{7F7105C9-B511-4501-B3B8-DA63FD40199B}"/>
    <cellStyle name="Comma 6 2 3 3 3 3 3 2" xfId="51805" xr:uid="{116B9614-4746-4B6C-A1A1-E11945EB0245}"/>
    <cellStyle name="Comma 6 2 3 3 3 3 4" xfId="36395" xr:uid="{A0E9BD2D-7D1B-4E59-ABE0-C19B3CDB5661}"/>
    <cellStyle name="Comma 6 2 3 3 3 4" xfId="9576" xr:uid="{5BBA45D5-69DC-4589-9DCA-1068091343C0}"/>
    <cellStyle name="Comma 6 2 3 3 3 4 2" xfId="24987" xr:uid="{5DC68FED-4B65-4169-A333-1A8673702358}"/>
    <cellStyle name="Comma 6 2 3 3 3 4 2 2" xfId="55811" xr:uid="{1520B0EB-E9E2-44CC-BC3A-646FE9CEEB30}"/>
    <cellStyle name="Comma 6 2 3 3 3 4 3" xfId="40401" xr:uid="{523FCAF8-7F93-4656-B740-B8603306225D}"/>
    <cellStyle name="Comma 6 2 3 3 3 5" xfId="17178" xr:uid="{3AA87603-AA01-40BE-A40B-9E58B8E86608}"/>
    <cellStyle name="Comma 6 2 3 3 3 5 2" xfId="48002" xr:uid="{15D02D13-4D2C-49D9-BE25-39BB981D7941}"/>
    <cellStyle name="Comma 6 2 3 3 3 6" xfId="32592" xr:uid="{B4B0B3F6-DC7A-4912-8C90-F5F541CC526F}"/>
    <cellStyle name="Comma 6 2 3 3 4" xfId="2398" xr:uid="{08C0888E-5459-454D-82F9-C5EFDE01C24B}"/>
    <cellStyle name="Comma 6 2 3 3 4 2" xfId="6201" xr:uid="{817E2A6D-0BB3-47CB-886B-468686B93914}"/>
    <cellStyle name="Comma 6 2 3 3 4 2 2" xfId="14012" xr:uid="{11C82829-2C24-4B93-8112-144554669B78}"/>
    <cellStyle name="Comma 6 2 3 3 4 2 2 2" xfId="29423" xr:uid="{FD677E43-28C4-40CA-A40D-1DE8EEA53CE5}"/>
    <cellStyle name="Comma 6 2 3 3 4 2 2 2 2" xfId="60247" xr:uid="{AA337794-5EB6-4AB3-8D9B-6636E20EFA97}"/>
    <cellStyle name="Comma 6 2 3 3 4 2 2 3" xfId="44837" xr:uid="{EB6F2931-88A2-4EC7-B73F-0E4FCA43332A}"/>
    <cellStyle name="Comma 6 2 3 3 4 2 3" xfId="21614" xr:uid="{612F720F-6CE9-4866-A171-12E7E6223BA3}"/>
    <cellStyle name="Comma 6 2 3 3 4 2 3 2" xfId="52438" xr:uid="{F1855A28-4471-4936-97B5-0D458EA1A928}"/>
    <cellStyle name="Comma 6 2 3 3 4 2 4" xfId="37028" xr:uid="{1EB0723D-A74A-4D45-BF8E-C5C2A99C66FE}"/>
    <cellStyle name="Comma 6 2 3 3 4 3" xfId="10209" xr:uid="{42583C5E-0716-4BF5-9AB9-2B6400F9D257}"/>
    <cellStyle name="Comma 6 2 3 3 4 3 2" xfId="25620" xr:uid="{534D6450-D8DD-4C9B-988B-9D168B51ECBD}"/>
    <cellStyle name="Comma 6 2 3 3 4 3 2 2" xfId="56444" xr:uid="{A0D489E8-B0F7-4B24-B745-876D805F8C80}"/>
    <cellStyle name="Comma 6 2 3 3 4 3 3" xfId="41034" xr:uid="{394AB405-9CC3-4F06-9B17-A0C4B1378E22}"/>
    <cellStyle name="Comma 6 2 3 3 4 4" xfId="17811" xr:uid="{E315928E-C315-4CE7-BF39-D25D3B100F19}"/>
    <cellStyle name="Comma 6 2 3 3 4 4 2" xfId="48635" xr:uid="{65CB7857-06F3-49F1-85E6-602FA416E40D}"/>
    <cellStyle name="Comma 6 2 3 3 4 5" xfId="33225" xr:uid="{AB1E9A0B-7F51-4154-9047-DDA1FC26467E}"/>
    <cellStyle name="Comma 6 2 3 3 5" xfId="4302" xr:uid="{53810D07-EFF1-40FE-B702-3A926317046A}"/>
    <cellStyle name="Comma 6 2 3 3 5 2" xfId="12113" xr:uid="{6909C3A1-35F8-461E-ABB9-63798477D14C}"/>
    <cellStyle name="Comma 6 2 3 3 5 2 2" xfId="27524" xr:uid="{B999D341-6F5C-4259-B906-645CC80C1FE1}"/>
    <cellStyle name="Comma 6 2 3 3 5 2 2 2" xfId="58348" xr:uid="{47A3F496-6CDD-42F7-9AC5-78A4FC10CECC}"/>
    <cellStyle name="Comma 6 2 3 3 5 2 3" xfId="42938" xr:uid="{77F64754-BDFF-4482-B6D4-9EBB5A6E3756}"/>
    <cellStyle name="Comma 6 2 3 3 5 3" xfId="19715" xr:uid="{26310E6E-DBCA-436B-B4F9-31D840EFA2A7}"/>
    <cellStyle name="Comma 6 2 3 3 5 3 2" xfId="50539" xr:uid="{A603CDB0-60F3-4323-BDE5-8705D3638C49}"/>
    <cellStyle name="Comma 6 2 3 3 5 4" xfId="35129" xr:uid="{139855E8-FF3C-44F7-A9A6-9DA7E648A16E}"/>
    <cellStyle name="Comma 6 2 3 3 6" xfId="8310" xr:uid="{540CD2C6-3E79-45C5-A843-74DEDD5F80B9}"/>
    <cellStyle name="Comma 6 2 3 3 6 2" xfId="23721" xr:uid="{166AC9A3-A783-4072-8F50-1D9126F6956B}"/>
    <cellStyle name="Comma 6 2 3 3 6 2 2" xfId="54545" xr:uid="{A97935AB-AAAC-4AE0-8E1C-0A07EC028953}"/>
    <cellStyle name="Comma 6 2 3 3 6 3" xfId="39135" xr:uid="{EEB4B10F-015B-42A8-8CC2-B06259E0F339}"/>
    <cellStyle name="Comma 6 2 3 3 7" xfId="15912" xr:uid="{9A6AE420-2109-432A-B2DB-9D8D5204F668}"/>
    <cellStyle name="Comma 6 2 3 3 7 2" xfId="46736" xr:uid="{B8FAF3B3-0BE8-41DD-BBDA-C50EFEBB8235}"/>
    <cellStyle name="Comma 6 2 3 3 8" xfId="31326" xr:uid="{F4D346E9-0C50-4B15-9AF5-82DA203A66AB}"/>
    <cellStyle name="Comma 6 2 3 4" xfId="919" xr:uid="{8CF6361B-3CDC-48DF-9749-4DDE070990C7}"/>
    <cellStyle name="Comma 6 2 3 4 2" xfId="2818" xr:uid="{A5F31FA5-42D0-4A36-AB0D-B2FECA13CBD2}"/>
    <cellStyle name="Comma 6 2 3 4 2 2" xfId="6621" xr:uid="{A06FA9B1-9DCD-4884-813E-139F653F6EE6}"/>
    <cellStyle name="Comma 6 2 3 4 2 2 2" xfId="14432" xr:uid="{8A4042C9-0775-47BE-B86D-6AD60099380E}"/>
    <cellStyle name="Comma 6 2 3 4 2 2 2 2" xfId="29843" xr:uid="{705C942E-6CF0-4D1D-AAD5-1207EF09CB3E}"/>
    <cellStyle name="Comma 6 2 3 4 2 2 2 2 2" xfId="60667" xr:uid="{1E0A3EBB-09F8-4057-8C4F-3F3B48B8EEFF}"/>
    <cellStyle name="Comma 6 2 3 4 2 2 2 3" xfId="45257" xr:uid="{054C6E64-758F-4E77-8BC3-FDC288DECD92}"/>
    <cellStyle name="Comma 6 2 3 4 2 2 3" xfId="22034" xr:uid="{E182F7B7-0004-4CE4-8C9C-20D229AA3E96}"/>
    <cellStyle name="Comma 6 2 3 4 2 2 3 2" xfId="52858" xr:uid="{2FADF7DB-7067-4AD5-85D7-14123DDD64AB}"/>
    <cellStyle name="Comma 6 2 3 4 2 2 4" xfId="37448" xr:uid="{A0059677-737D-4B97-B26E-A4B81DD076B4}"/>
    <cellStyle name="Comma 6 2 3 4 2 3" xfId="10629" xr:uid="{A3A3BC08-813B-486B-AAB5-6CA05EC190C2}"/>
    <cellStyle name="Comma 6 2 3 4 2 3 2" xfId="26040" xr:uid="{E63AF817-106F-4E11-A05F-1AA97CD4B306}"/>
    <cellStyle name="Comma 6 2 3 4 2 3 2 2" xfId="56864" xr:uid="{77661935-D750-4347-BE81-90D574847A79}"/>
    <cellStyle name="Comma 6 2 3 4 2 3 3" xfId="41454" xr:uid="{CEC801D2-8973-4409-B14A-C06DCDD8DB42}"/>
    <cellStyle name="Comma 6 2 3 4 2 4" xfId="18231" xr:uid="{B394EAD1-DB39-4DB9-9BF6-64A170C5B9CE}"/>
    <cellStyle name="Comma 6 2 3 4 2 4 2" xfId="49055" xr:uid="{479BFFE0-2BDE-4F7D-B37E-420B85D04EDC}"/>
    <cellStyle name="Comma 6 2 3 4 2 5" xfId="33645" xr:uid="{05F71E28-1A93-461C-A8E6-57746CBD2AC4}"/>
    <cellStyle name="Comma 6 2 3 4 3" xfId="4722" xr:uid="{92A9D949-D9A7-4875-9615-0498489E954D}"/>
    <cellStyle name="Comma 6 2 3 4 3 2" xfId="12533" xr:uid="{20E0DEEB-3D08-4F67-BAE4-2B37FA87A78E}"/>
    <cellStyle name="Comma 6 2 3 4 3 2 2" xfId="27944" xr:uid="{8C80329C-9C30-44B4-AD60-93112F00D219}"/>
    <cellStyle name="Comma 6 2 3 4 3 2 2 2" xfId="58768" xr:uid="{C4D9831E-824A-49BC-AE85-EFDB683E27CE}"/>
    <cellStyle name="Comma 6 2 3 4 3 2 3" xfId="43358" xr:uid="{9E7ADD97-A564-4604-A190-5BD95E48E32F}"/>
    <cellStyle name="Comma 6 2 3 4 3 3" xfId="20135" xr:uid="{93F31585-E8A8-4249-871E-A86AAC37642A}"/>
    <cellStyle name="Comma 6 2 3 4 3 3 2" xfId="50959" xr:uid="{5825832D-D162-410C-B06D-FDF6EDBB1F2E}"/>
    <cellStyle name="Comma 6 2 3 4 3 4" xfId="35549" xr:uid="{4126B38D-A499-4DAD-9BBD-F057F8BD1BD9}"/>
    <cellStyle name="Comma 6 2 3 4 4" xfId="8730" xr:uid="{E1AA08D1-5DA2-4C31-9426-44158927CB36}"/>
    <cellStyle name="Comma 6 2 3 4 4 2" xfId="24141" xr:uid="{546AC812-3E6B-46E1-97B9-9A097065A165}"/>
    <cellStyle name="Comma 6 2 3 4 4 2 2" xfId="54965" xr:uid="{42AB18CC-4D9F-43EB-A1BF-5E744FECE8CD}"/>
    <cellStyle name="Comma 6 2 3 4 4 3" xfId="39555" xr:uid="{C53EDBD5-B6B9-495F-B8A5-D606B7E199A5}"/>
    <cellStyle name="Comma 6 2 3 4 5" xfId="16332" xr:uid="{915ABCDE-23EE-4B46-8313-FB0339942546}"/>
    <cellStyle name="Comma 6 2 3 4 5 2" xfId="47156" xr:uid="{AC0D1586-13E5-465A-A8C6-AE80EA57926C}"/>
    <cellStyle name="Comma 6 2 3 4 6" xfId="31746" xr:uid="{09B9A0C3-A9E4-4535-9054-5DD541106920}"/>
    <cellStyle name="Comma 6 2 3 5" xfId="1552" xr:uid="{F2B9CD7B-01D1-4A36-AA08-D2C53921E47E}"/>
    <cellStyle name="Comma 6 2 3 5 2" xfId="3451" xr:uid="{67D8FCE6-3C78-484C-A989-96C212A7D486}"/>
    <cellStyle name="Comma 6 2 3 5 2 2" xfId="7254" xr:uid="{BA36FE9B-BD69-4F3B-B993-B2597718B120}"/>
    <cellStyle name="Comma 6 2 3 5 2 2 2" xfId="15065" xr:uid="{2A159306-F6A4-409C-8454-C8858FCDE9E3}"/>
    <cellStyle name="Comma 6 2 3 5 2 2 2 2" xfId="30476" xr:uid="{1D0AD923-7B54-435F-96CA-E202DF729F36}"/>
    <cellStyle name="Comma 6 2 3 5 2 2 2 2 2" xfId="61300" xr:uid="{F6436AC3-8787-4846-B0D2-F3F9A2C1B9CF}"/>
    <cellStyle name="Comma 6 2 3 5 2 2 2 3" xfId="45890" xr:uid="{A0E5FD98-7EB6-422A-AB13-A24E03349A08}"/>
    <cellStyle name="Comma 6 2 3 5 2 2 3" xfId="22667" xr:uid="{45B6FB2A-D16C-475E-934E-CA65BDBFADA9}"/>
    <cellStyle name="Comma 6 2 3 5 2 2 3 2" xfId="53491" xr:uid="{11DBA8E1-9CB2-4533-B864-F8C71BD65B67}"/>
    <cellStyle name="Comma 6 2 3 5 2 2 4" xfId="38081" xr:uid="{D4A78ED6-9FFE-43CC-8B4B-FE9C3ACD9A37}"/>
    <cellStyle name="Comma 6 2 3 5 2 3" xfId="11262" xr:uid="{0CD78957-732A-44B0-8EB9-DD2A2AC87553}"/>
    <cellStyle name="Comma 6 2 3 5 2 3 2" xfId="26673" xr:uid="{613C9C38-E354-49C4-B127-100F54851B7F}"/>
    <cellStyle name="Comma 6 2 3 5 2 3 2 2" xfId="57497" xr:uid="{863CA97F-DF7F-4338-B940-AF0BE0356D18}"/>
    <cellStyle name="Comma 6 2 3 5 2 3 3" xfId="42087" xr:uid="{948EB3BA-B3F4-4FDC-B4F7-215F4EC35708}"/>
    <cellStyle name="Comma 6 2 3 5 2 4" xfId="18864" xr:uid="{376E22A2-974F-43F1-944E-0668E8452785}"/>
    <cellStyle name="Comma 6 2 3 5 2 4 2" xfId="49688" xr:uid="{707AD475-DCE0-4C04-8BB1-110B93EA9425}"/>
    <cellStyle name="Comma 6 2 3 5 2 5" xfId="34278" xr:uid="{E5BF14A0-2DD1-497B-ABB3-AF4E6C822131}"/>
    <cellStyle name="Comma 6 2 3 5 3" xfId="5355" xr:uid="{D704F3F4-FDE2-4E85-9E7D-735569C14C9C}"/>
    <cellStyle name="Comma 6 2 3 5 3 2" xfId="13166" xr:uid="{45FBA968-87D6-4938-925A-2ECFEB8FA9BA}"/>
    <cellStyle name="Comma 6 2 3 5 3 2 2" xfId="28577" xr:uid="{66AA55F3-3C9F-46AC-9662-DCC9FEE455F3}"/>
    <cellStyle name="Comma 6 2 3 5 3 2 2 2" xfId="59401" xr:uid="{98621DEE-A09E-4844-84D7-F7E3F8D1DCCF}"/>
    <cellStyle name="Comma 6 2 3 5 3 2 3" xfId="43991" xr:uid="{8E9098D6-8D2E-4651-A234-3D3503E7EF4E}"/>
    <cellStyle name="Comma 6 2 3 5 3 3" xfId="20768" xr:uid="{7035565E-9BC0-47DB-8378-E7110453B1DB}"/>
    <cellStyle name="Comma 6 2 3 5 3 3 2" xfId="51592" xr:uid="{CAE226E0-3314-40BB-ADC1-AD6D885DF219}"/>
    <cellStyle name="Comma 6 2 3 5 3 4" xfId="36182" xr:uid="{54592DD3-7BD2-4BEA-8713-27D2B2C7B76A}"/>
    <cellStyle name="Comma 6 2 3 5 4" xfId="9363" xr:uid="{F29F1735-A280-44C0-8CE2-1C0170B533EF}"/>
    <cellStyle name="Comma 6 2 3 5 4 2" xfId="24774" xr:uid="{E6059B4A-1DBE-4FD2-8B2E-4E412C126C4F}"/>
    <cellStyle name="Comma 6 2 3 5 4 2 2" xfId="55598" xr:uid="{A158CF13-D902-476C-BF94-D625B821C219}"/>
    <cellStyle name="Comma 6 2 3 5 4 3" xfId="40188" xr:uid="{E2D1601E-B6C4-4E2E-859B-46AE8C06A6A3}"/>
    <cellStyle name="Comma 6 2 3 5 5" xfId="16965" xr:uid="{8493A2D5-C97B-4FC0-B425-FE1B05B3BEA0}"/>
    <cellStyle name="Comma 6 2 3 5 5 2" xfId="47789" xr:uid="{1E7C85AB-8A04-484C-B4C6-125D3B2268E4}"/>
    <cellStyle name="Comma 6 2 3 5 6" xfId="32379" xr:uid="{29B92EDC-AAE8-4E8A-960B-DC772511A3E8}"/>
    <cellStyle name="Comma 6 2 3 6" xfId="2185" xr:uid="{82BC44C0-8433-426F-AF2C-0AC2783BB2F1}"/>
    <cellStyle name="Comma 6 2 3 6 2" xfId="5988" xr:uid="{B8D0DE4E-43FD-4344-B4CA-7980B70EAC2E}"/>
    <cellStyle name="Comma 6 2 3 6 2 2" xfId="13799" xr:uid="{1705F26E-9B80-4F94-A102-8AC23626EED3}"/>
    <cellStyle name="Comma 6 2 3 6 2 2 2" xfId="29210" xr:uid="{0BF47A16-2EFF-4065-A616-83A0472A2171}"/>
    <cellStyle name="Comma 6 2 3 6 2 2 2 2" xfId="60034" xr:uid="{54B2134A-FC8F-4091-9B15-CF196C39827C}"/>
    <cellStyle name="Comma 6 2 3 6 2 2 3" xfId="44624" xr:uid="{95AB0DC3-E0D7-4D45-9DD6-5A6AD47486DF}"/>
    <cellStyle name="Comma 6 2 3 6 2 3" xfId="21401" xr:uid="{7B340D72-12ED-4E64-B248-CBBCC66162C9}"/>
    <cellStyle name="Comma 6 2 3 6 2 3 2" xfId="52225" xr:uid="{47F11523-E9E0-4FF1-AEA6-8C7D5C4CBDA8}"/>
    <cellStyle name="Comma 6 2 3 6 2 4" xfId="36815" xr:uid="{27D23A49-888E-4B0B-BF32-C0AF505C7294}"/>
    <cellStyle name="Comma 6 2 3 6 3" xfId="9996" xr:uid="{E12BA871-9068-4E4B-9119-35A3B47874E9}"/>
    <cellStyle name="Comma 6 2 3 6 3 2" xfId="25407" xr:uid="{B8FB85A0-9114-463A-82D4-DD939CDE7BBB}"/>
    <cellStyle name="Comma 6 2 3 6 3 2 2" xfId="56231" xr:uid="{88B04B60-EBFD-4A19-8E5F-755F802A7A7C}"/>
    <cellStyle name="Comma 6 2 3 6 3 3" xfId="40821" xr:uid="{8F674480-C3CD-4878-BD95-039B0287A529}"/>
    <cellStyle name="Comma 6 2 3 6 4" xfId="17598" xr:uid="{FA1AE9C4-5419-4540-A5C8-26E1F1F10492}"/>
    <cellStyle name="Comma 6 2 3 6 4 2" xfId="48422" xr:uid="{20D8CB08-4A3D-4F3C-BF19-601F8D3DCE02}"/>
    <cellStyle name="Comma 6 2 3 6 5" xfId="33012" xr:uid="{2AB84320-ADBB-48F6-9B9E-FA5EF28B209F}"/>
    <cellStyle name="Comma 6 2 3 7" xfId="4089" xr:uid="{32F3127F-35DA-45F9-9683-100A0E821757}"/>
    <cellStyle name="Comma 6 2 3 7 2" xfId="11900" xr:uid="{3566CA6F-143B-4004-A2D4-B79AD884F088}"/>
    <cellStyle name="Comma 6 2 3 7 2 2" xfId="27311" xr:uid="{C4E2775F-F893-4356-9D7B-F3D9E0708B87}"/>
    <cellStyle name="Comma 6 2 3 7 2 2 2" xfId="58135" xr:uid="{CB6A016D-EA87-45C3-95A2-D000A0AA102E}"/>
    <cellStyle name="Comma 6 2 3 7 2 3" xfId="42725" xr:uid="{687ACE1E-8E98-4B72-A4EB-C899DB4BBA49}"/>
    <cellStyle name="Comma 6 2 3 7 3" xfId="19502" xr:uid="{7B73DC9D-DE5E-43C2-8910-031E16192ED8}"/>
    <cellStyle name="Comma 6 2 3 7 3 2" xfId="50326" xr:uid="{1B914C60-6C92-4E12-B8C8-5BA2ADFB6F0D}"/>
    <cellStyle name="Comma 6 2 3 7 4" xfId="34916" xr:uid="{F0D68DF4-9F6E-4F61-9527-D7F7DB1B228C}"/>
    <cellStyle name="Comma 6 2 3 8" xfId="8097" xr:uid="{0996AA90-5872-49EF-9F87-B7C71A6DB4CF}"/>
    <cellStyle name="Comma 6 2 3 8 2" xfId="23508" xr:uid="{934E808D-4701-49CD-8FFB-1569DD942C2F}"/>
    <cellStyle name="Comma 6 2 3 8 2 2" xfId="54332" xr:uid="{DE7CA7FF-1E6E-4126-8413-F65BCF570F9B}"/>
    <cellStyle name="Comma 6 2 3 8 3" xfId="38922" xr:uid="{649EB179-613B-46B2-B1C4-4F304311F6B9}"/>
    <cellStyle name="Comma 6 2 3 9" xfId="7888" xr:uid="{34CC958A-A015-4408-A16F-985B5075C884}"/>
    <cellStyle name="Comma 6 2 3 9 2" xfId="23299" xr:uid="{22611691-0DA7-452A-AECC-EE852611A01C}"/>
    <cellStyle name="Comma 6 2 3 9 2 2" xfId="54123" xr:uid="{D1A9AF95-5ACC-41B6-8113-7BD0386E1E00}"/>
    <cellStyle name="Comma 6 2 3 9 3" xfId="38713" xr:uid="{F24E3152-7B9D-40FC-96D3-88693D515750}"/>
    <cellStyle name="Comma 6 2 4" xfId="197" xr:uid="{B29ECEBC-85D7-417E-96BE-5E554B954EF7}"/>
    <cellStyle name="Comma 6 2 4 10" xfId="15619" xr:uid="{1D3B3A7C-CFA2-4008-8FA2-3AA95DF7A209}"/>
    <cellStyle name="Comma 6 2 4 10 2" xfId="46443" xr:uid="{5FFF6BE0-158C-431F-A584-A1F6A345D0DD}"/>
    <cellStyle name="Comma 6 2 4 11" xfId="31033" xr:uid="{42B65069-AEB9-4816-87A9-FB5E8CF05182}"/>
    <cellStyle name="Comma 6 2 4 2" xfId="628" xr:uid="{EFEFA56B-EE1E-402C-BE11-AC8DF9191C15}"/>
    <cellStyle name="Comma 6 2 4 2 2" xfId="1261" xr:uid="{879448A5-EC6C-4ABB-A2BC-CA5E5CBF5140}"/>
    <cellStyle name="Comma 6 2 4 2 2 2" xfId="3160" xr:uid="{435D1004-BDCC-4E59-8A2A-A15722444333}"/>
    <cellStyle name="Comma 6 2 4 2 2 2 2" xfId="6963" xr:uid="{6C1FD8CA-23C9-4AE2-B7EB-7EA54CC589B2}"/>
    <cellStyle name="Comma 6 2 4 2 2 2 2 2" xfId="14774" xr:uid="{7E4D0106-E5DD-4715-A17A-0B99BBB8E617}"/>
    <cellStyle name="Comma 6 2 4 2 2 2 2 2 2" xfId="30185" xr:uid="{815BE51F-D402-4632-9EC8-5653053B5FD4}"/>
    <cellStyle name="Comma 6 2 4 2 2 2 2 2 2 2" xfId="61009" xr:uid="{50969BBE-CF6F-41BE-B2FC-F7B286575185}"/>
    <cellStyle name="Comma 6 2 4 2 2 2 2 2 3" xfId="45599" xr:uid="{6C64DF75-B3DD-4F28-998C-8DDAE21E7883}"/>
    <cellStyle name="Comma 6 2 4 2 2 2 2 3" xfId="22376" xr:uid="{F1E7AA7D-6F9E-48AF-9C98-2947AE1CFF18}"/>
    <cellStyle name="Comma 6 2 4 2 2 2 2 3 2" xfId="53200" xr:uid="{59DCC320-F30C-4AAD-883D-C21AF7FB8643}"/>
    <cellStyle name="Comma 6 2 4 2 2 2 2 4" xfId="37790" xr:uid="{AEBE98B7-1BD8-45D1-8119-332448D072D0}"/>
    <cellStyle name="Comma 6 2 4 2 2 2 3" xfId="10971" xr:uid="{F99AD24A-4495-4BBB-AEC8-BF74519761C1}"/>
    <cellStyle name="Comma 6 2 4 2 2 2 3 2" xfId="26382" xr:uid="{041FE5E5-75FB-47B9-B69F-AB7059F5436F}"/>
    <cellStyle name="Comma 6 2 4 2 2 2 3 2 2" xfId="57206" xr:uid="{DE355A1E-E22E-4ED4-AD97-83C9C21F22E3}"/>
    <cellStyle name="Comma 6 2 4 2 2 2 3 3" xfId="41796" xr:uid="{99293354-7DD9-4ED3-A97B-616E368037C9}"/>
    <cellStyle name="Comma 6 2 4 2 2 2 4" xfId="18573" xr:uid="{52D67169-71F1-443A-AD9C-05AF81EE0B86}"/>
    <cellStyle name="Comma 6 2 4 2 2 2 4 2" xfId="49397" xr:uid="{7164544A-840A-4D3C-9967-4E6DF448A5CE}"/>
    <cellStyle name="Comma 6 2 4 2 2 2 5" xfId="33987" xr:uid="{7A743626-DE1A-48FC-B04D-F80A68BA89D1}"/>
    <cellStyle name="Comma 6 2 4 2 2 3" xfId="5064" xr:uid="{4F56E6B5-23DE-497E-9828-552842DA870D}"/>
    <cellStyle name="Comma 6 2 4 2 2 3 2" xfId="12875" xr:uid="{C1EF501D-88FE-445C-A8F3-3F81338EC781}"/>
    <cellStyle name="Comma 6 2 4 2 2 3 2 2" xfId="28286" xr:uid="{C6A0C993-6D09-48EB-884C-5CDA2A791225}"/>
    <cellStyle name="Comma 6 2 4 2 2 3 2 2 2" xfId="59110" xr:uid="{30299C66-6BFA-4E6A-B008-5D6C7932C826}"/>
    <cellStyle name="Comma 6 2 4 2 2 3 2 3" xfId="43700" xr:uid="{3FF207F8-5CB2-4D46-84F3-518E94A5EEDA}"/>
    <cellStyle name="Comma 6 2 4 2 2 3 3" xfId="20477" xr:uid="{4F9484D6-BA25-47AE-BBDF-322E99A654B7}"/>
    <cellStyle name="Comma 6 2 4 2 2 3 3 2" xfId="51301" xr:uid="{28AD22B5-F782-4170-985A-79D309C18568}"/>
    <cellStyle name="Comma 6 2 4 2 2 3 4" xfId="35891" xr:uid="{365DDC0C-565A-4CCB-ACB9-1F4FE4CCFA57}"/>
    <cellStyle name="Comma 6 2 4 2 2 4" xfId="9072" xr:uid="{92021E93-8C41-465A-8D3C-72ABC51CB42B}"/>
    <cellStyle name="Comma 6 2 4 2 2 4 2" xfId="24483" xr:uid="{1EC0C5DA-D68B-4099-BB37-FEA5F03522EC}"/>
    <cellStyle name="Comma 6 2 4 2 2 4 2 2" xfId="55307" xr:uid="{3D3A3703-C8B8-49EB-B807-D2090518D333}"/>
    <cellStyle name="Comma 6 2 4 2 2 4 3" xfId="39897" xr:uid="{55CE5C9A-5407-43F3-9289-C920F085EFFD}"/>
    <cellStyle name="Comma 6 2 4 2 2 5" xfId="16674" xr:uid="{26721EC6-EDA7-4F3F-99FB-F74D1EACED86}"/>
    <cellStyle name="Comma 6 2 4 2 2 5 2" xfId="47498" xr:uid="{5705A794-D6D5-42A0-84CF-57C6160A8135}"/>
    <cellStyle name="Comma 6 2 4 2 2 6" xfId="32088" xr:uid="{10CFE86D-5F83-4277-9773-A1A0E09EB0FE}"/>
    <cellStyle name="Comma 6 2 4 2 3" xfId="1894" xr:uid="{21D143AE-B146-4929-BC65-8CC98CFB85DE}"/>
    <cellStyle name="Comma 6 2 4 2 3 2" xfId="3793" xr:uid="{D27543CD-2896-4142-8228-34CBD1FCBADE}"/>
    <cellStyle name="Comma 6 2 4 2 3 2 2" xfId="7596" xr:uid="{EF8BB031-BFD3-4FA2-AD06-8186A84CA1AE}"/>
    <cellStyle name="Comma 6 2 4 2 3 2 2 2" xfId="15407" xr:uid="{8D74B232-513D-44E5-8F4C-BF4B1ACE230A}"/>
    <cellStyle name="Comma 6 2 4 2 3 2 2 2 2" xfId="30818" xr:uid="{29B7C91E-653C-42F2-84F7-46F2E4C99F9E}"/>
    <cellStyle name="Comma 6 2 4 2 3 2 2 2 2 2" xfId="61642" xr:uid="{4C9FC939-EA59-4B3F-83D2-08558BADAC61}"/>
    <cellStyle name="Comma 6 2 4 2 3 2 2 2 3" xfId="46232" xr:uid="{316CD04F-205B-4B39-B953-FF68AD7EC601}"/>
    <cellStyle name="Comma 6 2 4 2 3 2 2 3" xfId="23009" xr:uid="{10DD63D0-EA08-4444-AF80-68F7D6543762}"/>
    <cellStyle name="Comma 6 2 4 2 3 2 2 3 2" xfId="53833" xr:uid="{59A75404-74CC-4DC6-837B-1DE002969E7A}"/>
    <cellStyle name="Comma 6 2 4 2 3 2 2 4" xfId="38423" xr:uid="{61279AD1-EB45-4803-864B-B1E44646E7E7}"/>
    <cellStyle name="Comma 6 2 4 2 3 2 3" xfId="11604" xr:uid="{1128EB90-BC99-4A67-B551-5C053DEF2BF9}"/>
    <cellStyle name="Comma 6 2 4 2 3 2 3 2" xfId="27015" xr:uid="{104F3AFE-B5F1-49B6-A99F-BA7D4707E910}"/>
    <cellStyle name="Comma 6 2 4 2 3 2 3 2 2" xfId="57839" xr:uid="{B3FEC384-7CB1-455A-A9F8-E70067F390A6}"/>
    <cellStyle name="Comma 6 2 4 2 3 2 3 3" xfId="42429" xr:uid="{92ECCE7F-DEF1-4C36-96F1-7CC689C4EB83}"/>
    <cellStyle name="Comma 6 2 4 2 3 2 4" xfId="19206" xr:uid="{68047D1A-E024-415F-BA5A-A261F5B657F0}"/>
    <cellStyle name="Comma 6 2 4 2 3 2 4 2" xfId="50030" xr:uid="{65DB7F33-1E9C-4A57-AB99-2EB2092551F6}"/>
    <cellStyle name="Comma 6 2 4 2 3 2 5" xfId="34620" xr:uid="{FB9BBDCB-BD28-43DC-B58A-E47D2FCA85B5}"/>
    <cellStyle name="Comma 6 2 4 2 3 3" xfId="5697" xr:uid="{46E134F1-4AC0-4D97-9AAD-AE57EB81731E}"/>
    <cellStyle name="Comma 6 2 4 2 3 3 2" xfId="13508" xr:uid="{9331887A-08E1-45A7-A330-98B1D391AA62}"/>
    <cellStyle name="Comma 6 2 4 2 3 3 2 2" xfId="28919" xr:uid="{13F2A9A9-F454-4259-9721-7D682BFC5C73}"/>
    <cellStyle name="Comma 6 2 4 2 3 3 2 2 2" xfId="59743" xr:uid="{A727556B-13C4-4600-AA25-13446AF286A1}"/>
    <cellStyle name="Comma 6 2 4 2 3 3 2 3" xfId="44333" xr:uid="{939CAFC3-46C4-4073-AFFC-4602FD451110}"/>
    <cellStyle name="Comma 6 2 4 2 3 3 3" xfId="21110" xr:uid="{245B9B20-2EF9-4FC5-A9B7-3DE38328CEFD}"/>
    <cellStyle name="Comma 6 2 4 2 3 3 3 2" xfId="51934" xr:uid="{32DE7E56-6A03-45D2-A7FE-3AAF102D93F5}"/>
    <cellStyle name="Comma 6 2 4 2 3 3 4" xfId="36524" xr:uid="{3E5A46B8-1A31-4E87-8EA2-6920D7F32648}"/>
    <cellStyle name="Comma 6 2 4 2 3 4" xfId="9705" xr:uid="{462579AC-1330-4AEE-AF37-898E4FCA3F44}"/>
    <cellStyle name="Comma 6 2 4 2 3 4 2" xfId="25116" xr:uid="{151EDDAA-DF79-478B-9140-A47C25B6C31C}"/>
    <cellStyle name="Comma 6 2 4 2 3 4 2 2" xfId="55940" xr:uid="{46981336-3A27-4054-AD61-716DE2931763}"/>
    <cellStyle name="Comma 6 2 4 2 3 4 3" xfId="40530" xr:uid="{EDD39DD4-8ED1-4A0F-88D3-57526D1DB1FC}"/>
    <cellStyle name="Comma 6 2 4 2 3 5" xfId="17307" xr:uid="{2638F253-2CE1-4AD1-91BC-38EF32C587DA}"/>
    <cellStyle name="Comma 6 2 4 2 3 5 2" xfId="48131" xr:uid="{4F89E0B3-1ADD-4D60-A83B-3E083F02B001}"/>
    <cellStyle name="Comma 6 2 4 2 3 6" xfId="32721" xr:uid="{24EF3623-998F-4F04-BAF2-CDF521EFF688}"/>
    <cellStyle name="Comma 6 2 4 2 4" xfId="2527" xr:uid="{339270D5-E4A1-4649-96C0-E2AD2A790C9C}"/>
    <cellStyle name="Comma 6 2 4 2 4 2" xfId="6330" xr:uid="{6CB00AF5-60EC-4A48-AA80-D1836C14EFC9}"/>
    <cellStyle name="Comma 6 2 4 2 4 2 2" xfId="14141" xr:uid="{74C2DEED-5A1A-497C-A6F2-35B1DA34A102}"/>
    <cellStyle name="Comma 6 2 4 2 4 2 2 2" xfId="29552" xr:uid="{1EB3E865-BAE4-4DAB-9CBD-54D44E3E8165}"/>
    <cellStyle name="Comma 6 2 4 2 4 2 2 2 2" xfId="60376" xr:uid="{73F1540A-2C84-420D-9C60-B49CE20B7601}"/>
    <cellStyle name="Comma 6 2 4 2 4 2 2 3" xfId="44966" xr:uid="{4CB7C48E-D8D9-42D7-A75D-BF89BD57CE46}"/>
    <cellStyle name="Comma 6 2 4 2 4 2 3" xfId="21743" xr:uid="{00CA641F-2E86-4BC1-BD80-BB3A6777186C}"/>
    <cellStyle name="Comma 6 2 4 2 4 2 3 2" xfId="52567" xr:uid="{1EF7E4D3-6B54-43FC-974C-C5D60FA1F492}"/>
    <cellStyle name="Comma 6 2 4 2 4 2 4" xfId="37157" xr:uid="{791E9F64-CAF2-488F-89E1-BEB632D5B868}"/>
    <cellStyle name="Comma 6 2 4 2 4 3" xfId="10338" xr:uid="{871B7DFC-A559-4A0E-837D-32A34DDC17FA}"/>
    <cellStyle name="Comma 6 2 4 2 4 3 2" xfId="25749" xr:uid="{72F8CD32-547E-4A0A-A2AA-1ED71884657B}"/>
    <cellStyle name="Comma 6 2 4 2 4 3 2 2" xfId="56573" xr:uid="{0FFD6EEF-0C94-4C78-8A74-3D475F9A5F9E}"/>
    <cellStyle name="Comma 6 2 4 2 4 3 3" xfId="41163" xr:uid="{E408C96D-6E44-4242-A552-095F7E68A69E}"/>
    <cellStyle name="Comma 6 2 4 2 4 4" xfId="17940" xr:uid="{84B2D98C-B162-4465-AEF2-972BF6C85DEB}"/>
    <cellStyle name="Comma 6 2 4 2 4 4 2" xfId="48764" xr:uid="{72F718D6-5452-4369-B978-D7084D54D519}"/>
    <cellStyle name="Comma 6 2 4 2 4 5" xfId="33354" xr:uid="{3B2DA4B9-BCCE-40CD-8247-075BAEC69D71}"/>
    <cellStyle name="Comma 6 2 4 2 5" xfId="4431" xr:uid="{1968A083-A75C-44B6-BB92-7FA9640759CE}"/>
    <cellStyle name="Comma 6 2 4 2 5 2" xfId="12242" xr:uid="{4E38A6A9-11C1-4264-8E27-46C16C434F4F}"/>
    <cellStyle name="Comma 6 2 4 2 5 2 2" xfId="27653" xr:uid="{472B8C87-21F7-44FA-9A7E-8CDB28C83B82}"/>
    <cellStyle name="Comma 6 2 4 2 5 2 2 2" xfId="58477" xr:uid="{9F6F6AF0-0B69-44C5-9332-5F4113E6CE73}"/>
    <cellStyle name="Comma 6 2 4 2 5 2 3" xfId="43067" xr:uid="{9C244E08-C4C3-4302-8120-27E5B57DAA7E}"/>
    <cellStyle name="Comma 6 2 4 2 5 3" xfId="19844" xr:uid="{BE23B895-3C37-4448-A539-229311CACDE7}"/>
    <cellStyle name="Comma 6 2 4 2 5 3 2" xfId="50668" xr:uid="{B116FFA6-E184-4BB0-85CF-E0CFFE58A9E4}"/>
    <cellStyle name="Comma 6 2 4 2 5 4" xfId="35258" xr:uid="{A7B96BB9-CF3F-474E-A477-320C6283550D}"/>
    <cellStyle name="Comma 6 2 4 2 6" xfId="8439" xr:uid="{ABEC5003-FB8C-4855-A114-F1DA161FBA85}"/>
    <cellStyle name="Comma 6 2 4 2 6 2" xfId="23850" xr:uid="{DFFEE165-2F88-49E7-B94C-C7F6D9F196DC}"/>
    <cellStyle name="Comma 6 2 4 2 6 2 2" xfId="54674" xr:uid="{56C20477-C640-4B70-BB7A-61F77E622CDF}"/>
    <cellStyle name="Comma 6 2 4 2 6 3" xfId="39264" xr:uid="{4F8950DE-2EB9-4DB3-9B9E-30A1D62A8343}"/>
    <cellStyle name="Comma 6 2 4 2 7" xfId="16041" xr:uid="{D7FE8B67-A3AC-4AA3-9219-3CAEA0334EE9}"/>
    <cellStyle name="Comma 6 2 4 2 7 2" xfId="46865" xr:uid="{1F1D8880-738A-495B-991A-3F7FDD600C32}"/>
    <cellStyle name="Comma 6 2 4 2 8" xfId="31455" xr:uid="{ECAAD1CA-62F3-4035-9C22-F6A1389EDBE2}"/>
    <cellStyle name="Comma 6 2 4 3" xfId="419" xr:uid="{8C42D62F-F367-4DD2-8CAB-35003567BDF7}"/>
    <cellStyle name="Comma 6 2 4 3 2" xfId="1052" xr:uid="{16722CFF-B9BB-4B96-8A2D-2E63D4C4CB45}"/>
    <cellStyle name="Comma 6 2 4 3 2 2" xfId="2951" xr:uid="{DDF027A9-8E2E-4DD5-A875-9552DD5AF7C3}"/>
    <cellStyle name="Comma 6 2 4 3 2 2 2" xfId="6754" xr:uid="{152EBCCC-8B1E-4FD4-894E-2BB75AB51133}"/>
    <cellStyle name="Comma 6 2 4 3 2 2 2 2" xfId="14565" xr:uid="{9C605F0B-071A-4AE6-9129-4772707A6258}"/>
    <cellStyle name="Comma 6 2 4 3 2 2 2 2 2" xfId="29976" xr:uid="{6F8D9F63-0654-4688-8D84-A64755383C80}"/>
    <cellStyle name="Comma 6 2 4 3 2 2 2 2 2 2" xfId="60800" xr:uid="{4628987E-CA95-42A5-B072-0BD5C1C13D8E}"/>
    <cellStyle name="Comma 6 2 4 3 2 2 2 2 3" xfId="45390" xr:uid="{4EDB6FD7-F1DA-4A88-8C77-05C8F464375D}"/>
    <cellStyle name="Comma 6 2 4 3 2 2 2 3" xfId="22167" xr:uid="{16A5B7C0-348E-4304-B8A4-AB49A8A1CE21}"/>
    <cellStyle name="Comma 6 2 4 3 2 2 2 3 2" xfId="52991" xr:uid="{85204F26-AAB9-472C-B1D1-70C83A84BBBD}"/>
    <cellStyle name="Comma 6 2 4 3 2 2 2 4" xfId="37581" xr:uid="{CD0F7315-3314-466F-A9F8-50FD5650AD4F}"/>
    <cellStyle name="Comma 6 2 4 3 2 2 3" xfId="10762" xr:uid="{781A5230-06AB-4306-9D51-1A2EF3B5C620}"/>
    <cellStyle name="Comma 6 2 4 3 2 2 3 2" xfId="26173" xr:uid="{703C2A78-95BB-41AF-9EB8-8D6E2C8004AA}"/>
    <cellStyle name="Comma 6 2 4 3 2 2 3 2 2" xfId="56997" xr:uid="{9DF85F38-3C7E-4059-9CE2-98C4FE79D567}"/>
    <cellStyle name="Comma 6 2 4 3 2 2 3 3" xfId="41587" xr:uid="{558A9FE0-C613-4623-8533-F5A669FD1EB0}"/>
    <cellStyle name="Comma 6 2 4 3 2 2 4" xfId="18364" xr:uid="{2BEA7B53-68B9-421D-840A-FE1CD20561E0}"/>
    <cellStyle name="Comma 6 2 4 3 2 2 4 2" xfId="49188" xr:uid="{FB461E8B-9FF3-498B-B633-340AF03F79C7}"/>
    <cellStyle name="Comma 6 2 4 3 2 2 5" xfId="33778" xr:uid="{D4E5FC4E-0D01-45E3-A77B-43E8EF476833}"/>
    <cellStyle name="Comma 6 2 4 3 2 3" xfId="4855" xr:uid="{7C69DDDA-55C0-4FE6-87E7-7E66B245B9C1}"/>
    <cellStyle name="Comma 6 2 4 3 2 3 2" xfId="12666" xr:uid="{4757F712-F933-4E56-86BE-D2FCD0F6A8CE}"/>
    <cellStyle name="Comma 6 2 4 3 2 3 2 2" xfId="28077" xr:uid="{B632E4B6-F641-44A4-92BD-FBE9340F61C9}"/>
    <cellStyle name="Comma 6 2 4 3 2 3 2 2 2" xfId="58901" xr:uid="{802247BB-4514-4B32-BD90-7B0D7D514431}"/>
    <cellStyle name="Comma 6 2 4 3 2 3 2 3" xfId="43491" xr:uid="{10843395-F0A2-4A28-A90B-4C5F88BA299D}"/>
    <cellStyle name="Comma 6 2 4 3 2 3 3" xfId="20268" xr:uid="{1F5A107E-1378-48D3-9E66-68C8ACA400E8}"/>
    <cellStyle name="Comma 6 2 4 3 2 3 3 2" xfId="51092" xr:uid="{5CE949F5-3FD7-4DFC-9F99-1DC9DC1707C1}"/>
    <cellStyle name="Comma 6 2 4 3 2 3 4" xfId="35682" xr:uid="{50B63369-9949-4ADD-AC68-8792DE0719C3}"/>
    <cellStyle name="Comma 6 2 4 3 2 4" xfId="8863" xr:uid="{9F85DEE7-D925-46C2-AAD1-FAF35D2594E3}"/>
    <cellStyle name="Comma 6 2 4 3 2 4 2" xfId="24274" xr:uid="{00697413-12FF-49A4-88A0-19B66947F424}"/>
    <cellStyle name="Comma 6 2 4 3 2 4 2 2" xfId="55098" xr:uid="{028D74B3-00A9-4A3F-8620-15F42838D8D4}"/>
    <cellStyle name="Comma 6 2 4 3 2 4 3" xfId="39688" xr:uid="{F589E51F-7EF0-4DA2-B984-D381B9648FA9}"/>
    <cellStyle name="Comma 6 2 4 3 2 5" xfId="16465" xr:uid="{248AB413-A724-4BCF-B03B-426F7945149B}"/>
    <cellStyle name="Comma 6 2 4 3 2 5 2" xfId="47289" xr:uid="{261C2793-E8E5-434D-AE3D-1AA97F665113}"/>
    <cellStyle name="Comma 6 2 4 3 2 6" xfId="31879" xr:uid="{53565DED-1F1A-49E6-8F99-2D34E831ACF0}"/>
    <cellStyle name="Comma 6 2 4 3 3" xfId="1685" xr:uid="{5DAF7EE2-72F8-4A79-A080-992CD21B3AFE}"/>
    <cellStyle name="Comma 6 2 4 3 3 2" xfId="3584" xr:uid="{44260C56-DAA3-4D82-9614-0AC155835494}"/>
    <cellStyle name="Comma 6 2 4 3 3 2 2" xfId="7387" xr:uid="{908C9051-F27A-4C09-AB94-3C4FE487B475}"/>
    <cellStyle name="Comma 6 2 4 3 3 2 2 2" xfId="15198" xr:uid="{9AE87ACA-57BC-414B-9930-390820FF6844}"/>
    <cellStyle name="Comma 6 2 4 3 3 2 2 2 2" xfId="30609" xr:uid="{07B0B1F9-5F39-4389-90DC-5B894AE85709}"/>
    <cellStyle name="Comma 6 2 4 3 3 2 2 2 2 2" xfId="61433" xr:uid="{151E84E1-BA3F-415F-89E0-848951F0D071}"/>
    <cellStyle name="Comma 6 2 4 3 3 2 2 2 3" xfId="46023" xr:uid="{F3F798B8-332A-4654-9931-80C9A8F805BA}"/>
    <cellStyle name="Comma 6 2 4 3 3 2 2 3" xfId="22800" xr:uid="{84B2069D-0ECA-4AB5-9CDA-25039733F23F}"/>
    <cellStyle name="Comma 6 2 4 3 3 2 2 3 2" xfId="53624" xr:uid="{8B5E0846-E02F-43F9-8E56-464E24A2DF0A}"/>
    <cellStyle name="Comma 6 2 4 3 3 2 2 4" xfId="38214" xr:uid="{0306A448-AED7-45F3-ABFE-969706A8FA85}"/>
    <cellStyle name="Comma 6 2 4 3 3 2 3" xfId="11395" xr:uid="{1CBB81BE-EE90-40CC-BE11-DE2AB90B2520}"/>
    <cellStyle name="Comma 6 2 4 3 3 2 3 2" xfId="26806" xr:uid="{90877062-6870-4F7D-A6C5-8B2009E028EA}"/>
    <cellStyle name="Comma 6 2 4 3 3 2 3 2 2" xfId="57630" xr:uid="{C622216E-3B02-4BD3-8DC3-02B006302848}"/>
    <cellStyle name="Comma 6 2 4 3 3 2 3 3" xfId="42220" xr:uid="{3F1FA152-5F4F-403A-B835-05FE489126DD}"/>
    <cellStyle name="Comma 6 2 4 3 3 2 4" xfId="18997" xr:uid="{4D708560-432C-4653-8006-828B76329E21}"/>
    <cellStyle name="Comma 6 2 4 3 3 2 4 2" xfId="49821" xr:uid="{B679EC7A-C58B-49C2-84CA-40137D28A853}"/>
    <cellStyle name="Comma 6 2 4 3 3 2 5" xfId="34411" xr:uid="{D4A7808C-8E55-4AA5-A7CE-821D4EB84B7D}"/>
    <cellStyle name="Comma 6 2 4 3 3 3" xfId="5488" xr:uid="{FFBF861C-607F-4233-8A4B-8487FE06B1D1}"/>
    <cellStyle name="Comma 6 2 4 3 3 3 2" xfId="13299" xr:uid="{EA5FFCC1-FD50-4E24-ADED-3A496938B71B}"/>
    <cellStyle name="Comma 6 2 4 3 3 3 2 2" xfId="28710" xr:uid="{BFF4A848-F4B2-4017-8312-0C9CB30241F2}"/>
    <cellStyle name="Comma 6 2 4 3 3 3 2 2 2" xfId="59534" xr:uid="{E24C72D8-38F8-4E01-BAAE-4B82409A376D}"/>
    <cellStyle name="Comma 6 2 4 3 3 3 2 3" xfId="44124" xr:uid="{B53F05EE-EDB5-4DAE-A168-9F2D1C4A538C}"/>
    <cellStyle name="Comma 6 2 4 3 3 3 3" xfId="20901" xr:uid="{40220DD3-0F62-4A9C-9B40-8E27D9BFCA61}"/>
    <cellStyle name="Comma 6 2 4 3 3 3 3 2" xfId="51725" xr:uid="{F412709B-558A-4B46-A6BF-3F443CE03CB7}"/>
    <cellStyle name="Comma 6 2 4 3 3 3 4" xfId="36315" xr:uid="{5C041DC9-6146-48F7-9725-675E15EFD155}"/>
    <cellStyle name="Comma 6 2 4 3 3 4" xfId="9496" xr:uid="{2937A19B-D177-4B2B-8DB3-4F353A8E9420}"/>
    <cellStyle name="Comma 6 2 4 3 3 4 2" xfId="24907" xr:uid="{B5F64626-AAC8-4A7D-B523-356A79BD5247}"/>
    <cellStyle name="Comma 6 2 4 3 3 4 2 2" xfId="55731" xr:uid="{B5897DB1-DBB6-4BA9-A192-EC29C5C9A6CA}"/>
    <cellStyle name="Comma 6 2 4 3 3 4 3" xfId="40321" xr:uid="{C454BC98-3F28-41F9-A0E8-7F1B01E18F85}"/>
    <cellStyle name="Comma 6 2 4 3 3 5" xfId="17098" xr:uid="{9235FF25-EF25-4D5A-ADC1-25316AE07849}"/>
    <cellStyle name="Comma 6 2 4 3 3 5 2" xfId="47922" xr:uid="{E54B5889-B992-4AFA-8D1D-46377648FB56}"/>
    <cellStyle name="Comma 6 2 4 3 3 6" xfId="32512" xr:uid="{E3C38248-8743-48BF-B6F7-2C59981C137B}"/>
    <cellStyle name="Comma 6 2 4 3 4" xfId="2318" xr:uid="{51BFE1E6-9CFC-4BCC-82F3-7299F728906E}"/>
    <cellStyle name="Comma 6 2 4 3 4 2" xfId="6121" xr:uid="{2905DD3C-4664-4CD1-BFC3-C6E910B0EEB6}"/>
    <cellStyle name="Comma 6 2 4 3 4 2 2" xfId="13932" xr:uid="{E19BF102-7C1E-44E3-B6FB-D1B64200AE14}"/>
    <cellStyle name="Comma 6 2 4 3 4 2 2 2" xfId="29343" xr:uid="{D68BB29D-37D0-4713-940D-BCC6928C2002}"/>
    <cellStyle name="Comma 6 2 4 3 4 2 2 2 2" xfId="60167" xr:uid="{7D4C93C7-4EF1-4FC1-9B51-2BA581AD0BF7}"/>
    <cellStyle name="Comma 6 2 4 3 4 2 2 3" xfId="44757" xr:uid="{283E397A-E31D-462C-B3E0-BFA58AAD15E1}"/>
    <cellStyle name="Comma 6 2 4 3 4 2 3" xfId="21534" xr:uid="{24F0F118-7042-4DBC-9757-D4FB29FABA13}"/>
    <cellStyle name="Comma 6 2 4 3 4 2 3 2" xfId="52358" xr:uid="{20D442D9-DDF4-44AB-8C4D-71765C5151F1}"/>
    <cellStyle name="Comma 6 2 4 3 4 2 4" xfId="36948" xr:uid="{EEFCA416-8556-4BCA-B1D9-C5E2C3503AD1}"/>
    <cellStyle name="Comma 6 2 4 3 4 3" xfId="10129" xr:uid="{46EA0C7C-8EC5-4985-A994-C4D3655B1698}"/>
    <cellStyle name="Comma 6 2 4 3 4 3 2" xfId="25540" xr:uid="{790C1FB7-8575-4B2E-98DD-FDE88C0CC864}"/>
    <cellStyle name="Comma 6 2 4 3 4 3 2 2" xfId="56364" xr:uid="{EF36E081-C835-4291-8721-7728CC5C2180}"/>
    <cellStyle name="Comma 6 2 4 3 4 3 3" xfId="40954" xr:uid="{5D21325B-3DCA-49ED-80DB-7061ED91D105}"/>
    <cellStyle name="Comma 6 2 4 3 4 4" xfId="17731" xr:uid="{290D8B8F-D369-4147-B1D0-44825FEAC37E}"/>
    <cellStyle name="Comma 6 2 4 3 4 4 2" xfId="48555" xr:uid="{D3C86D1C-C964-46BA-B6DF-DE8A30B59A0E}"/>
    <cellStyle name="Comma 6 2 4 3 4 5" xfId="33145" xr:uid="{6BB87F12-22D3-440C-B7F4-00E8BF22EB97}"/>
    <cellStyle name="Comma 6 2 4 3 5" xfId="4222" xr:uid="{49F1D297-533E-45EC-A379-86265C464784}"/>
    <cellStyle name="Comma 6 2 4 3 5 2" xfId="12033" xr:uid="{BBCFF579-0F69-474D-888C-B3DE465C81DB}"/>
    <cellStyle name="Comma 6 2 4 3 5 2 2" xfId="27444" xr:uid="{0FE3EBBF-7B6D-4F6F-AB40-C5AF55737203}"/>
    <cellStyle name="Comma 6 2 4 3 5 2 2 2" xfId="58268" xr:uid="{A0EC1F91-4FA3-4D33-9F8A-AF7C1ACE194C}"/>
    <cellStyle name="Comma 6 2 4 3 5 2 3" xfId="42858" xr:uid="{95DB5992-99B5-4EF5-986F-0C939E3BFF44}"/>
    <cellStyle name="Comma 6 2 4 3 5 3" xfId="19635" xr:uid="{4956DC42-A503-43A0-9F33-58B6FD2AE224}"/>
    <cellStyle name="Comma 6 2 4 3 5 3 2" xfId="50459" xr:uid="{A6D187F7-34FE-4C6D-B9F5-131500AEE508}"/>
    <cellStyle name="Comma 6 2 4 3 5 4" xfId="35049" xr:uid="{D500E6D7-D126-4566-8B34-25C34758A7F0}"/>
    <cellStyle name="Comma 6 2 4 3 6" xfId="8230" xr:uid="{F3275DFB-DB8A-46A3-8BE9-E709BDA49AD0}"/>
    <cellStyle name="Comma 6 2 4 3 6 2" xfId="23641" xr:uid="{304395B3-50A6-42F0-9A22-9B79D01369CE}"/>
    <cellStyle name="Comma 6 2 4 3 6 2 2" xfId="54465" xr:uid="{DE88A76D-5C93-48D2-A487-3784BCF4581F}"/>
    <cellStyle name="Comma 6 2 4 3 6 3" xfId="39055" xr:uid="{0576F35F-507D-41E5-AF2F-BA1ECBB4223A}"/>
    <cellStyle name="Comma 6 2 4 3 7" xfId="15832" xr:uid="{935DFD4D-26C1-4348-A227-58A4AA15B0D5}"/>
    <cellStyle name="Comma 6 2 4 3 7 2" xfId="46656" xr:uid="{26D9F5D2-3F10-4611-89DE-64C19357F7A9}"/>
    <cellStyle name="Comma 6 2 4 3 8" xfId="31246" xr:uid="{2D402CFA-AA37-44A2-95AF-F177CAC58C3F}"/>
    <cellStyle name="Comma 6 2 4 4" xfId="839" xr:uid="{11F3CFAD-02C3-4A6D-B29A-15BD9C0F4F6C}"/>
    <cellStyle name="Comma 6 2 4 4 2" xfId="2738" xr:uid="{D6DA24FC-8F56-42D0-8044-5E8E5814BB28}"/>
    <cellStyle name="Comma 6 2 4 4 2 2" xfId="6541" xr:uid="{1ECF39A4-685A-4E03-9AB7-1B1F18BD1F43}"/>
    <cellStyle name="Comma 6 2 4 4 2 2 2" xfId="14352" xr:uid="{094C685B-2195-429D-8015-D3931FD02ED3}"/>
    <cellStyle name="Comma 6 2 4 4 2 2 2 2" xfId="29763" xr:uid="{91507D1D-210E-4133-A558-587A4CE66F6F}"/>
    <cellStyle name="Comma 6 2 4 4 2 2 2 2 2" xfId="60587" xr:uid="{694ADFFB-3622-44A0-9399-A72CAB20F259}"/>
    <cellStyle name="Comma 6 2 4 4 2 2 2 3" xfId="45177" xr:uid="{47079ED5-E0F2-4E3D-825B-AF4F8BA392BC}"/>
    <cellStyle name="Comma 6 2 4 4 2 2 3" xfId="21954" xr:uid="{7E784F0B-0BA9-4C1C-83AF-2F87FC8A9B5E}"/>
    <cellStyle name="Comma 6 2 4 4 2 2 3 2" xfId="52778" xr:uid="{9394EE09-7026-4AC5-88A9-B41576DD6A6E}"/>
    <cellStyle name="Comma 6 2 4 4 2 2 4" xfId="37368" xr:uid="{B1051954-C776-4F3A-93A9-916E2C8E7FA4}"/>
    <cellStyle name="Comma 6 2 4 4 2 3" xfId="10549" xr:uid="{55251939-AD27-425F-A282-0C47A2108A12}"/>
    <cellStyle name="Comma 6 2 4 4 2 3 2" xfId="25960" xr:uid="{705BB64D-CD6F-4A0E-9F0E-6F843CFD5101}"/>
    <cellStyle name="Comma 6 2 4 4 2 3 2 2" xfId="56784" xr:uid="{69ABA44F-7026-45C1-92D3-64D0F784A070}"/>
    <cellStyle name="Comma 6 2 4 4 2 3 3" xfId="41374" xr:uid="{99F18F4A-0172-4F1E-90E8-88BF90153076}"/>
    <cellStyle name="Comma 6 2 4 4 2 4" xfId="18151" xr:uid="{0479EC8E-94B8-4FB3-8BD2-105FB28A8056}"/>
    <cellStyle name="Comma 6 2 4 4 2 4 2" xfId="48975" xr:uid="{B2C2832D-DE77-4C2C-8048-9404CAD25370}"/>
    <cellStyle name="Comma 6 2 4 4 2 5" xfId="33565" xr:uid="{1088D4D0-10E8-4EE0-B1AF-A601FF2FF71C}"/>
    <cellStyle name="Comma 6 2 4 4 3" xfId="4642" xr:uid="{CFF6BCF8-0CAF-4A26-ADA5-E011B13359F5}"/>
    <cellStyle name="Comma 6 2 4 4 3 2" xfId="12453" xr:uid="{5C5F7B9E-9E79-4B20-BF3B-BCF5BF7C3274}"/>
    <cellStyle name="Comma 6 2 4 4 3 2 2" xfId="27864" xr:uid="{37AC768C-532F-4F36-92F6-F0C21F884BFE}"/>
    <cellStyle name="Comma 6 2 4 4 3 2 2 2" xfId="58688" xr:uid="{EB264F21-FA8E-464F-809D-424F0E3EAF32}"/>
    <cellStyle name="Comma 6 2 4 4 3 2 3" xfId="43278" xr:uid="{07CE5CDE-D70A-4EFF-9D92-58F09249393C}"/>
    <cellStyle name="Comma 6 2 4 4 3 3" xfId="20055" xr:uid="{F7DB20AD-AD95-4412-BEA6-98F8D94228EA}"/>
    <cellStyle name="Comma 6 2 4 4 3 3 2" xfId="50879" xr:uid="{2533DADF-5B4B-4250-A7AC-0E36994DC953}"/>
    <cellStyle name="Comma 6 2 4 4 3 4" xfId="35469" xr:uid="{9D89EF15-1384-484C-8D63-1E9D3591EE53}"/>
    <cellStyle name="Comma 6 2 4 4 4" xfId="8650" xr:uid="{B130FD21-FA48-4C83-B9EC-93E0E4DE3E38}"/>
    <cellStyle name="Comma 6 2 4 4 4 2" xfId="24061" xr:uid="{48CEB118-C346-47B9-ABEC-74A57BFB3201}"/>
    <cellStyle name="Comma 6 2 4 4 4 2 2" xfId="54885" xr:uid="{4BA10795-13DC-4DEA-8C63-7B4180C0A3D8}"/>
    <cellStyle name="Comma 6 2 4 4 4 3" xfId="39475" xr:uid="{BDD37E58-C9E6-4170-A399-15016AEAB897}"/>
    <cellStyle name="Comma 6 2 4 4 5" xfId="16252" xr:uid="{6A35C8E3-B212-4D74-96E6-32E316CDA1B4}"/>
    <cellStyle name="Comma 6 2 4 4 5 2" xfId="47076" xr:uid="{2A0D2692-7F68-468A-83FD-38C4085868FB}"/>
    <cellStyle name="Comma 6 2 4 4 6" xfId="31666" xr:uid="{073D1EE0-BF0E-419C-8C46-D1B5FF50AF47}"/>
    <cellStyle name="Comma 6 2 4 5" xfId="1472" xr:uid="{1BEBE5F8-6D2A-4054-BB94-F895BDF6A0E4}"/>
    <cellStyle name="Comma 6 2 4 5 2" xfId="3371" xr:uid="{68F894A9-35BB-4FDE-80FE-D89A1E10C787}"/>
    <cellStyle name="Comma 6 2 4 5 2 2" xfId="7174" xr:uid="{4C6D652B-ADF9-4E55-8FC4-6B5616A44529}"/>
    <cellStyle name="Comma 6 2 4 5 2 2 2" xfId="14985" xr:uid="{13D40F4F-1180-41DF-A52D-DE3C95594EBF}"/>
    <cellStyle name="Comma 6 2 4 5 2 2 2 2" xfId="30396" xr:uid="{0B8F178E-7425-4206-84DD-6B1A970F8C57}"/>
    <cellStyle name="Comma 6 2 4 5 2 2 2 2 2" xfId="61220" xr:uid="{EE0B6FD3-7EC4-4254-A899-386944857DC9}"/>
    <cellStyle name="Comma 6 2 4 5 2 2 2 3" xfId="45810" xr:uid="{431D73FC-8294-4945-9367-2D9CBCB460E4}"/>
    <cellStyle name="Comma 6 2 4 5 2 2 3" xfId="22587" xr:uid="{ABD289AE-8664-4A33-BC59-26289688A031}"/>
    <cellStyle name="Comma 6 2 4 5 2 2 3 2" xfId="53411" xr:uid="{4CE64E4E-E1C0-4D61-B2F2-DCB9593062DE}"/>
    <cellStyle name="Comma 6 2 4 5 2 2 4" xfId="38001" xr:uid="{0EB597C7-4111-4948-AB5C-8E919F17754A}"/>
    <cellStyle name="Comma 6 2 4 5 2 3" xfId="11182" xr:uid="{681ABDBD-AA83-4EDB-8B4B-F75257DE1E19}"/>
    <cellStyle name="Comma 6 2 4 5 2 3 2" xfId="26593" xr:uid="{346333DD-2362-4B27-AAB0-D6B84352912F}"/>
    <cellStyle name="Comma 6 2 4 5 2 3 2 2" xfId="57417" xr:uid="{352BC1A3-49C0-449B-A580-EB1C72C86D5E}"/>
    <cellStyle name="Comma 6 2 4 5 2 3 3" xfId="42007" xr:uid="{A8B633A6-43AD-4253-B8F2-299A2F926542}"/>
    <cellStyle name="Comma 6 2 4 5 2 4" xfId="18784" xr:uid="{7DDDDC5E-0FF6-4E50-8038-BCD292FA0959}"/>
    <cellStyle name="Comma 6 2 4 5 2 4 2" xfId="49608" xr:uid="{92A01FB6-82D9-4444-837E-F5F4BF24A3E9}"/>
    <cellStyle name="Comma 6 2 4 5 2 5" xfId="34198" xr:uid="{D926A751-76A7-42F9-81C3-41EA918B860E}"/>
    <cellStyle name="Comma 6 2 4 5 3" xfId="5275" xr:uid="{EADAFE83-796B-4B63-8263-E17E6BFB6A1D}"/>
    <cellStyle name="Comma 6 2 4 5 3 2" xfId="13086" xr:uid="{8834D2F5-ABB0-462A-8FD3-5E3AFB5AEC6A}"/>
    <cellStyle name="Comma 6 2 4 5 3 2 2" xfId="28497" xr:uid="{5930DA1A-1FAB-4642-94A3-62711C2CEB19}"/>
    <cellStyle name="Comma 6 2 4 5 3 2 2 2" xfId="59321" xr:uid="{FF2A6D8B-EB80-4D65-AE28-963E76BA944A}"/>
    <cellStyle name="Comma 6 2 4 5 3 2 3" xfId="43911" xr:uid="{EBEE26F1-74DE-4905-A05F-83A6FADE9F2B}"/>
    <cellStyle name="Comma 6 2 4 5 3 3" xfId="20688" xr:uid="{6505347C-2FD8-490F-ACCE-50347077F0DA}"/>
    <cellStyle name="Comma 6 2 4 5 3 3 2" xfId="51512" xr:uid="{495BEB41-4B11-4581-946B-5F3E40610D99}"/>
    <cellStyle name="Comma 6 2 4 5 3 4" xfId="36102" xr:uid="{FBB5FDD2-B235-48F6-BB43-9C478D937531}"/>
    <cellStyle name="Comma 6 2 4 5 4" xfId="9283" xr:uid="{1C82BF18-AB27-481D-8A84-0993F863BCA2}"/>
    <cellStyle name="Comma 6 2 4 5 4 2" xfId="24694" xr:uid="{8DFB8149-C61E-4513-8F97-05BC1D1E0DFE}"/>
    <cellStyle name="Comma 6 2 4 5 4 2 2" xfId="55518" xr:uid="{530B2913-8DBB-4BB9-BD42-BCA02721D168}"/>
    <cellStyle name="Comma 6 2 4 5 4 3" xfId="40108" xr:uid="{943908C0-0C7C-4F1E-90C5-9AAFD2AEDA76}"/>
    <cellStyle name="Comma 6 2 4 5 5" xfId="16885" xr:uid="{13B7C531-721E-4DEB-9A7B-DF15CBBE362A}"/>
    <cellStyle name="Comma 6 2 4 5 5 2" xfId="47709" xr:uid="{CE9E2314-65BA-4457-9A90-B423C71E2D97}"/>
    <cellStyle name="Comma 6 2 4 5 6" xfId="32299" xr:uid="{5DE097BC-28A5-42BE-8028-EFB470C9CEB5}"/>
    <cellStyle name="Comma 6 2 4 6" xfId="2105" xr:uid="{56A17EED-4CEF-48D2-A021-ECEF84047BD3}"/>
    <cellStyle name="Comma 6 2 4 6 2" xfId="5908" xr:uid="{FE187D55-F8F1-46DC-869F-5B3E4ACF338F}"/>
    <cellStyle name="Comma 6 2 4 6 2 2" xfId="13719" xr:uid="{BD0D1042-E573-4D78-8A1E-E19EF6E6B1DC}"/>
    <cellStyle name="Comma 6 2 4 6 2 2 2" xfId="29130" xr:uid="{31FB9CDC-6D6C-4B77-951C-E648389A268C}"/>
    <cellStyle name="Comma 6 2 4 6 2 2 2 2" xfId="59954" xr:uid="{4650D92C-FB23-4CEC-82D8-F6B06FC86B6B}"/>
    <cellStyle name="Comma 6 2 4 6 2 2 3" xfId="44544" xr:uid="{50DC9F16-215E-45C6-82C2-B03AE10193E5}"/>
    <cellStyle name="Comma 6 2 4 6 2 3" xfId="21321" xr:uid="{723E3AEB-B14B-412B-9432-65EC8647FF2A}"/>
    <cellStyle name="Comma 6 2 4 6 2 3 2" xfId="52145" xr:uid="{631816D4-A79C-41F1-AED4-CC6A87710088}"/>
    <cellStyle name="Comma 6 2 4 6 2 4" xfId="36735" xr:uid="{B54A2097-A479-41CB-9BAC-617E123094F0}"/>
    <cellStyle name="Comma 6 2 4 6 3" xfId="9916" xr:uid="{EFC8A17C-28DC-4A3D-B675-277315E776A7}"/>
    <cellStyle name="Comma 6 2 4 6 3 2" xfId="25327" xr:uid="{5CA2737C-F075-45F8-B531-85311BE3E405}"/>
    <cellStyle name="Comma 6 2 4 6 3 2 2" xfId="56151" xr:uid="{CB0265D8-4665-4274-82F4-E9D0748A052A}"/>
    <cellStyle name="Comma 6 2 4 6 3 3" xfId="40741" xr:uid="{E5FFEA86-0474-4CD4-842B-6188E2F4D716}"/>
    <cellStyle name="Comma 6 2 4 6 4" xfId="17518" xr:uid="{7BD6B1A2-4884-4D0B-9A6C-AA5B4381B399}"/>
    <cellStyle name="Comma 6 2 4 6 4 2" xfId="48342" xr:uid="{902AFBF9-77D1-4BF6-96BE-0BB84F6FAF35}"/>
    <cellStyle name="Comma 6 2 4 6 5" xfId="32932" xr:uid="{E6AD6796-D86C-4A0D-A57A-B25F33C325D4}"/>
    <cellStyle name="Comma 6 2 4 7" xfId="4009" xr:uid="{08FD41B4-2E88-4345-AD29-F0646ED7207B}"/>
    <cellStyle name="Comma 6 2 4 7 2" xfId="11820" xr:uid="{F02AF55F-65CF-4B4F-A8F8-DDB766E8F5D6}"/>
    <cellStyle name="Comma 6 2 4 7 2 2" xfId="27231" xr:uid="{7B2BE158-03DF-4DC8-9EA8-1EF2A30F84E8}"/>
    <cellStyle name="Comma 6 2 4 7 2 2 2" xfId="58055" xr:uid="{32057227-B73A-42F2-8A4A-0343F7096BE2}"/>
    <cellStyle name="Comma 6 2 4 7 2 3" xfId="42645" xr:uid="{3BBCA71D-BE20-40EF-A66F-2C1D15EF5C13}"/>
    <cellStyle name="Comma 6 2 4 7 3" xfId="19422" xr:uid="{179F1C4E-724A-48A3-8BD3-43F2348C4105}"/>
    <cellStyle name="Comma 6 2 4 7 3 2" xfId="50246" xr:uid="{C558B82A-6F3D-4AC5-8704-A6386473D148}"/>
    <cellStyle name="Comma 6 2 4 7 4" xfId="34836" xr:uid="{769DA16A-14D3-44D5-860E-3120B77F1DFB}"/>
    <cellStyle name="Comma 6 2 4 8" xfId="8017" xr:uid="{35A714BE-6250-46D4-B03C-DFA110BFDCB8}"/>
    <cellStyle name="Comma 6 2 4 8 2" xfId="23428" xr:uid="{8C1FDBB8-A2AD-48C1-BFB4-8DBE54470B23}"/>
    <cellStyle name="Comma 6 2 4 8 2 2" xfId="54252" xr:uid="{817FD932-66A3-484E-8840-EDF0D22983CC}"/>
    <cellStyle name="Comma 6 2 4 8 3" xfId="38842" xr:uid="{E23CBC21-F864-449C-A9BD-FC1FE3623EEE}"/>
    <cellStyle name="Comma 6 2 4 9" xfId="7808" xr:uid="{E95300DA-D3FF-4FE5-AB1D-02F12D276448}"/>
    <cellStyle name="Comma 6 2 4 9 2" xfId="23219" xr:uid="{F86CE946-6418-436E-9101-A15C7FB08792}"/>
    <cellStyle name="Comma 6 2 4 9 2 2" xfId="54043" xr:uid="{3C3451A4-3AE1-4EBD-B90D-D344F5D528F8}"/>
    <cellStyle name="Comma 6 2 4 9 3" xfId="38633" xr:uid="{14FC2149-0E2E-446F-9820-1D8D95BAD075}"/>
    <cellStyle name="Comma 6 2 5" xfId="583" xr:uid="{083A207C-4C8E-4ACD-A2B9-ED3C664E6FE2}"/>
    <cellStyle name="Comma 6 2 5 2" xfId="1216" xr:uid="{ECA79078-01CD-431B-A1AA-6B047585A954}"/>
    <cellStyle name="Comma 6 2 5 2 2" xfId="3115" xr:uid="{5D5022B9-F536-435B-A064-4CA8EF504076}"/>
    <cellStyle name="Comma 6 2 5 2 2 2" xfId="6918" xr:uid="{D4BBE9E0-3697-44CA-B17A-10A8E9C3A40F}"/>
    <cellStyle name="Comma 6 2 5 2 2 2 2" xfId="14729" xr:uid="{9F777719-986D-4560-B558-10AB17E64042}"/>
    <cellStyle name="Comma 6 2 5 2 2 2 2 2" xfId="30140" xr:uid="{693662AF-FB4A-45EE-94E5-016BC733A0D0}"/>
    <cellStyle name="Comma 6 2 5 2 2 2 2 2 2" xfId="60964" xr:uid="{9E355B8C-4A9F-48D8-875C-7282F4089233}"/>
    <cellStyle name="Comma 6 2 5 2 2 2 2 3" xfId="45554" xr:uid="{26712965-4B50-4BA2-872A-937C0795181C}"/>
    <cellStyle name="Comma 6 2 5 2 2 2 3" xfId="22331" xr:uid="{15008516-735C-4E7F-92BF-5D97069B5F87}"/>
    <cellStyle name="Comma 6 2 5 2 2 2 3 2" xfId="53155" xr:uid="{760D0D3B-C4D2-408A-BA21-6B26199B7C21}"/>
    <cellStyle name="Comma 6 2 5 2 2 2 4" xfId="37745" xr:uid="{1E2879C4-BFE5-474F-925F-82E097D425CE}"/>
    <cellStyle name="Comma 6 2 5 2 2 3" xfId="10926" xr:uid="{6680E58C-801B-478A-9697-7259CACD9EBF}"/>
    <cellStyle name="Comma 6 2 5 2 2 3 2" xfId="26337" xr:uid="{4DF28BA2-0B9F-40EA-B5FC-01D70F01493A}"/>
    <cellStyle name="Comma 6 2 5 2 2 3 2 2" xfId="57161" xr:uid="{D892891E-1961-4A5F-8493-56471C85C211}"/>
    <cellStyle name="Comma 6 2 5 2 2 3 3" xfId="41751" xr:uid="{F3A233D7-D079-4D57-A9A3-6B8DE962D8B6}"/>
    <cellStyle name="Comma 6 2 5 2 2 4" xfId="18528" xr:uid="{36A53868-A192-4717-B3FD-FA52FF377803}"/>
    <cellStyle name="Comma 6 2 5 2 2 4 2" xfId="49352" xr:uid="{724FF1B1-3E5E-42A7-8E30-A5D2B5A2364A}"/>
    <cellStyle name="Comma 6 2 5 2 2 5" xfId="33942" xr:uid="{31B81770-4494-4CE5-80F3-16313B052466}"/>
    <cellStyle name="Comma 6 2 5 2 3" xfId="5019" xr:uid="{B07DBB2E-77C6-471A-BB9C-FB2C8A86FF00}"/>
    <cellStyle name="Comma 6 2 5 2 3 2" xfId="12830" xr:uid="{2CAD7E79-9A36-453D-A66C-6DCFCE1AD868}"/>
    <cellStyle name="Comma 6 2 5 2 3 2 2" xfId="28241" xr:uid="{01908796-1D36-421E-8DA5-79B5676BD969}"/>
    <cellStyle name="Comma 6 2 5 2 3 2 2 2" xfId="59065" xr:uid="{5828CCC7-EBA1-463A-BA96-99AC8D2F4F41}"/>
    <cellStyle name="Comma 6 2 5 2 3 2 3" xfId="43655" xr:uid="{66C32F62-D616-424E-A28C-F88209EAA5C9}"/>
    <cellStyle name="Comma 6 2 5 2 3 3" xfId="20432" xr:uid="{8EA7A965-DF71-44E5-82B9-D3974C5F648D}"/>
    <cellStyle name="Comma 6 2 5 2 3 3 2" xfId="51256" xr:uid="{1371CFFA-F10D-473A-883D-F15A2BEF48E4}"/>
    <cellStyle name="Comma 6 2 5 2 3 4" xfId="35846" xr:uid="{047B0E9E-0645-40F3-B030-B04E601C63EA}"/>
    <cellStyle name="Comma 6 2 5 2 4" xfId="9027" xr:uid="{32B104A6-D147-44C9-BC44-15203747B333}"/>
    <cellStyle name="Comma 6 2 5 2 4 2" xfId="24438" xr:uid="{766B6499-A696-415C-9CC1-EA07900E3BD0}"/>
    <cellStyle name="Comma 6 2 5 2 4 2 2" xfId="55262" xr:uid="{95D10E0B-B785-4A71-AAC2-72B1D210DDCB}"/>
    <cellStyle name="Comma 6 2 5 2 4 3" xfId="39852" xr:uid="{79E680CC-B46C-476C-BFED-C00A3F96B623}"/>
    <cellStyle name="Comma 6 2 5 2 5" xfId="16629" xr:uid="{8AED41B0-037A-4169-98A0-B285D4CE0BF3}"/>
    <cellStyle name="Comma 6 2 5 2 5 2" xfId="47453" xr:uid="{151EA5EF-2019-4FE3-8B4B-530BB3EDA7C7}"/>
    <cellStyle name="Comma 6 2 5 2 6" xfId="32043" xr:uid="{D9B3D3D5-5FF0-41B4-A346-CEBC5F31B289}"/>
    <cellStyle name="Comma 6 2 5 3" xfId="1849" xr:uid="{CC33305F-5F79-4B28-B8E9-90FD6471BCDD}"/>
    <cellStyle name="Comma 6 2 5 3 2" xfId="3748" xr:uid="{1EEB8659-FDC1-4F01-A090-13B90BAA8EA6}"/>
    <cellStyle name="Comma 6 2 5 3 2 2" xfId="7551" xr:uid="{34EF7CBE-CAF8-4FE7-8404-9853083096EA}"/>
    <cellStyle name="Comma 6 2 5 3 2 2 2" xfId="15362" xr:uid="{BC778459-E245-4261-A9EA-359B94790BD7}"/>
    <cellStyle name="Comma 6 2 5 3 2 2 2 2" xfId="30773" xr:uid="{C9B83463-0096-4A6F-892A-2BCFE33C24F7}"/>
    <cellStyle name="Comma 6 2 5 3 2 2 2 2 2" xfId="61597" xr:uid="{7288D1AD-BE89-4948-A2D0-BF1E7439CE5B}"/>
    <cellStyle name="Comma 6 2 5 3 2 2 2 3" xfId="46187" xr:uid="{A6C57C94-A997-4431-B281-A64945A1DE52}"/>
    <cellStyle name="Comma 6 2 5 3 2 2 3" xfId="22964" xr:uid="{2F66AD34-D685-4836-99B9-1515DBC6F92A}"/>
    <cellStyle name="Comma 6 2 5 3 2 2 3 2" xfId="53788" xr:uid="{33F5B61F-61FD-4390-97D1-46A3B3EACB06}"/>
    <cellStyle name="Comma 6 2 5 3 2 2 4" xfId="38378" xr:uid="{69B85FE7-CB36-40F2-B6D1-CB38F857B976}"/>
    <cellStyle name="Comma 6 2 5 3 2 3" xfId="11559" xr:uid="{285E0B8A-6576-4C1B-BDEC-32F433AC4935}"/>
    <cellStyle name="Comma 6 2 5 3 2 3 2" xfId="26970" xr:uid="{777EA65D-F5C6-495D-8C34-B49C2B8CF98E}"/>
    <cellStyle name="Comma 6 2 5 3 2 3 2 2" xfId="57794" xr:uid="{D1F027AC-9C1C-4146-84CF-B69288A0D4F1}"/>
    <cellStyle name="Comma 6 2 5 3 2 3 3" xfId="42384" xr:uid="{5F088F4A-004F-426B-B61A-4188B4237BA7}"/>
    <cellStyle name="Comma 6 2 5 3 2 4" xfId="19161" xr:uid="{9859FD3F-CD5C-42CB-8C6A-0A95B2FE500C}"/>
    <cellStyle name="Comma 6 2 5 3 2 4 2" xfId="49985" xr:uid="{C10DA1A8-67A4-4AEB-834F-0A89704E3C94}"/>
    <cellStyle name="Comma 6 2 5 3 2 5" xfId="34575" xr:uid="{A552C225-5BF8-4F12-A64B-EB30121711DA}"/>
    <cellStyle name="Comma 6 2 5 3 3" xfId="5652" xr:uid="{0BE8CD03-AE29-4FE4-858F-07786DE1DD31}"/>
    <cellStyle name="Comma 6 2 5 3 3 2" xfId="13463" xr:uid="{7000B6C5-88D6-4B7C-AF77-F45FEDD62743}"/>
    <cellStyle name="Comma 6 2 5 3 3 2 2" xfId="28874" xr:uid="{7417DB13-4913-40AC-8FF0-828341D6BB98}"/>
    <cellStyle name="Comma 6 2 5 3 3 2 2 2" xfId="59698" xr:uid="{18FE8A01-C6F6-49AF-8E9A-18427A6D8380}"/>
    <cellStyle name="Comma 6 2 5 3 3 2 3" xfId="44288" xr:uid="{82E5B91D-C9B1-44A7-8E51-09861017BD47}"/>
    <cellStyle name="Comma 6 2 5 3 3 3" xfId="21065" xr:uid="{EF7AC813-E40C-44E5-9A34-0118749C3F8D}"/>
    <cellStyle name="Comma 6 2 5 3 3 3 2" xfId="51889" xr:uid="{48D5813F-D415-4BC6-BF1B-4B4B2374EE35}"/>
    <cellStyle name="Comma 6 2 5 3 3 4" xfId="36479" xr:uid="{CD2947FF-3C88-44E6-969F-11216F0B4F8A}"/>
    <cellStyle name="Comma 6 2 5 3 4" xfId="9660" xr:uid="{E431529E-60DD-416A-AB25-F9D251E57196}"/>
    <cellStyle name="Comma 6 2 5 3 4 2" xfId="25071" xr:uid="{5B245276-1976-4DA0-8F29-54C37C6E62D9}"/>
    <cellStyle name="Comma 6 2 5 3 4 2 2" xfId="55895" xr:uid="{A04FC41A-6535-4406-B049-3ED39D5B8F6F}"/>
    <cellStyle name="Comma 6 2 5 3 4 3" xfId="40485" xr:uid="{0E92E7F9-6E89-4D53-A3D3-D05F73466CDA}"/>
    <cellStyle name="Comma 6 2 5 3 5" xfId="17262" xr:uid="{67BA8DA4-6760-42E3-9008-40DCABBFF61E}"/>
    <cellStyle name="Comma 6 2 5 3 5 2" xfId="48086" xr:uid="{44F08AE6-983E-474F-9094-A014C8BAF6A8}"/>
    <cellStyle name="Comma 6 2 5 3 6" xfId="32676" xr:uid="{F7F4E119-2B6B-4453-B6D8-265EE3797494}"/>
    <cellStyle name="Comma 6 2 5 4" xfId="2482" xr:uid="{EF8B297E-072C-4745-91BE-5B2333682B07}"/>
    <cellStyle name="Comma 6 2 5 4 2" xfId="6285" xr:uid="{C103D80C-F6AF-4DF2-871D-360F0161D4A9}"/>
    <cellStyle name="Comma 6 2 5 4 2 2" xfId="14096" xr:uid="{BEB4E76D-D646-4E0F-B074-16E913DF7FAC}"/>
    <cellStyle name="Comma 6 2 5 4 2 2 2" xfId="29507" xr:uid="{6FE3D406-36F0-4494-A518-4D484A7A1F07}"/>
    <cellStyle name="Comma 6 2 5 4 2 2 2 2" xfId="60331" xr:uid="{1DA296F0-4E8B-4FE2-9C5F-5A72665DC10E}"/>
    <cellStyle name="Comma 6 2 5 4 2 2 3" xfId="44921" xr:uid="{E66174E7-2C5C-4978-AB47-27FB8BEA646D}"/>
    <cellStyle name="Comma 6 2 5 4 2 3" xfId="21698" xr:uid="{86D31924-9686-4B0A-88BE-67A029164A5D}"/>
    <cellStyle name="Comma 6 2 5 4 2 3 2" xfId="52522" xr:uid="{0EACBBD0-1324-4855-BFDD-57E0308C1831}"/>
    <cellStyle name="Comma 6 2 5 4 2 4" xfId="37112" xr:uid="{BB49630A-8289-42C7-9FB8-9100DAC135F2}"/>
    <cellStyle name="Comma 6 2 5 4 3" xfId="10293" xr:uid="{CFAEE354-43C5-45B4-8E23-8F9478E82716}"/>
    <cellStyle name="Comma 6 2 5 4 3 2" xfId="25704" xr:uid="{77D3431F-4EC7-4AE1-B22A-84560E5B77CD}"/>
    <cellStyle name="Comma 6 2 5 4 3 2 2" xfId="56528" xr:uid="{E80A957C-38BF-4907-9950-32E401F388CC}"/>
    <cellStyle name="Comma 6 2 5 4 3 3" xfId="41118" xr:uid="{7DFF07EE-7E97-4641-990D-74B92D780347}"/>
    <cellStyle name="Comma 6 2 5 4 4" xfId="17895" xr:uid="{13524779-CED9-4DA0-A7E1-A45D954FD050}"/>
    <cellStyle name="Comma 6 2 5 4 4 2" xfId="48719" xr:uid="{75D12896-902A-41B5-9FDD-EAA623B25D3C}"/>
    <cellStyle name="Comma 6 2 5 4 5" xfId="33309" xr:uid="{D2B24E38-A1EB-483B-B3E6-46ECE46E58EF}"/>
    <cellStyle name="Comma 6 2 5 5" xfId="4386" xr:uid="{02684ADD-75CF-4B07-AF01-D897FAA0CDDF}"/>
    <cellStyle name="Comma 6 2 5 5 2" xfId="12197" xr:uid="{030F14EA-ADAC-45D5-A7F0-021B07C3A540}"/>
    <cellStyle name="Comma 6 2 5 5 2 2" xfId="27608" xr:uid="{87BE6297-4565-4360-8A0D-2E9E848DE063}"/>
    <cellStyle name="Comma 6 2 5 5 2 2 2" xfId="58432" xr:uid="{358A74A4-6880-4875-A9EC-16E7D2913FCA}"/>
    <cellStyle name="Comma 6 2 5 5 2 3" xfId="43022" xr:uid="{AA10CA6E-4F48-4504-A5B2-D12AF97110A5}"/>
    <cellStyle name="Comma 6 2 5 5 3" xfId="19799" xr:uid="{D953D868-7B58-47EA-A15A-ABF39CF1F985}"/>
    <cellStyle name="Comma 6 2 5 5 3 2" xfId="50623" xr:uid="{B31FBF21-9796-4102-8019-EC2CBF7B98A8}"/>
    <cellStyle name="Comma 6 2 5 5 4" xfId="35213" xr:uid="{1123DD2B-AA87-40C8-96CC-C67E4653E63B}"/>
    <cellStyle name="Comma 6 2 5 6" xfId="8394" xr:uid="{DDB9B2FB-0F14-448C-B896-957E62AD9171}"/>
    <cellStyle name="Comma 6 2 5 6 2" xfId="23805" xr:uid="{039ABFB5-5C29-48B3-8FE7-2B26AA9D701F}"/>
    <cellStyle name="Comma 6 2 5 6 2 2" xfId="54629" xr:uid="{BFAD9477-2E28-46A3-87C8-D947609BCE34}"/>
    <cellStyle name="Comma 6 2 5 6 3" xfId="39219" xr:uid="{970F7248-B9E2-43EE-9F46-5E13F1E72D0D}"/>
    <cellStyle name="Comma 6 2 5 7" xfId="15996" xr:uid="{3FFA331E-E592-4D60-B0C8-396BE4DE294B}"/>
    <cellStyle name="Comma 6 2 5 7 2" xfId="46820" xr:uid="{8110A442-15E2-445B-BBC7-D107E0E6785C}"/>
    <cellStyle name="Comma 6 2 5 8" xfId="31410" xr:uid="{F140A310-5415-4764-821C-A801614E1E71}"/>
    <cellStyle name="Comma 6 2 6" xfId="374" xr:uid="{F8B66389-E2F2-4F97-99F0-E28FF893E621}"/>
    <cellStyle name="Comma 6 2 6 2" xfId="1007" xr:uid="{34AE824B-F1E5-41BE-A6EB-02DB7C5589DE}"/>
    <cellStyle name="Comma 6 2 6 2 2" xfId="2906" xr:uid="{A3AE55CF-4B5B-4EF7-980D-BB0EC62048C2}"/>
    <cellStyle name="Comma 6 2 6 2 2 2" xfId="6709" xr:uid="{E5B04AE5-EAF3-496D-A700-0FA7AAE900A6}"/>
    <cellStyle name="Comma 6 2 6 2 2 2 2" xfId="14520" xr:uid="{A20B5DFC-C9DF-4BF7-8D16-8649D22B924C}"/>
    <cellStyle name="Comma 6 2 6 2 2 2 2 2" xfId="29931" xr:uid="{5A097DA3-04D2-41BA-8EE4-8008D0CDA624}"/>
    <cellStyle name="Comma 6 2 6 2 2 2 2 2 2" xfId="60755" xr:uid="{CA509587-01FD-46D0-97B7-133B906D8584}"/>
    <cellStyle name="Comma 6 2 6 2 2 2 2 3" xfId="45345" xr:uid="{4EF0856E-BEAF-4906-A2A2-463A31C3B5FB}"/>
    <cellStyle name="Comma 6 2 6 2 2 2 3" xfId="22122" xr:uid="{D0233673-7C2E-4AB2-A6BD-B306B9FC40B6}"/>
    <cellStyle name="Comma 6 2 6 2 2 2 3 2" xfId="52946" xr:uid="{277BCB04-B3CA-4AEF-A160-C3A4CF4D6910}"/>
    <cellStyle name="Comma 6 2 6 2 2 2 4" xfId="37536" xr:uid="{D3010776-E212-4E77-B5F5-0EFA290B4D74}"/>
    <cellStyle name="Comma 6 2 6 2 2 3" xfId="10717" xr:uid="{E8B5B0C1-3E49-4E3C-B1EB-FE1C9BDDC616}"/>
    <cellStyle name="Comma 6 2 6 2 2 3 2" xfId="26128" xr:uid="{85C14C67-3CAB-45C9-9601-07C09CCFE62A}"/>
    <cellStyle name="Comma 6 2 6 2 2 3 2 2" xfId="56952" xr:uid="{2F1FDDD3-829B-4BFB-821A-816536A684CB}"/>
    <cellStyle name="Comma 6 2 6 2 2 3 3" xfId="41542" xr:uid="{A7510E2C-D8E2-4912-BCBD-950E7745E680}"/>
    <cellStyle name="Comma 6 2 6 2 2 4" xfId="18319" xr:uid="{1C89813D-2756-4FD4-8C64-FB7CEBAD29FB}"/>
    <cellStyle name="Comma 6 2 6 2 2 4 2" xfId="49143" xr:uid="{56728326-ABB5-4C52-8814-8693211CAD0D}"/>
    <cellStyle name="Comma 6 2 6 2 2 5" xfId="33733" xr:uid="{2008815E-45E9-4D26-8C9B-1A298D746CDA}"/>
    <cellStyle name="Comma 6 2 6 2 3" xfId="4810" xr:uid="{39F74B0F-14D9-4FB3-BE06-7796DB2520DA}"/>
    <cellStyle name="Comma 6 2 6 2 3 2" xfId="12621" xr:uid="{6F412608-A3FC-47AA-85B3-FA71580FF66F}"/>
    <cellStyle name="Comma 6 2 6 2 3 2 2" xfId="28032" xr:uid="{932F7C89-DA36-47B0-B353-11A618299C10}"/>
    <cellStyle name="Comma 6 2 6 2 3 2 2 2" xfId="58856" xr:uid="{32DA3153-855B-4B36-BF1A-1FE3968D9D49}"/>
    <cellStyle name="Comma 6 2 6 2 3 2 3" xfId="43446" xr:uid="{EDFF94EF-0536-4CD4-81AF-AEE23E732AC0}"/>
    <cellStyle name="Comma 6 2 6 2 3 3" xfId="20223" xr:uid="{05B71A01-783A-4829-9384-3FE4E0351534}"/>
    <cellStyle name="Comma 6 2 6 2 3 3 2" xfId="51047" xr:uid="{4F04058F-205E-468D-99E6-1C0102D702BF}"/>
    <cellStyle name="Comma 6 2 6 2 3 4" xfId="35637" xr:uid="{240B803A-1FF3-4058-803F-F8BC913FB065}"/>
    <cellStyle name="Comma 6 2 6 2 4" xfId="8818" xr:uid="{6F3D073E-88C8-4B14-B34C-BC28F651703A}"/>
    <cellStyle name="Comma 6 2 6 2 4 2" xfId="24229" xr:uid="{B87FBA84-6591-49A6-B442-10607CED6C81}"/>
    <cellStyle name="Comma 6 2 6 2 4 2 2" xfId="55053" xr:uid="{40A97C43-916D-4F65-AF7F-B1A732743553}"/>
    <cellStyle name="Comma 6 2 6 2 4 3" xfId="39643" xr:uid="{EC96CEF2-6331-48F4-B030-60F6291B6294}"/>
    <cellStyle name="Comma 6 2 6 2 5" xfId="16420" xr:uid="{A62D393F-0358-40D1-A245-5E56F330A6DA}"/>
    <cellStyle name="Comma 6 2 6 2 5 2" xfId="47244" xr:uid="{81527B59-28C8-4C8A-9236-5E10605557C5}"/>
    <cellStyle name="Comma 6 2 6 2 6" xfId="31834" xr:uid="{B4113D0F-904F-43C4-ABFD-B5F8BA8D9CD3}"/>
    <cellStyle name="Comma 6 2 6 3" xfId="1640" xr:uid="{C03C1189-37A9-44FD-804B-139424D17532}"/>
    <cellStyle name="Comma 6 2 6 3 2" xfId="3539" xr:uid="{ED905483-7D33-4C8A-A462-5B63CB654DAF}"/>
    <cellStyle name="Comma 6 2 6 3 2 2" xfId="7342" xr:uid="{B3754AE7-6A90-4405-AE6E-4A3C18E585AA}"/>
    <cellStyle name="Comma 6 2 6 3 2 2 2" xfId="15153" xr:uid="{3A3030EB-7573-4600-87B2-BE23D69C71F9}"/>
    <cellStyle name="Comma 6 2 6 3 2 2 2 2" xfId="30564" xr:uid="{A785F8C5-1488-4F0A-B18B-513D34FBD515}"/>
    <cellStyle name="Comma 6 2 6 3 2 2 2 2 2" xfId="61388" xr:uid="{142CEF75-7980-4492-A37F-263F32699118}"/>
    <cellStyle name="Comma 6 2 6 3 2 2 2 3" xfId="45978" xr:uid="{054194B1-1325-43B4-B828-D1D8F960B0F8}"/>
    <cellStyle name="Comma 6 2 6 3 2 2 3" xfId="22755" xr:uid="{6656ADBB-5AB7-44C1-A48C-818F6FAACC53}"/>
    <cellStyle name="Comma 6 2 6 3 2 2 3 2" xfId="53579" xr:uid="{DCA6890C-31A2-48C7-AE74-3BA2A9862C88}"/>
    <cellStyle name="Comma 6 2 6 3 2 2 4" xfId="38169" xr:uid="{CF7732CC-8CA2-42F5-994F-0D18FF363D4D}"/>
    <cellStyle name="Comma 6 2 6 3 2 3" xfId="11350" xr:uid="{E14251F2-CE12-40CB-97D8-33849109ED9B}"/>
    <cellStyle name="Comma 6 2 6 3 2 3 2" xfId="26761" xr:uid="{F07AABB7-C5CD-4499-A8D4-8A21D87D3B7A}"/>
    <cellStyle name="Comma 6 2 6 3 2 3 2 2" xfId="57585" xr:uid="{BEE08654-9154-43AE-8187-4A8FCEC7E75F}"/>
    <cellStyle name="Comma 6 2 6 3 2 3 3" xfId="42175" xr:uid="{D43F26A0-EA64-4DF6-8DC4-D351D0479653}"/>
    <cellStyle name="Comma 6 2 6 3 2 4" xfId="18952" xr:uid="{B7C339CA-E145-4A2C-9C37-1350778C001B}"/>
    <cellStyle name="Comma 6 2 6 3 2 4 2" xfId="49776" xr:uid="{037252B5-11EB-48D3-8C22-A4A4045F4E65}"/>
    <cellStyle name="Comma 6 2 6 3 2 5" xfId="34366" xr:uid="{F37D43E6-5FA6-47CB-ADBD-3A15BAFFDB51}"/>
    <cellStyle name="Comma 6 2 6 3 3" xfId="5443" xr:uid="{84FADF8D-5905-4BF7-94F9-DACB48943B79}"/>
    <cellStyle name="Comma 6 2 6 3 3 2" xfId="13254" xr:uid="{891A055C-32C3-4696-876A-DA7679786605}"/>
    <cellStyle name="Comma 6 2 6 3 3 2 2" xfId="28665" xr:uid="{1C79B9EF-7370-41E3-A6C1-E8A56B8DF7AA}"/>
    <cellStyle name="Comma 6 2 6 3 3 2 2 2" xfId="59489" xr:uid="{7A27B494-B0BF-4D4F-A9C1-2590781DC0F1}"/>
    <cellStyle name="Comma 6 2 6 3 3 2 3" xfId="44079" xr:uid="{C89BC4DD-3783-4450-A74A-4E1EADEAAAED}"/>
    <cellStyle name="Comma 6 2 6 3 3 3" xfId="20856" xr:uid="{D6FF8859-9B50-415E-AB0C-CCBD7B15DD5A}"/>
    <cellStyle name="Comma 6 2 6 3 3 3 2" xfId="51680" xr:uid="{5B1B9159-9FD2-4F87-B1B3-EF8B0345C0BF}"/>
    <cellStyle name="Comma 6 2 6 3 3 4" xfId="36270" xr:uid="{09E107EF-C1A8-44B3-9AF0-27DCE1EEF31E}"/>
    <cellStyle name="Comma 6 2 6 3 4" xfId="9451" xr:uid="{7F1A371A-5980-4189-AA0D-7B3F4A52AD66}"/>
    <cellStyle name="Comma 6 2 6 3 4 2" xfId="24862" xr:uid="{72208CBE-1B21-4CBB-9EC3-0787F3750D21}"/>
    <cellStyle name="Comma 6 2 6 3 4 2 2" xfId="55686" xr:uid="{CFB5B22B-D769-4488-9CEC-9DFB62D09384}"/>
    <cellStyle name="Comma 6 2 6 3 4 3" xfId="40276" xr:uid="{33E3ACAF-BA9B-4B67-BA60-E0B85AAD4426}"/>
    <cellStyle name="Comma 6 2 6 3 5" xfId="17053" xr:uid="{603A9F03-9758-453C-8D64-3124BC564CE8}"/>
    <cellStyle name="Comma 6 2 6 3 5 2" xfId="47877" xr:uid="{78BFB1F8-AA21-4A99-8C47-A3ECE96E34A5}"/>
    <cellStyle name="Comma 6 2 6 3 6" xfId="32467" xr:uid="{14A75680-2D18-47D5-AF79-3039835856F2}"/>
    <cellStyle name="Comma 6 2 6 4" xfId="2273" xr:uid="{B2CF7C6A-C969-4DBD-8F73-8D9C9CD6D72E}"/>
    <cellStyle name="Comma 6 2 6 4 2" xfId="6076" xr:uid="{42212DAE-7777-4D3A-8A52-A3F1242A7D1D}"/>
    <cellStyle name="Comma 6 2 6 4 2 2" xfId="13887" xr:uid="{9AC4B8DD-D6CE-4799-A7E0-4982B23E3FF9}"/>
    <cellStyle name="Comma 6 2 6 4 2 2 2" xfId="29298" xr:uid="{3FE6D62A-9441-402C-A520-3197256D321F}"/>
    <cellStyle name="Comma 6 2 6 4 2 2 2 2" xfId="60122" xr:uid="{37361833-B7F0-44EC-AA2B-8B8FB0542E9F}"/>
    <cellStyle name="Comma 6 2 6 4 2 2 3" xfId="44712" xr:uid="{7A87F82D-7264-4AE2-BD19-986A88B42460}"/>
    <cellStyle name="Comma 6 2 6 4 2 3" xfId="21489" xr:uid="{E78A9CAE-405A-4ECB-9F0E-2E4FFD99947C}"/>
    <cellStyle name="Comma 6 2 6 4 2 3 2" xfId="52313" xr:uid="{342DFC5E-03CF-428F-9565-2304F100ABE4}"/>
    <cellStyle name="Comma 6 2 6 4 2 4" xfId="36903" xr:uid="{4C019A74-6543-42CB-9F54-C01ABA471777}"/>
    <cellStyle name="Comma 6 2 6 4 3" xfId="10084" xr:uid="{F950DF02-5A32-402A-82D4-01465D86312E}"/>
    <cellStyle name="Comma 6 2 6 4 3 2" xfId="25495" xr:uid="{7D32B91F-B94E-4653-85EF-A313B9E65D40}"/>
    <cellStyle name="Comma 6 2 6 4 3 2 2" xfId="56319" xr:uid="{FD89516B-C10B-478B-BCF7-4829EA41D4B2}"/>
    <cellStyle name="Comma 6 2 6 4 3 3" xfId="40909" xr:uid="{A96A6D88-7B6B-4548-85E2-076014BE7974}"/>
    <cellStyle name="Comma 6 2 6 4 4" xfId="17686" xr:uid="{DA68B514-C44C-4D26-8877-37D78707A674}"/>
    <cellStyle name="Comma 6 2 6 4 4 2" xfId="48510" xr:uid="{E44ED5DC-AE78-43C6-9430-4381C051BC1F}"/>
    <cellStyle name="Comma 6 2 6 4 5" xfId="33100" xr:uid="{50E3F9A9-890F-4530-9A9B-4ABAE8127BA9}"/>
    <cellStyle name="Comma 6 2 6 5" xfId="4177" xr:uid="{0CDDE6DA-1747-4F3C-85A9-DCB5C73F4DB1}"/>
    <cellStyle name="Comma 6 2 6 5 2" xfId="11988" xr:uid="{E6FA9AB3-0CDE-425F-9E05-92A0021E3FBA}"/>
    <cellStyle name="Comma 6 2 6 5 2 2" xfId="27399" xr:uid="{DBAB7A50-5BBA-4A62-87BD-5AD558C8C900}"/>
    <cellStyle name="Comma 6 2 6 5 2 2 2" xfId="58223" xr:uid="{1F9E930C-D0BC-42C1-9496-E40160AD3C4D}"/>
    <cellStyle name="Comma 6 2 6 5 2 3" xfId="42813" xr:uid="{19C18340-12A8-43A8-99EB-6596404BA2EC}"/>
    <cellStyle name="Comma 6 2 6 5 3" xfId="19590" xr:uid="{AE400468-B74F-4060-9A94-72F4300BC7B6}"/>
    <cellStyle name="Comma 6 2 6 5 3 2" xfId="50414" xr:uid="{1834C2F9-EA3A-4ADF-9746-4B2B7BDCD830}"/>
    <cellStyle name="Comma 6 2 6 5 4" xfId="35004" xr:uid="{358BC15A-0856-4A5F-B0C1-A9F1076F7FF5}"/>
    <cellStyle name="Comma 6 2 6 6" xfId="8185" xr:uid="{0E67BE78-D5ED-4B58-A1DF-D1BDD31B42CB}"/>
    <cellStyle name="Comma 6 2 6 6 2" xfId="23596" xr:uid="{5F0E73DD-1CDA-42B8-A1D8-B85E0037C01F}"/>
    <cellStyle name="Comma 6 2 6 6 2 2" xfId="54420" xr:uid="{182CC10A-4CAA-4FCF-9E70-4BE5CB314FF7}"/>
    <cellStyle name="Comma 6 2 6 6 3" xfId="39010" xr:uid="{1041506E-BDC8-47FF-BAE7-393246F353EE}"/>
    <cellStyle name="Comma 6 2 6 7" xfId="15787" xr:uid="{B85C1212-B5F6-41B8-A887-CA5EA5DF0837}"/>
    <cellStyle name="Comma 6 2 6 7 2" xfId="46611" xr:uid="{6CFF05E6-A9B8-4312-BB35-230AE5D23D72}"/>
    <cellStyle name="Comma 6 2 6 8" xfId="31201" xr:uid="{4E08749C-21F3-4C17-B8F6-911A0D892B88}"/>
    <cellStyle name="Comma 6 2 7" xfId="794" xr:uid="{6BDC1819-FEA4-4EBD-8642-99ABE76E0000}"/>
    <cellStyle name="Comma 6 2 7 2" xfId="2693" xr:uid="{4B4C60AD-812E-417B-81F9-D3B7A95F99D6}"/>
    <cellStyle name="Comma 6 2 7 2 2" xfId="6496" xr:uid="{35C9A100-FE4E-4218-BD05-6A240892959A}"/>
    <cellStyle name="Comma 6 2 7 2 2 2" xfId="14307" xr:uid="{4FC38A0F-9919-4846-948C-8D918B9F98C4}"/>
    <cellStyle name="Comma 6 2 7 2 2 2 2" xfId="29718" xr:uid="{9A9B05C3-D00D-4903-B457-67B9D878538C}"/>
    <cellStyle name="Comma 6 2 7 2 2 2 2 2" xfId="60542" xr:uid="{ED1B389B-D62B-4199-97CE-9BF871FAC0DE}"/>
    <cellStyle name="Comma 6 2 7 2 2 2 3" xfId="45132" xr:uid="{A480DE8D-57CE-4774-98F6-ED2F3AF35274}"/>
    <cellStyle name="Comma 6 2 7 2 2 3" xfId="21909" xr:uid="{9DE3DE97-C7B7-4C59-98ED-406E6DCEBFAB}"/>
    <cellStyle name="Comma 6 2 7 2 2 3 2" xfId="52733" xr:uid="{6D31334E-AF86-4062-93C1-76B94723DABF}"/>
    <cellStyle name="Comma 6 2 7 2 2 4" xfId="37323" xr:uid="{5973F1C0-D7EA-49F9-B36D-F9CA1DB2087F}"/>
    <cellStyle name="Comma 6 2 7 2 3" xfId="10504" xr:uid="{7DD4FF82-8EB1-4117-93EC-ED7253D68A33}"/>
    <cellStyle name="Comma 6 2 7 2 3 2" xfId="25915" xr:uid="{8DA7ECEE-DDE6-493E-AAE3-6842C02CBDCF}"/>
    <cellStyle name="Comma 6 2 7 2 3 2 2" xfId="56739" xr:uid="{D8377E13-7C1D-4F20-91FE-29A1F1F1B267}"/>
    <cellStyle name="Comma 6 2 7 2 3 3" xfId="41329" xr:uid="{F0FFA847-A0A5-46AA-AF5F-82FA15DFAAF6}"/>
    <cellStyle name="Comma 6 2 7 2 4" xfId="18106" xr:uid="{398F937A-D3B2-48F8-8DC9-8820914FFEE9}"/>
    <cellStyle name="Comma 6 2 7 2 4 2" xfId="48930" xr:uid="{694D065A-E98D-441E-9218-A52315106CE5}"/>
    <cellStyle name="Comma 6 2 7 2 5" xfId="33520" xr:uid="{5E8FB2B9-4A68-48A2-8004-FEAD44E375AC}"/>
    <cellStyle name="Comma 6 2 7 3" xfId="4597" xr:uid="{A8FC70A4-85DA-463F-92F8-9F230DF24C27}"/>
    <cellStyle name="Comma 6 2 7 3 2" xfId="12408" xr:uid="{4A94D7DE-663C-4648-A1CB-B4472E5761AF}"/>
    <cellStyle name="Comma 6 2 7 3 2 2" xfId="27819" xr:uid="{CBDDA351-BE75-4F5E-92ED-0EDB69048C2F}"/>
    <cellStyle name="Comma 6 2 7 3 2 2 2" xfId="58643" xr:uid="{C5983031-AB2C-4682-AE57-510C08A60B26}"/>
    <cellStyle name="Comma 6 2 7 3 2 3" xfId="43233" xr:uid="{A0EEA405-1396-4433-B366-F574BB5DEE55}"/>
    <cellStyle name="Comma 6 2 7 3 3" xfId="20010" xr:uid="{8994B395-F4B8-4358-9C27-39AF118EB482}"/>
    <cellStyle name="Comma 6 2 7 3 3 2" xfId="50834" xr:uid="{0817ADA9-3630-471F-9B90-2B7511A0B595}"/>
    <cellStyle name="Comma 6 2 7 3 4" xfId="35424" xr:uid="{470114C9-AEB0-45B7-AB1E-4BC9C8BD6EC6}"/>
    <cellStyle name="Comma 6 2 7 4" xfId="8605" xr:uid="{D2281DE0-0CDF-405A-BCD3-A87B3D7CC554}"/>
    <cellStyle name="Comma 6 2 7 4 2" xfId="24016" xr:uid="{4AE66B5C-1049-4C6A-BE80-E3DA7486718B}"/>
    <cellStyle name="Comma 6 2 7 4 2 2" xfId="54840" xr:uid="{FDF9BEE8-E395-4C69-AE6E-EAB0EDE5D3F2}"/>
    <cellStyle name="Comma 6 2 7 4 3" xfId="39430" xr:uid="{1B19F87F-3796-4884-A64A-AE6089F77FD4}"/>
    <cellStyle name="Comma 6 2 7 5" xfId="16207" xr:uid="{6B382541-1F6B-4ECA-B58E-92E7D0DA2E15}"/>
    <cellStyle name="Comma 6 2 7 5 2" xfId="47031" xr:uid="{8B12486F-98B6-49F2-A1FA-ECB784E5711F}"/>
    <cellStyle name="Comma 6 2 7 6" xfId="31621" xr:uid="{13447DDB-3925-48DD-8959-1E85DBB55A69}"/>
    <cellStyle name="Comma 6 2 8" xfId="1427" xr:uid="{D867A9DA-5329-43CE-BA14-B3A15F1F84DB}"/>
    <cellStyle name="Comma 6 2 8 2" xfId="3326" xr:uid="{C3317C83-671E-45D2-81F7-0D0F5582312C}"/>
    <cellStyle name="Comma 6 2 8 2 2" xfId="7129" xr:uid="{20E236BE-21FB-4C18-B2E7-61ECBB52BCC7}"/>
    <cellStyle name="Comma 6 2 8 2 2 2" xfId="14940" xr:uid="{D32B63DC-E423-40BD-A9F5-31299D09C455}"/>
    <cellStyle name="Comma 6 2 8 2 2 2 2" xfId="30351" xr:uid="{2E35C28A-DEAC-48D2-A6B1-42736D449537}"/>
    <cellStyle name="Comma 6 2 8 2 2 2 2 2" xfId="61175" xr:uid="{F7FC096A-A734-429D-A844-AB3D6E574858}"/>
    <cellStyle name="Comma 6 2 8 2 2 2 3" xfId="45765" xr:uid="{F90C7481-F6B1-4871-9EBC-764E66E94F65}"/>
    <cellStyle name="Comma 6 2 8 2 2 3" xfId="22542" xr:uid="{1CB4DCEA-D138-44DE-B257-FF2DB7505AF4}"/>
    <cellStyle name="Comma 6 2 8 2 2 3 2" xfId="53366" xr:uid="{DAB78AE3-2CE2-4DC2-8C16-B5F78BCAB0BF}"/>
    <cellStyle name="Comma 6 2 8 2 2 4" xfId="37956" xr:uid="{C8AB3ABC-BBC6-4FE1-ACCE-683C53065BBE}"/>
    <cellStyle name="Comma 6 2 8 2 3" xfId="11137" xr:uid="{8E9D5392-D079-4E19-9FAC-8444C02B1574}"/>
    <cellStyle name="Comma 6 2 8 2 3 2" xfId="26548" xr:uid="{48B3A57D-00AE-4A37-97A0-3EA259161CCE}"/>
    <cellStyle name="Comma 6 2 8 2 3 2 2" xfId="57372" xr:uid="{205351F1-A2C2-4B94-9FF9-AFD83E9A5D8E}"/>
    <cellStyle name="Comma 6 2 8 2 3 3" xfId="41962" xr:uid="{AC3885F0-F8D6-42DE-BF58-5A7081EF8C6F}"/>
    <cellStyle name="Comma 6 2 8 2 4" xfId="18739" xr:uid="{219D48B1-B4A2-4160-B6C4-48EA6A9D6A36}"/>
    <cellStyle name="Comma 6 2 8 2 4 2" xfId="49563" xr:uid="{ECD68CA6-C12F-400C-846C-AAE708A77C9B}"/>
    <cellStyle name="Comma 6 2 8 2 5" xfId="34153" xr:uid="{2AECAFC5-0AF8-44FD-A216-E15FF232B6A1}"/>
    <cellStyle name="Comma 6 2 8 3" xfId="5230" xr:uid="{76BAE00B-A479-4148-AB3C-B70F8B2E4F79}"/>
    <cellStyle name="Comma 6 2 8 3 2" xfId="13041" xr:uid="{FC26E0AC-C83F-4377-BD3C-FC9F4954628A}"/>
    <cellStyle name="Comma 6 2 8 3 2 2" xfId="28452" xr:uid="{4E6AC8C6-B68A-4F82-B7C0-18A03E4E68B3}"/>
    <cellStyle name="Comma 6 2 8 3 2 2 2" xfId="59276" xr:uid="{5C94B866-76AD-4FC5-8973-85216774E0F0}"/>
    <cellStyle name="Comma 6 2 8 3 2 3" xfId="43866" xr:uid="{F53ACF9A-6BB4-4461-8E37-6D27A22963D4}"/>
    <cellStyle name="Comma 6 2 8 3 3" xfId="20643" xr:uid="{70422F9E-6942-4293-B8AF-9E501F40A352}"/>
    <cellStyle name="Comma 6 2 8 3 3 2" xfId="51467" xr:uid="{7E54C32F-2D28-4B78-9766-B7D87FDEB9F8}"/>
    <cellStyle name="Comma 6 2 8 3 4" xfId="36057" xr:uid="{DB98400E-DE19-4B16-8D1F-5D2890B0090C}"/>
    <cellStyle name="Comma 6 2 8 4" xfId="9238" xr:uid="{9A47DF74-57BF-4935-92CC-3F971F942936}"/>
    <cellStyle name="Comma 6 2 8 4 2" xfId="24649" xr:uid="{B34D1BDB-4AB7-41D4-9F53-F9DE19A947D8}"/>
    <cellStyle name="Comma 6 2 8 4 2 2" xfId="55473" xr:uid="{B5854FB2-5C2B-4DF3-828A-F631968EBDB7}"/>
    <cellStyle name="Comma 6 2 8 4 3" xfId="40063" xr:uid="{A8F3B4F0-6D69-47A6-93BD-4D9D0FD0CCC2}"/>
    <cellStyle name="Comma 6 2 8 5" xfId="16840" xr:uid="{0573DCE9-B710-4AD9-9F74-F7C9FF06B90A}"/>
    <cellStyle name="Comma 6 2 8 5 2" xfId="47664" xr:uid="{DD8AF2DB-DD76-4127-A7B8-5F88582A3473}"/>
    <cellStyle name="Comma 6 2 8 6" xfId="32254" xr:uid="{BA5EC812-6CE4-4D44-9EF1-9E83CF2AA9EA}"/>
    <cellStyle name="Comma 6 2 9" xfId="2060" xr:uid="{9E9FEB6A-E366-4386-B2E9-EEC72EB7F48E}"/>
    <cellStyle name="Comma 6 2 9 2" xfId="5863" xr:uid="{C9CEF187-A899-4BAB-A31E-B35A78872E2F}"/>
    <cellStyle name="Comma 6 2 9 2 2" xfId="13674" xr:uid="{845559B4-D782-43B7-80F0-0B114E044E23}"/>
    <cellStyle name="Comma 6 2 9 2 2 2" xfId="29085" xr:uid="{DABB87F0-5743-47F9-8B5B-44250DE978CE}"/>
    <cellStyle name="Comma 6 2 9 2 2 2 2" xfId="59909" xr:uid="{1C540AB9-40A2-4AAB-ABE6-0A271CCA7E3E}"/>
    <cellStyle name="Comma 6 2 9 2 2 3" xfId="44499" xr:uid="{F03F19FA-2BE4-44E5-8840-B9CB490EADCC}"/>
    <cellStyle name="Comma 6 2 9 2 3" xfId="21276" xr:uid="{6B3C69C7-ACCE-4C9A-AD8A-722ABF1D0C18}"/>
    <cellStyle name="Comma 6 2 9 2 3 2" xfId="52100" xr:uid="{3E356CD0-0C63-4382-A0A9-C33A57C405CA}"/>
    <cellStyle name="Comma 6 2 9 2 4" xfId="36690" xr:uid="{2C7E2822-D929-45EB-AF3C-FED4D5D58ABB}"/>
    <cellStyle name="Comma 6 2 9 3" xfId="9871" xr:uid="{E5434A70-A0B8-4905-8BAE-315FDEEB8EC2}"/>
    <cellStyle name="Comma 6 2 9 3 2" xfId="25282" xr:uid="{57125021-CC53-49BC-84CA-C723BB0CAF32}"/>
    <cellStyle name="Comma 6 2 9 3 2 2" xfId="56106" xr:uid="{083A0D3F-C919-4690-801D-C71EE4E4C76E}"/>
    <cellStyle name="Comma 6 2 9 3 3" xfId="40696" xr:uid="{F4605AFD-B488-4EA7-8B62-C3C85696CA67}"/>
    <cellStyle name="Comma 6 2 9 4" xfId="17473" xr:uid="{48A5082B-2632-484E-90D2-77737250DE7C}"/>
    <cellStyle name="Comma 6 2 9 4 2" xfId="48297" xr:uid="{2CFC1FEF-52C3-4A9D-8264-AA6606B0762F}"/>
    <cellStyle name="Comma 6 2 9 5" xfId="32887" xr:uid="{6D097A9D-3002-46F9-B0A0-3B21C0DAFE15}"/>
    <cellStyle name="Comma 6 3" xfId="217" xr:uid="{37F00D2D-08D7-478A-ADD4-EE5A00DE552F}"/>
    <cellStyle name="Comma 6 3 10" xfId="7828" xr:uid="{AF17B373-11F9-42C7-96FB-47D657946E43}"/>
    <cellStyle name="Comma 6 3 10 2" xfId="23239" xr:uid="{A140A9B7-BDC1-45E0-9B48-E945E74F3CE9}"/>
    <cellStyle name="Comma 6 3 10 2 2" xfId="54063" xr:uid="{2E51BB02-E6EC-44D5-8338-B8AC10D66DA6}"/>
    <cellStyle name="Comma 6 3 10 3" xfId="38653" xr:uid="{F8B7E550-7CCF-4F12-87F9-FB82F6691FA2}"/>
    <cellStyle name="Comma 6 3 11" xfId="15639" xr:uid="{C6841518-E031-4420-BFE3-82592D2F2A14}"/>
    <cellStyle name="Comma 6 3 11 2" xfId="46463" xr:uid="{34DD2106-2593-4FFB-9E96-860DB0F8A118}"/>
    <cellStyle name="Comma 6 3 12" xfId="31053" xr:uid="{3FDAC4FF-3F10-4705-B1B5-3CBF960C6F6A}"/>
    <cellStyle name="Comma 6 3 2" xfId="299" xr:uid="{0FA71CC0-134C-4FD8-973F-F52CB633BB15}"/>
    <cellStyle name="Comma 6 3 2 10" xfId="15721" xr:uid="{5CE631D7-0816-46B1-A27C-BC5D5DA66799}"/>
    <cellStyle name="Comma 6 3 2 10 2" xfId="46545" xr:uid="{7AA84CAA-8393-48CF-A500-D29E59716A96}"/>
    <cellStyle name="Comma 6 3 2 11" xfId="31135" xr:uid="{AD532472-F472-4BF9-9D37-8CF22119B299}"/>
    <cellStyle name="Comma 6 3 2 2" xfId="730" xr:uid="{DE94DC93-674A-4DC3-A5A3-FCD242A29E38}"/>
    <cellStyle name="Comma 6 3 2 2 2" xfId="1363" xr:uid="{EC98B448-7C2F-4626-8757-87EFCD962FBD}"/>
    <cellStyle name="Comma 6 3 2 2 2 2" xfId="3262" xr:uid="{986A0CC9-0FA1-4085-8C26-D52CA40A68F7}"/>
    <cellStyle name="Comma 6 3 2 2 2 2 2" xfId="7065" xr:uid="{95199B6E-AA44-4BD0-B2CF-0C7D1C55994C}"/>
    <cellStyle name="Comma 6 3 2 2 2 2 2 2" xfId="14876" xr:uid="{613E9FDC-CC25-4095-839A-513CCE593BE3}"/>
    <cellStyle name="Comma 6 3 2 2 2 2 2 2 2" xfId="30287" xr:uid="{F4A06BF3-313A-493E-9182-79E29B2B4EEC}"/>
    <cellStyle name="Comma 6 3 2 2 2 2 2 2 2 2" xfId="61111" xr:uid="{CF7D2D37-4ADE-47EA-9EE4-1B25CE56AA9A}"/>
    <cellStyle name="Comma 6 3 2 2 2 2 2 2 3" xfId="45701" xr:uid="{EC354846-13B5-457A-BEE3-9C54DD7C8C75}"/>
    <cellStyle name="Comma 6 3 2 2 2 2 2 3" xfId="22478" xr:uid="{7849794A-3258-4269-BB7D-947ADC2D7D33}"/>
    <cellStyle name="Comma 6 3 2 2 2 2 2 3 2" xfId="53302" xr:uid="{EF7015DF-0A38-47C4-9244-6A5E160F0EA8}"/>
    <cellStyle name="Comma 6 3 2 2 2 2 2 4" xfId="37892" xr:uid="{AD5C0880-1785-4A9F-8519-EF1ED7B18552}"/>
    <cellStyle name="Comma 6 3 2 2 2 2 3" xfId="11073" xr:uid="{D83321BB-F114-48F6-80E6-D138263425B4}"/>
    <cellStyle name="Comma 6 3 2 2 2 2 3 2" xfId="26484" xr:uid="{A8F60407-918A-474F-8ABC-28661F1B2E42}"/>
    <cellStyle name="Comma 6 3 2 2 2 2 3 2 2" xfId="57308" xr:uid="{81C40B0D-329C-46EC-AE4B-3E03B1CFF554}"/>
    <cellStyle name="Comma 6 3 2 2 2 2 3 3" xfId="41898" xr:uid="{FD90AF36-0FE2-472E-9257-802EF82CFE16}"/>
    <cellStyle name="Comma 6 3 2 2 2 2 4" xfId="18675" xr:uid="{9AC5B3F9-3BB7-425C-A0F0-8889A2FA0F0B}"/>
    <cellStyle name="Comma 6 3 2 2 2 2 4 2" xfId="49499" xr:uid="{766002AD-B1AD-4A8C-A61F-A14C686EA245}"/>
    <cellStyle name="Comma 6 3 2 2 2 2 5" xfId="34089" xr:uid="{11949F05-80B1-49E9-AEE1-9910838A5A06}"/>
    <cellStyle name="Comma 6 3 2 2 2 3" xfId="5166" xr:uid="{76140749-B27B-4916-B9FA-2BCFFD972167}"/>
    <cellStyle name="Comma 6 3 2 2 2 3 2" xfId="12977" xr:uid="{197D0940-2CD9-4CA1-A2C6-F67B79646271}"/>
    <cellStyle name="Comma 6 3 2 2 2 3 2 2" xfId="28388" xr:uid="{55A89B73-FDF4-41E1-A9B9-D0433967910F}"/>
    <cellStyle name="Comma 6 3 2 2 2 3 2 2 2" xfId="59212" xr:uid="{7D91AEDD-C606-4095-8040-3BCDF4F85FB8}"/>
    <cellStyle name="Comma 6 3 2 2 2 3 2 3" xfId="43802" xr:uid="{CAEB25F8-E7A9-4370-935B-34CF85AB0685}"/>
    <cellStyle name="Comma 6 3 2 2 2 3 3" xfId="20579" xr:uid="{347EF1EB-A1B1-4BF2-9EF3-1C9484F5E513}"/>
    <cellStyle name="Comma 6 3 2 2 2 3 3 2" xfId="51403" xr:uid="{9836BB11-E18E-4765-BE47-1B1DE524F335}"/>
    <cellStyle name="Comma 6 3 2 2 2 3 4" xfId="35993" xr:uid="{3E7F927E-8D9E-4F3B-8716-1BF7C3142BBF}"/>
    <cellStyle name="Comma 6 3 2 2 2 4" xfId="9174" xr:uid="{79CF860C-1E46-4FC2-BE14-2F256581EF4A}"/>
    <cellStyle name="Comma 6 3 2 2 2 4 2" xfId="24585" xr:uid="{95306D19-4359-48B2-B6FA-2109DBB208F8}"/>
    <cellStyle name="Comma 6 3 2 2 2 4 2 2" xfId="55409" xr:uid="{0A5D8246-9ABC-4C29-8852-DAECCD3B8F7F}"/>
    <cellStyle name="Comma 6 3 2 2 2 4 3" xfId="39999" xr:uid="{5AD34130-FC0C-46FA-B303-62269D9BB281}"/>
    <cellStyle name="Comma 6 3 2 2 2 5" xfId="16776" xr:uid="{5A0C6008-1D4E-446D-863A-783B651547C1}"/>
    <cellStyle name="Comma 6 3 2 2 2 5 2" xfId="47600" xr:uid="{6B0E5643-13DF-460F-94C5-7D620884F6A0}"/>
    <cellStyle name="Comma 6 3 2 2 2 6" xfId="32190" xr:uid="{AC9CFB03-B3AA-444B-9E87-89F0429F3F2A}"/>
    <cellStyle name="Comma 6 3 2 2 3" xfId="1996" xr:uid="{7EBC9BED-AA79-4FBB-B833-2BFD70CA1636}"/>
    <cellStyle name="Comma 6 3 2 2 3 2" xfId="3895" xr:uid="{A166A396-12F4-4759-9FA4-939DA5B7C577}"/>
    <cellStyle name="Comma 6 3 2 2 3 2 2" xfId="7698" xr:uid="{843CDB8C-1D47-48F8-9A1B-6694E405EE86}"/>
    <cellStyle name="Comma 6 3 2 2 3 2 2 2" xfId="15509" xr:uid="{595A0BDD-2A2C-4898-8982-D94DB8BF01A2}"/>
    <cellStyle name="Comma 6 3 2 2 3 2 2 2 2" xfId="30920" xr:uid="{EB04C970-0709-44E6-BB8E-4401D4260E2B}"/>
    <cellStyle name="Comma 6 3 2 2 3 2 2 2 2 2" xfId="61744" xr:uid="{00F18440-8E78-47D6-9682-0B41A6E6B903}"/>
    <cellStyle name="Comma 6 3 2 2 3 2 2 2 3" xfId="46334" xr:uid="{0D9DF396-1228-4868-92E5-4FB43F573C18}"/>
    <cellStyle name="Comma 6 3 2 2 3 2 2 3" xfId="23111" xr:uid="{FE50209A-011A-4F90-B500-EA8D25EF7AF4}"/>
    <cellStyle name="Comma 6 3 2 2 3 2 2 3 2" xfId="53935" xr:uid="{412EC45A-6038-4725-BE54-0466BF566D38}"/>
    <cellStyle name="Comma 6 3 2 2 3 2 2 4" xfId="38525" xr:uid="{88CC2EDA-F023-41DE-AE5A-7784B78846E7}"/>
    <cellStyle name="Comma 6 3 2 2 3 2 3" xfId="11706" xr:uid="{0A861B44-3004-4CFA-B2C9-A2D69CB983FE}"/>
    <cellStyle name="Comma 6 3 2 2 3 2 3 2" xfId="27117" xr:uid="{95BF1114-2281-4E24-A834-94FE73DCF0BE}"/>
    <cellStyle name="Comma 6 3 2 2 3 2 3 2 2" xfId="57941" xr:uid="{B7468E42-F338-485A-89BE-4108D87082CE}"/>
    <cellStyle name="Comma 6 3 2 2 3 2 3 3" xfId="42531" xr:uid="{852B0A89-56A8-4A16-9D68-EE4DE081ED12}"/>
    <cellStyle name="Comma 6 3 2 2 3 2 4" xfId="19308" xr:uid="{3EEC3828-6F37-4919-86D4-FC03B603BC2A}"/>
    <cellStyle name="Comma 6 3 2 2 3 2 4 2" xfId="50132" xr:uid="{3D4003C3-19E2-4080-AEEF-47FC2DC70348}"/>
    <cellStyle name="Comma 6 3 2 2 3 2 5" xfId="34722" xr:uid="{322AFEEE-BD6E-4FF2-8258-EA9E08091BC6}"/>
    <cellStyle name="Comma 6 3 2 2 3 3" xfId="5799" xr:uid="{171C8187-1A16-474A-969E-ED64CB38D5A0}"/>
    <cellStyle name="Comma 6 3 2 2 3 3 2" xfId="13610" xr:uid="{CECED967-EE90-4762-9AE1-AF70A01F5A16}"/>
    <cellStyle name="Comma 6 3 2 2 3 3 2 2" xfId="29021" xr:uid="{6935C9D2-8831-4AE3-A8B9-B606D2C82218}"/>
    <cellStyle name="Comma 6 3 2 2 3 3 2 2 2" xfId="59845" xr:uid="{1C98FAA2-EBFE-4AE1-8C43-F3BA97E47747}"/>
    <cellStyle name="Comma 6 3 2 2 3 3 2 3" xfId="44435" xr:uid="{A9571A92-132F-4DD4-9BAD-DB88A1024351}"/>
    <cellStyle name="Comma 6 3 2 2 3 3 3" xfId="21212" xr:uid="{E6B1BC21-A5C6-449C-8925-04924D5C1EAF}"/>
    <cellStyle name="Comma 6 3 2 2 3 3 3 2" xfId="52036" xr:uid="{785FEED2-D7E6-4A32-ACC4-90E6184CCCE1}"/>
    <cellStyle name="Comma 6 3 2 2 3 3 4" xfId="36626" xr:uid="{F675E00E-A15A-41C0-B14D-330C85A29595}"/>
    <cellStyle name="Comma 6 3 2 2 3 4" xfId="9807" xr:uid="{B26961CA-494D-447D-B213-6ED089629A42}"/>
    <cellStyle name="Comma 6 3 2 2 3 4 2" xfId="25218" xr:uid="{5AE7744A-DF20-4340-BDE9-780B3104CBF1}"/>
    <cellStyle name="Comma 6 3 2 2 3 4 2 2" xfId="56042" xr:uid="{40D93E00-30A1-4B4F-A033-6BDD2DDA3E93}"/>
    <cellStyle name="Comma 6 3 2 2 3 4 3" xfId="40632" xr:uid="{6F7082DD-05AA-4FCB-A093-DADB77536ABC}"/>
    <cellStyle name="Comma 6 3 2 2 3 5" xfId="17409" xr:uid="{D14B842B-E121-4F6A-876C-C875B436F089}"/>
    <cellStyle name="Comma 6 3 2 2 3 5 2" xfId="48233" xr:uid="{75BF09F7-8F2A-47AD-A63A-3353B72A7CC7}"/>
    <cellStyle name="Comma 6 3 2 2 3 6" xfId="32823" xr:uid="{40B66AA1-9466-41B2-A7BD-1516729761EE}"/>
    <cellStyle name="Comma 6 3 2 2 4" xfId="2629" xr:uid="{E3A63059-03C2-425F-95B2-84A513307D0C}"/>
    <cellStyle name="Comma 6 3 2 2 4 2" xfId="6432" xr:uid="{36C71595-BBFC-436F-B0F6-16A39D4DDCCC}"/>
    <cellStyle name="Comma 6 3 2 2 4 2 2" xfId="14243" xr:uid="{FA67E1FB-5FB2-4425-85B4-E2A4E2ECF848}"/>
    <cellStyle name="Comma 6 3 2 2 4 2 2 2" xfId="29654" xr:uid="{62132E96-3291-4429-AC9F-A5A057D99FC8}"/>
    <cellStyle name="Comma 6 3 2 2 4 2 2 2 2" xfId="60478" xr:uid="{78EA269F-65E4-49C7-9D0A-89578420776D}"/>
    <cellStyle name="Comma 6 3 2 2 4 2 2 3" xfId="45068" xr:uid="{E7D42DA1-0575-4615-887A-4307C44B2B07}"/>
    <cellStyle name="Comma 6 3 2 2 4 2 3" xfId="21845" xr:uid="{1C174464-5BD2-4ECB-A1A4-934E4A864C74}"/>
    <cellStyle name="Comma 6 3 2 2 4 2 3 2" xfId="52669" xr:uid="{E7427966-1222-40C5-A83C-3A2556306FE3}"/>
    <cellStyle name="Comma 6 3 2 2 4 2 4" xfId="37259" xr:uid="{1212E198-C3E1-4408-A492-48F75A6BC64A}"/>
    <cellStyle name="Comma 6 3 2 2 4 3" xfId="10440" xr:uid="{CD1EB95C-CBC2-4850-9A9B-0A3889919E18}"/>
    <cellStyle name="Comma 6 3 2 2 4 3 2" xfId="25851" xr:uid="{52B51EC2-66C8-40EC-B775-821329E2E710}"/>
    <cellStyle name="Comma 6 3 2 2 4 3 2 2" xfId="56675" xr:uid="{821E2F93-D21B-4E77-908A-26E201AC887C}"/>
    <cellStyle name="Comma 6 3 2 2 4 3 3" xfId="41265" xr:uid="{7C1244E9-8DDA-438D-8422-9D74C077EB54}"/>
    <cellStyle name="Comma 6 3 2 2 4 4" xfId="18042" xr:uid="{67D1BA23-210D-4F4E-A61B-49BB171650E5}"/>
    <cellStyle name="Comma 6 3 2 2 4 4 2" xfId="48866" xr:uid="{DCE08607-B4FE-420F-9FEA-F8C1D21E5BF9}"/>
    <cellStyle name="Comma 6 3 2 2 4 5" xfId="33456" xr:uid="{C96A6B20-3F52-4A00-A945-8C3526FA3BC4}"/>
    <cellStyle name="Comma 6 3 2 2 5" xfId="4533" xr:uid="{22334C28-6AF6-4A53-A50D-9BD288B5717C}"/>
    <cellStyle name="Comma 6 3 2 2 5 2" xfId="12344" xr:uid="{D4EBF7AB-B4E1-4079-B306-3F9ABB4F7212}"/>
    <cellStyle name="Comma 6 3 2 2 5 2 2" xfId="27755" xr:uid="{5996B7A7-75DE-4C12-9EBB-A68217214307}"/>
    <cellStyle name="Comma 6 3 2 2 5 2 2 2" xfId="58579" xr:uid="{B302D262-A708-4BC7-B50F-9C11F3B5BE90}"/>
    <cellStyle name="Comma 6 3 2 2 5 2 3" xfId="43169" xr:uid="{A16D65D1-CA7D-45A2-9B18-33E7574B15AF}"/>
    <cellStyle name="Comma 6 3 2 2 5 3" xfId="19946" xr:uid="{4DE07558-5D49-400F-A441-42FB866E27A3}"/>
    <cellStyle name="Comma 6 3 2 2 5 3 2" xfId="50770" xr:uid="{66E9F02C-24F6-45FC-950A-97778A1C1AFA}"/>
    <cellStyle name="Comma 6 3 2 2 5 4" xfId="35360" xr:uid="{A6C84B29-8CCE-4B4E-92D6-0E97B9FF7639}"/>
    <cellStyle name="Comma 6 3 2 2 6" xfId="8541" xr:uid="{C58D4518-E1CD-4A3F-8065-C27B0766CB58}"/>
    <cellStyle name="Comma 6 3 2 2 6 2" xfId="23952" xr:uid="{106BA57E-E938-41DF-8956-50485622D579}"/>
    <cellStyle name="Comma 6 3 2 2 6 2 2" xfId="54776" xr:uid="{E138FC46-148F-4A2E-9903-A6FDEDE6931E}"/>
    <cellStyle name="Comma 6 3 2 2 6 3" xfId="39366" xr:uid="{C4CA84AF-7248-4FAC-AEB6-4265D2064A13}"/>
    <cellStyle name="Comma 6 3 2 2 7" xfId="16143" xr:uid="{7CA31125-D2D1-46B6-A49C-BA0A2BAC1FC7}"/>
    <cellStyle name="Comma 6 3 2 2 7 2" xfId="46967" xr:uid="{8A09CEC8-A709-4A24-B5C3-A4F29849CFA0}"/>
    <cellStyle name="Comma 6 3 2 2 8" xfId="31557" xr:uid="{16206180-CF4F-4BC7-9DD6-F77228EB8F07}"/>
    <cellStyle name="Comma 6 3 2 3" xfId="521" xr:uid="{D22867E4-E96D-43A6-AC93-212F6535C11F}"/>
    <cellStyle name="Comma 6 3 2 3 2" xfId="1154" xr:uid="{81AB2924-15B4-491B-8DAC-9AA8C6CC7F8C}"/>
    <cellStyle name="Comma 6 3 2 3 2 2" xfId="3053" xr:uid="{586849E6-0520-468A-AB2B-0CBCE5CEB474}"/>
    <cellStyle name="Comma 6 3 2 3 2 2 2" xfId="6856" xr:uid="{1D00A2FB-A246-457C-868B-5269DC2872D4}"/>
    <cellStyle name="Comma 6 3 2 3 2 2 2 2" xfId="14667" xr:uid="{0DE5DB66-68D0-4A59-B76C-6FE5DA851556}"/>
    <cellStyle name="Comma 6 3 2 3 2 2 2 2 2" xfId="30078" xr:uid="{073605DF-068B-44F3-8924-9390735733C0}"/>
    <cellStyle name="Comma 6 3 2 3 2 2 2 2 2 2" xfId="60902" xr:uid="{DE72801E-6CF1-49D9-BA9F-D2E9A010BDDF}"/>
    <cellStyle name="Comma 6 3 2 3 2 2 2 2 3" xfId="45492" xr:uid="{44D7DD49-01B9-4763-B471-DDFDDF5ED7BC}"/>
    <cellStyle name="Comma 6 3 2 3 2 2 2 3" xfId="22269" xr:uid="{372B736E-DBE6-492D-9770-B4FB00F4C824}"/>
    <cellStyle name="Comma 6 3 2 3 2 2 2 3 2" xfId="53093" xr:uid="{7EB42E10-B400-4067-BF4C-E14C940A59BD}"/>
    <cellStyle name="Comma 6 3 2 3 2 2 2 4" xfId="37683" xr:uid="{19F0B985-178A-4657-BADF-0918D2F9F58B}"/>
    <cellStyle name="Comma 6 3 2 3 2 2 3" xfId="10864" xr:uid="{83E2FF99-43D0-49EA-9AD2-D9FDDAD8F294}"/>
    <cellStyle name="Comma 6 3 2 3 2 2 3 2" xfId="26275" xr:uid="{7F779C87-45D6-4B42-A102-AAA28CC64B74}"/>
    <cellStyle name="Comma 6 3 2 3 2 2 3 2 2" xfId="57099" xr:uid="{E8149B55-3ED4-46A3-B2A6-3528BB47C338}"/>
    <cellStyle name="Comma 6 3 2 3 2 2 3 3" xfId="41689" xr:uid="{7CE68F91-3979-455D-A944-A45C469DDFA1}"/>
    <cellStyle name="Comma 6 3 2 3 2 2 4" xfId="18466" xr:uid="{45CB630F-6C23-4105-886D-107C8AF3C475}"/>
    <cellStyle name="Comma 6 3 2 3 2 2 4 2" xfId="49290" xr:uid="{EE93558F-3E04-4A4B-A1F7-7FA411945B63}"/>
    <cellStyle name="Comma 6 3 2 3 2 2 5" xfId="33880" xr:uid="{01173FCC-8E9A-4190-BDA1-7A13CE85AC80}"/>
    <cellStyle name="Comma 6 3 2 3 2 3" xfId="4957" xr:uid="{58B22B48-F4CD-4008-8F7E-9CC969248860}"/>
    <cellStyle name="Comma 6 3 2 3 2 3 2" xfId="12768" xr:uid="{969A1513-5739-44BD-B42B-966EEEA394E9}"/>
    <cellStyle name="Comma 6 3 2 3 2 3 2 2" xfId="28179" xr:uid="{1C04F29C-0382-4CF6-9A5B-817E0A2CF868}"/>
    <cellStyle name="Comma 6 3 2 3 2 3 2 2 2" xfId="59003" xr:uid="{1BB981D6-5686-459A-97B7-5EA6EB9EE8BB}"/>
    <cellStyle name="Comma 6 3 2 3 2 3 2 3" xfId="43593" xr:uid="{1170F64C-3FAF-494D-9C31-1B0DCAB80621}"/>
    <cellStyle name="Comma 6 3 2 3 2 3 3" xfId="20370" xr:uid="{52A84CE1-0676-4C10-8D37-89020D12A61D}"/>
    <cellStyle name="Comma 6 3 2 3 2 3 3 2" xfId="51194" xr:uid="{594CDD60-8323-4C7E-80BB-26FFABC4CA76}"/>
    <cellStyle name="Comma 6 3 2 3 2 3 4" xfId="35784" xr:uid="{130496D9-646B-4934-A879-E48C6C7C267F}"/>
    <cellStyle name="Comma 6 3 2 3 2 4" xfId="8965" xr:uid="{7C2DF955-FE37-45EC-8F0D-160414B999A3}"/>
    <cellStyle name="Comma 6 3 2 3 2 4 2" xfId="24376" xr:uid="{43027BB3-123D-4B50-9E97-FA0A2AD647FB}"/>
    <cellStyle name="Comma 6 3 2 3 2 4 2 2" xfId="55200" xr:uid="{51142C13-76E3-4F45-B0CA-82749AC52F62}"/>
    <cellStyle name="Comma 6 3 2 3 2 4 3" xfId="39790" xr:uid="{DC070B06-F48D-4625-966B-4E31AD4E322E}"/>
    <cellStyle name="Comma 6 3 2 3 2 5" xfId="16567" xr:uid="{FB2377D0-640D-4B6D-92CA-407ADBD88EE3}"/>
    <cellStyle name="Comma 6 3 2 3 2 5 2" xfId="47391" xr:uid="{55269F57-417E-47F3-828C-49DB3CB2EB6F}"/>
    <cellStyle name="Comma 6 3 2 3 2 6" xfId="31981" xr:uid="{9C4BADD9-CBE3-4C5C-B99E-0AB8A35AAACD}"/>
    <cellStyle name="Comma 6 3 2 3 3" xfId="1787" xr:uid="{CE023B05-8AA9-4C86-BC4A-76113D33EF44}"/>
    <cellStyle name="Comma 6 3 2 3 3 2" xfId="3686" xr:uid="{77AD6703-5B75-45F0-9741-B9CE5D080D39}"/>
    <cellStyle name="Comma 6 3 2 3 3 2 2" xfId="7489" xr:uid="{D1A168A2-B7E3-4776-BDFA-29403483930D}"/>
    <cellStyle name="Comma 6 3 2 3 3 2 2 2" xfId="15300" xr:uid="{FF723C7F-2B0F-4FDD-82E4-4A89EE2692C7}"/>
    <cellStyle name="Comma 6 3 2 3 3 2 2 2 2" xfId="30711" xr:uid="{9375E1DB-7C76-41E7-8D82-C79E102DAA04}"/>
    <cellStyle name="Comma 6 3 2 3 3 2 2 2 2 2" xfId="61535" xr:uid="{1D69E2EF-8A4B-42C6-9E6E-B83FC5BB98BE}"/>
    <cellStyle name="Comma 6 3 2 3 3 2 2 2 3" xfId="46125" xr:uid="{574E1EA5-7C76-4013-BF06-CF91097CAC7D}"/>
    <cellStyle name="Comma 6 3 2 3 3 2 2 3" xfId="22902" xr:uid="{6CA9AB1F-5794-478A-95B9-B494AEA33A79}"/>
    <cellStyle name="Comma 6 3 2 3 3 2 2 3 2" xfId="53726" xr:uid="{5BD7D1B8-CBEC-469C-9212-E6D5996BC0C8}"/>
    <cellStyle name="Comma 6 3 2 3 3 2 2 4" xfId="38316" xr:uid="{9610DEF0-35B8-4863-AA2C-80CAE0741D64}"/>
    <cellStyle name="Comma 6 3 2 3 3 2 3" xfId="11497" xr:uid="{4D027024-54F9-45D7-9148-D4A72AC3E1E8}"/>
    <cellStyle name="Comma 6 3 2 3 3 2 3 2" xfId="26908" xr:uid="{868CEC4F-C3E3-49CF-AAD8-692F5DCB818B}"/>
    <cellStyle name="Comma 6 3 2 3 3 2 3 2 2" xfId="57732" xr:uid="{A4B427CD-E4EF-4B2F-AC8C-AB8C5F4BB8EA}"/>
    <cellStyle name="Comma 6 3 2 3 3 2 3 3" xfId="42322" xr:uid="{F66FB176-30ED-4597-9BA1-44DB35D934D1}"/>
    <cellStyle name="Comma 6 3 2 3 3 2 4" xfId="19099" xr:uid="{411CE8EC-E99A-49B8-8D71-1B8CEC2DEA8E}"/>
    <cellStyle name="Comma 6 3 2 3 3 2 4 2" xfId="49923" xr:uid="{CB5C54F8-57A3-431F-81A0-BCB1BA40FF52}"/>
    <cellStyle name="Comma 6 3 2 3 3 2 5" xfId="34513" xr:uid="{45271C64-532C-4CD5-9401-548347C97EB7}"/>
    <cellStyle name="Comma 6 3 2 3 3 3" xfId="5590" xr:uid="{DE2D20CE-2B52-43EB-881D-6C1FFED35E8B}"/>
    <cellStyle name="Comma 6 3 2 3 3 3 2" xfId="13401" xr:uid="{FF3266E2-14FD-425C-9839-23D87C79F804}"/>
    <cellStyle name="Comma 6 3 2 3 3 3 2 2" xfId="28812" xr:uid="{9504704F-2940-4DB6-9583-8F390A084E35}"/>
    <cellStyle name="Comma 6 3 2 3 3 3 2 2 2" xfId="59636" xr:uid="{8B69D661-A479-4380-89AD-9A73417DC29D}"/>
    <cellStyle name="Comma 6 3 2 3 3 3 2 3" xfId="44226" xr:uid="{65504411-442F-405D-8E88-4F53CE20238A}"/>
    <cellStyle name="Comma 6 3 2 3 3 3 3" xfId="21003" xr:uid="{C7C4CD4C-A40C-4BC9-9DE9-7A5845835564}"/>
    <cellStyle name="Comma 6 3 2 3 3 3 3 2" xfId="51827" xr:uid="{89058A47-5AD6-4300-B18E-8C7ACF191B4E}"/>
    <cellStyle name="Comma 6 3 2 3 3 3 4" xfId="36417" xr:uid="{2BE43351-2047-4268-89FE-DDE5BC4FBAEB}"/>
    <cellStyle name="Comma 6 3 2 3 3 4" xfId="9598" xr:uid="{5767D1AB-F125-4B85-9E86-E6DA0F5E386C}"/>
    <cellStyle name="Comma 6 3 2 3 3 4 2" xfId="25009" xr:uid="{A4E5E999-CEDE-416F-80BA-069FF6D06C71}"/>
    <cellStyle name="Comma 6 3 2 3 3 4 2 2" xfId="55833" xr:uid="{AF5ABD8C-20A5-471E-80BE-87B1E8C4F3AE}"/>
    <cellStyle name="Comma 6 3 2 3 3 4 3" xfId="40423" xr:uid="{4BE8E62F-A1A1-48A0-B6B3-95DCBB18E298}"/>
    <cellStyle name="Comma 6 3 2 3 3 5" xfId="17200" xr:uid="{D1FE7BB4-3C8B-4E46-AA10-DE6033BA5851}"/>
    <cellStyle name="Comma 6 3 2 3 3 5 2" xfId="48024" xr:uid="{3EB35726-1C25-4446-A76C-0AAECBA60FFE}"/>
    <cellStyle name="Comma 6 3 2 3 3 6" xfId="32614" xr:uid="{CDE050A2-FB5D-440C-B95F-66B6AFEA6FE5}"/>
    <cellStyle name="Comma 6 3 2 3 4" xfId="2420" xr:uid="{A6998090-254B-442D-BCB9-4F761EA49036}"/>
    <cellStyle name="Comma 6 3 2 3 4 2" xfId="6223" xr:uid="{53C52565-0E43-4B40-8AF1-0EE937B81CE1}"/>
    <cellStyle name="Comma 6 3 2 3 4 2 2" xfId="14034" xr:uid="{8C4A3033-F314-490E-A16B-1DDDFC349205}"/>
    <cellStyle name="Comma 6 3 2 3 4 2 2 2" xfId="29445" xr:uid="{74FCD7CB-D9C5-4FF3-AB93-F13FA8884FA4}"/>
    <cellStyle name="Comma 6 3 2 3 4 2 2 2 2" xfId="60269" xr:uid="{A88ACCD4-93CB-48C3-AE32-D28EEC4ED632}"/>
    <cellStyle name="Comma 6 3 2 3 4 2 2 3" xfId="44859" xr:uid="{7A7E390A-06D3-485B-8178-286B1614C41F}"/>
    <cellStyle name="Comma 6 3 2 3 4 2 3" xfId="21636" xr:uid="{C3A2E888-6951-45AD-BEF0-98CDF4ACA016}"/>
    <cellStyle name="Comma 6 3 2 3 4 2 3 2" xfId="52460" xr:uid="{114F9BF9-F353-4E4E-9DD6-AA44040A1CC0}"/>
    <cellStyle name="Comma 6 3 2 3 4 2 4" xfId="37050" xr:uid="{4D1C9684-50CC-4162-BA74-F12BD19D713A}"/>
    <cellStyle name="Comma 6 3 2 3 4 3" xfId="10231" xr:uid="{65A65C7A-E0FD-431C-8352-764D2C1C034D}"/>
    <cellStyle name="Comma 6 3 2 3 4 3 2" xfId="25642" xr:uid="{479E3483-00FB-42FE-800E-28C1CD67A0E9}"/>
    <cellStyle name="Comma 6 3 2 3 4 3 2 2" xfId="56466" xr:uid="{34CEC38F-E8D4-429D-88AA-9D53798D04CD}"/>
    <cellStyle name="Comma 6 3 2 3 4 3 3" xfId="41056" xr:uid="{18482908-C699-46EC-8FE8-E46A788F64C6}"/>
    <cellStyle name="Comma 6 3 2 3 4 4" xfId="17833" xr:uid="{B65890B3-A5F8-4D19-83FD-A0AA925FB26A}"/>
    <cellStyle name="Comma 6 3 2 3 4 4 2" xfId="48657" xr:uid="{EE135A36-124C-4F26-B8BD-EFC6A823F745}"/>
    <cellStyle name="Comma 6 3 2 3 4 5" xfId="33247" xr:uid="{AD7E99FA-94EB-489E-8DE2-1533921E6848}"/>
    <cellStyle name="Comma 6 3 2 3 5" xfId="4324" xr:uid="{47168D0A-25E5-4E92-85C5-8B4F2622F73E}"/>
    <cellStyle name="Comma 6 3 2 3 5 2" xfId="12135" xr:uid="{F10CC31A-198E-4DDA-B5C4-8C34EE933B97}"/>
    <cellStyle name="Comma 6 3 2 3 5 2 2" xfId="27546" xr:uid="{231D4643-423A-40CE-AC23-4FCFFC874DB7}"/>
    <cellStyle name="Comma 6 3 2 3 5 2 2 2" xfId="58370" xr:uid="{25C01591-FD14-4C23-8873-32C9D99596DF}"/>
    <cellStyle name="Comma 6 3 2 3 5 2 3" xfId="42960" xr:uid="{8A70A1F1-F48C-4055-9505-148FF0B6E78C}"/>
    <cellStyle name="Comma 6 3 2 3 5 3" xfId="19737" xr:uid="{7684CC67-9ACD-4902-93AD-8A0B3FB85C99}"/>
    <cellStyle name="Comma 6 3 2 3 5 3 2" xfId="50561" xr:uid="{CD902CE7-142C-469D-84C7-937385E51134}"/>
    <cellStyle name="Comma 6 3 2 3 5 4" xfId="35151" xr:uid="{5028D52D-3C2A-4D7B-B0CF-B563D9B1B8FD}"/>
    <cellStyle name="Comma 6 3 2 3 6" xfId="8332" xr:uid="{93511488-A624-4657-8BBD-7A4CD02CD9F4}"/>
    <cellStyle name="Comma 6 3 2 3 6 2" xfId="23743" xr:uid="{0E786EC3-7B4F-430E-86A1-B70F99106F53}"/>
    <cellStyle name="Comma 6 3 2 3 6 2 2" xfId="54567" xr:uid="{7262FA80-F107-4F63-AE5A-678C46CBD38D}"/>
    <cellStyle name="Comma 6 3 2 3 6 3" xfId="39157" xr:uid="{3E26CE70-F5D7-4EFE-BC1C-76786192EEC4}"/>
    <cellStyle name="Comma 6 3 2 3 7" xfId="15934" xr:uid="{E99A2C50-29FD-4825-A587-9733EBA46B18}"/>
    <cellStyle name="Comma 6 3 2 3 7 2" xfId="46758" xr:uid="{5E9BD744-E2C4-484F-AEE5-4B1614C6A79A}"/>
    <cellStyle name="Comma 6 3 2 3 8" xfId="31348" xr:uid="{854107FD-FCC0-4F2B-BA27-BDF7F5CC31E8}"/>
    <cellStyle name="Comma 6 3 2 4" xfId="941" xr:uid="{26E83223-9E9E-44CB-B19A-2ED9182A9652}"/>
    <cellStyle name="Comma 6 3 2 4 2" xfId="2840" xr:uid="{B3DFB72D-A5F5-4A27-916A-297F0FE8C9C4}"/>
    <cellStyle name="Comma 6 3 2 4 2 2" xfId="6643" xr:uid="{6FE6CF69-50BE-40EE-BFEE-44D03FD5AF73}"/>
    <cellStyle name="Comma 6 3 2 4 2 2 2" xfId="14454" xr:uid="{BE2E9CC5-3BCF-4673-B9EB-A7305967B6A8}"/>
    <cellStyle name="Comma 6 3 2 4 2 2 2 2" xfId="29865" xr:uid="{1432E588-E31C-42F5-BCD6-2E83222B24FF}"/>
    <cellStyle name="Comma 6 3 2 4 2 2 2 2 2" xfId="60689" xr:uid="{CFE7D89F-3B82-47F7-BA1B-73C9788F3836}"/>
    <cellStyle name="Comma 6 3 2 4 2 2 2 3" xfId="45279" xr:uid="{2ADFD12E-53AB-4E75-AC23-591980C2C19F}"/>
    <cellStyle name="Comma 6 3 2 4 2 2 3" xfId="22056" xr:uid="{19672C63-BE65-4FB9-870B-C8D85D616FF0}"/>
    <cellStyle name="Comma 6 3 2 4 2 2 3 2" xfId="52880" xr:uid="{485BC8EB-1D95-4717-8A0B-157D6FEAAA93}"/>
    <cellStyle name="Comma 6 3 2 4 2 2 4" xfId="37470" xr:uid="{E1535482-4CC2-4614-A67A-F606E8ADA591}"/>
    <cellStyle name="Comma 6 3 2 4 2 3" xfId="10651" xr:uid="{FF9DC182-2AA7-4E15-8CE4-ED92DA9DDED7}"/>
    <cellStyle name="Comma 6 3 2 4 2 3 2" xfId="26062" xr:uid="{AF2322F0-5A77-4AFE-933A-E0315B6E7C09}"/>
    <cellStyle name="Comma 6 3 2 4 2 3 2 2" xfId="56886" xr:uid="{7CCE91D4-C610-4E7D-AE8E-019CAE4405DD}"/>
    <cellStyle name="Comma 6 3 2 4 2 3 3" xfId="41476" xr:uid="{237D4663-3E4E-42DB-A107-50732CF77F2F}"/>
    <cellStyle name="Comma 6 3 2 4 2 4" xfId="18253" xr:uid="{7B385450-82DB-4BEE-966C-A62E762A67CE}"/>
    <cellStyle name="Comma 6 3 2 4 2 4 2" xfId="49077" xr:uid="{5A6C7501-E6C8-4DBD-AEED-4B737A99E209}"/>
    <cellStyle name="Comma 6 3 2 4 2 5" xfId="33667" xr:uid="{556E1348-B1F7-4D7C-96B1-F9FBFD39F0B9}"/>
    <cellStyle name="Comma 6 3 2 4 3" xfId="4744" xr:uid="{F4776B5C-AAB2-4AD1-8AA7-6772D9F4B250}"/>
    <cellStyle name="Comma 6 3 2 4 3 2" xfId="12555" xr:uid="{FC9E819C-B3F1-43DE-9B65-95FC62BC98F0}"/>
    <cellStyle name="Comma 6 3 2 4 3 2 2" xfId="27966" xr:uid="{0C79C789-5145-4120-AE74-7AF8DC635D8B}"/>
    <cellStyle name="Comma 6 3 2 4 3 2 2 2" xfId="58790" xr:uid="{CFEFA062-3278-4F00-9D9A-B20B20971BB9}"/>
    <cellStyle name="Comma 6 3 2 4 3 2 3" xfId="43380" xr:uid="{ECC4E89D-C254-43C8-8DF3-D634B91571B0}"/>
    <cellStyle name="Comma 6 3 2 4 3 3" xfId="20157" xr:uid="{E61F990A-C824-4AE2-88D0-672C657D9177}"/>
    <cellStyle name="Comma 6 3 2 4 3 3 2" xfId="50981" xr:uid="{69F96911-2ED2-47A4-B718-C00D1AD5154A}"/>
    <cellStyle name="Comma 6 3 2 4 3 4" xfId="35571" xr:uid="{83FDE690-1BE4-461D-81EB-0215BA9B2285}"/>
    <cellStyle name="Comma 6 3 2 4 4" xfId="8752" xr:uid="{96F78C4C-7769-4DB4-A3D2-8B10F2761899}"/>
    <cellStyle name="Comma 6 3 2 4 4 2" xfId="24163" xr:uid="{2B91AC6E-313A-40C1-88AD-F0B71AD766AA}"/>
    <cellStyle name="Comma 6 3 2 4 4 2 2" xfId="54987" xr:uid="{649E70A8-DC51-4487-8E05-60B7AEF1315B}"/>
    <cellStyle name="Comma 6 3 2 4 4 3" xfId="39577" xr:uid="{75A79BBB-C55F-4B46-985C-069498F69816}"/>
    <cellStyle name="Comma 6 3 2 4 5" xfId="16354" xr:uid="{59DDAB16-71D5-4890-BB78-A66A3CD19B38}"/>
    <cellStyle name="Comma 6 3 2 4 5 2" xfId="47178" xr:uid="{DEE5E728-B4E0-4DC9-8202-3A7EE2EA8F11}"/>
    <cellStyle name="Comma 6 3 2 4 6" xfId="31768" xr:uid="{5CA011A0-8C2C-47C6-8A67-672F7F8B33CB}"/>
    <cellStyle name="Comma 6 3 2 5" xfId="1574" xr:uid="{8796A718-68A5-4CF5-9C9E-611DF9B9E408}"/>
    <cellStyle name="Comma 6 3 2 5 2" xfId="3473" xr:uid="{A3B86526-279D-4A47-8D04-48DF002EC17D}"/>
    <cellStyle name="Comma 6 3 2 5 2 2" xfId="7276" xr:uid="{CD01D517-3827-4870-963D-C4065EEA0651}"/>
    <cellStyle name="Comma 6 3 2 5 2 2 2" xfId="15087" xr:uid="{C919794C-83B7-463F-A075-68F30E204BB6}"/>
    <cellStyle name="Comma 6 3 2 5 2 2 2 2" xfId="30498" xr:uid="{D98D6F64-CA53-4A29-BCEF-EAA5663C7A3B}"/>
    <cellStyle name="Comma 6 3 2 5 2 2 2 2 2" xfId="61322" xr:uid="{CC6BF082-2F8A-4C4E-8E59-4C733D5D3F36}"/>
    <cellStyle name="Comma 6 3 2 5 2 2 2 3" xfId="45912" xr:uid="{1ACC1DBE-A0BA-4283-A7DB-C814C288F1BD}"/>
    <cellStyle name="Comma 6 3 2 5 2 2 3" xfId="22689" xr:uid="{702E4819-FAF8-484E-A7FA-E6D29325543D}"/>
    <cellStyle name="Comma 6 3 2 5 2 2 3 2" xfId="53513" xr:uid="{EEBF99B1-AC78-47C5-906E-19DFC6D40617}"/>
    <cellStyle name="Comma 6 3 2 5 2 2 4" xfId="38103" xr:uid="{84861045-4FA1-4AFF-8B89-072626076F4C}"/>
    <cellStyle name="Comma 6 3 2 5 2 3" xfId="11284" xr:uid="{CECF4FAF-C83D-465E-8FC8-76934323EC00}"/>
    <cellStyle name="Comma 6 3 2 5 2 3 2" xfId="26695" xr:uid="{EC9C2126-AE09-4231-9409-BCF9AE3599CF}"/>
    <cellStyle name="Comma 6 3 2 5 2 3 2 2" xfId="57519" xr:uid="{2F9B483F-1BFD-46AB-9724-AB23A8F285A0}"/>
    <cellStyle name="Comma 6 3 2 5 2 3 3" xfId="42109" xr:uid="{23F289B8-CC38-48FF-8740-CBBE2D0AD6C8}"/>
    <cellStyle name="Comma 6 3 2 5 2 4" xfId="18886" xr:uid="{6DC36E31-C8E7-496D-8B1C-D10D446D007F}"/>
    <cellStyle name="Comma 6 3 2 5 2 4 2" xfId="49710" xr:uid="{BBEABD17-2B9F-4F80-87A4-F3AB99DD1BBB}"/>
    <cellStyle name="Comma 6 3 2 5 2 5" xfId="34300" xr:uid="{3A69923F-24B1-4DAD-B7F4-EFE8178F3A86}"/>
    <cellStyle name="Comma 6 3 2 5 3" xfId="5377" xr:uid="{47E03F6F-9FBA-40D9-BB40-C1E28B8F0C0A}"/>
    <cellStyle name="Comma 6 3 2 5 3 2" xfId="13188" xr:uid="{3594599D-662C-4ADD-939E-2D6641F8A6DA}"/>
    <cellStyle name="Comma 6 3 2 5 3 2 2" xfId="28599" xr:uid="{072023C2-8126-46DD-A08B-055E540FF4BA}"/>
    <cellStyle name="Comma 6 3 2 5 3 2 2 2" xfId="59423" xr:uid="{42EFB2DA-EC6E-4152-862D-E37D374CAC48}"/>
    <cellStyle name="Comma 6 3 2 5 3 2 3" xfId="44013" xr:uid="{98BABC4B-5E38-4AE8-AAD7-708EE2241727}"/>
    <cellStyle name="Comma 6 3 2 5 3 3" xfId="20790" xr:uid="{4881F9DE-AE6D-4431-82E0-F3452DAEB157}"/>
    <cellStyle name="Comma 6 3 2 5 3 3 2" xfId="51614" xr:uid="{A4984094-F014-43AD-9A4B-6F85F709DCED}"/>
    <cellStyle name="Comma 6 3 2 5 3 4" xfId="36204" xr:uid="{464A1203-62D3-4344-B334-DF7386003058}"/>
    <cellStyle name="Comma 6 3 2 5 4" xfId="9385" xr:uid="{D5C9E476-1353-4F70-A66B-2CB1F33AABC0}"/>
    <cellStyle name="Comma 6 3 2 5 4 2" xfId="24796" xr:uid="{A00F1BCB-4D19-4BB7-96A7-8E448DDEC65C}"/>
    <cellStyle name="Comma 6 3 2 5 4 2 2" xfId="55620" xr:uid="{7DDEA6B6-C4C0-455D-97FD-6A07D97420BB}"/>
    <cellStyle name="Comma 6 3 2 5 4 3" xfId="40210" xr:uid="{0B44F1C0-CF83-47E2-B292-DD06102BE0BE}"/>
    <cellStyle name="Comma 6 3 2 5 5" xfId="16987" xr:uid="{CAD19A89-E88B-48DE-9B89-9987C84B82E4}"/>
    <cellStyle name="Comma 6 3 2 5 5 2" xfId="47811" xr:uid="{FB11884E-1F98-47DE-AB35-9CC9C93A5E66}"/>
    <cellStyle name="Comma 6 3 2 5 6" xfId="32401" xr:uid="{725901AB-E47E-4573-804E-C3FF918743DD}"/>
    <cellStyle name="Comma 6 3 2 6" xfId="2207" xr:uid="{F1115FC6-2077-4B5E-AFB1-445D1647500D}"/>
    <cellStyle name="Comma 6 3 2 6 2" xfId="6010" xr:uid="{F93440E5-06BA-4215-9BA1-4FA71D85A790}"/>
    <cellStyle name="Comma 6 3 2 6 2 2" xfId="13821" xr:uid="{0C136B06-A786-4B7A-BA40-544DA7E8F4AA}"/>
    <cellStyle name="Comma 6 3 2 6 2 2 2" xfId="29232" xr:uid="{616FEA69-59F1-417E-A3DF-585D64B69E6F}"/>
    <cellStyle name="Comma 6 3 2 6 2 2 2 2" xfId="60056" xr:uid="{F20AB73D-B666-430B-89DA-36A52C0C2981}"/>
    <cellStyle name="Comma 6 3 2 6 2 2 3" xfId="44646" xr:uid="{621C899E-2D5A-4D43-8D15-012F2F64AA24}"/>
    <cellStyle name="Comma 6 3 2 6 2 3" xfId="21423" xr:uid="{4B02E64A-85CC-4EEF-AE24-227F7A184817}"/>
    <cellStyle name="Comma 6 3 2 6 2 3 2" xfId="52247" xr:uid="{71DBA810-EDD3-4875-9367-4444516B8EA0}"/>
    <cellStyle name="Comma 6 3 2 6 2 4" xfId="36837" xr:uid="{6F4DE979-05E8-4F54-A7B8-0091120096C4}"/>
    <cellStyle name="Comma 6 3 2 6 3" xfId="10018" xr:uid="{81BDCB7F-1B91-42E9-B351-B4E09C61E63C}"/>
    <cellStyle name="Comma 6 3 2 6 3 2" xfId="25429" xr:uid="{3806D8C3-5E08-42B6-AB29-B7D90EB571FC}"/>
    <cellStyle name="Comma 6 3 2 6 3 2 2" xfId="56253" xr:uid="{1F17333B-2F44-4F67-89DA-DE64DA62CA5F}"/>
    <cellStyle name="Comma 6 3 2 6 3 3" xfId="40843" xr:uid="{1DDB5128-00A3-4625-A389-7FC6745610CE}"/>
    <cellStyle name="Comma 6 3 2 6 4" xfId="17620" xr:uid="{D7BDA557-3B5A-406E-A15F-CF1330712CA4}"/>
    <cellStyle name="Comma 6 3 2 6 4 2" xfId="48444" xr:uid="{B8D61634-A9BD-40CF-9464-C0410443CBA6}"/>
    <cellStyle name="Comma 6 3 2 6 5" xfId="33034" xr:uid="{3806CAA4-939F-4023-AD91-6427A0261694}"/>
    <cellStyle name="Comma 6 3 2 7" xfId="4111" xr:uid="{1B5224E2-F89E-4386-8CD2-71F97847D0F2}"/>
    <cellStyle name="Comma 6 3 2 7 2" xfId="11922" xr:uid="{B798EF43-FD27-4D4C-B07B-65C3DAB037C3}"/>
    <cellStyle name="Comma 6 3 2 7 2 2" xfId="27333" xr:uid="{C12EF35E-0D4A-4651-8DCB-38D99A893701}"/>
    <cellStyle name="Comma 6 3 2 7 2 2 2" xfId="58157" xr:uid="{9573155B-24DD-4758-9B51-42B6CE54B165}"/>
    <cellStyle name="Comma 6 3 2 7 2 3" xfId="42747" xr:uid="{FE1BD376-54D8-4865-BEA7-61A2731DFEF0}"/>
    <cellStyle name="Comma 6 3 2 7 3" xfId="19524" xr:uid="{50476911-6C17-430C-A57F-D5BE9EAE2A7B}"/>
    <cellStyle name="Comma 6 3 2 7 3 2" xfId="50348" xr:uid="{2F8D7369-A23E-421C-A7DB-121169B6F968}"/>
    <cellStyle name="Comma 6 3 2 7 4" xfId="34938" xr:uid="{5701C862-D5B9-4EAE-BA7A-8194196E137A}"/>
    <cellStyle name="Comma 6 3 2 8" xfId="8119" xr:uid="{1847403F-9095-487F-8C6C-9CBA52061BA2}"/>
    <cellStyle name="Comma 6 3 2 8 2" xfId="23530" xr:uid="{1D402890-810E-487F-867A-F2FDD555F002}"/>
    <cellStyle name="Comma 6 3 2 8 2 2" xfId="54354" xr:uid="{73379421-207F-4203-B4C4-CAD977348E11}"/>
    <cellStyle name="Comma 6 3 2 8 3" xfId="38944" xr:uid="{E5692B64-7C42-4621-9FBB-6BCC151AE72F}"/>
    <cellStyle name="Comma 6 3 2 9" xfId="7910" xr:uid="{07EA82B4-D13A-4455-84A3-1B00B486059D}"/>
    <cellStyle name="Comma 6 3 2 9 2" xfId="23321" xr:uid="{948CF18D-7638-4E02-AAD2-8592E8594231}"/>
    <cellStyle name="Comma 6 3 2 9 2 2" xfId="54145" xr:uid="{03CFA813-7BBD-425C-BFA3-9C909EE50A9B}"/>
    <cellStyle name="Comma 6 3 2 9 3" xfId="38735" xr:uid="{EAC7C67A-33EA-41AA-9102-C4502EB5B1C8}"/>
    <cellStyle name="Comma 6 3 3" xfId="648" xr:uid="{4BF4A744-AB92-4F10-949C-FE48238FF8EA}"/>
    <cellStyle name="Comma 6 3 3 2" xfId="1281" xr:uid="{AA4C18A3-B902-4B49-8434-7DB561691A6D}"/>
    <cellStyle name="Comma 6 3 3 2 2" xfId="3180" xr:uid="{39B25A83-D5FB-4C27-ADC4-D7D027025C1A}"/>
    <cellStyle name="Comma 6 3 3 2 2 2" xfId="6983" xr:uid="{30E62A8F-A426-4C6B-881F-22590E7EDC76}"/>
    <cellStyle name="Comma 6 3 3 2 2 2 2" xfId="14794" xr:uid="{7B036831-1EF0-4D0D-93C1-671EEB8B46BB}"/>
    <cellStyle name="Comma 6 3 3 2 2 2 2 2" xfId="30205" xr:uid="{C08C4BBD-44EA-4386-8E8A-DA77A1A304E8}"/>
    <cellStyle name="Comma 6 3 3 2 2 2 2 2 2" xfId="61029" xr:uid="{156C0D14-BAA9-443A-A850-9B3C1127408E}"/>
    <cellStyle name="Comma 6 3 3 2 2 2 2 3" xfId="45619" xr:uid="{1A26F810-0349-4A49-A179-AB4FAB3AA587}"/>
    <cellStyle name="Comma 6 3 3 2 2 2 3" xfId="22396" xr:uid="{DF8051C2-6542-482F-90FF-A8FF217D140B}"/>
    <cellStyle name="Comma 6 3 3 2 2 2 3 2" xfId="53220" xr:uid="{B976E4EE-A923-4FD4-B8E5-EA95935A7D50}"/>
    <cellStyle name="Comma 6 3 3 2 2 2 4" xfId="37810" xr:uid="{75B9B894-0C07-4E56-8617-6C266272D80D}"/>
    <cellStyle name="Comma 6 3 3 2 2 3" xfId="10991" xr:uid="{53DFD1B8-9C93-4B8C-B12A-B1665D9E6438}"/>
    <cellStyle name="Comma 6 3 3 2 2 3 2" xfId="26402" xr:uid="{EEBCA7BC-F54B-4309-9460-3BE093C29BFC}"/>
    <cellStyle name="Comma 6 3 3 2 2 3 2 2" xfId="57226" xr:uid="{077E46AB-2B05-49EF-A12D-24BFBFDB123F}"/>
    <cellStyle name="Comma 6 3 3 2 2 3 3" xfId="41816" xr:uid="{4BCE2427-9AA6-4614-87B1-BBC4C13F926C}"/>
    <cellStyle name="Comma 6 3 3 2 2 4" xfId="18593" xr:uid="{42F1783C-86AE-403A-8CB3-6B2F9BEA3AF5}"/>
    <cellStyle name="Comma 6 3 3 2 2 4 2" xfId="49417" xr:uid="{FC48A7C3-848A-417F-B835-583A5BA5769E}"/>
    <cellStyle name="Comma 6 3 3 2 2 5" xfId="34007" xr:uid="{E75FC5AF-723C-4976-9618-BD15F37CA797}"/>
    <cellStyle name="Comma 6 3 3 2 3" xfId="5084" xr:uid="{05492458-3569-487F-88A5-6CABCB5E952D}"/>
    <cellStyle name="Comma 6 3 3 2 3 2" xfId="12895" xr:uid="{D226825C-C8B1-4673-AA95-A1B9E32A265C}"/>
    <cellStyle name="Comma 6 3 3 2 3 2 2" xfId="28306" xr:uid="{C3A59450-6C99-4540-A1E8-E5E1DEA72032}"/>
    <cellStyle name="Comma 6 3 3 2 3 2 2 2" xfId="59130" xr:uid="{33D152DB-E00A-4F07-A450-CDD661B1D630}"/>
    <cellStyle name="Comma 6 3 3 2 3 2 3" xfId="43720" xr:uid="{D9DAF145-B982-456A-BF38-0737D8183759}"/>
    <cellStyle name="Comma 6 3 3 2 3 3" xfId="20497" xr:uid="{8211B419-8AA0-422B-A7B8-A32AC6A82960}"/>
    <cellStyle name="Comma 6 3 3 2 3 3 2" xfId="51321" xr:uid="{21212D4A-2B28-454F-9676-6D34D22695B9}"/>
    <cellStyle name="Comma 6 3 3 2 3 4" xfId="35911" xr:uid="{8EA136DF-16E7-4BF5-94AA-89CC41913245}"/>
    <cellStyle name="Comma 6 3 3 2 4" xfId="9092" xr:uid="{455D5FA9-0A53-4668-8F36-E86C66C7CBC5}"/>
    <cellStyle name="Comma 6 3 3 2 4 2" xfId="24503" xr:uid="{530E5BE2-7C71-4DF1-BFB5-E1E20C13D1AB}"/>
    <cellStyle name="Comma 6 3 3 2 4 2 2" xfId="55327" xr:uid="{64AF8539-C858-4B40-A13C-D3BA389CAF50}"/>
    <cellStyle name="Comma 6 3 3 2 4 3" xfId="39917" xr:uid="{B4A5B464-B4AB-4482-8A23-4B361B9C19F6}"/>
    <cellStyle name="Comma 6 3 3 2 5" xfId="16694" xr:uid="{43881164-E063-441F-AEBE-264381BD9060}"/>
    <cellStyle name="Comma 6 3 3 2 5 2" xfId="47518" xr:uid="{2578EC45-23D8-48A6-81CB-D0F1416C3D7D}"/>
    <cellStyle name="Comma 6 3 3 2 6" xfId="32108" xr:uid="{BE2135DA-56ED-4CEB-8BD1-359C2FAAB1B5}"/>
    <cellStyle name="Comma 6 3 3 3" xfId="1914" xr:uid="{236E700B-561E-4481-97DB-A681D02773D3}"/>
    <cellStyle name="Comma 6 3 3 3 2" xfId="3813" xr:uid="{8298BE66-AC24-4ED8-A75B-9B819E035D5A}"/>
    <cellStyle name="Comma 6 3 3 3 2 2" xfId="7616" xr:uid="{1A4B2836-9802-438C-A36B-9744BB97611F}"/>
    <cellStyle name="Comma 6 3 3 3 2 2 2" xfId="15427" xr:uid="{0D0BEC3D-C7D2-4749-9355-8D43C14C10E7}"/>
    <cellStyle name="Comma 6 3 3 3 2 2 2 2" xfId="30838" xr:uid="{89EE56D5-7D72-4AA9-8B32-CC4D30142D42}"/>
    <cellStyle name="Comma 6 3 3 3 2 2 2 2 2" xfId="61662" xr:uid="{166276F2-7F58-43C0-B461-5B6FD0EAAF7E}"/>
    <cellStyle name="Comma 6 3 3 3 2 2 2 3" xfId="46252" xr:uid="{DCD581CA-CC84-4DBA-9475-54B541CDB0CD}"/>
    <cellStyle name="Comma 6 3 3 3 2 2 3" xfId="23029" xr:uid="{17FFF6FB-636B-4406-8480-5B838D6B9D89}"/>
    <cellStyle name="Comma 6 3 3 3 2 2 3 2" xfId="53853" xr:uid="{1F6840B1-DC75-4473-BA22-A56A70D30CC2}"/>
    <cellStyle name="Comma 6 3 3 3 2 2 4" xfId="38443" xr:uid="{537B638E-5E17-405B-AF63-E493EBB89B8F}"/>
    <cellStyle name="Comma 6 3 3 3 2 3" xfId="11624" xr:uid="{B39AA139-4D0E-45B9-A5D4-61704B40F7E7}"/>
    <cellStyle name="Comma 6 3 3 3 2 3 2" xfId="27035" xr:uid="{EEB977D9-C6DF-45C3-BF3C-9922A1D423AC}"/>
    <cellStyle name="Comma 6 3 3 3 2 3 2 2" xfId="57859" xr:uid="{F1BBE541-717A-4017-A5EB-4B6892B44A68}"/>
    <cellStyle name="Comma 6 3 3 3 2 3 3" xfId="42449" xr:uid="{D6BC0070-FDDD-46C0-8790-858F95CCCE7D}"/>
    <cellStyle name="Comma 6 3 3 3 2 4" xfId="19226" xr:uid="{4E158744-CED4-4820-9C56-BF5948571373}"/>
    <cellStyle name="Comma 6 3 3 3 2 4 2" xfId="50050" xr:uid="{4EBDCF54-F180-44B5-8B46-C8CD544F8EF7}"/>
    <cellStyle name="Comma 6 3 3 3 2 5" xfId="34640" xr:uid="{B5D2F400-C13C-4A49-9927-B2E2399B0A2E}"/>
    <cellStyle name="Comma 6 3 3 3 3" xfId="5717" xr:uid="{D040D23F-9193-4196-BBA1-4557D11E6D2E}"/>
    <cellStyle name="Comma 6 3 3 3 3 2" xfId="13528" xr:uid="{F0C063FD-6B9E-4C95-9EA6-8F4C8FB7A3E6}"/>
    <cellStyle name="Comma 6 3 3 3 3 2 2" xfId="28939" xr:uid="{4043C517-72E8-4F81-B23F-CC253252E13E}"/>
    <cellStyle name="Comma 6 3 3 3 3 2 2 2" xfId="59763" xr:uid="{45D3CECF-1067-4640-A2DA-53C4AAC94A71}"/>
    <cellStyle name="Comma 6 3 3 3 3 2 3" xfId="44353" xr:uid="{2A326382-1B45-463D-8C80-B1EE8203274E}"/>
    <cellStyle name="Comma 6 3 3 3 3 3" xfId="21130" xr:uid="{FC7A59DE-222D-4756-B7B1-F7D507C450ED}"/>
    <cellStyle name="Comma 6 3 3 3 3 3 2" xfId="51954" xr:uid="{51D95D17-3AA5-4637-B4E2-5210C80A5A48}"/>
    <cellStyle name="Comma 6 3 3 3 3 4" xfId="36544" xr:uid="{0FA72392-E2E4-4C9E-BC55-6CB9F5DE5CD4}"/>
    <cellStyle name="Comma 6 3 3 3 4" xfId="9725" xr:uid="{877E283C-EEDC-4E86-B2B8-4BF7B19E6094}"/>
    <cellStyle name="Comma 6 3 3 3 4 2" xfId="25136" xr:uid="{CDC259AF-D395-4125-8EDA-FD7B49347BB0}"/>
    <cellStyle name="Comma 6 3 3 3 4 2 2" xfId="55960" xr:uid="{99D960A4-DD52-4F6E-8B22-A54F4D8AD948}"/>
    <cellStyle name="Comma 6 3 3 3 4 3" xfId="40550" xr:uid="{26DF305B-6F0D-4409-A994-03C3F242AB55}"/>
    <cellStyle name="Comma 6 3 3 3 5" xfId="17327" xr:uid="{A12F021D-EBBC-49E2-AEFE-518AAF484BA8}"/>
    <cellStyle name="Comma 6 3 3 3 5 2" xfId="48151" xr:uid="{EF87599B-D2D6-4A60-8309-01D4717CB813}"/>
    <cellStyle name="Comma 6 3 3 3 6" xfId="32741" xr:uid="{804A93AD-00CB-4298-B485-0EBEF2F8CED3}"/>
    <cellStyle name="Comma 6 3 3 4" xfId="2547" xr:uid="{CCC35DC0-FE77-4883-BDD8-75E8FA9DFD8B}"/>
    <cellStyle name="Comma 6 3 3 4 2" xfId="6350" xr:uid="{B30EC4FA-B7C6-470F-BB66-13A4C5B209C8}"/>
    <cellStyle name="Comma 6 3 3 4 2 2" xfId="14161" xr:uid="{911EE027-188A-4B8B-954B-8B0D4ED53951}"/>
    <cellStyle name="Comma 6 3 3 4 2 2 2" xfId="29572" xr:uid="{1CA4F98E-03A2-4FB1-81AF-351DB29A3BB7}"/>
    <cellStyle name="Comma 6 3 3 4 2 2 2 2" xfId="60396" xr:uid="{CD12F7DB-FC63-495D-9681-74530F984719}"/>
    <cellStyle name="Comma 6 3 3 4 2 2 3" xfId="44986" xr:uid="{F87E9541-384E-44AC-BC69-C3F56B042D81}"/>
    <cellStyle name="Comma 6 3 3 4 2 3" xfId="21763" xr:uid="{756C9653-FEF0-4BCE-8097-3F0C524D2582}"/>
    <cellStyle name="Comma 6 3 3 4 2 3 2" xfId="52587" xr:uid="{B253D33E-59B8-4882-BB10-871625461114}"/>
    <cellStyle name="Comma 6 3 3 4 2 4" xfId="37177" xr:uid="{D70928AE-51E7-4759-99A0-813FFCBF9264}"/>
    <cellStyle name="Comma 6 3 3 4 3" xfId="10358" xr:uid="{2A8611B2-5DE0-42CA-BD98-72C96E69BEAE}"/>
    <cellStyle name="Comma 6 3 3 4 3 2" xfId="25769" xr:uid="{3166F3FC-1DB9-470D-8E36-E2C27BAAEB6A}"/>
    <cellStyle name="Comma 6 3 3 4 3 2 2" xfId="56593" xr:uid="{1D0F1F6E-62C9-46E6-BF3C-ABB495774A5D}"/>
    <cellStyle name="Comma 6 3 3 4 3 3" xfId="41183" xr:uid="{17989667-9B67-4C28-8231-9F1BB7A7604C}"/>
    <cellStyle name="Comma 6 3 3 4 4" xfId="17960" xr:uid="{6A48D572-C45C-466A-B101-3C2255A3DD1F}"/>
    <cellStyle name="Comma 6 3 3 4 4 2" xfId="48784" xr:uid="{B2ADF663-36B6-42D0-A2D9-75BD31CD6A55}"/>
    <cellStyle name="Comma 6 3 3 4 5" xfId="33374" xr:uid="{5602E026-8503-4FA9-9557-B2F299B93CC9}"/>
    <cellStyle name="Comma 6 3 3 5" xfId="4451" xr:uid="{41AEA217-6AD8-48AD-82A9-ECD2022DF089}"/>
    <cellStyle name="Comma 6 3 3 5 2" xfId="12262" xr:uid="{C6A356F0-6D9C-46F4-9D8B-D070BAA024A6}"/>
    <cellStyle name="Comma 6 3 3 5 2 2" xfId="27673" xr:uid="{A64B3309-F0DC-4EAD-923B-EDFDCA63E910}"/>
    <cellStyle name="Comma 6 3 3 5 2 2 2" xfId="58497" xr:uid="{276532A4-3621-43AF-8CBF-FB97C0F2A986}"/>
    <cellStyle name="Comma 6 3 3 5 2 3" xfId="43087" xr:uid="{091FFC4F-4668-47D0-85BF-D3812CEB9E4D}"/>
    <cellStyle name="Comma 6 3 3 5 3" xfId="19864" xr:uid="{B0685045-6416-4E29-BE35-0EAB632D8ADD}"/>
    <cellStyle name="Comma 6 3 3 5 3 2" xfId="50688" xr:uid="{5552B895-13EB-4FC8-86E0-A6B1EC314376}"/>
    <cellStyle name="Comma 6 3 3 5 4" xfId="35278" xr:uid="{E73C188F-ABF9-4694-96A5-E1410508BB17}"/>
    <cellStyle name="Comma 6 3 3 6" xfId="8459" xr:uid="{81BBD705-1B4F-4D48-A129-7429507FD9DA}"/>
    <cellStyle name="Comma 6 3 3 6 2" xfId="23870" xr:uid="{739D40C1-C613-499B-849F-EA9E7DA727C7}"/>
    <cellStyle name="Comma 6 3 3 6 2 2" xfId="54694" xr:uid="{738EE2A5-F776-477E-A328-393B92429E49}"/>
    <cellStyle name="Comma 6 3 3 6 3" xfId="39284" xr:uid="{3B80F892-8D37-490C-AE42-C81BA15827B3}"/>
    <cellStyle name="Comma 6 3 3 7" xfId="16061" xr:uid="{C688B30B-0072-4E9C-8940-39B8F5FCB8C1}"/>
    <cellStyle name="Comma 6 3 3 7 2" xfId="46885" xr:uid="{2BC42C7F-6E74-4744-9F77-919D7708AE3B}"/>
    <cellStyle name="Comma 6 3 3 8" xfId="31475" xr:uid="{6BD42AA7-E492-4B01-9856-BAE5346B1B73}"/>
    <cellStyle name="Comma 6 3 4" xfId="439" xr:uid="{8C6F7A17-0BAC-43CD-AEC0-3668AEFEA0DC}"/>
    <cellStyle name="Comma 6 3 4 2" xfId="1072" xr:uid="{860C8230-0D38-4A1F-8A98-C8D88B493AC5}"/>
    <cellStyle name="Comma 6 3 4 2 2" xfId="2971" xr:uid="{F59D930D-9531-4675-9B37-B4584A841985}"/>
    <cellStyle name="Comma 6 3 4 2 2 2" xfId="6774" xr:uid="{535A1BA5-0AC6-4D54-A6FF-822B0C8AF719}"/>
    <cellStyle name="Comma 6 3 4 2 2 2 2" xfId="14585" xr:uid="{52727FE1-02D8-45C7-BCB6-9494763E876D}"/>
    <cellStyle name="Comma 6 3 4 2 2 2 2 2" xfId="29996" xr:uid="{27FF27F6-C717-4CF0-9687-E8E733F6EAF7}"/>
    <cellStyle name="Comma 6 3 4 2 2 2 2 2 2" xfId="60820" xr:uid="{5D8C2F11-2306-4DDB-8739-A1AE863BEE49}"/>
    <cellStyle name="Comma 6 3 4 2 2 2 2 3" xfId="45410" xr:uid="{B9E6FA23-853F-4178-BA86-A0252148267B}"/>
    <cellStyle name="Comma 6 3 4 2 2 2 3" xfId="22187" xr:uid="{314E3E3A-55EF-4089-BD0C-3CE28A22E94F}"/>
    <cellStyle name="Comma 6 3 4 2 2 2 3 2" xfId="53011" xr:uid="{458607F8-6B1A-4A90-8E2C-97E220AD47FE}"/>
    <cellStyle name="Comma 6 3 4 2 2 2 4" xfId="37601" xr:uid="{0EF48293-B6A4-48CF-896C-98CAA7275DA2}"/>
    <cellStyle name="Comma 6 3 4 2 2 3" xfId="10782" xr:uid="{DA7B63E5-F14F-44B2-B9B7-7B4ABCAC94C6}"/>
    <cellStyle name="Comma 6 3 4 2 2 3 2" xfId="26193" xr:uid="{A752BF7C-DC90-4F5A-9228-842209F95C9F}"/>
    <cellStyle name="Comma 6 3 4 2 2 3 2 2" xfId="57017" xr:uid="{221CB4B4-13E4-40B8-85DA-741E9ACCC892}"/>
    <cellStyle name="Comma 6 3 4 2 2 3 3" xfId="41607" xr:uid="{E5B4A121-E782-45DB-9C78-ABD8B2E7F86F}"/>
    <cellStyle name="Comma 6 3 4 2 2 4" xfId="18384" xr:uid="{D84BB3D7-B4D2-4F46-8586-5C75434DC38B}"/>
    <cellStyle name="Comma 6 3 4 2 2 4 2" xfId="49208" xr:uid="{A3A3B0E0-4191-4586-8F9A-44B11B7B68C5}"/>
    <cellStyle name="Comma 6 3 4 2 2 5" xfId="33798" xr:uid="{63B69E11-5437-4E21-B431-65E03500563A}"/>
    <cellStyle name="Comma 6 3 4 2 3" xfId="4875" xr:uid="{318D5066-0247-453D-9D99-1FEA9295B628}"/>
    <cellStyle name="Comma 6 3 4 2 3 2" xfId="12686" xr:uid="{9B53331B-0378-4EB5-A730-50199B91FB76}"/>
    <cellStyle name="Comma 6 3 4 2 3 2 2" xfId="28097" xr:uid="{B46B8E95-7E32-4270-BDCA-E8D494955E76}"/>
    <cellStyle name="Comma 6 3 4 2 3 2 2 2" xfId="58921" xr:uid="{253CA2E2-30D0-40A5-87C8-CA516243B494}"/>
    <cellStyle name="Comma 6 3 4 2 3 2 3" xfId="43511" xr:uid="{C233FF5A-ABEB-4009-BFF6-DAEB8092471D}"/>
    <cellStyle name="Comma 6 3 4 2 3 3" xfId="20288" xr:uid="{126B39EC-77AB-4CE6-99EC-33A468F6AD7D}"/>
    <cellStyle name="Comma 6 3 4 2 3 3 2" xfId="51112" xr:uid="{C4660FEA-9232-4F3D-88C1-F51EA5772FB6}"/>
    <cellStyle name="Comma 6 3 4 2 3 4" xfId="35702" xr:uid="{622937E6-D73F-4047-BF23-9C354D127FC8}"/>
    <cellStyle name="Comma 6 3 4 2 4" xfId="8883" xr:uid="{C2679594-C87C-4A11-96DC-21766A5BDFD0}"/>
    <cellStyle name="Comma 6 3 4 2 4 2" xfId="24294" xr:uid="{C8DF723E-B939-4069-BA09-E5F7C9B573E8}"/>
    <cellStyle name="Comma 6 3 4 2 4 2 2" xfId="55118" xr:uid="{C236765B-20F1-4864-AA41-4FA9F5932782}"/>
    <cellStyle name="Comma 6 3 4 2 4 3" xfId="39708" xr:uid="{B6CCF164-115C-4BE8-87F6-1E3917E784CB}"/>
    <cellStyle name="Comma 6 3 4 2 5" xfId="16485" xr:uid="{A6DA385F-52D0-438B-9298-31E8B3FDC443}"/>
    <cellStyle name="Comma 6 3 4 2 5 2" xfId="47309" xr:uid="{37B7203C-C125-4ADD-96E2-3042BB5A66DE}"/>
    <cellStyle name="Comma 6 3 4 2 6" xfId="31899" xr:uid="{FDAB431D-C5C0-480E-8F08-274EB5C121C6}"/>
    <cellStyle name="Comma 6 3 4 3" xfId="1705" xr:uid="{9A9887CE-DD88-46FB-A249-7795E7F5984D}"/>
    <cellStyle name="Comma 6 3 4 3 2" xfId="3604" xr:uid="{59AD7382-8D17-4A75-8F0D-A31B8AD2A282}"/>
    <cellStyle name="Comma 6 3 4 3 2 2" xfId="7407" xr:uid="{90B62B23-DA10-4537-A8B7-C2C924D3E9FE}"/>
    <cellStyle name="Comma 6 3 4 3 2 2 2" xfId="15218" xr:uid="{EA1CAE34-F547-4EB5-824F-F6C4ED1C60B5}"/>
    <cellStyle name="Comma 6 3 4 3 2 2 2 2" xfId="30629" xr:uid="{C7FE00A5-5FA2-49B2-95F5-07C96D056DD1}"/>
    <cellStyle name="Comma 6 3 4 3 2 2 2 2 2" xfId="61453" xr:uid="{592A5D35-208B-43AA-A078-1EAF4BA50565}"/>
    <cellStyle name="Comma 6 3 4 3 2 2 2 3" xfId="46043" xr:uid="{07AC5EEB-F86F-45E1-AC0A-1618B59678A1}"/>
    <cellStyle name="Comma 6 3 4 3 2 2 3" xfId="22820" xr:uid="{89D25FF6-FEE1-4D3D-8686-05AE65636DAD}"/>
    <cellStyle name="Comma 6 3 4 3 2 2 3 2" xfId="53644" xr:uid="{7637DD8F-33FB-4124-B29F-B16956842B92}"/>
    <cellStyle name="Comma 6 3 4 3 2 2 4" xfId="38234" xr:uid="{6855458A-5718-4EF7-9F6E-9F9D9DBDB9B6}"/>
    <cellStyle name="Comma 6 3 4 3 2 3" xfId="11415" xr:uid="{B17058D7-53C4-4D43-9600-BDB68F8949DD}"/>
    <cellStyle name="Comma 6 3 4 3 2 3 2" xfId="26826" xr:uid="{D686874E-A93B-4257-98A1-104A3DA1B4C3}"/>
    <cellStyle name="Comma 6 3 4 3 2 3 2 2" xfId="57650" xr:uid="{393F25D2-B971-4DE9-818E-F48BB237B4BB}"/>
    <cellStyle name="Comma 6 3 4 3 2 3 3" xfId="42240" xr:uid="{BF13567A-160F-49C8-8ACE-536D251D9E01}"/>
    <cellStyle name="Comma 6 3 4 3 2 4" xfId="19017" xr:uid="{A5A94AD5-0526-48D4-9172-0AD5AACA7870}"/>
    <cellStyle name="Comma 6 3 4 3 2 4 2" xfId="49841" xr:uid="{EB59BAD2-7C70-417C-992F-81A75566A7CE}"/>
    <cellStyle name="Comma 6 3 4 3 2 5" xfId="34431" xr:uid="{495EDDED-7F8E-4A68-ACA3-5E54AF1DE213}"/>
    <cellStyle name="Comma 6 3 4 3 3" xfId="5508" xr:uid="{61C18855-28C1-410B-AD2D-57C2D62467DC}"/>
    <cellStyle name="Comma 6 3 4 3 3 2" xfId="13319" xr:uid="{003117CE-29EB-4F0A-9342-32777ED93A22}"/>
    <cellStyle name="Comma 6 3 4 3 3 2 2" xfId="28730" xr:uid="{73BD45BD-9D32-460E-A505-91EAFC7E911A}"/>
    <cellStyle name="Comma 6 3 4 3 3 2 2 2" xfId="59554" xr:uid="{1AA2962F-AE0C-4974-A512-ADBAFBD4E5E5}"/>
    <cellStyle name="Comma 6 3 4 3 3 2 3" xfId="44144" xr:uid="{874A519C-534B-456C-9841-FFE8F1FC4EA8}"/>
    <cellStyle name="Comma 6 3 4 3 3 3" xfId="20921" xr:uid="{D67A9A2F-8B5D-428F-9D14-85E840D39AE8}"/>
    <cellStyle name="Comma 6 3 4 3 3 3 2" xfId="51745" xr:uid="{EDA8B29C-6B8C-49D9-AA49-C5F7D2F8BE8F}"/>
    <cellStyle name="Comma 6 3 4 3 3 4" xfId="36335" xr:uid="{DB01725C-89C0-4784-BCFE-C03ABD26D579}"/>
    <cellStyle name="Comma 6 3 4 3 4" xfId="9516" xr:uid="{24BD5268-59AE-4DF2-9A1C-7574C80B2E09}"/>
    <cellStyle name="Comma 6 3 4 3 4 2" xfId="24927" xr:uid="{2D1E455D-2FD5-4105-8329-002A2174E9FE}"/>
    <cellStyle name="Comma 6 3 4 3 4 2 2" xfId="55751" xr:uid="{909DF519-650D-4E71-934B-26E41F43C2D7}"/>
    <cellStyle name="Comma 6 3 4 3 4 3" xfId="40341" xr:uid="{88F62D1E-067A-43E2-8BF5-2EDF98C997FF}"/>
    <cellStyle name="Comma 6 3 4 3 5" xfId="17118" xr:uid="{7CA01C47-91EF-43A0-AD4E-5345CFCF079C}"/>
    <cellStyle name="Comma 6 3 4 3 5 2" xfId="47942" xr:uid="{EA12D8DA-802D-43FF-B73E-615FE0F078D8}"/>
    <cellStyle name="Comma 6 3 4 3 6" xfId="32532" xr:uid="{E90BB45E-C52B-4B9F-BEA9-E0B314D4BFFD}"/>
    <cellStyle name="Comma 6 3 4 4" xfId="2338" xr:uid="{E4040480-04BF-4687-9267-60866B6C1163}"/>
    <cellStyle name="Comma 6 3 4 4 2" xfId="6141" xr:uid="{006821B5-81BC-4C47-B73F-43DF1CFB53D3}"/>
    <cellStyle name="Comma 6 3 4 4 2 2" xfId="13952" xr:uid="{AE05B1C6-EBA0-4052-982F-2B67C20C002F}"/>
    <cellStyle name="Comma 6 3 4 4 2 2 2" xfId="29363" xr:uid="{A4488CD9-2F96-415A-93FB-C7DCC23C9012}"/>
    <cellStyle name="Comma 6 3 4 4 2 2 2 2" xfId="60187" xr:uid="{E1D57A02-558C-4075-9485-2E95D8FB7AD9}"/>
    <cellStyle name="Comma 6 3 4 4 2 2 3" xfId="44777" xr:uid="{AAE6FD58-9254-48D6-8B24-BC52006AABFE}"/>
    <cellStyle name="Comma 6 3 4 4 2 3" xfId="21554" xr:uid="{AAD49684-1DAB-45A1-B260-E9567266AF64}"/>
    <cellStyle name="Comma 6 3 4 4 2 3 2" xfId="52378" xr:uid="{89E57767-2669-4B9B-B567-17C4B891AB99}"/>
    <cellStyle name="Comma 6 3 4 4 2 4" xfId="36968" xr:uid="{77C7D2CA-77BF-487A-90BA-313ECF922EC0}"/>
    <cellStyle name="Comma 6 3 4 4 3" xfId="10149" xr:uid="{6992150D-8BA9-4B08-8A4D-E0248CA2BC1B}"/>
    <cellStyle name="Comma 6 3 4 4 3 2" xfId="25560" xr:uid="{3DED1B44-D79C-47BC-9847-C5487C870523}"/>
    <cellStyle name="Comma 6 3 4 4 3 2 2" xfId="56384" xr:uid="{EE9BFA11-104E-47D7-BED2-66217AE56A0B}"/>
    <cellStyle name="Comma 6 3 4 4 3 3" xfId="40974" xr:uid="{32571913-D368-4417-BF07-E2779D9EC752}"/>
    <cellStyle name="Comma 6 3 4 4 4" xfId="17751" xr:uid="{12D035B1-0B6E-4FE8-BA5E-58117F9E975E}"/>
    <cellStyle name="Comma 6 3 4 4 4 2" xfId="48575" xr:uid="{6B064249-CC7B-4AF8-AE7D-45E92C66CCF7}"/>
    <cellStyle name="Comma 6 3 4 4 5" xfId="33165" xr:uid="{4ABE5CE5-477C-49C6-BBBB-15DDEBBA2C46}"/>
    <cellStyle name="Comma 6 3 4 5" xfId="4242" xr:uid="{D6CB433D-1A2E-41A9-A888-54DCA613D81E}"/>
    <cellStyle name="Comma 6 3 4 5 2" xfId="12053" xr:uid="{E92C1E17-7555-4087-A08C-7325FFCC0BCA}"/>
    <cellStyle name="Comma 6 3 4 5 2 2" xfId="27464" xr:uid="{582B8232-DE46-4AD6-8C2D-DD487689E0C2}"/>
    <cellStyle name="Comma 6 3 4 5 2 2 2" xfId="58288" xr:uid="{DA855D9E-69A2-454F-B845-59A850FBECC8}"/>
    <cellStyle name="Comma 6 3 4 5 2 3" xfId="42878" xr:uid="{54A5C5F4-A6F0-4F22-8F89-8600DF7905A2}"/>
    <cellStyle name="Comma 6 3 4 5 3" xfId="19655" xr:uid="{65083A1F-EDA7-4476-9F33-465A6177AB19}"/>
    <cellStyle name="Comma 6 3 4 5 3 2" xfId="50479" xr:uid="{6E125E10-5208-45F2-ACF2-AEA27C47B03D}"/>
    <cellStyle name="Comma 6 3 4 5 4" xfId="35069" xr:uid="{18F44AC3-5FA7-478B-9809-B87F36F93D69}"/>
    <cellStyle name="Comma 6 3 4 6" xfId="8250" xr:uid="{DAC05E72-F5CE-47A1-A128-99498D862C61}"/>
    <cellStyle name="Comma 6 3 4 6 2" xfId="23661" xr:uid="{9AF440C2-2398-409D-835E-A2F7772AEA8D}"/>
    <cellStyle name="Comma 6 3 4 6 2 2" xfId="54485" xr:uid="{B0A7DF7E-DD65-4D09-8A8A-F842A617BBDE}"/>
    <cellStyle name="Comma 6 3 4 6 3" xfId="39075" xr:uid="{4319EBC7-FF9B-456F-9FD1-21C66B6B268C}"/>
    <cellStyle name="Comma 6 3 4 7" xfId="15852" xr:uid="{DB3C3046-6EE7-4C29-8A34-FBAEC761CE35}"/>
    <cellStyle name="Comma 6 3 4 7 2" xfId="46676" xr:uid="{AD0C0F26-DA2B-40DB-BA6B-4AC471C534DC}"/>
    <cellStyle name="Comma 6 3 4 8" xfId="31266" xr:uid="{6649E0D4-875E-4666-9ACE-6984E414153B}"/>
    <cellStyle name="Comma 6 3 5" xfId="859" xr:uid="{D34B2379-D247-4ABE-BD26-9FF41714C263}"/>
    <cellStyle name="Comma 6 3 5 2" xfId="2758" xr:uid="{4542DECB-3F37-4078-A80C-FB9A79F24A11}"/>
    <cellStyle name="Comma 6 3 5 2 2" xfId="6561" xr:uid="{0112B06D-4E6A-4391-B693-663C3139A7CE}"/>
    <cellStyle name="Comma 6 3 5 2 2 2" xfId="14372" xr:uid="{2EE7B642-8C90-4B1E-B552-04B8A10B8124}"/>
    <cellStyle name="Comma 6 3 5 2 2 2 2" xfId="29783" xr:uid="{8000AB49-5DC9-412D-AAB9-F5AB5E1C57A1}"/>
    <cellStyle name="Comma 6 3 5 2 2 2 2 2" xfId="60607" xr:uid="{9541303D-1F1F-435F-8949-DBA8424F8AF7}"/>
    <cellStyle name="Comma 6 3 5 2 2 2 3" xfId="45197" xr:uid="{AB0E33A4-5EBB-4B4E-9864-0EB55282A679}"/>
    <cellStyle name="Comma 6 3 5 2 2 3" xfId="21974" xr:uid="{A2CA1DB0-3B59-4EBA-A911-E65E47A035BE}"/>
    <cellStyle name="Comma 6 3 5 2 2 3 2" xfId="52798" xr:uid="{B4841B7C-49AF-4E12-BADE-30A34DE2CFA4}"/>
    <cellStyle name="Comma 6 3 5 2 2 4" xfId="37388" xr:uid="{555718BA-ECFD-4349-8133-F41D9B104901}"/>
    <cellStyle name="Comma 6 3 5 2 3" xfId="10569" xr:uid="{4D44A058-7718-4892-9BB9-263B61C0E59A}"/>
    <cellStyle name="Comma 6 3 5 2 3 2" xfId="25980" xr:uid="{1B0190F8-09ED-4AD0-825A-90165DF8B17C}"/>
    <cellStyle name="Comma 6 3 5 2 3 2 2" xfId="56804" xr:uid="{1E898433-3142-4F3B-A66A-13E0783EBDA9}"/>
    <cellStyle name="Comma 6 3 5 2 3 3" xfId="41394" xr:uid="{7FDEEE3A-DE16-41A0-829C-E20E7B3081AE}"/>
    <cellStyle name="Comma 6 3 5 2 4" xfId="18171" xr:uid="{C8926FE7-D810-4C50-81AA-60238949D2CF}"/>
    <cellStyle name="Comma 6 3 5 2 4 2" xfId="48995" xr:uid="{6ACC7469-9FDB-436A-A922-795B60D18750}"/>
    <cellStyle name="Comma 6 3 5 2 5" xfId="33585" xr:uid="{C24FEB26-7B41-4D14-878C-98200BDEAC14}"/>
    <cellStyle name="Comma 6 3 5 3" xfId="4662" xr:uid="{AC4E0E9A-39D0-4FDA-B406-DE159200B85D}"/>
    <cellStyle name="Comma 6 3 5 3 2" xfId="12473" xr:uid="{E4573F50-3999-48B6-B362-A13B27C2314D}"/>
    <cellStyle name="Comma 6 3 5 3 2 2" xfId="27884" xr:uid="{E0D0827C-DE85-4BB9-BA78-4ECDA75A8063}"/>
    <cellStyle name="Comma 6 3 5 3 2 2 2" xfId="58708" xr:uid="{BB065B8E-1A19-4BB3-8CB9-04ACD2A89F92}"/>
    <cellStyle name="Comma 6 3 5 3 2 3" xfId="43298" xr:uid="{79B95CD0-0A0E-4A51-A27D-A5F4890ECDAF}"/>
    <cellStyle name="Comma 6 3 5 3 3" xfId="20075" xr:uid="{6AEA562F-C105-4343-BC1C-9FAB85E2C2A9}"/>
    <cellStyle name="Comma 6 3 5 3 3 2" xfId="50899" xr:uid="{1857979C-1F91-4BC9-8652-A09A01B55626}"/>
    <cellStyle name="Comma 6 3 5 3 4" xfId="35489" xr:uid="{BFC4A6B4-21B2-4DC0-BDE9-14EF9A2BD5E3}"/>
    <cellStyle name="Comma 6 3 5 4" xfId="8670" xr:uid="{E831D600-8358-45D0-8F77-4E2556A969E9}"/>
    <cellStyle name="Comma 6 3 5 4 2" xfId="24081" xr:uid="{3388F504-B11E-4040-9639-A3C7A26F8490}"/>
    <cellStyle name="Comma 6 3 5 4 2 2" xfId="54905" xr:uid="{BEBBA812-C029-4440-A847-B0A21FE4F584}"/>
    <cellStyle name="Comma 6 3 5 4 3" xfId="39495" xr:uid="{E85AC7E4-6A3F-4B0C-8284-5A5FB8F751E4}"/>
    <cellStyle name="Comma 6 3 5 5" xfId="16272" xr:uid="{C03EC28F-4FBC-44CC-85A6-FA0DA1B1B365}"/>
    <cellStyle name="Comma 6 3 5 5 2" xfId="47096" xr:uid="{816BAEB8-4246-4ACE-92C5-219C32DB2EF4}"/>
    <cellStyle name="Comma 6 3 5 6" xfId="31686" xr:uid="{9D665535-A1F1-4E1A-8103-391C78F58CB0}"/>
    <cellStyle name="Comma 6 3 6" xfId="1492" xr:uid="{156A29F4-5125-41F9-A032-15EBA626D1B6}"/>
    <cellStyle name="Comma 6 3 6 2" xfId="3391" xr:uid="{95CB17A4-DA1C-4CEB-AFE6-BF2B10FE7F17}"/>
    <cellStyle name="Comma 6 3 6 2 2" xfId="7194" xr:uid="{8D2C66C4-3835-42C8-B8B8-EC9B69A78011}"/>
    <cellStyle name="Comma 6 3 6 2 2 2" xfId="15005" xr:uid="{62E216F1-A16D-4F15-9CFB-660EB8B0FD93}"/>
    <cellStyle name="Comma 6 3 6 2 2 2 2" xfId="30416" xr:uid="{0838B490-14D9-46C3-B283-2DFEFA6F7C3C}"/>
    <cellStyle name="Comma 6 3 6 2 2 2 2 2" xfId="61240" xr:uid="{99532414-5C39-46E1-951D-C652214356F4}"/>
    <cellStyle name="Comma 6 3 6 2 2 2 3" xfId="45830" xr:uid="{3D7B8787-6A6C-44CC-963E-7C30E0D579DD}"/>
    <cellStyle name="Comma 6 3 6 2 2 3" xfId="22607" xr:uid="{84B0C54C-1A61-42F9-8977-DC2A13C950D4}"/>
    <cellStyle name="Comma 6 3 6 2 2 3 2" xfId="53431" xr:uid="{F05BA59A-58B2-4A07-A7D9-C677B670FB87}"/>
    <cellStyle name="Comma 6 3 6 2 2 4" xfId="38021" xr:uid="{B1896F47-C3B2-415B-BB06-B396E4106985}"/>
    <cellStyle name="Comma 6 3 6 2 3" xfId="11202" xr:uid="{9380FADA-587A-4219-8461-05265DE3AB82}"/>
    <cellStyle name="Comma 6 3 6 2 3 2" xfId="26613" xr:uid="{C07AC6B8-34ED-4522-A7D9-ABD1E1A53926}"/>
    <cellStyle name="Comma 6 3 6 2 3 2 2" xfId="57437" xr:uid="{8CF7AB20-38A9-419C-9FF1-BBF8EE5CDCA4}"/>
    <cellStyle name="Comma 6 3 6 2 3 3" xfId="42027" xr:uid="{3F11A190-D7D6-40DC-820C-CC3B7901637F}"/>
    <cellStyle name="Comma 6 3 6 2 4" xfId="18804" xr:uid="{79ADAD97-C8D9-4A2C-942A-781A94CED1E0}"/>
    <cellStyle name="Comma 6 3 6 2 4 2" xfId="49628" xr:uid="{58422A57-8C9C-4992-A885-44496D6D305B}"/>
    <cellStyle name="Comma 6 3 6 2 5" xfId="34218" xr:uid="{F01CBC0C-41B9-4D4A-BAE3-77300EB8C33C}"/>
    <cellStyle name="Comma 6 3 6 3" xfId="5295" xr:uid="{D7EC6E79-9D30-41B0-8C1F-5524B31D5DC0}"/>
    <cellStyle name="Comma 6 3 6 3 2" xfId="13106" xr:uid="{8A89AA02-38E6-4CF2-AE92-7F51C297EF8A}"/>
    <cellStyle name="Comma 6 3 6 3 2 2" xfId="28517" xr:uid="{8EB79AA4-B44B-410D-AEA0-F672F27B09C3}"/>
    <cellStyle name="Comma 6 3 6 3 2 2 2" xfId="59341" xr:uid="{AD021E3F-A66D-4732-A2A5-51EB1AD7CD73}"/>
    <cellStyle name="Comma 6 3 6 3 2 3" xfId="43931" xr:uid="{97BFE7E1-2DA2-4B86-9D18-66E02CA55D36}"/>
    <cellStyle name="Comma 6 3 6 3 3" xfId="20708" xr:uid="{D4F14590-A254-497C-AFA0-076B3EFBEEBF}"/>
    <cellStyle name="Comma 6 3 6 3 3 2" xfId="51532" xr:uid="{EAD3575D-222B-42EA-A202-A1CEA8412B8B}"/>
    <cellStyle name="Comma 6 3 6 3 4" xfId="36122" xr:uid="{50A42C3B-4A39-4679-A356-4EA49D8A900E}"/>
    <cellStyle name="Comma 6 3 6 4" xfId="9303" xr:uid="{1958FD26-5F8F-462F-AAA2-F734F3F9A139}"/>
    <cellStyle name="Comma 6 3 6 4 2" xfId="24714" xr:uid="{760F07DC-D27F-4EF6-849E-E66BAD8CCFFE}"/>
    <cellStyle name="Comma 6 3 6 4 2 2" xfId="55538" xr:uid="{46BAE206-0E08-4F42-9035-A32F3D2AD7A1}"/>
    <cellStyle name="Comma 6 3 6 4 3" xfId="40128" xr:uid="{E601FE0A-F380-4CF6-8DAB-6AB58F116EDB}"/>
    <cellStyle name="Comma 6 3 6 5" xfId="16905" xr:uid="{77154D21-92EF-4A77-AF53-146D7E20C699}"/>
    <cellStyle name="Comma 6 3 6 5 2" xfId="47729" xr:uid="{8235A755-5D5A-4140-92E1-4DA4D64EE437}"/>
    <cellStyle name="Comma 6 3 6 6" xfId="32319" xr:uid="{367B75A2-29E0-4CDD-BEC6-A07B641D0B9C}"/>
    <cellStyle name="Comma 6 3 7" xfId="2125" xr:uid="{3F8F7FC9-F78E-45CD-B1C3-DB1921408D0F}"/>
    <cellStyle name="Comma 6 3 7 2" xfId="5928" xr:uid="{D3A07B12-1D81-4AB3-A42D-080C49DBD3AC}"/>
    <cellStyle name="Comma 6 3 7 2 2" xfId="13739" xr:uid="{835C7E7A-35BB-4931-8EB9-CA300262C005}"/>
    <cellStyle name="Comma 6 3 7 2 2 2" xfId="29150" xr:uid="{CD1149A8-7DB9-404D-835F-FD0AE7E9E8A4}"/>
    <cellStyle name="Comma 6 3 7 2 2 2 2" xfId="59974" xr:uid="{751CD7B0-7DDD-4364-B51D-9846C027C163}"/>
    <cellStyle name="Comma 6 3 7 2 2 3" xfId="44564" xr:uid="{826AA046-CCFC-4D80-A7F7-7288A8D3D11B}"/>
    <cellStyle name="Comma 6 3 7 2 3" xfId="21341" xr:uid="{BC33FDF7-D5FF-44CC-B3BE-5E889F748F18}"/>
    <cellStyle name="Comma 6 3 7 2 3 2" xfId="52165" xr:uid="{02916CE6-6C36-4685-AF5C-59F299C55B16}"/>
    <cellStyle name="Comma 6 3 7 2 4" xfId="36755" xr:uid="{B56C043B-8A34-4A0F-8E5C-EADE3D818854}"/>
    <cellStyle name="Comma 6 3 7 3" xfId="9936" xr:uid="{0A5D6897-EA22-44F6-A55D-B141CD68241D}"/>
    <cellStyle name="Comma 6 3 7 3 2" xfId="25347" xr:uid="{97312214-CF57-4444-85B3-DEC65E2105E6}"/>
    <cellStyle name="Comma 6 3 7 3 2 2" xfId="56171" xr:uid="{7D1F335F-6D17-432B-9964-EAA92C48D016}"/>
    <cellStyle name="Comma 6 3 7 3 3" xfId="40761" xr:uid="{FF8FA9E1-006D-4161-AD31-78821FF20575}"/>
    <cellStyle name="Comma 6 3 7 4" xfId="17538" xr:uid="{192D0C68-AC73-4CEC-BA09-F0B5E6EA82AB}"/>
    <cellStyle name="Comma 6 3 7 4 2" xfId="48362" xr:uid="{F5D3EC40-2139-4721-BAD3-2ED7A232E78B}"/>
    <cellStyle name="Comma 6 3 7 5" xfId="32952" xr:uid="{D66B0B56-FCBB-4914-93BD-FE62F8D98116}"/>
    <cellStyle name="Comma 6 3 8" xfId="4029" xr:uid="{9B5A3B9F-2D03-405A-8BA4-AD6808728527}"/>
    <cellStyle name="Comma 6 3 8 2" xfId="11840" xr:uid="{4C27A07D-81DD-443E-9250-B19D756CE6EF}"/>
    <cellStyle name="Comma 6 3 8 2 2" xfId="27251" xr:uid="{4B302B4A-6A3A-48E0-BACF-B2AA4ACC3FEF}"/>
    <cellStyle name="Comma 6 3 8 2 2 2" xfId="58075" xr:uid="{48A108C5-DEA6-4525-ACEB-061314BBD04E}"/>
    <cellStyle name="Comma 6 3 8 2 3" xfId="42665" xr:uid="{47D929CC-A934-4B8D-B874-EF1D2F5E1221}"/>
    <cellStyle name="Comma 6 3 8 3" xfId="19442" xr:uid="{78290C85-2DE2-4E5D-BE48-3080A36404D3}"/>
    <cellStyle name="Comma 6 3 8 3 2" xfId="50266" xr:uid="{2E644B7D-291D-4A6B-BA52-1EA52BE17B4B}"/>
    <cellStyle name="Comma 6 3 8 4" xfId="34856" xr:uid="{A240C89F-016A-4B64-9B85-1F1D3F8502AC}"/>
    <cellStyle name="Comma 6 3 9" xfId="8037" xr:uid="{93C3C6F2-CFFA-44A7-8641-54734A5E248A}"/>
    <cellStyle name="Comma 6 3 9 2" xfId="23448" xr:uid="{674BC8F0-F5FE-4019-9510-ED8A3223BCAF}"/>
    <cellStyle name="Comma 6 3 9 2 2" xfId="54272" xr:uid="{C9E91877-515F-4F19-98F8-9C17FC8A9565}"/>
    <cellStyle name="Comma 6 3 9 3" xfId="38862" xr:uid="{A4ADDC3C-FB61-4503-A0BC-C2A13A4CCBC9}"/>
    <cellStyle name="Comma 6 4" xfId="257" xr:uid="{C8739239-BBEB-463F-8BF7-79324F60DAE1}"/>
    <cellStyle name="Comma 6 4 10" xfId="15679" xr:uid="{49D584D9-8DD4-4358-AB7E-8D7161ACD677}"/>
    <cellStyle name="Comma 6 4 10 2" xfId="46503" xr:uid="{915DD545-FC33-44FA-8352-C2EE82BBEE64}"/>
    <cellStyle name="Comma 6 4 11" xfId="31093" xr:uid="{43831843-9039-420C-A7A0-972F2594F5EA}"/>
    <cellStyle name="Comma 6 4 2" xfId="688" xr:uid="{F106B039-ECDB-4974-AD52-FE8ABF70A6F6}"/>
    <cellStyle name="Comma 6 4 2 2" xfId="1321" xr:uid="{7C807A19-2CD6-4133-B99F-0FC5625EB065}"/>
    <cellStyle name="Comma 6 4 2 2 2" xfId="3220" xr:uid="{470DCDFF-DFC8-4670-A2ED-8E5CFEC1E5FB}"/>
    <cellStyle name="Comma 6 4 2 2 2 2" xfId="7023" xr:uid="{4E7B9DB5-AB41-4682-840E-7D30FEFF1676}"/>
    <cellStyle name="Comma 6 4 2 2 2 2 2" xfId="14834" xr:uid="{0CFF5B6A-1CD8-490B-B5AB-D763D5244893}"/>
    <cellStyle name="Comma 6 4 2 2 2 2 2 2" xfId="30245" xr:uid="{129F2779-A0CE-4BEC-80DE-3ADD418EF834}"/>
    <cellStyle name="Comma 6 4 2 2 2 2 2 2 2" xfId="61069" xr:uid="{A81F59B2-2508-4407-A658-2B2D2903B81A}"/>
    <cellStyle name="Comma 6 4 2 2 2 2 2 3" xfId="45659" xr:uid="{CB8C6C7D-DD89-490B-8841-31A49607B574}"/>
    <cellStyle name="Comma 6 4 2 2 2 2 3" xfId="22436" xr:uid="{3784C1A5-A20B-441C-8AF2-09FC9BD79B4C}"/>
    <cellStyle name="Comma 6 4 2 2 2 2 3 2" xfId="53260" xr:uid="{31C0F141-441C-48A1-8FA3-92833DFB9B56}"/>
    <cellStyle name="Comma 6 4 2 2 2 2 4" xfId="37850" xr:uid="{6EFA488A-C265-4815-9631-EA31050696FA}"/>
    <cellStyle name="Comma 6 4 2 2 2 3" xfId="11031" xr:uid="{FF841468-CEE2-49F7-A427-6F92540A1921}"/>
    <cellStyle name="Comma 6 4 2 2 2 3 2" xfId="26442" xr:uid="{0D6B5833-7E76-4D2D-A0BC-ADDC93702840}"/>
    <cellStyle name="Comma 6 4 2 2 2 3 2 2" xfId="57266" xr:uid="{86F3BA2B-BE61-4013-84C4-438C5A3480B5}"/>
    <cellStyle name="Comma 6 4 2 2 2 3 3" xfId="41856" xr:uid="{9CBF770A-65D5-4333-82D7-199630CC42B2}"/>
    <cellStyle name="Comma 6 4 2 2 2 4" xfId="18633" xr:uid="{44E1C958-A9A8-47B4-BA42-6D737ED5A3C8}"/>
    <cellStyle name="Comma 6 4 2 2 2 4 2" xfId="49457" xr:uid="{11462B74-CD05-4D9A-AF93-5642EB6BA4B9}"/>
    <cellStyle name="Comma 6 4 2 2 2 5" xfId="34047" xr:uid="{8A102ED5-D469-402C-BB07-A9258A23B8FF}"/>
    <cellStyle name="Comma 6 4 2 2 3" xfId="5124" xr:uid="{831091C0-5E7A-4A8E-8BFD-6DD6ED09C4C7}"/>
    <cellStyle name="Comma 6 4 2 2 3 2" xfId="12935" xr:uid="{FB1CF395-D47C-43FC-ABFB-78516FC652F2}"/>
    <cellStyle name="Comma 6 4 2 2 3 2 2" xfId="28346" xr:uid="{87C61321-A8F1-4A71-83FF-E5D5D66BC62F}"/>
    <cellStyle name="Comma 6 4 2 2 3 2 2 2" xfId="59170" xr:uid="{27C5E079-53C0-458E-9C4F-DFEFCA438474}"/>
    <cellStyle name="Comma 6 4 2 2 3 2 3" xfId="43760" xr:uid="{9806FB83-6533-4321-AB84-4C8F2588B76A}"/>
    <cellStyle name="Comma 6 4 2 2 3 3" xfId="20537" xr:uid="{E1EDDEC1-CC09-42EC-9640-52A02F4ABFA6}"/>
    <cellStyle name="Comma 6 4 2 2 3 3 2" xfId="51361" xr:uid="{5DFF6939-8403-4C6E-9B91-C168C1853AAA}"/>
    <cellStyle name="Comma 6 4 2 2 3 4" xfId="35951" xr:uid="{C3C9EC5A-69D7-43AF-A3B2-0C4095BBC47E}"/>
    <cellStyle name="Comma 6 4 2 2 4" xfId="9132" xr:uid="{734B4B9B-C7A0-49F3-9F6E-7939A39FB12D}"/>
    <cellStyle name="Comma 6 4 2 2 4 2" xfId="24543" xr:uid="{736E9381-38BE-48B1-A555-9B53480247C4}"/>
    <cellStyle name="Comma 6 4 2 2 4 2 2" xfId="55367" xr:uid="{6DCA9F03-69A6-4AC2-A85E-9FEEC3AE4E77}"/>
    <cellStyle name="Comma 6 4 2 2 4 3" xfId="39957" xr:uid="{10678B7E-1DF6-4C89-9CC2-6B840101715E}"/>
    <cellStyle name="Comma 6 4 2 2 5" xfId="16734" xr:uid="{E63E03DA-413A-425D-B12B-DE825BA63C10}"/>
    <cellStyle name="Comma 6 4 2 2 5 2" xfId="47558" xr:uid="{6C4E2EDC-B7D0-4454-82D5-332A43A64B71}"/>
    <cellStyle name="Comma 6 4 2 2 6" xfId="32148" xr:uid="{5D105E8B-14A2-4E59-B64B-F19406054705}"/>
    <cellStyle name="Comma 6 4 2 3" xfId="1954" xr:uid="{7A710BBA-E59F-4CE3-913C-43464D549F9A}"/>
    <cellStyle name="Comma 6 4 2 3 2" xfId="3853" xr:uid="{47C18020-1501-4F04-8823-2DFFEBF25356}"/>
    <cellStyle name="Comma 6 4 2 3 2 2" xfId="7656" xr:uid="{9259F028-588D-415F-8E47-291039151A5C}"/>
    <cellStyle name="Comma 6 4 2 3 2 2 2" xfId="15467" xr:uid="{979D5E22-79B7-4EF1-9CC7-22143BD5C0BD}"/>
    <cellStyle name="Comma 6 4 2 3 2 2 2 2" xfId="30878" xr:uid="{7CC11E42-F1E1-472C-9142-A22AA8DE7E66}"/>
    <cellStyle name="Comma 6 4 2 3 2 2 2 2 2" xfId="61702" xr:uid="{FA0B0690-C92C-42C4-B3FA-1CA7BEF9D58F}"/>
    <cellStyle name="Comma 6 4 2 3 2 2 2 3" xfId="46292" xr:uid="{320C9AAD-EBBE-45CD-8EB1-5D2EF478B7AD}"/>
    <cellStyle name="Comma 6 4 2 3 2 2 3" xfId="23069" xr:uid="{1AF28445-8318-4830-B2BB-7C8B56118DC6}"/>
    <cellStyle name="Comma 6 4 2 3 2 2 3 2" xfId="53893" xr:uid="{A87AE23E-5DD3-4450-877B-4D70AC23D31C}"/>
    <cellStyle name="Comma 6 4 2 3 2 2 4" xfId="38483" xr:uid="{35D72DC7-7606-45C4-A8CD-205080404261}"/>
    <cellStyle name="Comma 6 4 2 3 2 3" xfId="11664" xr:uid="{C53397E0-6AC1-4D40-9457-B277BADC2B7D}"/>
    <cellStyle name="Comma 6 4 2 3 2 3 2" xfId="27075" xr:uid="{14886EC5-4FF2-4FAA-8B37-20D7A7A909A6}"/>
    <cellStyle name="Comma 6 4 2 3 2 3 2 2" xfId="57899" xr:uid="{4C4F029E-991E-40FD-8CC3-B15C00B03017}"/>
    <cellStyle name="Comma 6 4 2 3 2 3 3" xfId="42489" xr:uid="{AE278FA6-A96F-430F-A16B-150A7D47A7BE}"/>
    <cellStyle name="Comma 6 4 2 3 2 4" xfId="19266" xr:uid="{4A72BD42-37CC-4DB2-8C25-16A26B6D2EC3}"/>
    <cellStyle name="Comma 6 4 2 3 2 4 2" xfId="50090" xr:uid="{17CC865C-BDA5-4803-A516-A6610D3F8106}"/>
    <cellStyle name="Comma 6 4 2 3 2 5" xfId="34680" xr:uid="{54572EBB-0D6F-4EEC-8FF6-E42B3952D288}"/>
    <cellStyle name="Comma 6 4 2 3 3" xfId="5757" xr:uid="{DF4F11C3-9B38-4A19-A4BD-A19FE6E8A3D0}"/>
    <cellStyle name="Comma 6 4 2 3 3 2" xfId="13568" xr:uid="{A4181A69-F3B6-49F0-8675-E464CE2B0446}"/>
    <cellStyle name="Comma 6 4 2 3 3 2 2" xfId="28979" xr:uid="{DCF44126-D994-4E52-83D8-EF9BF0846450}"/>
    <cellStyle name="Comma 6 4 2 3 3 2 2 2" xfId="59803" xr:uid="{B416C0F2-9792-47F7-80FD-36CB219105D3}"/>
    <cellStyle name="Comma 6 4 2 3 3 2 3" xfId="44393" xr:uid="{F125A7AF-ABF1-459D-A0D4-ADAC0D2323D2}"/>
    <cellStyle name="Comma 6 4 2 3 3 3" xfId="21170" xr:uid="{569ED858-6B8C-4DCD-96E1-1247D00F8852}"/>
    <cellStyle name="Comma 6 4 2 3 3 3 2" xfId="51994" xr:uid="{39260CE6-31CC-474E-A9F4-735F4BA3A406}"/>
    <cellStyle name="Comma 6 4 2 3 3 4" xfId="36584" xr:uid="{ACD51777-B465-4FDE-ACA5-3B2470C87C8F}"/>
    <cellStyle name="Comma 6 4 2 3 4" xfId="9765" xr:uid="{09600710-4AF3-4DF3-92C9-75988DB05963}"/>
    <cellStyle name="Comma 6 4 2 3 4 2" xfId="25176" xr:uid="{9A016035-C93B-49AF-9BD7-1E14DEA5FBAE}"/>
    <cellStyle name="Comma 6 4 2 3 4 2 2" xfId="56000" xr:uid="{ED38B9FB-D3C1-4BF2-8311-0E1DC387F16E}"/>
    <cellStyle name="Comma 6 4 2 3 4 3" xfId="40590" xr:uid="{7AA86FB1-29CD-4CDC-B590-BD71C2F5912C}"/>
    <cellStyle name="Comma 6 4 2 3 5" xfId="17367" xr:uid="{305BC658-A9B8-4114-A30D-2F9EBF3A08F5}"/>
    <cellStyle name="Comma 6 4 2 3 5 2" xfId="48191" xr:uid="{757224A9-4E68-4D73-8D1B-EDDD81C901E8}"/>
    <cellStyle name="Comma 6 4 2 3 6" xfId="32781" xr:uid="{4B92DC51-937E-4CB4-903F-D67859279D06}"/>
    <cellStyle name="Comma 6 4 2 4" xfId="2587" xr:uid="{53268936-2739-4B47-85BA-275CB0D1B06E}"/>
    <cellStyle name="Comma 6 4 2 4 2" xfId="6390" xr:uid="{D848488C-61DE-41F6-941C-E017C0C2C75C}"/>
    <cellStyle name="Comma 6 4 2 4 2 2" xfId="14201" xr:uid="{E36836FB-6A0B-4005-B0DC-A3A020B631CC}"/>
    <cellStyle name="Comma 6 4 2 4 2 2 2" xfId="29612" xr:uid="{2A3C2453-1385-49AB-B50B-2D8C367DA04A}"/>
    <cellStyle name="Comma 6 4 2 4 2 2 2 2" xfId="60436" xr:uid="{604AB8EF-1BA8-4666-872B-AC672E542581}"/>
    <cellStyle name="Comma 6 4 2 4 2 2 3" xfId="45026" xr:uid="{2CB8DD82-8111-4C44-A0E0-24AEEFEEFBA3}"/>
    <cellStyle name="Comma 6 4 2 4 2 3" xfId="21803" xr:uid="{377F6052-9494-42E2-98B5-158188BAD30F}"/>
    <cellStyle name="Comma 6 4 2 4 2 3 2" xfId="52627" xr:uid="{5745D035-B554-455C-8787-DF45F267A40A}"/>
    <cellStyle name="Comma 6 4 2 4 2 4" xfId="37217" xr:uid="{84D63203-AB77-4A36-BA78-C1F2BBEF15AB}"/>
    <cellStyle name="Comma 6 4 2 4 3" xfId="10398" xr:uid="{DAE92831-EFE4-4D92-8B45-013658DFEDDE}"/>
    <cellStyle name="Comma 6 4 2 4 3 2" xfId="25809" xr:uid="{9EAD66ED-179F-420F-950B-1F544D3C09D7}"/>
    <cellStyle name="Comma 6 4 2 4 3 2 2" xfId="56633" xr:uid="{9517C26C-A14D-47F4-BE50-40F25A9CDBC2}"/>
    <cellStyle name="Comma 6 4 2 4 3 3" xfId="41223" xr:uid="{97FC06B8-EB72-40DE-BD9C-38FAF9CDECE3}"/>
    <cellStyle name="Comma 6 4 2 4 4" xfId="18000" xr:uid="{12A3E7BC-E515-4BC8-AC49-D42C303ECCF9}"/>
    <cellStyle name="Comma 6 4 2 4 4 2" xfId="48824" xr:uid="{9353E996-D730-4A81-B325-5A48C1C3729F}"/>
    <cellStyle name="Comma 6 4 2 4 5" xfId="33414" xr:uid="{59F9AB85-44C9-4AFF-A314-45D64363B591}"/>
    <cellStyle name="Comma 6 4 2 5" xfId="4491" xr:uid="{EAFC27FD-D7E1-4119-A117-AF05CDC9BFCC}"/>
    <cellStyle name="Comma 6 4 2 5 2" xfId="12302" xr:uid="{C914C7BD-4AFC-4482-A2D4-ACA909B6DED2}"/>
    <cellStyle name="Comma 6 4 2 5 2 2" xfId="27713" xr:uid="{C4227365-CE5D-42F9-AD5E-D3086EA85613}"/>
    <cellStyle name="Comma 6 4 2 5 2 2 2" xfId="58537" xr:uid="{B5D054FE-8331-4F42-BBA0-EA90F8697ECE}"/>
    <cellStyle name="Comma 6 4 2 5 2 3" xfId="43127" xr:uid="{A2ABD7DE-0798-44E4-B158-714FF95AC019}"/>
    <cellStyle name="Comma 6 4 2 5 3" xfId="19904" xr:uid="{3BAF27FD-2035-4E07-9987-06E9E2EC131D}"/>
    <cellStyle name="Comma 6 4 2 5 3 2" xfId="50728" xr:uid="{2844030B-BDA0-4B4B-9B21-3AB877091D2B}"/>
    <cellStyle name="Comma 6 4 2 5 4" xfId="35318" xr:uid="{54CCD1F3-B32D-442B-8D6A-850420B7ED3B}"/>
    <cellStyle name="Comma 6 4 2 6" xfId="8499" xr:uid="{6A48239C-5493-4884-894C-5DCEEEAF5C7A}"/>
    <cellStyle name="Comma 6 4 2 6 2" xfId="23910" xr:uid="{D17474EF-6B08-484F-B414-E0BA9670191B}"/>
    <cellStyle name="Comma 6 4 2 6 2 2" xfId="54734" xr:uid="{FB198963-D8A1-4B3E-BBBA-B53D9850AB14}"/>
    <cellStyle name="Comma 6 4 2 6 3" xfId="39324" xr:uid="{F859E046-14EB-41DB-BE8E-D17A77E0456E}"/>
    <cellStyle name="Comma 6 4 2 7" xfId="16101" xr:uid="{E2FB28CF-C708-4298-A2FA-8C3E2CB27D3F}"/>
    <cellStyle name="Comma 6 4 2 7 2" xfId="46925" xr:uid="{DAE8503F-9C67-411B-9A14-4CBDC7465449}"/>
    <cellStyle name="Comma 6 4 2 8" xfId="31515" xr:uid="{DC3FADC3-7F0F-4074-BCB8-C1BB2866C003}"/>
    <cellStyle name="Comma 6 4 3" xfId="479" xr:uid="{75E3B55A-D2AC-474D-9CEF-416C6D02402D}"/>
    <cellStyle name="Comma 6 4 3 2" xfId="1112" xr:uid="{D6460829-7230-49CA-8866-321851119BBC}"/>
    <cellStyle name="Comma 6 4 3 2 2" xfId="3011" xr:uid="{22E26B4C-1F07-4238-AA84-6E0D95AB06C2}"/>
    <cellStyle name="Comma 6 4 3 2 2 2" xfId="6814" xr:uid="{607CBDFE-DBE3-4A58-99BD-81195149CD1B}"/>
    <cellStyle name="Comma 6 4 3 2 2 2 2" xfId="14625" xr:uid="{2CFCC03C-FA5D-4AF3-9E5C-6031E57ED256}"/>
    <cellStyle name="Comma 6 4 3 2 2 2 2 2" xfId="30036" xr:uid="{0FCEAF19-411A-47C1-9A0B-13CD43B3B917}"/>
    <cellStyle name="Comma 6 4 3 2 2 2 2 2 2" xfId="60860" xr:uid="{5BCBF345-CE6D-430E-B269-F1C953BCA879}"/>
    <cellStyle name="Comma 6 4 3 2 2 2 2 3" xfId="45450" xr:uid="{0C117D99-96F1-4B09-86FE-30FD55A9B7E8}"/>
    <cellStyle name="Comma 6 4 3 2 2 2 3" xfId="22227" xr:uid="{DF694AD2-7DEC-43D9-B227-E3B6BE16B273}"/>
    <cellStyle name="Comma 6 4 3 2 2 2 3 2" xfId="53051" xr:uid="{8AECA12D-AD02-4BBA-AB8C-A00BEA6A8A05}"/>
    <cellStyle name="Comma 6 4 3 2 2 2 4" xfId="37641" xr:uid="{96319654-2B7A-4BEA-A8D3-D27FAAA081F9}"/>
    <cellStyle name="Comma 6 4 3 2 2 3" xfId="10822" xr:uid="{91A7919B-9FA4-45F3-952A-EBCA7BEF2ADD}"/>
    <cellStyle name="Comma 6 4 3 2 2 3 2" xfId="26233" xr:uid="{573EB83B-66C6-4CD0-B5CE-C7FC8D6974F8}"/>
    <cellStyle name="Comma 6 4 3 2 2 3 2 2" xfId="57057" xr:uid="{A5A7D405-5402-495C-86EB-AB0F4371E25D}"/>
    <cellStyle name="Comma 6 4 3 2 2 3 3" xfId="41647" xr:uid="{1604CE80-7096-4460-A65E-11940DE00CE3}"/>
    <cellStyle name="Comma 6 4 3 2 2 4" xfId="18424" xr:uid="{D9C6837E-26FB-476C-A60D-F649AD791F68}"/>
    <cellStyle name="Comma 6 4 3 2 2 4 2" xfId="49248" xr:uid="{9C7AACA9-4347-4CE3-A1B3-AF75636BCF3B}"/>
    <cellStyle name="Comma 6 4 3 2 2 5" xfId="33838" xr:uid="{C327B580-296F-4A73-AC6A-F38C947E4294}"/>
    <cellStyle name="Comma 6 4 3 2 3" xfId="4915" xr:uid="{1F803BE0-7176-401F-9898-1465CA1B6A88}"/>
    <cellStyle name="Comma 6 4 3 2 3 2" xfId="12726" xr:uid="{A829AE00-D7AD-4DB5-AA8D-FD99A67A2FAE}"/>
    <cellStyle name="Comma 6 4 3 2 3 2 2" xfId="28137" xr:uid="{B06BFA2A-1F4D-4784-ACB7-3D0D55C58445}"/>
    <cellStyle name="Comma 6 4 3 2 3 2 2 2" xfId="58961" xr:uid="{C01F323E-60BF-4789-8832-8ED080A53CD6}"/>
    <cellStyle name="Comma 6 4 3 2 3 2 3" xfId="43551" xr:uid="{680A9C75-82AE-4586-91C3-7FC59F86F5B5}"/>
    <cellStyle name="Comma 6 4 3 2 3 3" xfId="20328" xr:uid="{780D797A-99A4-4C6E-A100-792DE5AF1238}"/>
    <cellStyle name="Comma 6 4 3 2 3 3 2" xfId="51152" xr:uid="{1DBDB249-D53A-4A77-97F2-891B8F9F6B29}"/>
    <cellStyle name="Comma 6 4 3 2 3 4" xfId="35742" xr:uid="{DE8806B5-A76A-4FFB-BFBB-32B6D03D2CEE}"/>
    <cellStyle name="Comma 6 4 3 2 4" xfId="8923" xr:uid="{BFB52959-6BD6-4C83-9AEC-E8C23BE70F88}"/>
    <cellStyle name="Comma 6 4 3 2 4 2" xfId="24334" xr:uid="{4DCA8040-8DF8-4935-97CC-46EBE303902B}"/>
    <cellStyle name="Comma 6 4 3 2 4 2 2" xfId="55158" xr:uid="{F18953F5-817E-46E7-87A4-2D907998F430}"/>
    <cellStyle name="Comma 6 4 3 2 4 3" xfId="39748" xr:uid="{DF1F9610-A1D2-4199-A421-B1A563A3E1D5}"/>
    <cellStyle name="Comma 6 4 3 2 5" xfId="16525" xr:uid="{B2D823D8-C199-4D89-9678-C4ED1B5615D1}"/>
    <cellStyle name="Comma 6 4 3 2 5 2" xfId="47349" xr:uid="{657EBA25-D9D7-49F1-B86C-B1FF4FEB2982}"/>
    <cellStyle name="Comma 6 4 3 2 6" xfId="31939" xr:uid="{F4B189B8-CCF6-4667-9923-D5B1AED099B7}"/>
    <cellStyle name="Comma 6 4 3 3" xfId="1745" xr:uid="{784287FD-EB2F-4AAE-8206-AF407544DAB5}"/>
    <cellStyle name="Comma 6 4 3 3 2" xfId="3644" xr:uid="{48E79C87-7B29-4CE6-8D8C-B23357B864B9}"/>
    <cellStyle name="Comma 6 4 3 3 2 2" xfId="7447" xr:uid="{D8B6878A-B275-41BB-B824-DB6C8B148A0B}"/>
    <cellStyle name="Comma 6 4 3 3 2 2 2" xfId="15258" xr:uid="{A9653B8F-42F7-424B-8A1D-25E781BCA92F}"/>
    <cellStyle name="Comma 6 4 3 3 2 2 2 2" xfId="30669" xr:uid="{6CD6D2E1-B8EE-4B1D-B8B5-71D4B0DACFCA}"/>
    <cellStyle name="Comma 6 4 3 3 2 2 2 2 2" xfId="61493" xr:uid="{2905EF78-4B17-48D7-8428-C95CBE49D5B9}"/>
    <cellStyle name="Comma 6 4 3 3 2 2 2 3" xfId="46083" xr:uid="{B5428CC3-C98A-4D30-9EEB-FF9D5DFF0A40}"/>
    <cellStyle name="Comma 6 4 3 3 2 2 3" xfId="22860" xr:uid="{4D36B15D-1ABF-4B88-89C7-7FAE6EEC53BC}"/>
    <cellStyle name="Comma 6 4 3 3 2 2 3 2" xfId="53684" xr:uid="{CD3BC81F-4964-416D-80D2-E845274EA35E}"/>
    <cellStyle name="Comma 6 4 3 3 2 2 4" xfId="38274" xr:uid="{4621CCA6-63B5-4F61-B99A-90ADE95DCDE8}"/>
    <cellStyle name="Comma 6 4 3 3 2 3" xfId="11455" xr:uid="{11768D0C-727F-49F9-97CC-93D20A99B036}"/>
    <cellStyle name="Comma 6 4 3 3 2 3 2" xfId="26866" xr:uid="{29140F0E-1BEB-49FB-8952-FDC74D2F3EC1}"/>
    <cellStyle name="Comma 6 4 3 3 2 3 2 2" xfId="57690" xr:uid="{3389BD13-5330-48D9-8200-87797794C6BC}"/>
    <cellStyle name="Comma 6 4 3 3 2 3 3" xfId="42280" xr:uid="{D9547500-BEAB-4E27-8DE3-68593667FC91}"/>
    <cellStyle name="Comma 6 4 3 3 2 4" xfId="19057" xr:uid="{535F9564-9670-4820-A700-0A42C44CF948}"/>
    <cellStyle name="Comma 6 4 3 3 2 4 2" xfId="49881" xr:uid="{63119096-B31E-4483-AFA4-6C6C258583A6}"/>
    <cellStyle name="Comma 6 4 3 3 2 5" xfId="34471" xr:uid="{1A71E7EF-9FAA-4BA7-8991-85CC38093F11}"/>
    <cellStyle name="Comma 6 4 3 3 3" xfId="5548" xr:uid="{CE5A7126-8517-4DAA-86C7-B729C424EAC3}"/>
    <cellStyle name="Comma 6 4 3 3 3 2" xfId="13359" xr:uid="{97DC3998-515B-4EB8-AF19-3276C20CA7FB}"/>
    <cellStyle name="Comma 6 4 3 3 3 2 2" xfId="28770" xr:uid="{1692FC5D-A788-4AAA-998A-5CAB721D5073}"/>
    <cellStyle name="Comma 6 4 3 3 3 2 2 2" xfId="59594" xr:uid="{538BB6DE-B95C-4F7B-A22C-C8F0BBF67F8B}"/>
    <cellStyle name="Comma 6 4 3 3 3 2 3" xfId="44184" xr:uid="{EFD844AF-9DE0-44B8-90C1-45C63E5F8A91}"/>
    <cellStyle name="Comma 6 4 3 3 3 3" xfId="20961" xr:uid="{B06342A1-2276-4C5B-8201-86471BF774A1}"/>
    <cellStyle name="Comma 6 4 3 3 3 3 2" xfId="51785" xr:uid="{CF4CD7D4-C3E2-43E3-BCD9-FC8BC550C864}"/>
    <cellStyle name="Comma 6 4 3 3 3 4" xfId="36375" xr:uid="{4A8CC5E0-B1F3-4BCA-A76C-5CEA22903E48}"/>
    <cellStyle name="Comma 6 4 3 3 4" xfId="9556" xr:uid="{20BB5B3A-1C51-44F7-A1CB-FDE9A46C5CAA}"/>
    <cellStyle name="Comma 6 4 3 3 4 2" xfId="24967" xr:uid="{26BAD36D-1D06-45A3-AEED-016F49AA2E39}"/>
    <cellStyle name="Comma 6 4 3 3 4 2 2" xfId="55791" xr:uid="{D35EC2D8-7108-429E-B617-40D93ACBAF98}"/>
    <cellStyle name="Comma 6 4 3 3 4 3" xfId="40381" xr:uid="{1362E86D-75FC-4BCB-8B65-076C6642924C}"/>
    <cellStyle name="Comma 6 4 3 3 5" xfId="17158" xr:uid="{4BB8833B-C8C0-4C2F-8205-66E256ED38A7}"/>
    <cellStyle name="Comma 6 4 3 3 5 2" xfId="47982" xr:uid="{230FF2BE-4AEC-4175-A202-BFDD42270F77}"/>
    <cellStyle name="Comma 6 4 3 3 6" xfId="32572" xr:uid="{11719531-9E9F-4AB8-8889-04EB0E92A31F}"/>
    <cellStyle name="Comma 6 4 3 4" xfId="2378" xr:uid="{B666531A-4218-4D2D-84CD-8A4FF9B0F3D0}"/>
    <cellStyle name="Comma 6 4 3 4 2" xfId="6181" xr:uid="{AFB91A0F-E18F-4163-B9B0-E4A8A85ADB17}"/>
    <cellStyle name="Comma 6 4 3 4 2 2" xfId="13992" xr:uid="{E97D110A-4D28-45CC-A737-2549D2ACB5C6}"/>
    <cellStyle name="Comma 6 4 3 4 2 2 2" xfId="29403" xr:uid="{7B66B38B-7369-41CF-A6D4-A19971AD2F4E}"/>
    <cellStyle name="Comma 6 4 3 4 2 2 2 2" xfId="60227" xr:uid="{5A45C5FE-A5E8-4FFC-87AF-A7A146FEC868}"/>
    <cellStyle name="Comma 6 4 3 4 2 2 3" xfId="44817" xr:uid="{DB106002-A50C-4DB4-AB7C-96B2DD02F9D3}"/>
    <cellStyle name="Comma 6 4 3 4 2 3" xfId="21594" xr:uid="{AD9E1202-1682-4E6B-B48D-F1B5F7AD13C7}"/>
    <cellStyle name="Comma 6 4 3 4 2 3 2" xfId="52418" xr:uid="{FDD8A2BC-C837-4D01-A164-562A13F73537}"/>
    <cellStyle name="Comma 6 4 3 4 2 4" xfId="37008" xr:uid="{2356262F-4D16-4D89-86FE-A47BD3813D3A}"/>
    <cellStyle name="Comma 6 4 3 4 3" xfId="10189" xr:uid="{AEBC2CC1-F287-4F9A-8F5A-EF997214D1B0}"/>
    <cellStyle name="Comma 6 4 3 4 3 2" xfId="25600" xr:uid="{D18AB90D-5991-4657-871A-4727CA323580}"/>
    <cellStyle name="Comma 6 4 3 4 3 2 2" xfId="56424" xr:uid="{BECF457A-31EE-4200-A864-13018981B41D}"/>
    <cellStyle name="Comma 6 4 3 4 3 3" xfId="41014" xr:uid="{F40C8BE6-548B-40BC-B3C4-D00BAA185936}"/>
    <cellStyle name="Comma 6 4 3 4 4" xfId="17791" xr:uid="{24614FF0-173F-4CF9-B33B-31030E97E7D6}"/>
    <cellStyle name="Comma 6 4 3 4 4 2" xfId="48615" xr:uid="{FC5481F8-32E2-40B9-ACC6-D4443F41BC4E}"/>
    <cellStyle name="Comma 6 4 3 4 5" xfId="33205" xr:uid="{AB3E861E-2C9E-4801-AE89-FA26C727C216}"/>
    <cellStyle name="Comma 6 4 3 5" xfId="4282" xr:uid="{CB5E64CB-F641-4DE3-AF62-F56294CCBAF8}"/>
    <cellStyle name="Comma 6 4 3 5 2" xfId="12093" xr:uid="{B4DF2722-502F-4401-A8D1-0245BD2D424D}"/>
    <cellStyle name="Comma 6 4 3 5 2 2" xfId="27504" xr:uid="{93A05948-540A-4ADC-B55D-5CBFE5798CF8}"/>
    <cellStyle name="Comma 6 4 3 5 2 2 2" xfId="58328" xr:uid="{CF767DF4-6D3B-4E3C-B27F-354806392B84}"/>
    <cellStyle name="Comma 6 4 3 5 2 3" xfId="42918" xr:uid="{90941FA1-F5CC-496D-A7C3-D869777E6087}"/>
    <cellStyle name="Comma 6 4 3 5 3" xfId="19695" xr:uid="{39171C6C-119B-4F37-8725-564CD9CE14F9}"/>
    <cellStyle name="Comma 6 4 3 5 3 2" xfId="50519" xr:uid="{7B7F2F77-8C9B-4F5A-AB0A-EC1F868C2A1C}"/>
    <cellStyle name="Comma 6 4 3 5 4" xfId="35109" xr:uid="{098F1839-581E-4953-A6D4-D793C30DBE6A}"/>
    <cellStyle name="Comma 6 4 3 6" xfId="8290" xr:uid="{954DBA67-C43B-4CB9-B4D0-72CDA7CE77A2}"/>
    <cellStyle name="Comma 6 4 3 6 2" xfId="23701" xr:uid="{2BC61BE2-2A5B-4B0D-A339-65E62709D1C7}"/>
    <cellStyle name="Comma 6 4 3 6 2 2" xfId="54525" xr:uid="{ECAC7277-5585-4390-9770-F1071C646825}"/>
    <cellStyle name="Comma 6 4 3 6 3" xfId="39115" xr:uid="{7336D115-768B-4E77-8363-F279AE7BD499}"/>
    <cellStyle name="Comma 6 4 3 7" xfId="15892" xr:uid="{1F976E08-B890-4C86-A627-32CBA0ADDED4}"/>
    <cellStyle name="Comma 6 4 3 7 2" xfId="46716" xr:uid="{59926C37-B5EF-4170-AB0F-E9C201A34457}"/>
    <cellStyle name="Comma 6 4 3 8" xfId="31306" xr:uid="{0783E8B9-18A9-4378-9602-751765B54AB1}"/>
    <cellStyle name="Comma 6 4 4" xfId="899" xr:uid="{CDBE3DCD-8773-4570-A781-8D2A6C90E752}"/>
    <cellStyle name="Comma 6 4 4 2" xfId="2798" xr:uid="{E3F63EF7-A0D0-4ED4-8BDB-7DA67105DCB7}"/>
    <cellStyle name="Comma 6 4 4 2 2" xfId="6601" xr:uid="{C3CD9B01-9E97-4D61-ACF7-4D2208B4B638}"/>
    <cellStyle name="Comma 6 4 4 2 2 2" xfId="14412" xr:uid="{0180E62E-68B0-420B-A4F3-47A18B3B13C8}"/>
    <cellStyle name="Comma 6 4 4 2 2 2 2" xfId="29823" xr:uid="{D116A044-F2C0-4D5A-AC18-984E5515E836}"/>
    <cellStyle name="Comma 6 4 4 2 2 2 2 2" xfId="60647" xr:uid="{0CB37E39-4FA8-4941-821D-CADC35DC8BB5}"/>
    <cellStyle name="Comma 6 4 4 2 2 2 3" xfId="45237" xr:uid="{524D4947-B320-43B9-8748-55B850384DEA}"/>
    <cellStyle name="Comma 6 4 4 2 2 3" xfId="22014" xr:uid="{078CEF60-3954-4618-B004-7CBBFF7582CE}"/>
    <cellStyle name="Comma 6 4 4 2 2 3 2" xfId="52838" xr:uid="{C560A607-AD6F-46DD-B633-ED85B8BA7402}"/>
    <cellStyle name="Comma 6 4 4 2 2 4" xfId="37428" xr:uid="{B4500205-0FE9-474E-BF1C-FA7BADFD635B}"/>
    <cellStyle name="Comma 6 4 4 2 3" xfId="10609" xr:uid="{145A5AF9-E4B0-47CE-AD59-B1347414B971}"/>
    <cellStyle name="Comma 6 4 4 2 3 2" xfId="26020" xr:uid="{4672DEDE-04CF-48BB-A2AA-00C19429F458}"/>
    <cellStyle name="Comma 6 4 4 2 3 2 2" xfId="56844" xr:uid="{703CCCBD-04F2-4D4F-AF18-2650F84F0897}"/>
    <cellStyle name="Comma 6 4 4 2 3 3" xfId="41434" xr:uid="{5D1C87C9-C758-4B72-949F-00CBFDE88CFC}"/>
    <cellStyle name="Comma 6 4 4 2 4" xfId="18211" xr:uid="{25C09D24-79E8-4E95-BFA5-9B08C78DAB46}"/>
    <cellStyle name="Comma 6 4 4 2 4 2" xfId="49035" xr:uid="{CFD7D17B-5494-4F8C-9063-0A7A41519DC6}"/>
    <cellStyle name="Comma 6 4 4 2 5" xfId="33625" xr:uid="{ADB40AFD-554A-4FB1-9AF1-9248054447BC}"/>
    <cellStyle name="Comma 6 4 4 3" xfId="4702" xr:uid="{DFB608C4-0D77-411F-AF50-562352798BF6}"/>
    <cellStyle name="Comma 6 4 4 3 2" xfId="12513" xr:uid="{C0144882-CC6C-40D6-A7C4-AD4B3B713124}"/>
    <cellStyle name="Comma 6 4 4 3 2 2" xfId="27924" xr:uid="{2DF845F6-25A2-4E03-B8B0-1DB43E500C73}"/>
    <cellStyle name="Comma 6 4 4 3 2 2 2" xfId="58748" xr:uid="{DF43AC7E-6480-4C5D-8F9D-E5D89A9A0CF8}"/>
    <cellStyle name="Comma 6 4 4 3 2 3" xfId="43338" xr:uid="{3C06AEBD-2A97-4066-A778-C45D120E154B}"/>
    <cellStyle name="Comma 6 4 4 3 3" xfId="20115" xr:uid="{2E884249-92C5-4171-A946-4C36B61C4119}"/>
    <cellStyle name="Comma 6 4 4 3 3 2" xfId="50939" xr:uid="{91F68A53-FA4D-4646-8FCC-25BCD60CC752}"/>
    <cellStyle name="Comma 6 4 4 3 4" xfId="35529" xr:uid="{D54D9B87-654D-4410-AC93-5A05C91604F7}"/>
    <cellStyle name="Comma 6 4 4 4" xfId="8710" xr:uid="{A2D31144-236F-4F94-86A9-F193CB936879}"/>
    <cellStyle name="Comma 6 4 4 4 2" xfId="24121" xr:uid="{6ABBF97D-F18E-4EB8-8D30-2E478378D4E8}"/>
    <cellStyle name="Comma 6 4 4 4 2 2" xfId="54945" xr:uid="{420B3216-7E1A-46D3-8D3C-467511A14B44}"/>
    <cellStyle name="Comma 6 4 4 4 3" xfId="39535" xr:uid="{8F61F09C-0DC5-4AE7-84E4-09C5394FA162}"/>
    <cellStyle name="Comma 6 4 4 5" xfId="16312" xr:uid="{3843979B-23F8-4539-A114-FC672119B735}"/>
    <cellStyle name="Comma 6 4 4 5 2" xfId="47136" xr:uid="{7B496939-7B4A-483E-898B-43762FDF9CBD}"/>
    <cellStyle name="Comma 6 4 4 6" xfId="31726" xr:uid="{C970DD73-8B47-4F88-811E-735D16BA86B8}"/>
    <cellStyle name="Comma 6 4 5" xfId="1532" xr:uid="{E3BC5C19-7365-4E47-99EA-EABD5013DE55}"/>
    <cellStyle name="Comma 6 4 5 2" xfId="3431" xr:uid="{94C0E627-7418-44C2-8FB8-E0115F39FDC7}"/>
    <cellStyle name="Comma 6 4 5 2 2" xfId="7234" xr:uid="{922FD16F-1F3B-4459-944F-EFF070193EB1}"/>
    <cellStyle name="Comma 6 4 5 2 2 2" xfId="15045" xr:uid="{573FE3C3-D6EC-42A7-B5E0-D1C179421234}"/>
    <cellStyle name="Comma 6 4 5 2 2 2 2" xfId="30456" xr:uid="{322CBC67-25C0-40F9-B1A8-A62FBEAAD51F}"/>
    <cellStyle name="Comma 6 4 5 2 2 2 2 2" xfId="61280" xr:uid="{F324B70E-3AA6-4576-92FD-CAFC936FD122}"/>
    <cellStyle name="Comma 6 4 5 2 2 2 3" xfId="45870" xr:uid="{5C53D7BF-7AB4-4351-8C00-18053B01DF9A}"/>
    <cellStyle name="Comma 6 4 5 2 2 3" xfId="22647" xr:uid="{D635729B-5975-4EE8-809D-61F2ED9D022D}"/>
    <cellStyle name="Comma 6 4 5 2 2 3 2" xfId="53471" xr:uid="{76AAEF7E-9566-4437-9944-56E4E53503BD}"/>
    <cellStyle name="Comma 6 4 5 2 2 4" xfId="38061" xr:uid="{CCE583EA-7F5C-49B9-BCE0-657366DF3F38}"/>
    <cellStyle name="Comma 6 4 5 2 3" xfId="11242" xr:uid="{828DB545-0BDD-44BD-9807-A2E902D574EB}"/>
    <cellStyle name="Comma 6 4 5 2 3 2" xfId="26653" xr:uid="{2A5EF88A-B0F4-4DB8-8B90-59BDAF722CCC}"/>
    <cellStyle name="Comma 6 4 5 2 3 2 2" xfId="57477" xr:uid="{2F8B80C1-5EE9-463F-9527-7A0BFF971424}"/>
    <cellStyle name="Comma 6 4 5 2 3 3" xfId="42067" xr:uid="{34C13688-07D6-4804-866A-CAF30F6CC11E}"/>
    <cellStyle name="Comma 6 4 5 2 4" xfId="18844" xr:uid="{BA0EC814-FDDB-4D3B-AF29-A977249924C7}"/>
    <cellStyle name="Comma 6 4 5 2 4 2" xfId="49668" xr:uid="{0598B9DF-3B85-49FA-B239-63A34B006DB3}"/>
    <cellStyle name="Comma 6 4 5 2 5" xfId="34258" xr:uid="{DCC503BE-6933-47F4-AA45-4779124EC4F6}"/>
    <cellStyle name="Comma 6 4 5 3" xfId="5335" xr:uid="{A62DD958-3640-4C0F-A176-64F7BC194204}"/>
    <cellStyle name="Comma 6 4 5 3 2" xfId="13146" xr:uid="{D26C293B-CCCF-4580-9B38-F73F3F537D96}"/>
    <cellStyle name="Comma 6 4 5 3 2 2" xfId="28557" xr:uid="{335E1495-8187-4652-87D0-F237C76DDCA0}"/>
    <cellStyle name="Comma 6 4 5 3 2 2 2" xfId="59381" xr:uid="{046BF669-9D1F-4E54-829A-31EEF965938F}"/>
    <cellStyle name="Comma 6 4 5 3 2 3" xfId="43971" xr:uid="{64370261-B4EE-41EE-A108-45C9C700F539}"/>
    <cellStyle name="Comma 6 4 5 3 3" xfId="20748" xr:uid="{65C41BA8-FFB6-4F41-B6C9-2C558E47263A}"/>
    <cellStyle name="Comma 6 4 5 3 3 2" xfId="51572" xr:uid="{1523D588-EF60-4ED7-9E7C-67CC12488695}"/>
    <cellStyle name="Comma 6 4 5 3 4" xfId="36162" xr:uid="{CF8462D7-A338-4403-AF9C-5BA8D7867508}"/>
    <cellStyle name="Comma 6 4 5 4" xfId="9343" xr:uid="{ACC78732-BC68-44E6-8C0A-33029555B020}"/>
    <cellStyle name="Comma 6 4 5 4 2" xfId="24754" xr:uid="{7048C5BF-7006-4E9C-9119-68DD620EE3F2}"/>
    <cellStyle name="Comma 6 4 5 4 2 2" xfId="55578" xr:uid="{9081D9D0-8D9D-4CF4-AC58-618A66E02BCE}"/>
    <cellStyle name="Comma 6 4 5 4 3" xfId="40168" xr:uid="{F168ADA4-C47D-4D7E-B341-90C70E13BAE0}"/>
    <cellStyle name="Comma 6 4 5 5" xfId="16945" xr:uid="{59E05C67-64B9-4C60-B614-CA2A8C59CD58}"/>
    <cellStyle name="Comma 6 4 5 5 2" xfId="47769" xr:uid="{B078DAFE-A966-40F0-B086-E9E8CDEB9B98}"/>
    <cellStyle name="Comma 6 4 5 6" xfId="32359" xr:uid="{4D454BC5-0128-402B-83FB-394204272AC8}"/>
    <cellStyle name="Comma 6 4 6" xfId="2165" xr:uid="{48F7877A-21E8-4030-BB5B-C0C457A3055E}"/>
    <cellStyle name="Comma 6 4 6 2" xfId="5968" xr:uid="{BD3F4D9B-7C29-4EAF-A94F-6D5A29BFCE74}"/>
    <cellStyle name="Comma 6 4 6 2 2" xfId="13779" xr:uid="{976D6ED1-716F-4689-AAB8-6940289C8DB7}"/>
    <cellStyle name="Comma 6 4 6 2 2 2" xfId="29190" xr:uid="{EF0A8476-5603-4EE7-B56A-E394C9144F6D}"/>
    <cellStyle name="Comma 6 4 6 2 2 2 2" xfId="60014" xr:uid="{11803448-4732-4CA1-ADB7-4B74BCD9ED7A}"/>
    <cellStyle name="Comma 6 4 6 2 2 3" xfId="44604" xr:uid="{EEA51645-022E-4EE9-9181-2457FD1399B3}"/>
    <cellStyle name="Comma 6 4 6 2 3" xfId="21381" xr:uid="{3CAF4DA6-601C-44CC-821B-25055A413050}"/>
    <cellStyle name="Comma 6 4 6 2 3 2" xfId="52205" xr:uid="{62A53E22-8A90-470E-823C-27D306A12583}"/>
    <cellStyle name="Comma 6 4 6 2 4" xfId="36795" xr:uid="{BD7421BE-3385-4F79-9ECF-8C88C2D7CC5B}"/>
    <cellStyle name="Comma 6 4 6 3" xfId="9976" xr:uid="{C494DC76-2364-451B-BD79-5A14CF187732}"/>
    <cellStyle name="Comma 6 4 6 3 2" xfId="25387" xr:uid="{EACB72C4-6E8F-4290-9FD5-6F36DD5B9D9D}"/>
    <cellStyle name="Comma 6 4 6 3 2 2" xfId="56211" xr:uid="{9E45788E-AF1B-449E-8FC2-E42D789F4803}"/>
    <cellStyle name="Comma 6 4 6 3 3" xfId="40801" xr:uid="{B01C9A6F-C88E-45BA-BAC1-F5F9E2426026}"/>
    <cellStyle name="Comma 6 4 6 4" xfId="17578" xr:uid="{2D1CC767-7E85-42B4-BDD4-9340361DE3F6}"/>
    <cellStyle name="Comma 6 4 6 4 2" xfId="48402" xr:uid="{E7AC0689-5EFC-42F7-AAF7-CB861C8B3AEF}"/>
    <cellStyle name="Comma 6 4 6 5" xfId="32992" xr:uid="{DC2EE67B-67D3-4444-A5E4-DF24428D76A7}"/>
    <cellStyle name="Comma 6 4 7" xfId="4069" xr:uid="{2FCB1327-9E17-4F35-ACDA-5ACDFB81E834}"/>
    <cellStyle name="Comma 6 4 7 2" xfId="11880" xr:uid="{BBF3E49E-4401-4A26-AC65-D319E0CFA56D}"/>
    <cellStyle name="Comma 6 4 7 2 2" xfId="27291" xr:uid="{653054B4-F9FA-4965-B34C-4E7DF9508528}"/>
    <cellStyle name="Comma 6 4 7 2 2 2" xfId="58115" xr:uid="{D89C4C02-C67B-4E99-8BA2-6D07A4225A88}"/>
    <cellStyle name="Comma 6 4 7 2 3" xfId="42705" xr:uid="{E986028C-7709-4917-BE2C-82DA0740B5E5}"/>
    <cellStyle name="Comma 6 4 7 3" xfId="19482" xr:uid="{D1C4B20E-0B42-4390-A75A-EE4ED6C8FFE6}"/>
    <cellStyle name="Comma 6 4 7 3 2" xfId="50306" xr:uid="{E364CE19-9F33-4120-8A8C-7F2E230E8F5D}"/>
    <cellStyle name="Comma 6 4 7 4" xfId="34896" xr:uid="{9FC2821F-D7C8-4183-8D0B-7D445E94D6C7}"/>
    <cellStyle name="Comma 6 4 8" xfId="8077" xr:uid="{FCEFAA27-4763-4EF2-8939-F20ED8F29B9E}"/>
    <cellStyle name="Comma 6 4 8 2" xfId="23488" xr:uid="{82F27677-1071-4FF0-95C9-B51476DBD194}"/>
    <cellStyle name="Comma 6 4 8 2 2" xfId="54312" xr:uid="{FCB9EBBF-7AEA-4FDF-A6B4-702363D80381}"/>
    <cellStyle name="Comma 6 4 8 3" xfId="38902" xr:uid="{2B4E2385-0C7E-4856-8487-B161B8908B74}"/>
    <cellStyle name="Comma 6 4 9" xfId="7868" xr:uid="{9A4C5487-464E-482C-909F-E89CB053DD83}"/>
    <cellStyle name="Comma 6 4 9 2" xfId="23279" xr:uid="{D1A3F39F-595C-407D-9D98-8F8738FD0C22}"/>
    <cellStyle name="Comma 6 4 9 2 2" xfId="54103" xr:uid="{61E90BF6-8797-4F8F-A4C4-AC483DF30528}"/>
    <cellStyle name="Comma 6 4 9 3" xfId="38693" xr:uid="{9A2F39A6-87DD-4A53-9239-BF1D7FC13657}"/>
    <cellStyle name="Comma 6 5" xfId="177" xr:uid="{5702638C-A463-4A58-BCAF-DF3ACE591028}"/>
    <cellStyle name="Comma 6 5 10" xfId="15599" xr:uid="{F5326E7E-F4B6-4171-8525-2927C9067B03}"/>
    <cellStyle name="Comma 6 5 10 2" xfId="46423" xr:uid="{B2C03DF0-C26C-42B2-A67D-B417ABADEC35}"/>
    <cellStyle name="Comma 6 5 11" xfId="31013" xr:uid="{5B9C122B-0FEE-44B7-BFDC-8E3D6B56B8F9}"/>
    <cellStyle name="Comma 6 5 2" xfId="608" xr:uid="{C0CBE3A9-D0F6-485E-AEE6-D7C143A30E69}"/>
    <cellStyle name="Comma 6 5 2 2" xfId="1241" xr:uid="{676209BA-1AEB-45B1-82CB-4D58C844BE68}"/>
    <cellStyle name="Comma 6 5 2 2 2" xfId="3140" xr:uid="{4CA56902-0683-4A71-8790-A100652B9EE4}"/>
    <cellStyle name="Comma 6 5 2 2 2 2" xfId="6943" xr:uid="{61C77AB7-8904-473F-8B49-F7A974DCF3D1}"/>
    <cellStyle name="Comma 6 5 2 2 2 2 2" xfId="14754" xr:uid="{EEE1FD8F-3032-41D2-8818-ACB05245B3CA}"/>
    <cellStyle name="Comma 6 5 2 2 2 2 2 2" xfId="30165" xr:uid="{AD7DA4FF-F7BB-470C-BC13-6614345157BC}"/>
    <cellStyle name="Comma 6 5 2 2 2 2 2 2 2" xfId="60989" xr:uid="{F3459490-4509-4380-AF4A-5614445B1C83}"/>
    <cellStyle name="Comma 6 5 2 2 2 2 2 3" xfId="45579" xr:uid="{5D04BE7F-3BC1-4DEE-9B3D-52D96689026E}"/>
    <cellStyle name="Comma 6 5 2 2 2 2 3" xfId="22356" xr:uid="{EA092124-FE65-468C-BB80-63FC24B9DC22}"/>
    <cellStyle name="Comma 6 5 2 2 2 2 3 2" xfId="53180" xr:uid="{BC658914-35EF-4804-84AD-73E7EC75E528}"/>
    <cellStyle name="Comma 6 5 2 2 2 2 4" xfId="37770" xr:uid="{35620E83-85E7-407E-B02F-F40E0C79E5BD}"/>
    <cellStyle name="Comma 6 5 2 2 2 3" xfId="10951" xr:uid="{CB50AF5E-5255-4362-8733-C6E93256EF2A}"/>
    <cellStyle name="Comma 6 5 2 2 2 3 2" xfId="26362" xr:uid="{0DB24A13-5F90-4F05-8DFA-5B26BEADB99B}"/>
    <cellStyle name="Comma 6 5 2 2 2 3 2 2" xfId="57186" xr:uid="{92B27344-7830-4E3F-A82C-A878AF9EDEDD}"/>
    <cellStyle name="Comma 6 5 2 2 2 3 3" xfId="41776" xr:uid="{36E2950E-A31D-49F6-971E-415AF319D186}"/>
    <cellStyle name="Comma 6 5 2 2 2 4" xfId="18553" xr:uid="{1083F7E6-459E-4BC5-B983-523BDCE4FF2A}"/>
    <cellStyle name="Comma 6 5 2 2 2 4 2" xfId="49377" xr:uid="{A091E95A-B74F-420F-A0A0-074E430D7DA7}"/>
    <cellStyle name="Comma 6 5 2 2 2 5" xfId="33967" xr:uid="{AC9C210A-7176-4F5F-8E24-9B2F6D9482F8}"/>
    <cellStyle name="Comma 6 5 2 2 3" xfId="5044" xr:uid="{85A6DE4D-5C47-4803-B717-3277C96A503B}"/>
    <cellStyle name="Comma 6 5 2 2 3 2" xfId="12855" xr:uid="{6C0BDE5A-9EF7-4B11-8B4E-B3C1D5BAB487}"/>
    <cellStyle name="Comma 6 5 2 2 3 2 2" xfId="28266" xr:uid="{7A6318BD-EB52-4BC7-AD5F-000DA6B263B0}"/>
    <cellStyle name="Comma 6 5 2 2 3 2 2 2" xfId="59090" xr:uid="{4A3ADD68-062D-4A85-9E0E-700D38393DEF}"/>
    <cellStyle name="Comma 6 5 2 2 3 2 3" xfId="43680" xr:uid="{4A6A70C3-0407-4E22-B297-7824F1606A1B}"/>
    <cellStyle name="Comma 6 5 2 2 3 3" xfId="20457" xr:uid="{AC47EC15-53DC-4F6A-8D90-788E1233536B}"/>
    <cellStyle name="Comma 6 5 2 2 3 3 2" xfId="51281" xr:uid="{F823B3F5-32E9-4755-80FA-C5391EF4D6A2}"/>
    <cellStyle name="Comma 6 5 2 2 3 4" xfId="35871" xr:uid="{A5645169-ED24-4A76-9D83-87F737D55C07}"/>
    <cellStyle name="Comma 6 5 2 2 4" xfId="9052" xr:uid="{76B7A1EE-30F9-4451-B7D1-4F888711565F}"/>
    <cellStyle name="Comma 6 5 2 2 4 2" xfId="24463" xr:uid="{2ADE3964-1B62-4859-9F3D-3C2F73FDBE1D}"/>
    <cellStyle name="Comma 6 5 2 2 4 2 2" xfId="55287" xr:uid="{FC297794-794A-4FB1-8219-D0833A09ADC0}"/>
    <cellStyle name="Comma 6 5 2 2 4 3" xfId="39877" xr:uid="{30F9F279-A151-43EF-8426-E104AA02A58C}"/>
    <cellStyle name="Comma 6 5 2 2 5" xfId="16654" xr:uid="{F6F20BDB-B844-4753-BE64-76EDEF73CE86}"/>
    <cellStyle name="Comma 6 5 2 2 5 2" xfId="47478" xr:uid="{99CACA9F-7B70-41D2-8227-38DA38BD770E}"/>
    <cellStyle name="Comma 6 5 2 2 6" xfId="32068" xr:uid="{6A7BA1FF-E727-4FE6-9FAE-F36A906CED1A}"/>
    <cellStyle name="Comma 6 5 2 3" xfId="1874" xr:uid="{AB8D3FA5-9062-43D3-85FF-69E3F8C593C1}"/>
    <cellStyle name="Comma 6 5 2 3 2" xfId="3773" xr:uid="{884376C8-055D-49E8-A6CF-E478F739EB66}"/>
    <cellStyle name="Comma 6 5 2 3 2 2" xfId="7576" xr:uid="{38CA17AD-A48D-470F-8AEF-2DE6E7926048}"/>
    <cellStyle name="Comma 6 5 2 3 2 2 2" xfId="15387" xr:uid="{80AC82C2-7BA8-4C33-99DB-78DD48C98BCC}"/>
    <cellStyle name="Comma 6 5 2 3 2 2 2 2" xfId="30798" xr:uid="{1A51E654-99DD-434D-BB46-959972DD3D77}"/>
    <cellStyle name="Comma 6 5 2 3 2 2 2 2 2" xfId="61622" xr:uid="{A1A3266A-E857-4D8C-A341-950360677335}"/>
    <cellStyle name="Comma 6 5 2 3 2 2 2 3" xfId="46212" xr:uid="{C11F85BF-5F39-467F-BFA5-1DB3A58190F4}"/>
    <cellStyle name="Comma 6 5 2 3 2 2 3" xfId="22989" xr:uid="{D53A2EC2-C5BB-4B70-8B5D-2A3454E0A3A5}"/>
    <cellStyle name="Comma 6 5 2 3 2 2 3 2" xfId="53813" xr:uid="{5DEB8F9A-6BFF-42CF-9639-E7CC348E0C56}"/>
    <cellStyle name="Comma 6 5 2 3 2 2 4" xfId="38403" xr:uid="{C0B8E903-6D55-41DC-902D-B3F243899308}"/>
    <cellStyle name="Comma 6 5 2 3 2 3" xfId="11584" xr:uid="{15BD121D-EBE3-4BC7-8C2F-A3099EA13880}"/>
    <cellStyle name="Comma 6 5 2 3 2 3 2" xfId="26995" xr:uid="{D4A16540-B1E7-4EA5-B0AD-97D4D39D62E5}"/>
    <cellStyle name="Comma 6 5 2 3 2 3 2 2" xfId="57819" xr:uid="{E85701FD-16CB-4785-AE8B-CFA2072D26F2}"/>
    <cellStyle name="Comma 6 5 2 3 2 3 3" xfId="42409" xr:uid="{BCD91DA8-C101-4597-B598-B4D1B6A9ADF9}"/>
    <cellStyle name="Comma 6 5 2 3 2 4" xfId="19186" xr:uid="{8898A794-D18E-48C5-B1D1-A385D2BF7B12}"/>
    <cellStyle name="Comma 6 5 2 3 2 4 2" xfId="50010" xr:uid="{1DEBD986-EA39-4055-B65A-1E51BEB5BE6A}"/>
    <cellStyle name="Comma 6 5 2 3 2 5" xfId="34600" xr:uid="{744F147F-6EDB-4D79-86E4-F4F9E9D2ACD8}"/>
    <cellStyle name="Comma 6 5 2 3 3" xfId="5677" xr:uid="{3F34E6ED-5D09-4A41-98FC-DE11A9BDCFEB}"/>
    <cellStyle name="Comma 6 5 2 3 3 2" xfId="13488" xr:uid="{F9CDC3E5-A326-4A40-9F66-1A5F84AC5178}"/>
    <cellStyle name="Comma 6 5 2 3 3 2 2" xfId="28899" xr:uid="{0BDE53BA-5B70-4D6B-BD9C-E62177B45D2D}"/>
    <cellStyle name="Comma 6 5 2 3 3 2 2 2" xfId="59723" xr:uid="{BB019825-80ED-404D-9FCE-D6FD622A8EF1}"/>
    <cellStyle name="Comma 6 5 2 3 3 2 3" xfId="44313" xr:uid="{AACF039F-B0E3-4DF7-8B43-2BA570F7FA4E}"/>
    <cellStyle name="Comma 6 5 2 3 3 3" xfId="21090" xr:uid="{2B42A554-F2C1-43DE-8946-9CD280A79DCD}"/>
    <cellStyle name="Comma 6 5 2 3 3 3 2" xfId="51914" xr:uid="{99BE99A0-82B7-4F3A-B115-AE3770D53769}"/>
    <cellStyle name="Comma 6 5 2 3 3 4" xfId="36504" xr:uid="{A0851053-97DC-46CE-A60B-9F23353B34CA}"/>
    <cellStyle name="Comma 6 5 2 3 4" xfId="9685" xr:uid="{FA143BD4-4A4A-4A72-B43F-F89196BD29BC}"/>
    <cellStyle name="Comma 6 5 2 3 4 2" xfId="25096" xr:uid="{8F23D7FE-299D-4751-93DE-D7976ADF49E8}"/>
    <cellStyle name="Comma 6 5 2 3 4 2 2" xfId="55920" xr:uid="{6500B7AC-6036-433F-8069-BCAE92049B5C}"/>
    <cellStyle name="Comma 6 5 2 3 4 3" xfId="40510" xr:uid="{962FC274-1A17-4336-9A30-994A982D8F57}"/>
    <cellStyle name="Comma 6 5 2 3 5" xfId="17287" xr:uid="{6BADD274-FB14-452B-9398-48508A593FE7}"/>
    <cellStyle name="Comma 6 5 2 3 5 2" xfId="48111" xr:uid="{F47512ED-9514-4A79-B3B4-EEAAA7E6D470}"/>
    <cellStyle name="Comma 6 5 2 3 6" xfId="32701" xr:uid="{ADCC5D5B-8EB7-47B7-BBEF-5E8239E5D67B}"/>
    <cellStyle name="Comma 6 5 2 4" xfId="2507" xr:uid="{A930C166-ADB3-4205-9344-88D3336E7755}"/>
    <cellStyle name="Comma 6 5 2 4 2" xfId="6310" xr:uid="{1E3C44E4-81B2-4851-BFC9-79F1ACF8BFB7}"/>
    <cellStyle name="Comma 6 5 2 4 2 2" xfId="14121" xr:uid="{87D615CF-F911-4B20-BC62-F9C1C4B96B10}"/>
    <cellStyle name="Comma 6 5 2 4 2 2 2" xfId="29532" xr:uid="{25C50A27-510D-4073-9DA9-6E3E87187AF9}"/>
    <cellStyle name="Comma 6 5 2 4 2 2 2 2" xfId="60356" xr:uid="{48798604-422E-4853-8CE2-B74A893D429F}"/>
    <cellStyle name="Comma 6 5 2 4 2 2 3" xfId="44946" xr:uid="{2C6E6938-D1D3-4E5D-99C0-A57EF10A0FA6}"/>
    <cellStyle name="Comma 6 5 2 4 2 3" xfId="21723" xr:uid="{37872608-F9B2-4BE3-B3F8-56D18B9CA78F}"/>
    <cellStyle name="Comma 6 5 2 4 2 3 2" xfId="52547" xr:uid="{46C54841-CA01-4258-AB03-BC926899A3E1}"/>
    <cellStyle name="Comma 6 5 2 4 2 4" xfId="37137" xr:uid="{1491719B-A7D6-4BB0-85BE-39EF437D3330}"/>
    <cellStyle name="Comma 6 5 2 4 3" xfId="10318" xr:uid="{E59DD261-5F80-43AF-BA6B-90FD9B08C652}"/>
    <cellStyle name="Comma 6 5 2 4 3 2" xfId="25729" xr:uid="{DFE4FA84-14E5-4605-B31D-02879E735C78}"/>
    <cellStyle name="Comma 6 5 2 4 3 2 2" xfId="56553" xr:uid="{CF994AAD-2353-4ABC-9928-2E1F3441EC9A}"/>
    <cellStyle name="Comma 6 5 2 4 3 3" xfId="41143" xr:uid="{86A316F0-AD4D-47D9-AB5D-8166ABD51903}"/>
    <cellStyle name="Comma 6 5 2 4 4" xfId="17920" xr:uid="{DCF4F6E2-9795-490D-BB02-C8C689D44E12}"/>
    <cellStyle name="Comma 6 5 2 4 4 2" xfId="48744" xr:uid="{2E61878C-03D9-444B-AA98-73283EB75A83}"/>
    <cellStyle name="Comma 6 5 2 4 5" xfId="33334" xr:uid="{DD1E8DAA-50B6-4D91-9AE0-3FDE3280A575}"/>
    <cellStyle name="Comma 6 5 2 5" xfId="4411" xr:uid="{EB1F49E5-5CFB-40E7-814D-E0F71FB988B1}"/>
    <cellStyle name="Comma 6 5 2 5 2" xfId="12222" xr:uid="{E90BF9CF-1B18-46F3-B1FF-E058D44B68AE}"/>
    <cellStyle name="Comma 6 5 2 5 2 2" xfId="27633" xr:uid="{37B5B094-22AA-4882-8F7A-488F0FC46A25}"/>
    <cellStyle name="Comma 6 5 2 5 2 2 2" xfId="58457" xr:uid="{E50B0CC3-4C6C-4915-AC5F-690E68697353}"/>
    <cellStyle name="Comma 6 5 2 5 2 3" xfId="43047" xr:uid="{08405421-1512-4CF2-B1DE-667524458A6E}"/>
    <cellStyle name="Comma 6 5 2 5 3" xfId="19824" xr:uid="{413AF974-8F2D-434B-90B3-088231FF47C3}"/>
    <cellStyle name="Comma 6 5 2 5 3 2" xfId="50648" xr:uid="{96A6578B-818D-4F16-BC18-B9668E401D7F}"/>
    <cellStyle name="Comma 6 5 2 5 4" xfId="35238" xr:uid="{29053628-DCC2-4242-AC62-7539BEDD6029}"/>
    <cellStyle name="Comma 6 5 2 6" xfId="8419" xr:uid="{EB42F9CC-2370-4F58-B55B-2BBA6C073520}"/>
    <cellStyle name="Comma 6 5 2 6 2" xfId="23830" xr:uid="{DAE57BB3-8B31-4F70-A4D1-9652CA872BD9}"/>
    <cellStyle name="Comma 6 5 2 6 2 2" xfId="54654" xr:uid="{67B7C58F-B869-4EFA-A126-3A6E9F4C930B}"/>
    <cellStyle name="Comma 6 5 2 6 3" xfId="39244" xr:uid="{F5A33165-0E13-4EE3-B7FC-087F692BFE2F}"/>
    <cellStyle name="Comma 6 5 2 7" xfId="16021" xr:uid="{FFEAFC2C-2339-4027-B8A8-FBAE6F2DE572}"/>
    <cellStyle name="Comma 6 5 2 7 2" xfId="46845" xr:uid="{53C30A28-D675-4774-B26E-78127C97236A}"/>
    <cellStyle name="Comma 6 5 2 8" xfId="31435" xr:uid="{0A06702D-819C-4FE1-84FE-BD15D16B6BAA}"/>
    <cellStyle name="Comma 6 5 3" xfId="399" xr:uid="{8FAC77AE-B3F2-4493-8BF8-D1CA35EC2EC9}"/>
    <cellStyle name="Comma 6 5 3 2" xfId="1032" xr:uid="{AB64D45E-DD01-4C68-A41E-F5BB7F60F908}"/>
    <cellStyle name="Comma 6 5 3 2 2" xfId="2931" xr:uid="{4F14A3B9-A52B-4706-9E9A-38A985DA062D}"/>
    <cellStyle name="Comma 6 5 3 2 2 2" xfId="6734" xr:uid="{A0E65654-1F4E-48E0-A0D4-BAD027655586}"/>
    <cellStyle name="Comma 6 5 3 2 2 2 2" xfId="14545" xr:uid="{FE1C8DFA-DBC0-47C9-BEF9-005E6C5CFCD5}"/>
    <cellStyle name="Comma 6 5 3 2 2 2 2 2" xfId="29956" xr:uid="{7488BCDE-289E-4143-A7E8-EC67E96B71FF}"/>
    <cellStyle name="Comma 6 5 3 2 2 2 2 2 2" xfId="60780" xr:uid="{828F691B-A600-41DD-A2A1-9FD64B01A648}"/>
    <cellStyle name="Comma 6 5 3 2 2 2 2 3" xfId="45370" xr:uid="{243CCA17-9BFB-49BB-AA5F-2D093DB0BF97}"/>
    <cellStyle name="Comma 6 5 3 2 2 2 3" xfId="22147" xr:uid="{63CC23A4-7935-4CBD-BB5B-40EF5048B36C}"/>
    <cellStyle name="Comma 6 5 3 2 2 2 3 2" xfId="52971" xr:uid="{00D4D797-C333-4D6A-884D-9C7F1C424FB5}"/>
    <cellStyle name="Comma 6 5 3 2 2 2 4" xfId="37561" xr:uid="{AF438BE1-A0AC-49EA-9BDC-9A2981825E5A}"/>
    <cellStyle name="Comma 6 5 3 2 2 3" xfId="10742" xr:uid="{227C6678-A824-463D-80A6-FA0ABF014B5A}"/>
    <cellStyle name="Comma 6 5 3 2 2 3 2" xfId="26153" xr:uid="{66F7FB40-C8C1-4A45-B3B9-965D13315150}"/>
    <cellStyle name="Comma 6 5 3 2 2 3 2 2" xfId="56977" xr:uid="{FABAB144-1243-43E3-88BE-592C47DF9715}"/>
    <cellStyle name="Comma 6 5 3 2 2 3 3" xfId="41567" xr:uid="{2801AC77-749A-4428-810E-BCED83B473A2}"/>
    <cellStyle name="Comma 6 5 3 2 2 4" xfId="18344" xr:uid="{9FB9BF80-2BE1-4C57-92A0-FB1FE8FBB576}"/>
    <cellStyle name="Comma 6 5 3 2 2 4 2" xfId="49168" xr:uid="{39C04141-894A-4828-BE32-F0CCE2E56364}"/>
    <cellStyle name="Comma 6 5 3 2 2 5" xfId="33758" xr:uid="{5CD1B7F9-2324-4CE2-A976-B66E4E00A40F}"/>
    <cellStyle name="Comma 6 5 3 2 3" xfId="4835" xr:uid="{29F6D04D-3537-4E0B-BF7B-D81BD0BDF66E}"/>
    <cellStyle name="Comma 6 5 3 2 3 2" xfId="12646" xr:uid="{CC2B8ACA-79DA-4572-A426-D2B90A75B756}"/>
    <cellStyle name="Comma 6 5 3 2 3 2 2" xfId="28057" xr:uid="{131D50D4-6D50-4BF3-B6A1-6E4C517C24FF}"/>
    <cellStyle name="Comma 6 5 3 2 3 2 2 2" xfId="58881" xr:uid="{EECCF952-E48D-4A17-A8FD-B3F64755F147}"/>
    <cellStyle name="Comma 6 5 3 2 3 2 3" xfId="43471" xr:uid="{4A90C088-E5AC-4420-BC84-403986BEDF57}"/>
    <cellStyle name="Comma 6 5 3 2 3 3" xfId="20248" xr:uid="{36B9493C-3997-4DF8-B01C-BD506C8B5396}"/>
    <cellStyle name="Comma 6 5 3 2 3 3 2" xfId="51072" xr:uid="{960E20B0-075D-4321-812F-4EB5CF9E3357}"/>
    <cellStyle name="Comma 6 5 3 2 3 4" xfId="35662" xr:uid="{6CE16252-CAF5-4B77-A2D0-E65773820C56}"/>
    <cellStyle name="Comma 6 5 3 2 4" xfId="8843" xr:uid="{A8CC37E8-34FC-467C-B908-08368B3D0246}"/>
    <cellStyle name="Comma 6 5 3 2 4 2" xfId="24254" xr:uid="{C5BC55D8-6B34-4EB5-B71A-521C0E91FD09}"/>
    <cellStyle name="Comma 6 5 3 2 4 2 2" xfId="55078" xr:uid="{CA5A3CB3-17BE-436E-B8E4-983CDB6E42B5}"/>
    <cellStyle name="Comma 6 5 3 2 4 3" xfId="39668" xr:uid="{5D817D99-4A9A-4A83-92F5-A46E3C5A7633}"/>
    <cellStyle name="Comma 6 5 3 2 5" xfId="16445" xr:uid="{0830E4D3-9984-4A90-B132-594D8544E641}"/>
    <cellStyle name="Comma 6 5 3 2 5 2" xfId="47269" xr:uid="{9F7424EB-BDD8-43A4-A94C-20C687ACE3C4}"/>
    <cellStyle name="Comma 6 5 3 2 6" xfId="31859" xr:uid="{BED75BEC-FCF8-463F-B429-6D9A290561F5}"/>
    <cellStyle name="Comma 6 5 3 3" xfId="1665" xr:uid="{164A5495-28DA-4B3A-B5FD-2497069C890A}"/>
    <cellStyle name="Comma 6 5 3 3 2" xfId="3564" xr:uid="{242FDE74-3953-4A3A-8417-FE3956083BDF}"/>
    <cellStyle name="Comma 6 5 3 3 2 2" xfId="7367" xr:uid="{C9207FEE-511C-437E-B4B1-71311B4D11A3}"/>
    <cellStyle name="Comma 6 5 3 3 2 2 2" xfId="15178" xr:uid="{9BAD534B-3846-4C01-9837-B0216857F4CE}"/>
    <cellStyle name="Comma 6 5 3 3 2 2 2 2" xfId="30589" xr:uid="{D9F197CF-CFE0-4359-BD1A-D7F151F82951}"/>
    <cellStyle name="Comma 6 5 3 3 2 2 2 2 2" xfId="61413" xr:uid="{D02F5D1D-D1B2-45E4-92A3-156CD35E024F}"/>
    <cellStyle name="Comma 6 5 3 3 2 2 2 3" xfId="46003" xr:uid="{2B1A4BAF-311F-49B8-B26D-3D090286FBBC}"/>
    <cellStyle name="Comma 6 5 3 3 2 2 3" xfId="22780" xr:uid="{27F2D677-9DB6-4546-91FE-08FD9C65E227}"/>
    <cellStyle name="Comma 6 5 3 3 2 2 3 2" xfId="53604" xr:uid="{5B75878F-E359-4703-A9A1-7EDA491D36AE}"/>
    <cellStyle name="Comma 6 5 3 3 2 2 4" xfId="38194" xr:uid="{743B0950-E3E2-4822-9356-B09A10313F52}"/>
    <cellStyle name="Comma 6 5 3 3 2 3" xfId="11375" xr:uid="{B2B5126F-BA66-4A35-B3EF-086A5ACD60DB}"/>
    <cellStyle name="Comma 6 5 3 3 2 3 2" xfId="26786" xr:uid="{F5301625-8AED-4776-92FB-52CF689CC688}"/>
    <cellStyle name="Comma 6 5 3 3 2 3 2 2" xfId="57610" xr:uid="{54441C2F-5494-40BD-B22D-58FD31271263}"/>
    <cellStyle name="Comma 6 5 3 3 2 3 3" xfId="42200" xr:uid="{FB8B34FC-1E7E-4252-88B0-C214FF0E6A98}"/>
    <cellStyle name="Comma 6 5 3 3 2 4" xfId="18977" xr:uid="{36D09438-CED9-48CA-B38D-A1F596A7E4B9}"/>
    <cellStyle name="Comma 6 5 3 3 2 4 2" xfId="49801" xr:uid="{01655FCC-0591-441E-A169-9F9F675AD8F4}"/>
    <cellStyle name="Comma 6 5 3 3 2 5" xfId="34391" xr:uid="{32E56248-A730-4D44-BCC7-5037C6FFF05E}"/>
    <cellStyle name="Comma 6 5 3 3 3" xfId="5468" xr:uid="{FA3A766F-1F34-40DC-9FD2-493550B1E9F5}"/>
    <cellStyle name="Comma 6 5 3 3 3 2" xfId="13279" xr:uid="{C30A1DC3-C563-4074-B88C-83E96EF1BF75}"/>
    <cellStyle name="Comma 6 5 3 3 3 2 2" xfId="28690" xr:uid="{913C6A53-5E31-4115-AFC0-7CB6D600234D}"/>
    <cellStyle name="Comma 6 5 3 3 3 2 2 2" xfId="59514" xr:uid="{BE73F7EC-15F3-4F6C-BDAF-3768F74B311F}"/>
    <cellStyle name="Comma 6 5 3 3 3 2 3" xfId="44104" xr:uid="{50B24AA8-619B-4863-8B2C-A5A22083B1AD}"/>
    <cellStyle name="Comma 6 5 3 3 3 3" xfId="20881" xr:uid="{E40701DC-60F7-4A8A-8502-474E82BBC2A7}"/>
    <cellStyle name="Comma 6 5 3 3 3 3 2" xfId="51705" xr:uid="{1C162AB7-4A4F-413C-8D8B-5E5679ED2D1B}"/>
    <cellStyle name="Comma 6 5 3 3 3 4" xfId="36295" xr:uid="{E390E0A8-4837-4E6C-B617-D289DCC0678E}"/>
    <cellStyle name="Comma 6 5 3 3 4" xfId="9476" xr:uid="{3AE29A69-6E4E-466A-B0E3-F70ACC429BBA}"/>
    <cellStyle name="Comma 6 5 3 3 4 2" xfId="24887" xr:uid="{110FDF6C-FC91-4A84-B37F-703C7CB3FE39}"/>
    <cellStyle name="Comma 6 5 3 3 4 2 2" xfId="55711" xr:uid="{71DF5F76-561C-4092-941E-6ADAEDE8242E}"/>
    <cellStyle name="Comma 6 5 3 3 4 3" xfId="40301" xr:uid="{BBD94DA9-EB37-445E-AFC1-6CB71D516B29}"/>
    <cellStyle name="Comma 6 5 3 3 5" xfId="17078" xr:uid="{F33A0569-FDA1-40F5-9423-333D7F546D66}"/>
    <cellStyle name="Comma 6 5 3 3 5 2" xfId="47902" xr:uid="{3381F6AE-CE5F-4819-9DAE-26779A907777}"/>
    <cellStyle name="Comma 6 5 3 3 6" xfId="32492" xr:uid="{3CDA3157-79FE-43DC-BFE8-DB246151533D}"/>
    <cellStyle name="Comma 6 5 3 4" xfId="2298" xr:uid="{C338064E-984E-4FBF-B2D3-75DDF4470E65}"/>
    <cellStyle name="Comma 6 5 3 4 2" xfId="6101" xr:uid="{3058C721-DE1C-4C4D-B43E-5536361EE794}"/>
    <cellStyle name="Comma 6 5 3 4 2 2" xfId="13912" xr:uid="{4F6539E2-F593-4646-A336-F54FB6DCBB5B}"/>
    <cellStyle name="Comma 6 5 3 4 2 2 2" xfId="29323" xr:uid="{40045582-AE7C-48EC-9C03-82FC007ED115}"/>
    <cellStyle name="Comma 6 5 3 4 2 2 2 2" xfId="60147" xr:uid="{97A56BE4-4058-4698-B2C5-C7D05C5B7025}"/>
    <cellStyle name="Comma 6 5 3 4 2 2 3" xfId="44737" xr:uid="{9AEC9C13-E436-4252-9FA7-0B3512333533}"/>
    <cellStyle name="Comma 6 5 3 4 2 3" xfId="21514" xr:uid="{9342FFAF-E523-40B6-B066-E69EB549149E}"/>
    <cellStyle name="Comma 6 5 3 4 2 3 2" xfId="52338" xr:uid="{32527F2F-F13E-4510-BD06-50E514E2CAED}"/>
    <cellStyle name="Comma 6 5 3 4 2 4" xfId="36928" xr:uid="{0960BD0A-8BFB-42D2-9D5F-F0D74252AF82}"/>
    <cellStyle name="Comma 6 5 3 4 3" xfId="10109" xr:uid="{7A72CBE5-E98C-48F3-8C1A-32EBD7BA4805}"/>
    <cellStyle name="Comma 6 5 3 4 3 2" xfId="25520" xr:uid="{2E97BD3B-CC4E-406B-8A58-D205D6195363}"/>
    <cellStyle name="Comma 6 5 3 4 3 2 2" xfId="56344" xr:uid="{E15310D0-9FA6-4ECE-BEBD-EC4BF0DF4A48}"/>
    <cellStyle name="Comma 6 5 3 4 3 3" xfId="40934" xr:uid="{CADF48AE-2456-474E-A0D6-A7EE0B23C7C8}"/>
    <cellStyle name="Comma 6 5 3 4 4" xfId="17711" xr:uid="{72B7B536-7775-4708-BD9C-F45F98831AD8}"/>
    <cellStyle name="Comma 6 5 3 4 4 2" xfId="48535" xr:uid="{6C4D40FB-2F39-40A7-8621-E3CE41CB1472}"/>
    <cellStyle name="Comma 6 5 3 4 5" xfId="33125" xr:uid="{97528159-7B45-4CFA-9FA0-18D2BD70EE0C}"/>
    <cellStyle name="Comma 6 5 3 5" xfId="4202" xr:uid="{419B12E4-BE53-44E6-9114-0EF7D83FBC90}"/>
    <cellStyle name="Comma 6 5 3 5 2" xfId="12013" xr:uid="{3859DEFC-4912-4A97-975D-A2DAC5FF7B9F}"/>
    <cellStyle name="Comma 6 5 3 5 2 2" xfId="27424" xr:uid="{4C7BD3BA-03B5-4092-9B8A-2D7BC0F773B3}"/>
    <cellStyle name="Comma 6 5 3 5 2 2 2" xfId="58248" xr:uid="{EC2136E0-7395-4141-9161-2695CAE3B591}"/>
    <cellStyle name="Comma 6 5 3 5 2 3" xfId="42838" xr:uid="{6C29A945-1502-44CF-8FA8-BA460DE3AA2C}"/>
    <cellStyle name="Comma 6 5 3 5 3" xfId="19615" xr:uid="{E877CCF5-686E-41EE-8448-4D83E4CEB6E2}"/>
    <cellStyle name="Comma 6 5 3 5 3 2" xfId="50439" xr:uid="{6D029F11-E449-4518-988D-F32FB1ADDC58}"/>
    <cellStyle name="Comma 6 5 3 5 4" xfId="35029" xr:uid="{A46762F6-B435-4625-B1A4-D1A103FCDC18}"/>
    <cellStyle name="Comma 6 5 3 6" xfId="8210" xr:uid="{D34DEF90-297E-4613-88C4-17217A3AF873}"/>
    <cellStyle name="Comma 6 5 3 6 2" xfId="23621" xr:uid="{BB95326A-852D-417A-8F37-4010F093B001}"/>
    <cellStyle name="Comma 6 5 3 6 2 2" xfId="54445" xr:uid="{C634795D-C300-440C-AC29-EA94C5A19857}"/>
    <cellStyle name="Comma 6 5 3 6 3" xfId="39035" xr:uid="{0EC7AE7C-D5ED-476D-80DC-E4ECB299DBF0}"/>
    <cellStyle name="Comma 6 5 3 7" xfId="15812" xr:uid="{654B4883-B23C-4489-B188-1A9791ACBAF8}"/>
    <cellStyle name="Comma 6 5 3 7 2" xfId="46636" xr:uid="{4998AE7B-E079-418C-8C34-97CE51104FD1}"/>
    <cellStyle name="Comma 6 5 3 8" xfId="31226" xr:uid="{977FF9AD-8DCB-4C67-8007-7B5556DC78DF}"/>
    <cellStyle name="Comma 6 5 4" xfId="819" xr:uid="{32732F34-95BD-4F4C-901A-3178A377F779}"/>
    <cellStyle name="Comma 6 5 4 2" xfId="2718" xr:uid="{D63C2B68-1741-4819-A0E0-8F6168AB6943}"/>
    <cellStyle name="Comma 6 5 4 2 2" xfId="6521" xr:uid="{9885DA5C-2E91-4CE8-9070-41C1A9DB2E80}"/>
    <cellStyle name="Comma 6 5 4 2 2 2" xfId="14332" xr:uid="{B19AD78E-A81E-4141-9583-D72010CEAB79}"/>
    <cellStyle name="Comma 6 5 4 2 2 2 2" xfId="29743" xr:uid="{941FFBFE-EDAE-4FCB-9174-73D13D9C041A}"/>
    <cellStyle name="Comma 6 5 4 2 2 2 2 2" xfId="60567" xr:uid="{8E368029-EA1E-4B7C-8FEA-B7C19AC73932}"/>
    <cellStyle name="Comma 6 5 4 2 2 2 3" xfId="45157" xr:uid="{CAC012E2-D506-40BB-A956-369BAC305EDB}"/>
    <cellStyle name="Comma 6 5 4 2 2 3" xfId="21934" xr:uid="{CDC67A30-DFB4-4F82-A0E8-F4B92B9D82A0}"/>
    <cellStyle name="Comma 6 5 4 2 2 3 2" xfId="52758" xr:uid="{D8FD212C-C18F-4D99-B3CC-A1241712FF01}"/>
    <cellStyle name="Comma 6 5 4 2 2 4" xfId="37348" xr:uid="{AA18A036-EFD8-4BF9-B552-C2E884C63615}"/>
    <cellStyle name="Comma 6 5 4 2 3" xfId="10529" xr:uid="{B0B5588B-CB58-4272-A345-27D8D86E87FD}"/>
    <cellStyle name="Comma 6 5 4 2 3 2" xfId="25940" xr:uid="{7531B0B0-89F4-4EF1-83CE-584AEEC99BBE}"/>
    <cellStyle name="Comma 6 5 4 2 3 2 2" xfId="56764" xr:uid="{999BC47D-2300-4DC6-BD6A-F48C884878B4}"/>
    <cellStyle name="Comma 6 5 4 2 3 3" xfId="41354" xr:uid="{62432A4E-E128-4BC0-B330-ABB1E9D4DD55}"/>
    <cellStyle name="Comma 6 5 4 2 4" xfId="18131" xr:uid="{AB173E08-D46D-4B5E-BBFA-7BDDD8A4EC91}"/>
    <cellStyle name="Comma 6 5 4 2 4 2" xfId="48955" xr:uid="{2768598B-DEEB-4548-8AC8-A90EAFED2166}"/>
    <cellStyle name="Comma 6 5 4 2 5" xfId="33545" xr:uid="{DF9E4520-B057-4C35-A337-17112E4EFCD0}"/>
    <cellStyle name="Comma 6 5 4 3" xfId="4622" xr:uid="{FBE4CD3C-7375-49F7-BDB1-F2D343E60FA8}"/>
    <cellStyle name="Comma 6 5 4 3 2" xfId="12433" xr:uid="{95C4B456-D64B-44EA-B11B-2236C796331B}"/>
    <cellStyle name="Comma 6 5 4 3 2 2" xfId="27844" xr:uid="{F5549C39-271F-4D92-9663-A9EF1A9FAF4C}"/>
    <cellStyle name="Comma 6 5 4 3 2 2 2" xfId="58668" xr:uid="{5A05C006-5B65-4EB1-A10C-091DB7C0DDAC}"/>
    <cellStyle name="Comma 6 5 4 3 2 3" xfId="43258" xr:uid="{47542A9F-C89C-49AF-92C7-E3449A497845}"/>
    <cellStyle name="Comma 6 5 4 3 3" xfId="20035" xr:uid="{99AC8D55-E74C-4C35-9D6B-739A13CCFA18}"/>
    <cellStyle name="Comma 6 5 4 3 3 2" xfId="50859" xr:uid="{237B8FD5-701A-4A74-B432-26F2FC8F2D3E}"/>
    <cellStyle name="Comma 6 5 4 3 4" xfId="35449" xr:uid="{F9298FCE-9F0F-43BA-82D5-046760FEC95B}"/>
    <cellStyle name="Comma 6 5 4 4" xfId="8630" xr:uid="{B1D73174-0AAC-43B9-B737-C8B2B5F190A9}"/>
    <cellStyle name="Comma 6 5 4 4 2" xfId="24041" xr:uid="{7018126A-50E2-4FE2-8467-CB951CDE5883}"/>
    <cellStyle name="Comma 6 5 4 4 2 2" xfId="54865" xr:uid="{98CB1AB4-BA2F-478B-8CB3-871C2C148996}"/>
    <cellStyle name="Comma 6 5 4 4 3" xfId="39455" xr:uid="{3D10178B-3441-4048-BAFF-73892E0AE802}"/>
    <cellStyle name="Comma 6 5 4 5" xfId="16232" xr:uid="{ED9F3FA3-A4B7-4BF4-B4D4-B3BE77AF9AA5}"/>
    <cellStyle name="Comma 6 5 4 5 2" xfId="47056" xr:uid="{B6090809-C6C5-4683-BA94-F04698CBCC47}"/>
    <cellStyle name="Comma 6 5 4 6" xfId="31646" xr:uid="{D6F21150-C237-41CD-A8FD-8F9FC7B5ED8F}"/>
    <cellStyle name="Comma 6 5 5" xfId="1452" xr:uid="{B4ADF4B9-169F-463A-B31F-56F299692682}"/>
    <cellStyle name="Comma 6 5 5 2" xfId="3351" xr:uid="{91C6E418-76C0-406F-B264-1A6BDE879C09}"/>
    <cellStyle name="Comma 6 5 5 2 2" xfId="7154" xr:uid="{9D9CECBA-0831-4EF0-9951-D7ED200AC76C}"/>
    <cellStyle name="Comma 6 5 5 2 2 2" xfId="14965" xr:uid="{0AB6DE7E-3B8E-41C8-A67D-9618DEE42C12}"/>
    <cellStyle name="Comma 6 5 5 2 2 2 2" xfId="30376" xr:uid="{4E6DFB8C-34D5-4F16-95E6-74B2F807A3A2}"/>
    <cellStyle name="Comma 6 5 5 2 2 2 2 2" xfId="61200" xr:uid="{6021432A-47B4-498E-84E9-69333CF3D482}"/>
    <cellStyle name="Comma 6 5 5 2 2 2 3" xfId="45790" xr:uid="{4031EAFB-B3C3-4DB6-8332-3CB4785993A1}"/>
    <cellStyle name="Comma 6 5 5 2 2 3" xfId="22567" xr:uid="{1E74AE5D-A817-4D5E-81D3-6714DC385F72}"/>
    <cellStyle name="Comma 6 5 5 2 2 3 2" xfId="53391" xr:uid="{4853DC5B-EF6E-48D9-8FEE-0813E35E8046}"/>
    <cellStyle name="Comma 6 5 5 2 2 4" xfId="37981" xr:uid="{71CE437C-6244-4036-B3DC-1D67AD90A565}"/>
    <cellStyle name="Comma 6 5 5 2 3" xfId="11162" xr:uid="{A5407A11-3FA6-4FCE-9BEB-1E60E376984E}"/>
    <cellStyle name="Comma 6 5 5 2 3 2" xfId="26573" xr:uid="{20274F6C-19A5-42EF-9A91-8252906AD8F6}"/>
    <cellStyle name="Comma 6 5 5 2 3 2 2" xfId="57397" xr:uid="{0E040D09-5F5E-484C-9597-1D94991C5700}"/>
    <cellStyle name="Comma 6 5 5 2 3 3" xfId="41987" xr:uid="{65127E42-FD0C-4508-86DA-933325B5CCFA}"/>
    <cellStyle name="Comma 6 5 5 2 4" xfId="18764" xr:uid="{B7AC0ECC-ADEB-4B17-B4FB-95D4D2536467}"/>
    <cellStyle name="Comma 6 5 5 2 4 2" xfId="49588" xr:uid="{22BE1CEC-C74D-49FF-BC56-35312AF3520C}"/>
    <cellStyle name="Comma 6 5 5 2 5" xfId="34178" xr:uid="{2E505E78-5C0B-42AD-ABB2-63291B3033A3}"/>
    <cellStyle name="Comma 6 5 5 3" xfId="5255" xr:uid="{F2FF1B69-9A8C-4743-B6CD-EF28B8E276F7}"/>
    <cellStyle name="Comma 6 5 5 3 2" xfId="13066" xr:uid="{294082AF-2250-422C-A11B-9DC401F75558}"/>
    <cellStyle name="Comma 6 5 5 3 2 2" xfId="28477" xr:uid="{4AD9FCC7-500A-4953-BF81-3F8DC75571EF}"/>
    <cellStyle name="Comma 6 5 5 3 2 2 2" xfId="59301" xr:uid="{A10E053B-014F-4871-853E-1E4E9CC526CB}"/>
    <cellStyle name="Comma 6 5 5 3 2 3" xfId="43891" xr:uid="{A03511D5-D58A-47B3-93D9-21DA4FECD0AE}"/>
    <cellStyle name="Comma 6 5 5 3 3" xfId="20668" xr:uid="{CB9477A3-8526-455C-95D4-AE36D452FDA4}"/>
    <cellStyle name="Comma 6 5 5 3 3 2" xfId="51492" xr:uid="{B80E526D-26A8-4669-9654-97C7B08E198A}"/>
    <cellStyle name="Comma 6 5 5 3 4" xfId="36082" xr:uid="{4B692EB8-580A-4BD3-A61E-C5CAC1FD4669}"/>
    <cellStyle name="Comma 6 5 5 4" xfId="9263" xr:uid="{15041520-1AFB-4848-BF27-9DE695B4313C}"/>
    <cellStyle name="Comma 6 5 5 4 2" xfId="24674" xr:uid="{FA806D62-B91E-471A-BC66-616993878231}"/>
    <cellStyle name="Comma 6 5 5 4 2 2" xfId="55498" xr:uid="{B559FE47-78E1-4355-BCA8-D95B47882260}"/>
    <cellStyle name="Comma 6 5 5 4 3" xfId="40088" xr:uid="{AB530F02-FA73-4723-8FDB-E9FA6ED10AA6}"/>
    <cellStyle name="Comma 6 5 5 5" xfId="16865" xr:uid="{FB9E25DC-B4EA-496E-BDAB-C2D289DFDA29}"/>
    <cellStyle name="Comma 6 5 5 5 2" xfId="47689" xr:uid="{3564DF86-A5EF-4C2A-8122-777BD54BB1A6}"/>
    <cellStyle name="Comma 6 5 5 6" xfId="32279" xr:uid="{B3CADBF5-ADFB-4DB0-8D68-CB7B6885A2F0}"/>
    <cellStyle name="Comma 6 5 6" xfId="2085" xr:uid="{C8A25434-4566-4D67-9C34-74A62C85BBC8}"/>
    <cellStyle name="Comma 6 5 6 2" xfId="5888" xr:uid="{68C41AD4-6786-4731-8F97-E31300BDEC5E}"/>
    <cellStyle name="Comma 6 5 6 2 2" xfId="13699" xr:uid="{7FB3DEFB-53A5-4072-887C-5CF96B78333A}"/>
    <cellStyle name="Comma 6 5 6 2 2 2" xfId="29110" xr:uid="{0BE7A578-E749-4AC4-B92B-AB67FCBEAD93}"/>
    <cellStyle name="Comma 6 5 6 2 2 2 2" xfId="59934" xr:uid="{5BD36468-5255-47B3-88BC-C71453B46EB2}"/>
    <cellStyle name="Comma 6 5 6 2 2 3" xfId="44524" xr:uid="{D83C0ED5-60F1-4F33-91E5-AB7CFB6BA84E}"/>
    <cellStyle name="Comma 6 5 6 2 3" xfId="21301" xr:uid="{8B819C1E-F972-4F2A-AE1C-085D57D48EFF}"/>
    <cellStyle name="Comma 6 5 6 2 3 2" xfId="52125" xr:uid="{04E747EC-37B3-49FF-A5FF-85D6D11067DD}"/>
    <cellStyle name="Comma 6 5 6 2 4" xfId="36715" xr:uid="{433048C2-A8E5-4A68-AB4E-A8A5347D7357}"/>
    <cellStyle name="Comma 6 5 6 3" xfId="9896" xr:uid="{42BA3419-6E86-4A1F-9733-F211EDBCFF80}"/>
    <cellStyle name="Comma 6 5 6 3 2" xfId="25307" xr:uid="{DD740B83-D035-44BB-9C95-06D59B13E00C}"/>
    <cellStyle name="Comma 6 5 6 3 2 2" xfId="56131" xr:uid="{90FA412F-DF52-433C-91C4-F1858EB9D11C}"/>
    <cellStyle name="Comma 6 5 6 3 3" xfId="40721" xr:uid="{3AF694D2-F702-40F9-B2E1-C0BD02FCAFC2}"/>
    <cellStyle name="Comma 6 5 6 4" xfId="17498" xr:uid="{968907B4-46C8-4F05-AD06-99DFF1B2B813}"/>
    <cellStyle name="Comma 6 5 6 4 2" xfId="48322" xr:uid="{5AF3BB43-C066-4175-B1BB-034A9559B6EF}"/>
    <cellStyle name="Comma 6 5 6 5" xfId="32912" xr:uid="{560A206F-5383-4AB7-B158-12E05ECE1FC1}"/>
    <cellStyle name="Comma 6 5 7" xfId="3989" xr:uid="{7C62ABEA-8355-45CF-92A3-77DC4578D7A3}"/>
    <cellStyle name="Comma 6 5 7 2" xfId="11800" xr:uid="{B1BDD134-C0CE-4A87-AA39-9558779F39D0}"/>
    <cellStyle name="Comma 6 5 7 2 2" xfId="27211" xr:uid="{16145AC9-3075-4065-B667-FEB18A2BE1B9}"/>
    <cellStyle name="Comma 6 5 7 2 2 2" xfId="58035" xr:uid="{7CE4411B-D6EC-432F-8223-F4A1156ACDBB}"/>
    <cellStyle name="Comma 6 5 7 2 3" xfId="42625" xr:uid="{1D73B4B6-7ABE-4B19-AF83-26F1BF995805}"/>
    <cellStyle name="Comma 6 5 7 3" xfId="19402" xr:uid="{4451E657-AAD1-4B76-9E94-FA3A195C6A6A}"/>
    <cellStyle name="Comma 6 5 7 3 2" xfId="50226" xr:uid="{6898D065-3CD3-4898-A1AE-715AD61563CD}"/>
    <cellStyle name="Comma 6 5 7 4" xfId="34816" xr:uid="{823073B5-C3C9-4DB9-A1D8-A5FD4D0CC83A}"/>
    <cellStyle name="Comma 6 5 8" xfId="7997" xr:uid="{A3DA3653-748C-4C08-AE17-7269473E8C6D}"/>
    <cellStyle name="Comma 6 5 8 2" xfId="23408" xr:uid="{9C5CA508-766F-4F40-80F5-1421336F01AF}"/>
    <cellStyle name="Comma 6 5 8 2 2" xfId="54232" xr:uid="{717F321C-B86B-473D-85FB-33DEB1232CA8}"/>
    <cellStyle name="Comma 6 5 8 3" xfId="38822" xr:uid="{6F198ACC-AE13-4BB2-97D4-01ADC5CEFA25}"/>
    <cellStyle name="Comma 6 5 9" xfId="7788" xr:uid="{D4740535-CD27-4F1F-8A15-7469B6339F2C}"/>
    <cellStyle name="Comma 6 5 9 2" xfId="23199" xr:uid="{846C033F-5CEB-427C-AFC2-60C9B2148AAD}"/>
    <cellStyle name="Comma 6 5 9 2 2" xfId="54023" xr:uid="{C933434B-3426-4B47-9985-989C8E40838B}"/>
    <cellStyle name="Comma 6 5 9 3" xfId="38613" xr:uid="{0A7EC3A7-B19E-44D3-8921-7D39311935F0}"/>
    <cellStyle name="Comma 6 6" xfId="563" xr:uid="{9965FFE9-3DA4-422B-B461-E113A7091A2B}"/>
    <cellStyle name="Comma 6 6 2" xfId="1196" xr:uid="{62D15DA6-A9D4-4FEB-B3C8-65FC64A22161}"/>
    <cellStyle name="Comma 6 6 2 2" xfId="3095" xr:uid="{A270926E-0CEB-4012-BCDB-CA29718626C2}"/>
    <cellStyle name="Comma 6 6 2 2 2" xfId="6898" xr:uid="{43B4F756-ED73-4380-91DB-46DF0FD2902E}"/>
    <cellStyle name="Comma 6 6 2 2 2 2" xfId="14709" xr:uid="{97F8CD5D-D845-4EA1-A6B2-E09D6AFA91FD}"/>
    <cellStyle name="Comma 6 6 2 2 2 2 2" xfId="30120" xr:uid="{BBEDEC19-2707-4D3B-8D1A-DD24B6479289}"/>
    <cellStyle name="Comma 6 6 2 2 2 2 2 2" xfId="60944" xr:uid="{DF6E601C-3DAB-472C-BE64-D2921D469BC6}"/>
    <cellStyle name="Comma 6 6 2 2 2 2 3" xfId="45534" xr:uid="{22FC5CAE-F8EB-4EC3-8D09-54EC075031E6}"/>
    <cellStyle name="Comma 6 6 2 2 2 3" xfId="22311" xr:uid="{4BC3D615-ECEB-4FBE-A71F-03C75459F408}"/>
    <cellStyle name="Comma 6 6 2 2 2 3 2" xfId="53135" xr:uid="{6D9F1BF9-A92F-49A3-91E1-929104ECFB9F}"/>
    <cellStyle name="Comma 6 6 2 2 2 4" xfId="37725" xr:uid="{760826A9-2B70-4FFA-B8D6-9A37162FA35A}"/>
    <cellStyle name="Comma 6 6 2 2 3" xfId="10906" xr:uid="{B8C16B10-3E29-40CA-8BEA-9557EF8D3E48}"/>
    <cellStyle name="Comma 6 6 2 2 3 2" xfId="26317" xr:uid="{820D349C-6E35-4E73-9A98-A03CAB1B11A4}"/>
    <cellStyle name="Comma 6 6 2 2 3 2 2" xfId="57141" xr:uid="{EC684E19-C77D-4192-B844-B4CFB91D165B}"/>
    <cellStyle name="Comma 6 6 2 2 3 3" xfId="41731" xr:uid="{DA70A568-9017-4C89-A788-27C59FF8158E}"/>
    <cellStyle name="Comma 6 6 2 2 4" xfId="18508" xr:uid="{E02EAE17-821A-42BC-AB53-136F4D14BBBE}"/>
    <cellStyle name="Comma 6 6 2 2 4 2" xfId="49332" xr:uid="{13C29EDD-B41F-477F-9767-5F338743A4AE}"/>
    <cellStyle name="Comma 6 6 2 2 5" xfId="33922" xr:uid="{45992253-5E46-4795-A6AE-71F801796C31}"/>
    <cellStyle name="Comma 6 6 2 3" xfId="4999" xr:uid="{8A17F5A2-6F9D-4603-B7D7-79912AC38A7D}"/>
    <cellStyle name="Comma 6 6 2 3 2" xfId="12810" xr:uid="{4805D404-2542-4C30-A3B7-4CB20919D5BD}"/>
    <cellStyle name="Comma 6 6 2 3 2 2" xfId="28221" xr:uid="{9E2BC6A1-BA0C-4C92-A1A0-BF595779CE58}"/>
    <cellStyle name="Comma 6 6 2 3 2 2 2" xfId="59045" xr:uid="{D049DB66-610B-45B4-827C-570E6B88C3C7}"/>
    <cellStyle name="Comma 6 6 2 3 2 3" xfId="43635" xr:uid="{311A5E12-017D-4C06-A8EE-7A72E7080CC1}"/>
    <cellStyle name="Comma 6 6 2 3 3" xfId="20412" xr:uid="{2773CACF-A4EF-411A-B0C1-4D24B391064E}"/>
    <cellStyle name="Comma 6 6 2 3 3 2" xfId="51236" xr:uid="{68A6F641-22D3-4F14-B270-34DAD33DC2AC}"/>
    <cellStyle name="Comma 6 6 2 3 4" xfId="35826" xr:uid="{14DD0FF1-BBD6-4AA4-AB8C-2B4ABCF9512A}"/>
    <cellStyle name="Comma 6 6 2 4" xfId="9007" xr:uid="{16D62F49-CF67-4E91-B2A2-D11322B9D6F5}"/>
    <cellStyle name="Comma 6 6 2 4 2" xfId="24418" xr:uid="{5B68F5AF-C513-4776-A65C-F40A337F7C23}"/>
    <cellStyle name="Comma 6 6 2 4 2 2" xfId="55242" xr:uid="{DC07CD49-2C9A-4449-B19B-2C65B92BB76A}"/>
    <cellStyle name="Comma 6 6 2 4 3" xfId="39832" xr:uid="{506A3B7E-9C81-42F0-85FA-78DEBD668822}"/>
    <cellStyle name="Comma 6 6 2 5" xfId="16609" xr:uid="{7328479E-EB77-458B-A303-EBA6F5D50FBA}"/>
    <cellStyle name="Comma 6 6 2 5 2" xfId="47433" xr:uid="{328C97D0-BEFB-4464-BD65-E2E72FDEA021}"/>
    <cellStyle name="Comma 6 6 2 6" xfId="32023" xr:uid="{D9A8815D-1BA8-428F-A160-738958D156E4}"/>
    <cellStyle name="Comma 6 6 3" xfId="1829" xr:uid="{B37570A8-1F7B-4E5C-9F69-F0EFDD9ED9AD}"/>
    <cellStyle name="Comma 6 6 3 2" xfId="3728" xr:uid="{7CB2E8D2-1447-4D31-A70D-594C8980A7BB}"/>
    <cellStyle name="Comma 6 6 3 2 2" xfId="7531" xr:uid="{1879E86E-C093-4CAD-A4B3-201146632B67}"/>
    <cellStyle name="Comma 6 6 3 2 2 2" xfId="15342" xr:uid="{3061451D-5DCB-4560-9870-F6E414D380AA}"/>
    <cellStyle name="Comma 6 6 3 2 2 2 2" xfId="30753" xr:uid="{181FF224-4AAB-41EB-995E-60D538267E10}"/>
    <cellStyle name="Comma 6 6 3 2 2 2 2 2" xfId="61577" xr:uid="{0729C0AD-5DE2-4B16-8251-2D77455112D9}"/>
    <cellStyle name="Comma 6 6 3 2 2 2 3" xfId="46167" xr:uid="{86539137-7D00-46B8-B35D-AF3197B9E684}"/>
    <cellStyle name="Comma 6 6 3 2 2 3" xfId="22944" xr:uid="{C9CF474D-5727-4453-8995-A472B6F997BC}"/>
    <cellStyle name="Comma 6 6 3 2 2 3 2" xfId="53768" xr:uid="{2B4A9510-CB2F-4DB5-98CA-D3726B239095}"/>
    <cellStyle name="Comma 6 6 3 2 2 4" xfId="38358" xr:uid="{78EA7C1B-C500-4DC1-9A34-FECA2EB346A0}"/>
    <cellStyle name="Comma 6 6 3 2 3" xfId="11539" xr:uid="{F361649A-B417-45A4-B272-C2D41CF2DBC0}"/>
    <cellStyle name="Comma 6 6 3 2 3 2" xfId="26950" xr:uid="{C00705B9-5810-4916-8D55-5D6656CDF28D}"/>
    <cellStyle name="Comma 6 6 3 2 3 2 2" xfId="57774" xr:uid="{7589D538-5AFB-405F-8A86-4E93CB2B7CEB}"/>
    <cellStyle name="Comma 6 6 3 2 3 3" xfId="42364" xr:uid="{166BC1B5-0B87-4F0F-8414-ADFC497D83A8}"/>
    <cellStyle name="Comma 6 6 3 2 4" xfId="19141" xr:uid="{CA769473-3C22-41CF-AD1C-EBF372148825}"/>
    <cellStyle name="Comma 6 6 3 2 4 2" xfId="49965" xr:uid="{45DC66B5-9AF0-439D-98C6-3B6272F11FD0}"/>
    <cellStyle name="Comma 6 6 3 2 5" xfId="34555" xr:uid="{F3150758-94A7-4023-B069-7149C3E39BA8}"/>
    <cellStyle name="Comma 6 6 3 3" xfId="5632" xr:uid="{E619DF33-0B71-4984-A4B6-96F26AB4606B}"/>
    <cellStyle name="Comma 6 6 3 3 2" xfId="13443" xr:uid="{17CF5FD7-8D4A-4C37-8996-BCF0CEB556B4}"/>
    <cellStyle name="Comma 6 6 3 3 2 2" xfId="28854" xr:uid="{AEAAC92A-A1ED-4DD9-AC94-BBB8F13CD69E}"/>
    <cellStyle name="Comma 6 6 3 3 2 2 2" xfId="59678" xr:uid="{C669CA9E-DED0-4472-8A68-ABD23A58C1B1}"/>
    <cellStyle name="Comma 6 6 3 3 2 3" xfId="44268" xr:uid="{5448FE5E-AB81-44E2-BA8A-962303CC1BC1}"/>
    <cellStyle name="Comma 6 6 3 3 3" xfId="21045" xr:uid="{1E3DC0FC-8672-4DE8-B0F7-CE530EB6B469}"/>
    <cellStyle name="Comma 6 6 3 3 3 2" xfId="51869" xr:uid="{591B954B-01F0-4689-8798-6CF7B78DED52}"/>
    <cellStyle name="Comma 6 6 3 3 4" xfId="36459" xr:uid="{07625A61-6882-460A-BDFE-83B7FE5DE6EB}"/>
    <cellStyle name="Comma 6 6 3 4" xfId="9640" xr:uid="{8A293824-7FA2-4FF1-A1C2-F29285591115}"/>
    <cellStyle name="Comma 6 6 3 4 2" xfId="25051" xr:uid="{611C094C-38EA-4586-9AAB-A0C50E758B97}"/>
    <cellStyle name="Comma 6 6 3 4 2 2" xfId="55875" xr:uid="{F1C8C7C3-0E8D-468B-ABA0-D5556CE369B4}"/>
    <cellStyle name="Comma 6 6 3 4 3" xfId="40465" xr:uid="{381425AD-6232-480C-BE00-82B6410DB10A}"/>
    <cellStyle name="Comma 6 6 3 5" xfId="17242" xr:uid="{CC0044AD-2970-4EE2-BD6C-45108FE18065}"/>
    <cellStyle name="Comma 6 6 3 5 2" xfId="48066" xr:uid="{48BBB349-2B9C-466D-9846-33E485D78C6E}"/>
    <cellStyle name="Comma 6 6 3 6" xfId="32656" xr:uid="{8F7858B6-2D34-432B-A48F-0B998C6C4EB4}"/>
    <cellStyle name="Comma 6 6 4" xfId="2462" xr:uid="{22C9A609-C4FC-479B-9E32-64021DF3D895}"/>
    <cellStyle name="Comma 6 6 4 2" xfId="6265" xr:uid="{A436D267-18BE-456E-93C4-8194BDD7BFDF}"/>
    <cellStyle name="Comma 6 6 4 2 2" xfId="14076" xr:uid="{BC20CE72-334A-4376-826A-8837CA05D8AD}"/>
    <cellStyle name="Comma 6 6 4 2 2 2" xfId="29487" xr:uid="{84BD9F40-2075-44BF-8CBC-409513019DBE}"/>
    <cellStyle name="Comma 6 6 4 2 2 2 2" xfId="60311" xr:uid="{0F67A775-0257-4D81-A0B6-222A1D85E57C}"/>
    <cellStyle name="Comma 6 6 4 2 2 3" xfId="44901" xr:uid="{CFA5BD0E-E3F5-449C-90FA-43B3AF97D614}"/>
    <cellStyle name="Comma 6 6 4 2 3" xfId="21678" xr:uid="{80EF945F-192D-49CD-B279-AF1ED99980FC}"/>
    <cellStyle name="Comma 6 6 4 2 3 2" xfId="52502" xr:uid="{7C66AB1B-0FCE-460E-B541-4294F7C4DFA0}"/>
    <cellStyle name="Comma 6 6 4 2 4" xfId="37092" xr:uid="{B8CCB496-63A2-46F0-8FF1-7A13433A85E9}"/>
    <cellStyle name="Comma 6 6 4 3" xfId="10273" xr:uid="{81821833-3EF2-438F-ABC3-4B049947EFB0}"/>
    <cellStyle name="Comma 6 6 4 3 2" xfId="25684" xr:uid="{F37486D7-9C62-4AD9-8DBB-28167EED579D}"/>
    <cellStyle name="Comma 6 6 4 3 2 2" xfId="56508" xr:uid="{A151A650-A7BA-4662-8E67-817A127C9268}"/>
    <cellStyle name="Comma 6 6 4 3 3" xfId="41098" xr:uid="{E8C51893-C8C2-4F3F-8D8F-8DBA3362DFF2}"/>
    <cellStyle name="Comma 6 6 4 4" xfId="17875" xr:uid="{19E23D4B-7642-4217-9FF1-C8862664D74E}"/>
    <cellStyle name="Comma 6 6 4 4 2" xfId="48699" xr:uid="{E93FDFF8-3325-4D0E-9B55-E4A4EB61DF65}"/>
    <cellStyle name="Comma 6 6 4 5" xfId="33289" xr:uid="{F0EAE071-4C19-4EFF-A06E-156AD75DCD05}"/>
    <cellStyle name="Comma 6 6 5" xfId="4366" xr:uid="{180E8F99-B015-4872-904F-4895C63817F3}"/>
    <cellStyle name="Comma 6 6 5 2" xfId="12177" xr:uid="{2E5F59BE-D00A-4EDF-8516-91918EA969E7}"/>
    <cellStyle name="Comma 6 6 5 2 2" xfId="27588" xr:uid="{C149EA78-1008-4019-8351-167D06275A44}"/>
    <cellStyle name="Comma 6 6 5 2 2 2" xfId="58412" xr:uid="{53F0C918-FBCF-4717-BBA1-DCEEA638A312}"/>
    <cellStyle name="Comma 6 6 5 2 3" xfId="43002" xr:uid="{58C6839B-F594-4C7A-A486-9E261F748F69}"/>
    <cellStyle name="Comma 6 6 5 3" xfId="19779" xr:uid="{5F8C0A59-0976-49CC-8E10-32C2F702C65E}"/>
    <cellStyle name="Comma 6 6 5 3 2" xfId="50603" xr:uid="{E802BF88-507B-4F59-8125-0B1558777ECB}"/>
    <cellStyle name="Comma 6 6 5 4" xfId="35193" xr:uid="{28DDD4ED-FD52-4509-8A50-B083006BF5E2}"/>
    <cellStyle name="Comma 6 6 6" xfId="8374" xr:uid="{01F2AF98-5DBC-4364-A5D7-33577D5C2387}"/>
    <cellStyle name="Comma 6 6 6 2" xfId="23785" xr:uid="{CC2F45DE-AF30-499D-8DD2-D029CA48287B}"/>
    <cellStyle name="Comma 6 6 6 2 2" xfId="54609" xr:uid="{25F7E252-2718-4AB7-B32A-B5723753C182}"/>
    <cellStyle name="Comma 6 6 6 3" xfId="39199" xr:uid="{4F8B3FEB-91D2-4506-B348-94A850CB7044}"/>
    <cellStyle name="Comma 6 6 7" xfId="15976" xr:uid="{43D75E2A-583C-42CC-AD9E-386F0D241695}"/>
    <cellStyle name="Comma 6 6 7 2" xfId="46800" xr:uid="{BD9F178C-A823-48F0-8FAB-786727E06D9B}"/>
    <cellStyle name="Comma 6 6 8" xfId="31390" xr:uid="{51CB46EE-6F91-4B3B-8929-C20D6BDA0B21}"/>
    <cellStyle name="Comma 6 7" xfId="354" xr:uid="{F91BBB2F-B61F-484D-A1DF-2640E3341CE4}"/>
    <cellStyle name="Comma 6 7 2" xfId="987" xr:uid="{2D7339C1-B2F0-4776-84BC-7419013EDD38}"/>
    <cellStyle name="Comma 6 7 2 2" xfId="2886" xr:uid="{25A170CB-175A-4082-A211-871CBDA37F42}"/>
    <cellStyle name="Comma 6 7 2 2 2" xfId="6689" xr:uid="{F4F637C5-624F-4E07-9AA0-28363A42298C}"/>
    <cellStyle name="Comma 6 7 2 2 2 2" xfId="14500" xr:uid="{698B179B-102F-4FE3-B3E6-39755B2D549E}"/>
    <cellStyle name="Comma 6 7 2 2 2 2 2" xfId="29911" xr:uid="{725AAD90-EEE0-4714-BA56-447407E98AFE}"/>
    <cellStyle name="Comma 6 7 2 2 2 2 2 2" xfId="60735" xr:uid="{F2F45641-E6E5-4E7A-B11C-8AFC10DA736A}"/>
    <cellStyle name="Comma 6 7 2 2 2 2 3" xfId="45325" xr:uid="{4CA70143-76A9-439F-A3B0-9F5845F6D2D4}"/>
    <cellStyle name="Comma 6 7 2 2 2 3" xfId="22102" xr:uid="{571C29E5-2603-4434-AEBA-B4F4F46A99A3}"/>
    <cellStyle name="Comma 6 7 2 2 2 3 2" xfId="52926" xr:uid="{FB6708C1-8C04-4E86-A20F-5CB43E88D9DD}"/>
    <cellStyle name="Comma 6 7 2 2 2 4" xfId="37516" xr:uid="{8BF5A6BE-285B-4ACA-96B9-074053A7191F}"/>
    <cellStyle name="Comma 6 7 2 2 3" xfId="10697" xr:uid="{D975E78C-84D7-442D-964A-0124328D76FA}"/>
    <cellStyle name="Comma 6 7 2 2 3 2" xfId="26108" xr:uid="{54A199CD-4E35-4021-A080-9C40306A0EA6}"/>
    <cellStyle name="Comma 6 7 2 2 3 2 2" xfId="56932" xr:uid="{28F6AC10-0B5D-4CA4-B5D6-9E69305B9F58}"/>
    <cellStyle name="Comma 6 7 2 2 3 3" xfId="41522" xr:uid="{F3E21BBC-07D6-43E5-9133-F9ABADC3E30D}"/>
    <cellStyle name="Comma 6 7 2 2 4" xfId="18299" xr:uid="{93E60081-2AD3-42A1-9BF1-811088E17AF8}"/>
    <cellStyle name="Comma 6 7 2 2 4 2" xfId="49123" xr:uid="{B19DFA63-827F-4065-B8E9-1AF6126D5A58}"/>
    <cellStyle name="Comma 6 7 2 2 5" xfId="33713" xr:uid="{02F28F33-E014-4092-B5E1-D11D82EE7D5B}"/>
    <cellStyle name="Comma 6 7 2 3" xfId="4790" xr:uid="{122B96CE-E2F2-4875-B14C-262037E546C4}"/>
    <cellStyle name="Comma 6 7 2 3 2" xfId="12601" xr:uid="{4ECBC359-6A72-49B1-8CCB-40C66BE88537}"/>
    <cellStyle name="Comma 6 7 2 3 2 2" xfId="28012" xr:uid="{D5DBF23A-1BF2-446F-99DC-981F46DA7C9C}"/>
    <cellStyle name="Comma 6 7 2 3 2 2 2" xfId="58836" xr:uid="{38DDCA13-D30C-43B3-BB04-158500A976F5}"/>
    <cellStyle name="Comma 6 7 2 3 2 3" xfId="43426" xr:uid="{842D8134-74C3-4D3B-AF3A-1CAA1CBCEB9C}"/>
    <cellStyle name="Comma 6 7 2 3 3" xfId="20203" xr:uid="{0D68E536-EDEA-437D-8BBE-AA979484C1CC}"/>
    <cellStyle name="Comma 6 7 2 3 3 2" xfId="51027" xr:uid="{320E8106-2DCB-46E4-B54F-9141BA2E8286}"/>
    <cellStyle name="Comma 6 7 2 3 4" xfId="35617" xr:uid="{C90105DD-9E4C-4F46-B924-24AFD2A51A97}"/>
    <cellStyle name="Comma 6 7 2 4" xfId="8798" xr:uid="{6FFA6235-DA0E-40DC-80AE-97B5CF3C56BC}"/>
    <cellStyle name="Comma 6 7 2 4 2" xfId="24209" xr:uid="{641E0D0A-1318-48D8-97DE-BD762BB5FB30}"/>
    <cellStyle name="Comma 6 7 2 4 2 2" xfId="55033" xr:uid="{42947BF6-96C7-43C9-9B49-A715A2A4ABAF}"/>
    <cellStyle name="Comma 6 7 2 4 3" xfId="39623" xr:uid="{51EAC6C0-EEC3-4C5C-8B73-ED66B7D27AEE}"/>
    <cellStyle name="Comma 6 7 2 5" xfId="16400" xr:uid="{93431897-8E36-4731-A83E-4749BF5F5D3C}"/>
    <cellStyle name="Comma 6 7 2 5 2" xfId="47224" xr:uid="{DF5D3557-DAD8-4571-95AA-C2D60B1F499A}"/>
    <cellStyle name="Comma 6 7 2 6" xfId="31814" xr:uid="{57F01686-93C9-4EC6-AB8A-7F7304A9EF43}"/>
    <cellStyle name="Comma 6 7 3" xfId="1620" xr:uid="{439D8326-B3F6-4A0D-AEDA-DA069BC4C29B}"/>
    <cellStyle name="Comma 6 7 3 2" xfId="3519" xr:uid="{9E775FE8-A7BC-4870-9ED2-D7150BBA24B2}"/>
    <cellStyle name="Comma 6 7 3 2 2" xfId="7322" xr:uid="{C326970D-3F82-41FD-8C48-D4087CB0EBFB}"/>
    <cellStyle name="Comma 6 7 3 2 2 2" xfId="15133" xr:uid="{91E51FD2-FC2D-47E6-8AE9-A38D50331EFA}"/>
    <cellStyle name="Comma 6 7 3 2 2 2 2" xfId="30544" xr:uid="{23F4DB93-8350-4153-81F5-B59A0F44E562}"/>
    <cellStyle name="Comma 6 7 3 2 2 2 2 2" xfId="61368" xr:uid="{12C647FF-64AB-4746-9032-DBC8CA41C216}"/>
    <cellStyle name="Comma 6 7 3 2 2 2 3" xfId="45958" xr:uid="{7EF86D7D-E09A-4EB8-9081-00ECC3195DBC}"/>
    <cellStyle name="Comma 6 7 3 2 2 3" xfId="22735" xr:uid="{4046E9B6-7498-4337-BA57-83DF9A0EA3D7}"/>
    <cellStyle name="Comma 6 7 3 2 2 3 2" xfId="53559" xr:uid="{D660488D-CC38-41C3-8A46-1FA96732328E}"/>
    <cellStyle name="Comma 6 7 3 2 2 4" xfId="38149" xr:uid="{F2B7E9FA-6E83-4197-8CBA-A7A35FBD014D}"/>
    <cellStyle name="Comma 6 7 3 2 3" xfId="11330" xr:uid="{466C5660-DDFC-45EE-9121-3796EC8F8372}"/>
    <cellStyle name="Comma 6 7 3 2 3 2" xfId="26741" xr:uid="{0AC8003C-5E9A-468A-948A-1A3F4182D31B}"/>
    <cellStyle name="Comma 6 7 3 2 3 2 2" xfId="57565" xr:uid="{68BF3328-3D05-4C1C-AB94-74DF9E1EC411}"/>
    <cellStyle name="Comma 6 7 3 2 3 3" xfId="42155" xr:uid="{8B021B56-20F4-47A6-9326-929FF441565F}"/>
    <cellStyle name="Comma 6 7 3 2 4" xfId="18932" xr:uid="{A4EC6DEE-6E8A-4EE0-8EA1-B2578005739F}"/>
    <cellStyle name="Comma 6 7 3 2 4 2" xfId="49756" xr:uid="{6923B159-9584-4148-9730-DA1BCCD9F23A}"/>
    <cellStyle name="Comma 6 7 3 2 5" xfId="34346" xr:uid="{DD6E92D9-25A7-48FF-98D3-69826F2E5C94}"/>
    <cellStyle name="Comma 6 7 3 3" xfId="5423" xr:uid="{E791D178-4CFF-42C2-9FA6-183CF4688DC5}"/>
    <cellStyle name="Comma 6 7 3 3 2" xfId="13234" xr:uid="{B9B8D9C1-2162-4246-A204-21B97928CD49}"/>
    <cellStyle name="Comma 6 7 3 3 2 2" xfId="28645" xr:uid="{DF4D92BD-EBBC-4CD8-9048-C77465B49FDB}"/>
    <cellStyle name="Comma 6 7 3 3 2 2 2" xfId="59469" xr:uid="{43035AD8-1335-4B6E-8548-3E9678BA4E4B}"/>
    <cellStyle name="Comma 6 7 3 3 2 3" xfId="44059" xr:uid="{ED9E194F-8C7C-405D-9AC6-61C56E1B1581}"/>
    <cellStyle name="Comma 6 7 3 3 3" xfId="20836" xr:uid="{8DA6A8E3-9086-421F-ACF0-9FC4244FCD73}"/>
    <cellStyle name="Comma 6 7 3 3 3 2" xfId="51660" xr:uid="{E1878A7B-9D18-41B8-BCB7-6682E530047A}"/>
    <cellStyle name="Comma 6 7 3 3 4" xfId="36250" xr:uid="{3C063D87-2684-42DD-805A-DB3A610211C6}"/>
    <cellStyle name="Comma 6 7 3 4" xfId="9431" xr:uid="{03F55CC5-B5E5-4D53-A4DE-CE0B19395B3D}"/>
    <cellStyle name="Comma 6 7 3 4 2" xfId="24842" xr:uid="{A437A4E3-2483-4BE4-94B0-161729BABEEB}"/>
    <cellStyle name="Comma 6 7 3 4 2 2" xfId="55666" xr:uid="{218ED848-E854-4FE4-ABB8-08874E63629C}"/>
    <cellStyle name="Comma 6 7 3 4 3" xfId="40256" xr:uid="{94265138-22C1-4325-B2E3-66DAC6689B2D}"/>
    <cellStyle name="Comma 6 7 3 5" xfId="17033" xr:uid="{19375142-ABB6-42F0-BC3B-3200CAFC2356}"/>
    <cellStyle name="Comma 6 7 3 5 2" xfId="47857" xr:uid="{30C881C9-4888-458A-8C39-FACBF9710865}"/>
    <cellStyle name="Comma 6 7 3 6" xfId="32447" xr:uid="{CD36FB0D-E306-489F-B875-2C2B33D69C08}"/>
    <cellStyle name="Comma 6 7 4" xfId="2253" xr:uid="{69FF126B-0E3D-4EB2-A8E5-AD55EB624DC3}"/>
    <cellStyle name="Comma 6 7 4 2" xfId="6056" xr:uid="{8C7174A0-CA42-4D14-BACC-A2317C87C1AC}"/>
    <cellStyle name="Comma 6 7 4 2 2" xfId="13867" xr:uid="{68991EEE-22B6-4A65-B684-E5DC03E5F920}"/>
    <cellStyle name="Comma 6 7 4 2 2 2" xfId="29278" xr:uid="{349E08D4-3737-4F9A-B521-DC46FD9F5B37}"/>
    <cellStyle name="Comma 6 7 4 2 2 2 2" xfId="60102" xr:uid="{7B40685E-517F-4B01-8CF9-F8754DB118CD}"/>
    <cellStyle name="Comma 6 7 4 2 2 3" xfId="44692" xr:uid="{C24FAD42-AEDC-4AB9-8EA3-614505A7428B}"/>
    <cellStyle name="Comma 6 7 4 2 3" xfId="21469" xr:uid="{5D586A06-BCDE-42D9-8175-A2E9D2F39D0F}"/>
    <cellStyle name="Comma 6 7 4 2 3 2" xfId="52293" xr:uid="{5FD09089-2AF2-4509-BAE5-3C9B8E070E3A}"/>
    <cellStyle name="Comma 6 7 4 2 4" xfId="36883" xr:uid="{E3CFC997-14C8-4C60-9F59-4619143E9531}"/>
    <cellStyle name="Comma 6 7 4 3" xfId="10064" xr:uid="{EFEAAE68-72E3-4FC7-BB2F-B38CF2071534}"/>
    <cellStyle name="Comma 6 7 4 3 2" xfId="25475" xr:uid="{0BC4EE1B-4050-4DAD-A0A5-329B6BD8A0A3}"/>
    <cellStyle name="Comma 6 7 4 3 2 2" xfId="56299" xr:uid="{BC4739DC-7FB2-4E13-8B4A-FDBB0DFAC872}"/>
    <cellStyle name="Comma 6 7 4 3 3" xfId="40889" xr:uid="{6D5DD385-E972-46F6-8022-87BE26CA165C}"/>
    <cellStyle name="Comma 6 7 4 4" xfId="17666" xr:uid="{87986782-8D72-4EFF-8D64-43477EF2809A}"/>
    <cellStyle name="Comma 6 7 4 4 2" xfId="48490" xr:uid="{7B1A36E8-BB2B-4DA4-8A00-DEAEC73209F9}"/>
    <cellStyle name="Comma 6 7 4 5" xfId="33080" xr:uid="{D15DCAF0-F4CA-433C-A1E0-E80B9E636F87}"/>
    <cellStyle name="Comma 6 7 5" xfId="4157" xr:uid="{1744858E-041B-442B-82D9-2042EC65F7F8}"/>
    <cellStyle name="Comma 6 7 5 2" xfId="11968" xr:uid="{7A77CF4E-1EA5-432C-A98C-6FF6F5201289}"/>
    <cellStyle name="Comma 6 7 5 2 2" xfId="27379" xr:uid="{EF584FBF-4AE0-4999-A3B1-28142FEBCB2A}"/>
    <cellStyle name="Comma 6 7 5 2 2 2" xfId="58203" xr:uid="{65B11467-AA4A-442A-BC8C-45FE20B98591}"/>
    <cellStyle name="Comma 6 7 5 2 3" xfId="42793" xr:uid="{E04AE0EF-4B0A-4130-AC90-FE01CDE16C59}"/>
    <cellStyle name="Comma 6 7 5 3" xfId="19570" xr:uid="{268E65EB-B85E-4F37-9B9F-C55030665370}"/>
    <cellStyle name="Comma 6 7 5 3 2" xfId="50394" xr:uid="{484C6CFB-33F8-4FA9-9896-FF2D8C5365DC}"/>
    <cellStyle name="Comma 6 7 5 4" xfId="34984" xr:uid="{01CAEEA2-9711-4AE5-92F0-BBE4B43C3833}"/>
    <cellStyle name="Comma 6 7 6" xfId="8165" xr:uid="{F69D19A0-CC79-44CC-80AB-7010C6768891}"/>
    <cellStyle name="Comma 6 7 6 2" xfId="23576" xr:uid="{99780733-CA68-4E1C-BE54-B7B81C2E027A}"/>
    <cellStyle name="Comma 6 7 6 2 2" xfId="54400" xr:uid="{F16FCB06-D17A-4EE3-9DA7-A7F3872AE3FE}"/>
    <cellStyle name="Comma 6 7 6 3" xfId="38990" xr:uid="{C97FA006-B9A9-4F6B-A2A7-ABD778C67FE4}"/>
    <cellStyle name="Comma 6 7 7" xfId="15767" xr:uid="{EBA33667-D676-43CF-AF20-5F1AFB264B42}"/>
    <cellStyle name="Comma 6 7 7 2" xfId="46591" xr:uid="{7B7A9BA5-0D4C-4065-A1B6-DD043CFE76C8}"/>
    <cellStyle name="Comma 6 7 8" xfId="31181" xr:uid="{19975B41-D6AF-4BCB-BD59-B031FB398A2E}"/>
    <cellStyle name="Comma 6 8" xfId="774" xr:uid="{28D2D204-5461-4F9F-8C25-893B472D0AA1}"/>
    <cellStyle name="Comma 6 8 2" xfId="2673" xr:uid="{66009276-3F86-484E-80BA-D29E28E36C8E}"/>
    <cellStyle name="Comma 6 8 2 2" xfId="6476" xr:uid="{DA4B3C0F-4839-459D-9FE0-70862200BBCF}"/>
    <cellStyle name="Comma 6 8 2 2 2" xfId="14287" xr:uid="{BA7D5116-3293-4F57-9B15-3285FA0029AA}"/>
    <cellStyle name="Comma 6 8 2 2 2 2" xfId="29698" xr:uid="{3B91086B-865F-4C0C-9E2E-1DE2660F09BF}"/>
    <cellStyle name="Comma 6 8 2 2 2 2 2" xfId="60522" xr:uid="{C2D6C99C-B539-4C17-A97D-E80F06E62A09}"/>
    <cellStyle name="Comma 6 8 2 2 2 3" xfId="45112" xr:uid="{CF2D52A5-AE69-4B4A-88DC-6A0398CDECBB}"/>
    <cellStyle name="Comma 6 8 2 2 3" xfId="21889" xr:uid="{057AC384-6C6C-40FB-A966-4E56D0C0AC6A}"/>
    <cellStyle name="Comma 6 8 2 2 3 2" xfId="52713" xr:uid="{FD7C667A-9D5C-4DFF-89D7-71C46C9798BE}"/>
    <cellStyle name="Comma 6 8 2 2 4" xfId="37303" xr:uid="{97782DA8-C25D-4C4C-A756-1E703DD0AC58}"/>
    <cellStyle name="Comma 6 8 2 3" xfId="10484" xr:uid="{BF9FF7C3-B909-4BC8-BE69-341CDFEC2C9D}"/>
    <cellStyle name="Comma 6 8 2 3 2" xfId="25895" xr:uid="{FA5DA602-CE9B-4C4A-936C-3DD21EF9B750}"/>
    <cellStyle name="Comma 6 8 2 3 2 2" xfId="56719" xr:uid="{CB782B36-D18A-4482-A00D-3BAB68EF8ED8}"/>
    <cellStyle name="Comma 6 8 2 3 3" xfId="41309" xr:uid="{F7080629-3927-4AF3-A9DC-A485A66559EC}"/>
    <cellStyle name="Comma 6 8 2 4" xfId="18086" xr:uid="{098B851C-D39D-4912-9992-AA673B354644}"/>
    <cellStyle name="Comma 6 8 2 4 2" xfId="48910" xr:uid="{A675C4D8-07CC-49E5-A1F1-2B68F77F5653}"/>
    <cellStyle name="Comma 6 8 2 5" xfId="33500" xr:uid="{24CC566C-6EAF-4ACC-8B5D-E481F2A2B6FA}"/>
    <cellStyle name="Comma 6 8 3" xfId="4577" xr:uid="{F890AC25-21FE-4D4A-A547-8CB4AA1F2677}"/>
    <cellStyle name="Comma 6 8 3 2" xfId="12388" xr:uid="{9F63AF23-60D3-4048-A2F6-E92D442F86D1}"/>
    <cellStyle name="Comma 6 8 3 2 2" xfId="27799" xr:uid="{39AC9628-1204-4978-9431-B26520100AD7}"/>
    <cellStyle name="Comma 6 8 3 2 2 2" xfId="58623" xr:uid="{2A097F12-93CF-4A88-B811-F55E9AE9EC53}"/>
    <cellStyle name="Comma 6 8 3 2 3" xfId="43213" xr:uid="{569FF405-0403-4ED0-B838-EA745C2CCB77}"/>
    <cellStyle name="Comma 6 8 3 3" xfId="19990" xr:uid="{1CF30B87-C898-48AD-8569-8FCDA0978289}"/>
    <cellStyle name="Comma 6 8 3 3 2" xfId="50814" xr:uid="{B936407A-8DAF-4ACD-98DB-45768764755B}"/>
    <cellStyle name="Comma 6 8 3 4" xfId="35404" xr:uid="{FA09D3DC-7E73-4461-8F9B-913B63FA9C92}"/>
    <cellStyle name="Comma 6 8 4" xfId="8585" xr:uid="{1E505597-6D9A-46B7-B88D-978A1BC31C23}"/>
    <cellStyle name="Comma 6 8 4 2" xfId="23996" xr:uid="{51C56DA6-3996-47DC-9AE3-DED2D7E002D5}"/>
    <cellStyle name="Comma 6 8 4 2 2" xfId="54820" xr:uid="{0AC2DDD9-4187-45F4-AA86-347A6425FB7D}"/>
    <cellStyle name="Comma 6 8 4 3" xfId="39410" xr:uid="{288CE438-ACB3-4F3A-AD3C-A3A7BF758D89}"/>
    <cellStyle name="Comma 6 8 5" xfId="16187" xr:uid="{304DD841-5445-4E9D-9A3F-5158225DF6A5}"/>
    <cellStyle name="Comma 6 8 5 2" xfId="47011" xr:uid="{3103ECB0-1A3E-44EF-AD71-66F8BFA4BAB3}"/>
    <cellStyle name="Comma 6 8 6" xfId="31601" xr:uid="{88DC1004-4454-49B6-B4A6-2C0A808ED8F3}"/>
    <cellStyle name="Comma 6 9" xfId="1407" xr:uid="{D53DF690-1143-4FCE-A0C8-4A4DF43CD91F}"/>
    <cellStyle name="Comma 6 9 2" xfId="3306" xr:uid="{D01B7A38-F2F8-41C4-A7A1-F8E31426ED91}"/>
    <cellStyle name="Comma 6 9 2 2" xfId="7109" xr:uid="{C2C2F73F-902B-4344-8301-720DAE34A321}"/>
    <cellStyle name="Comma 6 9 2 2 2" xfId="14920" xr:uid="{8D8A3226-A670-4F62-B5B0-F0C8CAF6FD8A}"/>
    <cellStyle name="Comma 6 9 2 2 2 2" xfId="30331" xr:uid="{AEAB61E5-5C79-40E2-86F3-B65BFFF3E663}"/>
    <cellStyle name="Comma 6 9 2 2 2 2 2" xfId="61155" xr:uid="{FB6D6BAC-74E7-4AEE-A7E7-4EBBE81A61A9}"/>
    <cellStyle name="Comma 6 9 2 2 2 3" xfId="45745" xr:uid="{5742340E-DE33-47AD-B092-6A39907526CE}"/>
    <cellStyle name="Comma 6 9 2 2 3" xfId="22522" xr:uid="{E26FE064-364B-43E7-9CD8-0ACB1501C0C8}"/>
    <cellStyle name="Comma 6 9 2 2 3 2" xfId="53346" xr:uid="{6D241FD4-8BCF-48AE-BB9D-D848363C7B35}"/>
    <cellStyle name="Comma 6 9 2 2 4" xfId="37936" xr:uid="{8E77BAE5-6558-4EBC-9019-7658F87BF97F}"/>
    <cellStyle name="Comma 6 9 2 3" xfId="11117" xr:uid="{68794D24-F022-411B-AA47-7B1EA5C1D1B9}"/>
    <cellStyle name="Comma 6 9 2 3 2" xfId="26528" xr:uid="{CC8684FA-76DE-4C90-A508-8C2417631F56}"/>
    <cellStyle name="Comma 6 9 2 3 2 2" xfId="57352" xr:uid="{7EA866C5-0B57-4338-BF26-95F81C1847DA}"/>
    <cellStyle name="Comma 6 9 2 3 3" xfId="41942" xr:uid="{D8F8D89B-25A4-4A61-9288-387861362BA7}"/>
    <cellStyle name="Comma 6 9 2 4" xfId="18719" xr:uid="{1E44C673-459B-42D7-8DB1-6D41AE73780B}"/>
    <cellStyle name="Comma 6 9 2 4 2" xfId="49543" xr:uid="{E575FA45-7E71-412C-B739-1FC024F2527B}"/>
    <cellStyle name="Comma 6 9 2 5" xfId="34133" xr:uid="{C2793903-2838-4BAB-A273-9CF82CB0C168}"/>
    <cellStyle name="Comma 6 9 3" xfId="5210" xr:uid="{5689D065-8757-42AF-8F81-97F8EE0F134B}"/>
    <cellStyle name="Comma 6 9 3 2" xfId="13021" xr:uid="{8F2C9E97-8806-4535-BC66-EF49C07B3BCE}"/>
    <cellStyle name="Comma 6 9 3 2 2" xfId="28432" xr:uid="{B914C568-C4CB-41C5-96F0-55F6740ADED7}"/>
    <cellStyle name="Comma 6 9 3 2 2 2" xfId="59256" xr:uid="{EBFA8864-806C-4F6B-A913-5A003AC36370}"/>
    <cellStyle name="Comma 6 9 3 2 3" xfId="43846" xr:uid="{D49DF22C-F7CB-4F72-BDE4-5275B81765C6}"/>
    <cellStyle name="Comma 6 9 3 3" xfId="20623" xr:uid="{7E9519B7-E01D-42F9-BEE2-B6553ADFAC50}"/>
    <cellStyle name="Comma 6 9 3 3 2" xfId="51447" xr:uid="{E9B9462D-3C01-4EAE-837B-EF3F0CB6D35A}"/>
    <cellStyle name="Comma 6 9 3 4" xfId="36037" xr:uid="{AD205B11-2F22-4BE3-9A66-38F418B3761F}"/>
    <cellStyle name="Comma 6 9 4" xfId="9218" xr:uid="{E0FD926E-528B-4898-A6AD-F7BCFC0B1311}"/>
    <cellStyle name="Comma 6 9 4 2" xfId="24629" xr:uid="{85A02695-F6E3-4B4F-AE4B-5763182999F8}"/>
    <cellStyle name="Comma 6 9 4 2 2" xfId="55453" xr:uid="{42FA3001-916B-44D6-A990-F4B894137CD0}"/>
    <cellStyle name="Comma 6 9 4 3" xfId="40043" xr:uid="{40869202-2BC9-4690-8C86-F36A131F28F6}"/>
    <cellStyle name="Comma 6 9 5" xfId="16820" xr:uid="{E18B8A57-BD5D-4DA1-AC67-237DE4801927}"/>
    <cellStyle name="Comma 6 9 5 2" xfId="47644" xr:uid="{AA205E86-14E0-4FFC-AF39-89F8BF44CA1C}"/>
    <cellStyle name="Comma 6 9 6" xfId="32234" xr:uid="{094E3FC3-633A-4945-A27B-D4E8C0A65150}"/>
    <cellStyle name="Comma 7" xfId="122" xr:uid="{3CB46A3B-40A4-4F47-88B0-5C9560979277}"/>
    <cellStyle name="Comma 7 10" xfId="2042" xr:uid="{F51C11FB-19E9-4323-BB50-2F8BEDF4A48F}"/>
    <cellStyle name="Comma 7 10 2" xfId="5845" xr:uid="{CA5ADAA0-9DE7-42EF-A91E-B267FF91FD52}"/>
    <cellStyle name="Comma 7 10 2 2" xfId="13656" xr:uid="{6D21D9E9-CBC1-4BC1-88F4-4DD0737407DD}"/>
    <cellStyle name="Comma 7 10 2 2 2" xfId="29067" xr:uid="{C6D02C9B-E5C4-4AFE-8E10-A98E90762F4E}"/>
    <cellStyle name="Comma 7 10 2 2 2 2" xfId="59891" xr:uid="{0B091B60-1FF7-4FE7-935B-08D62BE2F9E4}"/>
    <cellStyle name="Comma 7 10 2 2 3" xfId="44481" xr:uid="{2BC5242D-CC8C-4C97-90F8-20D2456E4E92}"/>
    <cellStyle name="Comma 7 10 2 3" xfId="21258" xr:uid="{505AF6B6-5FA6-4878-8B7D-E3E3B208FB7A}"/>
    <cellStyle name="Comma 7 10 2 3 2" xfId="52082" xr:uid="{337E0585-285B-4DCF-9B05-9BFDBAC696B5}"/>
    <cellStyle name="Comma 7 10 2 4" xfId="36672" xr:uid="{AE00058B-E73B-440C-934A-23A58DA2A1F8}"/>
    <cellStyle name="Comma 7 10 3" xfId="9853" xr:uid="{F91974FB-C14E-4449-8C03-87DD531B1316}"/>
    <cellStyle name="Comma 7 10 3 2" xfId="25264" xr:uid="{DEE8AAE0-C321-4852-825F-08EEB045ED75}"/>
    <cellStyle name="Comma 7 10 3 2 2" xfId="56088" xr:uid="{F6740F25-4295-4575-917D-0C85BBB3AC5C}"/>
    <cellStyle name="Comma 7 10 3 3" xfId="40678" xr:uid="{1820EA08-0ACC-4EF9-A0DC-66663A9C577E}"/>
    <cellStyle name="Comma 7 10 4" xfId="17455" xr:uid="{8CE7433D-01C3-4D60-88BF-857AE51F096D}"/>
    <cellStyle name="Comma 7 10 4 2" xfId="48279" xr:uid="{30325B9C-9803-4704-8575-0563C154EA47}"/>
    <cellStyle name="Comma 7 10 5" xfId="32869" xr:uid="{8A16C8A6-68CB-4312-AAF5-7576907BCBDA}"/>
    <cellStyle name="Comma 7 11" xfId="3946" xr:uid="{68FAA6C6-C6F9-4009-A9FA-D46725EB0C39}"/>
    <cellStyle name="Comma 7 11 2" xfId="11757" xr:uid="{1E97D8C9-848A-42CA-A7CF-0246D9E6538C}"/>
    <cellStyle name="Comma 7 11 2 2" xfId="27168" xr:uid="{D9228BEB-685E-4466-8987-32D2EF4875C5}"/>
    <cellStyle name="Comma 7 11 2 2 2" xfId="57992" xr:uid="{37B6DADE-6621-4C1D-A70D-00F384A5A7D9}"/>
    <cellStyle name="Comma 7 11 2 3" xfId="42582" xr:uid="{EC72697E-B561-41DF-BFF9-2B0C4F12B954}"/>
    <cellStyle name="Comma 7 11 3" xfId="19359" xr:uid="{00C76D02-5B29-482E-B1A8-7FDE051A6FBD}"/>
    <cellStyle name="Comma 7 11 3 2" xfId="50183" xr:uid="{0ED1A457-69C0-4FD8-B2D6-DAECD665C324}"/>
    <cellStyle name="Comma 7 11 4" xfId="34773" xr:uid="{9C5F0E72-FE14-4863-A0DC-6D81336EF4A3}"/>
    <cellStyle name="Comma 7 12" xfId="7954" xr:uid="{1A2A89C0-E8C1-48EB-9432-CA77E1DA86C4}"/>
    <cellStyle name="Comma 7 12 2" xfId="23365" xr:uid="{B4D37635-A3A3-42F2-8D34-715488B2508B}"/>
    <cellStyle name="Comma 7 12 2 2" xfId="54189" xr:uid="{5AE5C720-4DCE-4B3B-9D66-29602F7443A5}"/>
    <cellStyle name="Comma 7 12 3" xfId="38779" xr:uid="{0EA55CB2-F044-4D0B-A67A-B64E886C66CD}"/>
    <cellStyle name="Comma 7 13" xfId="7745" xr:uid="{97032C4F-E52A-4F46-95FD-9C539B5EC308}"/>
    <cellStyle name="Comma 7 13 2" xfId="23156" xr:uid="{DCFA461E-B7E5-4397-8102-B362D61E42C9}"/>
    <cellStyle name="Comma 7 13 2 2" xfId="53980" xr:uid="{5430BC52-E0CE-462F-890E-C44C4666039D}"/>
    <cellStyle name="Comma 7 13 3" xfId="38570" xr:uid="{07DBCECF-27C8-4B7C-BE59-0E31C276E94F}"/>
    <cellStyle name="Comma 7 14" xfId="15556" xr:uid="{D7D4A49F-C6B7-4F8C-BEA6-6C8283521830}"/>
    <cellStyle name="Comma 7 14 2" xfId="46380" xr:uid="{9EE42B91-6C05-46E1-89A9-51402A513DDE}"/>
    <cellStyle name="Comma 7 15" xfId="30970" xr:uid="{ADE930CB-6B32-4BD2-880C-D9681BA95112}"/>
    <cellStyle name="Comma 7 2" xfId="154" xr:uid="{1DC83168-5109-40C3-88B5-B3A46F4D0491}"/>
    <cellStyle name="Comma 7 2 10" xfId="3966" xr:uid="{6A52D435-1B28-4325-B6E3-6C2FD98D8739}"/>
    <cellStyle name="Comma 7 2 10 2" xfId="11777" xr:uid="{4424DA2F-BB65-4206-9F5F-B6962EA57AA6}"/>
    <cellStyle name="Comma 7 2 10 2 2" xfId="27188" xr:uid="{3F5AAA53-8897-4B0A-811E-54A947EC4270}"/>
    <cellStyle name="Comma 7 2 10 2 2 2" xfId="58012" xr:uid="{9FEEFB3F-A840-4210-9A41-01B1F4827113}"/>
    <cellStyle name="Comma 7 2 10 2 3" xfId="42602" xr:uid="{B26B1A08-E0DA-48CF-AD69-6B18DD86AA8F}"/>
    <cellStyle name="Comma 7 2 10 3" xfId="19379" xr:uid="{B77BB294-EA14-4AE8-8B67-A611CDED05C8}"/>
    <cellStyle name="Comma 7 2 10 3 2" xfId="50203" xr:uid="{9545351B-0F75-4EC9-B2EA-B330E865328F}"/>
    <cellStyle name="Comma 7 2 10 4" xfId="34793" xr:uid="{37BBA1AB-97A9-4DFE-A08D-E999A1C8B82B}"/>
    <cellStyle name="Comma 7 2 11" xfId="7974" xr:uid="{A81D7FF6-C661-40F4-A51D-0BCF3A1001EC}"/>
    <cellStyle name="Comma 7 2 11 2" xfId="23385" xr:uid="{7E1D3538-C378-4509-811B-31DB18200FB1}"/>
    <cellStyle name="Comma 7 2 11 2 2" xfId="54209" xr:uid="{84D0AB3B-8A30-47C0-B2B0-5E2D9F689D86}"/>
    <cellStyle name="Comma 7 2 11 3" xfId="38799" xr:uid="{A7C65217-70AB-4A9E-B716-D6EFAC81E34F}"/>
    <cellStyle name="Comma 7 2 12" xfId="7765" xr:uid="{0EFE5B4B-D1F3-481E-BB56-8681A13B9EF0}"/>
    <cellStyle name="Comma 7 2 12 2" xfId="23176" xr:uid="{638D70D6-99EC-4FCE-95C7-403B62B7832F}"/>
    <cellStyle name="Comma 7 2 12 2 2" xfId="54000" xr:uid="{4C01823D-EFDD-4519-9115-85D9F4166825}"/>
    <cellStyle name="Comma 7 2 12 3" xfId="38590" xr:uid="{4C2FAAA8-7155-4BE2-8BB5-C8CD6651464B}"/>
    <cellStyle name="Comma 7 2 13" xfId="15576" xr:uid="{638659BD-8674-4AA2-9B7A-0BBD6BBC1116}"/>
    <cellStyle name="Comma 7 2 13 2" xfId="46400" xr:uid="{82E626BA-D145-4EB5-AEB9-955E1F7B2865}"/>
    <cellStyle name="Comma 7 2 14" xfId="30990" xr:uid="{85C2B7F3-E620-40BD-899B-F7422965004A}"/>
    <cellStyle name="Comma 7 2 2" xfId="239" xr:uid="{9FCE7CB6-D528-4727-9F07-007FFD073872}"/>
    <cellStyle name="Comma 7 2 2 10" xfId="7850" xr:uid="{F8A57C7F-E30F-4C81-9424-71E55DF4A4B7}"/>
    <cellStyle name="Comma 7 2 2 10 2" xfId="23261" xr:uid="{18207287-CA5E-4BCE-97E9-0A9DEF8505F8}"/>
    <cellStyle name="Comma 7 2 2 10 2 2" xfId="54085" xr:uid="{BB88210C-6359-49DC-A265-E0BCE20A5D50}"/>
    <cellStyle name="Comma 7 2 2 10 3" xfId="38675" xr:uid="{A7E1116C-52D3-4C95-87FF-CC86C4E84674}"/>
    <cellStyle name="Comma 7 2 2 11" xfId="15661" xr:uid="{BE212093-70A1-4A77-91A0-A7A60D019C11}"/>
    <cellStyle name="Comma 7 2 2 11 2" xfId="46485" xr:uid="{669AEF62-9DDF-4A61-A802-978E629553A4}"/>
    <cellStyle name="Comma 7 2 2 12" xfId="31075" xr:uid="{A0A757E9-0631-46FD-B692-A6BF5D2ED6A8}"/>
    <cellStyle name="Comma 7 2 2 2" xfId="321" xr:uid="{1B532E76-6EBF-4A82-88ED-6BC887EBEA33}"/>
    <cellStyle name="Comma 7 2 2 2 10" xfId="15743" xr:uid="{2773AD82-694B-42A9-BE24-01DBD3F69BD0}"/>
    <cellStyle name="Comma 7 2 2 2 10 2" xfId="46567" xr:uid="{7B9AD424-2E10-458F-8E51-40DC2AF7CCFD}"/>
    <cellStyle name="Comma 7 2 2 2 11" xfId="31157" xr:uid="{7EFF88F9-B171-44F4-8033-793F2328E7D7}"/>
    <cellStyle name="Comma 7 2 2 2 2" xfId="752" xr:uid="{12093320-2B7F-4BF6-AB79-3B82BE27AED1}"/>
    <cellStyle name="Comma 7 2 2 2 2 2" xfId="1385" xr:uid="{C2D0DBB8-36A4-4F45-8F88-CF6D2BC1096A}"/>
    <cellStyle name="Comma 7 2 2 2 2 2 2" xfId="3284" xr:uid="{DC7628E9-9352-4891-94D3-824E3FF07622}"/>
    <cellStyle name="Comma 7 2 2 2 2 2 2 2" xfId="7087" xr:uid="{6CAABE8E-507F-49E2-AE91-319F4371B7F4}"/>
    <cellStyle name="Comma 7 2 2 2 2 2 2 2 2" xfId="14898" xr:uid="{08DC1A65-61C5-4455-9212-807CC9A44455}"/>
    <cellStyle name="Comma 7 2 2 2 2 2 2 2 2 2" xfId="30309" xr:uid="{70509D9C-DC9C-4A94-9016-D7B81AC671F4}"/>
    <cellStyle name="Comma 7 2 2 2 2 2 2 2 2 2 2" xfId="61133" xr:uid="{B01B58FF-2308-478D-AB10-0544E8DC2BAF}"/>
    <cellStyle name="Comma 7 2 2 2 2 2 2 2 2 3" xfId="45723" xr:uid="{6ACC94F8-476D-4243-B505-0E715DC17D68}"/>
    <cellStyle name="Comma 7 2 2 2 2 2 2 2 3" xfId="22500" xr:uid="{92B953D7-1D6A-4B84-84EC-F61A2BD7FB27}"/>
    <cellStyle name="Comma 7 2 2 2 2 2 2 2 3 2" xfId="53324" xr:uid="{4826746A-4FC3-4C3E-8560-A551E7CF57E8}"/>
    <cellStyle name="Comma 7 2 2 2 2 2 2 2 4" xfId="37914" xr:uid="{D4866077-CEDA-4EEF-9E6F-4A77A6FBC48A}"/>
    <cellStyle name="Comma 7 2 2 2 2 2 2 3" xfId="11095" xr:uid="{C66B4C0B-27B6-4C1A-877D-EEB472B9D9FD}"/>
    <cellStyle name="Comma 7 2 2 2 2 2 2 3 2" xfId="26506" xr:uid="{EB636DED-3A03-4317-BEA2-76D7670C3452}"/>
    <cellStyle name="Comma 7 2 2 2 2 2 2 3 2 2" xfId="57330" xr:uid="{E7DF6D7C-80BA-4A90-9C32-2FBA21DEFE3E}"/>
    <cellStyle name="Comma 7 2 2 2 2 2 2 3 3" xfId="41920" xr:uid="{054A71EF-1227-4124-879A-5346909AE278}"/>
    <cellStyle name="Comma 7 2 2 2 2 2 2 4" xfId="18697" xr:uid="{087AE216-17D1-41FC-9FBA-655F75EA147F}"/>
    <cellStyle name="Comma 7 2 2 2 2 2 2 4 2" xfId="49521" xr:uid="{A352B47B-0AF5-4857-8993-A49C6DFE5D51}"/>
    <cellStyle name="Comma 7 2 2 2 2 2 2 5" xfId="34111" xr:uid="{652E0EFA-762C-4C25-A1FA-930A3992F06B}"/>
    <cellStyle name="Comma 7 2 2 2 2 2 3" xfId="5188" xr:uid="{A22863ED-7CF5-4410-99AE-A1EB2131A4AC}"/>
    <cellStyle name="Comma 7 2 2 2 2 2 3 2" xfId="12999" xr:uid="{C5A70990-EDAE-43CB-84F9-CB405E648B62}"/>
    <cellStyle name="Comma 7 2 2 2 2 2 3 2 2" xfId="28410" xr:uid="{4C9CF6D3-661A-4EB1-95C6-E7010EA8674A}"/>
    <cellStyle name="Comma 7 2 2 2 2 2 3 2 2 2" xfId="59234" xr:uid="{F4A29404-70D3-4321-88AB-790972604856}"/>
    <cellStyle name="Comma 7 2 2 2 2 2 3 2 3" xfId="43824" xr:uid="{4BB617C8-4F2D-43C4-BE98-39AD2DA6F814}"/>
    <cellStyle name="Comma 7 2 2 2 2 2 3 3" xfId="20601" xr:uid="{2AA77359-C732-4FB5-91C0-982BA4959656}"/>
    <cellStyle name="Comma 7 2 2 2 2 2 3 3 2" xfId="51425" xr:uid="{D5B5274A-3C0E-4DF1-B391-47C5E8BB2687}"/>
    <cellStyle name="Comma 7 2 2 2 2 2 3 4" xfId="36015" xr:uid="{3B4E3B4A-3AA4-4CB6-9CD7-CACA149EFC26}"/>
    <cellStyle name="Comma 7 2 2 2 2 2 4" xfId="9196" xr:uid="{9F50EEB0-0F16-421E-8B9A-6A1A3D562F4C}"/>
    <cellStyle name="Comma 7 2 2 2 2 2 4 2" xfId="24607" xr:uid="{58D8B5F1-4F40-4B8C-AFB4-0BC8CD365F2D}"/>
    <cellStyle name="Comma 7 2 2 2 2 2 4 2 2" xfId="55431" xr:uid="{E4D01C07-1C21-455A-A487-E2E1DF5BD6B9}"/>
    <cellStyle name="Comma 7 2 2 2 2 2 4 3" xfId="40021" xr:uid="{AB57E46B-F88F-46AF-AC1E-311B084D3845}"/>
    <cellStyle name="Comma 7 2 2 2 2 2 5" xfId="16798" xr:uid="{92FB8610-2C32-40EB-BA24-96FD139F9141}"/>
    <cellStyle name="Comma 7 2 2 2 2 2 5 2" xfId="47622" xr:uid="{44C81042-75B6-4327-AAE6-7615CBB81ADD}"/>
    <cellStyle name="Comma 7 2 2 2 2 2 6" xfId="32212" xr:uid="{D9A623D0-5EE6-4DDD-9893-AA4AB19003E7}"/>
    <cellStyle name="Comma 7 2 2 2 2 3" xfId="2018" xr:uid="{9F88D705-3BDA-40BF-A339-67350423A534}"/>
    <cellStyle name="Comma 7 2 2 2 2 3 2" xfId="3917" xr:uid="{05099A85-2A9C-4879-AD64-F5357F00FAB6}"/>
    <cellStyle name="Comma 7 2 2 2 2 3 2 2" xfId="7720" xr:uid="{60476379-95E0-41B4-9400-A0DAF209F1F6}"/>
    <cellStyle name="Comma 7 2 2 2 2 3 2 2 2" xfId="15531" xr:uid="{EBF0AEC2-E360-4543-A272-0A700618862E}"/>
    <cellStyle name="Comma 7 2 2 2 2 3 2 2 2 2" xfId="30942" xr:uid="{60710ED4-3C0C-46AC-9C48-C99E27A7047C}"/>
    <cellStyle name="Comma 7 2 2 2 2 3 2 2 2 2 2" xfId="61766" xr:uid="{A1C1650E-A2BB-42AF-ACA8-B4D760AA4C49}"/>
    <cellStyle name="Comma 7 2 2 2 2 3 2 2 2 3" xfId="46356" xr:uid="{970C8BC1-03AF-448F-882F-BBC78DC3FC80}"/>
    <cellStyle name="Comma 7 2 2 2 2 3 2 2 3" xfId="23133" xr:uid="{56B0784E-6C2E-4A4C-9BA7-D59E59A2E6C3}"/>
    <cellStyle name="Comma 7 2 2 2 2 3 2 2 3 2" xfId="53957" xr:uid="{1C6D043D-8FF6-4F42-B41C-EF7D6A031D62}"/>
    <cellStyle name="Comma 7 2 2 2 2 3 2 2 4" xfId="38547" xr:uid="{B3F35682-AF17-4956-BCBE-4D3F6694DF56}"/>
    <cellStyle name="Comma 7 2 2 2 2 3 2 3" xfId="11728" xr:uid="{E09292C3-4A30-4794-B8B9-F6D435851E79}"/>
    <cellStyle name="Comma 7 2 2 2 2 3 2 3 2" xfId="27139" xr:uid="{0FB9BA57-0C92-4177-AF50-D693F882373C}"/>
    <cellStyle name="Comma 7 2 2 2 2 3 2 3 2 2" xfId="57963" xr:uid="{92C23E40-33B9-4392-A144-497DA5366900}"/>
    <cellStyle name="Comma 7 2 2 2 2 3 2 3 3" xfId="42553" xr:uid="{7A3AD561-3340-44BD-AAEE-EAD6180FE29B}"/>
    <cellStyle name="Comma 7 2 2 2 2 3 2 4" xfId="19330" xr:uid="{06204E1D-76BB-46ED-A6D0-04E2218EB621}"/>
    <cellStyle name="Comma 7 2 2 2 2 3 2 4 2" xfId="50154" xr:uid="{B6313F9A-DDD4-48B8-8202-57C50D05ABBC}"/>
    <cellStyle name="Comma 7 2 2 2 2 3 2 5" xfId="34744" xr:uid="{B74A46FE-0B05-4EB2-A1AD-9460742BCBDB}"/>
    <cellStyle name="Comma 7 2 2 2 2 3 3" xfId="5821" xr:uid="{EF4FE006-4AFB-4E9F-8D74-6917F41A50B0}"/>
    <cellStyle name="Comma 7 2 2 2 2 3 3 2" xfId="13632" xr:uid="{D9A0E7EF-BA6E-48FC-A171-DCBFFAA797E6}"/>
    <cellStyle name="Comma 7 2 2 2 2 3 3 2 2" xfId="29043" xr:uid="{50E92C7E-A0AE-4BE6-BAB4-C983B7D1CA70}"/>
    <cellStyle name="Comma 7 2 2 2 2 3 3 2 2 2" xfId="59867" xr:uid="{635E63A1-1867-4373-8113-AFAA218AC0CF}"/>
    <cellStyle name="Comma 7 2 2 2 2 3 3 2 3" xfId="44457" xr:uid="{1A0ED9AB-872E-473F-B86A-A407310F24FA}"/>
    <cellStyle name="Comma 7 2 2 2 2 3 3 3" xfId="21234" xr:uid="{3526FEC8-DA8D-464B-B907-ACEA1F2A334A}"/>
    <cellStyle name="Comma 7 2 2 2 2 3 3 3 2" xfId="52058" xr:uid="{9A407466-5EE3-4E13-97BC-85A91651B05C}"/>
    <cellStyle name="Comma 7 2 2 2 2 3 3 4" xfId="36648" xr:uid="{DE2EB359-889B-4F78-ACC3-BC2C706DEBEE}"/>
    <cellStyle name="Comma 7 2 2 2 2 3 4" xfId="9829" xr:uid="{912EC538-BF05-4CA9-8A4D-E0FA35B6AE35}"/>
    <cellStyle name="Comma 7 2 2 2 2 3 4 2" xfId="25240" xr:uid="{B06EAB58-4D0F-473D-B168-F341B4EE23A6}"/>
    <cellStyle name="Comma 7 2 2 2 2 3 4 2 2" xfId="56064" xr:uid="{052A2070-8A88-4B05-835C-DF0D7C3F7D4A}"/>
    <cellStyle name="Comma 7 2 2 2 2 3 4 3" xfId="40654" xr:uid="{A3F057F6-88AA-4AD4-A45E-6AACF34D9B0A}"/>
    <cellStyle name="Comma 7 2 2 2 2 3 5" xfId="17431" xr:uid="{A2DC0714-0756-4F8A-B486-6B0AEB6F5C46}"/>
    <cellStyle name="Comma 7 2 2 2 2 3 5 2" xfId="48255" xr:uid="{2FA2013D-44E1-4E6A-B6C3-A1D45ECE4391}"/>
    <cellStyle name="Comma 7 2 2 2 2 3 6" xfId="32845" xr:uid="{0C41CD2F-E562-472B-B971-9C0F4480EE05}"/>
    <cellStyle name="Comma 7 2 2 2 2 4" xfId="2651" xr:uid="{35888F32-ADF2-4A49-A805-C428F19B654A}"/>
    <cellStyle name="Comma 7 2 2 2 2 4 2" xfId="6454" xr:uid="{3D549825-2714-4099-A3D8-0133D80C0966}"/>
    <cellStyle name="Comma 7 2 2 2 2 4 2 2" xfId="14265" xr:uid="{3750CC3D-57C8-46AB-9587-050B2BE41394}"/>
    <cellStyle name="Comma 7 2 2 2 2 4 2 2 2" xfId="29676" xr:uid="{C4AB766C-BB55-424F-B6DA-DE44457E4532}"/>
    <cellStyle name="Comma 7 2 2 2 2 4 2 2 2 2" xfId="60500" xr:uid="{BAB8BAF5-E5AC-4F68-8E88-EFFE3019A65F}"/>
    <cellStyle name="Comma 7 2 2 2 2 4 2 2 3" xfId="45090" xr:uid="{176B3588-F84B-4FB2-A38A-35C00E8350D7}"/>
    <cellStyle name="Comma 7 2 2 2 2 4 2 3" xfId="21867" xr:uid="{0E65656F-89E5-4FC3-8D4F-EF01E31DECC0}"/>
    <cellStyle name="Comma 7 2 2 2 2 4 2 3 2" xfId="52691" xr:uid="{DFE5CE6D-3522-43D9-AAC5-F739E09FCB5E}"/>
    <cellStyle name="Comma 7 2 2 2 2 4 2 4" xfId="37281" xr:uid="{D45671ED-E30F-40A5-89F1-DF245D4D40D0}"/>
    <cellStyle name="Comma 7 2 2 2 2 4 3" xfId="10462" xr:uid="{7F3B530F-9793-4791-9107-36A6016D7ADD}"/>
    <cellStyle name="Comma 7 2 2 2 2 4 3 2" xfId="25873" xr:uid="{5D1EEB1A-4B4B-457B-B84F-5D0D04D94E4D}"/>
    <cellStyle name="Comma 7 2 2 2 2 4 3 2 2" xfId="56697" xr:uid="{814B00B2-1F3A-4E6E-B590-DF308E2553E7}"/>
    <cellStyle name="Comma 7 2 2 2 2 4 3 3" xfId="41287" xr:uid="{EB3FF255-16AE-4B2D-9E03-E35123D5398F}"/>
    <cellStyle name="Comma 7 2 2 2 2 4 4" xfId="18064" xr:uid="{FA22AB43-A371-4977-AB82-7E6D5C56EE90}"/>
    <cellStyle name="Comma 7 2 2 2 2 4 4 2" xfId="48888" xr:uid="{55A900C7-7049-4683-B526-920D1B07317F}"/>
    <cellStyle name="Comma 7 2 2 2 2 4 5" xfId="33478" xr:uid="{4A843B8F-E185-48AA-B445-A01347886F5C}"/>
    <cellStyle name="Comma 7 2 2 2 2 5" xfId="4555" xr:uid="{A6BF7D45-A8C4-4614-BCAF-9B6DEFBCF677}"/>
    <cellStyle name="Comma 7 2 2 2 2 5 2" xfId="12366" xr:uid="{5506480D-9C15-4BAE-B10B-B0C6A4C708FC}"/>
    <cellStyle name="Comma 7 2 2 2 2 5 2 2" xfId="27777" xr:uid="{D3A7D79F-6289-4B65-8D66-C92779E46E17}"/>
    <cellStyle name="Comma 7 2 2 2 2 5 2 2 2" xfId="58601" xr:uid="{DED878D1-5ECB-4138-B106-C08F93273434}"/>
    <cellStyle name="Comma 7 2 2 2 2 5 2 3" xfId="43191" xr:uid="{E37323DE-4FFD-46F0-BEE5-C3535A40EFB9}"/>
    <cellStyle name="Comma 7 2 2 2 2 5 3" xfId="19968" xr:uid="{C370CBA5-8C32-43A8-BC24-13579A866C75}"/>
    <cellStyle name="Comma 7 2 2 2 2 5 3 2" xfId="50792" xr:uid="{B6EDFDB3-0754-4D06-BDBF-4394A812F09E}"/>
    <cellStyle name="Comma 7 2 2 2 2 5 4" xfId="35382" xr:uid="{CDF76257-B387-47C3-8322-DF184A8B2A74}"/>
    <cellStyle name="Comma 7 2 2 2 2 6" xfId="8563" xr:uid="{64678839-D487-431C-882E-895895B15D2B}"/>
    <cellStyle name="Comma 7 2 2 2 2 6 2" xfId="23974" xr:uid="{A9EDAB3E-70DC-44BC-A686-50762064B3C1}"/>
    <cellStyle name="Comma 7 2 2 2 2 6 2 2" xfId="54798" xr:uid="{13ADBD53-9BB9-4C53-8E5F-FB41B23B7BD9}"/>
    <cellStyle name="Comma 7 2 2 2 2 6 3" xfId="39388" xr:uid="{63D4B1A6-8726-44DC-B2EA-AC1AD9DC11CA}"/>
    <cellStyle name="Comma 7 2 2 2 2 7" xfId="16165" xr:uid="{0D33067C-CF09-4D7A-8C0A-3964FFA39C3A}"/>
    <cellStyle name="Comma 7 2 2 2 2 7 2" xfId="46989" xr:uid="{2D150D05-E6D9-4B74-A894-F9BAD2075F06}"/>
    <cellStyle name="Comma 7 2 2 2 2 8" xfId="31579" xr:uid="{1AA27AD6-25E5-4B65-BB27-25A68879D393}"/>
    <cellStyle name="Comma 7 2 2 2 3" xfId="543" xr:uid="{DBE7F60F-D7BE-459E-B439-5090A5A6F98B}"/>
    <cellStyle name="Comma 7 2 2 2 3 2" xfId="1176" xr:uid="{25A135EC-CA44-4EBD-90B4-F4D9F54F06DA}"/>
    <cellStyle name="Comma 7 2 2 2 3 2 2" xfId="3075" xr:uid="{957C00F0-1B25-4435-9734-D1449BAD32CF}"/>
    <cellStyle name="Comma 7 2 2 2 3 2 2 2" xfId="6878" xr:uid="{523C6445-05B5-4346-9786-7E221887ED2C}"/>
    <cellStyle name="Comma 7 2 2 2 3 2 2 2 2" xfId="14689" xr:uid="{0B6A153E-22B2-4793-811A-D4F971A8FE0A}"/>
    <cellStyle name="Comma 7 2 2 2 3 2 2 2 2 2" xfId="30100" xr:uid="{2A38D783-A387-415F-8627-0D05C3DB451C}"/>
    <cellStyle name="Comma 7 2 2 2 3 2 2 2 2 2 2" xfId="60924" xr:uid="{ECA72CB3-9AF8-4637-AC34-9BA74F8C39B2}"/>
    <cellStyle name="Comma 7 2 2 2 3 2 2 2 2 3" xfId="45514" xr:uid="{24CE7D6A-E05C-4130-B4E8-9186B78E8402}"/>
    <cellStyle name="Comma 7 2 2 2 3 2 2 2 3" xfId="22291" xr:uid="{155A5C55-2B06-4675-BDF3-7CB702B3C2D8}"/>
    <cellStyle name="Comma 7 2 2 2 3 2 2 2 3 2" xfId="53115" xr:uid="{8FC13F18-AFEA-4D66-A693-AE91C60C3E31}"/>
    <cellStyle name="Comma 7 2 2 2 3 2 2 2 4" xfId="37705" xr:uid="{F51665DA-723E-4F9D-8641-2A0991B57DE4}"/>
    <cellStyle name="Comma 7 2 2 2 3 2 2 3" xfId="10886" xr:uid="{FEDFEF56-D203-4B78-B36D-22D524A3252F}"/>
    <cellStyle name="Comma 7 2 2 2 3 2 2 3 2" xfId="26297" xr:uid="{5A35419B-9AC8-4917-9A93-41ED57869312}"/>
    <cellStyle name="Comma 7 2 2 2 3 2 2 3 2 2" xfId="57121" xr:uid="{A8046942-5882-468F-9BF7-5E80DA406ABE}"/>
    <cellStyle name="Comma 7 2 2 2 3 2 2 3 3" xfId="41711" xr:uid="{C62C7983-9D3B-4418-8AB4-1BE087B50F0A}"/>
    <cellStyle name="Comma 7 2 2 2 3 2 2 4" xfId="18488" xr:uid="{FA2B41AF-B709-4339-9863-0AC702BBE214}"/>
    <cellStyle name="Comma 7 2 2 2 3 2 2 4 2" xfId="49312" xr:uid="{6A1D237A-D066-4A45-B8F8-2016C13D762C}"/>
    <cellStyle name="Comma 7 2 2 2 3 2 2 5" xfId="33902" xr:uid="{6D8C9A31-FDC1-4C68-B275-74BFD6D26E92}"/>
    <cellStyle name="Comma 7 2 2 2 3 2 3" xfId="4979" xr:uid="{ED79C3FE-067D-4911-90F3-3DB221ACED0B}"/>
    <cellStyle name="Comma 7 2 2 2 3 2 3 2" xfId="12790" xr:uid="{FA8961F7-B6F3-4DFE-9EF0-7257F6D91FEA}"/>
    <cellStyle name="Comma 7 2 2 2 3 2 3 2 2" xfId="28201" xr:uid="{25D539F3-5BE8-40BC-A530-3262E32FB18E}"/>
    <cellStyle name="Comma 7 2 2 2 3 2 3 2 2 2" xfId="59025" xr:uid="{89A79414-3C1F-4D95-9891-3A5CD2DF6FFC}"/>
    <cellStyle name="Comma 7 2 2 2 3 2 3 2 3" xfId="43615" xr:uid="{1C1A7789-6359-4E8F-A54E-F53D71422371}"/>
    <cellStyle name="Comma 7 2 2 2 3 2 3 3" xfId="20392" xr:uid="{72FD84BF-9B66-4159-901F-4FA11515D7B2}"/>
    <cellStyle name="Comma 7 2 2 2 3 2 3 3 2" xfId="51216" xr:uid="{D7C85D3E-AC0A-4686-90A9-E36A07D1620E}"/>
    <cellStyle name="Comma 7 2 2 2 3 2 3 4" xfId="35806" xr:uid="{FB73FAEA-CF06-4B83-8852-51324490C655}"/>
    <cellStyle name="Comma 7 2 2 2 3 2 4" xfId="8987" xr:uid="{BB9BC7A2-79F4-4ED5-BE04-1D53B4EF210F}"/>
    <cellStyle name="Comma 7 2 2 2 3 2 4 2" xfId="24398" xr:uid="{60D8BB50-B1E2-4EA6-951D-F1B1EF135514}"/>
    <cellStyle name="Comma 7 2 2 2 3 2 4 2 2" xfId="55222" xr:uid="{E4741E0D-7BE4-4BA6-B213-BF2936943600}"/>
    <cellStyle name="Comma 7 2 2 2 3 2 4 3" xfId="39812" xr:uid="{E126845A-47D5-4942-800F-2A8BC7B0CAC7}"/>
    <cellStyle name="Comma 7 2 2 2 3 2 5" xfId="16589" xr:uid="{3F48D554-B381-4016-A5E7-782723EB6BE9}"/>
    <cellStyle name="Comma 7 2 2 2 3 2 5 2" xfId="47413" xr:uid="{7F5D0E02-835B-432C-977F-D0660BA3BC24}"/>
    <cellStyle name="Comma 7 2 2 2 3 2 6" xfId="32003" xr:uid="{D41CF00E-F2B8-4AE8-AAB2-3B07D2AE56CA}"/>
    <cellStyle name="Comma 7 2 2 2 3 3" xfId="1809" xr:uid="{AA29EDE3-8A9B-4658-B519-0145ECC6A626}"/>
    <cellStyle name="Comma 7 2 2 2 3 3 2" xfId="3708" xr:uid="{259D4DD4-1644-4B1F-9287-3676E319FE0B}"/>
    <cellStyle name="Comma 7 2 2 2 3 3 2 2" xfId="7511" xr:uid="{09DD288A-C84E-481C-A6FD-6E46EC2C0DA8}"/>
    <cellStyle name="Comma 7 2 2 2 3 3 2 2 2" xfId="15322" xr:uid="{37557DA4-2402-4329-9BEC-12578DCE3F45}"/>
    <cellStyle name="Comma 7 2 2 2 3 3 2 2 2 2" xfId="30733" xr:uid="{A285CB4B-328B-4F08-A1EA-943C9DF5F2AC}"/>
    <cellStyle name="Comma 7 2 2 2 3 3 2 2 2 2 2" xfId="61557" xr:uid="{91876EAE-A716-4F37-BE6B-531CEC09EB55}"/>
    <cellStyle name="Comma 7 2 2 2 3 3 2 2 2 3" xfId="46147" xr:uid="{D3A8CBD7-B7E2-45D8-8A49-E10D8374F077}"/>
    <cellStyle name="Comma 7 2 2 2 3 3 2 2 3" xfId="22924" xr:uid="{E0986BE1-1373-489A-8B55-8DE4232A553C}"/>
    <cellStyle name="Comma 7 2 2 2 3 3 2 2 3 2" xfId="53748" xr:uid="{72CFDD54-A7D1-4727-82A2-23462778AAB5}"/>
    <cellStyle name="Comma 7 2 2 2 3 3 2 2 4" xfId="38338" xr:uid="{AEA434BA-92B5-46A4-867A-F8EBB2318CBA}"/>
    <cellStyle name="Comma 7 2 2 2 3 3 2 3" xfId="11519" xr:uid="{F5360973-92DD-4D8D-A04A-462360BD2CA0}"/>
    <cellStyle name="Comma 7 2 2 2 3 3 2 3 2" xfId="26930" xr:uid="{AE03436F-BAA4-4F18-B906-21AC45F83E6E}"/>
    <cellStyle name="Comma 7 2 2 2 3 3 2 3 2 2" xfId="57754" xr:uid="{2417F081-23F4-4494-B7D2-E946E1452054}"/>
    <cellStyle name="Comma 7 2 2 2 3 3 2 3 3" xfId="42344" xr:uid="{BB5C31F4-8C6D-4EBE-B14F-0FF0EF62C86F}"/>
    <cellStyle name="Comma 7 2 2 2 3 3 2 4" xfId="19121" xr:uid="{E8C905EB-A72A-4453-AD3B-6DAAD2E1C031}"/>
    <cellStyle name="Comma 7 2 2 2 3 3 2 4 2" xfId="49945" xr:uid="{1B419FAF-882F-418B-BC52-2C339E27061B}"/>
    <cellStyle name="Comma 7 2 2 2 3 3 2 5" xfId="34535" xr:uid="{17938C47-CAC0-4BEF-991F-996270A74B5D}"/>
    <cellStyle name="Comma 7 2 2 2 3 3 3" xfId="5612" xr:uid="{A8F4D603-43ED-4FA7-A68A-8786C70168ED}"/>
    <cellStyle name="Comma 7 2 2 2 3 3 3 2" xfId="13423" xr:uid="{DF91FC1C-F45F-4F5B-BD89-55C6C4BF78C6}"/>
    <cellStyle name="Comma 7 2 2 2 3 3 3 2 2" xfId="28834" xr:uid="{F4F2B0D0-6E3B-481B-892F-91B191F148AB}"/>
    <cellStyle name="Comma 7 2 2 2 3 3 3 2 2 2" xfId="59658" xr:uid="{B3A5ACA7-5D9F-48B7-A678-3E12D708F1C6}"/>
    <cellStyle name="Comma 7 2 2 2 3 3 3 2 3" xfId="44248" xr:uid="{8F5AE7C6-311F-48E6-AAD3-58B6A349C73A}"/>
    <cellStyle name="Comma 7 2 2 2 3 3 3 3" xfId="21025" xr:uid="{7DC18E3A-8121-4602-AB0E-69E9FAF7B48A}"/>
    <cellStyle name="Comma 7 2 2 2 3 3 3 3 2" xfId="51849" xr:uid="{05C77FB6-0C44-41B2-B00F-C5E0007BDCD2}"/>
    <cellStyle name="Comma 7 2 2 2 3 3 3 4" xfId="36439" xr:uid="{EE85E4C9-3CC0-4C4C-A3E5-436A69180C64}"/>
    <cellStyle name="Comma 7 2 2 2 3 3 4" xfId="9620" xr:uid="{7B47CB48-1DBE-4246-A7EF-CF11B19F1158}"/>
    <cellStyle name="Comma 7 2 2 2 3 3 4 2" xfId="25031" xr:uid="{F78EB3E8-0BFF-48B4-9D97-A3D132CB0529}"/>
    <cellStyle name="Comma 7 2 2 2 3 3 4 2 2" xfId="55855" xr:uid="{A7406A04-0806-43BE-9D0E-6E7B6C5D7EBA}"/>
    <cellStyle name="Comma 7 2 2 2 3 3 4 3" xfId="40445" xr:uid="{2739AE03-1F9B-4257-B038-B7658506AEBA}"/>
    <cellStyle name="Comma 7 2 2 2 3 3 5" xfId="17222" xr:uid="{B539E7AE-05CD-42D1-AEAD-95E658763786}"/>
    <cellStyle name="Comma 7 2 2 2 3 3 5 2" xfId="48046" xr:uid="{4C70353A-FA80-4A3D-B63C-06CBB2F092F6}"/>
    <cellStyle name="Comma 7 2 2 2 3 3 6" xfId="32636" xr:uid="{A673976D-81B2-423F-BDCF-7F28160F149F}"/>
    <cellStyle name="Comma 7 2 2 2 3 4" xfId="2442" xr:uid="{88E6F158-E037-414A-B83B-267D7C720A91}"/>
    <cellStyle name="Comma 7 2 2 2 3 4 2" xfId="6245" xr:uid="{2CA1FF9D-2D66-486A-9233-71BE3249F050}"/>
    <cellStyle name="Comma 7 2 2 2 3 4 2 2" xfId="14056" xr:uid="{420174D9-B237-4DAB-9A2F-C15FD7233E6E}"/>
    <cellStyle name="Comma 7 2 2 2 3 4 2 2 2" xfId="29467" xr:uid="{FB4E4523-F096-4B28-96C2-2C3F693E989D}"/>
    <cellStyle name="Comma 7 2 2 2 3 4 2 2 2 2" xfId="60291" xr:uid="{07372D75-69A5-4558-A7CD-BCC06F99FB83}"/>
    <cellStyle name="Comma 7 2 2 2 3 4 2 2 3" xfId="44881" xr:uid="{EA142370-BA95-46A1-9921-B87090DC0366}"/>
    <cellStyle name="Comma 7 2 2 2 3 4 2 3" xfId="21658" xr:uid="{77F1BD84-4D8D-4475-933C-ED93325AFC3B}"/>
    <cellStyle name="Comma 7 2 2 2 3 4 2 3 2" xfId="52482" xr:uid="{291797D7-FE52-46FC-9BE9-A5B14E2636B1}"/>
    <cellStyle name="Comma 7 2 2 2 3 4 2 4" xfId="37072" xr:uid="{CE22104D-C2D7-4913-9FE3-FF7D8DD87BA3}"/>
    <cellStyle name="Comma 7 2 2 2 3 4 3" xfId="10253" xr:uid="{573FD26A-4A68-4F37-95E8-4B6596781AAB}"/>
    <cellStyle name="Comma 7 2 2 2 3 4 3 2" xfId="25664" xr:uid="{93444BAB-E700-4A1E-B4C0-EC9EED2797C7}"/>
    <cellStyle name="Comma 7 2 2 2 3 4 3 2 2" xfId="56488" xr:uid="{B4080CCD-15E7-480C-8438-71CB07EDB647}"/>
    <cellStyle name="Comma 7 2 2 2 3 4 3 3" xfId="41078" xr:uid="{83EEA666-42F2-454D-84BD-F1AF0C95C202}"/>
    <cellStyle name="Comma 7 2 2 2 3 4 4" xfId="17855" xr:uid="{CAC1AD0F-45CB-40E9-8BE7-CDAAAE2F3DF9}"/>
    <cellStyle name="Comma 7 2 2 2 3 4 4 2" xfId="48679" xr:uid="{B7B3D74B-5DBA-43D2-9D0F-6572C55C8320}"/>
    <cellStyle name="Comma 7 2 2 2 3 4 5" xfId="33269" xr:uid="{97E44036-656E-4086-BD83-41AE5BEAA25B}"/>
    <cellStyle name="Comma 7 2 2 2 3 5" xfId="4346" xr:uid="{8A2E5552-171F-4503-962B-2C455DB7AF6D}"/>
    <cellStyle name="Comma 7 2 2 2 3 5 2" xfId="12157" xr:uid="{1630C5DA-C288-4167-8C1E-BAA88AFF0248}"/>
    <cellStyle name="Comma 7 2 2 2 3 5 2 2" xfId="27568" xr:uid="{E8B26C8C-6F60-47D7-8F97-832EC55FA107}"/>
    <cellStyle name="Comma 7 2 2 2 3 5 2 2 2" xfId="58392" xr:uid="{8D0395DA-0D24-4D17-B7D2-50547342B780}"/>
    <cellStyle name="Comma 7 2 2 2 3 5 2 3" xfId="42982" xr:uid="{0CFEDBCE-8F74-4BD8-BCE0-8E4AEDBCD2C4}"/>
    <cellStyle name="Comma 7 2 2 2 3 5 3" xfId="19759" xr:uid="{0E34440F-01F1-461F-82C0-9413F48E74AF}"/>
    <cellStyle name="Comma 7 2 2 2 3 5 3 2" xfId="50583" xr:uid="{0A9E8178-B998-4419-A149-C9C32F69BEA0}"/>
    <cellStyle name="Comma 7 2 2 2 3 5 4" xfId="35173" xr:uid="{62DF5F7D-B929-479E-9460-E340DF47C6D7}"/>
    <cellStyle name="Comma 7 2 2 2 3 6" xfId="8354" xr:uid="{972B5D7A-0A98-4A81-A75B-C7571F08FE7A}"/>
    <cellStyle name="Comma 7 2 2 2 3 6 2" xfId="23765" xr:uid="{8A487340-8596-4BB7-A937-ABD6098B0EFF}"/>
    <cellStyle name="Comma 7 2 2 2 3 6 2 2" xfId="54589" xr:uid="{2F802391-EC01-4AD9-BF78-400C1B0ADBF4}"/>
    <cellStyle name="Comma 7 2 2 2 3 6 3" xfId="39179" xr:uid="{E1B46BE2-99B9-405B-A740-B2C6D639AF53}"/>
    <cellStyle name="Comma 7 2 2 2 3 7" xfId="15956" xr:uid="{A5D1BA5A-E9EB-48DB-BAA9-6F1557E0563E}"/>
    <cellStyle name="Comma 7 2 2 2 3 7 2" xfId="46780" xr:uid="{8E425D01-9E70-494A-8243-E1D88BB52623}"/>
    <cellStyle name="Comma 7 2 2 2 3 8" xfId="31370" xr:uid="{83B86C19-E395-461C-A6A2-254539E0CC0D}"/>
    <cellStyle name="Comma 7 2 2 2 4" xfId="963" xr:uid="{4AD4F9E4-BAF9-440E-8B4F-AFFC85596366}"/>
    <cellStyle name="Comma 7 2 2 2 4 2" xfId="2862" xr:uid="{AB8F225A-EF32-41D5-92FD-1C4EB1C0B2B5}"/>
    <cellStyle name="Comma 7 2 2 2 4 2 2" xfId="6665" xr:uid="{610AA6D4-A341-47AF-8DBE-42488DBB15B6}"/>
    <cellStyle name="Comma 7 2 2 2 4 2 2 2" xfId="14476" xr:uid="{FB15E91B-63B9-44F4-A6AD-8D9FFE0DF3A0}"/>
    <cellStyle name="Comma 7 2 2 2 4 2 2 2 2" xfId="29887" xr:uid="{5B7A5B62-85CD-4609-8D4C-69B4A1B481DD}"/>
    <cellStyle name="Comma 7 2 2 2 4 2 2 2 2 2" xfId="60711" xr:uid="{5FA1AE74-CDF0-4D04-A2C4-5F596A6BD94E}"/>
    <cellStyle name="Comma 7 2 2 2 4 2 2 2 3" xfId="45301" xr:uid="{CBB3409D-CE15-4C2E-B57D-B3C097D77255}"/>
    <cellStyle name="Comma 7 2 2 2 4 2 2 3" xfId="22078" xr:uid="{25A8C9E7-33BB-491F-8C04-DF63C6EAD378}"/>
    <cellStyle name="Comma 7 2 2 2 4 2 2 3 2" xfId="52902" xr:uid="{60F136DE-5157-4425-BDA6-C37E7824DCB2}"/>
    <cellStyle name="Comma 7 2 2 2 4 2 2 4" xfId="37492" xr:uid="{1026AC4D-5378-4D72-8BE6-23371BC6AB82}"/>
    <cellStyle name="Comma 7 2 2 2 4 2 3" xfId="10673" xr:uid="{227BBD0E-4B56-453E-A9EA-404962EF2115}"/>
    <cellStyle name="Comma 7 2 2 2 4 2 3 2" xfId="26084" xr:uid="{5FBB3DEA-94A0-4A61-9547-C20A56026714}"/>
    <cellStyle name="Comma 7 2 2 2 4 2 3 2 2" xfId="56908" xr:uid="{53156046-46A0-400B-B04F-5DACDCA3C649}"/>
    <cellStyle name="Comma 7 2 2 2 4 2 3 3" xfId="41498" xr:uid="{6E44171B-BF72-44CF-AE7B-8D9D0704A3AF}"/>
    <cellStyle name="Comma 7 2 2 2 4 2 4" xfId="18275" xr:uid="{D09E4220-8393-4C60-8670-40EAC64D1E17}"/>
    <cellStyle name="Comma 7 2 2 2 4 2 4 2" xfId="49099" xr:uid="{16A14266-36BF-4B5C-B3F5-844501250578}"/>
    <cellStyle name="Comma 7 2 2 2 4 2 5" xfId="33689" xr:uid="{A606EFDE-0C3E-4500-9DA7-6295861C44C2}"/>
    <cellStyle name="Comma 7 2 2 2 4 3" xfId="4766" xr:uid="{E43BAB7B-5F20-491D-9111-1C1D7044B49E}"/>
    <cellStyle name="Comma 7 2 2 2 4 3 2" xfId="12577" xr:uid="{9178E621-98EF-4476-99A8-94459AB5B462}"/>
    <cellStyle name="Comma 7 2 2 2 4 3 2 2" xfId="27988" xr:uid="{27A9B7D9-9399-4BEC-A775-1E4ECE8FC254}"/>
    <cellStyle name="Comma 7 2 2 2 4 3 2 2 2" xfId="58812" xr:uid="{8B36045A-C93D-4B29-9F23-C1FC464B48B3}"/>
    <cellStyle name="Comma 7 2 2 2 4 3 2 3" xfId="43402" xr:uid="{C8867629-D33B-4045-AEA7-D5622BBE0EAF}"/>
    <cellStyle name="Comma 7 2 2 2 4 3 3" xfId="20179" xr:uid="{7F96EA00-294C-4C33-B3DA-44AF98A6A286}"/>
    <cellStyle name="Comma 7 2 2 2 4 3 3 2" xfId="51003" xr:uid="{C3257916-F5B7-43F2-9915-49425034EB09}"/>
    <cellStyle name="Comma 7 2 2 2 4 3 4" xfId="35593" xr:uid="{60A86B8F-C0A5-4623-A487-80283E5EC0EB}"/>
    <cellStyle name="Comma 7 2 2 2 4 4" xfId="8774" xr:uid="{E36237E1-F04F-4827-9EEB-D8AB4037A0C4}"/>
    <cellStyle name="Comma 7 2 2 2 4 4 2" xfId="24185" xr:uid="{1101D0AA-5A3F-45B9-B01A-F279F5E4984F}"/>
    <cellStyle name="Comma 7 2 2 2 4 4 2 2" xfId="55009" xr:uid="{62665EDC-A390-4E9E-B135-90655AC68E40}"/>
    <cellStyle name="Comma 7 2 2 2 4 4 3" xfId="39599" xr:uid="{20184774-3367-4D55-BC75-9FFA06EC4B55}"/>
    <cellStyle name="Comma 7 2 2 2 4 5" xfId="16376" xr:uid="{18727CF3-70BA-4E23-96D2-E30ECF2140C1}"/>
    <cellStyle name="Comma 7 2 2 2 4 5 2" xfId="47200" xr:uid="{7A44EF63-4E54-4B58-BBD2-EF8BEE41770F}"/>
    <cellStyle name="Comma 7 2 2 2 4 6" xfId="31790" xr:uid="{50F9FCFB-8107-401C-BB87-62F976EF0022}"/>
    <cellStyle name="Comma 7 2 2 2 5" xfId="1596" xr:uid="{82A2B697-E0D5-4F1B-A872-D28DB506367A}"/>
    <cellStyle name="Comma 7 2 2 2 5 2" xfId="3495" xr:uid="{70634EB8-9E50-45EC-9AC8-21246BA4ECA9}"/>
    <cellStyle name="Comma 7 2 2 2 5 2 2" xfId="7298" xr:uid="{6D67BEF3-CE93-4A4A-A0B5-48620F94669D}"/>
    <cellStyle name="Comma 7 2 2 2 5 2 2 2" xfId="15109" xr:uid="{F8BBD250-3003-4324-AEA7-E6DC0DF717CC}"/>
    <cellStyle name="Comma 7 2 2 2 5 2 2 2 2" xfId="30520" xr:uid="{FCB78B6A-D69A-4BF8-BC1E-3FAF73F85E51}"/>
    <cellStyle name="Comma 7 2 2 2 5 2 2 2 2 2" xfId="61344" xr:uid="{6A014BA0-A560-4251-A644-F19432C5D571}"/>
    <cellStyle name="Comma 7 2 2 2 5 2 2 2 3" xfId="45934" xr:uid="{4554FFD9-1F02-45A4-BF07-3B225F9A11B4}"/>
    <cellStyle name="Comma 7 2 2 2 5 2 2 3" xfId="22711" xr:uid="{6CCCA672-B9AF-4594-88AF-FEC43F3A04F1}"/>
    <cellStyle name="Comma 7 2 2 2 5 2 2 3 2" xfId="53535" xr:uid="{796F7DB3-DBC5-425A-B6B1-BA94B63E139E}"/>
    <cellStyle name="Comma 7 2 2 2 5 2 2 4" xfId="38125" xr:uid="{247FCE83-A7AE-4C02-B0A1-172BCDE685C9}"/>
    <cellStyle name="Comma 7 2 2 2 5 2 3" xfId="11306" xr:uid="{38E604FF-CD67-4942-B6EE-8E3EC6BEAD7B}"/>
    <cellStyle name="Comma 7 2 2 2 5 2 3 2" xfId="26717" xr:uid="{65E8464F-97FE-4BB2-A54F-A0ABD208057E}"/>
    <cellStyle name="Comma 7 2 2 2 5 2 3 2 2" xfId="57541" xr:uid="{78A7EF70-5464-4500-B5C9-BEAC5630E7E3}"/>
    <cellStyle name="Comma 7 2 2 2 5 2 3 3" xfId="42131" xr:uid="{4374E8CC-E5CC-42E2-8C5D-90B8AA15964C}"/>
    <cellStyle name="Comma 7 2 2 2 5 2 4" xfId="18908" xr:uid="{E3EBC64F-C8C7-4B78-BBF6-B4584DD250DC}"/>
    <cellStyle name="Comma 7 2 2 2 5 2 4 2" xfId="49732" xr:uid="{D6CAFE9D-928A-4083-8F1E-0C794556DE4A}"/>
    <cellStyle name="Comma 7 2 2 2 5 2 5" xfId="34322" xr:uid="{C4D1C2EA-A40F-4185-9D49-FC916AA9E3A0}"/>
    <cellStyle name="Comma 7 2 2 2 5 3" xfId="5399" xr:uid="{C53D933A-7810-4715-B4F9-9509157E8798}"/>
    <cellStyle name="Comma 7 2 2 2 5 3 2" xfId="13210" xr:uid="{7544A956-FE7A-4FDC-AB25-54DD597EB143}"/>
    <cellStyle name="Comma 7 2 2 2 5 3 2 2" xfId="28621" xr:uid="{05362FE6-1C52-436A-8CDF-B4FECF3A86E6}"/>
    <cellStyle name="Comma 7 2 2 2 5 3 2 2 2" xfId="59445" xr:uid="{B3841A20-7504-496F-8E99-837C76C78088}"/>
    <cellStyle name="Comma 7 2 2 2 5 3 2 3" xfId="44035" xr:uid="{332B9F03-7B5A-43CD-A85A-935705B5E623}"/>
    <cellStyle name="Comma 7 2 2 2 5 3 3" xfId="20812" xr:uid="{95A316C7-FD06-4FF1-AA57-2EF6108BB9D4}"/>
    <cellStyle name="Comma 7 2 2 2 5 3 3 2" xfId="51636" xr:uid="{68566933-6F0E-4DBA-8C43-8BE3F1064E7B}"/>
    <cellStyle name="Comma 7 2 2 2 5 3 4" xfId="36226" xr:uid="{17B33E52-4474-4868-8F2E-0819E91D11B5}"/>
    <cellStyle name="Comma 7 2 2 2 5 4" xfId="9407" xr:uid="{B62E3F08-6329-4687-B81E-22B059BCED3C}"/>
    <cellStyle name="Comma 7 2 2 2 5 4 2" xfId="24818" xr:uid="{1705592B-607B-4CCB-A88D-BC33F2895EDE}"/>
    <cellStyle name="Comma 7 2 2 2 5 4 2 2" xfId="55642" xr:uid="{5C81A4C6-3714-45E1-887C-1D9AE756EB69}"/>
    <cellStyle name="Comma 7 2 2 2 5 4 3" xfId="40232" xr:uid="{244CDC88-0659-4291-B6D3-72FD5836FC5F}"/>
    <cellStyle name="Comma 7 2 2 2 5 5" xfId="17009" xr:uid="{4EC86DD9-AA04-4296-87E9-C173A7604564}"/>
    <cellStyle name="Comma 7 2 2 2 5 5 2" xfId="47833" xr:uid="{B7E97303-23B3-4C7C-99EC-0C8957F20AF3}"/>
    <cellStyle name="Comma 7 2 2 2 5 6" xfId="32423" xr:uid="{68BFFCD0-1459-4491-8E93-E0E6DB67D520}"/>
    <cellStyle name="Comma 7 2 2 2 6" xfId="2229" xr:uid="{D141B1CE-8C8A-47F6-9E23-D543777E33BA}"/>
    <cellStyle name="Comma 7 2 2 2 6 2" xfId="6032" xr:uid="{AEBF9D2C-FF79-41BC-9024-F3ACBD8815A2}"/>
    <cellStyle name="Comma 7 2 2 2 6 2 2" xfId="13843" xr:uid="{DEA16AA2-C915-41E0-AE6D-086237F28773}"/>
    <cellStyle name="Comma 7 2 2 2 6 2 2 2" xfId="29254" xr:uid="{22C92812-25B3-4CF2-8220-5F12BB484619}"/>
    <cellStyle name="Comma 7 2 2 2 6 2 2 2 2" xfId="60078" xr:uid="{5BE5F3C2-CD3C-4312-89B2-1B5D5AF248A1}"/>
    <cellStyle name="Comma 7 2 2 2 6 2 2 3" xfId="44668" xr:uid="{17CF3895-9A84-4A10-BAEB-C8862392CE96}"/>
    <cellStyle name="Comma 7 2 2 2 6 2 3" xfId="21445" xr:uid="{02FA19E0-E688-4BBA-B73D-A5BEE2198303}"/>
    <cellStyle name="Comma 7 2 2 2 6 2 3 2" xfId="52269" xr:uid="{10BE5875-CE73-4D47-888C-1620ABF3BCAE}"/>
    <cellStyle name="Comma 7 2 2 2 6 2 4" xfId="36859" xr:uid="{2ED0A24B-3905-4C60-BA9B-1CB5EAA2DBE7}"/>
    <cellStyle name="Comma 7 2 2 2 6 3" xfId="10040" xr:uid="{F9E13A3F-484F-4412-8258-A94DBA97E9D1}"/>
    <cellStyle name="Comma 7 2 2 2 6 3 2" xfId="25451" xr:uid="{16A32ABA-782B-42C9-AE53-53DC3A454580}"/>
    <cellStyle name="Comma 7 2 2 2 6 3 2 2" xfId="56275" xr:uid="{943C515C-2047-459E-8717-8DFF8B4E112C}"/>
    <cellStyle name="Comma 7 2 2 2 6 3 3" xfId="40865" xr:uid="{92080E50-F2A3-4B36-8871-940A04068D9D}"/>
    <cellStyle name="Comma 7 2 2 2 6 4" xfId="17642" xr:uid="{EB36DFBD-2135-4EA5-8745-1CC2C4AFE52F}"/>
    <cellStyle name="Comma 7 2 2 2 6 4 2" xfId="48466" xr:uid="{5158E8D2-2130-44DD-820A-014E66A7881B}"/>
    <cellStyle name="Comma 7 2 2 2 6 5" xfId="33056" xr:uid="{6DDC33B2-15C0-40EA-809F-E2FDF1C8BCD8}"/>
    <cellStyle name="Comma 7 2 2 2 7" xfId="4133" xr:uid="{B4DFBD8B-1AC1-48D5-9F83-28AF7455E53D}"/>
    <cellStyle name="Comma 7 2 2 2 7 2" xfId="11944" xr:uid="{85D58A4D-DFDA-4223-8B2A-CA60759B9FCE}"/>
    <cellStyle name="Comma 7 2 2 2 7 2 2" xfId="27355" xr:uid="{EC58F6A4-4DAA-47EF-8099-682AB5FC2B83}"/>
    <cellStyle name="Comma 7 2 2 2 7 2 2 2" xfId="58179" xr:uid="{0C624553-B95B-4B40-9DC9-6DAAD547BA3B}"/>
    <cellStyle name="Comma 7 2 2 2 7 2 3" xfId="42769" xr:uid="{D395EA43-776F-4C83-9AE5-D026A2C5D776}"/>
    <cellStyle name="Comma 7 2 2 2 7 3" xfId="19546" xr:uid="{BC4E70DB-96BC-4277-90F8-5A10AB4DEEFD}"/>
    <cellStyle name="Comma 7 2 2 2 7 3 2" xfId="50370" xr:uid="{0B9465A6-3681-4A78-B692-AAA5C9BCD97A}"/>
    <cellStyle name="Comma 7 2 2 2 7 4" xfId="34960" xr:uid="{D46272B3-9FF1-4884-A6CC-10212D919CD5}"/>
    <cellStyle name="Comma 7 2 2 2 8" xfId="8141" xr:uid="{53D8BCBC-5FD7-4E65-8DF3-BB22EF518342}"/>
    <cellStyle name="Comma 7 2 2 2 8 2" xfId="23552" xr:uid="{FF5143D9-13A3-404B-96E6-2C4FDA95D932}"/>
    <cellStyle name="Comma 7 2 2 2 8 2 2" xfId="54376" xr:uid="{BF9B7DDC-85DA-4F16-BCF7-745DB15F86A2}"/>
    <cellStyle name="Comma 7 2 2 2 8 3" xfId="38966" xr:uid="{2137B837-9FDB-4256-AEB5-30B6FF21099C}"/>
    <cellStyle name="Comma 7 2 2 2 9" xfId="7932" xr:uid="{EEEDB7AE-1DFA-4B39-8CAA-44B9C06ED84D}"/>
    <cellStyle name="Comma 7 2 2 2 9 2" xfId="23343" xr:uid="{D92E6AFF-DA87-4364-949E-34DB5DCCCF8F}"/>
    <cellStyle name="Comma 7 2 2 2 9 2 2" xfId="54167" xr:uid="{4E525743-CCE9-4494-970D-2D7785A683E1}"/>
    <cellStyle name="Comma 7 2 2 2 9 3" xfId="38757" xr:uid="{D266E000-A351-4977-9A0B-F50B366CE8EA}"/>
    <cellStyle name="Comma 7 2 2 3" xfId="670" xr:uid="{00F0F677-D147-4562-B9A2-C308D42C850F}"/>
    <cellStyle name="Comma 7 2 2 3 2" xfId="1303" xr:uid="{5D41613C-2078-4C63-8279-A1ECBCB8449A}"/>
    <cellStyle name="Comma 7 2 2 3 2 2" xfId="3202" xr:uid="{466D4FE6-9ED7-4881-8B30-F7647DBFBA71}"/>
    <cellStyle name="Comma 7 2 2 3 2 2 2" xfId="7005" xr:uid="{F5DEABE5-20D4-43DE-A1CB-110B7C811870}"/>
    <cellStyle name="Comma 7 2 2 3 2 2 2 2" xfId="14816" xr:uid="{986B3A2C-7198-4CC1-B2BD-3DB5699966E0}"/>
    <cellStyle name="Comma 7 2 2 3 2 2 2 2 2" xfId="30227" xr:uid="{D7573D0A-6F0E-4B46-99E8-DCA18A6A95F9}"/>
    <cellStyle name="Comma 7 2 2 3 2 2 2 2 2 2" xfId="61051" xr:uid="{F00E90ED-4AF5-4FF7-883C-5F4EB0DD924A}"/>
    <cellStyle name="Comma 7 2 2 3 2 2 2 2 3" xfId="45641" xr:uid="{90DDF267-4388-46D5-BC64-EBD4195E18F0}"/>
    <cellStyle name="Comma 7 2 2 3 2 2 2 3" xfId="22418" xr:uid="{DF6F51C2-0FB2-44F7-A8BB-F4E0EC764B98}"/>
    <cellStyle name="Comma 7 2 2 3 2 2 2 3 2" xfId="53242" xr:uid="{B5C99F7D-3A15-4BDA-8464-790C36CE2EDC}"/>
    <cellStyle name="Comma 7 2 2 3 2 2 2 4" xfId="37832" xr:uid="{BC5A2839-264E-41F7-8A17-231AC250BB73}"/>
    <cellStyle name="Comma 7 2 2 3 2 2 3" xfId="11013" xr:uid="{504C0282-9007-4D09-980F-35BA9F5C2B6E}"/>
    <cellStyle name="Comma 7 2 2 3 2 2 3 2" xfId="26424" xr:uid="{1C17AFE6-67EE-4B4E-8CD8-E7CE4A061C00}"/>
    <cellStyle name="Comma 7 2 2 3 2 2 3 2 2" xfId="57248" xr:uid="{FA57B380-92C6-4FE5-B4C3-28E521B1E488}"/>
    <cellStyle name="Comma 7 2 2 3 2 2 3 3" xfId="41838" xr:uid="{01184D04-3996-4C44-9885-82BCC51A2E6A}"/>
    <cellStyle name="Comma 7 2 2 3 2 2 4" xfId="18615" xr:uid="{2F75ACC6-14D6-4F9D-BF3B-8D8D00403AC0}"/>
    <cellStyle name="Comma 7 2 2 3 2 2 4 2" xfId="49439" xr:uid="{C404E0FA-76EA-48E7-AFEE-CB87C9C349A5}"/>
    <cellStyle name="Comma 7 2 2 3 2 2 5" xfId="34029" xr:uid="{D47C8D90-D8A9-4C3B-8D89-3027B0A41224}"/>
    <cellStyle name="Comma 7 2 2 3 2 3" xfId="5106" xr:uid="{46A4CFBC-F3DC-487C-9000-D5C219A046C7}"/>
    <cellStyle name="Comma 7 2 2 3 2 3 2" xfId="12917" xr:uid="{A0B70426-12A6-4CA5-BF45-98BE63D1FFE5}"/>
    <cellStyle name="Comma 7 2 2 3 2 3 2 2" xfId="28328" xr:uid="{B359E3E5-7CBC-4F9C-AFB7-D6E96D7E05C7}"/>
    <cellStyle name="Comma 7 2 2 3 2 3 2 2 2" xfId="59152" xr:uid="{F6F6A299-F7D9-41B6-871A-74D2C1D83AD7}"/>
    <cellStyle name="Comma 7 2 2 3 2 3 2 3" xfId="43742" xr:uid="{89CDDDF5-51AB-4A9E-A52B-06537738E17A}"/>
    <cellStyle name="Comma 7 2 2 3 2 3 3" xfId="20519" xr:uid="{6707ED61-1E5A-4344-88C5-C43ADAFBA594}"/>
    <cellStyle name="Comma 7 2 2 3 2 3 3 2" xfId="51343" xr:uid="{5AC535F9-5E44-48C8-9E73-6DEB3B704ECA}"/>
    <cellStyle name="Comma 7 2 2 3 2 3 4" xfId="35933" xr:uid="{BF008AF9-AD92-47DA-BED1-E2C3586A3300}"/>
    <cellStyle name="Comma 7 2 2 3 2 4" xfId="9114" xr:uid="{B0E1AB39-7712-45D2-99C6-6ED23B1E50BC}"/>
    <cellStyle name="Comma 7 2 2 3 2 4 2" xfId="24525" xr:uid="{1D0FF422-4B5F-4E2E-80F1-72DEECD1D887}"/>
    <cellStyle name="Comma 7 2 2 3 2 4 2 2" xfId="55349" xr:uid="{068F9086-B738-4877-A3C2-E65C715D49DD}"/>
    <cellStyle name="Comma 7 2 2 3 2 4 3" xfId="39939" xr:uid="{50131D28-CB23-4326-BD26-CD323E1C9203}"/>
    <cellStyle name="Comma 7 2 2 3 2 5" xfId="16716" xr:uid="{D6F0B534-D580-45D8-942A-AEC49BE6FE9D}"/>
    <cellStyle name="Comma 7 2 2 3 2 5 2" xfId="47540" xr:uid="{4FBE33B3-EE78-4736-95AD-DAD7476FD1BA}"/>
    <cellStyle name="Comma 7 2 2 3 2 6" xfId="32130" xr:uid="{2A2F473D-6E7B-4651-9030-57A9948184D0}"/>
    <cellStyle name="Comma 7 2 2 3 3" xfId="1936" xr:uid="{44C2009D-26A1-4504-8294-821E99BE29B6}"/>
    <cellStyle name="Comma 7 2 2 3 3 2" xfId="3835" xr:uid="{BC1C0F2A-8A93-4FDE-A2B0-50373778834B}"/>
    <cellStyle name="Comma 7 2 2 3 3 2 2" xfId="7638" xr:uid="{4CC0C0E0-79E4-4254-A482-E636071846AF}"/>
    <cellStyle name="Comma 7 2 2 3 3 2 2 2" xfId="15449" xr:uid="{ABA9D857-BB86-4F49-B35E-6A118A9C066F}"/>
    <cellStyle name="Comma 7 2 2 3 3 2 2 2 2" xfId="30860" xr:uid="{AAB31353-4F09-4973-B6B9-25E0C52D36FA}"/>
    <cellStyle name="Comma 7 2 2 3 3 2 2 2 2 2" xfId="61684" xr:uid="{9A4B3A4F-BA8E-4AD1-A512-87B24031CA84}"/>
    <cellStyle name="Comma 7 2 2 3 3 2 2 2 3" xfId="46274" xr:uid="{CFE72463-5033-4F9C-BEBF-65B5B3D84A12}"/>
    <cellStyle name="Comma 7 2 2 3 3 2 2 3" xfId="23051" xr:uid="{3EDDF226-F12D-4BFF-B126-033793C89706}"/>
    <cellStyle name="Comma 7 2 2 3 3 2 2 3 2" xfId="53875" xr:uid="{28A9670C-FAA5-455A-91E3-0FA56B8AD3AC}"/>
    <cellStyle name="Comma 7 2 2 3 3 2 2 4" xfId="38465" xr:uid="{E94053FC-BCB7-4816-92EE-95F50C1A2165}"/>
    <cellStyle name="Comma 7 2 2 3 3 2 3" xfId="11646" xr:uid="{9C2CEBF6-96E0-4D1F-B06C-411D731E0BC7}"/>
    <cellStyle name="Comma 7 2 2 3 3 2 3 2" xfId="27057" xr:uid="{84444F19-FB22-4B1E-B14F-81F09DB3CE45}"/>
    <cellStyle name="Comma 7 2 2 3 3 2 3 2 2" xfId="57881" xr:uid="{E9B224C7-F687-4787-A128-8F0439B0B554}"/>
    <cellStyle name="Comma 7 2 2 3 3 2 3 3" xfId="42471" xr:uid="{0BAF9607-4AB0-4322-8E48-B4CF6BB72114}"/>
    <cellStyle name="Comma 7 2 2 3 3 2 4" xfId="19248" xr:uid="{1932D881-AE32-4748-89AE-075E67F39D9D}"/>
    <cellStyle name="Comma 7 2 2 3 3 2 4 2" xfId="50072" xr:uid="{5E3E6A99-BAEC-4BBE-A3C3-A80F03F886E9}"/>
    <cellStyle name="Comma 7 2 2 3 3 2 5" xfId="34662" xr:uid="{8EE9ACF6-59A4-4B7A-BB67-B0F51AE38C6B}"/>
    <cellStyle name="Comma 7 2 2 3 3 3" xfId="5739" xr:uid="{2417B867-036F-4007-84BE-262217D57E36}"/>
    <cellStyle name="Comma 7 2 2 3 3 3 2" xfId="13550" xr:uid="{5CD210A4-FAF4-428C-BEF6-74351B92F163}"/>
    <cellStyle name="Comma 7 2 2 3 3 3 2 2" xfId="28961" xr:uid="{1D2C6AD7-090C-4DD3-B5C6-CDD0BA2A6BAA}"/>
    <cellStyle name="Comma 7 2 2 3 3 3 2 2 2" xfId="59785" xr:uid="{EFE66E66-2368-4258-9EBC-4FF42402CDAA}"/>
    <cellStyle name="Comma 7 2 2 3 3 3 2 3" xfId="44375" xr:uid="{ADE3957C-8339-436E-B518-280CEE68D951}"/>
    <cellStyle name="Comma 7 2 2 3 3 3 3" xfId="21152" xr:uid="{7A691F8C-1044-401E-981F-2D978B6FEC69}"/>
    <cellStyle name="Comma 7 2 2 3 3 3 3 2" xfId="51976" xr:uid="{8B9BE269-A6A1-4883-B9DB-9B6BF1AAED3A}"/>
    <cellStyle name="Comma 7 2 2 3 3 3 4" xfId="36566" xr:uid="{9BA5E627-0936-491A-A6E0-A5756ABFF7B5}"/>
    <cellStyle name="Comma 7 2 2 3 3 4" xfId="9747" xr:uid="{2E2BCE54-2C6B-4341-9F56-57B31F147515}"/>
    <cellStyle name="Comma 7 2 2 3 3 4 2" xfId="25158" xr:uid="{A295A3E2-475F-4EA3-9CBE-7543634E2D80}"/>
    <cellStyle name="Comma 7 2 2 3 3 4 2 2" xfId="55982" xr:uid="{C4E9499C-4A63-42F3-B143-E8A6A75037B6}"/>
    <cellStyle name="Comma 7 2 2 3 3 4 3" xfId="40572" xr:uid="{A1CC1103-DD54-4167-81A2-4CCC9B1C922A}"/>
    <cellStyle name="Comma 7 2 2 3 3 5" xfId="17349" xr:uid="{1CECE1A9-9B08-467C-9D95-E2835A9D872D}"/>
    <cellStyle name="Comma 7 2 2 3 3 5 2" xfId="48173" xr:uid="{21DED07C-A42A-433B-BB7A-1BDD07A7FA69}"/>
    <cellStyle name="Comma 7 2 2 3 3 6" xfId="32763" xr:uid="{2880A0E5-50E1-4A0D-86F1-6594A50FFCB9}"/>
    <cellStyle name="Comma 7 2 2 3 4" xfId="2569" xr:uid="{465FD84C-4674-4D33-9A1C-4E494D114997}"/>
    <cellStyle name="Comma 7 2 2 3 4 2" xfId="6372" xr:uid="{2DF3787F-689E-4DC9-A33E-C0BF46CC75F9}"/>
    <cellStyle name="Comma 7 2 2 3 4 2 2" xfId="14183" xr:uid="{39B2B48A-ED3B-409A-A8EF-D01FC681F801}"/>
    <cellStyle name="Comma 7 2 2 3 4 2 2 2" xfId="29594" xr:uid="{E4C541D9-1F7E-4610-9FC1-E7BA3396BBE8}"/>
    <cellStyle name="Comma 7 2 2 3 4 2 2 2 2" xfId="60418" xr:uid="{DD406802-EC33-4802-87B1-F41EAF83A779}"/>
    <cellStyle name="Comma 7 2 2 3 4 2 2 3" xfId="45008" xr:uid="{B4A4BA0F-90E2-4045-B27A-A54D06E6B191}"/>
    <cellStyle name="Comma 7 2 2 3 4 2 3" xfId="21785" xr:uid="{D2240CB2-C45E-412E-8954-3F9FC0C14E87}"/>
    <cellStyle name="Comma 7 2 2 3 4 2 3 2" xfId="52609" xr:uid="{E68ECCC4-D7C8-4BE1-A96F-49E2B420375D}"/>
    <cellStyle name="Comma 7 2 2 3 4 2 4" xfId="37199" xr:uid="{E9A14AD6-92C9-43AD-8672-8E4A97556B3A}"/>
    <cellStyle name="Comma 7 2 2 3 4 3" xfId="10380" xr:uid="{F3C156D2-BB7F-4528-A9AE-3BFFF932B150}"/>
    <cellStyle name="Comma 7 2 2 3 4 3 2" xfId="25791" xr:uid="{2BAE7032-24E0-4840-81C9-1EC592661C85}"/>
    <cellStyle name="Comma 7 2 2 3 4 3 2 2" xfId="56615" xr:uid="{E20844EA-6F1B-45B4-9F77-8A33658A3F30}"/>
    <cellStyle name="Comma 7 2 2 3 4 3 3" xfId="41205" xr:uid="{F035905B-5867-4455-A645-178086DCF6BB}"/>
    <cellStyle name="Comma 7 2 2 3 4 4" xfId="17982" xr:uid="{7B9DBDA2-301D-48A3-B3C9-A6C45E9FEE0B}"/>
    <cellStyle name="Comma 7 2 2 3 4 4 2" xfId="48806" xr:uid="{FBD80151-2F30-42A5-BE89-CE6AD8D94F16}"/>
    <cellStyle name="Comma 7 2 2 3 4 5" xfId="33396" xr:uid="{4F9FB50E-0A31-4DCC-AAA7-D693C3CDE690}"/>
    <cellStyle name="Comma 7 2 2 3 5" xfId="4473" xr:uid="{63965D90-539D-4444-BDEF-1C83FAAFE629}"/>
    <cellStyle name="Comma 7 2 2 3 5 2" xfId="12284" xr:uid="{AB217013-5D85-44AD-9E87-2DE123DA89C8}"/>
    <cellStyle name="Comma 7 2 2 3 5 2 2" xfId="27695" xr:uid="{70E0591F-495D-45F0-851C-8192F11E982E}"/>
    <cellStyle name="Comma 7 2 2 3 5 2 2 2" xfId="58519" xr:uid="{DEDC54DC-0489-47CA-8DEA-16C1809F2AB3}"/>
    <cellStyle name="Comma 7 2 2 3 5 2 3" xfId="43109" xr:uid="{4B6B5C91-55C3-4DC9-A084-0C13288E53E2}"/>
    <cellStyle name="Comma 7 2 2 3 5 3" xfId="19886" xr:uid="{DBB38232-F0BD-4BCC-9115-8DDD4FB476B9}"/>
    <cellStyle name="Comma 7 2 2 3 5 3 2" xfId="50710" xr:uid="{D9876B68-110E-46AB-A0CB-688E03A04812}"/>
    <cellStyle name="Comma 7 2 2 3 5 4" xfId="35300" xr:uid="{F98AF394-BD9F-4F49-A91A-3D676D742D00}"/>
    <cellStyle name="Comma 7 2 2 3 6" xfId="8481" xr:uid="{5405F750-43E8-4A4C-9581-51579361A5A7}"/>
    <cellStyle name="Comma 7 2 2 3 6 2" xfId="23892" xr:uid="{1438F87E-0732-4023-8F68-50315EF87E35}"/>
    <cellStyle name="Comma 7 2 2 3 6 2 2" xfId="54716" xr:uid="{56B92151-297E-434E-96B2-167C78A6C3FF}"/>
    <cellStyle name="Comma 7 2 2 3 6 3" xfId="39306" xr:uid="{A28D2E66-B3EB-46FF-BCF7-2ECD881B7617}"/>
    <cellStyle name="Comma 7 2 2 3 7" xfId="16083" xr:uid="{475AEF48-BA81-4F23-A32B-6A08E5F4AA9B}"/>
    <cellStyle name="Comma 7 2 2 3 7 2" xfId="46907" xr:uid="{9CE5E6D6-1545-462C-AF85-CA40EE788855}"/>
    <cellStyle name="Comma 7 2 2 3 8" xfId="31497" xr:uid="{C9D6B426-B403-48BE-B63A-9DF3BD97B4DE}"/>
    <cellStyle name="Comma 7 2 2 4" xfId="461" xr:uid="{055D9D10-B3B1-4F73-AF24-EAC5BD485067}"/>
    <cellStyle name="Comma 7 2 2 4 2" xfId="1094" xr:uid="{3C76B67C-833C-4D8A-BCF1-5B8256B400F0}"/>
    <cellStyle name="Comma 7 2 2 4 2 2" xfId="2993" xr:uid="{362BCD19-01A6-42F5-880F-04EC51D6F219}"/>
    <cellStyle name="Comma 7 2 2 4 2 2 2" xfId="6796" xr:uid="{1ED61301-3DB0-40DE-95F4-FC9A99A82095}"/>
    <cellStyle name="Comma 7 2 2 4 2 2 2 2" xfId="14607" xr:uid="{B911D384-2D50-486D-B56C-A052719E4877}"/>
    <cellStyle name="Comma 7 2 2 4 2 2 2 2 2" xfId="30018" xr:uid="{72A80F5C-268E-463B-BB04-A7FAF7ACB818}"/>
    <cellStyle name="Comma 7 2 2 4 2 2 2 2 2 2" xfId="60842" xr:uid="{03E396C3-0B74-4913-B8A4-DA2099325CE8}"/>
    <cellStyle name="Comma 7 2 2 4 2 2 2 2 3" xfId="45432" xr:uid="{CE510661-4CDB-48A1-9BFC-005AB4EF40E8}"/>
    <cellStyle name="Comma 7 2 2 4 2 2 2 3" xfId="22209" xr:uid="{FA39E04B-6FA8-49E2-B39A-6BF83C10404A}"/>
    <cellStyle name="Comma 7 2 2 4 2 2 2 3 2" xfId="53033" xr:uid="{D7037E08-8098-4C5B-B595-08A86BA614F4}"/>
    <cellStyle name="Comma 7 2 2 4 2 2 2 4" xfId="37623" xr:uid="{9CF3A2BF-1BEB-484B-AAED-B6152ACEBCA8}"/>
    <cellStyle name="Comma 7 2 2 4 2 2 3" xfId="10804" xr:uid="{DF534A8B-AD73-4001-B0E5-3ABC27AB6618}"/>
    <cellStyle name="Comma 7 2 2 4 2 2 3 2" xfId="26215" xr:uid="{A376A6BF-E2E4-4E61-BFE3-104C6B1E9B87}"/>
    <cellStyle name="Comma 7 2 2 4 2 2 3 2 2" xfId="57039" xr:uid="{4CCD4E1A-03CE-4DC3-A1F2-405AEA6BB4CF}"/>
    <cellStyle name="Comma 7 2 2 4 2 2 3 3" xfId="41629" xr:uid="{58DC90FE-D8F7-4635-9C25-761D0E4798A6}"/>
    <cellStyle name="Comma 7 2 2 4 2 2 4" xfId="18406" xr:uid="{A09335D5-25BC-4801-BAD2-CC847F1DF932}"/>
    <cellStyle name="Comma 7 2 2 4 2 2 4 2" xfId="49230" xr:uid="{26391F59-353A-495C-A19C-95DA1FCAA603}"/>
    <cellStyle name="Comma 7 2 2 4 2 2 5" xfId="33820" xr:uid="{DF7DDE99-0ABE-4AAE-9B48-8C4FF5301826}"/>
    <cellStyle name="Comma 7 2 2 4 2 3" xfId="4897" xr:uid="{E2D0BE63-6548-4124-B08F-A08BEB9754AA}"/>
    <cellStyle name="Comma 7 2 2 4 2 3 2" xfId="12708" xr:uid="{0AA0BADC-EE86-46E4-83F9-F8D2384DBA02}"/>
    <cellStyle name="Comma 7 2 2 4 2 3 2 2" xfId="28119" xr:uid="{7BC1D239-0600-4571-BF41-C731132C9BE9}"/>
    <cellStyle name="Comma 7 2 2 4 2 3 2 2 2" xfId="58943" xr:uid="{7B71C759-621F-4FE8-B3DC-AC605AC1CB36}"/>
    <cellStyle name="Comma 7 2 2 4 2 3 2 3" xfId="43533" xr:uid="{CA2CD587-E669-4090-ABB8-516C12C65BDD}"/>
    <cellStyle name="Comma 7 2 2 4 2 3 3" xfId="20310" xr:uid="{DE6607D2-09F4-42CB-B19E-ED7610BF0BFD}"/>
    <cellStyle name="Comma 7 2 2 4 2 3 3 2" xfId="51134" xr:uid="{44DF6ED7-20F6-4678-9CEA-DB7A2AF87331}"/>
    <cellStyle name="Comma 7 2 2 4 2 3 4" xfId="35724" xr:uid="{46C3C4B1-AF17-4B56-80F9-2712A48D6905}"/>
    <cellStyle name="Comma 7 2 2 4 2 4" xfId="8905" xr:uid="{3FE7655E-F291-441C-86DE-F0E42D387BE7}"/>
    <cellStyle name="Comma 7 2 2 4 2 4 2" xfId="24316" xr:uid="{007A760E-27BA-436F-B2E1-A7725F048D27}"/>
    <cellStyle name="Comma 7 2 2 4 2 4 2 2" xfId="55140" xr:uid="{E503765B-49DB-4E3C-88E1-6629DC1C04AF}"/>
    <cellStyle name="Comma 7 2 2 4 2 4 3" xfId="39730" xr:uid="{4C930827-9451-4FA2-814A-67F5937CD828}"/>
    <cellStyle name="Comma 7 2 2 4 2 5" xfId="16507" xr:uid="{3842C7B5-E39B-4504-B783-0710C1B4C745}"/>
    <cellStyle name="Comma 7 2 2 4 2 5 2" xfId="47331" xr:uid="{AFAE96F9-645C-442F-8ED8-568F8C36CEC5}"/>
    <cellStyle name="Comma 7 2 2 4 2 6" xfId="31921" xr:uid="{B703B5F2-B8FA-40AF-9066-BBE170916017}"/>
    <cellStyle name="Comma 7 2 2 4 3" xfId="1727" xr:uid="{28EB23B7-CE6A-445F-A9DF-B4A6CB76B3CE}"/>
    <cellStyle name="Comma 7 2 2 4 3 2" xfId="3626" xr:uid="{AF2DBFA9-A1F0-466B-BAF4-D4FED569233D}"/>
    <cellStyle name="Comma 7 2 2 4 3 2 2" xfId="7429" xr:uid="{D8F58629-C2BE-415A-9738-10F9DF59AB07}"/>
    <cellStyle name="Comma 7 2 2 4 3 2 2 2" xfId="15240" xr:uid="{4AC58275-C1E8-4D5E-A2CC-6C243CD036CE}"/>
    <cellStyle name="Comma 7 2 2 4 3 2 2 2 2" xfId="30651" xr:uid="{A85CC687-7201-4E80-BA5F-C51BA0AB6552}"/>
    <cellStyle name="Comma 7 2 2 4 3 2 2 2 2 2" xfId="61475" xr:uid="{4F02712B-1C17-4A5D-BD13-DD7796296026}"/>
    <cellStyle name="Comma 7 2 2 4 3 2 2 2 3" xfId="46065" xr:uid="{5DE3D7C6-3C88-4388-B3E5-3EA1B7CC7B52}"/>
    <cellStyle name="Comma 7 2 2 4 3 2 2 3" xfId="22842" xr:uid="{B0938311-210C-4385-9689-2C41E6B93438}"/>
    <cellStyle name="Comma 7 2 2 4 3 2 2 3 2" xfId="53666" xr:uid="{E34795F0-905B-4738-A79D-2CE19432E0F2}"/>
    <cellStyle name="Comma 7 2 2 4 3 2 2 4" xfId="38256" xr:uid="{99BA86CF-1559-4BC5-A1A5-D426B0A421AA}"/>
    <cellStyle name="Comma 7 2 2 4 3 2 3" xfId="11437" xr:uid="{997490E1-6F71-483A-A58B-49F245000A7A}"/>
    <cellStyle name="Comma 7 2 2 4 3 2 3 2" xfId="26848" xr:uid="{FD13FA45-0E6A-4FA3-B2B8-4F4DDE38A948}"/>
    <cellStyle name="Comma 7 2 2 4 3 2 3 2 2" xfId="57672" xr:uid="{AE2E477D-A38A-4207-AB70-93BDCCA8A017}"/>
    <cellStyle name="Comma 7 2 2 4 3 2 3 3" xfId="42262" xr:uid="{A09CA4AF-97D7-42ED-8FBD-2E3C5BF6615F}"/>
    <cellStyle name="Comma 7 2 2 4 3 2 4" xfId="19039" xr:uid="{D053794F-5826-4715-AE61-432181E69CDB}"/>
    <cellStyle name="Comma 7 2 2 4 3 2 4 2" xfId="49863" xr:uid="{1CB40D2D-0A4B-4005-9194-3256A98B06E5}"/>
    <cellStyle name="Comma 7 2 2 4 3 2 5" xfId="34453" xr:uid="{BEC709B9-99CD-4B6F-8E33-D69A167410C1}"/>
    <cellStyle name="Comma 7 2 2 4 3 3" xfId="5530" xr:uid="{FCFA85D1-1A1D-4F02-B8E0-D42707ADEB4B}"/>
    <cellStyle name="Comma 7 2 2 4 3 3 2" xfId="13341" xr:uid="{21BC26C7-AF35-45C9-BADB-0B2C44192A63}"/>
    <cellStyle name="Comma 7 2 2 4 3 3 2 2" xfId="28752" xr:uid="{2F22CFAC-32A8-4F86-B9A3-D3FE32DF6957}"/>
    <cellStyle name="Comma 7 2 2 4 3 3 2 2 2" xfId="59576" xr:uid="{E92F2AE5-B91C-41CE-BEFF-25532144FAF5}"/>
    <cellStyle name="Comma 7 2 2 4 3 3 2 3" xfId="44166" xr:uid="{BFA3A0E8-2ACC-4A22-B4CD-A0F82D4C551C}"/>
    <cellStyle name="Comma 7 2 2 4 3 3 3" xfId="20943" xr:uid="{AD3A2E41-C141-4609-86B6-F69F04C11BE1}"/>
    <cellStyle name="Comma 7 2 2 4 3 3 3 2" xfId="51767" xr:uid="{68EF8278-1E24-4490-BCF7-14E9C4A9D1A2}"/>
    <cellStyle name="Comma 7 2 2 4 3 3 4" xfId="36357" xr:uid="{7ADF4840-0B83-4EC5-8406-DE370817A2F5}"/>
    <cellStyle name="Comma 7 2 2 4 3 4" xfId="9538" xr:uid="{1FC03DDE-0B87-44C1-95FB-FF379C249FE9}"/>
    <cellStyle name="Comma 7 2 2 4 3 4 2" xfId="24949" xr:uid="{CF8FFC71-6A9C-446D-BB1A-55DC417E7322}"/>
    <cellStyle name="Comma 7 2 2 4 3 4 2 2" xfId="55773" xr:uid="{7D4EB7EE-2EED-4D62-BF48-49002B05941B}"/>
    <cellStyle name="Comma 7 2 2 4 3 4 3" xfId="40363" xr:uid="{8A0968A8-F24B-4AD9-B3BE-C274A25D2B06}"/>
    <cellStyle name="Comma 7 2 2 4 3 5" xfId="17140" xr:uid="{62998228-CEBA-4127-87FA-540BD11CA9FD}"/>
    <cellStyle name="Comma 7 2 2 4 3 5 2" xfId="47964" xr:uid="{0A85EB15-286A-4861-BE38-495C62F342FD}"/>
    <cellStyle name="Comma 7 2 2 4 3 6" xfId="32554" xr:uid="{52B005F7-7444-4C96-A103-57036D218092}"/>
    <cellStyle name="Comma 7 2 2 4 4" xfId="2360" xr:uid="{C86070DE-6DF1-47FF-B59C-832B51C65666}"/>
    <cellStyle name="Comma 7 2 2 4 4 2" xfId="6163" xr:uid="{F80A16E8-E960-4468-A123-25DFA06E7C40}"/>
    <cellStyle name="Comma 7 2 2 4 4 2 2" xfId="13974" xr:uid="{8BA73E3A-1485-4252-9DBC-F18BD4C52F10}"/>
    <cellStyle name="Comma 7 2 2 4 4 2 2 2" xfId="29385" xr:uid="{359E408A-7FA8-4C19-928B-828939FB5224}"/>
    <cellStyle name="Comma 7 2 2 4 4 2 2 2 2" xfId="60209" xr:uid="{8BBF267C-B453-4031-A80A-7A6C8BAC695C}"/>
    <cellStyle name="Comma 7 2 2 4 4 2 2 3" xfId="44799" xr:uid="{6C490FC5-3F8F-4411-A3B3-993A9C1D6A3D}"/>
    <cellStyle name="Comma 7 2 2 4 4 2 3" xfId="21576" xr:uid="{C56817D6-5EA1-4B06-A9ED-35F73002D100}"/>
    <cellStyle name="Comma 7 2 2 4 4 2 3 2" xfId="52400" xr:uid="{CA918883-8F8E-4A07-AF16-014FC9691CC8}"/>
    <cellStyle name="Comma 7 2 2 4 4 2 4" xfId="36990" xr:uid="{1413BD30-8883-48A1-A60F-88C99B2D99B6}"/>
    <cellStyle name="Comma 7 2 2 4 4 3" xfId="10171" xr:uid="{DEEF25F1-548D-4BF3-A47F-DA2917807344}"/>
    <cellStyle name="Comma 7 2 2 4 4 3 2" xfId="25582" xr:uid="{1B80219B-F141-459C-8F21-401FE7A76480}"/>
    <cellStyle name="Comma 7 2 2 4 4 3 2 2" xfId="56406" xr:uid="{5C923C18-4D43-46CA-B808-8358BAB777D9}"/>
    <cellStyle name="Comma 7 2 2 4 4 3 3" xfId="40996" xr:uid="{76B87E5B-2E95-4928-BDAB-849215EF8A5A}"/>
    <cellStyle name="Comma 7 2 2 4 4 4" xfId="17773" xr:uid="{240F5238-A44E-4820-A65B-92C532BF8725}"/>
    <cellStyle name="Comma 7 2 2 4 4 4 2" xfId="48597" xr:uid="{205BE054-CE4B-4738-BEAB-FFCC342D5EB4}"/>
    <cellStyle name="Comma 7 2 2 4 4 5" xfId="33187" xr:uid="{4994EAC7-0B43-4D22-A58E-FD17A9E8ADE9}"/>
    <cellStyle name="Comma 7 2 2 4 5" xfId="4264" xr:uid="{18E84447-E0FC-4083-8920-A7556E186B4C}"/>
    <cellStyle name="Comma 7 2 2 4 5 2" xfId="12075" xr:uid="{D7FD9437-30EC-40D7-AD1C-6CF9FCD72487}"/>
    <cellStyle name="Comma 7 2 2 4 5 2 2" xfId="27486" xr:uid="{F87EAB9B-6D7E-4FAA-BEBB-7CD58ACF7268}"/>
    <cellStyle name="Comma 7 2 2 4 5 2 2 2" xfId="58310" xr:uid="{67132566-BCA6-4240-AFE9-1428FCB0446E}"/>
    <cellStyle name="Comma 7 2 2 4 5 2 3" xfId="42900" xr:uid="{68B3A3AB-F327-4DC4-BDE7-47B11750F090}"/>
    <cellStyle name="Comma 7 2 2 4 5 3" xfId="19677" xr:uid="{CEEC263A-32E4-4B91-96B5-999AA1597BC6}"/>
    <cellStyle name="Comma 7 2 2 4 5 3 2" xfId="50501" xr:uid="{36CEE1D9-1A4D-4207-A7A9-9840BC383296}"/>
    <cellStyle name="Comma 7 2 2 4 5 4" xfId="35091" xr:uid="{CB2FD7A9-8D67-4300-AD41-350684AC58EF}"/>
    <cellStyle name="Comma 7 2 2 4 6" xfId="8272" xr:uid="{9532B9C5-0EDB-4D31-B902-36FD7F82AD63}"/>
    <cellStyle name="Comma 7 2 2 4 6 2" xfId="23683" xr:uid="{AD012E99-892F-4293-9268-94F2ABFCB7B0}"/>
    <cellStyle name="Comma 7 2 2 4 6 2 2" xfId="54507" xr:uid="{8C56E1DA-FE1D-474D-AF90-8B4FCF002A8C}"/>
    <cellStyle name="Comma 7 2 2 4 6 3" xfId="39097" xr:uid="{B6D12E9F-55AE-4727-BFBF-8E70AA564920}"/>
    <cellStyle name="Comma 7 2 2 4 7" xfId="15874" xr:uid="{7A58B516-E1B4-41AE-A877-D1A106E8BB61}"/>
    <cellStyle name="Comma 7 2 2 4 7 2" xfId="46698" xr:uid="{A9018883-23F3-490F-AB7F-521B5A9C2DB5}"/>
    <cellStyle name="Comma 7 2 2 4 8" xfId="31288" xr:uid="{B967D677-F316-43E8-99EE-5789A81B0BFC}"/>
    <cellStyle name="Comma 7 2 2 5" xfId="881" xr:uid="{3C8FD508-EC8D-4D1F-B308-8D98159EAED5}"/>
    <cellStyle name="Comma 7 2 2 5 2" xfId="2780" xr:uid="{C44BAE33-71E2-4E68-ADBF-D3FB30189D50}"/>
    <cellStyle name="Comma 7 2 2 5 2 2" xfId="6583" xr:uid="{EDE5816E-5078-4033-83D3-E86623D824B7}"/>
    <cellStyle name="Comma 7 2 2 5 2 2 2" xfId="14394" xr:uid="{29DDDB89-D121-4247-874D-BD91C2A37E76}"/>
    <cellStyle name="Comma 7 2 2 5 2 2 2 2" xfId="29805" xr:uid="{1924F429-4288-4D27-975B-89233CEC69B3}"/>
    <cellStyle name="Comma 7 2 2 5 2 2 2 2 2" xfId="60629" xr:uid="{31204454-F045-4122-8C91-C37707922EA8}"/>
    <cellStyle name="Comma 7 2 2 5 2 2 2 3" xfId="45219" xr:uid="{80140523-6FD2-40D7-9FEB-5852D4079FBE}"/>
    <cellStyle name="Comma 7 2 2 5 2 2 3" xfId="21996" xr:uid="{1019A31B-A1A8-44D1-8EF5-70F25EC176FA}"/>
    <cellStyle name="Comma 7 2 2 5 2 2 3 2" xfId="52820" xr:uid="{52592709-F4A8-412E-AC70-B265BD8A4814}"/>
    <cellStyle name="Comma 7 2 2 5 2 2 4" xfId="37410" xr:uid="{E946F9C8-B891-4E3F-8168-47E035662DBC}"/>
    <cellStyle name="Comma 7 2 2 5 2 3" xfId="10591" xr:uid="{AA2EB7C0-4C33-4810-B8CE-D2CDC9345635}"/>
    <cellStyle name="Comma 7 2 2 5 2 3 2" xfId="26002" xr:uid="{28CE0A2B-6FAF-4086-81DF-37868F929F59}"/>
    <cellStyle name="Comma 7 2 2 5 2 3 2 2" xfId="56826" xr:uid="{5AA988CF-29A8-4B35-891C-AC095783A282}"/>
    <cellStyle name="Comma 7 2 2 5 2 3 3" xfId="41416" xr:uid="{AEB226E8-9EEB-40D7-82E3-EE21957C233B}"/>
    <cellStyle name="Comma 7 2 2 5 2 4" xfId="18193" xr:uid="{12BCF722-8C9B-4361-9C0F-82DEC92433A1}"/>
    <cellStyle name="Comma 7 2 2 5 2 4 2" xfId="49017" xr:uid="{0086478C-3C47-471A-84D9-B169D1E1CEAE}"/>
    <cellStyle name="Comma 7 2 2 5 2 5" xfId="33607" xr:uid="{F9FB03A6-1B2F-4B4D-8297-E6E9C2A39040}"/>
    <cellStyle name="Comma 7 2 2 5 3" xfId="4684" xr:uid="{D85126EE-CABD-4F73-B362-880B42ABB4F2}"/>
    <cellStyle name="Comma 7 2 2 5 3 2" xfId="12495" xr:uid="{08D8615D-0608-465D-888C-E68F7278EA0B}"/>
    <cellStyle name="Comma 7 2 2 5 3 2 2" xfId="27906" xr:uid="{7E78582B-34A9-425A-A811-4B6195E0097C}"/>
    <cellStyle name="Comma 7 2 2 5 3 2 2 2" xfId="58730" xr:uid="{5CA18764-B8FF-4373-896F-F1AEFAD6CE00}"/>
    <cellStyle name="Comma 7 2 2 5 3 2 3" xfId="43320" xr:uid="{5CE033AB-EF19-4B65-9E2C-E2EF8B0824A5}"/>
    <cellStyle name="Comma 7 2 2 5 3 3" xfId="20097" xr:uid="{2D3049E5-CD4E-4D3C-95FD-EBAD32C148E3}"/>
    <cellStyle name="Comma 7 2 2 5 3 3 2" xfId="50921" xr:uid="{0B19C6DE-D42C-43E3-870E-6F641058D6F9}"/>
    <cellStyle name="Comma 7 2 2 5 3 4" xfId="35511" xr:uid="{85F96EB1-A312-4CEF-BDCF-109C29BA523D}"/>
    <cellStyle name="Comma 7 2 2 5 4" xfId="8692" xr:uid="{5F2C9DCA-E0B2-4441-B506-D237996C194E}"/>
    <cellStyle name="Comma 7 2 2 5 4 2" xfId="24103" xr:uid="{A48842FB-A628-4D1E-A3A1-2F78DA95C11E}"/>
    <cellStyle name="Comma 7 2 2 5 4 2 2" xfId="54927" xr:uid="{6E82763C-AA7C-4659-80E4-6052D3BF1749}"/>
    <cellStyle name="Comma 7 2 2 5 4 3" xfId="39517" xr:uid="{0F76EAC3-B9D1-43BA-BE0E-B89D6671C4E1}"/>
    <cellStyle name="Comma 7 2 2 5 5" xfId="16294" xr:uid="{0EF35609-8868-48FB-ADAA-73A9FCC8B31C}"/>
    <cellStyle name="Comma 7 2 2 5 5 2" xfId="47118" xr:uid="{F0D635D8-82D9-442B-B33B-121D499E64E5}"/>
    <cellStyle name="Comma 7 2 2 5 6" xfId="31708" xr:uid="{74BC9F2E-8596-4E60-A024-75D70832BC72}"/>
    <cellStyle name="Comma 7 2 2 6" xfId="1514" xr:uid="{AD964AC9-592F-4525-9938-1DCE6C335690}"/>
    <cellStyle name="Comma 7 2 2 6 2" xfId="3413" xr:uid="{23C9AA7D-B5FD-4E81-B5A4-F5A98C6B0BC1}"/>
    <cellStyle name="Comma 7 2 2 6 2 2" xfId="7216" xr:uid="{BB7D8238-2C63-4982-885B-B9D0115B32C8}"/>
    <cellStyle name="Comma 7 2 2 6 2 2 2" xfId="15027" xr:uid="{64D2B8BA-8704-40AD-9ABE-031D06E4C578}"/>
    <cellStyle name="Comma 7 2 2 6 2 2 2 2" xfId="30438" xr:uid="{A1FB8032-1C5A-473A-8C29-0B015F4BFE76}"/>
    <cellStyle name="Comma 7 2 2 6 2 2 2 2 2" xfId="61262" xr:uid="{CA76DF97-B696-40D5-955D-8869AA8B6916}"/>
    <cellStyle name="Comma 7 2 2 6 2 2 2 3" xfId="45852" xr:uid="{8EBCAE2B-9ADA-4F50-A86B-BA9FBB8C7564}"/>
    <cellStyle name="Comma 7 2 2 6 2 2 3" xfId="22629" xr:uid="{AF070FF0-FDD6-4F51-8481-2DC77D7ED686}"/>
    <cellStyle name="Comma 7 2 2 6 2 2 3 2" xfId="53453" xr:uid="{D63F39A3-7283-4921-9BBB-71C26E4C274A}"/>
    <cellStyle name="Comma 7 2 2 6 2 2 4" xfId="38043" xr:uid="{3E079A33-D1BD-4909-B95C-BB22A2DEFC59}"/>
    <cellStyle name="Comma 7 2 2 6 2 3" xfId="11224" xr:uid="{BDA2795F-B6D5-423D-AE07-111721695DFC}"/>
    <cellStyle name="Comma 7 2 2 6 2 3 2" xfId="26635" xr:uid="{5C9F49E1-354F-446A-9AE1-1A748E763821}"/>
    <cellStyle name="Comma 7 2 2 6 2 3 2 2" xfId="57459" xr:uid="{E86A82E0-8BA1-4A92-8CE8-150DA454C7AC}"/>
    <cellStyle name="Comma 7 2 2 6 2 3 3" xfId="42049" xr:uid="{3CEA05FF-CECD-45B7-8088-E28D7C5D59DD}"/>
    <cellStyle name="Comma 7 2 2 6 2 4" xfId="18826" xr:uid="{3A6AE0F8-2543-4AC5-AFF5-F308877E6E9D}"/>
    <cellStyle name="Comma 7 2 2 6 2 4 2" xfId="49650" xr:uid="{E3E00D4B-E8B4-41D7-A7AA-96EB83FCA4E5}"/>
    <cellStyle name="Comma 7 2 2 6 2 5" xfId="34240" xr:uid="{95EFFD28-E4B0-49D2-BC2C-2D00CD877D4C}"/>
    <cellStyle name="Comma 7 2 2 6 3" xfId="5317" xr:uid="{D1DFBDC0-98AA-48CB-846C-E628C07DE268}"/>
    <cellStyle name="Comma 7 2 2 6 3 2" xfId="13128" xr:uid="{DB28C4FA-13CA-4E60-91EA-4BCEF7A54FDC}"/>
    <cellStyle name="Comma 7 2 2 6 3 2 2" xfId="28539" xr:uid="{6946A22E-AAA7-4FA9-A3BA-1F4387BAD879}"/>
    <cellStyle name="Comma 7 2 2 6 3 2 2 2" xfId="59363" xr:uid="{134BA8BB-6451-421B-B0F5-16D0AF7AA751}"/>
    <cellStyle name="Comma 7 2 2 6 3 2 3" xfId="43953" xr:uid="{9E65402E-125A-4F44-B8DE-7FE5C4B3083F}"/>
    <cellStyle name="Comma 7 2 2 6 3 3" xfId="20730" xr:uid="{042EC37C-A7C5-4A80-A644-44B282A0F767}"/>
    <cellStyle name="Comma 7 2 2 6 3 3 2" xfId="51554" xr:uid="{EDC1BECC-737A-4E7E-9142-BC33B3C04020}"/>
    <cellStyle name="Comma 7 2 2 6 3 4" xfId="36144" xr:uid="{F246A687-B4BD-45D1-95DB-2478F7E30815}"/>
    <cellStyle name="Comma 7 2 2 6 4" xfId="9325" xr:uid="{66DE3C12-F0EF-430E-BDCE-FD0E65B50626}"/>
    <cellStyle name="Comma 7 2 2 6 4 2" xfId="24736" xr:uid="{C2334274-65D7-43B6-BD91-FB36EC7DDD51}"/>
    <cellStyle name="Comma 7 2 2 6 4 2 2" xfId="55560" xr:uid="{C547E7CE-6CAA-4925-8214-D83A1CE4F953}"/>
    <cellStyle name="Comma 7 2 2 6 4 3" xfId="40150" xr:uid="{0796D1FD-4B85-46A6-B5BF-E9D67A11BC83}"/>
    <cellStyle name="Comma 7 2 2 6 5" xfId="16927" xr:uid="{8F811E93-6833-4850-87DD-FE2CE0A4485A}"/>
    <cellStyle name="Comma 7 2 2 6 5 2" xfId="47751" xr:uid="{965F55C3-17B6-4189-BE05-F1C5FC48F569}"/>
    <cellStyle name="Comma 7 2 2 6 6" xfId="32341" xr:uid="{691B5092-70FE-4090-917C-B367DC8B0B39}"/>
    <cellStyle name="Comma 7 2 2 7" xfId="2147" xr:uid="{BB72892F-0043-49E6-B255-CDB019396163}"/>
    <cellStyle name="Comma 7 2 2 7 2" xfId="5950" xr:uid="{D93794DB-F905-414B-9EEC-0C209152ADB2}"/>
    <cellStyle name="Comma 7 2 2 7 2 2" xfId="13761" xr:uid="{B675AE3C-9302-470C-9F7C-40A51E124854}"/>
    <cellStyle name="Comma 7 2 2 7 2 2 2" xfId="29172" xr:uid="{80D4CC87-90AA-4045-B9AB-9BD7D6D36271}"/>
    <cellStyle name="Comma 7 2 2 7 2 2 2 2" xfId="59996" xr:uid="{C62D4328-4180-4087-B3AB-782265A5733C}"/>
    <cellStyle name="Comma 7 2 2 7 2 2 3" xfId="44586" xr:uid="{DD3E4BA3-CE34-4AC3-A08D-43E5FBB874C1}"/>
    <cellStyle name="Comma 7 2 2 7 2 3" xfId="21363" xr:uid="{39CD4927-90F0-44E4-A0E2-5DF1521A7884}"/>
    <cellStyle name="Comma 7 2 2 7 2 3 2" xfId="52187" xr:uid="{56504B50-2D4F-4761-A64A-156CA6B44F2F}"/>
    <cellStyle name="Comma 7 2 2 7 2 4" xfId="36777" xr:uid="{2D3AF3FD-97B3-432B-8DD5-9B46C7353079}"/>
    <cellStyle name="Comma 7 2 2 7 3" xfId="9958" xr:uid="{8C847A9B-5042-4190-A8CE-AA80A99E4D43}"/>
    <cellStyle name="Comma 7 2 2 7 3 2" xfId="25369" xr:uid="{C41B0227-6E49-4515-A5F0-4F71C0FA9BED}"/>
    <cellStyle name="Comma 7 2 2 7 3 2 2" xfId="56193" xr:uid="{DF447EC7-D3FE-4F2C-A22E-F44321B2CE1D}"/>
    <cellStyle name="Comma 7 2 2 7 3 3" xfId="40783" xr:uid="{3BA8C78B-8EC8-4921-9CA0-B81BCBDDBD30}"/>
    <cellStyle name="Comma 7 2 2 7 4" xfId="17560" xr:uid="{B7324FED-9E24-44D1-BA5D-E3F754512731}"/>
    <cellStyle name="Comma 7 2 2 7 4 2" xfId="48384" xr:uid="{847FDF13-1A98-43E9-82D2-B139BFFBFF70}"/>
    <cellStyle name="Comma 7 2 2 7 5" xfId="32974" xr:uid="{E43BC16D-740B-49CA-9C5F-C9471BB71D32}"/>
    <cellStyle name="Comma 7 2 2 8" xfId="4051" xr:uid="{BD54834E-7FFB-47C6-B7C3-0B63A0EFB636}"/>
    <cellStyle name="Comma 7 2 2 8 2" xfId="11862" xr:uid="{58A9C45F-A286-4ADE-9417-CC52C3C49624}"/>
    <cellStyle name="Comma 7 2 2 8 2 2" xfId="27273" xr:uid="{439CCB1B-DB7B-44AB-BF09-818A3442BFF2}"/>
    <cellStyle name="Comma 7 2 2 8 2 2 2" xfId="58097" xr:uid="{315A4DB8-DFA3-4B76-AAD1-2F3A71AA4B20}"/>
    <cellStyle name="Comma 7 2 2 8 2 3" xfId="42687" xr:uid="{C259B47E-34A9-4F4A-8416-B44A01F0A3C4}"/>
    <cellStyle name="Comma 7 2 2 8 3" xfId="19464" xr:uid="{F96C17A3-E2D2-4F68-9DDB-FB06DBE4954F}"/>
    <cellStyle name="Comma 7 2 2 8 3 2" xfId="50288" xr:uid="{4E6BEFE5-D235-4494-9C68-C33271E05EEF}"/>
    <cellStyle name="Comma 7 2 2 8 4" xfId="34878" xr:uid="{8106B4B3-E3A0-432F-8B96-4465BDB5D03C}"/>
    <cellStyle name="Comma 7 2 2 9" xfId="8059" xr:uid="{8FC737A7-07EE-49AE-9F1C-2BE0A8A452EB}"/>
    <cellStyle name="Comma 7 2 2 9 2" xfId="23470" xr:uid="{EA265642-6EBC-4CF3-B72D-A1361E2C79B1}"/>
    <cellStyle name="Comma 7 2 2 9 2 2" xfId="54294" xr:uid="{043D0A3A-FEB3-455A-96D5-0B6696498890}"/>
    <cellStyle name="Comma 7 2 2 9 3" xfId="38884" xr:uid="{90530BF6-DFEB-49C7-BE35-9DA7242AAFB7}"/>
    <cellStyle name="Comma 7 2 3" xfId="279" xr:uid="{6308D929-FC7C-4CF6-941C-5C27F044DB19}"/>
    <cellStyle name="Comma 7 2 3 10" xfId="15701" xr:uid="{94BDE6D3-455B-40F7-B38C-32327B9A92FB}"/>
    <cellStyle name="Comma 7 2 3 10 2" xfId="46525" xr:uid="{47A089C9-9091-4C25-83E2-DE2131B04FDC}"/>
    <cellStyle name="Comma 7 2 3 11" xfId="31115" xr:uid="{457F735D-AFC1-43A0-B188-989FB04CB3AF}"/>
    <cellStyle name="Comma 7 2 3 2" xfId="710" xr:uid="{431589D4-6822-4D94-89CB-D5536210DF00}"/>
    <cellStyle name="Comma 7 2 3 2 2" xfId="1343" xr:uid="{FBB165D7-A5F5-4863-9AE6-9850A2AC835D}"/>
    <cellStyle name="Comma 7 2 3 2 2 2" xfId="3242" xr:uid="{4587AE36-AE1B-4AEC-B35A-4F25F89122BE}"/>
    <cellStyle name="Comma 7 2 3 2 2 2 2" xfId="7045" xr:uid="{351B1C1D-69C2-4657-8CF2-E4261852CDE8}"/>
    <cellStyle name="Comma 7 2 3 2 2 2 2 2" xfId="14856" xr:uid="{292FE412-1276-40FE-8408-2457FF3DD08F}"/>
    <cellStyle name="Comma 7 2 3 2 2 2 2 2 2" xfId="30267" xr:uid="{1FAABE49-B9F0-4605-A026-2C7F9F1FCC78}"/>
    <cellStyle name="Comma 7 2 3 2 2 2 2 2 2 2" xfId="61091" xr:uid="{9B1B9ED3-2F23-4784-B722-C29500CD1463}"/>
    <cellStyle name="Comma 7 2 3 2 2 2 2 2 3" xfId="45681" xr:uid="{86C14E77-02CF-49C2-BC4F-EB5B7C0C8035}"/>
    <cellStyle name="Comma 7 2 3 2 2 2 2 3" xfId="22458" xr:uid="{012ACE94-18E8-47D8-9324-BE0EA0D2524E}"/>
    <cellStyle name="Comma 7 2 3 2 2 2 2 3 2" xfId="53282" xr:uid="{C6492A18-02E6-4AE9-8544-ABEC60139B73}"/>
    <cellStyle name="Comma 7 2 3 2 2 2 2 4" xfId="37872" xr:uid="{87D1E8B2-D9C6-4986-8671-5E4E1FF4E479}"/>
    <cellStyle name="Comma 7 2 3 2 2 2 3" xfId="11053" xr:uid="{91DEC71D-ECA9-45EF-8020-3004266C2166}"/>
    <cellStyle name="Comma 7 2 3 2 2 2 3 2" xfId="26464" xr:uid="{D64C0DC2-2245-4D30-A043-7F738D701FF4}"/>
    <cellStyle name="Comma 7 2 3 2 2 2 3 2 2" xfId="57288" xr:uid="{846B20D8-B688-4085-B811-C52314D7C3B7}"/>
    <cellStyle name="Comma 7 2 3 2 2 2 3 3" xfId="41878" xr:uid="{0D026EA5-BD43-4B5B-B33E-A1B6337F56D6}"/>
    <cellStyle name="Comma 7 2 3 2 2 2 4" xfId="18655" xr:uid="{58D781E9-5AD8-4C75-85E8-1DCE16B5CB83}"/>
    <cellStyle name="Comma 7 2 3 2 2 2 4 2" xfId="49479" xr:uid="{A19B22B8-6BD7-46A6-93C9-0A7BD286A5D8}"/>
    <cellStyle name="Comma 7 2 3 2 2 2 5" xfId="34069" xr:uid="{69785C09-E2DF-4C41-AEF2-43C4A7766416}"/>
    <cellStyle name="Comma 7 2 3 2 2 3" xfId="5146" xr:uid="{3763E4F9-4AB6-4C3E-9B60-2F9FF40D29A3}"/>
    <cellStyle name="Comma 7 2 3 2 2 3 2" xfId="12957" xr:uid="{6D42B4C1-BF0D-4C79-B061-79091ABC2211}"/>
    <cellStyle name="Comma 7 2 3 2 2 3 2 2" xfId="28368" xr:uid="{EB5E3534-4FFB-46C5-80EB-7C820BB0BEE8}"/>
    <cellStyle name="Comma 7 2 3 2 2 3 2 2 2" xfId="59192" xr:uid="{BA80E59B-75E6-4D02-A490-90B631D9738D}"/>
    <cellStyle name="Comma 7 2 3 2 2 3 2 3" xfId="43782" xr:uid="{B83B1741-1B71-4ADD-9C69-C92C7B81DDCD}"/>
    <cellStyle name="Comma 7 2 3 2 2 3 3" xfId="20559" xr:uid="{1E1AE0B3-113B-4771-A808-B4C10F3D11DE}"/>
    <cellStyle name="Comma 7 2 3 2 2 3 3 2" xfId="51383" xr:uid="{A8B7C2EB-43C0-4865-AFA0-6B6C99B6D3FC}"/>
    <cellStyle name="Comma 7 2 3 2 2 3 4" xfId="35973" xr:uid="{310F5F45-17F1-495D-A50E-C4449A7A02D4}"/>
    <cellStyle name="Comma 7 2 3 2 2 4" xfId="9154" xr:uid="{44256566-0827-4421-B019-3CF679F4F1C8}"/>
    <cellStyle name="Comma 7 2 3 2 2 4 2" xfId="24565" xr:uid="{855C3843-AA57-436D-B265-4D42052275F7}"/>
    <cellStyle name="Comma 7 2 3 2 2 4 2 2" xfId="55389" xr:uid="{D4F031B2-59BB-4DC7-A628-4FFA5AC139EC}"/>
    <cellStyle name="Comma 7 2 3 2 2 4 3" xfId="39979" xr:uid="{BA01F556-D1EC-44B9-B2E0-06FC3A760490}"/>
    <cellStyle name="Comma 7 2 3 2 2 5" xfId="16756" xr:uid="{DEAD8E88-EBFC-497F-870D-B58B9DD7BE9B}"/>
    <cellStyle name="Comma 7 2 3 2 2 5 2" xfId="47580" xr:uid="{3234AE7F-B5F2-4BC1-BFC1-791B222CA6CD}"/>
    <cellStyle name="Comma 7 2 3 2 2 6" xfId="32170" xr:uid="{C57E1A86-07D3-4CAE-A5BB-2EAF48478CCF}"/>
    <cellStyle name="Comma 7 2 3 2 3" xfId="1976" xr:uid="{4B25E54F-6AAC-466F-97E0-EDDC944E5F52}"/>
    <cellStyle name="Comma 7 2 3 2 3 2" xfId="3875" xr:uid="{439A86C5-9675-4C43-B252-6ADF0BEC204E}"/>
    <cellStyle name="Comma 7 2 3 2 3 2 2" xfId="7678" xr:uid="{FCAB7AA3-48F3-4066-9BCB-E418921C7A95}"/>
    <cellStyle name="Comma 7 2 3 2 3 2 2 2" xfId="15489" xr:uid="{CF82D348-6E5C-4B64-9DE9-4A06A74C8AE2}"/>
    <cellStyle name="Comma 7 2 3 2 3 2 2 2 2" xfId="30900" xr:uid="{9FE23DA0-5E59-41E5-AC8D-4359B7ECF923}"/>
    <cellStyle name="Comma 7 2 3 2 3 2 2 2 2 2" xfId="61724" xr:uid="{B0C9DC9A-839C-4A75-80E8-4AEC390C072F}"/>
    <cellStyle name="Comma 7 2 3 2 3 2 2 2 3" xfId="46314" xr:uid="{BAA3D38D-9191-461E-944A-6831C15D3C66}"/>
    <cellStyle name="Comma 7 2 3 2 3 2 2 3" xfId="23091" xr:uid="{FFDBB573-0C63-4F3C-B7DA-DA9AAA2F7A5A}"/>
    <cellStyle name="Comma 7 2 3 2 3 2 2 3 2" xfId="53915" xr:uid="{081B7946-B7D0-45A4-8527-3AE7DA39000E}"/>
    <cellStyle name="Comma 7 2 3 2 3 2 2 4" xfId="38505" xr:uid="{2B6AD0ED-A661-4DC0-A932-671AADF6792B}"/>
    <cellStyle name="Comma 7 2 3 2 3 2 3" xfId="11686" xr:uid="{E0015107-FB56-4604-BBC8-74ED63141310}"/>
    <cellStyle name="Comma 7 2 3 2 3 2 3 2" xfId="27097" xr:uid="{339022B2-FAE8-4042-B2F8-C40130F6148C}"/>
    <cellStyle name="Comma 7 2 3 2 3 2 3 2 2" xfId="57921" xr:uid="{57B11407-51F9-4DC8-90B2-E63DF3BB6B7E}"/>
    <cellStyle name="Comma 7 2 3 2 3 2 3 3" xfId="42511" xr:uid="{CFDDCF4E-D0E6-4973-A801-44AA73B64870}"/>
    <cellStyle name="Comma 7 2 3 2 3 2 4" xfId="19288" xr:uid="{203B2199-1F35-4F74-867E-0E8E96C399A8}"/>
    <cellStyle name="Comma 7 2 3 2 3 2 4 2" xfId="50112" xr:uid="{58F379FA-42A0-41EF-8E2F-7DBD69F144A3}"/>
    <cellStyle name="Comma 7 2 3 2 3 2 5" xfId="34702" xr:uid="{B0569725-6B52-43BE-8969-84B96CC4B48E}"/>
    <cellStyle name="Comma 7 2 3 2 3 3" xfId="5779" xr:uid="{EEE1723D-65D0-47FB-9C10-15D4FBADD929}"/>
    <cellStyle name="Comma 7 2 3 2 3 3 2" xfId="13590" xr:uid="{E1A29B07-95AF-4C6A-B1BE-5F2EFFE6B1D0}"/>
    <cellStyle name="Comma 7 2 3 2 3 3 2 2" xfId="29001" xr:uid="{75D3B3D1-E980-49F1-B002-513945ED60EF}"/>
    <cellStyle name="Comma 7 2 3 2 3 3 2 2 2" xfId="59825" xr:uid="{5C338A25-8782-43C4-AC85-00C35218FE79}"/>
    <cellStyle name="Comma 7 2 3 2 3 3 2 3" xfId="44415" xr:uid="{A49A52C7-D903-4BAB-8B1F-93F6A8832353}"/>
    <cellStyle name="Comma 7 2 3 2 3 3 3" xfId="21192" xr:uid="{C79673A7-1CE6-474A-BCDB-63C076C5242E}"/>
    <cellStyle name="Comma 7 2 3 2 3 3 3 2" xfId="52016" xr:uid="{C76FD81E-6F6F-42CB-A402-E9F5F4677A38}"/>
    <cellStyle name="Comma 7 2 3 2 3 3 4" xfId="36606" xr:uid="{7A55A543-0423-4B0F-BB29-0C9B6180E36C}"/>
    <cellStyle name="Comma 7 2 3 2 3 4" xfId="9787" xr:uid="{27EBF3CE-2715-4526-B4D1-A60D8FBA918F}"/>
    <cellStyle name="Comma 7 2 3 2 3 4 2" xfId="25198" xr:uid="{88E1C30D-BDB0-459D-9E01-83B63640A675}"/>
    <cellStyle name="Comma 7 2 3 2 3 4 2 2" xfId="56022" xr:uid="{9554F855-416F-4533-B5DD-18AA8021E161}"/>
    <cellStyle name="Comma 7 2 3 2 3 4 3" xfId="40612" xr:uid="{712A8D31-97F5-42A2-9560-1CEF88755501}"/>
    <cellStyle name="Comma 7 2 3 2 3 5" xfId="17389" xr:uid="{067C66E2-A7E7-4CEB-9778-EFB1D11910BC}"/>
    <cellStyle name="Comma 7 2 3 2 3 5 2" xfId="48213" xr:uid="{67D8F440-7FD6-4F47-8319-2D377167597B}"/>
    <cellStyle name="Comma 7 2 3 2 3 6" xfId="32803" xr:uid="{6019C4EC-C0B4-416A-9303-87CF6D4F43FC}"/>
    <cellStyle name="Comma 7 2 3 2 4" xfId="2609" xr:uid="{C82BE68B-BD27-4CF4-AB0D-D6BAF82764E8}"/>
    <cellStyle name="Comma 7 2 3 2 4 2" xfId="6412" xr:uid="{E4C7BD85-6671-4879-9570-58DBE1412432}"/>
    <cellStyle name="Comma 7 2 3 2 4 2 2" xfId="14223" xr:uid="{CF8FB02B-2D48-43F2-87CB-303CF19013A9}"/>
    <cellStyle name="Comma 7 2 3 2 4 2 2 2" xfId="29634" xr:uid="{7EE7B4C7-034E-48BC-9292-1D79E8BDB21D}"/>
    <cellStyle name="Comma 7 2 3 2 4 2 2 2 2" xfId="60458" xr:uid="{2CDA63BA-2CA5-4178-9169-75C55A6E01B4}"/>
    <cellStyle name="Comma 7 2 3 2 4 2 2 3" xfId="45048" xr:uid="{113D822B-9531-4CC4-BF09-62CD9BEC15B4}"/>
    <cellStyle name="Comma 7 2 3 2 4 2 3" xfId="21825" xr:uid="{D2444762-F85E-4BD5-A64D-C57B302D5208}"/>
    <cellStyle name="Comma 7 2 3 2 4 2 3 2" xfId="52649" xr:uid="{1F06D29E-1603-4DC8-A1C7-254835F6974A}"/>
    <cellStyle name="Comma 7 2 3 2 4 2 4" xfId="37239" xr:uid="{CC410837-9FC8-4DE7-B7EB-7B9A589AC4A6}"/>
    <cellStyle name="Comma 7 2 3 2 4 3" xfId="10420" xr:uid="{198F6B76-A53E-4622-BB3F-076C49CBD776}"/>
    <cellStyle name="Comma 7 2 3 2 4 3 2" xfId="25831" xr:uid="{5DB3A463-3813-470F-ACEE-39B0FD414E5D}"/>
    <cellStyle name="Comma 7 2 3 2 4 3 2 2" xfId="56655" xr:uid="{CF7C504E-6744-48A1-8D35-745DDE9C3753}"/>
    <cellStyle name="Comma 7 2 3 2 4 3 3" xfId="41245" xr:uid="{1D6450E3-4F78-4CEB-BD33-7A1E1E3942C7}"/>
    <cellStyle name="Comma 7 2 3 2 4 4" xfId="18022" xr:uid="{9C13D360-C45A-406C-AF9B-3FCDDD0730A3}"/>
    <cellStyle name="Comma 7 2 3 2 4 4 2" xfId="48846" xr:uid="{364D51F6-68D8-4520-A1BC-9D89FCE72AF6}"/>
    <cellStyle name="Comma 7 2 3 2 4 5" xfId="33436" xr:uid="{DB0468A2-9E67-44DD-9A12-06F9462668A1}"/>
    <cellStyle name="Comma 7 2 3 2 5" xfId="4513" xr:uid="{E8E0A9C3-DB17-42B9-80D9-D850E5189330}"/>
    <cellStyle name="Comma 7 2 3 2 5 2" xfId="12324" xr:uid="{C1BB125D-47A3-437B-9202-C9629371FADD}"/>
    <cellStyle name="Comma 7 2 3 2 5 2 2" xfId="27735" xr:uid="{571383A9-CAAF-457E-9AC8-8EACBB95F10F}"/>
    <cellStyle name="Comma 7 2 3 2 5 2 2 2" xfId="58559" xr:uid="{559D6506-A21C-4F2C-A171-2EA93B61266B}"/>
    <cellStyle name="Comma 7 2 3 2 5 2 3" xfId="43149" xr:uid="{56EE4C90-2E43-411C-AE3B-B91BE6810998}"/>
    <cellStyle name="Comma 7 2 3 2 5 3" xfId="19926" xr:uid="{F64299E7-A9F3-40FF-9E53-2697F96EDC20}"/>
    <cellStyle name="Comma 7 2 3 2 5 3 2" xfId="50750" xr:uid="{3C4C8DBE-D63D-4E02-BCDE-35C80DDCD2FD}"/>
    <cellStyle name="Comma 7 2 3 2 5 4" xfId="35340" xr:uid="{4361243F-4A47-4E4A-95ED-7C96827E0041}"/>
    <cellStyle name="Comma 7 2 3 2 6" xfId="8521" xr:uid="{93C60788-7DAE-4072-9218-51EA679CF6F2}"/>
    <cellStyle name="Comma 7 2 3 2 6 2" xfId="23932" xr:uid="{2582A443-8B60-4822-80B8-D31F931B3B7C}"/>
    <cellStyle name="Comma 7 2 3 2 6 2 2" xfId="54756" xr:uid="{5FDE3064-9E08-4627-B2AF-12CFD7315E18}"/>
    <cellStyle name="Comma 7 2 3 2 6 3" xfId="39346" xr:uid="{994307F3-7B04-4566-A80B-AE528C511045}"/>
    <cellStyle name="Comma 7 2 3 2 7" xfId="16123" xr:uid="{EDE95811-3E5D-4DF2-AFC9-E93F14209072}"/>
    <cellStyle name="Comma 7 2 3 2 7 2" xfId="46947" xr:uid="{C10A27C9-A639-4F98-B405-E247F17D6BC0}"/>
    <cellStyle name="Comma 7 2 3 2 8" xfId="31537" xr:uid="{27EF2DD7-1AE5-4AAC-9541-6F07CBAAC00F}"/>
    <cellStyle name="Comma 7 2 3 3" xfId="501" xr:uid="{E8C5B1AE-18E0-4EA0-980D-D1B7F21B9F8B}"/>
    <cellStyle name="Comma 7 2 3 3 2" xfId="1134" xr:uid="{464D37C9-13EA-4765-8A7C-6CA3E2C21CAF}"/>
    <cellStyle name="Comma 7 2 3 3 2 2" xfId="3033" xr:uid="{302AAA71-DABE-4CEF-91F3-A1066DC5B1F6}"/>
    <cellStyle name="Comma 7 2 3 3 2 2 2" xfId="6836" xr:uid="{8F22453F-45A5-45AB-8BB3-40E1FA739995}"/>
    <cellStyle name="Comma 7 2 3 3 2 2 2 2" xfId="14647" xr:uid="{612A27E2-417B-499B-8F5F-D0FD60F9E768}"/>
    <cellStyle name="Comma 7 2 3 3 2 2 2 2 2" xfId="30058" xr:uid="{4B362E39-8F30-4941-A01A-090B86A3B1C1}"/>
    <cellStyle name="Comma 7 2 3 3 2 2 2 2 2 2" xfId="60882" xr:uid="{AE4DFFFE-7753-4F45-A769-878CFC83DF1D}"/>
    <cellStyle name="Comma 7 2 3 3 2 2 2 2 3" xfId="45472" xr:uid="{A0C6DC8B-2E7F-432C-B238-5D6F80D28AA9}"/>
    <cellStyle name="Comma 7 2 3 3 2 2 2 3" xfId="22249" xr:uid="{CFCF6A2C-6871-454C-AD98-D35528E4522A}"/>
    <cellStyle name="Comma 7 2 3 3 2 2 2 3 2" xfId="53073" xr:uid="{1373428F-A4C9-477C-A804-862176B176B1}"/>
    <cellStyle name="Comma 7 2 3 3 2 2 2 4" xfId="37663" xr:uid="{EE28A2DA-FAD0-4EF8-80CB-947FE625EE97}"/>
    <cellStyle name="Comma 7 2 3 3 2 2 3" xfId="10844" xr:uid="{177C41C0-7E89-4BD5-AC1C-0E671DF2C0DB}"/>
    <cellStyle name="Comma 7 2 3 3 2 2 3 2" xfId="26255" xr:uid="{43674B71-03BD-49D9-8861-7676C086587D}"/>
    <cellStyle name="Comma 7 2 3 3 2 2 3 2 2" xfId="57079" xr:uid="{AFD7D3E1-77FF-4AB2-A1AF-61BFF96DC5EC}"/>
    <cellStyle name="Comma 7 2 3 3 2 2 3 3" xfId="41669" xr:uid="{1A44BD65-EFFF-4500-9A82-D0947B5A4983}"/>
    <cellStyle name="Comma 7 2 3 3 2 2 4" xfId="18446" xr:uid="{7725B8BF-4171-4A7C-B7A0-21AD7C1CC1ED}"/>
    <cellStyle name="Comma 7 2 3 3 2 2 4 2" xfId="49270" xr:uid="{B7457F35-FF6C-40BC-B32C-B378E1A8FB6C}"/>
    <cellStyle name="Comma 7 2 3 3 2 2 5" xfId="33860" xr:uid="{9F33CC50-9575-4B34-9ECA-4521B0076A41}"/>
    <cellStyle name="Comma 7 2 3 3 2 3" xfId="4937" xr:uid="{09C13207-A8ED-474D-A72C-CC6EF2BBB12B}"/>
    <cellStyle name="Comma 7 2 3 3 2 3 2" xfId="12748" xr:uid="{24E6B624-2386-4D96-B438-66EEDB7026E5}"/>
    <cellStyle name="Comma 7 2 3 3 2 3 2 2" xfId="28159" xr:uid="{8EAC7B82-869B-4E8A-BBE8-687A54BF3772}"/>
    <cellStyle name="Comma 7 2 3 3 2 3 2 2 2" xfId="58983" xr:uid="{B0378F81-6592-4A2B-9EA6-347B295718DD}"/>
    <cellStyle name="Comma 7 2 3 3 2 3 2 3" xfId="43573" xr:uid="{41677842-8F57-4E2B-B815-A25446C3BACC}"/>
    <cellStyle name="Comma 7 2 3 3 2 3 3" xfId="20350" xr:uid="{4E823290-1C9B-4411-B7B4-22EF454C229D}"/>
    <cellStyle name="Comma 7 2 3 3 2 3 3 2" xfId="51174" xr:uid="{F78261C4-18E4-4BC1-95D8-1878C59B69FC}"/>
    <cellStyle name="Comma 7 2 3 3 2 3 4" xfId="35764" xr:uid="{0D1DEA10-E5C1-4EAF-A962-642DA7E8E523}"/>
    <cellStyle name="Comma 7 2 3 3 2 4" xfId="8945" xr:uid="{D3F19504-15B7-431B-B13F-2A678670F0BA}"/>
    <cellStyle name="Comma 7 2 3 3 2 4 2" xfId="24356" xr:uid="{758C35F5-26A8-4645-A0E0-0F0F400FA47D}"/>
    <cellStyle name="Comma 7 2 3 3 2 4 2 2" xfId="55180" xr:uid="{6829C880-9501-4AAA-8BB3-AF7F2B6F9A85}"/>
    <cellStyle name="Comma 7 2 3 3 2 4 3" xfId="39770" xr:uid="{1A2CD139-C49F-485E-8A11-8DA574F37E5A}"/>
    <cellStyle name="Comma 7 2 3 3 2 5" xfId="16547" xr:uid="{7ABB2447-51CC-4DEB-880B-47E0B4C186BB}"/>
    <cellStyle name="Comma 7 2 3 3 2 5 2" xfId="47371" xr:uid="{E2C76524-5B60-4560-B055-E32EF49E57A9}"/>
    <cellStyle name="Comma 7 2 3 3 2 6" xfId="31961" xr:uid="{457CBA9F-3D7F-4527-AA33-3B1A1E8F2F34}"/>
    <cellStyle name="Comma 7 2 3 3 3" xfId="1767" xr:uid="{E061E50A-426B-45FF-9505-74FAE4F491CE}"/>
    <cellStyle name="Comma 7 2 3 3 3 2" xfId="3666" xr:uid="{3A3D3066-5E6E-4FEF-B8AD-48C766EC24A4}"/>
    <cellStyle name="Comma 7 2 3 3 3 2 2" xfId="7469" xr:uid="{3AB66F2F-909A-4E8F-9CF2-644E19C961B1}"/>
    <cellStyle name="Comma 7 2 3 3 3 2 2 2" xfId="15280" xr:uid="{5F41ADD5-2D8E-49E5-8658-D8E8450C0DEA}"/>
    <cellStyle name="Comma 7 2 3 3 3 2 2 2 2" xfId="30691" xr:uid="{A6BF9287-EBD5-4860-BB36-EC770455AC41}"/>
    <cellStyle name="Comma 7 2 3 3 3 2 2 2 2 2" xfId="61515" xr:uid="{8DFE6BE8-6930-4259-95D3-4E25C05F8932}"/>
    <cellStyle name="Comma 7 2 3 3 3 2 2 2 3" xfId="46105" xr:uid="{00A041DE-2B3B-4699-9E0E-E24AB6FCE99A}"/>
    <cellStyle name="Comma 7 2 3 3 3 2 2 3" xfId="22882" xr:uid="{C27DAC8C-A59F-49F3-B919-02C747FF87F7}"/>
    <cellStyle name="Comma 7 2 3 3 3 2 2 3 2" xfId="53706" xr:uid="{76A2529A-71B1-411F-8987-120E5FB2C538}"/>
    <cellStyle name="Comma 7 2 3 3 3 2 2 4" xfId="38296" xr:uid="{40E0C84B-C442-46F5-9442-AE81286FB6C0}"/>
    <cellStyle name="Comma 7 2 3 3 3 2 3" xfId="11477" xr:uid="{A2F6DC16-3494-4D55-93C6-82FD5594765D}"/>
    <cellStyle name="Comma 7 2 3 3 3 2 3 2" xfId="26888" xr:uid="{658699A8-8D9B-4240-83C8-D4BD26133561}"/>
    <cellStyle name="Comma 7 2 3 3 3 2 3 2 2" xfId="57712" xr:uid="{E0998F08-94F2-4483-B132-F202892993E6}"/>
    <cellStyle name="Comma 7 2 3 3 3 2 3 3" xfId="42302" xr:uid="{6AB11B7B-B71F-4601-A238-F01C86EEC69F}"/>
    <cellStyle name="Comma 7 2 3 3 3 2 4" xfId="19079" xr:uid="{49562E84-C060-46D4-8036-C87D88DDB777}"/>
    <cellStyle name="Comma 7 2 3 3 3 2 4 2" xfId="49903" xr:uid="{3EE5C8F2-4BED-49BC-AAA2-F41DE0A3C0E4}"/>
    <cellStyle name="Comma 7 2 3 3 3 2 5" xfId="34493" xr:uid="{68190991-F9E2-4474-9A77-B31701FD3CDA}"/>
    <cellStyle name="Comma 7 2 3 3 3 3" xfId="5570" xr:uid="{92A57967-EC0A-4C12-9350-8B68E970B4B3}"/>
    <cellStyle name="Comma 7 2 3 3 3 3 2" xfId="13381" xr:uid="{0531E814-1CDC-431B-A1DC-3725B5028C71}"/>
    <cellStyle name="Comma 7 2 3 3 3 3 2 2" xfId="28792" xr:uid="{1265AF07-2219-4190-832F-73EAC1B9923C}"/>
    <cellStyle name="Comma 7 2 3 3 3 3 2 2 2" xfId="59616" xr:uid="{2F4F1662-796C-4492-9936-2B55D37A2D9A}"/>
    <cellStyle name="Comma 7 2 3 3 3 3 2 3" xfId="44206" xr:uid="{11EA53ED-9C21-4E59-8759-277449A4B0C8}"/>
    <cellStyle name="Comma 7 2 3 3 3 3 3" xfId="20983" xr:uid="{873270FE-0FA1-4D67-8DCC-FDC1D394F1FA}"/>
    <cellStyle name="Comma 7 2 3 3 3 3 3 2" xfId="51807" xr:uid="{079B82EA-FBC4-4FE7-9E6E-28E5AA805E20}"/>
    <cellStyle name="Comma 7 2 3 3 3 3 4" xfId="36397" xr:uid="{53EB11DB-DE44-4CD0-9A3A-230DA1635386}"/>
    <cellStyle name="Comma 7 2 3 3 3 4" xfId="9578" xr:uid="{9D84A02F-B0A3-4246-B937-45C952ACA358}"/>
    <cellStyle name="Comma 7 2 3 3 3 4 2" xfId="24989" xr:uid="{9B31619F-27FC-4D50-BFF1-C2F9081A290E}"/>
    <cellStyle name="Comma 7 2 3 3 3 4 2 2" xfId="55813" xr:uid="{20E8E137-A617-4159-8537-474404928504}"/>
    <cellStyle name="Comma 7 2 3 3 3 4 3" xfId="40403" xr:uid="{A42BF1BD-8E7F-4B29-A108-D8D38EB7418F}"/>
    <cellStyle name="Comma 7 2 3 3 3 5" xfId="17180" xr:uid="{26390797-9FA9-4563-88B7-FEFD19D3C3B7}"/>
    <cellStyle name="Comma 7 2 3 3 3 5 2" xfId="48004" xr:uid="{6B8F6B01-1680-4C4A-AFF1-B7E48EC52DCE}"/>
    <cellStyle name="Comma 7 2 3 3 3 6" xfId="32594" xr:uid="{936990AA-CA63-47B5-B9C1-71783521853E}"/>
    <cellStyle name="Comma 7 2 3 3 4" xfId="2400" xr:uid="{6EBBAA97-C8EC-45D5-8A5C-431E711FAAFD}"/>
    <cellStyle name="Comma 7 2 3 3 4 2" xfId="6203" xr:uid="{4893784E-92FE-40B2-9D23-907633153004}"/>
    <cellStyle name="Comma 7 2 3 3 4 2 2" xfId="14014" xr:uid="{AF882B0A-DEF1-4271-8FD7-7C8306C2CA27}"/>
    <cellStyle name="Comma 7 2 3 3 4 2 2 2" xfId="29425" xr:uid="{B0A11BA1-7CE3-48D2-B6CA-4562CAF3EF88}"/>
    <cellStyle name="Comma 7 2 3 3 4 2 2 2 2" xfId="60249" xr:uid="{560D53FF-79DE-4E93-BE83-7A80FDAD6B28}"/>
    <cellStyle name="Comma 7 2 3 3 4 2 2 3" xfId="44839" xr:uid="{8813FDE2-186F-44C8-886B-3463521A3C7D}"/>
    <cellStyle name="Comma 7 2 3 3 4 2 3" xfId="21616" xr:uid="{34E5153F-EB6B-4F78-AF89-957D37A4E033}"/>
    <cellStyle name="Comma 7 2 3 3 4 2 3 2" xfId="52440" xr:uid="{6356AD7E-1844-423A-B129-13A6E19F7E5A}"/>
    <cellStyle name="Comma 7 2 3 3 4 2 4" xfId="37030" xr:uid="{E7483012-28B0-45ED-90E5-F7E9BAC55F61}"/>
    <cellStyle name="Comma 7 2 3 3 4 3" xfId="10211" xr:uid="{54634BAB-E15E-4994-965B-71540BB0606B}"/>
    <cellStyle name="Comma 7 2 3 3 4 3 2" xfId="25622" xr:uid="{60978A88-7AA8-48A9-9AD7-D8E337264717}"/>
    <cellStyle name="Comma 7 2 3 3 4 3 2 2" xfId="56446" xr:uid="{53A0D837-6276-4FE1-A086-234D9C7F62F7}"/>
    <cellStyle name="Comma 7 2 3 3 4 3 3" xfId="41036" xr:uid="{A0811E14-20F3-44B7-BAD5-C4D07BF9D840}"/>
    <cellStyle name="Comma 7 2 3 3 4 4" xfId="17813" xr:uid="{3F125478-E69D-42A7-A0DD-7479E7ACA108}"/>
    <cellStyle name="Comma 7 2 3 3 4 4 2" xfId="48637" xr:uid="{3AAEC9DA-7A43-4498-9EDC-B920DF1A6AB9}"/>
    <cellStyle name="Comma 7 2 3 3 4 5" xfId="33227" xr:uid="{9C9C44B1-1CA1-41A9-8EE5-5D1130F7C864}"/>
    <cellStyle name="Comma 7 2 3 3 5" xfId="4304" xr:uid="{8E8E1F2E-047E-493A-82A7-55DA8C3082AA}"/>
    <cellStyle name="Comma 7 2 3 3 5 2" xfId="12115" xr:uid="{274E8608-2C98-488C-BA4E-181C3AF42599}"/>
    <cellStyle name="Comma 7 2 3 3 5 2 2" xfId="27526" xr:uid="{5F8E3302-3128-4258-8A7B-6272CB2341BE}"/>
    <cellStyle name="Comma 7 2 3 3 5 2 2 2" xfId="58350" xr:uid="{7AB4E701-35F9-4C4A-B02B-DAF505DC4B3E}"/>
    <cellStyle name="Comma 7 2 3 3 5 2 3" xfId="42940" xr:uid="{8F9C88EC-1042-4A40-AAC4-9BAE97B387EA}"/>
    <cellStyle name="Comma 7 2 3 3 5 3" xfId="19717" xr:uid="{D30B76A0-0CE8-478F-B3E2-6984EB98ADED}"/>
    <cellStyle name="Comma 7 2 3 3 5 3 2" xfId="50541" xr:uid="{2F3AE5BB-5C0A-47A3-A446-EB46AA4CB4FE}"/>
    <cellStyle name="Comma 7 2 3 3 5 4" xfId="35131" xr:uid="{03502962-AB04-493D-859D-EEA9D6ECA10C}"/>
    <cellStyle name="Comma 7 2 3 3 6" xfId="8312" xr:uid="{A535E59F-403A-4B5A-AB9B-BB5DE7D480CF}"/>
    <cellStyle name="Comma 7 2 3 3 6 2" xfId="23723" xr:uid="{290FE3E1-F805-463F-9844-07A1BEE088FF}"/>
    <cellStyle name="Comma 7 2 3 3 6 2 2" xfId="54547" xr:uid="{02B17E0B-B03B-4697-9A6D-FB38FD5ED5FD}"/>
    <cellStyle name="Comma 7 2 3 3 6 3" xfId="39137" xr:uid="{F7D94395-EC76-446E-B857-613ECF11E692}"/>
    <cellStyle name="Comma 7 2 3 3 7" xfId="15914" xr:uid="{1FBA58C5-FD50-4486-B59E-C9F2F3F45945}"/>
    <cellStyle name="Comma 7 2 3 3 7 2" xfId="46738" xr:uid="{1B3BB2C9-2562-4492-ABC1-B6A2719CFD88}"/>
    <cellStyle name="Comma 7 2 3 3 8" xfId="31328" xr:uid="{418AD33D-FF70-4956-A141-50F77401338D}"/>
    <cellStyle name="Comma 7 2 3 4" xfId="921" xr:uid="{61C6FE61-D1AB-4FB9-A250-11BB219B985D}"/>
    <cellStyle name="Comma 7 2 3 4 2" xfId="2820" xr:uid="{4424DD64-EE9E-415B-AD08-757C7C49F5F2}"/>
    <cellStyle name="Comma 7 2 3 4 2 2" xfId="6623" xr:uid="{E35B45AD-C953-4116-9270-69F6096E4CCD}"/>
    <cellStyle name="Comma 7 2 3 4 2 2 2" xfId="14434" xr:uid="{AA898E8A-B2F1-4BFD-B400-6D6FE09CD65C}"/>
    <cellStyle name="Comma 7 2 3 4 2 2 2 2" xfId="29845" xr:uid="{BE0208ED-A330-4721-9F4C-02437EBD976F}"/>
    <cellStyle name="Comma 7 2 3 4 2 2 2 2 2" xfId="60669" xr:uid="{E0B90CA6-A92D-4427-9880-827BCB81D29D}"/>
    <cellStyle name="Comma 7 2 3 4 2 2 2 3" xfId="45259" xr:uid="{C31FDFF0-0B7C-4214-B89C-E741565365F8}"/>
    <cellStyle name="Comma 7 2 3 4 2 2 3" xfId="22036" xr:uid="{9189CC7B-63E1-463E-85EB-4AA27147691D}"/>
    <cellStyle name="Comma 7 2 3 4 2 2 3 2" xfId="52860" xr:uid="{06806519-CA21-4241-B39A-172EE6975FCF}"/>
    <cellStyle name="Comma 7 2 3 4 2 2 4" xfId="37450" xr:uid="{6356D58F-5FCF-4756-8E2D-6AF7EFF3989C}"/>
    <cellStyle name="Comma 7 2 3 4 2 3" xfId="10631" xr:uid="{2F2CA13A-F6E0-46C2-AC4D-B3B63AEACD81}"/>
    <cellStyle name="Comma 7 2 3 4 2 3 2" xfId="26042" xr:uid="{36460175-974D-45DC-8DC9-6275B0341E01}"/>
    <cellStyle name="Comma 7 2 3 4 2 3 2 2" xfId="56866" xr:uid="{FDF88826-AE24-49F9-A54A-225F613F17C6}"/>
    <cellStyle name="Comma 7 2 3 4 2 3 3" xfId="41456" xr:uid="{170D8C52-4065-4230-843A-08A8612F77DB}"/>
    <cellStyle name="Comma 7 2 3 4 2 4" xfId="18233" xr:uid="{E6BE13C9-A633-4D75-B240-577743264F4E}"/>
    <cellStyle name="Comma 7 2 3 4 2 4 2" xfId="49057" xr:uid="{C58823A6-2F01-4DC3-BEE2-F0C629743459}"/>
    <cellStyle name="Comma 7 2 3 4 2 5" xfId="33647" xr:uid="{5D85C16F-F51A-4F66-821A-470F65FE0FE3}"/>
    <cellStyle name="Comma 7 2 3 4 3" xfId="4724" xr:uid="{6FF355EE-1AF0-4153-BDDD-5BF122BB34A4}"/>
    <cellStyle name="Comma 7 2 3 4 3 2" xfId="12535" xr:uid="{4027A1EE-6E74-4602-839D-06679508CFA6}"/>
    <cellStyle name="Comma 7 2 3 4 3 2 2" xfId="27946" xr:uid="{E3F835F2-A5D1-4734-BD42-DC6EEE630663}"/>
    <cellStyle name="Comma 7 2 3 4 3 2 2 2" xfId="58770" xr:uid="{E433F3F5-9186-44BD-8221-52B53A59ADD0}"/>
    <cellStyle name="Comma 7 2 3 4 3 2 3" xfId="43360" xr:uid="{24CDEA23-5713-41BC-B4A9-3979CEA79054}"/>
    <cellStyle name="Comma 7 2 3 4 3 3" xfId="20137" xr:uid="{64210B55-5CCE-481E-AF0B-1BEA67836DAC}"/>
    <cellStyle name="Comma 7 2 3 4 3 3 2" xfId="50961" xr:uid="{51732F23-6B8B-4412-8C33-3A79908A833D}"/>
    <cellStyle name="Comma 7 2 3 4 3 4" xfId="35551" xr:uid="{0F2CCE03-74A3-43E7-A58F-FB98A29BE25C}"/>
    <cellStyle name="Comma 7 2 3 4 4" xfId="8732" xr:uid="{4CF445A9-18D6-44AB-8FAB-7FB1E55DDC00}"/>
    <cellStyle name="Comma 7 2 3 4 4 2" xfId="24143" xr:uid="{552E79A8-7D8D-4767-B410-52D2F4B1001B}"/>
    <cellStyle name="Comma 7 2 3 4 4 2 2" xfId="54967" xr:uid="{C0220B74-EFCC-462A-9BCA-FDD25C6B2466}"/>
    <cellStyle name="Comma 7 2 3 4 4 3" xfId="39557" xr:uid="{D80799C1-CB74-4F26-A8C1-973E88A7AC88}"/>
    <cellStyle name="Comma 7 2 3 4 5" xfId="16334" xr:uid="{DCF51A77-2331-47CD-A655-BDF987F00CEE}"/>
    <cellStyle name="Comma 7 2 3 4 5 2" xfId="47158" xr:uid="{6AA0902C-3D4A-4C4F-B7B3-A424C25F5622}"/>
    <cellStyle name="Comma 7 2 3 4 6" xfId="31748" xr:uid="{EFDA9539-411E-44A3-BC08-A7459E8A7C30}"/>
    <cellStyle name="Comma 7 2 3 5" xfId="1554" xr:uid="{03E46596-54E2-4132-80A2-1989A8C10F11}"/>
    <cellStyle name="Comma 7 2 3 5 2" xfId="3453" xr:uid="{E061F02B-AFD3-4A0D-990B-F87574AC7D11}"/>
    <cellStyle name="Comma 7 2 3 5 2 2" xfId="7256" xr:uid="{A89B8FF3-9C7F-41DA-B528-0F1A4B8C9B9F}"/>
    <cellStyle name="Comma 7 2 3 5 2 2 2" xfId="15067" xr:uid="{17A749E0-3534-4B5B-B3B1-30E99DE84B22}"/>
    <cellStyle name="Comma 7 2 3 5 2 2 2 2" xfId="30478" xr:uid="{AF95AA3E-FE8F-46D5-8638-2918C3D1F5D0}"/>
    <cellStyle name="Comma 7 2 3 5 2 2 2 2 2" xfId="61302" xr:uid="{CA5AC168-1A7F-4099-9D82-B972E842BA73}"/>
    <cellStyle name="Comma 7 2 3 5 2 2 2 3" xfId="45892" xr:uid="{81E86D89-00F1-4B0F-B05F-4475D9B2B893}"/>
    <cellStyle name="Comma 7 2 3 5 2 2 3" xfId="22669" xr:uid="{F98A4AE8-07B0-416C-979F-A7EAF546E36F}"/>
    <cellStyle name="Comma 7 2 3 5 2 2 3 2" xfId="53493" xr:uid="{E6BF8ACA-1A7A-4168-B29D-865EABEEE917}"/>
    <cellStyle name="Comma 7 2 3 5 2 2 4" xfId="38083" xr:uid="{AEDAAED6-ECC2-4E78-B37F-19EC8582BB5E}"/>
    <cellStyle name="Comma 7 2 3 5 2 3" xfId="11264" xr:uid="{F2ACDE82-34B0-49AE-8816-E9A103ECF976}"/>
    <cellStyle name="Comma 7 2 3 5 2 3 2" xfId="26675" xr:uid="{C02D42AF-CB6D-4A39-9FE1-58E401213D21}"/>
    <cellStyle name="Comma 7 2 3 5 2 3 2 2" xfId="57499" xr:uid="{B026B1BA-A25C-4CC7-A1F1-38A58E8DB747}"/>
    <cellStyle name="Comma 7 2 3 5 2 3 3" xfId="42089" xr:uid="{5C3D823A-82EA-4779-BA2D-C112FC3C7BD8}"/>
    <cellStyle name="Comma 7 2 3 5 2 4" xfId="18866" xr:uid="{1442E4AE-75DE-4BD0-AB54-CCCF7981EB63}"/>
    <cellStyle name="Comma 7 2 3 5 2 4 2" xfId="49690" xr:uid="{0BB8FBAC-87E3-4A27-932D-E796AC1D1285}"/>
    <cellStyle name="Comma 7 2 3 5 2 5" xfId="34280" xr:uid="{FBC50DE5-327E-4E72-8355-4BBC0B37AAA8}"/>
    <cellStyle name="Comma 7 2 3 5 3" xfId="5357" xr:uid="{0A7C9B37-E6F7-4793-80DB-F33BFFD66274}"/>
    <cellStyle name="Comma 7 2 3 5 3 2" xfId="13168" xr:uid="{234FE89C-2300-489A-BB2A-4AC8CC173D3E}"/>
    <cellStyle name="Comma 7 2 3 5 3 2 2" xfId="28579" xr:uid="{6EAC2C98-D62A-44EF-A58A-BDBBA065F2DB}"/>
    <cellStyle name="Comma 7 2 3 5 3 2 2 2" xfId="59403" xr:uid="{CADD165B-6B3D-4DE8-BFE0-0F25EDA0F263}"/>
    <cellStyle name="Comma 7 2 3 5 3 2 3" xfId="43993" xr:uid="{BBEC31B3-2DC4-447B-87AE-CF0FDE059F87}"/>
    <cellStyle name="Comma 7 2 3 5 3 3" xfId="20770" xr:uid="{D9E5A590-F3B4-423B-9A57-69539FF9D53A}"/>
    <cellStyle name="Comma 7 2 3 5 3 3 2" xfId="51594" xr:uid="{F34451DC-9E8C-4AE1-A1EE-D33F4F2FFE95}"/>
    <cellStyle name="Comma 7 2 3 5 3 4" xfId="36184" xr:uid="{FAAD839C-0E28-44B5-8769-1D735EFCDB05}"/>
    <cellStyle name="Comma 7 2 3 5 4" xfId="9365" xr:uid="{89B59468-0EAB-47A0-866A-2B07059692AB}"/>
    <cellStyle name="Comma 7 2 3 5 4 2" xfId="24776" xr:uid="{CEE5909F-3013-4DC9-98C6-46213E4AA3D2}"/>
    <cellStyle name="Comma 7 2 3 5 4 2 2" xfId="55600" xr:uid="{8E30EF70-A99B-4A30-B253-165B3D753387}"/>
    <cellStyle name="Comma 7 2 3 5 4 3" xfId="40190" xr:uid="{68F114B2-F730-4E40-B028-76B5B271CDF6}"/>
    <cellStyle name="Comma 7 2 3 5 5" xfId="16967" xr:uid="{E0533870-1F3F-49D8-820E-F03B8196C20A}"/>
    <cellStyle name="Comma 7 2 3 5 5 2" xfId="47791" xr:uid="{D28E0E82-46A6-4AF9-808F-993316BED5E7}"/>
    <cellStyle name="Comma 7 2 3 5 6" xfId="32381" xr:uid="{46A50F41-8B8D-4331-B8FD-5CC41C331EAA}"/>
    <cellStyle name="Comma 7 2 3 6" xfId="2187" xr:uid="{A235F538-5C33-4717-8F36-2CA4770C3D1E}"/>
    <cellStyle name="Comma 7 2 3 6 2" xfId="5990" xr:uid="{C6B4E192-6902-4E30-A3D3-9796B16AD43D}"/>
    <cellStyle name="Comma 7 2 3 6 2 2" xfId="13801" xr:uid="{4A71056F-6379-4D21-95F2-218C9E71E19E}"/>
    <cellStyle name="Comma 7 2 3 6 2 2 2" xfId="29212" xr:uid="{4994337E-50C7-455D-ACD2-255E680F864A}"/>
    <cellStyle name="Comma 7 2 3 6 2 2 2 2" xfId="60036" xr:uid="{0E6BC335-DD7E-4AD3-AE41-105FAE77E185}"/>
    <cellStyle name="Comma 7 2 3 6 2 2 3" xfId="44626" xr:uid="{EC07DF06-7D16-44AF-98B4-CB53AC56FAB2}"/>
    <cellStyle name="Comma 7 2 3 6 2 3" xfId="21403" xr:uid="{ECCCF6BE-1188-4E88-BBA0-5C3F428C9887}"/>
    <cellStyle name="Comma 7 2 3 6 2 3 2" xfId="52227" xr:uid="{028B8834-9708-43DC-91CE-6E967CFA0DBB}"/>
    <cellStyle name="Comma 7 2 3 6 2 4" xfId="36817" xr:uid="{CEDE8B1C-F71A-4D64-A79E-97A578361925}"/>
    <cellStyle name="Comma 7 2 3 6 3" xfId="9998" xr:uid="{589D0745-89FB-464D-8B74-6803C2D8C3DC}"/>
    <cellStyle name="Comma 7 2 3 6 3 2" xfId="25409" xr:uid="{BC3B3CEC-923D-44E9-A68F-B4FBE94CCF67}"/>
    <cellStyle name="Comma 7 2 3 6 3 2 2" xfId="56233" xr:uid="{E0C33D8B-7287-4ECE-BE83-EA466265829A}"/>
    <cellStyle name="Comma 7 2 3 6 3 3" xfId="40823" xr:uid="{0EA05CE9-BABD-47F1-843E-A16F26789501}"/>
    <cellStyle name="Comma 7 2 3 6 4" xfId="17600" xr:uid="{A234FDC2-BB3E-438D-9244-0B409D03E057}"/>
    <cellStyle name="Comma 7 2 3 6 4 2" xfId="48424" xr:uid="{E4884C76-C594-4556-900A-DE645B26CD20}"/>
    <cellStyle name="Comma 7 2 3 6 5" xfId="33014" xr:uid="{66C5B9CD-F762-4599-ABEC-18C2DEE4C19A}"/>
    <cellStyle name="Comma 7 2 3 7" xfId="4091" xr:uid="{41A713CB-BC65-4FB2-99C3-555ADF4B43F3}"/>
    <cellStyle name="Comma 7 2 3 7 2" xfId="11902" xr:uid="{914735CC-AE45-49A1-8D43-81B5A27549A6}"/>
    <cellStyle name="Comma 7 2 3 7 2 2" xfId="27313" xr:uid="{BBD13713-F3C5-4417-A2C8-7082A7A144AF}"/>
    <cellStyle name="Comma 7 2 3 7 2 2 2" xfId="58137" xr:uid="{FB165DC4-A2C3-48B9-B0BA-7B6D2978EB8E}"/>
    <cellStyle name="Comma 7 2 3 7 2 3" xfId="42727" xr:uid="{6FCC7869-BF05-4D76-9950-48D90FD780F9}"/>
    <cellStyle name="Comma 7 2 3 7 3" xfId="19504" xr:uid="{F554797F-8B3B-4700-B12C-294A28AEA6B0}"/>
    <cellStyle name="Comma 7 2 3 7 3 2" xfId="50328" xr:uid="{3DB301A5-3B8B-4A55-9223-1F58609BA38B}"/>
    <cellStyle name="Comma 7 2 3 7 4" xfId="34918" xr:uid="{20531E2B-9A9E-4880-B94D-3D62F4106231}"/>
    <cellStyle name="Comma 7 2 3 8" xfId="8099" xr:uid="{18058D2F-C5E4-4198-94F7-CC52BF435295}"/>
    <cellStyle name="Comma 7 2 3 8 2" xfId="23510" xr:uid="{7618C1E8-C0CA-4236-9E76-EB091F2A90AA}"/>
    <cellStyle name="Comma 7 2 3 8 2 2" xfId="54334" xr:uid="{F26C4C14-6BB3-4A63-B09A-3E6CA1E2639C}"/>
    <cellStyle name="Comma 7 2 3 8 3" xfId="38924" xr:uid="{42B597D7-52EA-48F9-B717-526450722226}"/>
    <cellStyle name="Comma 7 2 3 9" xfId="7890" xr:uid="{480D4F59-DB7E-4336-AFB4-F86509335DC4}"/>
    <cellStyle name="Comma 7 2 3 9 2" xfId="23301" xr:uid="{BCFACC7B-CC29-41D2-8BF9-E82CEAEC20A9}"/>
    <cellStyle name="Comma 7 2 3 9 2 2" xfId="54125" xr:uid="{46E5D3B4-8C0A-4D5F-AD35-8862BAB879A7}"/>
    <cellStyle name="Comma 7 2 3 9 3" xfId="38715" xr:uid="{D2A79251-B4C4-42DB-9FE0-8808B34B3139}"/>
    <cellStyle name="Comma 7 2 4" xfId="199" xr:uid="{18C10EED-97B5-4393-A169-90FC50464D3E}"/>
    <cellStyle name="Comma 7 2 4 10" xfId="15621" xr:uid="{1BF0BA8A-50F1-4E08-A71B-5DE7AB407C2C}"/>
    <cellStyle name="Comma 7 2 4 10 2" xfId="46445" xr:uid="{EA3FEE30-4ACD-4BC7-A57F-3A09795F52F9}"/>
    <cellStyle name="Comma 7 2 4 11" xfId="31035" xr:uid="{89AD5F0F-4C37-41EA-B547-E08C1037D4F1}"/>
    <cellStyle name="Comma 7 2 4 2" xfId="630" xr:uid="{E621130C-F237-4932-923C-EEF4737DDC97}"/>
    <cellStyle name="Comma 7 2 4 2 2" xfId="1263" xr:uid="{918D2EF9-76FF-405D-BA4A-E7E93B7F5161}"/>
    <cellStyle name="Comma 7 2 4 2 2 2" xfId="3162" xr:uid="{67DA63D5-F926-4431-AA2B-4C80BC505001}"/>
    <cellStyle name="Comma 7 2 4 2 2 2 2" xfId="6965" xr:uid="{2EB1F6BB-F8D6-4E6A-8DCA-8C167A2C288B}"/>
    <cellStyle name="Comma 7 2 4 2 2 2 2 2" xfId="14776" xr:uid="{A56B9FE3-8579-49E0-91BB-41912DC0B93A}"/>
    <cellStyle name="Comma 7 2 4 2 2 2 2 2 2" xfId="30187" xr:uid="{2E3D9F79-5A64-44E0-8EB1-EDD47389349B}"/>
    <cellStyle name="Comma 7 2 4 2 2 2 2 2 2 2" xfId="61011" xr:uid="{01FEA072-A660-4DF7-8820-AEF285AD056D}"/>
    <cellStyle name="Comma 7 2 4 2 2 2 2 2 3" xfId="45601" xr:uid="{06262050-D54C-46DD-9257-23D12F3DF2B6}"/>
    <cellStyle name="Comma 7 2 4 2 2 2 2 3" xfId="22378" xr:uid="{497422A4-A9FC-4A19-AB66-DD848E9D74F3}"/>
    <cellStyle name="Comma 7 2 4 2 2 2 2 3 2" xfId="53202" xr:uid="{7CBB4304-1817-40B3-AED3-E70D489AAA06}"/>
    <cellStyle name="Comma 7 2 4 2 2 2 2 4" xfId="37792" xr:uid="{10014FDE-4032-4CAD-88B8-A756EA2C53FD}"/>
    <cellStyle name="Comma 7 2 4 2 2 2 3" xfId="10973" xr:uid="{6B61BAFD-EA88-4136-9058-995FA94DDD0D}"/>
    <cellStyle name="Comma 7 2 4 2 2 2 3 2" xfId="26384" xr:uid="{BD1FCC5B-C286-4DE5-AB1A-6193251B5C5B}"/>
    <cellStyle name="Comma 7 2 4 2 2 2 3 2 2" xfId="57208" xr:uid="{6A41F18B-5010-44F3-805D-AA547A8BEFAB}"/>
    <cellStyle name="Comma 7 2 4 2 2 2 3 3" xfId="41798" xr:uid="{818891DD-02B4-47BD-9E64-AF0D064EFB2B}"/>
    <cellStyle name="Comma 7 2 4 2 2 2 4" xfId="18575" xr:uid="{7E4FEC14-5D16-408F-89D8-059FF6D390A6}"/>
    <cellStyle name="Comma 7 2 4 2 2 2 4 2" xfId="49399" xr:uid="{DAF0C084-ACDE-4E23-AFB3-7B99D1428244}"/>
    <cellStyle name="Comma 7 2 4 2 2 2 5" xfId="33989" xr:uid="{8F78EAD2-8D46-42FD-85F5-6C4DB3010C9D}"/>
    <cellStyle name="Comma 7 2 4 2 2 3" xfId="5066" xr:uid="{7323B4D6-CD2B-4AA8-8B91-B4D3EABA3F42}"/>
    <cellStyle name="Comma 7 2 4 2 2 3 2" xfId="12877" xr:uid="{74D8C342-8DE0-40E5-A5F1-EDE7CBA25CB3}"/>
    <cellStyle name="Comma 7 2 4 2 2 3 2 2" xfId="28288" xr:uid="{FDC88ECA-9B33-4192-8B45-9D0D9789F766}"/>
    <cellStyle name="Comma 7 2 4 2 2 3 2 2 2" xfId="59112" xr:uid="{1BBE9905-655A-440C-B40A-D3BB46A44F2D}"/>
    <cellStyle name="Comma 7 2 4 2 2 3 2 3" xfId="43702" xr:uid="{7BA31D94-3ED0-4584-927F-BA81F09936A1}"/>
    <cellStyle name="Comma 7 2 4 2 2 3 3" xfId="20479" xr:uid="{28C4933F-3532-43A9-AEEE-116308B32170}"/>
    <cellStyle name="Comma 7 2 4 2 2 3 3 2" xfId="51303" xr:uid="{784EA036-0DF9-4037-AF07-AEBDC09927FC}"/>
    <cellStyle name="Comma 7 2 4 2 2 3 4" xfId="35893" xr:uid="{02474534-ABB1-4198-9337-08413165D07B}"/>
    <cellStyle name="Comma 7 2 4 2 2 4" xfId="9074" xr:uid="{D421884D-2D7A-4DE3-9713-7091AC323EB7}"/>
    <cellStyle name="Comma 7 2 4 2 2 4 2" xfId="24485" xr:uid="{F1F6295A-BE0F-42A9-B919-B16DC264CDBF}"/>
    <cellStyle name="Comma 7 2 4 2 2 4 2 2" xfId="55309" xr:uid="{1C18151E-3227-4A69-A5B7-6BD94EF6D046}"/>
    <cellStyle name="Comma 7 2 4 2 2 4 3" xfId="39899" xr:uid="{2520C615-FB21-4DFD-BFFF-7A64A426C0DF}"/>
    <cellStyle name="Comma 7 2 4 2 2 5" xfId="16676" xr:uid="{FD90BDD4-D05E-4DA6-B6A8-B6034D38E096}"/>
    <cellStyle name="Comma 7 2 4 2 2 5 2" xfId="47500" xr:uid="{AF63B9E7-7A25-4440-A2BD-9DD22F718194}"/>
    <cellStyle name="Comma 7 2 4 2 2 6" xfId="32090" xr:uid="{4C01A89B-59CF-4DB7-8164-9E851DED6958}"/>
    <cellStyle name="Comma 7 2 4 2 3" xfId="1896" xr:uid="{574FA2F8-88B9-47A9-9EEF-DE94FD1B88A7}"/>
    <cellStyle name="Comma 7 2 4 2 3 2" xfId="3795" xr:uid="{1B2EA660-9160-4075-A567-6998BFBA39C2}"/>
    <cellStyle name="Comma 7 2 4 2 3 2 2" xfId="7598" xr:uid="{D634F529-F22D-43C6-88A3-5A4EDDE68223}"/>
    <cellStyle name="Comma 7 2 4 2 3 2 2 2" xfId="15409" xr:uid="{D93E9B33-1C81-43D4-89E1-350C1A38DD9C}"/>
    <cellStyle name="Comma 7 2 4 2 3 2 2 2 2" xfId="30820" xr:uid="{FD8F15DD-AF2B-40D9-B74A-0BE0FC6D6E18}"/>
    <cellStyle name="Comma 7 2 4 2 3 2 2 2 2 2" xfId="61644" xr:uid="{1BABA30B-69D2-49A1-A717-4445B28615D3}"/>
    <cellStyle name="Comma 7 2 4 2 3 2 2 2 3" xfId="46234" xr:uid="{53A11BF3-AC10-4AC3-A0D1-AF66292B8C46}"/>
    <cellStyle name="Comma 7 2 4 2 3 2 2 3" xfId="23011" xr:uid="{FF6CE967-E168-4F67-B559-67F909A8D9BC}"/>
    <cellStyle name="Comma 7 2 4 2 3 2 2 3 2" xfId="53835" xr:uid="{60238757-88F6-4E11-A6E8-C2642E850C4A}"/>
    <cellStyle name="Comma 7 2 4 2 3 2 2 4" xfId="38425" xr:uid="{DD12BB91-5D03-4FBC-9FCD-E2DE1A88A17E}"/>
    <cellStyle name="Comma 7 2 4 2 3 2 3" xfId="11606" xr:uid="{98E61EEE-8663-4D06-A993-42BFEFF16C4D}"/>
    <cellStyle name="Comma 7 2 4 2 3 2 3 2" xfId="27017" xr:uid="{20FA3675-3EB8-4390-86DF-DD44EB7AADFB}"/>
    <cellStyle name="Comma 7 2 4 2 3 2 3 2 2" xfId="57841" xr:uid="{150C0E87-88F2-4333-B0F5-DFC37A03F2C1}"/>
    <cellStyle name="Comma 7 2 4 2 3 2 3 3" xfId="42431" xr:uid="{C1469ACB-6297-4688-B1BC-0B42B0A65ED0}"/>
    <cellStyle name="Comma 7 2 4 2 3 2 4" xfId="19208" xr:uid="{638048D5-5FAA-4431-926F-A0CCEE4DA2B8}"/>
    <cellStyle name="Comma 7 2 4 2 3 2 4 2" xfId="50032" xr:uid="{ED76CE48-5AB7-483A-98D1-C4BC3720F58D}"/>
    <cellStyle name="Comma 7 2 4 2 3 2 5" xfId="34622" xr:uid="{FEFDED45-95AA-47C8-9D39-32042B8BC725}"/>
    <cellStyle name="Comma 7 2 4 2 3 3" xfId="5699" xr:uid="{4D2AA04B-60F9-40ED-BDED-C24AE1DBBE96}"/>
    <cellStyle name="Comma 7 2 4 2 3 3 2" xfId="13510" xr:uid="{5A349F71-EAA1-404A-B49C-EDB4C47E715E}"/>
    <cellStyle name="Comma 7 2 4 2 3 3 2 2" xfId="28921" xr:uid="{6F3AD2D5-0FB5-46A8-9495-AA4093D7FF89}"/>
    <cellStyle name="Comma 7 2 4 2 3 3 2 2 2" xfId="59745" xr:uid="{52B466B6-403D-499D-84DC-46314ACE5B36}"/>
    <cellStyle name="Comma 7 2 4 2 3 3 2 3" xfId="44335" xr:uid="{84343D03-D0C9-40B1-891E-1305EFCE7BBB}"/>
    <cellStyle name="Comma 7 2 4 2 3 3 3" xfId="21112" xr:uid="{235F6899-24DC-4FEF-9950-FF0756A9E3B9}"/>
    <cellStyle name="Comma 7 2 4 2 3 3 3 2" xfId="51936" xr:uid="{63BE4829-1CCB-4631-9BD5-686045772B96}"/>
    <cellStyle name="Comma 7 2 4 2 3 3 4" xfId="36526" xr:uid="{101E3487-E3F3-4304-A9AC-39F805BB258A}"/>
    <cellStyle name="Comma 7 2 4 2 3 4" xfId="9707" xr:uid="{E6CBC560-53BF-47FC-B8BC-7F72F84A3ADA}"/>
    <cellStyle name="Comma 7 2 4 2 3 4 2" xfId="25118" xr:uid="{39CB02BC-B3E5-4B97-A476-18A1D8598BD2}"/>
    <cellStyle name="Comma 7 2 4 2 3 4 2 2" xfId="55942" xr:uid="{13102B1E-36D8-4976-AD90-98D23AEE4FF0}"/>
    <cellStyle name="Comma 7 2 4 2 3 4 3" xfId="40532" xr:uid="{C360C6F2-38A4-4092-9D12-037EB3343430}"/>
    <cellStyle name="Comma 7 2 4 2 3 5" xfId="17309" xr:uid="{1516BBB3-117D-4DE4-8703-5E394E55396B}"/>
    <cellStyle name="Comma 7 2 4 2 3 5 2" xfId="48133" xr:uid="{ACAFE8F0-4FFB-4D92-881E-C42F419C415D}"/>
    <cellStyle name="Comma 7 2 4 2 3 6" xfId="32723" xr:uid="{7233170B-AA72-42AD-95C3-CE07394517C5}"/>
    <cellStyle name="Comma 7 2 4 2 4" xfId="2529" xr:uid="{98CEB73A-DB49-4C52-B6D0-63F6D575A11D}"/>
    <cellStyle name="Comma 7 2 4 2 4 2" xfId="6332" xr:uid="{D369718F-2DED-439E-9B46-007BF37B0ED8}"/>
    <cellStyle name="Comma 7 2 4 2 4 2 2" xfId="14143" xr:uid="{BF42526B-52E4-4E8E-9F72-7B5A700DA19D}"/>
    <cellStyle name="Comma 7 2 4 2 4 2 2 2" xfId="29554" xr:uid="{F3B1C3DF-0665-4A6F-AA23-005B23D547E8}"/>
    <cellStyle name="Comma 7 2 4 2 4 2 2 2 2" xfId="60378" xr:uid="{0ACB83EE-0082-4450-B5B5-91D8C7014D00}"/>
    <cellStyle name="Comma 7 2 4 2 4 2 2 3" xfId="44968" xr:uid="{2312E4DE-AF59-4C3B-8786-EAB0662F8AC4}"/>
    <cellStyle name="Comma 7 2 4 2 4 2 3" xfId="21745" xr:uid="{93D6BCE4-051B-4601-A4A5-B9934FF2AB38}"/>
    <cellStyle name="Comma 7 2 4 2 4 2 3 2" xfId="52569" xr:uid="{EEB7BC72-8A19-497A-8A11-40DF0FF59BE2}"/>
    <cellStyle name="Comma 7 2 4 2 4 2 4" xfId="37159" xr:uid="{8A50D629-57D4-4C91-A9E5-9C9C08412BD1}"/>
    <cellStyle name="Comma 7 2 4 2 4 3" xfId="10340" xr:uid="{1D937BCE-5EA7-49E6-AAE2-880D6A2CF19B}"/>
    <cellStyle name="Comma 7 2 4 2 4 3 2" xfId="25751" xr:uid="{3C07E787-4BE9-4B28-99AD-6AC430A0215C}"/>
    <cellStyle name="Comma 7 2 4 2 4 3 2 2" xfId="56575" xr:uid="{8958E9BF-E3F1-4793-AA99-F4FE120BCF03}"/>
    <cellStyle name="Comma 7 2 4 2 4 3 3" xfId="41165" xr:uid="{CCE7D987-0B7F-4CC6-A37A-CE2BAE7FFB01}"/>
    <cellStyle name="Comma 7 2 4 2 4 4" xfId="17942" xr:uid="{50F1F2F0-1364-4B3B-AA54-6C143A66A117}"/>
    <cellStyle name="Comma 7 2 4 2 4 4 2" xfId="48766" xr:uid="{3A70D600-1B8B-49D1-8D72-968787BE6DA0}"/>
    <cellStyle name="Comma 7 2 4 2 4 5" xfId="33356" xr:uid="{78B13A83-F05A-4B09-9935-09CFEF5081AB}"/>
    <cellStyle name="Comma 7 2 4 2 5" xfId="4433" xr:uid="{D3CA4C93-ABCD-461D-BBAF-EB30688BC9F2}"/>
    <cellStyle name="Comma 7 2 4 2 5 2" xfId="12244" xr:uid="{137BDF90-9DF6-4484-807F-2410BD57D3F2}"/>
    <cellStyle name="Comma 7 2 4 2 5 2 2" xfId="27655" xr:uid="{74C815AC-417A-4F5A-9598-DD9D2FB4BB47}"/>
    <cellStyle name="Comma 7 2 4 2 5 2 2 2" xfId="58479" xr:uid="{4571C3AD-F602-40E1-B882-5458B45826FD}"/>
    <cellStyle name="Comma 7 2 4 2 5 2 3" xfId="43069" xr:uid="{4B74C1E2-8B18-44EC-838F-E746859F3532}"/>
    <cellStyle name="Comma 7 2 4 2 5 3" xfId="19846" xr:uid="{8CC8A6C6-359E-4242-8E63-E9492CEF8569}"/>
    <cellStyle name="Comma 7 2 4 2 5 3 2" xfId="50670" xr:uid="{B67634F8-88C7-48DB-A4AD-CF4D562C977B}"/>
    <cellStyle name="Comma 7 2 4 2 5 4" xfId="35260" xr:uid="{25788A6A-F6FA-4B64-836A-6FAB81075B76}"/>
    <cellStyle name="Comma 7 2 4 2 6" xfId="8441" xr:uid="{4C1F0F43-6E0B-4D0C-A1DE-6D9FDD77F0FE}"/>
    <cellStyle name="Comma 7 2 4 2 6 2" xfId="23852" xr:uid="{92E76C08-5608-46FA-961A-E7872D6F3732}"/>
    <cellStyle name="Comma 7 2 4 2 6 2 2" xfId="54676" xr:uid="{D7E94E2A-2240-4AC5-B641-CDCA9151BC7B}"/>
    <cellStyle name="Comma 7 2 4 2 6 3" xfId="39266" xr:uid="{55D5FC7C-8B50-4D33-A144-64976431387A}"/>
    <cellStyle name="Comma 7 2 4 2 7" xfId="16043" xr:uid="{AE859F94-2FC7-424B-9EE6-CC732DC7DFCC}"/>
    <cellStyle name="Comma 7 2 4 2 7 2" xfId="46867" xr:uid="{BE62730B-CD3A-4EA3-B4D5-DBC40656D22D}"/>
    <cellStyle name="Comma 7 2 4 2 8" xfId="31457" xr:uid="{9E60850B-BE24-4C64-B6AE-9E2922CD6F2F}"/>
    <cellStyle name="Comma 7 2 4 3" xfId="421" xr:uid="{45D83942-151E-4D13-9CDD-072F6EBDFF3B}"/>
    <cellStyle name="Comma 7 2 4 3 2" xfId="1054" xr:uid="{F7275125-8D29-4DC0-A2E1-9ECDB4874A67}"/>
    <cellStyle name="Comma 7 2 4 3 2 2" xfId="2953" xr:uid="{9FADF687-351D-44AD-9C1F-7E59B1C8F12E}"/>
    <cellStyle name="Comma 7 2 4 3 2 2 2" xfId="6756" xr:uid="{4F79ED13-3C4E-4804-9B29-CDFE858616C5}"/>
    <cellStyle name="Comma 7 2 4 3 2 2 2 2" xfId="14567" xr:uid="{1233FCCC-0465-431D-9DD9-A6559864B9D0}"/>
    <cellStyle name="Comma 7 2 4 3 2 2 2 2 2" xfId="29978" xr:uid="{258D6F22-B48D-46C3-A92F-F9AE67B3D185}"/>
    <cellStyle name="Comma 7 2 4 3 2 2 2 2 2 2" xfId="60802" xr:uid="{0A99E97A-B6CE-4B50-BA4D-E333D4F3A971}"/>
    <cellStyle name="Comma 7 2 4 3 2 2 2 2 3" xfId="45392" xr:uid="{71C38D11-97D8-48EF-B198-ABD935923D29}"/>
    <cellStyle name="Comma 7 2 4 3 2 2 2 3" xfId="22169" xr:uid="{093F0E83-3078-4040-BA3B-A2134A5F3B84}"/>
    <cellStyle name="Comma 7 2 4 3 2 2 2 3 2" xfId="52993" xr:uid="{18BADD01-405C-4626-9D56-E348303AF7F5}"/>
    <cellStyle name="Comma 7 2 4 3 2 2 2 4" xfId="37583" xr:uid="{F84661E4-9AA3-4823-9817-0470A89DCBD0}"/>
    <cellStyle name="Comma 7 2 4 3 2 2 3" xfId="10764" xr:uid="{A73D954B-3450-4B97-BE7B-E9C3C88493F7}"/>
    <cellStyle name="Comma 7 2 4 3 2 2 3 2" xfId="26175" xr:uid="{48168B0C-0B8C-4BF8-84B0-AD3862293566}"/>
    <cellStyle name="Comma 7 2 4 3 2 2 3 2 2" xfId="56999" xr:uid="{463DB90D-758D-46B2-83D7-E209CE50A11B}"/>
    <cellStyle name="Comma 7 2 4 3 2 2 3 3" xfId="41589" xr:uid="{8A92D9B9-B542-4B1B-AB3A-6C2A70A22C39}"/>
    <cellStyle name="Comma 7 2 4 3 2 2 4" xfId="18366" xr:uid="{8ECF6F08-69DF-42FA-B642-B97E3870FEC2}"/>
    <cellStyle name="Comma 7 2 4 3 2 2 4 2" xfId="49190" xr:uid="{7916C9F3-FE1B-4381-8847-DAF629DD5128}"/>
    <cellStyle name="Comma 7 2 4 3 2 2 5" xfId="33780" xr:uid="{73C37F71-1AA4-4F15-BB17-AA8A291DB33E}"/>
    <cellStyle name="Comma 7 2 4 3 2 3" xfId="4857" xr:uid="{F75E774E-CDE5-4E9B-A4DD-751ED1EEE1E1}"/>
    <cellStyle name="Comma 7 2 4 3 2 3 2" xfId="12668" xr:uid="{0DEB5003-C444-4EAD-AD68-844782EA9C5C}"/>
    <cellStyle name="Comma 7 2 4 3 2 3 2 2" xfId="28079" xr:uid="{133D9597-577A-45E4-8D11-90056FD16A49}"/>
    <cellStyle name="Comma 7 2 4 3 2 3 2 2 2" xfId="58903" xr:uid="{CA52E0A9-2AF9-45A1-A804-76B797263EA4}"/>
    <cellStyle name="Comma 7 2 4 3 2 3 2 3" xfId="43493" xr:uid="{C8153431-6235-4D88-B148-BB973ADB41A4}"/>
    <cellStyle name="Comma 7 2 4 3 2 3 3" xfId="20270" xr:uid="{857412FC-47C8-47CC-88AE-1E00DA1E35EC}"/>
    <cellStyle name="Comma 7 2 4 3 2 3 3 2" xfId="51094" xr:uid="{22E38BEF-A82B-40ED-B97C-D513684BE06C}"/>
    <cellStyle name="Comma 7 2 4 3 2 3 4" xfId="35684" xr:uid="{3FB6FB3F-59E7-42B5-AF70-1B808B632021}"/>
    <cellStyle name="Comma 7 2 4 3 2 4" xfId="8865" xr:uid="{A8AAFD9D-C1EE-4B4C-98BF-E660231627FB}"/>
    <cellStyle name="Comma 7 2 4 3 2 4 2" xfId="24276" xr:uid="{AB0F2665-2D9E-4B3C-B095-1E82C414B7A2}"/>
    <cellStyle name="Comma 7 2 4 3 2 4 2 2" xfId="55100" xr:uid="{3B22352F-B198-41C8-AAD3-99489DA594B7}"/>
    <cellStyle name="Comma 7 2 4 3 2 4 3" xfId="39690" xr:uid="{ACA2059D-86C7-4FFD-B92D-DCDD628645AF}"/>
    <cellStyle name="Comma 7 2 4 3 2 5" xfId="16467" xr:uid="{5AA74C9C-A219-4E02-A9D9-166A4C163A3C}"/>
    <cellStyle name="Comma 7 2 4 3 2 5 2" xfId="47291" xr:uid="{5B12956C-2FD4-47E6-A53C-53BB885FC985}"/>
    <cellStyle name="Comma 7 2 4 3 2 6" xfId="31881" xr:uid="{64395244-22EF-43AC-8620-70FF7CBEAFE3}"/>
    <cellStyle name="Comma 7 2 4 3 3" xfId="1687" xr:uid="{00E94A4C-98A6-4B7B-9F0E-29C302D7FDFC}"/>
    <cellStyle name="Comma 7 2 4 3 3 2" xfId="3586" xr:uid="{67361728-FD28-423E-B32D-0002F7A0D359}"/>
    <cellStyle name="Comma 7 2 4 3 3 2 2" xfId="7389" xr:uid="{6515F1C9-810C-40B3-BAC0-E9F4921181C8}"/>
    <cellStyle name="Comma 7 2 4 3 3 2 2 2" xfId="15200" xr:uid="{6CB1EF3C-B884-4A4C-B3B4-7F0AA65A67A1}"/>
    <cellStyle name="Comma 7 2 4 3 3 2 2 2 2" xfId="30611" xr:uid="{E15A5AA7-EF6F-4405-864F-0CAC18EC3AC5}"/>
    <cellStyle name="Comma 7 2 4 3 3 2 2 2 2 2" xfId="61435" xr:uid="{C675426F-1759-4CD0-83D1-8B78D4E909A1}"/>
    <cellStyle name="Comma 7 2 4 3 3 2 2 2 3" xfId="46025" xr:uid="{CBDDABC5-9FF1-4595-81DB-C544F1C1DF1C}"/>
    <cellStyle name="Comma 7 2 4 3 3 2 2 3" xfId="22802" xr:uid="{B015B40A-F9F5-44A6-9B25-FE039373F864}"/>
    <cellStyle name="Comma 7 2 4 3 3 2 2 3 2" xfId="53626" xr:uid="{AACDF5A5-AAEC-4C4C-9744-D5500A968951}"/>
    <cellStyle name="Comma 7 2 4 3 3 2 2 4" xfId="38216" xr:uid="{AB0EB38B-7AE1-4CE7-9E68-00B48A320296}"/>
    <cellStyle name="Comma 7 2 4 3 3 2 3" xfId="11397" xr:uid="{FECE884A-1655-4587-B80F-4E1330798296}"/>
    <cellStyle name="Comma 7 2 4 3 3 2 3 2" xfId="26808" xr:uid="{13A6ABB4-2D69-4155-9C41-4C763A9855B7}"/>
    <cellStyle name="Comma 7 2 4 3 3 2 3 2 2" xfId="57632" xr:uid="{C2E128C5-1E49-486C-8204-7E68B8323BD4}"/>
    <cellStyle name="Comma 7 2 4 3 3 2 3 3" xfId="42222" xr:uid="{85EE2C22-2FE8-4DDF-9184-C23182685AFA}"/>
    <cellStyle name="Comma 7 2 4 3 3 2 4" xfId="18999" xr:uid="{980C2D69-FDEF-4ED0-AF55-90592431223C}"/>
    <cellStyle name="Comma 7 2 4 3 3 2 4 2" xfId="49823" xr:uid="{58FB2F4A-4ACE-4621-9B16-24711E815731}"/>
    <cellStyle name="Comma 7 2 4 3 3 2 5" xfId="34413" xr:uid="{C6B26319-9A31-4FF7-8739-46A9C4E4013F}"/>
    <cellStyle name="Comma 7 2 4 3 3 3" xfId="5490" xr:uid="{D4D02A1B-754C-47F1-838F-626B99EA8C32}"/>
    <cellStyle name="Comma 7 2 4 3 3 3 2" xfId="13301" xr:uid="{5398B243-454C-4452-8EB6-95542725D5D9}"/>
    <cellStyle name="Comma 7 2 4 3 3 3 2 2" xfId="28712" xr:uid="{0EA04C83-3559-495F-AEF6-59ABBAC69FA8}"/>
    <cellStyle name="Comma 7 2 4 3 3 3 2 2 2" xfId="59536" xr:uid="{32F95A63-1BD0-4CB5-9300-F839FFE88F13}"/>
    <cellStyle name="Comma 7 2 4 3 3 3 2 3" xfId="44126" xr:uid="{D32E822D-265F-4259-A649-5E17F86ED3CD}"/>
    <cellStyle name="Comma 7 2 4 3 3 3 3" xfId="20903" xr:uid="{16B04022-99EB-430A-8E04-0459DAEA211B}"/>
    <cellStyle name="Comma 7 2 4 3 3 3 3 2" xfId="51727" xr:uid="{232A67F0-B284-4E1D-88E0-929713EA652C}"/>
    <cellStyle name="Comma 7 2 4 3 3 3 4" xfId="36317" xr:uid="{3310596A-EAD3-4540-84C1-D749B1F290FD}"/>
    <cellStyle name="Comma 7 2 4 3 3 4" xfId="9498" xr:uid="{AC7506FD-06C7-4BD4-BF6A-AEA9A30E94C2}"/>
    <cellStyle name="Comma 7 2 4 3 3 4 2" xfId="24909" xr:uid="{AC6CCDA2-00F7-4B27-ABD2-1744AB527CAD}"/>
    <cellStyle name="Comma 7 2 4 3 3 4 2 2" xfId="55733" xr:uid="{15701D74-8303-4491-825B-89D5E9B4CD6C}"/>
    <cellStyle name="Comma 7 2 4 3 3 4 3" xfId="40323" xr:uid="{8691DB3B-15ED-4DD0-B668-1150277F1EAC}"/>
    <cellStyle name="Comma 7 2 4 3 3 5" xfId="17100" xr:uid="{D260938E-8768-470C-A0DA-BE9D0322130B}"/>
    <cellStyle name="Comma 7 2 4 3 3 5 2" xfId="47924" xr:uid="{581CB008-C1AE-4EF7-AD8D-C21CF5A02C39}"/>
    <cellStyle name="Comma 7 2 4 3 3 6" xfId="32514" xr:uid="{066C3DF6-7255-4F08-842C-A2F7C0E6E7DC}"/>
    <cellStyle name="Comma 7 2 4 3 4" xfId="2320" xr:uid="{E5C13ADF-6548-4C3F-BECD-692F07316443}"/>
    <cellStyle name="Comma 7 2 4 3 4 2" xfId="6123" xr:uid="{F1A5DA80-FC22-40F9-9D84-E78F28764E42}"/>
    <cellStyle name="Comma 7 2 4 3 4 2 2" xfId="13934" xr:uid="{979F808F-F92D-4699-A163-7607BE6075D1}"/>
    <cellStyle name="Comma 7 2 4 3 4 2 2 2" xfId="29345" xr:uid="{34675903-FC6F-4154-AD48-B16B38D17F4C}"/>
    <cellStyle name="Comma 7 2 4 3 4 2 2 2 2" xfId="60169" xr:uid="{91B28DD2-EE67-4FBC-8CAA-6E4444D7FD4D}"/>
    <cellStyle name="Comma 7 2 4 3 4 2 2 3" xfId="44759" xr:uid="{570290CD-0818-4848-B1F6-81A8344AA510}"/>
    <cellStyle name="Comma 7 2 4 3 4 2 3" xfId="21536" xr:uid="{CE1F08A2-A0DA-4537-BCE0-8B83E5563D34}"/>
    <cellStyle name="Comma 7 2 4 3 4 2 3 2" xfId="52360" xr:uid="{5CE48218-E5DD-4780-9FD3-746A060A7498}"/>
    <cellStyle name="Comma 7 2 4 3 4 2 4" xfId="36950" xr:uid="{2C47C861-C598-49D7-8BFA-33F6EAC3425B}"/>
    <cellStyle name="Comma 7 2 4 3 4 3" xfId="10131" xr:uid="{241CC8F1-DCB3-4CF3-9237-F0A1D33E7A1B}"/>
    <cellStyle name="Comma 7 2 4 3 4 3 2" xfId="25542" xr:uid="{8C203B6A-8266-4153-B9B9-48E39CDFAA0F}"/>
    <cellStyle name="Comma 7 2 4 3 4 3 2 2" xfId="56366" xr:uid="{0AC55C99-1C4F-4DB5-876A-C3B1A4F61C3F}"/>
    <cellStyle name="Comma 7 2 4 3 4 3 3" xfId="40956" xr:uid="{AA71E887-AA9C-4D02-B3E9-CC2684B21FD6}"/>
    <cellStyle name="Comma 7 2 4 3 4 4" xfId="17733" xr:uid="{6FA32B63-AB07-4E12-9A6F-3585F7A242DE}"/>
    <cellStyle name="Comma 7 2 4 3 4 4 2" xfId="48557" xr:uid="{3C11BC20-D05A-476E-B074-2AEE647AABDB}"/>
    <cellStyle name="Comma 7 2 4 3 4 5" xfId="33147" xr:uid="{C2F1C3EE-248B-49C1-9B97-9A83B3E04F68}"/>
    <cellStyle name="Comma 7 2 4 3 5" xfId="4224" xr:uid="{322CE2DA-13BB-49BE-A4CC-479E2742C3C6}"/>
    <cellStyle name="Comma 7 2 4 3 5 2" xfId="12035" xr:uid="{7B2F728A-7158-43DE-B763-00A48D8DC28C}"/>
    <cellStyle name="Comma 7 2 4 3 5 2 2" xfId="27446" xr:uid="{78A7C097-1BA2-4440-83F8-F8A6C58C9D67}"/>
    <cellStyle name="Comma 7 2 4 3 5 2 2 2" xfId="58270" xr:uid="{F6AE01C1-772A-4704-B1DE-17B34D56FFAF}"/>
    <cellStyle name="Comma 7 2 4 3 5 2 3" xfId="42860" xr:uid="{8DCC035B-C811-47A8-91DE-DEA804B4E8A2}"/>
    <cellStyle name="Comma 7 2 4 3 5 3" xfId="19637" xr:uid="{A7F88F86-A4EC-4007-936A-B6458DE5EB62}"/>
    <cellStyle name="Comma 7 2 4 3 5 3 2" xfId="50461" xr:uid="{C604B340-116F-46F7-A5F8-12573D73824C}"/>
    <cellStyle name="Comma 7 2 4 3 5 4" xfId="35051" xr:uid="{AF7061CE-0638-4025-B7FA-87C9861F0296}"/>
    <cellStyle name="Comma 7 2 4 3 6" xfId="8232" xr:uid="{3821D784-25F0-425F-AED0-E8573899EF9A}"/>
    <cellStyle name="Comma 7 2 4 3 6 2" xfId="23643" xr:uid="{E5CE0951-1ACE-4E78-A350-2490DA4822C6}"/>
    <cellStyle name="Comma 7 2 4 3 6 2 2" xfId="54467" xr:uid="{E6B77F59-A953-4E3B-9B96-F8A49D1FABCE}"/>
    <cellStyle name="Comma 7 2 4 3 6 3" xfId="39057" xr:uid="{70C04C33-2C29-4B57-B912-6E907F3D3418}"/>
    <cellStyle name="Comma 7 2 4 3 7" xfId="15834" xr:uid="{794CB5EA-41C5-43DE-82C6-A0C8922CF70A}"/>
    <cellStyle name="Comma 7 2 4 3 7 2" xfId="46658" xr:uid="{E0F46A2F-DA89-4DDA-ADC6-910B4E8071EC}"/>
    <cellStyle name="Comma 7 2 4 3 8" xfId="31248" xr:uid="{8236D856-991C-42D0-B7A3-9D23CF822F98}"/>
    <cellStyle name="Comma 7 2 4 4" xfId="841" xr:uid="{90858EEC-1DB0-4712-90E0-152B0B5EB9F1}"/>
    <cellStyle name="Comma 7 2 4 4 2" xfId="2740" xr:uid="{2EB14059-FBF1-404B-919D-38BF085BFB2E}"/>
    <cellStyle name="Comma 7 2 4 4 2 2" xfId="6543" xr:uid="{683FE7F8-C328-4BD0-94AD-2DBBF23F21AA}"/>
    <cellStyle name="Comma 7 2 4 4 2 2 2" xfId="14354" xr:uid="{B72268E2-B50B-4B5B-ABF3-50F9BE389157}"/>
    <cellStyle name="Comma 7 2 4 4 2 2 2 2" xfId="29765" xr:uid="{8C82E8A1-F4AF-4EC1-A663-187F1F11CECF}"/>
    <cellStyle name="Comma 7 2 4 4 2 2 2 2 2" xfId="60589" xr:uid="{66FBB0FC-60CF-4D0C-B9D7-49330C11108D}"/>
    <cellStyle name="Comma 7 2 4 4 2 2 2 3" xfId="45179" xr:uid="{B33D60A2-0A78-47F0-8F92-065F0056C0A4}"/>
    <cellStyle name="Comma 7 2 4 4 2 2 3" xfId="21956" xr:uid="{1FDDF36D-551A-4FA0-A437-C1BE2E648EEC}"/>
    <cellStyle name="Comma 7 2 4 4 2 2 3 2" xfId="52780" xr:uid="{4F290CDF-EA40-4932-9A80-85D705F231FC}"/>
    <cellStyle name="Comma 7 2 4 4 2 2 4" xfId="37370" xr:uid="{8C195C51-677B-4EE7-9F7F-B3032D89987F}"/>
    <cellStyle name="Comma 7 2 4 4 2 3" xfId="10551" xr:uid="{C1D7D76C-FA87-4DB1-B21A-D00EF3A3D8CD}"/>
    <cellStyle name="Comma 7 2 4 4 2 3 2" xfId="25962" xr:uid="{F3A4C235-4127-4D82-A1EC-5AE59E436AFB}"/>
    <cellStyle name="Comma 7 2 4 4 2 3 2 2" xfId="56786" xr:uid="{B914FE28-A8EE-4A5B-9740-F98B7DC3AFDA}"/>
    <cellStyle name="Comma 7 2 4 4 2 3 3" xfId="41376" xr:uid="{4D973D84-BDB7-433B-B2F6-8C6BC8E95C57}"/>
    <cellStyle name="Comma 7 2 4 4 2 4" xfId="18153" xr:uid="{519F74D4-A115-43A7-9633-A1439DE75053}"/>
    <cellStyle name="Comma 7 2 4 4 2 4 2" xfId="48977" xr:uid="{19EED3FF-FCFF-48D8-969E-6A3DE20331EF}"/>
    <cellStyle name="Comma 7 2 4 4 2 5" xfId="33567" xr:uid="{428E11DC-AD3B-4B04-BB00-79310169B26A}"/>
    <cellStyle name="Comma 7 2 4 4 3" xfId="4644" xr:uid="{A764767B-5B08-48F7-B43F-42549CE7F8D5}"/>
    <cellStyle name="Comma 7 2 4 4 3 2" xfId="12455" xr:uid="{1275BB90-6BB6-4F3A-9BA0-7769079A828E}"/>
    <cellStyle name="Comma 7 2 4 4 3 2 2" xfId="27866" xr:uid="{EB21CE5A-8D4D-4A6D-BAE8-965089920F11}"/>
    <cellStyle name="Comma 7 2 4 4 3 2 2 2" xfId="58690" xr:uid="{7BC9BDBD-0DB4-49C3-944B-9913CFEA7FCA}"/>
    <cellStyle name="Comma 7 2 4 4 3 2 3" xfId="43280" xr:uid="{E5AD2516-DAA2-4C1C-95C0-3885FC11BDBE}"/>
    <cellStyle name="Comma 7 2 4 4 3 3" xfId="20057" xr:uid="{E1BC6F47-A626-49E0-BD1F-03511B396495}"/>
    <cellStyle name="Comma 7 2 4 4 3 3 2" xfId="50881" xr:uid="{530E7BB1-E524-4FC6-99F7-2234103F8787}"/>
    <cellStyle name="Comma 7 2 4 4 3 4" xfId="35471" xr:uid="{926EA60B-2DA0-4F69-A5B7-32D0A2797F80}"/>
    <cellStyle name="Comma 7 2 4 4 4" xfId="8652" xr:uid="{A5C8387C-B0BC-40B3-BAE8-FE1C15E6F805}"/>
    <cellStyle name="Comma 7 2 4 4 4 2" xfId="24063" xr:uid="{6D1A8305-A977-43DD-A791-A4F2002EEC16}"/>
    <cellStyle name="Comma 7 2 4 4 4 2 2" xfId="54887" xr:uid="{1C661120-1FFA-46AE-A91F-BA7F9C9B1277}"/>
    <cellStyle name="Comma 7 2 4 4 4 3" xfId="39477" xr:uid="{C0BFCA84-601E-4DBD-9075-CE59288772D1}"/>
    <cellStyle name="Comma 7 2 4 4 5" xfId="16254" xr:uid="{A1B6D331-3456-4141-8201-A869184F5009}"/>
    <cellStyle name="Comma 7 2 4 4 5 2" xfId="47078" xr:uid="{6D8972DE-F117-4B3E-BFCC-C4215D74B543}"/>
    <cellStyle name="Comma 7 2 4 4 6" xfId="31668" xr:uid="{85D8075F-FFC7-4C87-9C5C-563BD6C4C3EA}"/>
    <cellStyle name="Comma 7 2 4 5" xfId="1474" xr:uid="{B1D2B2EB-CE29-471F-A86F-DD5DAF98603F}"/>
    <cellStyle name="Comma 7 2 4 5 2" xfId="3373" xr:uid="{21D92D27-EA64-4C75-8E96-4A91420C58B7}"/>
    <cellStyle name="Comma 7 2 4 5 2 2" xfId="7176" xr:uid="{0AA092BC-3ED1-4761-9DAB-3B5A17A07829}"/>
    <cellStyle name="Comma 7 2 4 5 2 2 2" xfId="14987" xr:uid="{834B48D5-98C0-4E28-BCB7-C03771097AE5}"/>
    <cellStyle name="Comma 7 2 4 5 2 2 2 2" xfId="30398" xr:uid="{811B8286-8DC9-45BE-87CC-15F6F9BB80CF}"/>
    <cellStyle name="Comma 7 2 4 5 2 2 2 2 2" xfId="61222" xr:uid="{8D765777-7ECD-4D5D-98B3-646E2BD5AF42}"/>
    <cellStyle name="Comma 7 2 4 5 2 2 2 3" xfId="45812" xr:uid="{9E8CB2E0-FC1C-4EE3-9157-5E8AAFB3A7E6}"/>
    <cellStyle name="Comma 7 2 4 5 2 2 3" xfId="22589" xr:uid="{B93C22BE-4619-439E-B050-5EC36E13524F}"/>
    <cellStyle name="Comma 7 2 4 5 2 2 3 2" xfId="53413" xr:uid="{C4CF4DA7-D590-4F22-8C5E-2BE33F7BC829}"/>
    <cellStyle name="Comma 7 2 4 5 2 2 4" xfId="38003" xr:uid="{540ED0BB-1849-4476-A7D1-437327A429D0}"/>
    <cellStyle name="Comma 7 2 4 5 2 3" xfId="11184" xr:uid="{3A9B91F2-E87F-4A1E-908F-A92A57DAE6D2}"/>
    <cellStyle name="Comma 7 2 4 5 2 3 2" xfId="26595" xr:uid="{50E59225-488D-4229-B01C-67724DFA6794}"/>
    <cellStyle name="Comma 7 2 4 5 2 3 2 2" xfId="57419" xr:uid="{C843EA65-D3EC-4912-ADB7-7F596C5E3660}"/>
    <cellStyle name="Comma 7 2 4 5 2 3 3" xfId="42009" xr:uid="{5D217768-C6D8-4926-8FB8-0DC3850149B3}"/>
    <cellStyle name="Comma 7 2 4 5 2 4" xfId="18786" xr:uid="{CD4A27F2-F0A1-4E65-B249-0774D7C6E407}"/>
    <cellStyle name="Comma 7 2 4 5 2 4 2" xfId="49610" xr:uid="{F2D27BEE-7738-48BF-BC4B-8D07CC622BAF}"/>
    <cellStyle name="Comma 7 2 4 5 2 5" xfId="34200" xr:uid="{7E466B96-B8B9-4D63-B7F1-DABD7D616CEC}"/>
    <cellStyle name="Comma 7 2 4 5 3" xfId="5277" xr:uid="{8D209172-5BA0-4CEC-9BE4-F9C1361B9F63}"/>
    <cellStyle name="Comma 7 2 4 5 3 2" xfId="13088" xr:uid="{1CCFF578-CD32-4EB7-A0C1-DA7BDD308843}"/>
    <cellStyle name="Comma 7 2 4 5 3 2 2" xfId="28499" xr:uid="{DA29651A-C0C4-4F80-8398-292E89C9E84F}"/>
    <cellStyle name="Comma 7 2 4 5 3 2 2 2" xfId="59323" xr:uid="{EFD49982-2880-43C0-8A4A-319229AC331B}"/>
    <cellStyle name="Comma 7 2 4 5 3 2 3" xfId="43913" xr:uid="{0E41CE77-4B7F-4F23-9096-72325E8DC878}"/>
    <cellStyle name="Comma 7 2 4 5 3 3" xfId="20690" xr:uid="{0928B2F5-F1E8-422E-8440-555BE1827CD2}"/>
    <cellStyle name="Comma 7 2 4 5 3 3 2" xfId="51514" xr:uid="{F22CF06C-9B2F-433D-8D9F-148ACACEC475}"/>
    <cellStyle name="Comma 7 2 4 5 3 4" xfId="36104" xr:uid="{284DF4F5-B70F-4210-AE7D-1FB18F4CCD1C}"/>
    <cellStyle name="Comma 7 2 4 5 4" xfId="9285" xr:uid="{71005C77-F312-44A5-B949-496C1962220C}"/>
    <cellStyle name="Comma 7 2 4 5 4 2" xfId="24696" xr:uid="{13492FD2-06D8-4821-B69F-AA88A74E1C13}"/>
    <cellStyle name="Comma 7 2 4 5 4 2 2" xfId="55520" xr:uid="{3EDAE4E8-C09F-4C83-95BD-312C9FF0A187}"/>
    <cellStyle name="Comma 7 2 4 5 4 3" xfId="40110" xr:uid="{DE9A7614-2318-49E5-A784-33F5DAF166F8}"/>
    <cellStyle name="Comma 7 2 4 5 5" xfId="16887" xr:uid="{8770CE8B-AA5E-4DFD-915E-CE3BC287A4CD}"/>
    <cellStyle name="Comma 7 2 4 5 5 2" xfId="47711" xr:uid="{6A1756E9-DA4A-4B7E-BA8E-67F3D815786C}"/>
    <cellStyle name="Comma 7 2 4 5 6" xfId="32301" xr:uid="{5ADCD2A2-1384-463C-BB0E-E269D9722BE1}"/>
    <cellStyle name="Comma 7 2 4 6" xfId="2107" xr:uid="{5A121A5C-D319-4986-AA43-CD89EE609334}"/>
    <cellStyle name="Comma 7 2 4 6 2" xfId="5910" xr:uid="{41E073BA-5968-43C4-9B72-4F7F2A004DAE}"/>
    <cellStyle name="Comma 7 2 4 6 2 2" xfId="13721" xr:uid="{BEC41DA3-C07A-43C8-8E73-1A2C197C34A7}"/>
    <cellStyle name="Comma 7 2 4 6 2 2 2" xfId="29132" xr:uid="{32794D31-2D9A-4BAF-B4CD-E648B2E2239D}"/>
    <cellStyle name="Comma 7 2 4 6 2 2 2 2" xfId="59956" xr:uid="{A5D76481-11AD-4E38-A699-BB12F59E6AF3}"/>
    <cellStyle name="Comma 7 2 4 6 2 2 3" xfId="44546" xr:uid="{49F507EB-929F-4849-8641-D5153B7B3289}"/>
    <cellStyle name="Comma 7 2 4 6 2 3" xfId="21323" xr:uid="{684736DC-37B2-4400-857D-E6C4ADAF57E8}"/>
    <cellStyle name="Comma 7 2 4 6 2 3 2" xfId="52147" xr:uid="{9F86CA9A-373F-4DBD-9170-7A1C7811E2F9}"/>
    <cellStyle name="Comma 7 2 4 6 2 4" xfId="36737" xr:uid="{95303E61-ED30-4CAA-AC32-23657FC2B7E2}"/>
    <cellStyle name="Comma 7 2 4 6 3" xfId="9918" xr:uid="{E6E22A05-1E3B-4905-82B5-088E9E25F9C4}"/>
    <cellStyle name="Comma 7 2 4 6 3 2" xfId="25329" xr:uid="{A00FD76F-8713-4672-A53F-E94386E48DAE}"/>
    <cellStyle name="Comma 7 2 4 6 3 2 2" xfId="56153" xr:uid="{719CB4AF-2E9B-4145-985C-930E76CAC77C}"/>
    <cellStyle name="Comma 7 2 4 6 3 3" xfId="40743" xr:uid="{CA42C425-1108-4EEE-A23F-66D58A32EBC2}"/>
    <cellStyle name="Comma 7 2 4 6 4" xfId="17520" xr:uid="{6FD69526-7FF1-4829-A07B-AA641B8796DC}"/>
    <cellStyle name="Comma 7 2 4 6 4 2" xfId="48344" xr:uid="{FAE13283-00A3-47FB-98CC-699793FA30E8}"/>
    <cellStyle name="Comma 7 2 4 6 5" xfId="32934" xr:uid="{98611FE7-0EE9-4404-B4FD-54A503BBCFA1}"/>
    <cellStyle name="Comma 7 2 4 7" xfId="4011" xr:uid="{C175C40B-2879-486F-BF8B-B55FEED71AB7}"/>
    <cellStyle name="Comma 7 2 4 7 2" xfId="11822" xr:uid="{42A596FD-B2E8-4F7A-92A4-5DEDEF8A99B0}"/>
    <cellStyle name="Comma 7 2 4 7 2 2" xfId="27233" xr:uid="{06B14816-26B1-496D-9867-CAB87F3A596F}"/>
    <cellStyle name="Comma 7 2 4 7 2 2 2" xfId="58057" xr:uid="{34865F6D-B127-44D6-B4CC-0BFEB3F1252A}"/>
    <cellStyle name="Comma 7 2 4 7 2 3" xfId="42647" xr:uid="{55649DC9-EC1A-4E01-8813-DB349BE0D383}"/>
    <cellStyle name="Comma 7 2 4 7 3" xfId="19424" xr:uid="{FD94422E-0E27-4101-B715-464BD346FA1C}"/>
    <cellStyle name="Comma 7 2 4 7 3 2" xfId="50248" xr:uid="{F531A8F2-817A-4CF9-8B7B-2799A2702ACB}"/>
    <cellStyle name="Comma 7 2 4 7 4" xfId="34838" xr:uid="{63A4B748-204F-48E0-90E9-8C90ADB0E433}"/>
    <cellStyle name="Comma 7 2 4 8" xfId="8019" xr:uid="{C64748CB-7561-4A4A-A47C-EBFD6D9A2888}"/>
    <cellStyle name="Comma 7 2 4 8 2" xfId="23430" xr:uid="{2F00775F-82C4-4597-9772-F83EC4F68A86}"/>
    <cellStyle name="Comma 7 2 4 8 2 2" xfId="54254" xr:uid="{D0903A24-2832-4A6F-BA35-AE08CE2B3BAF}"/>
    <cellStyle name="Comma 7 2 4 8 3" xfId="38844" xr:uid="{584DB59C-7EE5-4330-845F-44FA7FD64627}"/>
    <cellStyle name="Comma 7 2 4 9" xfId="7810" xr:uid="{FC2F577D-F7BE-43C1-AE79-E6F073C446D9}"/>
    <cellStyle name="Comma 7 2 4 9 2" xfId="23221" xr:uid="{C9251BFE-0A52-4C6A-B641-CDA7BDA77D18}"/>
    <cellStyle name="Comma 7 2 4 9 2 2" xfId="54045" xr:uid="{DC3CD1AA-F262-410D-9B78-C068D989A9B1}"/>
    <cellStyle name="Comma 7 2 4 9 3" xfId="38635" xr:uid="{034ECE41-A011-42EC-9628-3AF54D21E250}"/>
    <cellStyle name="Comma 7 2 5" xfId="585" xr:uid="{32645BAE-F5E9-4B5F-A2BB-7C6BD44B48CB}"/>
    <cellStyle name="Comma 7 2 5 2" xfId="1218" xr:uid="{0BBD01E0-6EE0-46F1-B059-F8C002A38287}"/>
    <cellStyle name="Comma 7 2 5 2 2" xfId="3117" xr:uid="{098CFEC7-A38A-4211-A257-94C5F5CCFFAB}"/>
    <cellStyle name="Comma 7 2 5 2 2 2" xfId="6920" xr:uid="{2BF374F4-30E4-4A4B-96C0-C46AAA11145A}"/>
    <cellStyle name="Comma 7 2 5 2 2 2 2" xfId="14731" xr:uid="{D42A1CB8-F063-439A-B6D3-74253265ACBB}"/>
    <cellStyle name="Comma 7 2 5 2 2 2 2 2" xfId="30142" xr:uid="{88F98A9E-C97A-43F8-A18C-638AFFBBB28F}"/>
    <cellStyle name="Comma 7 2 5 2 2 2 2 2 2" xfId="60966" xr:uid="{7D4E135D-7D0A-4E60-A8A5-89860DFD594E}"/>
    <cellStyle name="Comma 7 2 5 2 2 2 2 3" xfId="45556" xr:uid="{B87F9BD6-934F-4617-B953-DB3B07773386}"/>
    <cellStyle name="Comma 7 2 5 2 2 2 3" xfId="22333" xr:uid="{B8DCC3A6-1CD8-48EC-9730-0A8B68C5ED4B}"/>
    <cellStyle name="Comma 7 2 5 2 2 2 3 2" xfId="53157" xr:uid="{4FC680AF-A3DE-4180-833B-BD6CE74A8AF7}"/>
    <cellStyle name="Comma 7 2 5 2 2 2 4" xfId="37747" xr:uid="{69C0DF65-340B-4466-8031-C5B418C24B77}"/>
    <cellStyle name="Comma 7 2 5 2 2 3" xfId="10928" xr:uid="{27238DB4-D9AA-4C7C-B1AE-6639E33AEDF2}"/>
    <cellStyle name="Comma 7 2 5 2 2 3 2" xfId="26339" xr:uid="{C6026AA2-0238-4D7F-BDEE-EFE761FACF86}"/>
    <cellStyle name="Comma 7 2 5 2 2 3 2 2" xfId="57163" xr:uid="{9A4AB05B-CEC9-450C-9025-878D3D622C43}"/>
    <cellStyle name="Comma 7 2 5 2 2 3 3" xfId="41753" xr:uid="{A29D418A-E299-4C6A-8533-FDBC029F09DF}"/>
    <cellStyle name="Comma 7 2 5 2 2 4" xfId="18530" xr:uid="{DDA974CC-13B3-4C48-86A6-E59FBA64D52E}"/>
    <cellStyle name="Comma 7 2 5 2 2 4 2" xfId="49354" xr:uid="{39B20498-0FAD-4872-83E4-FCB5EBC6D5D9}"/>
    <cellStyle name="Comma 7 2 5 2 2 5" xfId="33944" xr:uid="{8723F551-45D9-4225-B1DA-C4D827984673}"/>
    <cellStyle name="Comma 7 2 5 2 3" xfId="5021" xr:uid="{895E1A90-D922-43B8-B8C2-2ED74C498431}"/>
    <cellStyle name="Comma 7 2 5 2 3 2" xfId="12832" xr:uid="{E7A5C469-3214-4CAA-9282-03EB54E61329}"/>
    <cellStyle name="Comma 7 2 5 2 3 2 2" xfId="28243" xr:uid="{28E30588-C234-46E6-A360-665F6FF7AC43}"/>
    <cellStyle name="Comma 7 2 5 2 3 2 2 2" xfId="59067" xr:uid="{B819AB17-9E07-4D50-8317-493C0AE18A7A}"/>
    <cellStyle name="Comma 7 2 5 2 3 2 3" xfId="43657" xr:uid="{0B2BCFDA-35DE-41E1-9D8D-7EB09161D52A}"/>
    <cellStyle name="Comma 7 2 5 2 3 3" xfId="20434" xr:uid="{9206E1DB-8478-4C8A-88DB-BB449AE3C6A8}"/>
    <cellStyle name="Comma 7 2 5 2 3 3 2" xfId="51258" xr:uid="{D60CE175-1E6B-426A-84AE-AB643695D39B}"/>
    <cellStyle name="Comma 7 2 5 2 3 4" xfId="35848" xr:uid="{E226813D-48B5-4F48-8D94-84B02482C0D0}"/>
    <cellStyle name="Comma 7 2 5 2 4" xfId="9029" xr:uid="{E8AB1B3D-7E6E-4009-AEA5-8A9078CF7F88}"/>
    <cellStyle name="Comma 7 2 5 2 4 2" xfId="24440" xr:uid="{705D2F80-FFBC-46C3-81BC-2DEA6A4620BB}"/>
    <cellStyle name="Comma 7 2 5 2 4 2 2" xfId="55264" xr:uid="{C2EF78FD-20ED-4A3D-B271-853FC699D58E}"/>
    <cellStyle name="Comma 7 2 5 2 4 3" xfId="39854" xr:uid="{B606C1A0-EA03-4732-AFF8-E327BC37AB2A}"/>
    <cellStyle name="Comma 7 2 5 2 5" xfId="16631" xr:uid="{D277B23B-3F54-4F84-A96B-D919E8E7EBF8}"/>
    <cellStyle name="Comma 7 2 5 2 5 2" xfId="47455" xr:uid="{D24BE54A-9355-4789-9451-40A2B9779484}"/>
    <cellStyle name="Comma 7 2 5 2 6" xfId="32045" xr:uid="{0F1C2D89-8EA5-4559-B1A9-764FBC6A82FD}"/>
    <cellStyle name="Comma 7 2 5 3" xfId="1851" xr:uid="{7E5CD343-2684-4FE1-BB72-9714ECC90F5D}"/>
    <cellStyle name="Comma 7 2 5 3 2" xfId="3750" xr:uid="{D81408CD-0040-4659-91C5-CB99EECDA7E6}"/>
    <cellStyle name="Comma 7 2 5 3 2 2" xfId="7553" xr:uid="{1FE30BDC-E7C3-436A-99D4-552AFD914283}"/>
    <cellStyle name="Comma 7 2 5 3 2 2 2" xfId="15364" xr:uid="{84C5F547-A140-4CAE-A232-CB7F6B0D0911}"/>
    <cellStyle name="Comma 7 2 5 3 2 2 2 2" xfId="30775" xr:uid="{7B269AA8-2C5B-479F-88CA-8DAD807EB1A0}"/>
    <cellStyle name="Comma 7 2 5 3 2 2 2 2 2" xfId="61599" xr:uid="{533B650B-FB5B-4095-9ABD-19202457FB72}"/>
    <cellStyle name="Comma 7 2 5 3 2 2 2 3" xfId="46189" xr:uid="{97620A30-28D1-4466-9638-2DEF261962FF}"/>
    <cellStyle name="Comma 7 2 5 3 2 2 3" xfId="22966" xr:uid="{5FCF357F-925A-4E21-B21A-FD2244939FE5}"/>
    <cellStyle name="Comma 7 2 5 3 2 2 3 2" xfId="53790" xr:uid="{C05F5D5C-181C-4A34-9309-D92B06BEC970}"/>
    <cellStyle name="Comma 7 2 5 3 2 2 4" xfId="38380" xr:uid="{3BC463EC-FEBE-4754-9A50-E4A8D25F3D5E}"/>
    <cellStyle name="Comma 7 2 5 3 2 3" xfId="11561" xr:uid="{F1916F95-B6D4-47A7-8AAD-6E06548461DF}"/>
    <cellStyle name="Comma 7 2 5 3 2 3 2" xfId="26972" xr:uid="{C4EFEAAA-2A07-403D-8739-7F1BC0714A22}"/>
    <cellStyle name="Comma 7 2 5 3 2 3 2 2" xfId="57796" xr:uid="{D8A47B1B-B390-4268-9921-CD349BA0158A}"/>
    <cellStyle name="Comma 7 2 5 3 2 3 3" xfId="42386" xr:uid="{584F43D5-5E50-402C-8517-F6D6489BE3DE}"/>
    <cellStyle name="Comma 7 2 5 3 2 4" xfId="19163" xr:uid="{031C8721-89C1-4FD6-A5EB-59F1344FB30C}"/>
    <cellStyle name="Comma 7 2 5 3 2 4 2" xfId="49987" xr:uid="{CFF7F4AC-78DE-49E8-8EE6-5C20C4665B47}"/>
    <cellStyle name="Comma 7 2 5 3 2 5" xfId="34577" xr:uid="{BAA57E34-DD9E-4E03-BE2A-6A1AF6CD5A40}"/>
    <cellStyle name="Comma 7 2 5 3 3" xfId="5654" xr:uid="{CA731E6B-1BAD-4282-9616-F8D067FF119A}"/>
    <cellStyle name="Comma 7 2 5 3 3 2" xfId="13465" xr:uid="{967B1AF0-BCB8-401B-96CF-CD37F7B496DA}"/>
    <cellStyle name="Comma 7 2 5 3 3 2 2" xfId="28876" xr:uid="{4F3462BF-2909-48A9-92F2-82F3ADFB5E68}"/>
    <cellStyle name="Comma 7 2 5 3 3 2 2 2" xfId="59700" xr:uid="{C028BAB2-62DF-4B7C-B6E7-951D06203A56}"/>
    <cellStyle name="Comma 7 2 5 3 3 2 3" xfId="44290" xr:uid="{BE6A1FDB-CFAE-4080-8158-F159509789AB}"/>
    <cellStyle name="Comma 7 2 5 3 3 3" xfId="21067" xr:uid="{47B6985E-9F3D-4BE7-AF77-AD47564791D0}"/>
    <cellStyle name="Comma 7 2 5 3 3 3 2" xfId="51891" xr:uid="{E2F19723-2A07-4ABC-93DA-3F3DB75B51C2}"/>
    <cellStyle name="Comma 7 2 5 3 3 4" xfId="36481" xr:uid="{D8A2A3B5-CCE9-47D4-8040-BAA56ABF4812}"/>
    <cellStyle name="Comma 7 2 5 3 4" xfId="9662" xr:uid="{DB7A0B87-408C-44BB-BD39-DA432A9DE179}"/>
    <cellStyle name="Comma 7 2 5 3 4 2" xfId="25073" xr:uid="{7C2E1B36-B12D-44C2-9E85-CAD0EA468BC1}"/>
    <cellStyle name="Comma 7 2 5 3 4 2 2" xfId="55897" xr:uid="{D3E0D4A8-331A-43C5-BC9B-9869BFDCC92C}"/>
    <cellStyle name="Comma 7 2 5 3 4 3" xfId="40487" xr:uid="{ECDF9FDF-5152-424E-93FA-E7D3FCC3C495}"/>
    <cellStyle name="Comma 7 2 5 3 5" xfId="17264" xr:uid="{488922A2-848F-48CE-9986-FD7071714924}"/>
    <cellStyle name="Comma 7 2 5 3 5 2" xfId="48088" xr:uid="{41791847-4E32-4CEB-9CEE-DB9714B79E81}"/>
    <cellStyle name="Comma 7 2 5 3 6" xfId="32678" xr:uid="{5A45984B-F55D-4B60-9FAF-38C96529EC2D}"/>
    <cellStyle name="Comma 7 2 5 4" xfId="2484" xr:uid="{060036EC-6A6B-4226-AD4C-C4AF9ABEB902}"/>
    <cellStyle name="Comma 7 2 5 4 2" xfId="6287" xr:uid="{B6ADED39-ECA3-49FD-B859-219972CA82FB}"/>
    <cellStyle name="Comma 7 2 5 4 2 2" xfId="14098" xr:uid="{FB2D6108-0ADF-4DED-8AD9-D2A53E66A799}"/>
    <cellStyle name="Comma 7 2 5 4 2 2 2" xfId="29509" xr:uid="{6555207E-91F1-437F-8CE9-6A35374355FB}"/>
    <cellStyle name="Comma 7 2 5 4 2 2 2 2" xfId="60333" xr:uid="{99CD9808-2ECF-4EE2-AF57-35E648FB13C1}"/>
    <cellStyle name="Comma 7 2 5 4 2 2 3" xfId="44923" xr:uid="{ADC7C872-BDB6-4108-BF49-C72B8C842A6F}"/>
    <cellStyle name="Comma 7 2 5 4 2 3" xfId="21700" xr:uid="{5350D08F-983E-490A-AE99-4C00251B050C}"/>
    <cellStyle name="Comma 7 2 5 4 2 3 2" xfId="52524" xr:uid="{F6CE6D73-0A7E-42AA-A761-458A596B5CCA}"/>
    <cellStyle name="Comma 7 2 5 4 2 4" xfId="37114" xr:uid="{F6F5C9FC-3E77-43CA-B1F3-9BE1934C8C63}"/>
    <cellStyle name="Comma 7 2 5 4 3" xfId="10295" xr:uid="{1BF3FD82-9F3E-499A-8AA4-30871E23228A}"/>
    <cellStyle name="Comma 7 2 5 4 3 2" xfId="25706" xr:uid="{290A147C-759E-4161-AB63-E80F0CC05CD8}"/>
    <cellStyle name="Comma 7 2 5 4 3 2 2" xfId="56530" xr:uid="{D18D920B-73C1-481C-8CFD-FDEF6CD9F368}"/>
    <cellStyle name="Comma 7 2 5 4 3 3" xfId="41120" xr:uid="{0426D604-0384-41AC-B26B-7A8D1C6F83DA}"/>
    <cellStyle name="Comma 7 2 5 4 4" xfId="17897" xr:uid="{03508AF6-9883-4AC1-BFEA-6E812950A471}"/>
    <cellStyle name="Comma 7 2 5 4 4 2" xfId="48721" xr:uid="{E1AE0027-9883-4507-9C8B-F8E9DC63A70D}"/>
    <cellStyle name="Comma 7 2 5 4 5" xfId="33311" xr:uid="{E0DF348E-08FA-4D17-A676-503686B9773C}"/>
    <cellStyle name="Comma 7 2 5 5" xfId="4388" xr:uid="{0443A057-1E95-4456-930A-E2ED12A48BF9}"/>
    <cellStyle name="Comma 7 2 5 5 2" xfId="12199" xr:uid="{5BE40121-B6ED-4913-ABB3-766C52630903}"/>
    <cellStyle name="Comma 7 2 5 5 2 2" xfId="27610" xr:uid="{C2F702D0-3125-4964-9AA1-60366EDB7ECC}"/>
    <cellStyle name="Comma 7 2 5 5 2 2 2" xfId="58434" xr:uid="{3A81CE94-75F8-401B-B0F0-B141DF548257}"/>
    <cellStyle name="Comma 7 2 5 5 2 3" xfId="43024" xr:uid="{1B511940-C165-4D09-962E-13A7461A1F7C}"/>
    <cellStyle name="Comma 7 2 5 5 3" xfId="19801" xr:uid="{D28FDEDA-1DB1-4E8D-960D-327A405BF913}"/>
    <cellStyle name="Comma 7 2 5 5 3 2" xfId="50625" xr:uid="{BE46E466-0E24-4E9A-9ED2-1BA5DE1F8958}"/>
    <cellStyle name="Comma 7 2 5 5 4" xfId="35215" xr:uid="{E7F49E68-C431-4514-AD59-B6BE7FD395C3}"/>
    <cellStyle name="Comma 7 2 5 6" xfId="8396" xr:uid="{38720F09-CFA2-4173-8E01-AA91A68C8FA8}"/>
    <cellStyle name="Comma 7 2 5 6 2" xfId="23807" xr:uid="{288E26EF-6AAE-4957-89AB-73DD8FBCF836}"/>
    <cellStyle name="Comma 7 2 5 6 2 2" xfId="54631" xr:uid="{CDA5F290-B1CB-4C7D-9BA3-B8749D8FEE0C}"/>
    <cellStyle name="Comma 7 2 5 6 3" xfId="39221" xr:uid="{581DFF84-F9B3-4C23-9272-CE46ED61F423}"/>
    <cellStyle name="Comma 7 2 5 7" xfId="15998" xr:uid="{8C8C2B3B-D10C-43BE-AF90-B3E70898BE15}"/>
    <cellStyle name="Comma 7 2 5 7 2" xfId="46822" xr:uid="{7AD75FD6-AD05-499C-9E02-7CD9AC422BF4}"/>
    <cellStyle name="Comma 7 2 5 8" xfId="31412" xr:uid="{9A9A9498-A8D3-4DBC-864E-6266F8483E59}"/>
    <cellStyle name="Comma 7 2 6" xfId="376" xr:uid="{5D1F3A40-5E6F-480C-B939-7B2333EE7D32}"/>
    <cellStyle name="Comma 7 2 6 2" xfId="1009" xr:uid="{C10CF0FE-D058-4098-A956-3E8903C15E59}"/>
    <cellStyle name="Comma 7 2 6 2 2" xfId="2908" xr:uid="{B6E751CF-B01C-4BA7-B626-48368033537E}"/>
    <cellStyle name="Comma 7 2 6 2 2 2" xfId="6711" xr:uid="{72378A19-36EA-41DB-9F69-61EA10B1D2D5}"/>
    <cellStyle name="Comma 7 2 6 2 2 2 2" xfId="14522" xr:uid="{74DA9884-CF1D-4D87-B673-C45399407477}"/>
    <cellStyle name="Comma 7 2 6 2 2 2 2 2" xfId="29933" xr:uid="{8BD29BCB-B50C-44B1-974B-B80FD6F922A0}"/>
    <cellStyle name="Comma 7 2 6 2 2 2 2 2 2" xfId="60757" xr:uid="{3AA3D479-3BEF-462B-A5AE-201CE0C15220}"/>
    <cellStyle name="Comma 7 2 6 2 2 2 2 3" xfId="45347" xr:uid="{42D20069-FE2B-44E0-A240-814D03AFC9E3}"/>
    <cellStyle name="Comma 7 2 6 2 2 2 3" xfId="22124" xr:uid="{927579F6-F122-42A1-8013-1BD3DD50DF9D}"/>
    <cellStyle name="Comma 7 2 6 2 2 2 3 2" xfId="52948" xr:uid="{FE51A14D-D350-4FA9-9142-AD14C20A70E8}"/>
    <cellStyle name="Comma 7 2 6 2 2 2 4" xfId="37538" xr:uid="{D1A655AD-F36E-4915-A409-B6DDD8FFD34D}"/>
    <cellStyle name="Comma 7 2 6 2 2 3" xfId="10719" xr:uid="{D21B0F1D-6EAC-495B-9A2A-A37DF5E3B05A}"/>
    <cellStyle name="Comma 7 2 6 2 2 3 2" xfId="26130" xr:uid="{D79CBD3C-C19A-4834-B447-9221850C13F2}"/>
    <cellStyle name="Comma 7 2 6 2 2 3 2 2" xfId="56954" xr:uid="{952181D6-2410-4784-80A3-8A38CB7DA065}"/>
    <cellStyle name="Comma 7 2 6 2 2 3 3" xfId="41544" xr:uid="{2407EE57-50DC-467A-B20C-6FCBE9E4B316}"/>
    <cellStyle name="Comma 7 2 6 2 2 4" xfId="18321" xr:uid="{3A94BF53-5A44-4EBE-AC80-52CF88E88282}"/>
    <cellStyle name="Comma 7 2 6 2 2 4 2" xfId="49145" xr:uid="{FEECCE21-DC34-4BA9-83AF-35BC3A77C904}"/>
    <cellStyle name="Comma 7 2 6 2 2 5" xfId="33735" xr:uid="{49B6488D-4714-45A9-8422-2A9B3ACD1564}"/>
    <cellStyle name="Comma 7 2 6 2 3" xfId="4812" xr:uid="{24D2AE1C-75BD-464A-9D2B-3EEE6C95115B}"/>
    <cellStyle name="Comma 7 2 6 2 3 2" xfId="12623" xr:uid="{F1276BD2-FDA0-456D-A6B8-AFB1FCA3EB69}"/>
    <cellStyle name="Comma 7 2 6 2 3 2 2" xfId="28034" xr:uid="{CE76ACB3-365E-41A1-96FD-E62838649DC3}"/>
    <cellStyle name="Comma 7 2 6 2 3 2 2 2" xfId="58858" xr:uid="{54AEE5B1-43B0-48A6-9098-1D92040B7AAC}"/>
    <cellStyle name="Comma 7 2 6 2 3 2 3" xfId="43448" xr:uid="{1B85B07A-7217-4E53-A923-97F353FFD865}"/>
    <cellStyle name="Comma 7 2 6 2 3 3" xfId="20225" xr:uid="{423F87A5-1A73-40AE-B062-B7EA85BA1673}"/>
    <cellStyle name="Comma 7 2 6 2 3 3 2" xfId="51049" xr:uid="{17435822-23B6-4BDA-839C-DC93729DA319}"/>
    <cellStyle name="Comma 7 2 6 2 3 4" xfId="35639" xr:uid="{58C22C8B-ADE5-4B2C-A8D6-7FB43CF804E0}"/>
    <cellStyle name="Comma 7 2 6 2 4" xfId="8820" xr:uid="{179D40F5-CED1-4EB0-9EC9-3EC31AC3F82B}"/>
    <cellStyle name="Comma 7 2 6 2 4 2" xfId="24231" xr:uid="{82E56203-1F7E-470D-A4DE-272A8EAA6D96}"/>
    <cellStyle name="Comma 7 2 6 2 4 2 2" xfId="55055" xr:uid="{87F5E836-2C5D-4685-993B-F96BF0BB38E2}"/>
    <cellStyle name="Comma 7 2 6 2 4 3" xfId="39645" xr:uid="{B3518509-C395-435F-9F6F-E6AF318DCB44}"/>
    <cellStyle name="Comma 7 2 6 2 5" xfId="16422" xr:uid="{DB682027-38A8-4421-8099-E6688281A762}"/>
    <cellStyle name="Comma 7 2 6 2 5 2" xfId="47246" xr:uid="{B759D16B-C8DB-441B-93B2-80D34FE4694B}"/>
    <cellStyle name="Comma 7 2 6 2 6" xfId="31836" xr:uid="{D1D3454C-6D19-4AC1-A111-BF8F2DBD87D7}"/>
    <cellStyle name="Comma 7 2 6 3" xfId="1642" xr:uid="{E699FF82-77FA-4F74-BA05-F4EE0D2BB7FE}"/>
    <cellStyle name="Comma 7 2 6 3 2" xfId="3541" xr:uid="{25BFD7A6-DC05-4BA7-A97D-A832C11DC494}"/>
    <cellStyle name="Comma 7 2 6 3 2 2" xfId="7344" xr:uid="{01BA7EF5-184D-4469-96A0-D136961A81B2}"/>
    <cellStyle name="Comma 7 2 6 3 2 2 2" xfId="15155" xr:uid="{EFE90EA6-303B-4F85-948B-A554C3F3E928}"/>
    <cellStyle name="Comma 7 2 6 3 2 2 2 2" xfId="30566" xr:uid="{554A4864-211F-446D-A303-5866D6B1E86E}"/>
    <cellStyle name="Comma 7 2 6 3 2 2 2 2 2" xfId="61390" xr:uid="{B83BECFA-3808-41CE-A789-85A312F52198}"/>
    <cellStyle name="Comma 7 2 6 3 2 2 2 3" xfId="45980" xr:uid="{82088031-2B1E-4A76-A6C8-E6D35DBC36D5}"/>
    <cellStyle name="Comma 7 2 6 3 2 2 3" xfId="22757" xr:uid="{3DDBC7AE-8B87-43A9-ACFC-A9286D37AD69}"/>
    <cellStyle name="Comma 7 2 6 3 2 2 3 2" xfId="53581" xr:uid="{4D25B744-A54E-4520-843F-B34E728E18B5}"/>
    <cellStyle name="Comma 7 2 6 3 2 2 4" xfId="38171" xr:uid="{B7171AD2-384E-47F7-81C2-9D03EBF1A9E6}"/>
    <cellStyle name="Comma 7 2 6 3 2 3" xfId="11352" xr:uid="{8773ED5C-27FC-46EC-BD64-32C7C44B2723}"/>
    <cellStyle name="Comma 7 2 6 3 2 3 2" xfId="26763" xr:uid="{F25F8F84-9988-46EC-99C2-2CA10AA3D7EE}"/>
    <cellStyle name="Comma 7 2 6 3 2 3 2 2" xfId="57587" xr:uid="{92A27A5B-72CF-4663-81E1-D1175236A13C}"/>
    <cellStyle name="Comma 7 2 6 3 2 3 3" xfId="42177" xr:uid="{29FB9275-44BC-42DD-A8A3-6F2CAE8B6619}"/>
    <cellStyle name="Comma 7 2 6 3 2 4" xfId="18954" xr:uid="{093242B3-FA26-46CC-B1BB-E4D9EDAAA244}"/>
    <cellStyle name="Comma 7 2 6 3 2 4 2" xfId="49778" xr:uid="{2E09D5B6-C455-4ADA-AB5D-847937537559}"/>
    <cellStyle name="Comma 7 2 6 3 2 5" xfId="34368" xr:uid="{76BB304C-A8BB-424C-8B56-3030B050E2E5}"/>
    <cellStyle name="Comma 7 2 6 3 3" xfId="5445" xr:uid="{7528E7E6-E3C5-47AF-AE0B-F4BDB03EC96D}"/>
    <cellStyle name="Comma 7 2 6 3 3 2" xfId="13256" xr:uid="{6E7CACBB-640B-41D5-9D30-45E012F6337A}"/>
    <cellStyle name="Comma 7 2 6 3 3 2 2" xfId="28667" xr:uid="{F419883C-B824-49F3-BE0B-011836B34164}"/>
    <cellStyle name="Comma 7 2 6 3 3 2 2 2" xfId="59491" xr:uid="{75705B48-849D-4D1D-8B8F-E1468372FE61}"/>
    <cellStyle name="Comma 7 2 6 3 3 2 3" xfId="44081" xr:uid="{9BE5BDC8-FBB2-4B0A-97D4-07B9530924DF}"/>
    <cellStyle name="Comma 7 2 6 3 3 3" xfId="20858" xr:uid="{CC770EC0-A7F6-42BF-B62E-C2B495E567EC}"/>
    <cellStyle name="Comma 7 2 6 3 3 3 2" xfId="51682" xr:uid="{BC751A3D-27CC-4A94-BD56-97D946757633}"/>
    <cellStyle name="Comma 7 2 6 3 3 4" xfId="36272" xr:uid="{396C1F66-080B-4B6A-B768-DCA6EA75F82B}"/>
    <cellStyle name="Comma 7 2 6 3 4" xfId="9453" xr:uid="{D7838625-13C1-45AA-AB05-6B15B5D3B391}"/>
    <cellStyle name="Comma 7 2 6 3 4 2" xfId="24864" xr:uid="{CD2AB425-0A71-464E-AB24-56D501EAD6E8}"/>
    <cellStyle name="Comma 7 2 6 3 4 2 2" xfId="55688" xr:uid="{91A7163A-0A1B-482B-87D1-1728D33CDAC6}"/>
    <cellStyle name="Comma 7 2 6 3 4 3" xfId="40278" xr:uid="{A6D70BE4-4BEC-4E4F-B4C4-B3F0B106FAA8}"/>
    <cellStyle name="Comma 7 2 6 3 5" xfId="17055" xr:uid="{316D4998-842F-4827-9B01-AB5D84348961}"/>
    <cellStyle name="Comma 7 2 6 3 5 2" xfId="47879" xr:uid="{FB225F2D-85BE-4CEA-B1E3-BF03A1DE2980}"/>
    <cellStyle name="Comma 7 2 6 3 6" xfId="32469" xr:uid="{512A19F0-CE5F-4168-B1B9-4DACB79FF9AB}"/>
    <cellStyle name="Comma 7 2 6 4" xfId="2275" xr:uid="{2AEB587B-1478-4661-B557-E5BB82E61096}"/>
    <cellStyle name="Comma 7 2 6 4 2" xfId="6078" xr:uid="{E9D44A62-DC5A-4046-A775-315D8C75BC60}"/>
    <cellStyle name="Comma 7 2 6 4 2 2" xfId="13889" xr:uid="{78210D27-8377-4E98-8D71-4D85F95A1149}"/>
    <cellStyle name="Comma 7 2 6 4 2 2 2" xfId="29300" xr:uid="{52F6E7D9-CFB1-4313-BEA3-93BD2AF6A1FF}"/>
    <cellStyle name="Comma 7 2 6 4 2 2 2 2" xfId="60124" xr:uid="{B81AB768-FF97-4DE8-8382-E813F92A968F}"/>
    <cellStyle name="Comma 7 2 6 4 2 2 3" xfId="44714" xr:uid="{6C5BB92D-0D03-43D7-9223-922568F6DBCA}"/>
    <cellStyle name="Comma 7 2 6 4 2 3" xfId="21491" xr:uid="{C909AAB8-1CBF-4303-86F1-BF1937354196}"/>
    <cellStyle name="Comma 7 2 6 4 2 3 2" xfId="52315" xr:uid="{A59F14F2-6A39-47D2-BE45-448F0EE82834}"/>
    <cellStyle name="Comma 7 2 6 4 2 4" xfId="36905" xr:uid="{0F75EC64-24B5-4087-9F52-F115ABD19476}"/>
    <cellStyle name="Comma 7 2 6 4 3" xfId="10086" xr:uid="{47844639-DAD0-49E0-A472-38D4564C1769}"/>
    <cellStyle name="Comma 7 2 6 4 3 2" xfId="25497" xr:uid="{095EF1D9-B62A-4C59-B652-AB6431A2D4B7}"/>
    <cellStyle name="Comma 7 2 6 4 3 2 2" xfId="56321" xr:uid="{77EA30D8-5217-48CE-AB36-E491CF811E75}"/>
    <cellStyle name="Comma 7 2 6 4 3 3" xfId="40911" xr:uid="{CB1A0F03-5922-49C3-BDA7-1D1ADA664B29}"/>
    <cellStyle name="Comma 7 2 6 4 4" xfId="17688" xr:uid="{43050EC3-B9D6-4391-966F-303B787A0FC1}"/>
    <cellStyle name="Comma 7 2 6 4 4 2" xfId="48512" xr:uid="{AE5E3D80-125F-45C5-9DD6-865D4393CD9A}"/>
    <cellStyle name="Comma 7 2 6 4 5" xfId="33102" xr:uid="{6BC334BC-522B-4F2B-9264-8EE60823DAEF}"/>
    <cellStyle name="Comma 7 2 6 5" xfId="4179" xr:uid="{698B1F83-7687-417B-896C-38195F70AE89}"/>
    <cellStyle name="Comma 7 2 6 5 2" xfId="11990" xr:uid="{74460D9D-A086-4E81-BB1E-73DEF410B890}"/>
    <cellStyle name="Comma 7 2 6 5 2 2" xfId="27401" xr:uid="{D4C4A2E9-5C67-4704-B91F-7C7C7B168D35}"/>
    <cellStyle name="Comma 7 2 6 5 2 2 2" xfId="58225" xr:uid="{7D9FB93D-25E4-4BB0-A3E6-C8A5C3D48255}"/>
    <cellStyle name="Comma 7 2 6 5 2 3" xfId="42815" xr:uid="{47001C9E-8473-40C6-AE89-A0362704C731}"/>
    <cellStyle name="Comma 7 2 6 5 3" xfId="19592" xr:uid="{E5011080-1C5B-4481-987D-8D6329FE49B0}"/>
    <cellStyle name="Comma 7 2 6 5 3 2" xfId="50416" xr:uid="{720720DB-38E1-46BE-B4F9-C9964B94F693}"/>
    <cellStyle name="Comma 7 2 6 5 4" xfId="35006" xr:uid="{A246C5B4-13F1-4187-86D8-57B608BA618C}"/>
    <cellStyle name="Comma 7 2 6 6" xfId="8187" xr:uid="{C4CD1C3E-C7E8-4021-8AE4-0AD068F33F8F}"/>
    <cellStyle name="Comma 7 2 6 6 2" xfId="23598" xr:uid="{AA46C103-ACCE-43D5-AB2F-E92CCA361207}"/>
    <cellStyle name="Comma 7 2 6 6 2 2" xfId="54422" xr:uid="{45FE2D73-C7E8-4A1C-9C5B-DE3B5CA78DD0}"/>
    <cellStyle name="Comma 7 2 6 6 3" xfId="39012" xr:uid="{4C0748E2-7DC1-435D-8137-2D65CDF6BA74}"/>
    <cellStyle name="Comma 7 2 6 7" xfId="15789" xr:uid="{0B9ABBB5-9B25-461B-B862-1A9A4C6E68FA}"/>
    <cellStyle name="Comma 7 2 6 7 2" xfId="46613" xr:uid="{FA8C4B16-9F83-49E5-B80C-29397FD1F18D}"/>
    <cellStyle name="Comma 7 2 6 8" xfId="31203" xr:uid="{E4336E54-CCF9-4BDF-88FF-BA7FBB3390B5}"/>
    <cellStyle name="Comma 7 2 7" xfId="796" xr:uid="{9143408A-F842-4C9F-AB68-5F4572441514}"/>
    <cellStyle name="Comma 7 2 7 2" xfId="2695" xr:uid="{F083842F-DCAC-4A39-9C19-C3C1C65E54B6}"/>
    <cellStyle name="Comma 7 2 7 2 2" xfId="6498" xr:uid="{E247E888-12C0-42B9-B75A-CF0F2676EE12}"/>
    <cellStyle name="Comma 7 2 7 2 2 2" xfId="14309" xr:uid="{A7B0FE58-CC1C-45F1-B1AD-7AF2F360801C}"/>
    <cellStyle name="Comma 7 2 7 2 2 2 2" xfId="29720" xr:uid="{2B18C096-742E-4C4E-995C-7BDE22C9B560}"/>
    <cellStyle name="Comma 7 2 7 2 2 2 2 2" xfId="60544" xr:uid="{9167E4F3-A110-4D00-A1FF-286B3BD11749}"/>
    <cellStyle name="Comma 7 2 7 2 2 2 3" xfId="45134" xr:uid="{1012FCC8-0032-46C1-938D-7CDDAFE7A50E}"/>
    <cellStyle name="Comma 7 2 7 2 2 3" xfId="21911" xr:uid="{3413C141-481F-42C4-B07F-77C051B2D8D6}"/>
    <cellStyle name="Comma 7 2 7 2 2 3 2" xfId="52735" xr:uid="{6E141772-C851-4D8F-825F-5AB0379AED81}"/>
    <cellStyle name="Comma 7 2 7 2 2 4" xfId="37325" xr:uid="{75AFAA45-C904-4688-BA59-C7CB5E464CCD}"/>
    <cellStyle name="Comma 7 2 7 2 3" xfId="10506" xr:uid="{E097AE04-1EB5-4BAE-B0E1-1530A10D7B99}"/>
    <cellStyle name="Comma 7 2 7 2 3 2" xfId="25917" xr:uid="{2833B429-2414-4C49-9D6D-E91438D16D96}"/>
    <cellStyle name="Comma 7 2 7 2 3 2 2" xfId="56741" xr:uid="{A3D85061-2442-4DC4-AC7B-ECC3F2C0B337}"/>
    <cellStyle name="Comma 7 2 7 2 3 3" xfId="41331" xr:uid="{281D466C-1E81-4201-8F40-63BFDE8B7264}"/>
    <cellStyle name="Comma 7 2 7 2 4" xfId="18108" xr:uid="{946E454A-55F9-497B-99F8-CCCFF4DE9ADA}"/>
    <cellStyle name="Comma 7 2 7 2 4 2" xfId="48932" xr:uid="{DDEF9F2D-5054-409B-9B07-A93C3968C2F2}"/>
    <cellStyle name="Comma 7 2 7 2 5" xfId="33522" xr:uid="{E81491A1-6F3E-4396-8DA4-5A1DDAC7CC5E}"/>
    <cellStyle name="Comma 7 2 7 3" xfId="4599" xr:uid="{494C79CA-DA4D-433E-869A-5E3020255D82}"/>
    <cellStyle name="Comma 7 2 7 3 2" xfId="12410" xr:uid="{3BFDFD93-6B32-4023-951C-62C6D118AAD8}"/>
    <cellStyle name="Comma 7 2 7 3 2 2" xfId="27821" xr:uid="{5F08DD1D-B648-4734-9CE8-0D428003580B}"/>
    <cellStyle name="Comma 7 2 7 3 2 2 2" xfId="58645" xr:uid="{CAD3F599-C876-4A52-946F-A91FEA626B6A}"/>
    <cellStyle name="Comma 7 2 7 3 2 3" xfId="43235" xr:uid="{6F2AE008-AF93-4437-A407-9C27B3447136}"/>
    <cellStyle name="Comma 7 2 7 3 3" xfId="20012" xr:uid="{6AFE99F9-9596-4EEE-A0FF-9E56DD181621}"/>
    <cellStyle name="Comma 7 2 7 3 3 2" xfId="50836" xr:uid="{D26324D4-BBB8-4258-8EEB-D12E93CBBB4D}"/>
    <cellStyle name="Comma 7 2 7 3 4" xfId="35426" xr:uid="{986BF03C-52CD-42F4-A535-42E8F30C8789}"/>
    <cellStyle name="Comma 7 2 7 4" xfId="8607" xr:uid="{A1AE1928-648E-40D3-B46A-62C8C4544269}"/>
    <cellStyle name="Comma 7 2 7 4 2" xfId="24018" xr:uid="{7F08310D-C839-40DE-8396-C42C6696DE1B}"/>
    <cellStyle name="Comma 7 2 7 4 2 2" xfId="54842" xr:uid="{887B325F-FD1C-43F1-BF0D-BBC7A90D1BD0}"/>
    <cellStyle name="Comma 7 2 7 4 3" xfId="39432" xr:uid="{1AFA0471-8F7D-4AD0-93AD-7D47106E0D36}"/>
    <cellStyle name="Comma 7 2 7 5" xfId="16209" xr:uid="{87580381-7AD1-429B-BD3B-841DC81CF43B}"/>
    <cellStyle name="Comma 7 2 7 5 2" xfId="47033" xr:uid="{1BF8827D-ABBF-4F7D-A715-0C1633720D50}"/>
    <cellStyle name="Comma 7 2 7 6" xfId="31623" xr:uid="{F00D81FC-0055-4BE9-B808-C0B29558883B}"/>
    <cellStyle name="Comma 7 2 8" xfId="1429" xr:uid="{44477980-E12B-46F6-98EB-3818BF9CB594}"/>
    <cellStyle name="Comma 7 2 8 2" xfId="3328" xr:uid="{DCA8AD1C-E33A-486D-ABEC-D96972EDA73A}"/>
    <cellStyle name="Comma 7 2 8 2 2" xfId="7131" xr:uid="{8DF1FA9E-F495-4B6B-9475-22F43BF53DB1}"/>
    <cellStyle name="Comma 7 2 8 2 2 2" xfId="14942" xr:uid="{1FCA0BB1-6DA5-4AC3-B460-4DABC216B73D}"/>
    <cellStyle name="Comma 7 2 8 2 2 2 2" xfId="30353" xr:uid="{5DC2B6EA-7E21-482B-9AB6-C32B402619A7}"/>
    <cellStyle name="Comma 7 2 8 2 2 2 2 2" xfId="61177" xr:uid="{06710935-50B6-4EB4-8A3F-BF977FDD56C4}"/>
    <cellStyle name="Comma 7 2 8 2 2 2 3" xfId="45767" xr:uid="{27DAA032-1487-4FBF-AC30-7239BEE5944B}"/>
    <cellStyle name="Comma 7 2 8 2 2 3" xfId="22544" xr:uid="{22EFAEC5-BE45-434E-BA07-73E2A9BB9B60}"/>
    <cellStyle name="Comma 7 2 8 2 2 3 2" xfId="53368" xr:uid="{F1D8317B-1FA3-4519-A1F0-09E177D1DA43}"/>
    <cellStyle name="Comma 7 2 8 2 2 4" xfId="37958" xr:uid="{DA481B8A-5F3F-4B78-BFAB-497C5E41F01C}"/>
    <cellStyle name="Comma 7 2 8 2 3" xfId="11139" xr:uid="{314AA67A-6FB6-48BC-ADFF-D35C70D8569A}"/>
    <cellStyle name="Comma 7 2 8 2 3 2" xfId="26550" xr:uid="{1B50D76F-3937-40BF-89F1-FBF997F6D280}"/>
    <cellStyle name="Comma 7 2 8 2 3 2 2" xfId="57374" xr:uid="{40795A66-B018-43AD-A92E-5C158E254316}"/>
    <cellStyle name="Comma 7 2 8 2 3 3" xfId="41964" xr:uid="{ADB31D18-AAD2-49F4-A6BC-BC51A7FE1774}"/>
    <cellStyle name="Comma 7 2 8 2 4" xfId="18741" xr:uid="{C887BF08-2A47-47D1-B45A-FE3677176A7A}"/>
    <cellStyle name="Comma 7 2 8 2 4 2" xfId="49565" xr:uid="{67181F0E-6E9F-4144-BAB9-B28F00C3EF95}"/>
    <cellStyle name="Comma 7 2 8 2 5" xfId="34155" xr:uid="{C1CB7301-34D0-4E98-998F-7DFD7429A53E}"/>
    <cellStyle name="Comma 7 2 8 3" xfId="5232" xr:uid="{73439F13-FEE5-43C6-90E3-B89BE010B274}"/>
    <cellStyle name="Comma 7 2 8 3 2" xfId="13043" xr:uid="{CA449FC8-E924-4C00-BB5B-2E5F3CC19F56}"/>
    <cellStyle name="Comma 7 2 8 3 2 2" xfId="28454" xr:uid="{C4BED11F-EE0E-4ACB-81FF-12BAF728AD58}"/>
    <cellStyle name="Comma 7 2 8 3 2 2 2" xfId="59278" xr:uid="{4C243E6C-A07B-4B51-88CC-04C60A67B2A3}"/>
    <cellStyle name="Comma 7 2 8 3 2 3" xfId="43868" xr:uid="{9AD8B897-2EEA-43AD-A459-CD5FE56A0C0C}"/>
    <cellStyle name="Comma 7 2 8 3 3" xfId="20645" xr:uid="{2A7B949A-80B8-4184-90CC-86B373412988}"/>
    <cellStyle name="Comma 7 2 8 3 3 2" xfId="51469" xr:uid="{0E62C30A-86B3-4ECC-AC56-1B4BA490282C}"/>
    <cellStyle name="Comma 7 2 8 3 4" xfId="36059" xr:uid="{82DC257C-F6BA-4062-8115-5E9E02FE85B4}"/>
    <cellStyle name="Comma 7 2 8 4" xfId="9240" xr:uid="{FE5F2585-B6B6-4C34-B5F3-32EE955B5096}"/>
    <cellStyle name="Comma 7 2 8 4 2" xfId="24651" xr:uid="{A25FF8FA-F8F3-42D8-BBE9-A21247B0AE6A}"/>
    <cellStyle name="Comma 7 2 8 4 2 2" xfId="55475" xr:uid="{B5BD7A30-6C5C-43BC-B268-F9DB150D44E4}"/>
    <cellStyle name="Comma 7 2 8 4 3" xfId="40065" xr:uid="{6E0AB211-B53E-4157-B596-27308F0EAE73}"/>
    <cellStyle name="Comma 7 2 8 5" xfId="16842" xr:uid="{98E8971D-B59A-485C-B63B-30DB9A7B9CB1}"/>
    <cellStyle name="Comma 7 2 8 5 2" xfId="47666" xr:uid="{DC7FBAAB-E551-41CE-BABE-BD001601EEDF}"/>
    <cellStyle name="Comma 7 2 8 6" xfId="32256" xr:uid="{12444234-32D2-4328-AE23-6A326D2A44EE}"/>
    <cellStyle name="Comma 7 2 9" xfId="2062" xr:uid="{F9DD3971-EAFD-498D-BABD-C2F684677E49}"/>
    <cellStyle name="Comma 7 2 9 2" xfId="5865" xr:uid="{1A5177BD-AC05-4E39-B04D-066549B803FE}"/>
    <cellStyle name="Comma 7 2 9 2 2" xfId="13676" xr:uid="{E5DC3559-EBF2-4F22-8FC9-62EE2C60D5E3}"/>
    <cellStyle name="Comma 7 2 9 2 2 2" xfId="29087" xr:uid="{8DD518A9-DDE1-47F3-89F3-13F82FDB9D83}"/>
    <cellStyle name="Comma 7 2 9 2 2 2 2" xfId="59911" xr:uid="{23DDDF30-2B80-49A6-85B0-0BF740AA4811}"/>
    <cellStyle name="Comma 7 2 9 2 2 3" xfId="44501" xr:uid="{380FAE13-4A93-4533-AD8D-23974EA4697E}"/>
    <cellStyle name="Comma 7 2 9 2 3" xfId="21278" xr:uid="{4B403741-337A-4356-BF22-0760833349AF}"/>
    <cellStyle name="Comma 7 2 9 2 3 2" xfId="52102" xr:uid="{70F97BDF-D115-4CA4-A1A1-5AA6CEEAAB8A}"/>
    <cellStyle name="Comma 7 2 9 2 4" xfId="36692" xr:uid="{22827BE6-6135-41F4-A6BA-1FF7F8A0C5DC}"/>
    <cellStyle name="Comma 7 2 9 3" xfId="9873" xr:uid="{91C22B37-A0CF-4117-A8D0-6696D3FE01DB}"/>
    <cellStyle name="Comma 7 2 9 3 2" xfId="25284" xr:uid="{6EB4CA72-7C94-474D-A877-8F5DF58DC78F}"/>
    <cellStyle name="Comma 7 2 9 3 2 2" xfId="56108" xr:uid="{F8484046-B2E4-4DD8-A504-259868B5BDE0}"/>
    <cellStyle name="Comma 7 2 9 3 3" xfId="40698" xr:uid="{77198426-BB1F-4350-B5B3-9C2872FBA2B9}"/>
    <cellStyle name="Comma 7 2 9 4" xfId="17475" xr:uid="{A34D0C23-E51B-4005-BD0A-95D4EE1D8568}"/>
    <cellStyle name="Comma 7 2 9 4 2" xfId="48299" xr:uid="{1A4E98EC-6B90-4C9F-A441-27B6B09A8DFF}"/>
    <cellStyle name="Comma 7 2 9 5" xfId="32889" xr:uid="{DE7FF0A1-C88B-4BA5-853F-B10F71C56766}"/>
    <cellStyle name="Comma 7 3" xfId="219" xr:uid="{B579479B-8486-46E2-B823-74CF94211C0B}"/>
    <cellStyle name="Comma 7 3 10" xfId="7830" xr:uid="{7608CAF6-4314-425A-BC02-31B3C05B71B1}"/>
    <cellStyle name="Comma 7 3 10 2" xfId="23241" xr:uid="{F5075ED6-6ECF-4BB5-A97B-9EB767B515CF}"/>
    <cellStyle name="Comma 7 3 10 2 2" xfId="54065" xr:uid="{11FC5661-75AA-40FB-93E3-64EAFDFC01C5}"/>
    <cellStyle name="Comma 7 3 10 3" xfId="38655" xr:uid="{F727C566-9A88-4C35-9F57-C241CDED508E}"/>
    <cellStyle name="Comma 7 3 11" xfId="15641" xr:uid="{DB2BD4A7-D523-4134-AD64-AFB52AB33E13}"/>
    <cellStyle name="Comma 7 3 11 2" xfId="46465" xr:uid="{9A647B2A-5C1D-48F5-B3A3-67DD907EF9CB}"/>
    <cellStyle name="Comma 7 3 12" xfId="31055" xr:uid="{F07FB647-7EEB-4CD5-99FA-396AEB1109DA}"/>
    <cellStyle name="Comma 7 3 2" xfId="301" xr:uid="{C939ACD5-A83F-461A-A2D7-E918AF959EF1}"/>
    <cellStyle name="Comma 7 3 2 10" xfId="15723" xr:uid="{1DE7F7A3-B6B1-4816-B9CD-D20A820583E7}"/>
    <cellStyle name="Comma 7 3 2 10 2" xfId="46547" xr:uid="{D0711843-F15A-47EE-8616-82187D465F58}"/>
    <cellStyle name="Comma 7 3 2 11" xfId="31137" xr:uid="{F1E0B2D2-91EE-45AA-B138-678EFCF01A12}"/>
    <cellStyle name="Comma 7 3 2 2" xfId="732" xr:uid="{6B20E895-F3B2-4BB5-9FCA-F4D1754B33C6}"/>
    <cellStyle name="Comma 7 3 2 2 2" xfId="1365" xr:uid="{FAE5BC49-F71D-4F9E-A29E-FD895FAB96EF}"/>
    <cellStyle name="Comma 7 3 2 2 2 2" xfId="3264" xr:uid="{97774D84-BCC5-4893-8735-1ED7371E06BC}"/>
    <cellStyle name="Comma 7 3 2 2 2 2 2" xfId="7067" xr:uid="{E4F6E0FE-3AF8-439A-8891-CB2C45FC8665}"/>
    <cellStyle name="Comma 7 3 2 2 2 2 2 2" xfId="14878" xr:uid="{F49EA042-54FF-4573-BCB8-ED3CAF2FA608}"/>
    <cellStyle name="Comma 7 3 2 2 2 2 2 2 2" xfId="30289" xr:uid="{5E0E281F-1E15-4929-9CEF-1984E49C7F95}"/>
    <cellStyle name="Comma 7 3 2 2 2 2 2 2 2 2" xfId="61113" xr:uid="{F3863FD5-89E6-4E5F-B18B-0E096632CA00}"/>
    <cellStyle name="Comma 7 3 2 2 2 2 2 2 3" xfId="45703" xr:uid="{57620751-5117-4EA8-8572-821B864B3631}"/>
    <cellStyle name="Comma 7 3 2 2 2 2 2 3" xfId="22480" xr:uid="{8070E846-7831-4997-962B-8F99DE8FCD45}"/>
    <cellStyle name="Comma 7 3 2 2 2 2 2 3 2" xfId="53304" xr:uid="{359BA500-F686-453C-896F-78B88FE358DB}"/>
    <cellStyle name="Comma 7 3 2 2 2 2 2 4" xfId="37894" xr:uid="{767BC92F-20FD-42CA-B4DB-DF88B8180052}"/>
    <cellStyle name="Comma 7 3 2 2 2 2 3" xfId="11075" xr:uid="{B886891D-EB9D-4D92-9A62-2D04278B70ED}"/>
    <cellStyle name="Comma 7 3 2 2 2 2 3 2" xfId="26486" xr:uid="{A63A9448-5051-4DAB-9DA8-C5315C5F980B}"/>
    <cellStyle name="Comma 7 3 2 2 2 2 3 2 2" xfId="57310" xr:uid="{FCA6EA41-73EC-4EC6-94D9-19CE788CDBA4}"/>
    <cellStyle name="Comma 7 3 2 2 2 2 3 3" xfId="41900" xr:uid="{65CE0FBD-552B-41A8-A6AA-5E570F6D9D15}"/>
    <cellStyle name="Comma 7 3 2 2 2 2 4" xfId="18677" xr:uid="{B69485D5-3244-465A-AB63-E10FACA2B432}"/>
    <cellStyle name="Comma 7 3 2 2 2 2 4 2" xfId="49501" xr:uid="{413AB3B1-5CC9-4A37-AC7E-D66333F57B26}"/>
    <cellStyle name="Comma 7 3 2 2 2 2 5" xfId="34091" xr:uid="{ABAF835B-DEE5-4F36-9C9E-20985B7DB8EE}"/>
    <cellStyle name="Comma 7 3 2 2 2 3" xfId="5168" xr:uid="{C55418B2-D8DC-46BC-AE8A-E4F859BD839D}"/>
    <cellStyle name="Comma 7 3 2 2 2 3 2" xfId="12979" xr:uid="{ADE46FEA-5AEA-4F67-9FD5-56444EB964FC}"/>
    <cellStyle name="Comma 7 3 2 2 2 3 2 2" xfId="28390" xr:uid="{44E5C80A-2A0D-4C9E-8DDE-759778057434}"/>
    <cellStyle name="Comma 7 3 2 2 2 3 2 2 2" xfId="59214" xr:uid="{3177849A-9E9E-4391-81B0-22AA310CF1E7}"/>
    <cellStyle name="Comma 7 3 2 2 2 3 2 3" xfId="43804" xr:uid="{79295A24-7725-4143-A731-AB4C03040821}"/>
    <cellStyle name="Comma 7 3 2 2 2 3 3" xfId="20581" xr:uid="{F09F0071-30DE-4B25-8C2A-E9DD763F7F10}"/>
    <cellStyle name="Comma 7 3 2 2 2 3 3 2" xfId="51405" xr:uid="{DDEA6F6D-7E99-40E0-8F70-4EF6A35C9FAF}"/>
    <cellStyle name="Comma 7 3 2 2 2 3 4" xfId="35995" xr:uid="{81F23C18-0813-4C08-AEA4-BAB565808413}"/>
    <cellStyle name="Comma 7 3 2 2 2 4" xfId="9176" xr:uid="{085B3232-5658-41C5-815F-47DCDA1AC550}"/>
    <cellStyle name="Comma 7 3 2 2 2 4 2" xfId="24587" xr:uid="{B8E5C3C7-0FF6-48F4-A0C5-3CB29CE948B6}"/>
    <cellStyle name="Comma 7 3 2 2 2 4 2 2" xfId="55411" xr:uid="{C6E25DCD-2BA6-4F4C-B303-6B64992D38C0}"/>
    <cellStyle name="Comma 7 3 2 2 2 4 3" xfId="40001" xr:uid="{BD8A75C2-38FB-4C20-B963-737E070776E0}"/>
    <cellStyle name="Comma 7 3 2 2 2 5" xfId="16778" xr:uid="{B27CFBAF-958E-4685-AE95-E6AF7C7A7137}"/>
    <cellStyle name="Comma 7 3 2 2 2 5 2" xfId="47602" xr:uid="{F64B974D-BF50-40FE-A045-307E0A2487C5}"/>
    <cellStyle name="Comma 7 3 2 2 2 6" xfId="32192" xr:uid="{B6D4213B-E3EE-444E-9D1A-AADCDCE059EE}"/>
    <cellStyle name="Comma 7 3 2 2 3" xfId="1998" xr:uid="{45B9947C-168A-4115-B617-54084DDB45AD}"/>
    <cellStyle name="Comma 7 3 2 2 3 2" xfId="3897" xr:uid="{894A47AD-A514-4E2F-A71E-6C93B858CC0D}"/>
    <cellStyle name="Comma 7 3 2 2 3 2 2" xfId="7700" xr:uid="{E489F83B-3806-4753-A4CD-88D746328DF7}"/>
    <cellStyle name="Comma 7 3 2 2 3 2 2 2" xfId="15511" xr:uid="{D852A302-3882-4C6E-9BE1-77EECEFFD563}"/>
    <cellStyle name="Comma 7 3 2 2 3 2 2 2 2" xfId="30922" xr:uid="{444A09C2-31AE-4334-90CF-7A32C1F04FC5}"/>
    <cellStyle name="Comma 7 3 2 2 3 2 2 2 2 2" xfId="61746" xr:uid="{C4969B29-2521-4A9F-B272-5B90C09490D8}"/>
    <cellStyle name="Comma 7 3 2 2 3 2 2 2 3" xfId="46336" xr:uid="{B53C877E-3AD7-499F-A60D-8D06C0D47DB8}"/>
    <cellStyle name="Comma 7 3 2 2 3 2 2 3" xfId="23113" xr:uid="{EDA91D19-AE82-46B6-AB47-D7F949302C32}"/>
    <cellStyle name="Comma 7 3 2 2 3 2 2 3 2" xfId="53937" xr:uid="{A3FD5C80-33B6-4C13-9861-59831CA44A07}"/>
    <cellStyle name="Comma 7 3 2 2 3 2 2 4" xfId="38527" xr:uid="{221B1228-047B-483C-B6E0-FC2C09F46337}"/>
    <cellStyle name="Comma 7 3 2 2 3 2 3" xfId="11708" xr:uid="{8BC606C2-0553-4146-B8A9-F316841DA17D}"/>
    <cellStyle name="Comma 7 3 2 2 3 2 3 2" xfId="27119" xr:uid="{7739CAF0-50DE-427B-A030-FAEC4179A9FE}"/>
    <cellStyle name="Comma 7 3 2 2 3 2 3 2 2" xfId="57943" xr:uid="{C6B9D320-4337-41E2-A517-75D1032585B7}"/>
    <cellStyle name="Comma 7 3 2 2 3 2 3 3" xfId="42533" xr:uid="{D3B802D9-C22F-422E-9FBF-1B77FDA10D1F}"/>
    <cellStyle name="Comma 7 3 2 2 3 2 4" xfId="19310" xr:uid="{C44AFBBE-E41F-4766-9944-12A31253CEAA}"/>
    <cellStyle name="Comma 7 3 2 2 3 2 4 2" xfId="50134" xr:uid="{E9E2BE49-7585-4795-82B8-2F0EE1283AAC}"/>
    <cellStyle name="Comma 7 3 2 2 3 2 5" xfId="34724" xr:uid="{9863E41D-802F-40E4-AB71-47ED0BB993FC}"/>
    <cellStyle name="Comma 7 3 2 2 3 3" xfId="5801" xr:uid="{D0652540-5AEB-40F1-8CB6-AAF8511DA0A8}"/>
    <cellStyle name="Comma 7 3 2 2 3 3 2" xfId="13612" xr:uid="{AEC0B564-3146-4CAB-8931-EBF8846FDB45}"/>
    <cellStyle name="Comma 7 3 2 2 3 3 2 2" xfId="29023" xr:uid="{4EDFAF7A-0894-40B6-95A9-8BD50FBB480E}"/>
    <cellStyle name="Comma 7 3 2 2 3 3 2 2 2" xfId="59847" xr:uid="{29323BE3-9577-40A8-ADDC-D0443912D9A6}"/>
    <cellStyle name="Comma 7 3 2 2 3 3 2 3" xfId="44437" xr:uid="{A8CCB092-3EAD-437A-BF84-E367594ADA39}"/>
    <cellStyle name="Comma 7 3 2 2 3 3 3" xfId="21214" xr:uid="{5C8D4E77-D452-4E06-937A-6139CB62F1C4}"/>
    <cellStyle name="Comma 7 3 2 2 3 3 3 2" xfId="52038" xr:uid="{0BE4267D-0CFC-4A9B-8345-685F7758BA07}"/>
    <cellStyle name="Comma 7 3 2 2 3 3 4" xfId="36628" xr:uid="{F348235F-23A1-4868-83F2-540328A85C38}"/>
    <cellStyle name="Comma 7 3 2 2 3 4" xfId="9809" xr:uid="{A82BFABB-CFB0-4762-82EE-537608D8A077}"/>
    <cellStyle name="Comma 7 3 2 2 3 4 2" xfId="25220" xr:uid="{7272B415-D298-4CBF-AE46-85E9DE87266C}"/>
    <cellStyle name="Comma 7 3 2 2 3 4 2 2" xfId="56044" xr:uid="{3C0B0B76-9D43-4565-992B-B382E36719F7}"/>
    <cellStyle name="Comma 7 3 2 2 3 4 3" xfId="40634" xr:uid="{EAC8A920-6A3B-48A3-B851-959AAAA28EEE}"/>
    <cellStyle name="Comma 7 3 2 2 3 5" xfId="17411" xr:uid="{A181E0FD-372F-4EC7-95D4-6B95FE15F15E}"/>
    <cellStyle name="Comma 7 3 2 2 3 5 2" xfId="48235" xr:uid="{8EE2070F-B77B-4C04-BB46-71E172E39E2F}"/>
    <cellStyle name="Comma 7 3 2 2 3 6" xfId="32825" xr:uid="{1CD5912A-7BB8-43C6-9D49-274DF941CB82}"/>
    <cellStyle name="Comma 7 3 2 2 4" xfId="2631" xr:uid="{A7872FFD-1C14-4ECA-B9AC-EA6555EA2A10}"/>
    <cellStyle name="Comma 7 3 2 2 4 2" xfId="6434" xr:uid="{9088D76B-C299-40D0-B3B5-FCE4FF781A5E}"/>
    <cellStyle name="Comma 7 3 2 2 4 2 2" xfId="14245" xr:uid="{B32FB7A2-34FD-4F54-8AF0-F71F9FC879E9}"/>
    <cellStyle name="Comma 7 3 2 2 4 2 2 2" xfId="29656" xr:uid="{7EBBA432-B608-416C-8D04-B74043EE310E}"/>
    <cellStyle name="Comma 7 3 2 2 4 2 2 2 2" xfId="60480" xr:uid="{6BF24BBF-69D4-4D86-9465-172204E0F9C9}"/>
    <cellStyle name="Comma 7 3 2 2 4 2 2 3" xfId="45070" xr:uid="{E3A664E5-5237-4A5F-BE3A-180849F5D616}"/>
    <cellStyle name="Comma 7 3 2 2 4 2 3" xfId="21847" xr:uid="{E90021F2-E937-46AE-AF57-CBFADB0C36B6}"/>
    <cellStyle name="Comma 7 3 2 2 4 2 3 2" xfId="52671" xr:uid="{16BF9D86-6620-4E10-A6B0-8F433E9008DA}"/>
    <cellStyle name="Comma 7 3 2 2 4 2 4" xfId="37261" xr:uid="{98709AEF-567F-479C-8CAF-262C1D9A3946}"/>
    <cellStyle name="Comma 7 3 2 2 4 3" xfId="10442" xr:uid="{13730C7B-1F84-492E-96A1-29FC2F05ABD0}"/>
    <cellStyle name="Comma 7 3 2 2 4 3 2" xfId="25853" xr:uid="{E182D8F8-27D0-4B1D-AA7B-F2DF4F6E4E2E}"/>
    <cellStyle name="Comma 7 3 2 2 4 3 2 2" xfId="56677" xr:uid="{5AC72498-E973-4759-BCFA-6CE68DCF9219}"/>
    <cellStyle name="Comma 7 3 2 2 4 3 3" xfId="41267" xr:uid="{2650FCA9-3C7C-4C1D-90C1-0E02BABFDB8F}"/>
    <cellStyle name="Comma 7 3 2 2 4 4" xfId="18044" xr:uid="{10934513-AA43-483D-B000-F3812374DA36}"/>
    <cellStyle name="Comma 7 3 2 2 4 4 2" xfId="48868" xr:uid="{403B3D16-02F7-448E-B5DC-DD971A34D611}"/>
    <cellStyle name="Comma 7 3 2 2 4 5" xfId="33458" xr:uid="{F99D4EE5-5565-4147-8DE2-C40D04D20C40}"/>
    <cellStyle name="Comma 7 3 2 2 5" xfId="4535" xr:uid="{78AF5913-7DA4-4971-9295-ECDE883DE305}"/>
    <cellStyle name="Comma 7 3 2 2 5 2" xfId="12346" xr:uid="{64F9A0C0-DC65-46FA-9A61-054306A9953F}"/>
    <cellStyle name="Comma 7 3 2 2 5 2 2" xfId="27757" xr:uid="{446E3BEA-3EEC-4DE2-B051-B4FC27A344D9}"/>
    <cellStyle name="Comma 7 3 2 2 5 2 2 2" xfId="58581" xr:uid="{414D4E11-716E-4B00-85C2-89555147CC8E}"/>
    <cellStyle name="Comma 7 3 2 2 5 2 3" xfId="43171" xr:uid="{878FF561-81BD-4962-B3CA-1673B3676D95}"/>
    <cellStyle name="Comma 7 3 2 2 5 3" xfId="19948" xr:uid="{A8C7626C-1207-4CCD-B17F-60A833754849}"/>
    <cellStyle name="Comma 7 3 2 2 5 3 2" xfId="50772" xr:uid="{32CD2682-1480-4F43-94B4-FE442FDC4365}"/>
    <cellStyle name="Comma 7 3 2 2 5 4" xfId="35362" xr:uid="{D4EABBD6-7A3D-4970-8DB6-78111EA3E0DC}"/>
    <cellStyle name="Comma 7 3 2 2 6" xfId="8543" xr:uid="{0B965AF2-AE31-4CFA-8AA2-9AE6C708506F}"/>
    <cellStyle name="Comma 7 3 2 2 6 2" xfId="23954" xr:uid="{F3745D89-D26A-4726-B263-59A0E6AAEC89}"/>
    <cellStyle name="Comma 7 3 2 2 6 2 2" xfId="54778" xr:uid="{A220FC13-C286-4945-8526-E4B5C981E7A6}"/>
    <cellStyle name="Comma 7 3 2 2 6 3" xfId="39368" xr:uid="{2F38EB45-1E5A-44B3-AE6E-BC13EB8CFB90}"/>
    <cellStyle name="Comma 7 3 2 2 7" xfId="16145" xr:uid="{80DDE40B-3A44-4E09-A618-E35129D4C289}"/>
    <cellStyle name="Comma 7 3 2 2 7 2" xfId="46969" xr:uid="{37EB5170-FBE3-43D8-A713-2247815431E7}"/>
    <cellStyle name="Comma 7 3 2 2 8" xfId="31559" xr:uid="{F6C8CF49-83BA-4121-A491-45AA1464A95C}"/>
    <cellStyle name="Comma 7 3 2 3" xfId="523" xr:uid="{B968D826-F52F-4C30-9BB9-7E1D4517BE47}"/>
    <cellStyle name="Comma 7 3 2 3 2" xfId="1156" xr:uid="{3848A0F5-055D-4407-88A1-07D9E2D7D44A}"/>
    <cellStyle name="Comma 7 3 2 3 2 2" xfId="3055" xr:uid="{24EF09A4-0B24-4D14-A40B-0CA977A7CC99}"/>
    <cellStyle name="Comma 7 3 2 3 2 2 2" xfId="6858" xr:uid="{7A00FFFC-A2E9-46C8-82D0-4D40A0B8F77D}"/>
    <cellStyle name="Comma 7 3 2 3 2 2 2 2" xfId="14669" xr:uid="{93AE1C62-0DA4-4C66-803B-093D3D42B496}"/>
    <cellStyle name="Comma 7 3 2 3 2 2 2 2 2" xfId="30080" xr:uid="{836241C7-201C-4133-B14E-88F47F190837}"/>
    <cellStyle name="Comma 7 3 2 3 2 2 2 2 2 2" xfId="60904" xr:uid="{86F41D70-090E-42C6-A9C4-3E90DD5C41F9}"/>
    <cellStyle name="Comma 7 3 2 3 2 2 2 2 3" xfId="45494" xr:uid="{FE4B02AB-1234-4342-819C-D20803CC9AAD}"/>
    <cellStyle name="Comma 7 3 2 3 2 2 2 3" xfId="22271" xr:uid="{AB1A9A4F-E645-4084-BF4C-6CD03995CCD4}"/>
    <cellStyle name="Comma 7 3 2 3 2 2 2 3 2" xfId="53095" xr:uid="{920CFB2C-6AC0-4472-BF65-2F5870ED055D}"/>
    <cellStyle name="Comma 7 3 2 3 2 2 2 4" xfId="37685" xr:uid="{AD910004-606C-4E0E-ACC9-30967A708F03}"/>
    <cellStyle name="Comma 7 3 2 3 2 2 3" xfId="10866" xr:uid="{A30F51F1-39C4-49BE-8890-F3307D3D3466}"/>
    <cellStyle name="Comma 7 3 2 3 2 2 3 2" xfId="26277" xr:uid="{62768497-02F0-4845-92B0-087F90D99042}"/>
    <cellStyle name="Comma 7 3 2 3 2 2 3 2 2" xfId="57101" xr:uid="{41A41F47-F2A0-4E15-9AA5-FE52314D7F91}"/>
    <cellStyle name="Comma 7 3 2 3 2 2 3 3" xfId="41691" xr:uid="{23C01864-C49F-40E7-A27D-7A425A8DA360}"/>
    <cellStyle name="Comma 7 3 2 3 2 2 4" xfId="18468" xr:uid="{5914A83F-8D55-476B-8D51-B03BDB91B509}"/>
    <cellStyle name="Comma 7 3 2 3 2 2 4 2" xfId="49292" xr:uid="{C34F6BE8-79A5-43A5-ABBE-8D94014D1957}"/>
    <cellStyle name="Comma 7 3 2 3 2 2 5" xfId="33882" xr:uid="{B88BB7CC-7A88-440A-9E8D-42460009558A}"/>
    <cellStyle name="Comma 7 3 2 3 2 3" xfId="4959" xr:uid="{18454331-3AB0-4E35-925C-42F3A68804CE}"/>
    <cellStyle name="Comma 7 3 2 3 2 3 2" xfId="12770" xr:uid="{7427EFF6-A5EE-465F-9A9C-50488F5E60BC}"/>
    <cellStyle name="Comma 7 3 2 3 2 3 2 2" xfId="28181" xr:uid="{69395D72-E502-4533-B2D6-3F8601D919F9}"/>
    <cellStyle name="Comma 7 3 2 3 2 3 2 2 2" xfId="59005" xr:uid="{46E8C100-542F-469E-B4F5-DB410E4AD155}"/>
    <cellStyle name="Comma 7 3 2 3 2 3 2 3" xfId="43595" xr:uid="{AC4902C3-FF7A-49B9-88F9-3183CAC0772B}"/>
    <cellStyle name="Comma 7 3 2 3 2 3 3" xfId="20372" xr:uid="{4309A03E-8739-4408-8472-0522EFBD2B11}"/>
    <cellStyle name="Comma 7 3 2 3 2 3 3 2" xfId="51196" xr:uid="{1FD9B2E7-AC21-44C1-822E-70BF2C10C92C}"/>
    <cellStyle name="Comma 7 3 2 3 2 3 4" xfId="35786" xr:uid="{0B617495-626D-462B-80F3-2A614D001A87}"/>
    <cellStyle name="Comma 7 3 2 3 2 4" xfId="8967" xr:uid="{367B289D-B5C0-4CE8-A7ED-D78D3A0E2F22}"/>
    <cellStyle name="Comma 7 3 2 3 2 4 2" xfId="24378" xr:uid="{B75C67E3-9280-4DD0-8E12-105D81F01324}"/>
    <cellStyle name="Comma 7 3 2 3 2 4 2 2" xfId="55202" xr:uid="{06DEDF9F-28AF-46D6-94F2-CBD281BA4580}"/>
    <cellStyle name="Comma 7 3 2 3 2 4 3" xfId="39792" xr:uid="{D6331C71-09DB-46BE-980F-276021924E29}"/>
    <cellStyle name="Comma 7 3 2 3 2 5" xfId="16569" xr:uid="{183295DD-1670-445F-8E3E-F5B1F80510D1}"/>
    <cellStyle name="Comma 7 3 2 3 2 5 2" xfId="47393" xr:uid="{31684FBA-7FB7-48F0-B492-49A40AD7E234}"/>
    <cellStyle name="Comma 7 3 2 3 2 6" xfId="31983" xr:uid="{E50BEFA5-8828-4D55-98BB-B03E19B572A1}"/>
    <cellStyle name="Comma 7 3 2 3 3" xfId="1789" xr:uid="{9D3B65A7-5C51-482B-8B70-EA2FE2B23618}"/>
    <cellStyle name="Comma 7 3 2 3 3 2" xfId="3688" xr:uid="{01BB2E24-BADD-4717-9B2E-E4A881EE4E78}"/>
    <cellStyle name="Comma 7 3 2 3 3 2 2" xfId="7491" xr:uid="{5E64F63E-1A3A-484F-B999-C6A48929254A}"/>
    <cellStyle name="Comma 7 3 2 3 3 2 2 2" xfId="15302" xr:uid="{AD72ED60-85DB-4341-8321-63B57D193FA6}"/>
    <cellStyle name="Comma 7 3 2 3 3 2 2 2 2" xfId="30713" xr:uid="{370129B4-EBA5-4E8B-9E58-2455CD14D223}"/>
    <cellStyle name="Comma 7 3 2 3 3 2 2 2 2 2" xfId="61537" xr:uid="{CC695739-A6E2-4A8F-8F9B-E2FD83C73256}"/>
    <cellStyle name="Comma 7 3 2 3 3 2 2 2 3" xfId="46127" xr:uid="{01D25824-5516-440E-B557-545A32E76777}"/>
    <cellStyle name="Comma 7 3 2 3 3 2 2 3" xfId="22904" xr:uid="{5857D2F3-97CE-4180-82AA-579461B33C46}"/>
    <cellStyle name="Comma 7 3 2 3 3 2 2 3 2" xfId="53728" xr:uid="{47238DF9-2FEF-4C2A-9F22-88AD94FB3338}"/>
    <cellStyle name="Comma 7 3 2 3 3 2 2 4" xfId="38318" xr:uid="{18A2A555-9F6F-44A9-B6BB-FC427E11CCD3}"/>
    <cellStyle name="Comma 7 3 2 3 3 2 3" xfId="11499" xr:uid="{45665B9C-E47B-418C-B67A-3A40D383F63D}"/>
    <cellStyle name="Comma 7 3 2 3 3 2 3 2" xfId="26910" xr:uid="{60BB1739-F340-420C-912B-29D0D990C4B9}"/>
    <cellStyle name="Comma 7 3 2 3 3 2 3 2 2" xfId="57734" xr:uid="{43D7C1B4-487B-4DC0-96F3-5544BCE314AA}"/>
    <cellStyle name="Comma 7 3 2 3 3 2 3 3" xfId="42324" xr:uid="{84B599D6-3C05-4820-878E-4100281DA81D}"/>
    <cellStyle name="Comma 7 3 2 3 3 2 4" xfId="19101" xr:uid="{BC833509-73D7-4716-8B2B-B093B3514AD5}"/>
    <cellStyle name="Comma 7 3 2 3 3 2 4 2" xfId="49925" xr:uid="{57990629-930A-4BC4-8786-0820E2943DB5}"/>
    <cellStyle name="Comma 7 3 2 3 3 2 5" xfId="34515" xr:uid="{C7757D8D-5265-485A-8CD8-4896E0118BD4}"/>
    <cellStyle name="Comma 7 3 2 3 3 3" xfId="5592" xr:uid="{B2EA40F5-BE83-40F4-887E-D56DDFF03EFC}"/>
    <cellStyle name="Comma 7 3 2 3 3 3 2" xfId="13403" xr:uid="{04FF6E30-121A-45A1-A3DC-F668383C13BC}"/>
    <cellStyle name="Comma 7 3 2 3 3 3 2 2" xfId="28814" xr:uid="{7392B376-6705-48B3-A655-5D06B4F6CA57}"/>
    <cellStyle name="Comma 7 3 2 3 3 3 2 2 2" xfId="59638" xr:uid="{D1D4A171-D693-4507-A2E4-89B6909449C2}"/>
    <cellStyle name="Comma 7 3 2 3 3 3 2 3" xfId="44228" xr:uid="{554D880E-B930-4949-A868-9BD3F7C185CF}"/>
    <cellStyle name="Comma 7 3 2 3 3 3 3" xfId="21005" xr:uid="{103F3DF8-12DD-4556-8A51-427BD9044D9D}"/>
    <cellStyle name="Comma 7 3 2 3 3 3 3 2" xfId="51829" xr:uid="{1AB8611E-31E5-42EA-B563-CF0325BCB69E}"/>
    <cellStyle name="Comma 7 3 2 3 3 3 4" xfId="36419" xr:uid="{CC5F778E-A232-4EFF-8C7C-D93C7509CFCD}"/>
    <cellStyle name="Comma 7 3 2 3 3 4" xfId="9600" xr:uid="{AD823FD7-A54E-44BA-B3B2-F269F8DE941F}"/>
    <cellStyle name="Comma 7 3 2 3 3 4 2" xfId="25011" xr:uid="{93A038B3-6643-4AEB-85CF-1F1244B5B10D}"/>
    <cellStyle name="Comma 7 3 2 3 3 4 2 2" xfId="55835" xr:uid="{E1543AB6-797D-4264-A98C-6339FFB53CC1}"/>
    <cellStyle name="Comma 7 3 2 3 3 4 3" xfId="40425" xr:uid="{4CC5B225-17CE-4027-9FE1-FBA536BD399C}"/>
    <cellStyle name="Comma 7 3 2 3 3 5" xfId="17202" xr:uid="{DDDA234F-82AA-4574-BA48-2154074BD0CD}"/>
    <cellStyle name="Comma 7 3 2 3 3 5 2" xfId="48026" xr:uid="{A1DF8E4E-8C58-4A91-B737-73170F18216C}"/>
    <cellStyle name="Comma 7 3 2 3 3 6" xfId="32616" xr:uid="{90540EB5-5A4D-4AAF-A4AB-88BAE5F10173}"/>
    <cellStyle name="Comma 7 3 2 3 4" xfId="2422" xr:uid="{8A3B7A03-2BF1-4747-B5D4-82D80019FB78}"/>
    <cellStyle name="Comma 7 3 2 3 4 2" xfId="6225" xr:uid="{1C216E23-6E10-4289-91EF-5D4B09DA95AF}"/>
    <cellStyle name="Comma 7 3 2 3 4 2 2" xfId="14036" xr:uid="{05AF36EB-680C-4EF0-8705-1CA19F6B14D1}"/>
    <cellStyle name="Comma 7 3 2 3 4 2 2 2" xfId="29447" xr:uid="{CC603480-8C2A-4829-9F34-409678134ADC}"/>
    <cellStyle name="Comma 7 3 2 3 4 2 2 2 2" xfId="60271" xr:uid="{D758BD1E-B47F-4BFB-AD3B-EFDBF745537A}"/>
    <cellStyle name="Comma 7 3 2 3 4 2 2 3" xfId="44861" xr:uid="{77B238F6-94D1-46C1-B7D3-EBDF72C2DAC0}"/>
    <cellStyle name="Comma 7 3 2 3 4 2 3" xfId="21638" xr:uid="{CB8AE18D-C3D5-4AF7-A318-158CE408370A}"/>
    <cellStyle name="Comma 7 3 2 3 4 2 3 2" xfId="52462" xr:uid="{1377A939-21B7-453B-B014-8C5737B0AFD7}"/>
    <cellStyle name="Comma 7 3 2 3 4 2 4" xfId="37052" xr:uid="{12A12180-BFAE-4063-BA19-45334C6F0123}"/>
    <cellStyle name="Comma 7 3 2 3 4 3" xfId="10233" xr:uid="{7BC622FF-06E9-4DF9-B9E8-610408A3F9D1}"/>
    <cellStyle name="Comma 7 3 2 3 4 3 2" xfId="25644" xr:uid="{E9D582FF-A5AB-49D0-81CB-53D12B3D8147}"/>
    <cellStyle name="Comma 7 3 2 3 4 3 2 2" xfId="56468" xr:uid="{90829900-1039-441A-9C9F-ECF7BAEC7179}"/>
    <cellStyle name="Comma 7 3 2 3 4 3 3" xfId="41058" xr:uid="{3DEF1507-D4D2-44A6-B767-E43B8E2D214F}"/>
    <cellStyle name="Comma 7 3 2 3 4 4" xfId="17835" xr:uid="{CA7D192C-4776-483F-B92F-73F28FC29B91}"/>
    <cellStyle name="Comma 7 3 2 3 4 4 2" xfId="48659" xr:uid="{F0C113C4-4872-4808-B2C0-8F058912EA9A}"/>
    <cellStyle name="Comma 7 3 2 3 4 5" xfId="33249" xr:uid="{2C9F1B62-FE4D-4FE9-9E0C-4AF6450ACD14}"/>
    <cellStyle name="Comma 7 3 2 3 5" xfId="4326" xr:uid="{318BB23E-D04E-4516-B8A0-FDE59A66A379}"/>
    <cellStyle name="Comma 7 3 2 3 5 2" xfId="12137" xr:uid="{D4DAE81B-0690-4768-96EA-E7A7A6B6EC00}"/>
    <cellStyle name="Comma 7 3 2 3 5 2 2" xfId="27548" xr:uid="{87A61BE3-3849-4573-B1A7-F7019C835843}"/>
    <cellStyle name="Comma 7 3 2 3 5 2 2 2" xfId="58372" xr:uid="{3DC4EC44-CF62-4462-B709-A8E3D046E320}"/>
    <cellStyle name="Comma 7 3 2 3 5 2 3" xfId="42962" xr:uid="{0B396458-FFB0-4A44-AEC7-94577BC22E9F}"/>
    <cellStyle name="Comma 7 3 2 3 5 3" xfId="19739" xr:uid="{D03EAF40-5ED0-4F05-86C6-B7EDA41F999D}"/>
    <cellStyle name="Comma 7 3 2 3 5 3 2" xfId="50563" xr:uid="{171A94E2-7125-49DE-BAFD-1DED3CCA0D4F}"/>
    <cellStyle name="Comma 7 3 2 3 5 4" xfId="35153" xr:uid="{271A3D76-D14C-4EAA-8C22-A755A5BC40F2}"/>
    <cellStyle name="Comma 7 3 2 3 6" xfId="8334" xr:uid="{746BD604-22B5-4BF2-A759-EBAFAD44DAAF}"/>
    <cellStyle name="Comma 7 3 2 3 6 2" xfId="23745" xr:uid="{F345557A-9F10-4BF8-B7A0-BAE89123F384}"/>
    <cellStyle name="Comma 7 3 2 3 6 2 2" xfId="54569" xr:uid="{CE56A333-6884-4458-92F5-381A51C96F16}"/>
    <cellStyle name="Comma 7 3 2 3 6 3" xfId="39159" xr:uid="{E86EB473-0328-4190-AD73-D23598815EC3}"/>
    <cellStyle name="Comma 7 3 2 3 7" xfId="15936" xr:uid="{D642E104-89CE-404F-8165-7764A81115C3}"/>
    <cellStyle name="Comma 7 3 2 3 7 2" xfId="46760" xr:uid="{D1AFB7F4-8D3C-408F-BC91-B86ABDEE91DB}"/>
    <cellStyle name="Comma 7 3 2 3 8" xfId="31350" xr:uid="{8A67F7AE-333A-48EE-A142-CFCC384B7A2A}"/>
    <cellStyle name="Comma 7 3 2 4" xfId="943" xr:uid="{5D06951E-04DE-49EE-A587-B859B50C8EC1}"/>
    <cellStyle name="Comma 7 3 2 4 2" xfId="2842" xr:uid="{202FE61B-6ACA-4A06-AD0E-09FDCFFDB456}"/>
    <cellStyle name="Comma 7 3 2 4 2 2" xfId="6645" xr:uid="{C7548C69-E000-4ABF-8835-A25C1D1E7EAD}"/>
    <cellStyle name="Comma 7 3 2 4 2 2 2" xfId="14456" xr:uid="{59802B20-5DCB-4F84-9A47-07270DCC1D42}"/>
    <cellStyle name="Comma 7 3 2 4 2 2 2 2" xfId="29867" xr:uid="{C7100282-F3CC-4BE8-B144-5836CD2590C3}"/>
    <cellStyle name="Comma 7 3 2 4 2 2 2 2 2" xfId="60691" xr:uid="{A9864890-7C12-46FF-9EAB-B82E8EA61ED5}"/>
    <cellStyle name="Comma 7 3 2 4 2 2 2 3" xfId="45281" xr:uid="{F4F2D0CA-C873-4042-95E0-59A8A4D59A70}"/>
    <cellStyle name="Comma 7 3 2 4 2 2 3" xfId="22058" xr:uid="{B057EE75-2E77-4E28-92DB-AB5F613841B1}"/>
    <cellStyle name="Comma 7 3 2 4 2 2 3 2" xfId="52882" xr:uid="{C4398ADA-60C9-4190-A10D-B8683CA3D2EE}"/>
    <cellStyle name="Comma 7 3 2 4 2 2 4" xfId="37472" xr:uid="{FDC44F18-E0A5-4EA1-BAC2-CD85D46F6BD7}"/>
    <cellStyle name="Comma 7 3 2 4 2 3" xfId="10653" xr:uid="{DE8013C5-8227-4FB1-9D5D-21BCD69FFA6A}"/>
    <cellStyle name="Comma 7 3 2 4 2 3 2" xfId="26064" xr:uid="{14F3A783-EFA9-4B13-AB1E-55ACF962D7C0}"/>
    <cellStyle name="Comma 7 3 2 4 2 3 2 2" xfId="56888" xr:uid="{1C30466E-D184-45E0-8F3C-DD4E70FAB115}"/>
    <cellStyle name="Comma 7 3 2 4 2 3 3" xfId="41478" xr:uid="{EFC87DBB-AA57-4D65-8374-AE78349CDA9A}"/>
    <cellStyle name="Comma 7 3 2 4 2 4" xfId="18255" xr:uid="{948BC721-D656-4C7A-974B-C732D132BA9D}"/>
    <cellStyle name="Comma 7 3 2 4 2 4 2" xfId="49079" xr:uid="{E7964CDA-1589-47CB-A433-8852E093643E}"/>
    <cellStyle name="Comma 7 3 2 4 2 5" xfId="33669" xr:uid="{6494AEFE-8E43-4226-8DF9-72623533EFE8}"/>
    <cellStyle name="Comma 7 3 2 4 3" xfId="4746" xr:uid="{7E27DC49-959C-47AA-9A2B-BE9BA53E6722}"/>
    <cellStyle name="Comma 7 3 2 4 3 2" xfId="12557" xr:uid="{F59E2CDA-A2BE-4945-9D80-37251DD9F302}"/>
    <cellStyle name="Comma 7 3 2 4 3 2 2" xfId="27968" xr:uid="{3414E765-40A8-4BE4-94D9-8CE119B0440D}"/>
    <cellStyle name="Comma 7 3 2 4 3 2 2 2" xfId="58792" xr:uid="{9EF99B9C-350A-4045-9C13-A9383BE54531}"/>
    <cellStyle name="Comma 7 3 2 4 3 2 3" xfId="43382" xr:uid="{F26531B9-FF52-47AE-B609-763EE98E5331}"/>
    <cellStyle name="Comma 7 3 2 4 3 3" xfId="20159" xr:uid="{59D083D5-C2B8-4221-A15C-EC287859AF66}"/>
    <cellStyle name="Comma 7 3 2 4 3 3 2" xfId="50983" xr:uid="{796DFA38-F06E-4B91-892C-E4FE588EAADC}"/>
    <cellStyle name="Comma 7 3 2 4 3 4" xfId="35573" xr:uid="{D0213CEA-0541-4788-A6A2-1B433932283C}"/>
    <cellStyle name="Comma 7 3 2 4 4" xfId="8754" xr:uid="{E5381F8F-13F0-466F-8A6C-636260264F3F}"/>
    <cellStyle name="Comma 7 3 2 4 4 2" xfId="24165" xr:uid="{0CA376B8-6837-445E-B477-5DB15994A33E}"/>
    <cellStyle name="Comma 7 3 2 4 4 2 2" xfId="54989" xr:uid="{7AD606C9-9833-4EC8-B7BC-D0FE0DB325DB}"/>
    <cellStyle name="Comma 7 3 2 4 4 3" xfId="39579" xr:uid="{7F957C7B-60BA-48EB-A345-3A27BA4CC756}"/>
    <cellStyle name="Comma 7 3 2 4 5" xfId="16356" xr:uid="{4460CE10-26AB-4D5E-9755-086EB9C08F84}"/>
    <cellStyle name="Comma 7 3 2 4 5 2" xfId="47180" xr:uid="{10A9A910-3E65-467B-AEE7-42DCB1E0F619}"/>
    <cellStyle name="Comma 7 3 2 4 6" xfId="31770" xr:uid="{F05A8F68-4D05-4A0E-9F02-C2BFD7D0B86C}"/>
    <cellStyle name="Comma 7 3 2 5" xfId="1576" xr:uid="{7D2D1E23-1DAD-4E8E-9D6A-6E0087C62D0C}"/>
    <cellStyle name="Comma 7 3 2 5 2" xfId="3475" xr:uid="{350BF191-5616-4415-9710-52320E60136C}"/>
    <cellStyle name="Comma 7 3 2 5 2 2" xfId="7278" xr:uid="{33ECD6E3-278B-4810-B560-D7552FD731DA}"/>
    <cellStyle name="Comma 7 3 2 5 2 2 2" xfId="15089" xr:uid="{72DE6C65-47AB-458D-BF15-A6E826ED7D21}"/>
    <cellStyle name="Comma 7 3 2 5 2 2 2 2" xfId="30500" xr:uid="{70CB6E1C-75FB-4C14-955F-83D422BC657D}"/>
    <cellStyle name="Comma 7 3 2 5 2 2 2 2 2" xfId="61324" xr:uid="{66F618CC-A5BD-4396-92AF-FD4AD42C5522}"/>
    <cellStyle name="Comma 7 3 2 5 2 2 2 3" xfId="45914" xr:uid="{584205E5-D4E0-4475-B733-4CE4870797A5}"/>
    <cellStyle name="Comma 7 3 2 5 2 2 3" xfId="22691" xr:uid="{6179D715-D65F-41DE-AC02-C9553DD56CD1}"/>
    <cellStyle name="Comma 7 3 2 5 2 2 3 2" xfId="53515" xr:uid="{B8E4B4AF-696A-41EE-BCFF-8D7CC367A06D}"/>
    <cellStyle name="Comma 7 3 2 5 2 2 4" xfId="38105" xr:uid="{47043D1B-C191-41D6-9E92-066B777DC738}"/>
    <cellStyle name="Comma 7 3 2 5 2 3" xfId="11286" xr:uid="{DE13325A-19C9-4744-A7CE-A4679E34B665}"/>
    <cellStyle name="Comma 7 3 2 5 2 3 2" xfId="26697" xr:uid="{E7188571-1B12-4603-9A1B-16A08BC22A2C}"/>
    <cellStyle name="Comma 7 3 2 5 2 3 2 2" xfId="57521" xr:uid="{6C97BBD9-69DA-4970-BD69-483852EEA017}"/>
    <cellStyle name="Comma 7 3 2 5 2 3 3" xfId="42111" xr:uid="{8C4ABA87-3941-4D1B-BC55-3CCC17BBBA25}"/>
    <cellStyle name="Comma 7 3 2 5 2 4" xfId="18888" xr:uid="{FFE39D73-4737-466D-A2ED-16C06786C23E}"/>
    <cellStyle name="Comma 7 3 2 5 2 4 2" xfId="49712" xr:uid="{B2E789AF-5D2E-4669-942D-BA09A2E5273F}"/>
    <cellStyle name="Comma 7 3 2 5 2 5" xfId="34302" xr:uid="{38BC7D1E-92AE-4AF3-8809-03D0F8A4D058}"/>
    <cellStyle name="Comma 7 3 2 5 3" xfId="5379" xr:uid="{335D8213-CE4D-4A46-8E1D-30C37201BF60}"/>
    <cellStyle name="Comma 7 3 2 5 3 2" xfId="13190" xr:uid="{B27E12E6-42E3-46C9-AC00-5FBBC6E975FE}"/>
    <cellStyle name="Comma 7 3 2 5 3 2 2" xfId="28601" xr:uid="{15B3436E-30A1-457B-B1A8-7A7254F6F005}"/>
    <cellStyle name="Comma 7 3 2 5 3 2 2 2" xfId="59425" xr:uid="{0B8B56CB-984F-4F54-B798-79079C9C9CA8}"/>
    <cellStyle name="Comma 7 3 2 5 3 2 3" xfId="44015" xr:uid="{6A8FA4DA-208E-460E-B1D8-270D70218546}"/>
    <cellStyle name="Comma 7 3 2 5 3 3" xfId="20792" xr:uid="{50BA8184-7610-43CF-B649-8AA38E781590}"/>
    <cellStyle name="Comma 7 3 2 5 3 3 2" xfId="51616" xr:uid="{D1333634-C357-46BD-B87D-7F44BF6C9592}"/>
    <cellStyle name="Comma 7 3 2 5 3 4" xfId="36206" xr:uid="{23BD6FAF-1B6D-4E4B-96DA-60B8511209E6}"/>
    <cellStyle name="Comma 7 3 2 5 4" xfId="9387" xr:uid="{ADA72715-DF92-4C91-83A6-9792C0B42182}"/>
    <cellStyle name="Comma 7 3 2 5 4 2" xfId="24798" xr:uid="{510FF8CB-3C4E-401A-BD12-E25EB51EBA64}"/>
    <cellStyle name="Comma 7 3 2 5 4 2 2" xfId="55622" xr:uid="{558F31AC-B4E3-490E-81B4-752CD7E65529}"/>
    <cellStyle name="Comma 7 3 2 5 4 3" xfId="40212" xr:uid="{C8E8B2E9-F882-4E6B-9A9C-287A12BB7491}"/>
    <cellStyle name="Comma 7 3 2 5 5" xfId="16989" xr:uid="{2E1B8102-BFB1-44B0-A148-26C2042E683F}"/>
    <cellStyle name="Comma 7 3 2 5 5 2" xfId="47813" xr:uid="{94AEE200-D20E-4F66-B949-9BB130ABCC93}"/>
    <cellStyle name="Comma 7 3 2 5 6" xfId="32403" xr:uid="{B101F510-789D-480C-BE2D-4E5E7082D276}"/>
    <cellStyle name="Comma 7 3 2 6" xfId="2209" xr:uid="{2BA686D5-516E-423F-82EF-53E3C7D73B90}"/>
    <cellStyle name="Comma 7 3 2 6 2" xfId="6012" xr:uid="{06ADBB36-7AB0-44A4-8C4C-0B08A2661C44}"/>
    <cellStyle name="Comma 7 3 2 6 2 2" xfId="13823" xr:uid="{F000E07E-B22D-4F52-9F8B-DF7EC654FBA5}"/>
    <cellStyle name="Comma 7 3 2 6 2 2 2" xfId="29234" xr:uid="{34465452-AB31-4C4D-A081-80A63CB0DA52}"/>
    <cellStyle name="Comma 7 3 2 6 2 2 2 2" xfId="60058" xr:uid="{39232841-2862-4C5A-AF8F-A57E77B8A47F}"/>
    <cellStyle name="Comma 7 3 2 6 2 2 3" xfId="44648" xr:uid="{38C7FD8F-9288-4046-A92E-A9ACF9A35C95}"/>
    <cellStyle name="Comma 7 3 2 6 2 3" xfId="21425" xr:uid="{505B1070-6097-4A11-A875-98A93BB38823}"/>
    <cellStyle name="Comma 7 3 2 6 2 3 2" xfId="52249" xr:uid="{77648AC8-F99E-48BF-9F6B-1A29C82CA185}"/>
    <cellStyle name="Comma 7 3 2 6 2 4" xfId="36839" xr:uid="{442D64C4-BF6F-42B0-9E7A-333D686F2FFB}"/>
    <cellStyle name="Comma 7 3 2 6 3" xfId="10020" xr:uid="{0C13E997-A45F-4370-945B-C384E8141C4E}"/>
    <cellStyle name="Comma 7 3 2 6 3 2" xfId="25431" xr:uid="{14899F8E-4EFA-4D51-B659-016457602D54}"/>
    <cellStyle name="Comma 7 3 2 6 3 2 2" xfId="56255" xr:uid="{705B174D-A104-4D5B-9560-77A0AF4AA8F6}"/>
    <cellStyle name="Comma 7 3 2 6 3 3" xfId="40845" xr:uid="{47AFE315-9E82-4A1D-85D5-1D3E71555C2F}"/>
    <cellStyle name="Comma 7 3 2 6 4" xfId="17622" xr:uid="{AFDEB12C-8F93-4D83-832B-88CF186EDEB4}"/>
    <cellStyle name="Comma 7 3 2 6 4 2" xfId="48446" xr:uid="{0609E617-6A24-43C5-B10D-AC0BBB57586F}"/>
    <cellStyle name="Comma 7 3 2 6 5" xfId="33036" xr:uid="{71F85CA7-62DD-42BA-804D-AE3D96BC878A}"/>
    <cellStyle name="Comma 7 3 2 7" xfId="4113" xr:uid="{64EB453F-29C8-4807-AFF1-EC6E540A31BB}"/>
    <cellStyle name="Comma 7 3 2 7 2" xfId="11924" xr:uid="{10791C78-0DEF-4B01-9545-E4B00B986910}"/>
    <cellStyle name="Comma 7 3 2 7 2 2" xfId="27335" xr:uid="{595E891F-E129-42BB-A733-E287236EFBDE}"/>
    <cellStyle name="Comma 7 3 2 7 2 2 2" xfId="58159" xr:uid="{7EB5123C-0DC2-4F46-BB78-7D1930BD67A0}"/>
    <cellStyle name="Comma 7 3 2 7 2 3" xfId="42749" xr:uid="{DF7A0DC9-848C-460B-8570-A9D54023163C}"/>
    <cellStyle name="Comma 7 3 2 7 3" xfId="19526" xr:uid="{C1278534-DA34-45E4-9A5B-F15D308DD5C4}"/>
    <cellStyle name="Comma 7 3 2 7 3 2" xfId="50350" xr:uid="{D8F6851B-8795-4E41-8B31-BFD4C6253B55}"/>
    <cellStyle name="Comma 7 3 2 7 4" xfId="34940" xr:uid="{AB1FC5F1-B9FC-4466-B4A5-9CC2CFDA696A}"/>
    <cellStyle name="Comma 7 3 2 8" xfId="8121" xr:uid="{FB32B503-D5B8-4D56-A19F-4B3CC462E428}"/>
    <cellStyle name="Comma 7 3 2 8 2" xfId="23532" xr:uid="{B8A2EEB0-EAF5-4D3D-94F5-DAC2554F4D28}"/>
    <cellStyle name="Comma 7 3 2 8 2 2" xfId="54356" xr:uid="{9A1D2CD6-4974-43A5-8737-844C007CB407}"/>
    <cellStyle name="Comma 7 3 2 8 3" xfId="38946" xr:uid="{367887E0-C8AC-409F-9D15-3321B0774CE7}"/>
    <cellStyle name="Comma 7 3 2 9" xfId="7912" xr:uid="{DF147D5C-074D-4474-B510-919C911E23F7}"/>
    <cellStyle name="Comma 7 3 2 9 2" xfId="23323" xr:uid="{6B453005-05D4-4F7A-AEB7-0EC320EA60D8}"/>
    <cellStyle name="Comma 7 3 2 9 2 2" xfId="54147" xr:uid="{7CC866B8-96E9-46D3-B9D3-FE296F18DBE1}"/>
    <cellStyle name="Comma 7 3 2 9 3" xfId="38737" xr:uid="{927E4739-C677-4AA5-8728-DEDD7D89C255}"/>
    <cellStyle name="Comma 7 3 3" xfId="650" xr:uid="{BC27A247-3428-4A66-9D39-85198859BA4C}"/>
    <cellStyle name="Comma 7 3 3 2" xfId="1283" xr:uid="{88E6955D-D001-4972-AFF8-7F6ED35EF094}"/>
    <cellStyle name="Comma 7 3 3 2 2" xfId="3182" xr:uid="{385AEED1-A979-422C-8481-FF2FAFCB1DE6}"/>
    <cellStyle name="Comma 7 3 3 2 2 2" xfId="6985" xr:uid="{40979D52-EEC9-4FC2-8640-9FF15CAEE047}"/>
    <cellStyle name="Comma 7 3 3 2 2 2 2" xfId="14796" xr:uid="{C9F5F21C-26FD-49FF-880A-EE77DC1489B7}"/>
    <cellStyle name="Comma 7 3 3 2 2 2 2 2" xfId="30207" xr:uid="{886EB263-CD78-4D30-9D09-E993EB00950A}"/>
    <cellStyle name="Comma 7 3 3 2 2 2 2 2 2" xfId="61031" xr:uid="{79E347FA-20B2-48D4-B00E-8A8E180BFECD}"/>
    <cellStyle name="Comma 7 3 3 2 2 2 2 3" xfId="45621" xr:uid="{1ADE3B78-2651-4745-86FA-91F78817378F}"/>
    <cellStyle name="Comma 7 3 3 2 2 2 3" xfId="22398" xr:uid="{C11C2069-2C5D-4F86-AAF0-098228B21B4D}"/>
    <cellStyle name="Comma 7 3 3 2 2 2 3 2" xfId="53222" xr:uid="{13BC882C-674D-4A78-A99E-1EACCCB9627A}"/>
    <cellStyle name="Comma 7 3 3 2 2 2 4" xfId="37812" xr:uid="{E50B6CF1-142A-4F7B-8BBF-C0B2040EB6B6}"/>
    <cellStyle name="Comma 7 3 3 2 2 3" xfId="10993" xr:uid="{2F50CA4F-8D9C-44AB-A449-27CC91C746B9}"/>
    <cellStyle name="Comma 7 3 3 2 2 3 2" xfId="26404" xr:uid="{99AE53FD-E9EF-45EC-9CD5-CFF8C197A682}"/>
    <cellStyle name="Comma 7 3 3 2 2 3 2 2" xfId="57228" xr:uid="{8BA27811-DAB6-4708-9C4A-FB7026381C2C}"/>
    <cellStyle name="Comma 7 3 3 2 2 3 3" xfId="41818" xr:uid="{E9E25A5B-86F4-4838-8DF2-0F62DCA15A76}"/>
    <cellStyle name="Comma 7 3 3 2 2 4" xfId="18595" xr:uid="{92D5935E-524D-4CFD-8D57-B26BDE22E82E}"/>
    <cellStyle name="Comma 7 3 3 2 2 4 2" xfId="49419" xr:uid="{A1FC8F2E-C961-4C4D-9591-8DF847972F63}"/>
    <cellStyle name="Comma 7 3 3 2 2 5" xfId="34009" xr:uid="{4F840396-B254-40E0-96D4-D6A580CFA0EB}"/>
    <cellStyle name="Comma 7 3 3 2 3" xfId="5086" xr:uid="{6191FCB3-063E-4A11-9E72-EC4AC2056E60}"/>
    <cellStyle name="Comma 7 3 3 2 3 2" xfId="12897" xr:uid="{1A4D5D26-A6F8-4B73-AA7E-41DC8AAD0904}"/>
    <cellStyle name="Comma 7 3 3 2 3 2 2" xfId="28308" xr:uid="{92C5134B-453D-45ED-AA4E-B7A60B76EF51}"/>
    <cellStyle name="Comma 7 3 3 2 3 2 2 2" xfId="59132" xr:uid="{8919435F-16DD-4EA3-A403-4FFC72BB5B92}"/>
    <cellStyle name="Comma 7 3 3 2 3 2 3" xfId="43722" xr:uid="{38B17B82-22B6-4D4C-B33C-836233252F63}"/>
    <cellStyle name="Comma 7 3 3 2 3 3" xfId="20499" xr:uid="{7A6A02B6-615B-4CA9-8F7D-351DC7B086AA}"/>
    <cellStyle name="Comma 7 3 3 2 3 3 2" xfId="51323" xr:uid="{39DE6157-0FBB-4FD4-BDE8-722B66FB3870}"/>
    <cellStyle name="Comma 7 3 3 2 3 4" xfId="35913" xr:uid="{77AC8873-8DCA-417F-9DF7-B7EAD9A52767}"/>
    <cellStyle name="Comma 7 3 3 2 4" xfId="9094" xr:uid="{942F696C-9873-4104-B4E7-78A29390A316}"/>
    <cellStyle name="Comma 7 3 3 2 4 2" xfId="24505" xr:uid="{09B61087-1B6E-464E-83DE-5E321CD19680}"/>
    <cellStyle name="Comma 7 3 3 2 4 2 2" xfId="55329" xr:uid="{1F83EFF2-18E0-41E6-BF0E-E8D7E2633134}"/>
    <cellStyle name="Comma 7 3 3 2 4 3" xfId="39919" xr:uid="{73B245A3-81A0-4A08-BD51-7891C2536BB9}"/>
    <cellStyle name="Comma 7 3 3 2 5" xfId="16696" xr:uid="{E6FF1525-0996-49B7-B809-A1BAA2159632}"/>
    <cellStyle name="Comma 7 3 3 2 5 2" xfId="47520" xr:uid="{5D42E0FB-0FA5-4631-B6E2-E71AC9F48DBC}"/>
    <cellStyle name="Comma 7 3 3 2 6" xfId="32110" xr:uid="{BE406709-A686-4C54-9EC0-F54E8C195D33}"/>
    <cellStyle name="Comma 7 3 3 3" xfId="1916" xr:uid="{25B414BF-C5EA-48AF-9242-A8314BA78325}"/>
    <cellStyle name="Comma 7 3 3 3 2" xfId="3815" xr:uid="{B3AD3606-8ADE-4C00-8386-E144F023D60D}"/>
    <cellStyle name="Comma 7 3 3 3 2 2" xfId="7618" xr:uid="{74725A21-6EE7-41F1-8807-CF2B92005D96}"/>
    <cellStyle name="Comma 7 3 3 3 2 2 2" xfId="15429" xr:uid="{F861F4B0-5783-4C36-B163-B8F2EAF23A11}"/>
    <cellStyle name="Comma 7 3 3 3 2 2 2 2" xfId="30840" xr:uid="{FF150F6A-4536-4B05-8008-1ACDEDE666E8}"/>
    <cellStyle name="Comma 7 3 3 3 2 2 2 2 2" xfId="61664" xr:uid="{DF65CF1B-28AC-4DB7-BECF-809B40F61630}"/>
    <cellStyle name="Comma 7 3 3 3 2 2 2 3" xfId="46254" xr:uid="{C850E690-11A3-4FA3-A7EE-100C3E0CADCD}"/>
    <cellStyle name="Comma 7 3 3 3 2 2 3" xfId="23031" xr:uid="{2846D13C-2047-4733-BEC1-A1BD43E66B16}"/>
    <cellStyle name="Comma 7 3 3 3 2 2 3 2" xfId="53855" xr:uid="{FDBC5537-F8AB-4745-B9C2-781A8DBD9936}"/>
    <cellStyle name="Comma 7 3 3 3 2 2 4" xfId="38445" xr:uid="{A89D620E-23EF-4E20-B37D-F7F2B3B8DB7C}"/>
    <cellStyle name="Comma 7 3 3 3 2 3" xfId="11626" xr:uid="{6B4607EC-5567-46D5-9D68-397463F7612E}"/>
    <cellStyle name="Comma 7 3 3 3 2 3 2" xfId="27037" xr:uid="{5989CE82-9F01-44C7-AF58-8D2E6CCB2B3B}"/>
    <cellStyle name="Comma 7 3 3 3 2 3 2 2" xfId="57861" xr:uid="{C0AB2F11-E5C3-4612-B2E6-D47A280AB774}"/>
    <cellStyle name="Comma 7 3 3 3 2 3 3" xfId="42451" xr:uid="{B4C88ABB-61A9-409B-BAA1-91C402205BD6}"/>
    <cellStyle name="Comma 7 3 3 3 2 4" xfId="19228" xr:uid="{BBF54837-729A-457F-8468-743D81EE84E4}"/>
    <cellStyle name="Comma 7 3 3 3 2 4 2" xfId="50052" xr:uid="{68EF94F8-A3C4-454F-BF75-34AAED188352}"/>
    <cellStyle name="Comma 7 3 3 3 2 5" xfId="34642" xr:uid="{C4DCDF2C-0389-409D-B2E1-EE7669C23A2E}"/>
    <cellStyle name="Comma 7 3 3 3 3" xfId="5719" xr:uid="{F33F7687-53BC-4E29-84F3-964B535DC87E}"/>
    <cellStyle name="Comma 7 3 3 3 3 2" xfId="13530" xr:uid="{758AF697-2223-4B3F-8906-5123856D6FE7}"/>
    <cellStyle name="Comma 7 3 3 3 3 2 2" xfId="28941" xr:uid="{4A13C2F2-8739-4373-8B94-357899A94C70}"/>
    <cellStyle name="Comma 7 3 3 3 3 2 2 2" xfId="59765" xr:uid="{5D08CCEA-A7B2-43CD-8CDE-2C2A85C0575C}"/>
    <cellStyle name="Comma 7 3 3 3 3 2 3" xfId="44355" xr:uid="{8D1DA739-0D0A-4200-85C6-9E7A328D110B}"/>
    <cellStyle name="Comma 7 3 3 3 3 3" xfId="21132" xr:uid="{4E86AF6E-6350-436C-AFC2-2714BFB52AB8}"/>
    <cellStyle name="Comma 7 3 3 3 3 3 2" xfId="51956" xr:uid="{53FBC74C-1E6A-4670-9924-90522309C6F3}"/>
    <cellStyle name="Comma 7 3 3 3 3 4" xfId="36546" xr:uid="{B289A600-D76D-4258-910C-00CA61BF9212}"/>
    <cellStyle name="Comma 7 3 3 3 4" xfId="9727" xr:uid="{EFCE1DB6-86EB-4EC1-AF50-54132D9879F0}"/>
    <cellStyle name="Comma 7 3 3 3 4 2" xfId="25138" xr:uid="{D6FC9654-CEC3-4CD9-8D62-B8910E2B2BB0}"/>
    <cellStyle name="Comma 7 3 3 3 4 2 2" xfId="55962" xr:uid="{3CCF0B1F-389C-4DF3-9C8E-C0D34DD09275}"/>
    <cellStyle name="Comma 7 3 3 3 4 3" xfId="40552" xr:uid="{666B12C5-C72F-473E-AD4F-1ED678E17645}"/>
    <cellStyle name="Comma 7 3 3 3 5" xfId="17329" xr:uid="{9ABF04BF-7697-4150-8FC5-DE295C5323D0}"/>
    <cellStyle name="Comma 7 3 3 3 5 2" xfId="48153" xr:uid="{5236B62C-465F-444F-A3AB-79F535C3AF33}"/>
    <cellStyle name="Comma 7 3 3 3 6" xfId="32743" xr:uid="{AA48B29C-DA97-41E0-A10E-4FFC0014FDD8}"/>
    <cellStyle name="Comma 7 3 3 4" xfId="2549" xr:uid="{FF54EF86-DCC0-4BA5-B2E7-BDAE37526C1A}"/>
    <cellStyle name="Comma 7 3 3 4 2" xfId="6352" xr:uid="{3716C991-186E-4DCE-9F7D-E35211E1EC13}"/>
    <cellStyle name="Comma 7 3 3 4 2 2" xfId="14163" xr:uid="{36DACF8D-C992-405F-A052-170A4B20E046}"/>
    <cellStyle name="Comma 7 3 3 4 2 2 2" xfId="29574" xr:uid="{2F074AE7-F116-43A5-A95F-9FF75AFE0507}"/>
    <cellStyle name="Comma 7 3 3 4 2 2 2 2" xfId="60398" xr:uid="{83582F1D-F643-4FED-A40C-F8385D4798D3}"/>
    <cellStyle name="Comma 7 3 3 4 2 2 3" xfId="44988" xr:uid="{9956E6EB-8B18-4F89-A5B6-F197151163CE}"/>
    <cellStyle name="Comma 7 3 3 4 2 3" xfId="21765" xr:uid="{41B37E07-DC57-416F-BF4A-E3F56DDC4856}"/>
    <cellStyle name="Comma 7 3 3 4 2 3 2" xfId="52589" xr:uid="{AB8075D1-5F16-484F-BA98-46DF4F89DC5E}"/>
    <cellStyle name="Comma 7 3 3 4 2 4" xfId="37179" xr:uid="{02297C33-2913-4285-8409-9EE5E1A5FB00}"/>
    <cellStyle name="Comma 7 3 3 4 3" xfId="10360" xr:uid="{0D1FF837-B42B-4B8D-B496-72CC4C7ECB80}"/>
    <cellStyle name="Comma 7 3 3 4 3 2" xfId="25771" xr:uid="{FC78A9D8-2312-48F5-BD22-C82009F23C04}"/>
    <cellStyle name="Comma 7 3 3 4 3 2 2" xfId="56595" xr:uid="{8381E41D-ECBC-4178-A023-0A64EC6B7345}"/>
    <cellStyle name="Comma 7 3 3 4 3 3" xfId="41185" xr:uid="{D7E847F7-C8A0-48BF-8AB0-1DAFA67BCA55}"/>
    <cellStyle name="Comma 7 3 3 4 4" xfId="17962" xr:uid="{AEEFB454-9C89-4F79-A021-6668EDF876BD}"/>
    <cellStyle name="Comma 7 3 3 4 4 2" xfId="48786" xr:uid="{8389B16C-2203-4A5B-80B9-DDFD68072321}"/>
    <cellStyle name="Comma 7 3 3 4 5" xfId="33376" xr:uid="{6B3BAA21-9BA9-4E15-96E1-0EA1BF2A68A5}"/>
    <cellStyle name="Comma 7 3 3 5" xfId="4453" xr:uid="{717AE20E-F492-4909-B5B1-056CABF10E50}"/>
    <cellStyle name="Comma 7 3 3 5 2" xfId="12264" xr:uid="{6BA3668C-CAFE-4917-956D-0279A900BC5F}"/>
    <cellStyle name="Comma 7 3 3 5 2 2" xfId="27675" xr:uid="{1D6A0609-C8E6-4562-9494-89C39BA77506}"/>
    <cellStyle name="Comma 7 3 3 5 2 2 2" xfId="58499" xr:uid="{1FE8DB4B-5243-4655-A6D4-AAEB11E91554}"/>
    <cellStyle name="Comma 7 3 3 5 2 3" xfId="43089" xr:uid="{A9470800-7739-42E3-95DB-5D178BBCE1DB}"/>
    <cellStyle name="Comma 7 3 3 5 3" xfId="19866" xr:uid="{4CD39D93-FA47-45FE-B7B2-D5ABBADF4E80}"/>
    <cellStyle name="Comma 7 3 3 5 3 2" xfId="50690" xr:uid="{90C4639A-2E5E-4110-8B96-4D36922562F6}"/>
    <cellStyle name="Comma 7 3 3 5 4" xfId="35280" xr:uid="{BA1701ED-FE21-444E-AE11-3D8E8A020C05}"/>
    <cellStyle name="Comma 7 3 3 6" xfId="8461" xr:uid="{B2516CAC-C1B1-42DF-B532-2EB73570DF2A}"/>
    <cellStyle name="Comma 7 3 3 6 2" xfId="23872" xr:uid="{83FADA9A-C437-457E-A7B6-6985924C7303}"/>
    <cellStyle name="Comma 7 3 3 6 2 2" xfId="54696" xr:uid="{B1010942-2A74-437C-AEAC-05FB79CFA4E4}"/>
    <cellStyle name="Comma 7 3 3 6 3" xfId="39286" xr:uid="{78D61679-915C-452D-9803-54A913DCEFB6}"/>
    <cellStyle name="Comma 7 3 3 7" xfId="16063" xr:uid="{9AC48294-2F92-4E66-8F78-8BE59731CF38}"/>
    <cellStyle name="Comma 7 3 3 7 2" xfId="46887" xr:uid="{62CDFBDA-AAE5-40B4-B959-01B949ACECD4}"/>
    <cellStyle name="Comma 7 3 3 8" xfId="31477" xr:uid="{37D494BC-ADFF-434A-861F-1FDF05BA65EF}"/>
    <cellStyle name="Comma 7 3 4" xfId="441" xr:uid="{4C56D4AF-9C6E-4617-826F-67B5AD13E65D}"/>
    <cellStyle name="Comma 7 3 4 2" xfId="1074" xr:uid="{555B8ABB-E969-4967-B832-BD944C716C2F}"/>
    <cellStyle name="Comma 7 3 4 2 2" xfId="2973" xr:uid="{5DC9AF93-AC33-4DAC-A143-2ED4D6899FF1}"/>
    <cellStyle name="Comma 7 3 4 2 2 2" xfId="6776" xr:uid="{19FA62C7-4C68-43DF-871F-20A2BA063310}"/>
    <cellStyle name="Comma 7 3 4 2 2 2 2" xfId="14587" xr:uid="{298D3B00-10B7-4977-8E60-3CDFCA398BD1}"/>
    <cellStyle name="Comma 7 3 4 2 2 2 2 2" xfId="29998" xr:uid="{77EEA9E6-5F53-473E-A120-895C4CE72900}"/>
    <cellStyle name="Comma 7 3 4 2 2 2 2 2 2" xfId="60822" xr:uid="{DE804E82-21C2-42A6-9CEE-E1295324CB02}"/>
    <cellStyle name="Comma 7 3 4 2 2 2 2 3" xfId="45412" xr:uid="{9A5537DC-8F51-431F-8E3F-6F78E378CA0D}"/>
    <cellStyle name="Comma 7 3 4 2 2 2 3" xfId="22189" xr:uid="{5C9C8895-D876-4BC8-AFB9-BCDB65D9B686}"/>
    <cellStyle name="Comma 7 3 4 2 2 2 3 2" xfId="53013" xr:uid="{5250A871-1F2F-43BD-A80F-0DE1B91E21BA}"/>
    <cellStyle name="Comma 7 3 4 2 2 2 4" xfId="37603" xr:uid="{80EAC8A7-E566-440F-92C6-F6871C652346}"/>
    <cellStyle name="Comma 7 3 4 2 2 3" xfId="10784" xr:uid="{F6A1E5FB-CE85-4A73-BDCA-68FEDD3D7BC3}"/>
    <cellStyle name="Comma 7 3 4 2 2 3 2" xfId="26195" xr:uid="{70C12650-ADCB-4F66-BDDE-CBFBA696D7C4}"/>
    <cellStyle name="Comma 7 3 4 2 2 3 2 2" xfId="57019" xr:uid="{871168D4-8CED-491B-A1C0-3694BCD2884F}"/>
    <cellStyle name="Comma 7 3 4 2 2 3 3" xfId="41609" xr:uid="{072ECD4B-1AAA-4681-AEEB-BC7011D833C2}"/>
    <cellStyle name="Comma 7 3 4 2 2 4" xfId="18386" xr:uid="{E3EF8185-0E1F-48D7-9766-0153C4780A24}"/>
    <cellStyle name="Comma 7 3 4 2 2 4 2" xfId="49210" xr:uid="{B4174ED8-E98A-45B6-AFD7-D2836AA3BEE9}"/>
    <cellStyle name="Comma 7 3 4 2 2 5" xfId="33800" xr:uid="{6D8667C9-FDA7-42E7-8D68-EB13B8B425B7}"/>
    <cellStyle name="Comma 7 3 4 2 3" xfId="4877" xr:uid="{48DC86EC-A88E-420B-8AAB-EE5906F0D1BE}"/>
    <cellStyle name="Comma 7 3 4 2 3 2" xfId="12688" xr:uid="{30CA85C6-54A1-4CCE-9D86-166A93667220}"/>
    <cellStyle name="Comma 7 3 4 2 3 2 2" xfId="28099" xr:uid="{98C73859-D812-4F9D-88FE-F14EEEEA0211}"/>
    <cellStyle name="Comma 7 3 4 2 3 2 2 2" xfId="58923" xr:uid="{14363FC8-9008-41CA-BE62-671F3D900B37}"/>
    <cellStyle name="Comma 7 3 4 2 3 2 3" xfId="43513" xr:uid="{FF58A201-3769-4CB3-9F34-5A8E147487B9}"/>
    <cellStyle name="Comma 7 3 4 2 3 3" xfId="20290" xr:uid="{803A8809-2520-472E-AA82-C655A738F3C6}"/>
    <cellStyle name="Comma 7 3 4 2 3 3 2" xfId="51114" xr:uid="{F639F486-F708-4734-A445-A92C11E20D08}"/>
    <cellStyle name="Comma 7 3 4 2 3 4" xfId="35704" xr:uid="{3DDE24B0-44B2-4A2D-99E9-7130F5E81C97}"/>
    <cellStyle name="Comma 7 3 4 2 4" xfId="8885" xr:uid="{1483DAE2-9BD8-433B-B9D1-891F41DF4016}"/>
    <cellStyle name="Comma 7 3 4 2 4 2" xfId="24296" xr:uid="{5FC19693-386F-472F-8C63-D98823A7C051}"/>
    <cellStyle name="Comma 7 3 4 2 4 2 2" xfId="55120" xr:uid="{0ED99438-8EA2-44A4-BDA2-26F4BBD3D766}"/>
    <cellStyle name="Comma 7 3 4 2 4 3" xfId="39710" xr:uid="{76178162-1B04-4400-8DFB-AB3176105850}"/>
    <cellStyle name="Comma 7 3 4 2 5" xfId="16487" xr:uid="{0DFA7C14-A7EB-4B2A-83A2-C1995E1C49D9}"/>
    <cellStyle name="Comma 7 3 4 2 5 2" xfId="47311" xr:uid="{70D40787-E517-4ED4-BB0B-12379729B780}"/>
    <cellStyle name="Comma 7 3 4 2 6" xfId="31901" xr:uid="{80F2D9EE-2D4F-4FD5-8095-F4E3929FE7E9}"/>
    <cellStyle name="Comma 7 3 4 3" xfId="1707" xr:uid="{2C090D2E-1D10-4C9B-8EC6-7E8DE26AA92F}"/>
    <cellStyle name="Comma 7 3 4 3 2" xfId="3606" xr:uid="{5610B373-4E58-4063-A604-64237CAA91D6}"/>
    <cellStyle name="Comma 7 3 4 3 2 2" xfId="7409" xr:uid="{5EA17F84-0F56-414F-B275-90D996ABEB64}"/>
    <cellStyle name="Comma 7 3 4 3 2 2 2" xfId="15220" xr:uid="{509C6644-59DF-420B-9090-F338CEF76463}"/>
    <cellStyle name="Comma 7 3 4 3 2 2 2 2" xfId="30631" xr:uid="{FE499601-AF96-4429-97A2-B2AAFF3A6801}"/>
    <cellStyle name="Comma 7 3 4 3 2 2 2 2 2" xfId="61455" xr:uid="{D2BDC29E-0E78-4ADE-BC7C-C6C66552ACAC}"/>
    <cellStyle name="Comma 7 3 4 3 2 2 2 3" xfId="46045" xr:uid="{9462185E-98D6-4BE3-9F7D-40A6A3C709A7}"/>
    <cellStyle name="Comma 7 3 4 3 2 2 3" xfId="22822" xr:uid="{6149CDB3-F4D8-4383-A283-9E28913FD5BC}"/>
    <cellStyle name="Comma 7 3 4 3 2 2 3 2" xfId="53646" xr:uid="{3FCFC2F5-2DF2-49D8-AF08-6181306C6440}"/>
    <cellStyle name="Comma 7 3 4 3 2 2 4" xfId="38236" xr:uid="{74ACC524-5C75-4AA6-8B21-AA30840EB87A}"/>
    <cellStyle name="Comma 7 3 4 3 2 3" xfId="11417" xr:uid="{56F83633-8CC0-4D69-8FFF-DD7335DBD0F5}"/>
    <cellStyle name="Comma 7 3 4 3 2 3 2" xfId="26828" xr:uid="{86836D68-2918-43D6-9C05-E23CA395B3A3}"/>
    <cellStyle name="Comma 7 3 4 3 2 3 2 2" xfId="57652" xr:uid="{CDEA8E9D-A05B-45AD-BC29-9DB740FF9129}"/>
    <cellStyle name="Comma 7 3 4 3 2 3 3" xfId="42242" xr:uid="{BCA54B8C-136E-4FE3-9CDE-AB84A64DD589}"/>
    <cellStyle name="Comma 7 3 4 3 2 4" xfId="19019" xr:uid="{13A90144-4028-44F6-9598-ED0AD0F895C7}"/>
    <cellStyle name="Comma 7 3 4 3 2 4 2" xfId="49843" xr:uid="{095C0F9E-4DE3-4AFF-A038-545BE43B6C62}"/>
    <cellStyle name="Comma 7 3 4 3 2 5" xfId="34433" xr:uid="{3E79BCB2-38C4-4C9A-AF5B-37CED60B2081}"/>
    <cellStyle name="Comma 7 3 4 3 3" xfId="5510" xr:uid="{7D7978CD-FDA9-4E2C-87FC-B642617D0529}"/>
    <cellStyle name="Comma 7 3 4 3 3 2" xfId="13321" xr:uid="{1BAE137E-4AE6-45CC-8DA3-DE6ED7F9BB76}"/>
    <cellStyle name="Comma 7 3 4 3 3 2 2" xfId="28732" xr:uid="{20E20AF1-D99F-4F60-A57A-3239A14224AC}"/>
    <cellStyle name="Comma 7 3 4 3 3 2 2 2" xfId="59556" xr:uid="{9F977458-2D6B-488C-8477-62F80AE31520}"/>
    <cellStyle name="Comma 7 3 4 3 3 2 3" xfId="44146" xr:uid="{B7A0AC81-6BBB-4EF2-8395-EE2682A39E64}"/>
    <cellStyle name="Comma 7 3 4 3 3 3" xfId="20923" xr:uid="{E4257280-E39D-4E4E-81E4-5BC4427C4139}"/>
    <cellStyle name="Comma 7 3 4 3 3 3 2" xfId="51747" xr:uid="{638C2CA6-2911-4FAC-A702-B6671D33371B}"/>
    <cellStyle name="Comma 7 3 4 3 3 4" xfId="36337" xr:uid="{3D61BF24-2E4B-409A-B574-3ED164FC28C4}"/>
    <cellStyle name="Comma 7 3 4 3 4" xfId="9518" xr:uid="{9ECD8566-5180-4D12-8A95-AC7C4731ED6F}"/>
    <cellStyle name="Comma 7 3 4 3 4 2" xfId="24929" xr:uid="{CD194282-B764-4945-AA8E-94BFBE3D2EE2}"/>
    <cellStyle name="Comma 7 3 4 3 4 2 2" xfId="55753" xr:uid="{5DD747B4-D161-4D51-8AE0-5DC1997C4F7D}"/>
    <cellStyle name="Comma 7 3 4 3 4 3" xfId="40343" xr:uid="{48635F66-F478-4EC7-A1E8-B3549422ADB0}"/>
    <cellStyle name="Comma 7 3 4 3 5" xfId="17120" xr:uid="{8F82661D-900B-4FB9-984B-8283754A16C4}"/>
    <cellStyle name="Comma 7 3 4 3 5 2" xfId="47944" xr:uid="{EE62D604-E43E-49BD-A9A6-A01D0C78431D}"/>
    <cellStyle name="Comma 7 3 4 3 6" xfId="32534" xr:uid="{4BFFF815-D5EC-4E56-8EC8-89B111168101}"/>
    <cellStyle name="Comma 7 3 4 4" xfId="2340" xr:uid="{04CD8C35-872E-449B-B00B-5378859464A1}"/>
    <cellStyle name="Comma 7 3 4 4 2" xfId="6143" xr:uid="{7E1EA554-E7F6-44AA-8BA9-2C269594CF86}"/>
    <cellStyle name="Comma 7 3 4 4 2 2" xfId="13954" xr:uid="{FC23F6F5-77BF-48DB-A031-04860895EDB7}"/>
    <cellStyle name="Comma 7 3 4 4 2 2 2" xfId="29365" xr:uid="{B95D3177-4AB8-4841-BBE7-647FD647FDBF}"/>
    <cellStyle name="Comma 7 3 4 4 2 2 2 2" xfId="60189" xr:uid="{B1EF7EFD-A754-400F-9EC6-AC07E58C1DCE}"/>
    <cellStyle name="Comma 7 3 4 4 2 2 3" xfId="44779" xr:uid="{1A956B33-1499-4F21-8023-D5E38DF37A95}"/>
    <cellStyle name="Comma 7 3 4 4 2 3" xfId="21556" xr:uid="{17EB9BFE-6F35-4D3D-8A21-0C315014F74E}"/>
    <cellStyle name="Comma 7 3 4 4 2 3 2" xfId="52380" xr:uid="{70D847E4-C95D-490B-832A-ECDB65685871}"/>
    <cellStyle name="Comma 7 3 4 4 2 4" xfId="36970" xr:uid="{E08C7352-CFF6-4A81-98D7-2A2C75E5EC43}"/>
    <cellStyle name="Comma 7 3 4 4 3" xfId="10151" xr:uid="{BD0AAD4F-1C3C-4DB4-8E2D-459D05F24460}"/>
    <cellStyle name="Comma 7 3 4 4 3 2" xfId="25562" xr:uid="{90A07BB2-5F70-4A3D-A2B6-3C885BE0B587}"/>
    <cellStyle name="Comma 7 3 4 4 3 2 2" xfId="56386" xr:uid="{AF03439E-13D8-4441-951C-59C2D7FD4B85}"/>
    <cellStyle name="Comma 7 3 4 4 3 3" xfId="40976" xr:uid="{117665D0-4879-4D3A-9175-39CB438DF907}"/>
    <cellStyle name="Comma 7 3 4 4 4" xfId="17753" xr:uid="{55E75969-66BD-4EFE-AA61-A78546CB812F}"/>
    <cellStyle name="Comma 7 3 4 4 4 2" xfId="48577" xr:uid="{B431D164-95A2-405C-A1F6-04D4D2D8A78B}"/>
    <cellStyle name="Comma 7 3 4 4 5" xfId="33167" xr:uid="{80762E44-91C0-4480-9FD1-6CE69E4A1859}"/>
    <cellStyle name="Comma 7 3 4 5" xfId="4244" xr:uid="{0EE0A43A-C5FF-4300-AC49-6DB6E03885F7}"/>
    <cellStyle name="Comma 7 3 4 5 2" xfId="12055" xr:uid="{08214498-D716-4896-9690-3642DD524BDD}"/>
    <cellStyle name="Comma 7 3 4 5 2 2" xfId="27466" xr:uid="{4F3EF81A-6B8D-4BE6-8A0E-874C047EDCE9}"/>
    <cellStyle name="Comma 7 3 4 5 2 2 2" xfId="58290" xr:uid="{888DFA2C-CCCC-4F87-B4EB-21019023506A}"/>
    <cellStyle name="Comma 7 3 4 5 2 3" xfId="42880" xr:uid="{66B957BD-0533-4E95-BE86-664455A9557F}"/>
    <cellStyle name="Comma 7 3 4 5 3" xfId="19657" xr:uid="{99B14C3C-DE71-4215-B531-5DB7E41F9008}"/>
    <cellStyle name="Comma 7 3 4 5 3 2" xfId="50481" xr:uid="{3FDCE57A-8859-429C-BD28-F7AB9A5CD044}"/>
    <cellStyle name="Comma 7 3 4 5 4" xfId="35071" xr:uid="{F4CC253D-B045-46E2-B99F-AE134BB6AF2D}"/>
    <cellStyle name="Comma 7 3 4 6" xfId="8252" xr:uid="{08F5E2E8-7503-4480-9EAB-FF3FA13F6985}"/>
    <cellStyle name="Comma 7 3 4 6 2" xfId="23663" xr:uid="{6ABA4ED0-B358-454C-9C03-8801782384D7}"/>
    <cellStyle name="Comma 7 3 4 6 2 2" xfId="54487" xr:uid="{08D30F91-9963-46FA-80CC-12A965CAF996}"/>
    <cellStyle name="Comma 7 3 4 6 3" xfId="39077" xr:uid="{A09ACFC4-831D-49AC-88A4-7E296C1ECA07}"/>
    <cellStyle name="Comma 7 3 4 7" xfId="15854" xr:uid="{B8BE6759-7D6A-4289-965F-47F903CFA2A5}"/>
    <cellStyle name="Comma 7 3 4 7 2" xfId="46678" xr:uid="{A1C59AED-FA50-41BE-A006-CC444EB18252}"/>
    <cellStyle name="Comma 7 3 4 8" xfId="31268" xr:uid="{3FDEBC31-9391-4A25-9045-97140005695D}"/>
    <cellStyle name="Comma 7 3 5" xfId="861" xr:uid="{A37465BF-F287-4AAE-81AD-C6CCE2A7EFF3}"/>
    <cellStyle name="Comma 7 3 5 2" xfId="2760" xr:uid="{2833605C-C10F-4495-BC5C-5E0C9CD23084}"/>
    <cellStyle name="Comma 7 3 5 2 2" xfId="6563" xr:uid="{AC0B67C4-FCFD-407D-8501-08079E0CE6DF}"/>
    <cellStyle name="Comma 7 3 5 2 2 2" xfId="14374" xr:uid="{7A84E9AA-A7DF-4625-9B88-26878E83B073}"/>
    <cellStyle name="Comma 7 3 5 2 2 2 2" xfId="29785" xr:uid="{B05A347D-BB4A-45ED-82AE-5561D5F14F41}"/>
    <cellStyle name="Comma 7 3 5 2 2 2 2 2" xfId="60609" xr:uid="{5CB60F10-A9CC-4939-B918-AB50A64142F9}"/>
    <cellStyle name="Comma 7 3 5 2 2 2 3" xfId="45199" xr:uid="{C1BC6446-CBF4-4BC0-99DE-FC7DA792EE5A}"/>
    <cellStyle name="Comma 7 3 5 2 2 3" xfId="21976" xr:uid="{228D445F-D572-410F-8A27-DAFF405972D0}"/>
    <cellStyle name="Comma 7 3 5 2 2 3 2" xfId="52800" xr:uid="{1C787998-948F-4A38-B156-9D7F008F3851}"/>
    <cellStyle name="Comma 7 3 5 2 2 4" xfId="37390" xr:uid="{72D3B4E2-9610-4FED-AC16-227F1E6CFFE9}"/>
    <cellStyle name="Comma 7 3 5 2 3" xfId="10571" xr:uid="{642CA04B-9D11-49C0-ADD5-6E789156E85B}"/>
    <cellStyle name="Comma 7 3 5 2 3 2" xfId="25982" xr:uid="{9927CE2E-657A-4849-84CF-AF07BADDD9EA}"/>
    <cellStyle name="Comma 7 3 5 2 3 2 2" xfId="56806" xr:uid="{ABB5E675-2A22-48EB-BD00-FFECA45BE5C3}"/>
    <cellStyle name="Comma 7 3 5 2 3 3" xfId="41396" xr:uid="{8B815C7D-75F4-4676-8B50-4C21B59005D6}"/>
    <cellStyle name="Comma 7 3 5 2 4" xfId="18173" xr:uid="{678CAC7F-D7E0-436A-8B4A-7117932333DC}"/>
    <cellStyle name="Comma 7 3 5 2 4 2" xfId="48997" xr:uid="{1EEFAD81-1ABC-4358-8622-A94C38E41903}"/>
    <cellStyle name="Comma 7 3 5 2 5" xfId="33587" xr:uid="{646C5130-FF35-4BCE-96A2-9EEE1E6A43EA}"/>
    <cellStyle name="Comma 7 3 5 3" xfId="4664" xr:uid="{97CB251B-0401-4AB7-832E-576FDEF76114}"/>
    <cellStyle name="Comma 7 3 5 3 2" xfId="12475" xr:uid="{B2521F7A-2018-420B-8AB8-2F70656AA219}"/>
    <cellStyle name="Comma 7 3 5 3 2 2" xfId="27886" xr:uid="{7CF9DA5D-C5E1-4001-81C7-0E859D6D15E7}"/>
    <cellStyle name="Comma 7 3 5 3 2 2 2" xfId="58710" xr:uid="{5F3304A0-F0BE-4467-AF39-53A960399BCC}"/>
    <cellStyle name="Comma 7 3 5 3 2 3" xfId="43300" xr:uid="{266D6D35-89D7-4868-A81E-4277AFFCB875}"/>
    <cellStyle name="Comma 7 3 5 3 3" xfId="20077" xr:uid="{56469199-383B-4E92-910F-AF679186D67B}"/>
    <cellStyle name="Comma 7 3 5 3 3 2" xfId="50901" xr:uid="{0E39FB35-EFAE-433E-A65A-ED6DEC94BC99}"/>
    <cellStyle name="Comma 7 3 5 3 4" xfId="35491" xr:uid="{C6DD3225-B0FC-4055-80B7-84C8CC23006C}"/>
    <cellStyle name="Comma 7 3 5 4" xfId="8672" xr:uid="{60AE08C1-F2E6-4CA7-9042-F0EA8385453D}"/>
    <cellStyle name="Comma 7 3 5 4 2" xfId="24083" xr:uid="{7378E901-F4D6-4B7E-8EC3-B8311956E7A8}"/>
    <cellStyle name="Comma 7 3 5 4 2 2" xfId="54907" xr:uid="{E450F428-6132-426F-A139-AB1FEF5EB126}"/>
    <cellStyle name="Comma 7 3 5 4 3" xfId="39497" xr:uid="{FC4BE54B-36A0-4F9B-B8C6-8E78C21A5693}"/>
    <cellStyle name="Comma 7 3 5 5" xfId="16274" xr:uid="{49F27CE8-0AC7-470A-8585-DD8F0A265305}"/>
    <cellStyle name="Comma 7 3 5 5 2" xfId="47098" xr:uid="{0AB38D1E-62E8-4F00-8DFF-C1C3ED8F3114}"/>
    <cellStyle name="Comma 7 3 5 6" xfId="31688" xr:uid="{398A3CB3-BB3B-4AA5-99E7-4F348FB37DF7}"/>
    <cellStyle name="Comma 7 3 6" xfId="1494" xr:uid="{64B9DFA7-9FD8-45AE-88A3-4997B6D20E33}"/>
    <cellStyle name="Comma 7 3 6 2" xfId="3393" xr:uid="{06C5C318-95ED-4BDF-874F-219BF585B38F}"/>
    <cellStyle name="Comma 7 3 6 2 2" xfId="7196" xr:uid="{AF31E9ED-56D7-4646-8CEE-F07D89BE71C9}"/>
    <cellStyle name="Comma 7 3 6 2 2 2" xfId="15007" xr:uid="{157DB70A-FEDB-4F50-B7F9-490BBCD071AC}"/>
    <cellStyle name="Comma 7 3 6 2 2 2 2" xfId="30418" xr:uid="{8573B0A7-5335-437D-9FB0-DD3DE45C5A5E}"/>
    <cellStyle name="Comma 7 3 6 2 2 2 2 2" xfId="61242" xr:uid="{DAB26B1F-421B-40A6-B5F5-0BDC486893CC}"/>
    <cellStyle name="Comma 7 3 6 2 2 2 3" xfId="45832" xr:uid="{CF65ED45-7958-4BF4-90D3-1FD27A874FA2}"/>
    <cellStyle name="Comma 7 3 6 2 2 3" xfId="22609" xr:uid="{2038B355-CEE0-4FA1-8AE3-A567C433F18A}"/>
    <cellStyle name="Comma 7 3 6 2 2 3 2" xfId="53433" xr:uid="{B9E298EF-D7F5-4216-B20F-8E8FA6DAAED1}"/>
    <cellStyle name="Comma 7 3 6 2 2 4" xfId="38023" xr:uid="{E715F33D-8889-4008-8640-11109A6BF168}"/>
    <cellStyle name="Comma 7 3 6 2 3" xfId="11204" xr:uid="{0E62F16C-DD78-497A-BE3F-D289D18AB70F}"/>
    <cellStyle name="Comma 7 3 6 2 3 2" xfId="26615" xr:uid="{F1EFE92D-4499-48F2-95B3-72E025FE23F6}"/>
    <cellStyle name="Comma 7 3 6 2 3 2 2" xfId="57439" xr:uid="{9BD658ED-D54D-4A85-840D-6B13E2D00B2D}"/>
    <cellStyle name="Comma 7 3 6 2 3 3" xfId="42029" xr:uid="{028DA4BA-F11D-4498-B0A4-EA3DC6D41926}"/>
    <cellStyle name="Comma 7 3 6 2 4" xfId="18806" xr:uid="{312D286E-2C62-4BB6-858C-BC52CDFD9C5E}"/>
    <cellStyle name="Comma 7 3 6 2 4 2" xfId="49630" xr:uid="{98947EDC-72BE-421D-9FFA-A98FA9E5E5F3}"/>
    <cellStyle name="Comma 7 3 6 2 5" xfId="34220" xr:uid="{7EE4E787-D56B-41ED-817D-FFF0A979F661}"/>
    <cellStyle name="Comma 7 3 6 3" xfId="5297" xr:uid="{3AD8C06E-C142-49CF-98E1-A70F986E3BD9}"/>
    <cellStyle name="Comma 7 3 6 3 2" xfId="13108" xr:uid="{42BFC862-268A-4FED-AEB8-0DE5A1C62CC4}"/>
    <cellStyle name="Comma 7 3 6 3 2 2" xfId="28519" xr:uid="{EC5DD5EA-B427-47DF-9425-3BC3B6715F49}"/>
    <cellStyle name="Comma 7 3 6 3 2 2 2" xfId="59343" xr:uid="{D0073310-4542-41A6-BD6D-98ABF280130E}"/>
    <cellStyle name="Comma 7 3 6 3 2 3" xfId="43933" xr:uid="{D84ED8C0-FF26-46F4-9A14-BE88F6990001}"/>
    <cellStyle name="Comma 7 3 6 3 3" xfId="20710" xr:uid="{E1A5B3F3-9204-4D69-8877-35C0998917CB}"/>
    <cellStyle name="Comma 7 3 6 3 3 2" xfId="51534" xr:uid="{4C67BE7F-4CBC-43F9-93C0-29D22A402CB1}"/>
    <cellStyle name="Comma 7 3 6 3 4" xfId="36124" xr:uid="{7470F96C-2507-493F-B8A9-68538355F9BC}"/>
    <cellStyle name="Comma 7 3 6 4" xfId="9305" xr:uid="{0DA208B3-6170-4C9D-9BC2-DAC7A2E86CE1}"/>
    <cellStyle name="Comma 7 3 6 4 2" xfId="24716" xr:uid="{A0C59426-35ED-444E-8966-C63886616E7D}"/>
    <cellStyle name="Comma 7 3 6 4 2 2" xfId="55540" xr:uid="{D9966276-6F1F-4B06-8F6C-3F68FB07357E}"/>
    <cellStyle name="Comma 7 3 6 4 3" xfId="40130" xr:uid="{61F9DEAD-A3DE-424A-BD57-FC69D98044E5}"/>
    <cellStyle name="Comma 7 3 6 5" xfId="16907" xr:uid="{AA5FC8FB-5798-41E9-9566-7C486225824A}"/>
    <cellStyle name="Comma 7 3 6 5 2" xfId="47731" xr:uid="{CC9FFD21-EC72-410D-8F72-8C3DCB7F7569}"/>
    <cellStyle name="Comma 7 3 6 6" xfId="32321" xr:uid="{4C4A12D3-5035-458A-A64D-B662F02B436D}"/>
    <cellStyle name="Comma 7 3 7" xfId="2127" xr:uid="{4C2813D2-A98B-4CFA-BBA2-22B150A094AB}"/>
    <cellStyle name="Comma 7 3 7 2" xfId="5930" xr:uid="{BD15004C-BDCB-49B9-94D2-A97FFB60161D}"/>
    <cellStyle name="Comma 7 3 7 2 2" xfId="13741" xr:uid="{05C4EB48-6371-4508-9CAA-B458C6F517A5}"/>
    <cellStyle name="Comma 7 3 7 2 2 2" xfId="29152" xr:uid="{B56B76C8-BD02-4C20-8A52-9E591375E4B4}"/>
    <cellStyle name="Comma 7 3 7 2 2 2 2" xfId="59976" xr:uid="{E3DBDA13-6007-4CDA-BAB6-DB7F9F2C8070}"/>
    <cellStyle name="Comma 7 3 7 2 2 3" xfId="44566" xr:uid="{BCF544EB-C993-4D5B-B8FA-47BE6ADE6BE0}"/>
    <cellStyle name="Comma 7 3 7 2 3" xfId="21343" xr:uid="{40230F65-E02A-4BA5-8E2C-223597B4D5EE}"/>
    <cellStyle name="Comma 7 3 7 2 3 2" xfId="52167" xr:uid="{1F7A66C1-BF2C-458A-96C4-2566295619D3}"/>
    <cellStyle name="Comma 7 3 7 2 4" xfId="36757" xr:uid="{D8ED831B-A4E8-43F9-926F-FF68EF08EDA1}"/>
    <cellStyle name="Comma 7 3 7 3" xfId="9938" xr:uid="{0926FBDE-10E9-4879-B832-320A42AD7ACA}"/>
    <cellStyle name="Comma 7 3 7 3 2" xfId="25349" xr:uid="{1B1D220D-E9C5-430E-9ABD-841EC2B1BDB5}"/>
    <cellStyle name="Comma 7 3 7 3 2 2" xfId="56173" xr:uid="{04AFE6C3-6A62-49A2-9B41-541057CB3830}"/>
    <cellStyle name="Comma 7 3 7 3 3" xfId="40763" xr:uid="{ECBD0A72-0087-4DE9-9B65-6C964293B356}"/>
    <cellStyle name="Comma 7 3 7 4" xfId="17540" xr:uid="{E699B50F-A97C-48AD-B865-901D4B7FAF5B}"/>
    <cellStyle name="Comma 7 3 7 4 2" xfId="48364" xr:uid="{A0DBB324-D4D2-4CA6-99C5-C0DCE90D5AFA}"/>
    <cellStyle name="Comma 7 3 7 5" xfId="32954" xr:uid="{56B0A953-2FD4-430A-9DF7-995E52546D61}"/>
    <cellStyle name="Comma 7 3 8" xfId="4031" xr:uid="{F940ACBA-A8D1-488B-953B-BDC6BAD78EAF}"/>
    <cellStyle name="Comma 7 3 8 2" xfId="11842" xr:uid="{3C07124E-D149-492C-A0C3-742E8E14E90E}"/>
    <cellStyle name="Comma 7 3 8 2 2" xfId="27253" xr:uid="{75E6EFD3-6239-4F20-9E3C-161155AF865B}"/>
    <cellStyle name="Comma 7 3 8 2 2 2" xfId="58077" xr:uid="{ECA2D00A-BE2E-4AE1-A095-C7263A5164F7}"/>
    <cellStyle name="Comma 7 3 8 2 3" xfId="42667" xr:uid="{ADBCD0A6-897E-4703-89A3-B82FD05A11C8}"/>
    <cellStyle name="Comma 7 3 8 3" xfId="19444" xr:uid="{08B9AA01-7162-4327-AAA5-2AA47536B01D}"/>
    <cellStyle name="Comma 7 3 8 3 2" xfId="50268" xr:uid="{BC34D8F3-FF7C-439B-B30F-8F87FC332409}"/>
    <cellStyle name="Comma 7 3 8 4" xfId="34858" xr:uid="{4ED82A03-DD5F-4147-BB60-958504ED8ACF}"/>
    <cellStyle name="Comma 7 3 9" xfId="8039" xr:uid="{DB91CA95-539C-408C-9F87-5B8B6E8255CF}"/>
    <cellStyle name="Comma 7 3 9 2" xfId="23450" xr:uid="{FAB2E510-79F3-40ED-B628-E18AB7E1BDBE}"/>
    <cellStyle name="Comma 7 3 9 2 2" xfId="54274" xr:uid="{D68E4EDD-9549-48C9-9763-4FC895CCAE1D}"/>
    <cellStyle name="Comma 7 3 9 3" xfId="38864" xr:uid="{CE3C9F28-C9A8-4495-A51A-600EB09CB302}"/>
    <cellStyle name="Comma 7 4" xfId="259" xr:uid="{E3E98189-833A-45F8-B7B2-B704D36B3B39}"/>
    <cellStyle name="Comma 7 4 10" xfId="15681" xr:uid="{3558FDA4-2A29-4BD9-9C14-023F6A487DA1}"/>
    <cellStyle name="Comma 7 4 10 2" xfId="46505" xr:uid="{2E73EC04-9525-4B90-9E22-9080DC5D3C88}"/>
    <cellStyle name="Comma 7 4 11" xfId="31095" xr:uid="{BC470E83-6D0D-4A8D-8E82-14AD3E072DAE}"/>
    <cellStyle name="Comma 7 4 2" xfId="690" xr:uid="{FF15F7C2-3C2E-4C01-B28C-52BD05B1D4A8}"/>
    <cellStyle name="Comma 7 4 2 2" xfId="1323" xr:uid="{D6434153-0BC7-4CCE-B390-3A8960F5EC65}"/>
    <cellStyle name="Comma 7 4 2 2 2" xfId="3222" xr:uid="{9F7F0690-EC89-458D-939B-504C5AA5B7E5}"/>
    <cellStyle name="Comma 7 4 2 2 2 2" xfId="7025" xr:uid="{35541360-FE61-48FD-94B5-B70E5F6577CC}"/>
    <cellStyle name="Comma 7 4 2 2 2 2 2" xfId="14836" xr:uid="{D408C728-DD0E-4904-B330-6CB4A2D14A38}"/>
    <cellStyle name="Comma 7 4 2 2 2 2 2 2" xfId="30247" xr:uid="{1410853E-4359-4754-8874-8967C3239958}"/>
    <cellStyle name="Comma 7 4 2 2 2 2 2 2 2" xfId="61071" xr:uid="{0D7037FC-EB8F-4EC4-BC44-06BB2F606983}"/>
    <cellStyle name="Comma 7 4 2 2 2 2 2 3" xfId="45661" xr:uid="{ECC5B2B1-EBBB-4B37-97CA-725182D47D9A}"/>
    <cellStyle name="Comma 7 4 2 2 2 2 3" xfId="22438" xr:uid="{E8642C48-4B30-4415-883E-AE385FF1F2D3}"/>
    <cellStyle name="Comma 7 4 2 2 2 2 3 2" xfId="53262" xr:uid="{DCE67969-3CF2-463C-93C7-32E3D34FB27C}"/>
    <cellStyle name="Comma 7 4 2 2 2 2 4" xfId="37852" xr:uid="{B93E8B96-2880-4B28-AB67-92FE6E76E9C2}"/>
    <cellStyle name="Comma 7 4 2 2 2 3" xfId="11033" xr:uid="{9BBAF063-15E8-432C-BD9B-E858361C7086}"/>
    <cellStyle name="Comma 7 4 2 2 2 3 2" xfId="26444" xr:uid="{43F3B71B-0FC9-45D0-84DB-9223D2FC7E5B}"/>
    <cellStyle name="Comma 7 4 2 2 2 3 2 2" xfId="57268" xr:uid="{FCDD79BA-1268-45FA-8428-606521E417EE}"/>
    <cellStyle name="Comma 7 4 2 2 2 3 3" xfId="41858" xr:uid="{4BFD3FD5-0B1A-4DE2-9A41-BCD98E4CFA0A}"/>
    <cellStyle name="Comma 7 4 2 2 2 4" xfId="18635" xr:uid="{7E47F176-A67D-4DA3-8274-D1E8B198C5A3}"/>
    <cellStyle name="Comma 7 4 2 2 2 4 2" xfId="49459" xr:uid="{06D1F75C-290C-4658-ABFE-590AB27C0EBD}"/>
    <cellStyle name="Comma 7 4 2 2 2 5" xfId="34049" xr:uid="{A21CB3D1-9069-4C24-84EC-D197E451C563}"/>
    <cellStyle name="Comma 7 4 2 2 3" xfId="5126" xr:uid="{A7EE4AFC-6357-46F6-B02F-9E964DA94746}"/>
    <cellStyle name="Comma 7 4 2 2 3 2" xfId="12937" xr:uid="{D4AB32B0-AC96-483F-A7D6-B2F8BD87E739}"/>
    <cellStyle name="Comma 7 4 2 2 3 2 2" xfId="28348" xr:uid="{BCED2711-F23F-4C88-9E78-7DF79DC9B56C}"/>
    <cellStyle name="Comma 7 4 2 2 3 2 2 2" xfId="59172" xr:uid="{6C2D6B05-4429-42ED-AA3A-53F06BB941EE}"/>
    <cellStyle name="Comma 7 4 2 2 3 2 3" xfId="43762" xr:uid="{7F433174-985E-49ED-B997-F132715234E6}"/>
    <cellStyle name="Comma 7 4 2 2 3 3" xfId="20539" xr:uid="{CC97C28D-8717-46CA-B6EA-D0505CB53977}"/>
    <cellStyle name="Comma 7 4 2 2 3 3 2" xfId="51363" xr:uid="{A91D1891-BD7E-4B96-97E0-620516D5362F}"/>
    <cellStyle name="Comma 7 4 2 2 3 4" xfId="35953" xr:uid="{219488FB-E1F4-4E81-9AEC-DE64A6846340}"/>
    <cellStyle name="Comma 7 4 2 2 4" xfId="9134" xr:uid="{DFF53938-AC57-4405-B644-578E48F142C0}"/>
    <cellStyle name="Comma 7 4 2 2 4 2" xfId="24545" xr:uid="{9FA4E267-A4DF-4FC8-AD5C-0367A38FFE2D}"/>
    <cellStyle name="Comma 7 4 2 2 4 2 2" xfId="55369" xr:uid="{C90A2B8C-FA74-4904-B40F-38BDF7739AF9}"/>
    <cellStyle name="Comma 7 4 2 2 4 3" xfId="39959" xr:uid="{24C19271-3395-4362-8714-176434428A3D}"/>
    <cellStyle name="Comma 7 4 2 2 5" xfId="16736" xr:uid="{784C1138-AE10-43E5-9414-FA47B9733C43}"/>
    <cellStyle name="Comma 7 4 2 2 5 2" xfId="47560" xr:uid="{BE5057BA-49C5-47E5-9467-9730E25FA26B}"/>
    <cellStyle name="Comma 7 4 2 2 6" xfId="32150" xr:uid="{FDEC553B-AA24-492B-A89D-D9EDA2B88B3A}"/>
    <cellStyle name="Comma 7 4 2 3" xfId="1956" xr:uid="{4BF374AE-DB49-4B33-BF92-B9A62211AD2C}"/>
    <cellStyle name="Comma 7 4 2 3 2" xfId="3855" xr:uid="{9573DEC1-3540-497F-8B4C-FCAE19F65684}"/>
    <cellStyle name="Comma 7 4 2 3 2 2" xfId="7658" xr:uid="{F24BFABF-5F7B-473F-BC45-45C2BBE64509}"/>
    <cellStyle name="Comma 7 4 2 3 2 2 2" xfId="15469" xr:uid="{160A3CB3-6EDD-49B2-AF3B-2806DC548D18}"/>
    <cellStyle name="Comma 7 4 2 3 2 2 2 2" xfId="30880" xr:uid="{BC262E9B-B46C-47BA-A909-81CAC9B32559}"/>
    <cellStyle name="Comma 7 4 2 3 2 2 2 2 2" xfId="61704" xr:uid="{C201113F-1C78-467E-AB85-5B2DA71FECB3}"/>
    <cellStyle name="Comma 7 4 2 3 2 2 2 3" xfId="46294" xr:uid="{7B5A480B-C09B-4494-90C9-5C96026A6C7C}"/>
    <cellStyle name="Comma 7 4 2 3 2 2 3" xfId="23071" xr:uid="{4F6C351A-19D0-45FF-8B4C-C76C5D2A2564}"/>
    <cellStyle name="Comma 7 4 2 3 2 2 3 2" xfId="53895" xr:uid="{5D8CB34C-06FC-4A12-825F-6FCDA03D0744}"/>
    <cellStyle name="Comma 7 4 2 3 2 2 4" xfId="38485" xr:uid="{7B619A3F-153C-466A-A38B-56CE8383E043}"/>
    <cellStyle name="Comma 7 4 2 3 2 3" xfId="11666" xr:uid="{C8371227-6A6D-4C88-8F07-A3D9A56A35A1}"/>
    <cellStyle name="Comma 7 4 2 3 2 3 2" xfId="27077" xr:uid="{50805A67-D2C3-4840-A4E1-CF2C51112390}"/>
    <cellStyle name="Comma 7 4 2 3 2 3 2 2" xfId="57901" xr:uid="{04CF6E76-34E8-416E-A01F-048695A9E00B}"/>
    <cellStyle name="Comma 7 4 2 3 2 3 3" xfId="42491" xr:uid="{5CE4DD02-50CB-492F-B66F-B170999608C3}"/>
    <cellStyle name="Comma 7 4 2 3 2 4" xfId="19268" xr:uid="{0C797C2F-F51D-412E-8189-F322FF9C7D84}"/>
    <cellStyle name="Comma 7 4 2 3 2 4 2" xfId="50092" xr:uid="{B00673C0-5D94-4F20-BA36-BE1CDE7665A0}"/>
    <cellStyle name="Comma 7 4 2 3 2 5" xfId="34682" xr:uid="{05FD1495-B213-40B1-BF30-02BBFEBF9B3D}"/>
    <cellStyle name="Comma 7 4 2 3 3" xfId="5759" xr:uid="{B81DC2B9-1E30-4873-A68B-8459D02D393C}"/>
    <cellStyle name="Comma 7 4 2 3 3 2" xfId="13570" xr:uid="{08F88A94-2E1A-43FC-8B36-AADDAB5B51D9}"/>
    <cellStyle name="Comma 7 4 2 3 3 2 2" xfId="28981" xr:uid="{72002D2C-661C-4C2E-923F-10B77028511E}"/>
    <cellStyle name="Comma 7 4 2 3 3 2 2 2" xfId="59805" xr:uid="{806A0F62-AB85-4246-8BC2-E69DC8995C5C}"/>
    <cellStyle name="Comma 7 4 2 3 3 2 3" xfId="44395" xr:uid="{78250F93-033E-48C9-A06C-E1A417288AE4}"/>
    <cellStyle name="Comma 7 4 2 3 3 3" xfId="21172" xr:uid="{418A2014-9D5F-43A9-A589-F00F454FB879}"/>
    <cellStyle name="Comma 7 4 2 3 3 3 2" xfId="51996" xr:uid="{64894A8D-0CDF-4262-919D-0427AFD9A237}"/>
    <cellStyle name="Comma 7 4 2 3 3 4" xfId="36586" xr:uid="{2802650E-CBA1-473A-9C15-F0FA7E627AD6}"/>
    <cellStyle name="Comma 7 4 2 3 4" xfId="9767" xr:uid="{1B3F4642-4853-4305-B5E4-E6BE0B4E216B}"/>
    <cellStyle name="Comma 7 4 2 3 4 2" xfId="25178" xr:uid="{15611DA5-88F5-4C89-89EE-F8CCD00444EF}"/>
    <cellStyle name="Comma 7 4 2 3 4 2 2" xfId="56002" xr:uid="{C1E2CFA5-096B-4D39-8F96-6A7E9BDF7DC7}"/>
    <cellStyle name="Comma 7 4 2 3 4 3" xfId="40592" xr:uid="{AD704545-BEE7-4FD6-A572-8C6E3F324063}"/>
    <cellStyle name="Comma 7 4 2 3 5" xfId="17369" xr:uid="{D8EE76FA-F30B-4F22-98BA-30C24C8F9AFB}"/>
    <cellStyle name="Comma 7 4 2 3 5 2" xfId="48193" xr:uid="{E34A5232-370E-4B78-B6E6-437AAC06A961}"/>
    <cellStyle name="Comma 7 4 2 3 6" xfId="32783" xr:uid="{C9D0BEF4-8ECA-43AA-A553-24D8A150C6EF}"/>
    <cellStyle name="Comma 7 4 2 4" xfId="2589" xr:uid="{96991721-C56D-4472-A6DE-7547FBEF3412}"/>
    <cellStyle name="Comma 7 4 2 4 2" xfId="6392" xr:uid="{000F9B5F-EE45-4CBE-8C31-23C8AFF613E3}"/>
    <cellStyle name="Comma 7 4 2 4 2 2" xfId="14203" xr:uid="{CA4D3A48-1270-49CF-A0DA-47CF6215A8C7}"/>
    <cellStyle name="Comma 7 4 2 4 2 2 2" xfId="29614" xr:uid="{7ED05360-3C5F-4ADF-B382-D5935A00DB64}"/>
    <cellStyle name="Comma 7 4 2 4 2 2 2 2" xfId="60438" xr:uid="{A16209D9-858E-4605-8662-C38695EF4535}"/>
    <cellStyle name="Comma 7 4 2 4 2 2 3" xfId="45028" xr:uid="{F293FAA2-DA56-4819-A46A-2A2E59ABB32A}"/>
    <cellStyle name="Comma 7 4 2 4 2 3" xfId="21805" xr:uid="{82A40F79-1A49-432F-AEE7-59AC0F5CD218}"/>
    <cellStyle name="Comma 7 4 2 4 2 3 2" xfId="52629" xr:uid="{9C4B8E6D-F02B-4193-9CD8-1D9FEC867BF8}"/>
    <cellStyle name="Comma 7 4 2 4 2 4" xfId="37219" xr:uid="{5F5D62F9-1DA2-4F2C-90E2-7CEE64309C9B}"/>
    <cellStyle name="Comma 7 4 2 4 3" xfId="10400" xr:uid="{4999BB63-4E42-454A-BD4C-3CA2BDB046FF}"/>
    <cellStyle name="Comma 7 4 2 4 3 2" xfId="25811" xr:uid="{8D58107B-763A-4C57-BEBA-1EAB584223C5}"/>
    <cellStyle name="Comma 7 4 2 4 3 2 2" xfId="56635" xr:uid="{28471629-7F11-4366-8941-E2B4E65106EA}"/>
    <cellStyle name="Comma 7 4 2 4 3 3" xfId="41225" xr:uid="{8DF22272-E693-4F7C-B26A-7EF8792C13D8}"/>
    <cellStyle name="Comma 7 4 2 4 4" xfId="18002" xr:uid="{D96C4252-0088-4FE1-89CF-A3013734556D}"/>
    <cellStyle name="Comma 7 4 2 4 4 2" xfId="48826" xr:uid="{B4740AC4-1301-48AF-BC33-F79DFB5289A7}"/>
    <cellStyle name="Comma 7 4 2 4 5" xfId="33416" xr:uid="{52549226-EB87-4632-BF9E-EF6D6701BA5C}"/>
    <cellStyle name="Comma 7 4 2 5" xfId="4493" xr:uid="{71A7662F-BB3C-45A6-A5CC-D4F5CF5A82B6}"/>
    <cellStyle name="Comma 7 4 2 5 2" xfId="12304" xr:uid="{BEB7D670-CD04-4740-9066-D95CD668F9FA}"/>
    <cellStyle name="Comma 7 4 2 5 2 2" xfId="27715" xr:uid="{F6B99FD2-275B-43FE-9B2E-8792B21560AE}"/>
    <cellStyle name="Comma 7 4 2 5 2 2 2" xfId="58539" xr:uid="{249B2818-0026-4412-BA2E-8D559593B6A1}"/>
    <cellStyle name="Comma 7 4 2 5 2 3" xfId="43129" xr:uid="{66349816-B8BF-4C44-8ED7-4C943F55E024}"/>
    <cellStyle name="Comma 7 4 2 5 3" xfId="19906" xr:uid="{F4FE5F04-6B04-4C43-9C31-7D8EC70F2F8C}"/>
    <cellStyle name="Comma 7 4 2 5 3 2" xfId="50730" xr:uid="{02D8A815-E5F3-4EBB-8E9F-79538B4243E8}"/>
    <cellStyle name="Comma 7 4 2 5 4" xfId="35320" xr:uid="{BA682C26-AD59-4844-B97C-D6883B721A8F}"/>
    <cellStyle name="Comma 7 4 2 6" xfId="8501" xr:uid="{8BCBAFDB-C402-43DD-9B68-ECD260A3E213}"/>
    <cellStyle name="Comma 7 4 2 6 2" xfId="23912" xr:uid="{7E851B7F-8029-4075-8208-3F92E2263EFE}"/>
    <cellStyle name="Comma 7 4 2 6 2 2" xfId="54736" xr:uid="{DABDC616-86D1-49FE-A4AA-42B6B91E9FAA}"/>
    <cellStyle name="Comma 7 4 2 6 3" xfId="39326" xr:uid="{86223AE3-693F-446B-A0ED-889279E921F0}"/>
    <cellStyle name="Comma 7 4 2 7" xfId="16103" xr:uid="{D36BC665-2CD0-4918-88FE-20AA07C502CC}"/>
    <cellStyle name="Comma 7 4 2 7 2" xfId="46927" xr:uid="{5A8FDAC6-2E5F-4630-AFE4-C8243DDF642D}"/>
    <cellStyle name="Comma 7 4 2 8" xfId="31517" xr:uid="{E5A44095-622F-46CE-B6CA-59AAB0B86778}"/>
    <cellStyle name="Comma 7 4 3" xfId="481" xr:uid="{85EDBC15-5FF7-441C-B659-9D9A2367FF56}"/>
    <cellStyle name="Comma 7 4 3 2" xfId="1114" xr:uid="{1B791EFA-1C6C-49DF-9799-1B41C09C574A}"/>
    <cellStyle name="Comma 7 4 3 2 2" xfId="3013" xr:uid="{FD9C4AB3-ABB9-4B10-AF18-6A3FE35A9A2A}"/>
    <cellStyle name="Comma 7 4 3 2 2 2" xfId="6816" xr:uid="{9A3BDF6C-DD2C-4E54-B2DB-948348C561E9}"/>
    <cellStyle name="Comma 7 4 3 2 2 2 2" xfId="14627" xr:uid="{8614CD37-986F-4BE8-9648-C5FC3EFAD9B2}"/>
    <cellStyle name="Comma 7 4 3 2 2 2 2 2" xfId="30038" xr:uid="{81E95592-1B50-4F60-B711-1F2D4C0C54CC}"/>
    <cellStyle name="Comma 7 4 3 2 2 2 2 2 2" xfId="60862" xr:uid="{98139712-5A87-42DA-9DA6-9FAE0D982E6A}"/>
    <cellStyle name="Comma 7 4 3 2 2 2 2 3" xfId="45452" xr:uid="{DCA4016B-8577-4A1A-ADC4-DF287B243361}"/>
    <cellStyle name="Comma 7 4 3 2 2 2 3" xfId="22229" xr:uid="{E5007A25-DA96-4615-8C75-36F1D9299D01}"/>
    <cellStyle name="Comma 7 4 3 2 2 2 3 2" xfId="53053" xr:uid="{A8560823-FF5F-4C9D-93A6-C1B697F97636}"/>
    <cellStyle name="Comma 7 4 3 2 2 2 4" xfId="37643" xr:uid="{0086696A-763B-4743-A47D-BB4FE3AA771A}"/>
    <cellStyle name="Comma 7 4 3 2 2 3" xfId="10824" xr:uid="{C9CC4AEB-3D03-4730-95EF-D328B91B63EE}"/>
    <cellStyle name="Comma 7 4 3 2 2 3 2" xfId="26235" xr:uid="{4CDFCAEB-20A9-455C-BD2C-628E37B2792B}"/>
    <cellStyle name="Comma 7 4 3 2 2 3 2 2" xfId="57059" xr:uid="{23D7EAA4-12F1-4F56-AC32-B5B2EE835F09}"/>
    <cellStyle name="Comma 7 4 3 2 2 3 3" xfId="41649" xr:uid="{E4094596-ED24-44D0-A4A5-519C1BB178CC}"/>
    <cellStyle name="Comma 7 4 3 2 2 4" xfId="18426" xr:uid="{F8CE5141-C3DB-4D77-8D27-59F005D6199C}"/>
    <cellStyle name="Comma 7 4 3 2 2 4 2" xfId="49250" xr:uid="{4BADD4A3-490D-4EAB-B76D-5601458A5BD7}"/>
    <cellStyle name="Comma 7 4 3 2 2 5" xfId="33840" xr:uid="{85B5CE46-9688-494A-BF00-1F02FF23CB1B}"/>
    <cellStyle name="Comma 7 4 3 2 3" xfId="4917" xr:uid="{5535B985-742C-4D18-8E5B-923238F923C1}"/>
    <cellStyle name="Comma 7 4 3 2 3 2" xfId="12728" xr:uid="{8DD99D58-A7A3-405F-833C-DFC9F84EEA16}"/>
    <cellStyle name="Comma 7 4 3 2 3 2 2" xfId="28139" xr:uid="{FFA2FDC1-64EA-47A6-AC46-ED62DBA25073}"/>
    <cellStyle name="Comma 7 4 3 2 3 2 2 2" xfId="58963" xr:uid="{66C6AD45-DE7D-44FA-9913-AD6DBFEF68EC}"/>
    <cellStyle name="Comma 7 4 3 2 3 2 3" xfId="43553" xr:uid="{7C2B443A-3217-4663-B113-E7DF05A63BB2}"/>
    <cellStyle name="Comma 7 4 3 2 3 3" xfId="20330" xr:uid="{0D2CA1FA-4F53-4362-B2C2-1D150E6530BF}"/>
    <cellStyle name="Comma 7 4 3 2 3 3 2" xfId="51154" xr:uid="{C41ADD61-E21F-4DCD-99D0-DE6A7FA370B8}"/>
    <cellStyle name="Comma 7 4 3 2 3 4" xfId="35744" xr:uid="{6F5A88AF-E1C8-4CC3-891C-0E6636BC1A88}"/>
    <cellStyle name="Comma 7 4 3 2 4" xfId="8925" xr:uid="{92231492-F059-42F3-AF1E-FBFBA1DF43C7}"/>
    <cellStyle name="Comma 7 4 3 2 4 2" xfId="24336" xr:uid="{173C6D6D-2C73-429F-BC1C-D4A304CB5CD9}"/>
    <cellStyle name="Comma 7 4 3 2 4 2 2" xfId="55160" xr:uid="{6ED339B3-F395-47D6-9263-FF51D4CFB36C}"/>
    <cellStyle name="Comma 7 4 3 2 4 3" xfId="39750" xr:uid="{0D9D81DC-B465-4926-8912-BCE757C71551}"/>
    <cellStyle name="Comma 7 4 3 2 5" xfId="16527" xr:uid="{921F9539-B23A-4461-9D7E-122B84DAAC9A}"/>
    <cellStyle name="Comma 7 4 3 2 5 2" xfId="47351" xr:uid="{DDE1C409-3641-4314-9DA7-2CCB4ADE7726}"/>
    <cellStyle name="Comma 7 4 3 2 6" xfId="31941" xr:uid="{FEFEBCB5-8035-4F18-A72A-7D164EAB5354}"/>
    <cellStyle name="Comma 7 4 3 3" xfId="1747" xr:uid="{3F4A7865-A1DE-4485-840A-BC57A5F948AB}"/>
    <cellStyle name="Comma 7 4 3 3 2" xfId="3646" xr:uid="{782FF8D4-F2BA-42CB-BAA1-F6E5909F884E}"/>
    <cellStyle name="Comma 7 4 3 3 2 2" xfId="7449" xr:uid="{F41E724C-B6F9-43F8-8BF8-9F2FA916A276}"/>
    <cellStyle name="Comma 7 4 3 3 2 2 2" xfId="15260" xr:uid="{16E20D57-19A2-4FDD-BD3E-DDACDF31EE5C}"/>
    <cellStyle name="Comma 7 4 3 3 2 2 2 2" xfId="30671" xr:uid="{9D5BC805-191D-4F33-A840-72A832681F19}"/>
    <cellStyle name="Comma 7 4 3 3 2 2 2 2 2" xfId="61495" xr:uid="{3F31F682-BB77-4D1D-93D5-BD8BE3654E5D}"/>
    <cellStyle name="Comma 7 4 3 3 2 2 2 3" xfId="46085" xr:uid="{2AAF0586-4B7F-4F5B-B951-3F57D18FC5E1}"/>
    <cellStyle name="Comma 7 4 3 3 2 2 3" xfId="22862" xr:uid="{5C3ED1E3-BCC6-49C7-B4AC-B9919B7F6710}"/>
    <cellStyle name="Comma 7 4 3 3 2 2 3 2" xfId="53686" xr:uid="{27D973AF-4FF2-4765-98DD-C09A0AFC0BF8}"/>
    <cellStyle name="Comma 7 4 3 3 2 2 4" xfId="38276" xr:uid="{6997924C-C94E-4ECF-A8EB-E19328A8502B}"/>
    <cellStyle name="Comma 7 4 3 3 2 3" xfId="11457" xr:uid="{C8E9648C-D807-4F42-A249-51AC3F05CDA9}"/>
    <cellStyle name="Comma 7 4 3 3 2 3 2" xfId="26868" xr:uid="{8508A374-8E55-4E10-B2DC-46C64625429D}"/>
    <cellStyle name="Comma 7 4 3 3 2 3 2 2" xfId="57692" xr:uid="{4A5E89CA-AD64-4C4D-A09E-01816543447A}"/>
    <cellStyle name="Comma 7 4 3 3 2 3 3" xfId="42282" xr:uid="{F4BFDD35-CF58-44BA-85EE-23EF1D623844}"/>
    <cellStyle name="Comma 7 4 3 3 2 4" xfId="19059" xr:uid="{2099DF10-33FD-428C-BF70-99A3636290EA}"/>
    <cellStyle name="Comma 7 4 3 3 2 4 2" xfId="49883" xr:uid="{B21D0FD1-E55E-422D-A139-274B9198CA1C}"/>
    <cellStyle name="Comma 7 4 3 3 2 5" xfId="34473" xr:uid="{DE01FE40-F84A-4837-ADB9-6D77EB5241DA}"/>
    <cellStyle name="Comma 7 4 3 3 3" xfId="5550" xr:uid="{C9FE3869-C687-4BA1-A9CE-3B173B192B90}"/>
    <cellStyle name="Comma 7 4 3 3 3 2" xfId="13361" xr:uid="{7E8011D9-5911-4C8C-B7FD-59C8916F910D}"/>
    <cellStyle name="Comma 7 4 3 3 3 2 2" xfId="28772" xr:uid="{3DE5D477-0859-4E00-AEB6-F24D1A0C3ADE}"/>
    <cellStyle name="Comma 7 4 3 3 3 2 2 2" xfId="59596" xr:uid="{AF2488A6-C51B-45E6-BB36-3C3DA760A4C5}"/>
    <cellStyle name="Comma 7 4 3 3 3 2 3" xfId="44186" xr:uid="{C49CBCEA-D80F-4364-9377-6F4CD12A222A}"/>
    <cellStyle name="Comma 7 4 3 3 3 3" xfId="20963" xr:uid="{FC1ECCE3-50F2-4870-8335-9626D9383946}"/>
    <cellStyle name="Comma 7 4 3 3 3 3 2" xfId="51787" xr:uid="{BABAA17B-3D94-4EE9-A7B7-4A1206EB9341}"/>
    <cellStyle name="Comma 7 4 3 3 3 4" xfId="36377" xr:uid="{0AA8D37F-8C84-48D6-8103-3C59A705D5B0}"/>
    <cellStyle name="Comma 7 4 3 3 4" xfId="9558" xr:uid="{527C39DE-600F-4A41-AA05-9144E7CF8B46}"/>
    <cellStyle name="Comma 7 4 3 3 4 2" xfId="24969" xr:uid="{36123423-4B09-4D7A-8CB4-BC865382BBF1}"/>
    <cellStyle name="Comma 7 4 3 3 4 2 2" xfId="55793" xr:uid="{79849DC4-68AA-4EA2-A389-C2D5F7B854D6}"/>
    <cellStyle name="Comma 7 4 3 3 4 3" xfId="40383" xr:uid="{E551E0A4-52DE-4294-84BA-D127F91644A2}"/>
    <cellStyle name="Comma 7 4 3 3 5" xfId="17160" xr:uid="{3E4997F6-6D2D-490A-B3CE-3096B78DA7AE}"/>
    <cellStyle name="Comma 7 4 3 3 5 2" xfId="47984" xr:uid="{9449E608-8F07-49F3-9700-D73038A89CFB}"/>
    <cellStyle name="Comma 7 4 3 3 6" xfId="32574" xr:uid="{37C83878-200F-4F94-A4B5-4A88B5823565}"/>
    <cellStyle name="Comma 7 4 3 4" xfId="2380" xr:uid="{A17E3099-A70E-4BB8-B4A4-90814541F425}"/>
    <cellStyle name="Comma 7 4 3 4 2" xfId="6183" xr:uid="{88AD80E5-13C6-4FBF-8EDC-A72CD029C6AB}"/>
    <cellStyle name="Comma 7 4 3 4 2 2" xfId="13994" xr:uid="{6061CC83-127A-460C-A8BE-7153F358948A}"/>
    <cellStyle name="Comma 7 4 3 4 2 2 2" xfId="29405" xr:uid="{DE119AC6-7D93-4A99-BE5E-DE8DC709CBF1}"/>
    <cellStyle name="Comma 7 4 3 4 2 2 2 2" xfId="60229" xr:uid="{1AF0E999-AA75-4E1B-BDB6-F31807E2C1A3}"/>
    <cellStyle name="Comma 7 4 3 4 2 2 3" xfId="44819" xr:uid="{6EC0A06E-1271-4406-A6D2-AF0798E23E67}"/>
    <cellStyle name="Comma 7 4 3 4 2 3" xfId="21596" xr:uid="{87F141F2-3578-4716-BFD2-94C67A264CC9}"/>
    <cellStyle name="Comma 7 4 3 4 2 3 2" xfId="52420" xr:uid="{7FC3FEB7-7E60-42E3-BB67-3687A87A11CE}"/>
    <cellStyle name="Comma 7 4 3 4 2 4" xfId="37010" xr:uid="{5D5EA46A-2926-4D75-9BD5-DAD1EE73052E}"/>
    <cellStyle name="Comma 7 4 3 4 3" xfId="10191" xr:uid="{4EA0A871-90A1-4418-8453-072F901C9F18}"/>
    <cellStyle name="Comma 7 4 3 4 3 2" xfId="25602" xr:uid="{04B6B92B-2CAE-4B98-87B1-C830A03D2F14}"/>
    <cellStyle name="Comma 7 4 3 4 3 2 2" xfId="56426" xr:uid="{9D9C8FF0-A839-4704-A952-2B3C00758C7B}"/>
    <cellStyle name="Comma 7 4 3 4 3 3" xfId="41016" xr:uid="{263938B6-68EA-40A1-96DA-439143B540D5}"/>
    <cellStyle name="Comma 7 4 3 4 4" xfId="17793" xr:uid="{14334D2A-3BF4-4F48-A256-923966629826}"/>
    <cellStyle name="Comma 7 4 3 4 4 2" xfId="48617" xr:uid="{19BA57A7-3E8E-45CA-A6FC-FA70AE49E3C1}"/>
    <cellStyle name="Comma 7 4 3 4 5" xfId="33207" xr:uid="{584939B1-3BC2-4846-8BF4-8E4082E20DEA}"/>
    <cellStyle name="Comma 7 4 3 5" xfId="4284" xr:uid="{52CEC02F-6727-4426-98F2-248AC9DE462C}"/>
    <cellStyle name="Comma 7 4 3 5 2" xfId="12095" xr:uid="{01217492-3839-42DF-9C17-DDF8D04B24D3}"/>
    <cellStyle name="Comma 7 4 3 5 2 2" xfId="27506" xr:uid="{15EA7353-CD3C-4ABB-86A4-6FFDE759D129}"/>
    <cellStyle name="Comma 7 4 3 5 2 2 2" xfId="58330" xr:uid="{0BA27F0D-74A4-4778-B03F-47CABA53B214}"/>
    <cellStyle name="Comma 7 4 3 5 2 3" xfId="42920" xr:uid="{8E850AC6-D82A-416E-83E9-81C178DBD1EA}"/>
    <cellStyle name="Comma 7 4 3 5 3" xfId="19697" xr:uid="{F9FBB4B3-00CB-4A15-9CA0-E6948A30A73D}"/>
    <cellStyle name="Comma 7 4 3 5 3 2" xfId="50521" xr:uid="{3B77521E-6968-402B-90C8-EEB5B22499FB}"/>
    <cellStyle name="Comma 7 4 3 5 4" xfId="35111" xr:uid="{E0CD3D64-AB39-469F-8BA5-0909FE8CF64B}"/>
    <cellStyle name="Comma 7 4 3 6" xfId="8292" xr:uid="{14E918AD-6834-46B2-BB0C-FB2A86741DF7}"/>
    <cellStyle name="Comma 7 4 3 6 2" xfId="23703" xr:uid="{B380B61F-7DE4-45F3-A074-8A121E0ECE61}"/>
    <cellStyle name="Comma 7 4 3 6 2 2" xfId="54527" xr:uid="{58803525-3187-4735-8378-F5D2E6F592CC}"/>
    <cellStyle name="Comma 7 4 3 6 3" xfId="39117" xr:uid="{F9470FAB-25D2-4E44-8D46-2FB3EF743D92}"/>
    <cellStyle name="Comma 7 4 3 7" xfId="15894" xr:uid="{403C6182-426F-4107-8AB5-F760991EA9AE}"/>
    <cellStyle name="Comma 7 4 3 7 2" xfId="46718" xr:uid="{58512C40-C9E6-47D5-B886-8105DC4AD9EA}"/>
    <cellStyle name="Comma 7 4 3 8" xfId="31308" xr:uid="{46A96D31-BDAE-40DD-80A9-F389818AAF92}"/>
    <cellStyle name="Comma 7 4 4" xfId="901" xr:uid="{EA4E3711-25AB-4D6A-B7A4-0232CE95C201}"/>
    <cellStyle name="Comma 7 4 4 2" xfId="2800" xr:uid="{71AE9870-737C-4446-BD6C-7F193E60354C}"/>
    <cellStyle name="Comma 7 4 4 2 2" xfId="6603" xr:uid="{BAA61A2C-F0C7-4743-907F-AA66560832E4}"/>
    <cellStyle name="Comma 7 4 4 2 2 2" xfId="14414" xr:uid="{A451604C-D502-46C3-AD8D-C8ED0C657D50}"/>
    <cellStyle name="Comma 7 4 4 2 2 2 2" xfId="29825" xr:uid="{D5A885E7-1396-4791-B0A0-D2A62024B2AC}"/>
    <cellStyle name="Comma 7 4 4 2 2 2 2 2" xfId="60649" xr:uid="{6A3C88DC-D56C-4886-9A28-F00775710C68}"/>
    <cellStyle name="Comma 7 4 4 2 2 2 3" xfId="45239" xr:uid="{F2883EC5-CDA6-4046-AEF4-65BADEB0076B}"/>
    <cellStyle name="Comma 7 4 4 2 2 3" xfId="22016" xr:uid="{9FD620B2-DF1E-4821-8CDC-8C9C32F7AB22}"/>
    <cellStyle name="Comma 7 4 4 2 2 3 2" xfId="52840" xr:uid="{73FF72B7-7392-482C-B6A5-9C8363FF4094}"/>
    <cellStyle name="Comma 7 4 4 2 2 4" xfId="37430" xr:uid="{E2A22FEF-A2AF-41F9-9EF7-6C0E28C9B90C}"/>
    <cellStyle name="Comma 7 4 4 2 3" xfId="10611" xr:uid="{2E019C86-F168-478F-AE05-A34D2D3B8884}"/>
    <cellStyle name="Comma 7 4 4 2 3 2" xfId="26022" xr:uid="{3D34A58C-993A-409E-AB92-F0CC5F7820D4}"/>
    <cellStyle name="Comma 7 4 4 2 3 2 2" xfId="56846" xr:uid="{4094A0C2-522A-48CC-8095-9096F5AC566E}"/>
    <cellStyle name="Comma 7 4 4 2 3 3" xfId="41436" xr:uid="{BE1EBE47-6C12-41A9-AA68-E7CB4CA6DA74}"/>
    <cellStyle name="Comma 7 4 4 2 4" xfId="18213" xr:uid="{CDD89A1B-F3E7-4361-9CAD-C5E16EA62278}"/>
    <cellStyle name="Comma 7 4 4 2 4 2" xfId="49037" xr:uid="{029AD40F-0319-4C50-9E3A-67CDE6DDB27F}"/>
    <cellStyle name="Comma 7 4 4 2 5" xfId="33627" xr:uid="{F69D4791-32B1-47F1-A0C5-D4FDABA4C602}"/>
    <cellStyle name="Comma 7 4 4 3" xfId="4704" xr:uid="{04FA002F-47BA-45E9-8830-B63DD7BB5A18}"/>
    <cellStyle name="Comma 7 4 4 3 2" xfId="12515" xr:uid="{BB736040-E33C-41C7-B6C2-38181EFB81E7}"/>
    <cellStyle name="Comma 7 4 4 3 2 2" xfId="27926" xr:uid="{7214ADAB-5917-4BF6-AAFE-041671E3BCB7}"/>
    <cellStyle name="Comma 7 4 4 3 2 2 2" xfId="58750" xr:uid="{D827B7C0-2E4C-428B-9812-6F3DB400ECED}"/>
    <cellStyle name="Comma 7 4 4 3 2 3" xfId="43340" xr:uid="{368F9436-56A0-427E-939C-2F71978E3E51}"/>
    <cellStyle name="Comma 7 4 4 3 3" xfId="20117" xr:uid="{CC99D28A-E8FF-4A2A-BC0F-750ADC5759EF}"/>
    <cellStyle name="Comma 7 4 4 3 3 2" xfId="50941" xr:uid="{C315C6F5-DD17-4A67-BE0E-FD48F64B7CC1}"/>
    <cellStyle name="Comma 7 4 4 3 4" xfId="35531" xr:uid="{ACF6FFEC-1C06-4035-A792-5689892388C1}"/>
    <cellStyle name="Comma 7 4 4 4" xfId="8712" xr:uid="{874B69ED-7E09-4EAF-9981-E0594371C732}"/>
    <cellStyle name="Comma 7 4 4 4 2" xfId="24123" xr:uid="{0DABACD8-217D-4154-97F6-AA0398B99083}"/>
    <cellStyle name="Comma 7 4 4 4 2 2" xfId="54947" xr:uid="{E1E71F35-51ED-41CF-BAFA-F2DDB4668597}"/>
    <cellStyle name="Comma 7 4 4 4 3" xfId="39537" xr:uid="{C9857B1F-D59F-4B27-A3CF-5A9E3915357E}"/>
    <cellStyle name="Comma 7 4 4 5" xfId="16314" xr:uid="{0CFD8818-954C-4572-BC09-37554820CD69}"/>
    <cellStyle name="Comma 7 4 4 5 2" xfId="47138" xr:uid="{8CBC5EED-6841-43F0-A32F-A6D9F1930C3D}"/>
    <cellStyle name="Comma 7 4 4 6" xfId="31728" xr:uid="{50BE7687-3EE2-4CF6-81C7-75530471435F}"/>
    <cellStyle name="Comma 7 4 5" xfId="1534" xr:uid="{B5BB02B0-94A3-4203-A9F5-3EDDAE006BFA}"/>
    <cellStyle name="Comma 7 4 5 2" xfId="3433" xr:uid="{6AB093F9-09B7-478B-838A-E018177CB464}"/>
    <cellStyle name="Comma 7 4 5 2 2" xfId="7236" xr:uid="{3A71C992-5392-4DEF-80A7-7D9E4871D1C8}"/>
    <cellStyle name="Comma 7 4 5 2 2 2" xfId="15047" xr:uid="{1F5C3B8F-C6A0-40C8-A3B6-5BA8932321D5}"/>
    <cellStyle name="Comma 7 4 5 2 2 2 2" xfId="30458" xr:uid="{581DD42D-B579-4772-817B-45FF108EF86F}"/>
    <cellStyle name="Comma 7 4 5 2 2 2 2 2" xfId="61282" xr:uid="{7F041646-D431-4093-A1D7-C098ECAE2E87}"/>
    <cellStyle name="Comma 7 4 5 2 2 2 3" xfId="45872" xr:uid="{C4D69B37-6C37-4405-B312-F28B5184865F}"/>
    <cellStyle name="Comma 7 4 5 2 2 3" xfId="22649" xr:uid="{0F6BDD2B-0A12-43FA-9C9B-9CF7E5B9134B}"/>
    <cellStyle name="Comma 7 4 5 2 2 3 2" xfId="53473" xr:uid="{6B6672C4-561E-47B9-BD9E-0814B9407DCD}"/>
    <cellStyle name="Comma 7 4 5 2 2 4" xfId="38063" xr:uid="{C5AD1964-295B-45A0-B738-C3BA512813AE}"/>
    <cellStyle name="Comma 7 4 5 2 3" xfId="11244" xr:uid="{E1E77E8E-8379-4776-9E6F-5EE96E32969C}"/>
    <cellStyle name="Comma 7 4 5 2 3 2" xfId="26655" xr:uid="{11222F75-EA4E-496E-B347-3186016C639B}"/>
    <cellStyle name="Comma 7 4 5 2 3 2 2" xfId="57479" xr:uid="{04754FEF-3D47-48D9-9337-203DCF061124}"/>
    <cellStyle name="Comma 7 4 5 2 3 3" xfId="42069" xr:uid="{50AB5211-7B1E-4DBC-94F5-4ECC2BABAAEA}"/>
    <cellStyle name="Comma 7 4 5 2 4" xfId="18846" xr:uid="{B8411D4D-4B98-4156-A9DE-9E7EDECF4D86}"/>
    <cellStyle name="Comma 7 4 5 2 4 2" xfId="49670" xr:uid="{BF2A8668-1A40-423B-9CC5-7A151A1DC43B}"/>
    <cellStyle name="Comma 7 4 5 2 5" xfId="34260" xr:uid="{E0DACA8C-2F50-49E2-B3AF-A0FE44DDE561}"/>
    <cellStyle name="Comma 7 4 5 3" xfId="5337" xr:uid="{7F7C4AFE-14BA-4D04-957C-DF48EBD993E9}"/>
    <cellStyle name="Comma 7 4 5 3 2" xfId="13148" xr:uid="{93C49202-26CE-4E8F-B906-2DF2906871CC}"/>
    <cellStyle name="Comma 7 4 5 3 2 2" xfId="28559" xr:uid="{CE1C00B4-AB48-495C-A551-F09424065D03}"/>
    <cellStyle name="Comma 7 4 5 3 2 2 2" xfId="59383" xr:uid="{ABBD617D-CB70-4B16-83EC-5877F2ECB032}"/>
    <cellStyle name="Comma 7 4 5 3 2 3" xfId="43973" xr:uid="{2D4E4BBE-4E9B-4D0A-B29D-C2117CA13D46}"/>
    <cellStyle name="Comma 7 4 5 3 3" xfId="20750" xr:uid="{6203ADD3-CAFE-49E9-A91F-5E000E07DA54}"/>
    <cellStyle name="Comma 7 4 5 3 3 2" xfId="51574" xr:uid="{65E444BE-DBDC-40D8-9B65-65A243D8B19F}"/>
    <cellStyle name="Comma 7 4 5 3 4" xfId="36164" xr:uid="{00930E1F-E7D0-42F6-9A28-B3241D6287AA}"/>
    <cellStyle name="Comma 7 4 5 4" xfId="9345" xr:uid="{BE860FF2-4A9D-4E6A-A1F5-9C8AA8B382E4}"/>
    <cellStyle name="Comma 7 4 5 4 2" xfId="24756" xr:uid="{5071A0AD-B7C3-44D7-A27B-5340FE2023BB}"/>
    <cellStyle name="Comma 7 4 5 4 2 2" xfId="55580" xr:uid="{F41BFA7C-8871-4951-9D98-0721D05D31BA}"/>
    <cellStyle name="Comma 7 4 5 4 3" xfId="40170" xr:uid="{481B5D79-F8FE-45CA-93C5-16F18878B85F}"/>
    <cellStyle name="Comma 7 4 5 5" xfId="16947" xr:uid="{BBC3986D-4A53-4D28-88BE-3EB873309F49}"/>
    <cellStyle name="Comma 7 4 5 5 2" xfId="47771" xr:uid="{6611D6A7-D88F-4E40-96E8-47F7169A23C9}"/>
    <cellStyle name="Comma 7 4 5 6" xfId="32361" xr:uid="{AEC4AF21-956A-471C-AA4D-1F024D14C8D6}"/>
    <cellStyle name="Comma 7 4 6" xfId="2167" xr:uid="{5850E738-CF97-4F40-A11B-181971277274}"/>
    <cellStyle name="Comma 7 4 6 2" xfId="5970" xr:uid="{AE3EFC20-A501-440C-916E-443A6BFC1014}"/>
    <cellStyle name="Comma 7 4 6 2 2" xfId="13781" xr:uid="{A2E8C29B-1676-4F9B-AF5E-AC5EDD98ADCD}"/>
    <cellStyle name="Comma 7 4 6 2 2 2" xfId="29192" xr:uid="{9A998468-D68D-49F7-ACA8-ED4C1B49A4A5}"/>
    <cellStyle name="Comma 7 4 6 2 2 2 2" xfId="60016" xr:uid="{ABFDAE3B-6E58-448F-97DB-90072BD23409}"/>
    <cellStyle name="Comma 7 4 6 2 2 3" xfId="44606" xr:uid="{A7206673-96EE-4B86-93DF-7B2A1A46ABA2}"/>
    <cellStyle name="Comma 7 4 6 2 3" xfId="21383" xr:uid="{5DF40CBD-BDB4-4ECA-AE20-7111A1B73907}"/>
    <cellStyle name="Comma 7 4 6 2 3 2" xfId="52207" xr:uid="{92AFDF85-0375-40FE-83CE-E7965E588673}"/>
    <cellStyle name="Comma 7 4 6 2 4" xfId="36797" xr:uid="{A51F3265-CBBA-4B1D-B01B-FFABFB480258}"/>
    <cellStyle name="Comma 7 4 6 3" xfId="9978" xr:uid="{89A57E19-DE52-408C-A62E-5D4AD8472CEB}"/>
    <cellStyle name="Comma 7 4 6 3 2" xfId="25389" xr:uid="{F5AC2533-D6EF-423D-941B-D1BB259D647C}"/>
    <cellStyle name="Comma 7 4 6 3 2 2" xfId="56213" xr:uid="{BF039EB3-35AA-413F-8017-0A339AAA4528}"/>
    <cellStyle name="Comma 7 4 6 3 3" xfId="40803" xr:uid="{4D4E0087-816D-4D45-B87E-43BAF98074AD}"/>
    <cellStyle name="Comma 7 4 6 4" xfId="17580" xr:uid="{71DD7C53-A44A-43A2-BAA2-929887656034}"/>
    <cellStyle name="Comma 7 4 6 4 2" xfId="48404" xr:uid="{2912DFD4-F859-4B7D-AEB3-03841BC5416F}"/>
    <cellStyle name="Comma 7 4 6 5" xfId="32994" xr:uid="{9D40E0AB-71D0-4574-94C6-4E885DC10197}"/>
    <cellStyle name="Comma 7 4 7" xfId="4071" xr:uid="{A9EEF624-7509-45C5-8222-7E7D61F5BA1F}"/>
    <cellStyle name="Comma 7 4 7 2" xfId="11882" xr:uid="{327F3855-9FDB-490B-B09C-6D7121FC64E3}"/>
    <cellStyle name="Comma 7 4 7 2 2" xfId="27293" xr:uid="{D4FAA23E-A8B3-4929-8365-1FA9FBC497F2}"/>
    <cellStyle name="Comma 7 4 7 2 2 2" xfId="58117" xr:uid="{A12F302F-53E0-40F0-AC37-8D5A7DEC69E3}"/>
    <cellStyle name="Comma 7 4 7 2 3" xfId="42707" xr:uid="{8C7FFDCE-5906-49D7-ACD0-EBC28FA6022F}"/>
    <cellStyle name="Comma 7 4 7 3" xfId="19484" xr:uid="{57E5801E-6394-4145-8418-98198F9D4803}"/>
    <cellStyle name="Comma 7 4 7 3 2" xfId="50308" xr:uid="{A274A515-08C0-4F5B-B9FF-C4045C51AF4D}"/>
    <cellStyle name="Comma 7 4 7 4" xfId="34898" xr:uid="{A31EC7C5-9BA0-4A55-B872-E978A0F1732A}"/>
    <cellStyle name="Comma 7 4 8" xfId="8079" xr:uid="{E1C0E1BE-6072-4282-AED6-ABF030C8EA35}"/>
    <cellStyle name="Comma 7 4 8 2" xfId="23490" xr:uid="{FA9D2BB2-5C8E-4A9B-A5E1-6F998B26E0D7}"/>
    <cellStyle name="Comma 7 4 8 2 2" xfId="54314" xr:uid="{1797D382-7C94-4B47-875E-45ABC9921563}"/>
    <cellStyle name="Comma 7 4 8 3" xfId="38904" xr:uid="{A4DB1B49-BE14-473E-8A56-EAB7CD347DF3}"/>
    <cellStyle name="Comma 7 4 9" xfId="7870" xr:uid="{A1BBDBD0-C7D1-44FC-9E7D-594DD0004DA9}"/>
    <cellStyle name="Comma 7 4 9 2" xfId="23281" xr:uid="{233CD6A7-CA8B-4A0D-A4CF-2FFA13C775CB}"/>
    <cellStyle name="Comma 7 4 9 2 2" xfId="54105" xr:uid="{8CCA6A8D-EC6D-4DBB-86AF-27619E6D00B5}"/>
    <cellStyle name="Comma 7 4 9 3" xfId="38695" xr:uid="{B6B5E00A-2D21-44E1-89E1-BEB56AD8C936}"/>
    <cellStyle name="Comma 7 5" xfId="179" xr:uid="{6B7EBC87-7C82-4DF6-B7C2-98097B416367}"/>
    <cellStyle name="Comma 7 5 10" xfId="15601" xr:uid="{01B35C66-0759-4F41-B2BA-7C56DFAABAC6}"/>
    <cellStyle name="Comma 7 5 10 2" xfId="46425" xr:uid="{CE30E213-9E8A-4732-AAE9-B01705300D4E}"/>
    <cellStyle name="Comma 7 5 11" xfId="31015" xr:uid="{A545A71E-F826-46E1-9998-6735C20D8791}"/>
    <cellStyle name="Comma 7 5 2" xfId="610" xr:uid="{5F3F4C4F-F18E-4403-8802-D13644CFE7CD}"/>
    <cellStyle name="Comma 7 5 2 2" xfId="1243" xr:uid="{210B06D1-5CFD-496B-82ED-7E71C5AFE7A0}"/>
    <cellStyle name="Comma 7 5 2 2 2" xfId="3142" xr:uid="{AC27DABC-5594-4587-830B-57EB99513C18}"/>
    <cellStyle name="Comma 7 5 2 2 2 2" xfId="6945" xr:uid="{E88453EE-96CE-4956-BFAC-342588967EEB}"/>
    <cellStyle name="Comma 7 5 2 2 2 2 2" xfId="14756" xr:uid="{6FE735F6-B198-4E21-BF00-F381F2474731}"/>
    <cellStyle name="Comma 7 5 2 2 2 2 2 2" xfId="30167" xr:uid="{756D2FCD-591D-4601-A715-E40D5325FA3C}"/>
    <cellStyle name="Comma 7 5 2 2 2 2 2 2 2" xfId="60991" xr:uid="{F14BA8BB-1886-49B6-9AD8-DE8B5661DF44}"/>
    <cellStyle name="Comma 7 5 2 2 2 2 2 3" xfId="45581" xr:uid="{1E857E50-8BF3-42C5-828B-0347B5B37E01}"/>
    <cellStyle name="Comma 7 5 2 2 2 2 3" xfId="22358" xr:uid="{95FC3B44-0A5F-4A03-8EBA-6712307370F7}"/>
    <cellStyle name="Comma 7 5 2 2 2 2 3 2" xfId="53182" xr:uid="{6727A806-2A6A-4663-9327-2F90DD5A8C2E}"/>
    <cellStyle name="Comma 7 5 2 2 2 2 4" xfId="37772" xr:uid="{313140B8-C84A-4867-827C-7452AF93DEDB}"/>
    <cellStyle name="Comma 7 5 2 2 2 3" xfId="10953" xr:uid="{313A8BC8-4477-4AD0-8041-30E1BA17B4F4}"/>
    <cellStyle name="Comma 7 5 2 2 2 3 2" xfId="26364" xr:uid="{918ED5F1-964F-4525-B995-227077FDD29F}"/>
    <cellStyle name="Comma 7 5 2 2 2 3 2 2" xfId="57188" xr:uid="{24AE7857-5769-474E-B532-13339213C626}"/>
    <cellStyle name="Comma 7 5 2 2 2 3 3" xfId="41778" xr:uid="{4D8548A6-1543-46A0-BB15-EFF8E3FAAA3C}"/>
    <cellStyle name="Comma 7 5 2 2 2 4" xfId="18555" xr:uid="{122C0CED-705B-4944-A8E4-3C84EC73924B}"/>
    <cellStyle name="Comma 7 5 2 2 2 4 2" xfId="49379" xr:uid="{F911DF9F-A219-4E61-B56D-ADA70728687D}"/>
    <cellStyle name="Comma 7 5 2 2 2 5" xfId="33969" xr:uid="{48AAA840-8317-44EA-9BE2-8335F0A7D1C8}"/>
    <cellStyle name="Comma 7 5 2 2 3" xfId="5046" xr:uid="{D01804B5-DD15-4852-BA54-79EF3290970A}"/>
    <cellStyle name="Comma 7 5 2 2 3 2" xfId="12857" xr:uid="{5C9FC14A-4A02-4A70-86A6-6E8CB6A234D0}"/>
    <cellStyle name="Comma 7 5 2 2 3 2 2" xfId="28268" xr:uid="{655FD813-5EED-4BB3-B2E0-3998FC4EDD41}"/>
    <cellStyle name="Comma 7 5 2 2 3 2 2 2" xfId="59092" xr:uid="{23DB4A7C-C983-4F2B-99A6-B45F9E6D3F81}"/>
    <cellStyle name="Comma 7 5 2 2 3 2 3" xfId="43682" xr:uid="{97E86755-B377-4A62-A73F-CA3A28966803}"/>
    <cellStyle name="Comma 7 5 2 2 3 3" xfId="20459" xr:uid="{106EA915-2891-435B-BD04-76CB02663652}"/>
    <cellStyle name="Comma 7 5 2 2 3 3 2" xfId="51283" xr:uid="{4B48F93E-D100-41EA-AC06-C3FF1E5E991C}"/>
    <cellStyle name="Comma 7 5 2 2 3 4" xfId="35873" xr:uid="{36338ADE-1D68-4687-A7C9-ECC825AACBDA}"/>
    <cellStyle name="Comma 7 5 2 2 4" xfId="9054" xr:uid="{665A6429-7DD9-45ED-BD25-10AFE196D881}"/>
    <cellStyle name="Comma 7 5 2 2 4 2" xfId="24465" xr:uid="{3AF42E91-7F0D-4741-A0FF-309B1FB5AABF}"/>
    <cellStyle name="Comma 7 5 2 2 4 2 2" xfId="55289" xr:uid="{097D9E88-A4FC-4FFF-90CF-06BFD219E805}"/>
    <cellStyle name="Comma 7 5 2 2 4 3" xfId="39879" xr:uid="{A8759352-FF99-4151-BBA6-7DB0F0BA36AE}"/>
    <cellStyle name="Comma 7 5 2 2 5" xfId="16656" xr:uid="{C788ED7A-C3FE-41ED-BF2D-522F8D58016C}"/>
    <cellStyle name="Comma 7 5 2 2 5 2" xfId="47480" xr:uid="{3CD94979-A899-4D4C-ADC8-596BC4226266}"/>
    <cellStyle name="Comma 7 5 2 2 6" xfId="32070" xr:uid="{1B09539B-2189-46B8-8B80-BBE398CEA5AC}"/>
    <cellStyle name="Comma 7 5 2 3" xfId="1876" xr:uid="{2348BD46-6ED0-47DD-B7CA-8B9877FBFE27}"/>
    <cellStyle name="Comma 7 5 2 3 2" xfId="3775" xr:uid="{6CEB5F51-A407-49A6-8604-26990E4E8432}"/>
    <cellStyle name="Comma 7 5 2 3 2 2" xfId="7578" xr:uid="{8C120513-3DD8-42A6-920A-914EA62260BC}"/>
    <cellStyle name="Comma 7 5 2 3 2 2 2" xfId="15389" xr:uid="{431F9EC7-C782-47BD-A6AC-5A757B600CA2}"/>
    <cellStyle name="Comma 7 5 2 3 2 2 2 2" xfId="30800" xr:uid="{C93E3203-187F-4ECD-863A-B8CE40E27AD1}"/>
    <cellStyle name="Comma 7 5 2 3 2 2 2 2 2" xfId="61624" xr:uid="{817D6946-F54D-4DA6-9548-6E0BFE24BB5F}"/>
    <cellStyle name="Comma 7 5 2 3 2 2 2 3" xfId="46214" xr:uid="{AC7FDD7F-621C-4563-80FE-14FF31B498CF}"/>
    <cellStyle name="Comma 7 5 2 3 2 2 3" xfId="22991" xr:uid="{4132E2E3-44E1-4A2F-A7FE-22E19A83508E}"/>
    <cellStyle name="Comma 7 5 2 3 2 2 3 2" xfId="53815" xr:uid="{5E645155-D08C-4B9A-8D00-54A511462472}"/>
    <cellStyle name="Comma 7 5 2 3 2 2 4" xfId="38405" xr:uid="{EB73DAA9-45BB-4CE1-AF3F-568E83247DA5}"/>
    <cellStyle name="Comma 7 5 2 3 2 3" xfId="11586" xr:uid="{C8ED1355-5535-4901-8E76-BB76E3F51654}"/>
    <cellStyle name="Comma 7 5 2 3 2 3 2" xfId="26997" xr:uid="{C1A97594-768C-4392-A9CE-81ECDFC258DC}"/>
    <cellStyle name="Comma 7 5 2 3 2 3 2 2" xfId="57821" xr:uid="{7444CA4D-56E3-4EFA-8E0C-F7467FE03F1E}"/>
    <cellStyle name="Comma 7 5 2 3 2 3 3" xfId="42411" xr:uid="{651A6EAC-F547-462D-8D6D-BE03D8CC11D5}"/>
    <cellStyle name="Comma 7 5 2 3 2 4" xfId="19188" xr:uid="{43E1069D-42F9-4BCB-AC72-75C9CBB45B99}"/>
    <cellStyle name="Comma 7 5 2 3 2 4 2" xfId="50012" xr:uid="{7E44EB05-560D-4EE3-BF06-14486AA0CA19}"/>
    <cellStyle name="Comma 7 5 2 3 2 5" xfId="34602" xr:uid="{D74D22F1-E3F4-401A-860F-3689D7A18A4B}"/>
    <cellStyle name="Comma 7 5 2 3 3" xfId="5679" xr:uid="{A413C555-2CA1-4353-97C7-9BBD1FF8ABA1}"/>
    <cellStyle name="Comma 7 5 2 3 3 2" xfId="13490" xr:uid="{E13D0DC5-10EB-45D3-91A3-7F73CBF4CE07}"/>
    <cellStyle name="Comma 7 5 2 3 3 2 2" xfId="28901" xr:uid="{557129EF-A29A-41A6-9855-D3306214975D}"/>
    <cellStyle name="Comma 7 5 2 3 3 2 2 2" xfId="59725" xr:uid="{25440068-DAD9-41A7-A235-2F0CFEB59D76}"/>
    <cellStyle name="Comma 7 5 2 3 3 2 3" xfId="44315" xr:uid="{8EA90463-7A00-48AE-B67F-6987F8553B49}"/>
    <cellStyle name="Comma 7 5 2 3 3 3" xfId="21092" xr:uid="{0F36CD73-A3E2-44C3-A370-382B45254A74}"/>
    <cellStyle name="Comma 7 5 2 3 3 3 2" xfId="51916" xr:uid="{E1C4F36F-B890-4EED-BAEF-CF0E83921AE7}"/>
    <cellStyle name="Comma 7 5 2 3 3 4" xfId="36506" xr:uid="{F710F5EA-E945-44ED-A08B-D23F9A1C72CA}"/>
    <cellStyle name="Comma 7 5 2 3 4" xfId="9687" xr:uid="{35F7A254-D64B-4E9D-9700-77EC38F7B65F}"/>
    <cellStyle name="Comma 7 5 2 3 4 2" xfId="25098" xr:uid="{29342C42-E2CE-4C83-BF81-24CDD2F6EBDF}"/>
    <cellStyle name="Comma 7 5 2 3 4 2 2" xfId="55922" xr:uid="{2AB4D618-0B35-47E3-88FB-7589C21BD97E}"/>
    <cellStyle name="Comma 7 5 2 3 4 3" xfId="40512" xr:uid="{C3490EC6-93BF-448D-8A8C-C683C98EE474}"/>
    <cellStyle name="Comma 7 5 2 3 5" xfId="17289" xr:uid="{8C4C0F03-7878-441C-9A2A-C79202DFB3D8}"/>
    <cellStyle name="Comma 7 5 2 3 5 2" xfId="48113" xr:uid="{5A72BCDE-8439-47EE-8E76-0555F6A5781B}"/>
    <cellStyle name="Comma 7 5 2 3 6" xfId="32703" xr:uid="{B223ADD9-2E8F-4952-ACB3-4DEEDF73031D}"/>
    <cellStyle name="Comma 7 5 2 4" xfId="2509" xr:uid="{3FCF27AD-13AD-4171-B5E1-96F4F8FACF13}"/>
    <cellStyle name="Comma 7 5 2 4 2" xfId="6312" xr:uid="{A0622EA8-DE68-449C-9A6F-27DB49D5A5E1}"/>
    <cellStyle name="Comma 7 5 2 4 2 2" xfId="14123" xr:uid="{A00FB74C-BF78-4241-BB15-B81FA532401A}"/>
    <cellStyle name="Comma 7 5 2 4 2 2 2" xfId="29534" xr:uid="{635E2522-E4B3-4AA6-B1BC-241E851776C3}"/>
    <cellStyle name="Comma 7 5 2 4 2 2 2 2" xfId="60358" xr:uid="{39295E02-068B-4ADD-BBE8-B6F51153CC61}"/>
    <cellStyle name="Comma 7 5 2 4 2 2 3" xfId="44948" xr:uid="{C9F0427A-06E8-4E51-94AC-174B6AD85C98}"/>
    <cellStyle name="Comma 7 5 2 4 2 3" xfId="21725" xr:uid="{E5F88A8D-C78C-4CBF-A4A1-4B0BCCB3F44A}"/>
    <cellStyle name="Comma 7 5 2 4 2 3 2" xfId="52549" xr:uid="{CF2D997B-7667-4E69-BF9E-B05F62C4BE4A}"/>
    <cellStyle name="Comma 7 5 2 4 2 4" xfId="37139" xr:uid="{E51B4012-436F-4773-A81C-1C257E64318E}"/>
    <cellStyle name="Comma 7 5 2 4 3" xfId="10320" xr:uid="{9997DEF8-757F-4312-873B-C3D653D6916A}"/>
    <cellStyle name="Comma 7 5 2 4 3 2" xfId="25731" xr:uid="{F3033C48-BF18-4506-A7E8-1CF50ACF3D49}"/>
    <cellStyle name="Comma 7 5 2 4 3 2 2" xfId="56555" xr:uid="{F2F01CAC-EC8A-495D-AFD1-6C8D9E56954F}"/>
    <cellStyle name="Comma 7 5 2 4 3 3" xfId="41145" xr:uid="{3754E587-D7C4-4A04-A8D7-3E08CE2D10FD}"/>
    <cellStyle name="Comma 7 5 2 4 4" xfId="17922" xr:uid="{EA641469-DC13-4D32-BE90-B32511E97B9A}"/>
    <cellStyle name="Comma 7 5 2 4 4 2" xfId="48746" xr:uid="{FA315E82-4F9C-4305-A2A3-EBFDC1565253}"/>
    <cellStyle name="Comma 7 5 2 4 5" xfId="33336" xr:uid="{3E86C229-F6E4-4CE9-BCE7-26BDD96F94BA}"/>
    <cellStyle name="Comma 7 5 2 5" xfId="4413" xr:uid="{CA7089A3-0FB5-40D6-B883-DB64B3987C6F}"/>
    <cellStyle name="Comma 7 5 2 5 2" xfId="12224" xr:uid="{188BE64F-7D75-4E1B-802F-9F705777C083}"/>
    <cellStyle name="Comma 7 5 2 5 2 2" xfId="27635" xr:uid="{7A232186-8828-4F93-AF80-45A99F1562A8}"/>
    <cellStyle name="Comma 7 5 2 5 2 2 2" xfId="58459" xr:uid="{7B7AE6A0-965A-4632-9D16-0E197191B282}"/>
    <cellStyle name="Comma 7 5 2 5 2 3" xfId="43049" xr:uid="{F3D8BA6B-B044-4B6F-9C55-505E88F24D20}"/>
    <cellStyle name="Comma 7 5 2 5 3" xfId="19826" xr:uid="{E3D34FAB-FCB0-4EE8-9573-FE8B6DE3B44D}"/>
    <cellStyle name="Comma 7 5 2 5 3 2" xfId="50650" xr:uid="{FCDEDD2C-3EF9-4592-81DD-5B9BA88E6862}"/>
    <cellStyle name="Comma 7 5 2 5 4" xfId="35240" xr:uid="{37C2B93F-C432-4F3C-BC59-B3AAF7D4C199}"/>
    <cellStyle name="Comma 7 5 2 6" xfId="8421" xr:uid="{0FD917D2-9754-4C73-9B3C-1F6791A4D6C9}"/>
    <cellStyle name="Comma 7 5 2 6 2" xfId="23832" xr:uid="{EBBBF95C-C43B-4181-97D0-7AD0C30884C5}"/>
    <cellStyle name="Comma 7 5 2 6 2 2" xfId="54656" xr:uid="{24C45F4B-2AFA-49EA-8C4C-BA464424478F}"/>
    <cellStyle name="Comma 7 5 2 6 3" xfId="39246" xr:uid="{B54BB66A-73CD-427C-B99E-3576ECBA23A1}"/>
    <cellStyle name="Comma 7 5 2 7" xfId="16023" xr:uid="{74215DFC-CBFC-499C-BFA6-0B2383949C82}"/>
    <cellStyle name="Comma 7 5 2 7 2" xfId="46847" xr:uid="{945D2460-53A7-4050-A779-5667E10E683C}"/>
    <cellStyle name="Comma 7 5 2 8" xfId="31437" xr:uid="{C43C37A4-0EDF-46B9-8D1A-ADA1B8C62EF3}"/>
    <cellStyle name="Comma 7 5 3" xfId="401" xr:uid="{F8F2D827-9D79-4BF6-BF08-9D3CA5AFB4C0}"/>
    <cellStyle name="Comma 7 5 3 2" xfId="1034" xr:uid="{35647E0A-00B7-4B96-871E-2002D1CDEB6E}"/>
    <cellStyle name="Comma 7 5 3 2 2" xfId="2933" xr:uid="{53B71229-82F8-46D5-BC6C-FC6794842AB3}"/>
    <cellStyle name="Comma 7 5 3 2 2 2" xfId="6736" xr:uid="{25749591-C1FF-4BB6-B43F-05FC8605BBF6}"/>
    <cellStyle name="Comma 7 5 3 2 2 2 2" xfId="14547" xr:uid="{BBC5AD4D-A197-4EF3-A9B4-711397B8EC11}"/>
    <cellStyle name="Comma 7 5 3 2 2 2 2 2" xfId="29958" xr:uid="{79CEB0F6-7C7B-49FD-A626-B6412272FC24}"/>
    <cellStyle name="Comma 7 5 3 2 2 2 2 2 2" xfId="60782" xr:uid="{B31C3A83-AFE5-4786-9DD3-E7EE9D08A329}"/>
    <cellStyle name="Comma 7 5 3 2 2 2 2 3" xfId="45372" xr:uid="{11EFC750-D1BD-4F7A-8B44-43F1FB654EA0}"/>
    <cellStyle name="Comma 7 5 3 2 2 2 3" xfId="22149" xr:uid="{A543AD08-CD4C-41E0-A638-7EE4FBF203D7}"/>
    <cellStyle name="Comma 7 5 3 2 2 2 3 2" xfId="52973" xr:uid="{F095182B-74E9-4EBB-AD3B-9F2434F072EE}"/>
    <cellStyle name="Comma 7 5 3 2 2 2 4" xfId="37563" xr:uid="{A013A9C2-A8D8-4079-B577-B061EEB9326D}"/>
    <cellStyle name="Comma 7 5 3 2 2 3" xfId="10744" xr:uid="{D69B762B-B204-4D16-8247-10B35974FD09}"/>
    <cellStyle name="Comma 7 5 3 2 2 3 2" xfId="26155" xr:uid="{33BFE32A-480E-404A-9C2B-2795B3BDA110}"/>
    <cellStyle name="Comma 7 5 3 2 2 3 2 2" xfId="56979" xr:uid="{E178F659-71E5-4FBD-9538-E5E84E3BDD88}"/>
    <cellStyle name="Comma 7 5 3 2 2 3 3" xfId="41569" xr:uid="{8774A030-9325-4A0F-A473-80FF625CA591}"/>
    <cellStyle name="Comma 7 5 3 2 2 4" xfId="18346" xr:uid="{9999E3FA-1950-4813-BDEF-316AD3047CFB}"/>
    <cellStyle name="Comma 7 5 3 2 2 4 2" xfId="49170" xr:uid="{CAA00F6C-4E96-4913-97C7-E9820B22C453}"/>
    <cellStyle name="Comma 7 5 3 2 2 5" xfId="33760" xr:uid="{E23734A3-9AF8-4CB4-A26D-81842C24CCD0}"/>
    <cellStyle name="Comma 7 5 3 2 3" xfId="4837" xr:uid="{457B8787-0D6C-4D50-BC99-BD9DA7E28C99}"/>
    <cellStyle name="Comma 7 5 3 2 3 2" xfId="12648" xr:uid="{F626D1C4-1E14-492D-AA2A-9192B8FFD497}"/>
    <cellStyle name="Comma 7 5 3 2 3 2 2" xfId="28059" xr:uid="{769C8F95-AB1D-4EAA-8E95-23537331E4B1}"/>
    <cellStyle name="Comma 7 5 3 2 3 2 2 2" xfId="58883" xr:uid="{8AFB4E4B-DB9B-4158-8CCC-565A75204F43}"/>
    <cellStyle name="Comma 7 5 3 2 3 2 3" xfId="43473" xr:uid="{D34B7721-76A4-4253-B7B1-77CCF69C2BC8}"/>
    <cellStyle name="Comma 7 5 3 2 3 3" xfId="20250" xr:uid="{B5802B44-7AA8-417C-89A8-01D27A3CC5E2}"/>
    <cellStyle name="Comma 7 5 3 2 3 3 2" xfId="51074" xr:uid="{07956D7F-22C8-4290-ABC5-3E7CFD3A9F08}"/>
    <cellStyle name="Comma 7 5 3 2 3 4" xfId="35664" xr:uid="{037C834C-C8F5-47FA-9E17-A62C7FADE6A0}"/>
    <cellStyle name="Comma 7 5 3 2 4" xfId="8845" xr:uid="{4676FDBE-5F8F-46D3-8DD2-F5DDC2857C18}"/>
    <cellStyle name="Comma 7 5 3 2 4 2" xfId="24256" xr:uid="{365F17D9-F1FE-48C6-B965-1A9F11CDC835}"/>
    <cellStyle name="Comma 7 5 3 2 4 2 2" xfId="55080" xr:uid="{1B0128AA-88D9-4EB1-954F-2D590A9F0F9C}"/>
    <cellStyle name="Comma 7 5 3 2 4 3" xfId="39670" xr:uid="{7620F5F8-62E9-4665-B803-7EF861C6D067}"/>
    <cellStyle name="Comma 7 5 3 2 5" xfId="16447" xr:uid="{43AB02DF-70E2-4FCC-8EAE-F2EA75CA6F52}"/>
    <cellStyle name="Comma 7 5 3 2 5 2" xfId="47271" xr:uid="{E37B6C72-01C7-4BF0-B905-5140B85366B6}"/>
    <cellStyle name="Comma 7 5 3 2 6" xfId="31861" xr:uid="{8CEBA8EC-2ABC-45B5-A07D-91B1F3ACFF9C}"/>
    <cellStyle name="Comma 7 5 3 3" xfId="1667" xr:uid="{595B5A3A-C347-4586-B218-ABD92E7FC8B5}"/>
    <cellStyle name="Comma 7 5 3 3 2" xfId="3566" xr:uid="{F2BB4975-2F12-4EE6-808F-FC78678B612E}"/>
    <cellStyle name="Comma 7 5 3 3 2 2" xfId="7369" xr:uid="{25A32ACF-F1EF-40E4-BB28-1D0F4B5A6F1E}"/>
    <cellStyle name="Comma 7 5 3 3 2 2 2" xfId="15180" xr:uid="{819176D8-807C-4710-ACC4-A413BA82BF46}"/>
    <cellStyle name="Comma 7 5 3 3 2 2 2 2" xfId="30591" xr:uid="{AE1A48F7-FF87-4B30-A28A-E51B7AE9FE3B}"/>
    <cellStyle name="Comma 7 5 3 3 2 2 2 2 2" xfId="61415" xr:uid="{32357963-B00C-4F2B-B790-7CF78D3F8786}"/>
    <cellStyle name="Comma 7 5 3 3 2 2 2 3" xfId="46005" xr:uid="{480DC16F-DCB5-4D6B-BA11-B6E7D534CC2F}"/>
    <cellStyle name="Comma 7 5 3 3 2 2 3" xfId="22782" xr:uid="{DE6B393E-6CC5-4C68-B02F-6932911EDA65}"/>
    <cellStyle name="Comma 7 5 3 3 2 2 3 2" xfId="53606" xr:uid="{EF4CACA0-B34D-4CD3-B5EF-0FF8266C40CD}"/>
    <cellStyle name="Comma 7 5 3 3 2 2 4" xfId="38196" xr:uid="{2D0B0758-6A43-4C35-9CA8-FCA5DAA3F197}"/>
    <cellStyle name="Comma 7 5 3 3 2 3" xfId="11377" xr:uid="{ED1E5962-EEB1-409B-854C-946601A06616}"/>
    <cellStyle name="Comma 7 5 3 3 2 3 2" xfId="26788" xr:uid="{37289F6E-CD22-437C-A371-8D6C80C99F02}"/>
    <cellStyle name="Comma 7 5 3 3 2 3 2 2" xfId="57612" xr:uid="{A7FEC11E-D386-48B5-87E8-78F74CEBF3B7}"/>
    <cellStyle name="Comma 7 5 3 3 2 3 3" xfId="42202" xr:uid="{B34C9DEE-C94D-45C1-846E-5199CDC7B57D}"/>
    <cellStyle name="Comma 7 5 3 3 2 4" xfId="18979" xr:uid="{D2D04947-C0FE-476F-BDA4-7BBF9923C62B}"/>
    <cellStyle name="Comma 7 5 3 3 2 4 2" xfId="49803" xr:uid="{EFB7F96E-4386-438D-BBA3-0A581C72C3E8}"/>
    <cellStyle name="Comma 7 5 3 3 2 5" xfId="34393" xr:uid="{05A51E70-1C64-4D6A-94DC-C70D3599FA7B}"/>
    <cellStyle name="Comma 7 5 3 3 3" xfId="5470" xr:uid="{4C1B67C3-5336-4D81-849C-9355C39C50CE}"/>
    <cellStyle name="Comma 7 5 3 3 3 2" xfId="13281" xr:uid="{1D05E6F3-7DF8-44E2-AD42-10CFF24B6B00}"/>
    <cellStyle name="Comma 7 5 3 3 3 2 2" xfId="28692" xr:uid="{D4FDF345-0910-46BF-AF27-7B50521669D6}"/>
    <cellStyle name="Comma 7 5 3 3 3 2 2 2" xfId="59516" xr:uid="{395FB39A-FE59-416D-AF21-F7B547A33C2C}"/>
    <cellStyle name="Comma 7 5 3 3 3 2 3" xfId="44106" xr:uid="{F5FA1497-E000-4648-93D4-64924AF3AAA3}"/>
    <cellStyle name="Comma 7 5 3 3 3 3" xfId="20883" xr:uid="{E0C9B4C5-2C7A-42DB-A0AD-30CA53BD0B6C}"/>
    <cellStyle name="Comma 7 5 3 3 3 3 2" xfId="51707" xr:uid="{6AD2A4C4-B6C4-496C-9A77-9951AACDAB85}"/>
    <cellStyle name="Comma 7 5 3 3 3 4" xfId="36297" xr:uid="{A1AFC8FC-15CC-498D-91DB-95E52CD70E97}"/>
    <cellStyle name="Comma 7 5 3 3 4" xfId="9478" xr:uid="{67946233-2DAB-4A4B-8330-D1DCFD349BE8}"/>
    <cellStyle name="Comma 7 5 3 3 4 2" xfId="24889" xr:uid="{17D16FEB-E43D-49C8-9CFE-FA4A53095645}"/>
    <cellStyle name="Comma 7 5 3 3 4 2 2" xfId="55713" xr:uid="{38373196-1BED-4E93-A3BA-9122CE7960A7}"/>
    <cellStyle name="Comma 7 5 3 3 4 3" xfId="40303" xr:uid="{B4D79DC2-724E-4B74-9FA7-8670E7F0703C}"/>
    <cellStyle name="Comma 7 5 3 3 5" xfId="17080" xr:uid="{C611F209-683C-4802-B1FD-9B7CB2FA5CF1}"/>
    <cellStyle name="Comma 7 5 3 3 5 2" xfId="47904" xr:uid="{C223BB2D-27F7-48F6-B20A-C98103D89E0A}"/>
    <cellStyle name="Comma 7 5 3 3 6" xfId="32494" xr:uid="{685F0222-281B-4B80-A806-14A7476C8AD9}"/>
    <cellStyle name="Comma 7 5 3 4" xfId="2300" xr:uid="{04310DBD-3FC7-49AA-900D-68425DF64878}"/>
    <cellStyle name="Comma 7 5 3 4 2" xfId="6103" xr:uid="{CDDCC5B2-9E63-4D3D-A65C-D7ADCF131681}"/>
    <cellStyle name="Comma 7 5 3 4 2 2" xfId="13914" xr:uid="{13B7BDD0-C965-4C65-8421-4AE7EA7F689E}"/>
    <cellStyle name="Comma 7 5 3 4 2 2 2" xfId="29325" xr:uid="{8FC39BAA-C79C-447A-82C0-3E1B25ED149E}"/>
    <cellStyle name="Comma 7 5 3 4 2 2 2 2" xfId="60149" xr:uid="{943E460E-2259-4E80-B679-BD4AF22F553C}"/>
    <cellStyle name="Comma 7 5 3 4 2 2 3" xfId="44739" xr:uid="{AB504430-F0F1-404D-9E98-336B2EE51F43}"/>
    <cellStyle name="Comma 7 5 3 4 2 3" xfId="21516" xr:uid="{D9109E95-4962-42CC-BA64-2BF2B09DBBE2}"/>
    <cellStyle name="Comma 7 5 3 4 2 3 2" xfId="52340" xr:uid="{E52C3A3D-3661-424F-A0D9-D6AA03CACEA2}"/>
    <cellStyle name="Comma 7 5 3 4 2 4" xfId="36930" xr:uid="{7E0C2D42-2B93-4741-9A1D-E355F414E544}"/>
    <cellStyle name="Comma 7 5 3 4 3" xfId="10111" xr:uid="{067E4247-EBDE-4299-9C3E-917E50FAB745}"/>
    <cellStyle name="Comma 7 5 3 4 3 2" xfId="25522" xr:uid="{A56006FD-EC20-4475-B01F-002C2A7522A4}"/>
    <cellStyle name="Comma 7 5 3 4 3 2 2" xfId="56346" xr:uid="{55C99F3A-1EB3-40A9-9A90-EF271AC915EF}"/>
    <cellStyle name="Comma 7 5 3 4 3 3" xfId="40936" xr:uid="{F538A32D-F610-4CFE-A615-8078A6DA1229}"/>
    <cellStyle name="Comma 7 5 3 4 4" xfId="17713" xr:uid="{E53E2455-A1F1-43FF-B227-0B9A05C40B8E}"/>
    <cellStyle name="Comma 7 5 3 4 4 2" xfId="48537" xr:uid="{1DC00725-2F1C-4604-92F2-20684EDEE9A5}"/>
    <cellStyle name="Comma 7 5 3 4 5" xfId="33127" xr:uid="{F9791DA3-E6B4-459F-B624-3C12EEE7E070}"/>
    <cellStyle name="Comma 7 5 3 5" xfId="4204" xr:uid="{38262F18-B939-4937-AC7C-6E0913635971}"/>
    <cellStyle name="Comma 7 5 3 5 2" xfId="12015" xr:uid="{9CDD422F-CCCF-4800-BE2A-4F47FE5AD047}"/>
    <cellStyle name="Comma 7 5 3 5 2 2" xfId="27426" xr:uid="{89BBED97-11DC-46C2-B65E-16287FBA4A7D}"/>
    <cellStyle name="Comma 7 5 3 5 2 2 2" xfId="58250" xr:uid="{6D43C18B-24F8-46D1-AFDA-8F8986FA7D4D}"/>
    <cellStyle name="Comma 7 5 3 5 2 3" xfId="42840" xr:uid="{BDDE80C8-F4FE-4502-A9C8-2817DCF68D72}"/>
    <cellStyle name="Comma 7 5 3 5 3" xfId="19617" xr:uid="{94C5CF50-EC3B-465B-B6EC-F2DB3D3E6725}"/>
    <cellStyle name="Comma 7 5 3 5 3 2" xfId="50441" xr:uid="{8F8F2047-FFF7-4B00-9514-0514BEBD90E7}"/>
    <cellStyle name="Comma 7 5 3 5 4" xfId="35031" xr:uid="{F4A962C2-61D4-4EC1-94D4-D5280628FF56}"/>
    <cellStyle name="Comma 7 5 3 6" xfId="8212" xr:uid="{C8346170-7FE7-4DB0-8D8A-19A0D3CA82C7}"/>
    <cellStyle name="Comma 7 5 3 6 2" xfId="23623" xr:uid="{93F6DCC5-2C89-4477-A3D0-34FC2C7D14E4}"/>
    <cellStyle name="Comma 7 5 3 6 2 2" xfId="54447" xr:uid="{F0248EDF-362B-4E71-BAC4-230275876A4F}"/>
    <cellStyle name="Comma 7 5 3 6 3" xfId="39037" xr:uid="{3BE8B83F-32E8-416C-AB57-67EC1B4402B6}"/>
    <cellStyle name="Comma 7 5 3 7" xfId="15814" xr:uid="{93C9CCC0-93E0-40D6-98D6-0993545810CC}"/>
    <cellStyle name="Comma 7 5 3 7 2" xfId="46638" xr:uid="{717D2B66-98CD-491A-9DA4-A8B7FF835B4C}"/>
    <cellStyle name="Comma 7 5 3 8" xfId="31228" xr:uid="{0EB8E4C3-9D83-44B8-9E3D-80A1883AB81B}"/>
    <cellStyle name="Comma 7 5 4" xfId="821" xr:uid="{E39D84B5-AC64-4853-93F3-76857DE1F261}"/>
    <cellStyle name="Comma 7 5 4 2" xfId="2720" xr:uid="{4B62120A-41C2-4006-A387-CF838B575BA0}"/>
    <cellStyle name="Comma 7 5 4 2 2" xfId="6523" xr:uid="{9DC61CCE-53D8-497B-936D-47460C74ABBC}"/>
    <cellStyle name="Comma 7 5 4 2 2 2" xfId="14334" xr:uid="{78D40060-CFE2-4A87-B8DD-BAE333EE16C8}"/>
    <cellStyle name="Comma 7 5 4 2 2 2 2" xfId="29745" xr:uid="{F82327A6-2644-4EDC-B0C7-278C45B0B165}"/>
    <cellStyle name="Comma 7 5 4 2 2 2 2 2" xfId="60569" xr:uid="{657CAB3B-75E2-44BB-BAFC-66C2729DD2A2}"/>
    <cellStyle name="Comma 7 5 4 2 2 2 3" xfId="45159" xr:uid="{397B61EC-B873-468D-998C-96EB43AC66A9}"/>
    <cellStyle name="Comma 7 5 4 2 2 3" xfId="21936" xr:uid="{F0D7A1C5-D137-4C75-B59A-35CD789F1F8E}"/>
    <cellStyle name="Comma 7 5 4 2 2 3 2" xfId="52760" xr:uid="{C8B1A605-758A-4627-92A0-C3478BCFFF58}"/>
    <cellStyle name="Comma 7 5 4 2 2 4" xfId="37350" xr:uid="{BC2BE69F-3895-48E9-B6CF-829AF60A11CB}"/>
    <cellStyle name="Comma 7 5 4 2 3" xfId="10531" xr:uid="{0E7744AE-3DBB-480F-9231-120F749DB29F}"/>
    <cellStyle name="Comma 7 5 4 2 3 2" xfId="25942" xr:uid="{752C8B2D-B4E6-4714-97CF-64C93085EEC7}"/>
    <cellStyle name="Comma 7 5 4 2 3 2 2" xfId="56766" xr:uid="{E494C1D8-C0C3-4A54-AEBD-1C2807DFD296}"/>
    <cellStyle name="Comma 7 5 4 2 3 3" xfId="41356" xr:uid="{4C25DBDE-FC83-4C72-9552-8EDB4263892C}"/>
    <cellStyle name="Comma 7 5 4 2 4" xfId="18133" xr:uid="{44D6861C-6807-4FD7-89F1-7D689107C077}"/>
    <cellStyle name="Comma 7 5 4 2 4 2" xfId="48957" xr:uid="{BDF38D03-61A0-4264-AD13-B3AD397DC788}"/>
    <cellStyle name="Comma 7 5 4 2 5" xfId="33547" xr:uid="{FCF51D23-C01D-4D27-B821-C901A6642656}"/>
    <cellStyle name="Comma 7 5 4 3" xfId="4624" xr:uid="{452C2DAF-3A94-433F-B416-BF1FAF52453B}"/>
    <cellStyle name="Comma 7 5 4 3 2" xfId="12435" xr:uid="{14FF7A19-857B-44D1-8DBB-2B14F2B97D5E}"/>
    <cellStyle name="Comma 7 5 4 3 2 2" xfId="27846" xr:uid="{227691EE-1219-4E9E-A688-DA51E63F8F53}"/>
    <cellStyle name="Comma 7 5 4 3 2 2 2" xfId="58670" xr:uid="{53F2C834-FC1D-461C-9586-80CFC98ED446}"/>
    <cellStyle name="Comma 7 5 4 3 2 3" xfId="43260" xr:uid="{AED15EEA-7014-4AE7-BF89-326C7721D85E}"/>
    <cellStyle name="Comma 7 5 4 3 3" xfId="20037" xr:uid="{55830DEF-82D0-47BD-AE9A-7C7FC1A3B040}"/>
    <cellStyle name="Comma 7 5 4 3 3 2" xfId="50861" xr:uid="{8E16C409-D7BF-4D63-B789-B183CC2D274C}"/>
    <cellStyle name="Comma 7 5 4 3 4" xfId="35451" xr:uid="{0B9561E0-AEC6-465E-BDA2-AE32FB081368}"/>
    <cellStyle name="Comma 7 5 4 4" xfId="8632" xr:uid="{25CB3910-943D-4AF3-AA62-3085ED3D93A6}"/>
    <cellStyle name="Comma 7 5 4 4 2" xfId="24043" xr:uid="{426E4461-7C18-40CE-8F58-48F56631B805}"/>
    <cellStyle name="Comma 7 5 4 4 2 2" xfId="54867" xr:uid="{BE272FAE-93C6-4B43-8D5C-88CE6A2C40F7}"/>
    <cellStyle name="Comma 7 5 4 4 3" xfId="39457" xr:uid="{A687A72B-F1AB-4C5A-982D-64C3D3704A12}"/>
    <cellStyle name="Comma 7 5 4 5" xfId="16234" xr:uid="{C35B46C6-E95F-4943-AD75-95FCB60F5A7C}"/>
    <cellStyle name="Comma 7 5 4 5 2" xfId="47058" xr:uid="{341AE8FD-0862-40A1-A5C3-70EB92AE701A}"/>
    <cellStyle name="Comma 7 5 4 6" xfId="31648" xr:uid="{460ECF3B-F716-415C-9D6E-3A4275750A20}"/>
    <cellStyle name="Comma 7 5 5" xfId="1454" xr:uid="{7A240F5F-3906-4BE6-8F8E-CC4A02A6827E}"/>
    <cellStyle name="Comma 7 5 5 2" xfId="3353" xr:uid="{28F79DF3-1E54-41CC-BB57-92B40603EFAA}"/>
    <cellStyle name="Comma 7 5 5 2 2" xfId="7156" xr:uid="{38247500-8470-4E61-BDEE-65AC4FD09704}"/>
    <cellStyle name="Comma 7 5 5 2 2 2" xfId="14967" xr:uid="{4797ADF9-37EB-436E-87E6-22DE48D8B55F}"/>
    <cellStyle name="Comma 7 5 5 2 2 2 2" xfId="30378" xr:uid="{EFB723EA-6407-496D-A098-7D5878F22AE1}"/>
    <cellStyle name="Comma 7 5 5 2 2 2 2 2" xfId="61202" xr:uid="{1F0B01F2-6CBC-4E95-AAC6-9C1D9F9639A2}"/>
    <cellStyle name="Comma 7 5 5 2 2 2 3" xfId="45792" xr:uid="{9886332A-95BC-4A5B-8AEF-0A0A911EA6E1}"/>
    <cellStyle name="Comma 7 5 5 2 2 3" xfId="22569" xr:uid="{2C5C3965-A3D5-4928-82BD-8C4DA811F589}"/>
    <cellStyle name="Comma 7 5 5 2 2 3 2" xfId="53393" xr:uid="{82C8EBEF-357F-44F6-8974-B78247D72EA6}"/>
    <cellStyle name="Comma 7 5 5 2 2 4" xfId="37983" xr:uid="{4743FBB6-30EE-4330-9AF4-957B31814383}"/>
    <cellStyle name="Comma 7 5 5 2 3" xfId="11164" xr:uid="{571FB090-8C66-4DA6-A2EF-69820F1C3794}"/>
    <cellStyle name="Comma 7 5 5 2 3 2" xfId="26575" xr:uid="{BD6AAA3F-3587-4045-AF37-B8AE6CF686B6}"/>
    <cellStyle name="Comma 7 5 5 2 3 2 2" xfId="57399" xr:uid="{97126F60-691E-4152-8084-3F43E4020313}"/>
    <cellStyle name="Comma 7 5 5 2 3 3" xfId="41989" xr:uid="{8F8AD5D5-C90F-44BC-B645-96632CF6BAA9}"/>
    <cellStyle name="Comma 7 5 5 2 4" xfId="18766" xr:uid="{EE097B64-AF31-4CBB-BE64-AC9136485470}"/>
    <cellStyle name="Comma 7 5 5 2 4 2" xfId="49590" xr:uid="{A2B533C2-A013-4FFF-8E47-5C2F3B423580}"/>
    <cellStyle name="Comma 7 5 5 2 5" xfId="34180" xr:uid="{75623C4D-CF64-4F0A-B855-A42C1E7114B8}"/>
    <cellStyle name="Comma 7 5 5 3" xfId="5257" xr:uid="{4CDAF74A-041A-4362-982C-521423B5EE5D}"/>
    <cellStyle name="Comma 7 5 5 3 2" xfId="13068" xr:uid="{C0CD2706-7D97-4D7E-A47E-F3FAEA236001}"/>
    <cellStyle name="Comma 7 5 5 3 2 2" xfId="28479" xr:uid="{A7471BEB-F93C-4B54-BB34-3051696F61D1}"/>
    <cellStyle name="Comma 7 5 5 3 2 2 2" xfId="59303" xr:uid="{3FD7737C-9DF1-4C86-AABB-2830F1042A41}"/>
    <cellStyle name="Comma 7 5 5 3 2 3" xfId="43893" xr:uid="{E0D424CD-BC76-44D8-B6C0-95247269183D}"/>
    <cellStyle name="Comma 7 5 5 3 3" xfId="20670" xr:uid="{545340C1-706F-4628-BBEC-D90DE44B22B0}"/>
    <cellStyle name="Comma 7 5 5 3 3 2" xfId="51494" xr:uid="{948BAC0F-AE75-4182-AF2A-7C1F440E9758}"/>
    <cellStyle name="Comma 7 5 5 3 4" xfId="36084" xr:uid="{EF2D542F-8042-4D97-A0EB-EF3C8626FD62}"/>
    <cellStyle name="Comma 7 5 5 4" xfId="9265" xr:uid="{37A06072-559F-4535-8C68-3B17E946DE4B}"/>
    <cellStyle name="Comma 7 5 5 4 2" xfId="24676" xr:uid="{C17244AC-236C-442C-AB73-0E997550BA45}"/>
    <cellStyle name="Comma 7 5 5 4 2 2" xfId="55500" xr:uid="{C7048E5C-A7EE-4A8E-98C8-9EC367DA1F44}"/>
    <cellStyle name="Comma 7 5 5 4 3" xfId="40090" xr:uid="{81E75DB8-2B07-4092-B170-F7EB833EB463}"/>
    <cellStyle name="Comma 7 5 5 5" xfId="16867" xr:uid="{BB0F4AA0-786A-4E7D-9BBA-611A1800D252}"/>
    <cellStyle name="Comma 7 5 5 5 2" xfId="47691" xr:uid="{5E6646A5-C7C2-47C1-A602-C74A9F531338}"/>
    <cellStyle name="Comma 7 5 5 6" xfId="32281" xr:uid="{90AFF80F-ED9B-4AD7-BB17-7105C3F35A2C}"/>
    <cellStyle name="Comma 7 5 6" xfId="2087" xr:uid="{C086EB07-C257-4EB6-BC27-10D3BA357DF7}"/>
    <cellStyle name="Comma 7 5 6 2" xfId="5890" xr:uid="{69937F4F-2EE0-4D1E-A10C-6F6C00344781}"/>
    <cellStyle name="Comma 7 5 6 2 2" xfId="13701" xr:uid="{F3E086C6-A75C-43A4-9AC1-207A88A97CEE}"/>
    <cellStyle name="Comma 7 5 6 2 2 2" xfId="29112" xr:uid="{E0170088-42D3-4A0E-8B8F-5DB7A294E8A1}"/>
    <cellStyle name="Comma 7 5 6 2 2 2 2" xfId="59936" xr:uid="{EE7AB602-94B7-4E75-B66B-23811E7B3C7D}"/>
    <cellStyle name="Comma 7 5 6 2 2 3" xfId="44526" xr:uid="{850A65F2-CAA4-439A-B6CC-3C349CEA8B27}"/>
    <cellStyle name="Comma 7 5 6 2 3" xfId="21303" xr:uid="{531913B8-9BFD-446F-89A3-249C7649F5BB}"/>
    <cellStyle name="Comma 7 5 6 2 3 2" xfId="52127" xr:uid="{B86AC68C-77EE-4341-B7DE-94DB0F762096}"/>
    <cellStyle name="Comma 7 5 6 2 4" xfId="36717" xr:uid="{62A0BB90-5669-4BD7-8F7F-D534188F2CBD}"/>
    <cellStyle name="Comma 7 5 6 3" xfId="9898" xr:uid="{3D9C1FC9-056E-4096-A642-0D689EFCC117}"/>
    <cellStyle name="Comma 7 5 6 3 2" xfId="25309" xr:uid="{DCC5E63F-67F4-4BA2-87A1-A50C6A450AE7}"/>
    <cellStyle name="Comma 7 5 6 3 2 2" xfId="56133" xr:uid="{AD724056-1B12-4670-A74F-4FF82364C446}"/>
    <cellStyle name="Comma 7 5 6 3 3" xfId="40723" xr:uid="{6520CC85-EF85-4758-ADF4-3EF1BB77706B}"/>
    <cellStyle name="Comma 7 5 6 4" xfId="17500" xr:uid="{317D2D43-1369-44D1-896E-68C49510B691}"/>
    <cellStyle name="Comma 7 5 6 4 2" xfId="48324" xr:uid="{5E0F32D4-EE21-407B-B324-CD260BD65BA7}"/>
    <cellStyle name="Comma 7 5 6 5" xfId="32914" xr:uid="{36044A69-B045-4916-ACC3-02ADF3319EFB}"/>
    <cellStyle name="Comma 7 5 7" xfId="3991" xr:uid="{0F8D74F7-3223-4B53-8D2B-F7A450CCFEC7}"/>
    <cellStyle name="Comma 7 5 7 2" xfId="11802" xr:uid="{4009107C-507D-4B24-BAA1-C2E0AE5F4BAF}"/>
    <cellStyle name="Comma 7 5 7 2 2" xfId="27213" xr:uid="{2921E8C3-8325-4C31-AA1E-74BC845BDBD7}"/>
    <cellStyle name="Comma 7 5 7 2 2 2" xfId="58037" xr:uid="{A336BC31-9539-45A9-9D5F-343517737832}"/>
    <cellStyle name="Comma 7 5 7 2 3" xfId="42627" xr:uid="{420CFB71-D228-46C2-BB93-D7B8CE1BF203}"/>
    <cellStyle name="Comma 7 5 7 3" xfId="19404" xr:uid="{19FB462A-D0F4-482D-A241-E9FC62B8FA06}"/>
    <cellStyle name="Comma 7 5 7 3 2" xfId="50228" xr:uid="{843635B0-D46B-43B9-8950-8403264145C0}"/>
    <cellStyle name="Comma 7 5 7 4" xfId="34818" xr:uid="{70F3E1EB-7BC4-4916-96CE-0E0D6F163D71}"/>
    <cellStyle name="Comma 7 5 8" xfId="7999" xr:uid="{D439E471-0DE3-4CBD-BA87-0C47926919CD}"/>
    <cellStyle name="Comma 7 5 8 2" xfId="23410" xr:uid="{FDAEB741-2FB7-4C14-8F45-3BA5F17C7976}"/>
    <cellStyle name="Comma 7 5 8 2 2" xfId="54234" xr:uid="{0D380EA8-8FBD-4D0D-A2D6-9C549130E01F}"/>
    <cellStyle name="Comma 7 5 8 3" xfId="38824" xr:uid="{073D3466-ED9D-4D86-A490-F5BC3AAFE5CD}"/>
    <cellStyle name="Comma 7 5 9" xfId="7790" xr:uid="{58B5637F-9ADF-4AC4-A092-11817A58FEE2}"/>
    <cellStyle name="Comma 7 5 9 2" xfId="23201" xr:uid="{C5BDB1EE-6703-4491-B440-79C22013AB42}"/>
    <cellStyle name="Comma 7 5 9 2 2" xfId="54025" xr:uid="{9DC0DDB1-236C-4A84-B065-FA996001FAC0}"/>
    <cellStyle name="Comma 7 5 9 3" xfId="38615" xr:uid="{28F2FE7D-1986-40B8-ACE3-20019AAC5616}"/>
    <cellStyle name="Comma 7 6" xfId="565" xr:uid="{8FA22341-6C30-4788-8EA6-7FC84E693F31}"/>
    <cellStyle name="Comma 7 6 2" xfId="1198" xr:uid="{26C5C027-E0F3-48DD-9D1F-DD89ABFB3451}"/>
    <cellStyle name="Comma 7 6 2 2" xfId="3097" xr:uid="{C30D86EF-5282-4E58-9CDC-CD5E46B70A6E}"/>
    <cellStyle name="Comma 7 6 2 2 2" xfId="6900" xr:uid="{A9EF80B9-C938-41AB-AC89-3E605F290A83}"/>
    <cellStyle name="Comma 7 6 2 2 2 2" xfId="14711" xr:uid="{28575BE7-1994-48BC-8225-7A15AD913DF7}"/>
    <cellStyle name="Comma 7 6 2 2 2 2 2" xfId="30122" xr:uid="{DCF137FD-F5F9-461F-92CA-2D08DE90D2AB}"/>
    <cellStyle name="Comma 7 6 2 2 2 2 2 2" xfId="60946" xr:uid="{6B36148D-41D4-4B0F-A3DD-2A20F7A75060}"/>
    <cellStyle name="Comma 7 6 2 2 2 2 3" xfId="45536" xr:uid="{98C4B865-F9BE-4960-A398-CF15CCF1A348}"/>
    <cellStyle name="Comma 7 6 2 2 2 3" xfId="22313" xr:uid="{BEF7EEFB-95AC-46B1-90B1-BF423853B3EE}"/>
    <cellStyle name="Comma 7 6 2 2 2 3 2" xfId="53137" xr:uid="{7C079C7F-6E72-46C1-942E-133DCF9DA88C}"/>
    <cellStyle name="Comma 7 6 2 2 2 4" xfId="37727" xr:uid="{F2B13385-9D9D-4697-893E-3671395E5FBC}"/>
    <cellStyle name="Comma 7 6 2 2 3" xfId="10908" xr:uid="{224F1398-FE92-4E5B-ABB1-26F3E11B97E8}"/>
    <cellStyle name="Comma 7 6 2 2 3 2" xfId="26319" xr:uid="{2E50767C-E2DC-45FC-92BC-A53A20D2E0A6}"/>
    <cellStyle name="Comma 7 6 2 2 3 2 2" xfId="57143" xr:uid="{B5662B47-1DB0-4953-809A-842EC17770E7}"/>
    <cellStyle name="Comma 7 6 2 2 3 3" xfId="41733" xr:uid="{DA8E9F6F-27FF-49C1-A047-3314DE6D5652}"/>
    <cellStyle name="Comma 7 6 2 2 4" xfId="18510" xr:uid="{2070CC1F-2741-4B4E-AE18-432C138E0A5F}"/>
    <cellStyle name="Comma 7 6 2 2 4 2" xfId="49334" xr:uid="{1F056E30-84CF-4841-8867-AC07F32E0123}"/>
    <cellStyle name="Comma 7 6 2 2 5" xfId="33924" xr:uid="{0AAD810E-A3AA-4859-BFEA-AE0B41DB454F}"/>
    <cellStyle name="Comma 7 6 2 3" xfId="5001" xr:uid="{E3B07BC7-32B2-4D59-B994-E165162D67B5}"/>
    <cellStyle name="Comma 7 6 2 3 2" xfId="12812" xr:uid="{56BA2A6D-BD91-455D-B0B0-BC5FDBB32662}"/>
    <cellStyle name="Comma 7 6 2 3 2 2" xfId="28223" xr:uid="{A1DE3E4D-5402-485F-AF4B-9CFC2B791108}"/>
    <cellStyle name="Comma 7 6 2 3 2 2 2" xfId="59047" xr:uid="{7BE56E17-788E-4ECB-A31F-F1BFAC090D77}"/>
    <cellStyle name="Comma 7 6 2 3 2 3" xfId="43637" xr:uid="{691DB078-75A3-418F-B6AF-B1C152091332}"/>
    <cellStyle name="Comma 7 6 2 3 3" xfId="20414" xr:uid="{1F605E64-4F8D-4E60-B5EC-3E9E60108073}"/>
    <cellStyle name="Comma 7 6 2 3 3 2" xfId="51238" xr:uid="{70AB0A08-A7FE-4E15-BA71-B26D082BCBF4}"/>
    <cellStyle name="Comma 7 6 2 3 4" xfId="35828" xr:uid="{F28A55A0-1CC0-43E9-A22F-1C0F6E895F7D}"/>
    <cellStyle name="Comma 7 6 2 4" xfId="9009" xr:uid="{F2FA818A-BBEB-4C90-8A20-802C004D36E5}"/>
    <cellStyle name="Comma 7 6 2 4 2" xfId="24420" xr:uid="{90F43130-8CF0-4469-B3EC-EA5225E9ACE3}"/>
    <cellStyle name="Comma 7 6 2 4 2 2" xfId="55244" xr:uid="{8C576578-39B2-46C0-B7C4-7D3EBCE9B73C}"/>
    <cellStyle name="Comma 7 6 2 4 3" xfId="39834" xr:uid="{42401FB6-D9A1-4B19-8EA5-9244B6F98FD6}"/>
    <cellStyle name="Comma 7 6 2 5" xfId="16611" xr:uid="{7075D624-6B5E-42A6-9E39-0A58AA5F6F0B}"/>
    <cellStyle name="Comma 7 6 2 5 2" xfId="47435" xr:uid="{475C3332-1DC1-46A7-B7FE-DF5C899B962D}"/>
    <cellStyle name="Comma 7 6 2 6" xfId="32025" xr:uid="{ECCFFA28-C26B-48E5-A3CE-7AB8EB7D704F}"/>
    <cellStyle name="Comma 7 6 3" xfId="1831" xr:uid="{B320C528-1A21-4331-A8C2-D26EA757F904}"/>
    <cellStyle name="Comma 7 6 3 2" xfId="3730" xr:uid="{60565D8C-D2F5-4EDC-B575-9931664A7F3F}"/>
    <cellStyle name="Comma 7 6 3 2 2" xfId="7533" xr:uid="{E842A6F1-93A1-4AAE-9D75-648E7330A73B}"/>
    <cellStyle name="Comma 7 6 3 2 2 2" xfId="15344" xr:uid="{0F7542A9-EA79-4F15-B07C-A7EC38573A0C}"/>
    <cellStyle name="Comma 7 6 3 2 2 2 2" xfId="30755" xr:uid="{D94F3D69-E236-416D-8377-2AC2402F8DD3}"/>
    <cellStyle name="Comma 7 6 3 2 2 2 2 2" xfId="61579" xr:uid="{EA278794-44BB-4A31-B0AA-7B41888D879D}"/>
    <cellStyle name="Comma 7 6 3 2 2 2 3" xfId="46169" xr:uid="{4A0F0F31-14A9-4671-B885-80EABD2B2559}"/>
    <cellStyle name="Comma 7 6 3 2 2 3" xfId="22946" xr:uid="{1B9E11F8-9C6C-40DB-AFD8-0D90BBA254F4}"/>
    <cellStyle name="Comma 7 6 3 2 2 3 2" xfId="53770" xr:uid="{641C0F70-A69B-4746-9CAA-37BD8BD23345}"/>
    <cellStyle name="Comma 7 6 3 2 2 4" xfId="38360" xr:uid="{04880BDC-04BA-4347-B3A0-4B03F4D7D263}"/>
    <cellStyle name="Comma 7 6 3 2 3" xfId="11541" xr:uid="{E2DE80BC-EF26-4DD8-ACE6-1F2AACD5C181}"/>
    <cellStyle name="Comma 7 6 3 2 3 2" xfId="26952" xr:uid="{4B160BAE-4050-4BC4-B1DA-C989B43D2F81}"/>
    <cellStyle name="Comma 7 6 3 2 3 2 2" xfId="57776" xr:uid="{BA55350C-743F-4630-869D-4EADD2EC91C4}"/>
    <cellStyle name="Comma 7 6 3 2 3 3" xfId="42366" xr:uid="{781EA65C-1CE8-4C67-A10F-E1CCBE3FDB22}"/>
    <cellStyle name="Comma 7 6 3 2 4" xfId="19143" xr:uid="{2CE811A4-436C-42DE-BDBB-7D83CF34251B}"/>
    <cellStyle name="Comma 7 6 3 2 4 2" xfId="49967" xr:uid="{C823ACEB-20DC-478D-A0E4-D9C28532E6BF}"/>
    <cellStyle name="Comma 7 6 3 2 5" xfId="34557" xr:uid="{A5413EFF-859C-42C7-A64C-155AC73C54B0}"/>
    <cellStyle name="Comma 7 6 3 3" xfId="5634" xr:uid="{FDBED2F1-00E8-43A7-AD1F-97B1E0E0AE1B}"/>
    <cellStyle name="Comma 7 6 3 3 2" xfId="13445" xr:uid="{CEE53C45-F295-4FEE-8371-97B12380065D}"/>
    <cellStyle name="Comma 7 6 3 3 2 2" xfId="28856" xr:uid="{23E43B64-9F8D-4179-AC58-4535CFB0CB77}"/>
    <cellStyle name="Comma 7 6 3 3 2 2 2" xfId="59680" xr:uid="{AEB86699-2D18-445A-B9F7-390C0F5FD9F6}"/>
    <cellStyle name="Comma 7 6 3 3 2 3" xfId="44270" xr:uid="{7DD9ECCB-5456-4265-8508-9644CA02B69B}"/>
    <cellStyle name="Comma 7 6 3 3 3" xfId="21047" xr:uid="{57C01020-0439-4A01-A0F8-C50EC3E81CE7}"/>
    <cellStyle name="Comma 7 6 3 3 3 2" xfId="51871" xr:uid="{649FD7A1-BD12-42A8-B0C8-74A5C9D1967F}"/>
    <cellStyle name="Comma 7 6 3 3 4" xfId="36461" xr:uid="{0D576E08-6402-41EC-8A47-937B57442104}"/>
    <cellStyle name="Comma 7 6 3 4" xfId="9642" xr:uid="{4DD86058-DFA0-4B9D-9609-67904BCFC7F9}"/>
    <cellStyle name="Comma 7 6 3 4 2" xfId="25053" xr:uid="{11B0FC56-D892-4BAB-A34E-68E8EB4A3EE1}"/>
    <cellStyle name="Comma 7 6 3 4 2 2" xfId="55877" xr:uid="{49219F79-5F35-4089-9A48-C344D392DCC4}"/>
    <cellStyle name="Comma 7 6 3 4 3" xfId="40467" xr:uid="{20DBF5A4-3896-4EB5-81C8-22A31B838494}"/>
    <cellStyle name="Comma 7 6 3 5" xfId="17244" xr:uid="{FBD0BC41-F3BA-4774-9B6E-B4B8CD8CDC6B}"/>
    <cellStyle name="Comma 7 6 3 5 2" xfId="48068" xr:uid="{C7CC4E53-CEC5-4DA7-87C6-6A3485E07AA2}"/>
    <cellStyle name="Comma 7 6 3 6" xfId="32658" xr:uid="{717AB0B3-7592-4E7C-B0E3-5A1836EF845E}"/>
    <cellStyle name="Comma 7 6 4" xfId="2464" xr:uid="{5B6786AC-1696-49E2-843A-59AA0C7142AE}"/>
    <cellStyle name="Comma 7 6 4 2" xfId="6267" xr:uid="{C7B69E79-77E1-4E1F-B097-9DEC266AA6C2}"/>
    <cellStyle name="Comma 7 6 4 2 2" xfId="14078" xr:uid="{69CA649B-EFAD-4F22-8049-5FDF1D1E58A1}"/>
    <cellStyle name="Comma 7 6 4 2 2 2" xfId="29489" xr:uid="{7B72673D-8E32-44AE-8DAD-1D1B9B0D87AC}"/>
    <cellStyle name="Comma 7 6 4 2 2 2 2" xfId="60313" xr:uid="{899A37EA-A46C-4430-B8B5-263A6B39CF48}"/>
    <cellStyle name="Comma 7 6 4 2 2 3" xfId="44903" xr:uid="{9A8F0FDA-5072-4A1A-A59B-43F249A6C784}"/>
    <cellStyle name="Comma 7 6 4 2 3" xfId="21680" xr:uid="{3A6D0572-BCDF-45C4-9729-45EE1009103B}"/>
    <cellStyle name="Comma 7 6 4 2 3 2" xfId="52504" xr:uid="{D5B5E398-DB65-464A-BA68-E15DE31BE474}"/>
    <cellStyle name="Comma 7 6 4 2 4" xfId="37094" xr:uid="{81B42809-FA3F-4AE5-BB50-07459C4066B8}"/>
    <cellStyle name="Comma 7 6 4 3" xfId="10275" xr:uid="{20193B22-616E-4D49-8BAD-135D27A21A38}"/>
    <cellStyle name="Comma 7 6 4 3 2" xfId="25686" xr:uid="{2B0117ED-8C8E-48C3-8A19-AA6D75179B47}"/>
    <cellStyle name="Comma 7 6 4 3 2 2" xfId="56510" xr:uid="{B2F1D3CA-9041-4FA2-96F9-006428339F6E}"/>
    <cellStyle name="Comma 7 6 4 3 3" xfId="41100" xr:uid="{E3696965-D427-4185-95C9-0D5CF71138BA}"/>
    <cellStyle name="Comma 7 6 4 4" xfId="17877" xr:uid="{90120CD8-ED1E-4B8C-B5E6-4B3B3CF87D51}"/>
    <cellStyle name="Comma 7 6 4 4 2" xfId="48701" xr:uid="{4F98E886-FF48-4BB8-B3DF-D276735DE799}"/>
    <cellStyle name="Comma 7 6 4 5" xfId="33291" xr:uid="{4D8D4495-7881-4DF8-BFAE-36A26FA1CB7D}"/>
    <cellStyle name="Comma 7 6 5" xfId="4368" xr:uid="{DF3ADFF5-FD9A-43C5-9A2D-C87D8B3543C5}"/>
    <cellStyle name="Comma 7 6 5 2" xfId="12179" xr:uid="{C184359C-25A5-4A6D-B5C7-58D3ECC9F558}"/>
    <cellStyle name="Comma 7 6 5 2 2" xfId="27590" xr:uid="{D835C902-1A10-4050-B543-287FDE96D20F}"/>
    <cellStyle name="Comma 7 6 5 2 2 2" xfId="58414" xr:uid="{8410B096-2955-41D9-ADF4-4C93C0188472}"/>
    <cellStyle name="Comma 7 6 5 2 3" xfId="43004" xr:uid="{9FFB7DD9-6941-4FE4-AA66-351C38A1432A}"/>
    <cellStyle name="Comma 7 6 5 3" xfId="19781" xr:uid="{FAF37961-C16C-4676-99F0-2745CABB4C1D}"/>
    <cellStyle name="Comma 7 6 5 3 2" xfId="50605" xr:uid="{11BB087C-BB4B-4703-A2DF-446DB05CA396}"/>
    <cellStyle name="Comma 7 6 5 4" xfId="35195" xr:uid="{D22CDB45-B25E-4A67-B5FD-9A4C981C4BB5}"/>
    <cellStyle name="Comma 7 6 6" xfId="8376" xr:uid="{2EF6473F-3E56-410C-B16D-041C517662F8}"/>
    <cellStyle name="Comma 7 6 6 2" xfId="23787" xr:uid="{3FA3C3D2-2B22-4904-829C-B1A46BF83B61}"/>
    <cellStyle name="Comma 7 6 6 2 2" xfId="54611" xr:uid="{99869253-BFEA-4A3B-A7FC-22DA3F49A236}"/>
    <cellStyle name="Comma 7 6 6 3" xfId="39201" xr:uid="{A6C057ED-B256-4416-8AC9-13101619EB48}"/>
    <cellStyle name="Comma 7 6 7" xfId="15978" xr:uid="{2C201516-1E83-4B95-828E-59116273EC1D}"/>
    <cellStyle name="Comma 7 6 7 2" xfId="46802" xr:uid="{79A4B775-D317-4EF1-B7FB-3AEA4A6ABF44}"/>
    <cellStyle name="Comma 7 6 8" xfId="31392" xr:uid="{B2147F11-C2DD-4DA9-99CC-D606E1B5328B}"/>
    <cellStyle name="Comma 7 7" xfId="356" xr:uid="{76E47FED-BAD1-45D0-9D50-BDB194CAC41C}"/>
    <cellStyle name="Comma 7 7 2" xfId="989" xr:uid="{7F5E909C-66C9-4864-8080-DA737BD34084}"/>
    <cellStyle name="Comma 7 7 2 2" xfId="2888" xr:uid="{FEBF8739-4A46-40CD-8EB4-E41248283D30}"/>
    <cellStyle name="Comma 7 7 2 2 2" xfId="6691" xr:uid="{2F480C42-A095-49AB-B98D-B7CF51D24EE1}"/>
    <cellStyle name="Comma 7 7 2 2 2 2" xfId="14502" xr:uid="{5321A1CC-3EE9-46CD-ABE1-BCF42122E307}"/>
    <cellStyle name="Comma 7 7 2 2 2 2 2" xfId="29913" xr:uid="{C703A62D-DEAA-4AF9-BCA5-006DA194C688}"/>
    <cellStyle name="Comma 7 7 2 2 2 2 2 2" xfId="60737" xr:uid="{0D6BB3E9-5826-4434-ADD3-DADD283429C8}"/>
    <cellStyle name="Comma 7 7 2 2 2 2 3" xfId="45327" xr:uid="{F77B4E0D-E674-4E99-8B1E-A19DD969A034}"/>
    <cellStyle name="Comma 7 7 2 2 2 3" xfId="22104" xr:uid="{57B2F429-7FC8-4E3C-9597-872035315EEA}"/>
    <cellStyle name="Comma 7 7 2 2 2 3 2" xfId="52928" xr:uid="{C1423534-797A-467E-8A44-DB8B728F4C54}"/>
    <cellStyle name="Comma 7 7 2 2 2 4" xfId="37518" xr:uid="{C7EA42B4-9534-4398-B0B8-C08126DF021E}"/>
    <cellStyle name="Comma 7 7 2 2 3" xfId="10699" xr:uid="{42EB5D29-748D-413D-8B1C-892FCFED6517}"/>
    <cellStyle name="Comma 7 7 2 2 3 2" xfId="26110" xr:uid="{C983A2B6-1F55-4D13-92CC-560E3445CEC5}"/>
    <cellStyle name="Comma 7 7 2 2 3 2 2" xfId="56934" xr:uid="{17EBD542-9F38-465F-A655-64C011F48712}"/>
    <cellStyle name="Comma 7 7 2 2 3 3" xfId="41524" xr:uid="{AD39833B-2210-4955-BC44-55C783800B5E}"/>
    <cellStyle name="Comma 7 7 2 2 4" xfId="18301" xr:uid="{3E7C1592-0764-448E-81E2-6C36286F277B}"/>
    <cellStyle name="Comma 7 7 2 2 4 2" xfId="49125" xr:uid="{46AB5347-45D6-433D-848B-6F4C6928F840}"/>
    <cellStyle name="Comma 7 7 2 2 5" xfId="33715" xr:uid="{7BF6759D-E2FD-4946-BDBD-07E766D2A3E7}"/>
    <cellStyle name="Comma 7 7 2 3" xfId="4792" xr:uid="{739A0415-DCD6-4380-9E1B-9A15D3425F85}"/>
    <cellStyle name="Comma 7 7 2 3 2" xfId="12603" xr:uid="{CBE90402-B5F6-45CD-9B70-9D097A71E18F}"/>
    <cellStyle name="Comma 7 7 2 3 2 2" xfId="28014" xr:uid="{A3C52794-9086-4FF4-9740-C9C3CCDACB6D}"/>
    <cellStyle name="Comma 7 7 2 3 2 2 2" xfId="58838" xr:uid="{35E5BBD1-20CD-4F40-A634-5AFDA89A7573}"/>
    <cellStyle name="Comma 7 7 2 3 2 3" xfId="43428" xr:uid="{40B3508D-A074-4A6A-AC71-5283F9CD50DF}"/>
    <cellStyle name="Comma 7 7 2 3 3" xfId="20205" xr:uid="{0DE779B7-3A55-439B-85DB-624D2F7D98C3}"/>
    <cellStyle name="Comma 7 7 2 3 3 2" xfId="51029" xr:uid="{2A74BE64-95FA-4BF4-ABF8-88F7BBC4CB83}"/>
    <cellStyle name="Comma 7 7 2 3 4" xfId="35619" xr:uid="{A507102F-736D-43D9-AC68-2D863E268E24}"/>
    <cellStyle name="Comma 7 7 2 4" xfId="8800" xr:uid="{5EA1D874-793D-4F9B-B0FE-8417C24D0F53}"/>
    <cellStyle name="Comma 7 7 2 4 2" xfId="24211" xr:uid="{D60FA26A-BE76-40C1-BE55-3B007FA35F98}"/>
    <cellStyle name="Comma 7 7 2 4 2 2" xfId="55035" xr:uid="{0CD1556D-E603-4F6D-BF12-AAF1CBF06662}"/>
    <cellStyle name="Comma 7 7 2 4 3" xfId="39625" xr:uid="{5D0C0202-6C76-492E-92FF-51464138D2A4}"/>
    <cellStyle name="Comma 7 7 2 5" xfId="16402" xr:uid="{FDD946FD-E15B-49D8-9F6A-04919FEE084A}"/>
    <cellStyle name="Comma 7 7 2 5 2" xfId="47226" xr:uid="{64379F2D-6BC8-44D2-854D-B71BAE0DB518}"/>
    <cellStyle name="Comma 7 7 2 6" xfId="31816" xr:uid="{E5AEE728-8231-4AF3-9E02-B7C3E78C90F5}"/>
    <cellStyle name="Comma 7 7 3" xfId="1622" xr:uid="{2AEB3977-2045-4F6F-A891-5B08860F8AF6}"/>
    <cellStyle name="Comma 7 7 3 2" xfId="3521" xr:uid="{6C57F566-AB7A-4670-87AD-EFC4E89DF2DB}"/>
    <cellStyle name="Comma 7 7 3 2 2" xfId="7324" xr:uid="{570444AE-885E-4151-B533-E5A5123D8802}"/>
    <cellStyle name="Comma 7 7 3 2 2 2" xfId="15135" xr:uid="{DEB32BC1-5BC9-4CB5-BD15-56C29C564C59}"/>
    <cellStyle name="Comma 7 7 3 2 2 2 2" xfId="30546" xr:uid="{54B0B657-4160-416E-A55A-199BCC53E952}"/>
    <cellStyle name="Comma 7 7 3 2 2 2 2 2" xfId="61370" xr:uid="{339EF5DA-1191-4D02-AD51-E1E188F8E532}"/>
    <cellStyle name="Comma 7 7 3 2 2 2 3" xfId="45960" xr:uid="{DBC512F3-CF80-44DC-A369-D701A1F9D196}"/>
    <cellStyle name="Comma 7 7 3 2 2 3" xfId="22737" xr:uid="{C92BB884-F71F-4543-AAA6-FFE5D6C4D4A8}"/>
    <cellStyle name="Comma 7 7 3 2 2 3 2" xfId="53561" xr:uid="{5E69AAD9-3FD6-4F10-A29E-8A5092E25418}"/>
    <cellStyle name="Comma 7 7 3 2 2 4" xfId="38151" xr:uid="{806532D9-3C5F-4C0C-963A-EF5E1ED88E60}"/>
    <cellStyle name="Comma 7 7 3 2 3" xfId="11332" xr:uid="{87A75D23-DCB8-49C6-A3EA-414F9A98F1CB}"/>
    <cellStyle name="Comma 7 7 3 2 3 2" xfId="26743" xr:uid="{7C00E76C-23FD-4894-827F-2F8140274735}"/>
    <cellStyle name="Comma 7 7 3 2 3 2 2" xfId="57567" xr:uid="{04321453-3951-49C7-8BB0-DEC003AE126B}"/>
    <cellStyle name="Comma 7 7 3 2 3 3" xfId="42157" xr:uid="{4F459599-E150-4633-967C-053A123C7585}"/>
    <cellStyle name="Comma 7 7 3 2 4" xfId="18934" xr:uid="{07C713A6-8D10-409A-8DEF-96DB4F375880}"/>
    <cellStyle name="Comma 7 7 3 2 4 2" xfId="49758" xr:uid="{7A8DC589-9039-4D4E-A0E6-3970374CB15A}"/>
    <cellStyle name="Comma 7 7 3 2 5" xfId="34348" xr:uid="{0B8141AD-BF45-4826-B046-0F5171730F87}"/>
    <cellStyle name="Comma 7 7 3 3" xfId="5425" xr:uid="{75F0905A-452E-46CE-9B8E-465EB2FF5D17}"/>
    <cellStyle name="Comma 7 7 3 3 2" xfId="13236" xr:uid="{C048639F-D783-4A8A-B899-E3A9E27FBD9A}"/>
    <cellStyle name="Comma 7 7 3 3 2 2" xfId="28647" xr:uid="{659B5B8E-7437-4471-87D7-5603361D1138}"/>
    <cellStyle name="Comma 7 7 3 3 2 2 2" xfId="59471" xr:uid="{08053E83-09FA-4FAA-A634-8190C10A7FCE}"/>
    <cellStyle name="Comma 7 7 3 3 2 3" xfId="44061" xr:uid="{70B4F4E3-4DB4-4F44-B8BF-0375A1FC397F}"/>
    <cellStyle name="Comma 7 7 3 3 3" xfId="20838" xr:uid="{5B97C9B1-43B4-44DD-966B-7CB5FB561714}"/>
    <cellStyle name="Comma 7 7 3 3 3 2" xfId="51662" xr:uid="{689C26B6-B63C-4DC9-8ABC-1023195EDA65}"/>
    <cellStyle name="Comma 7 7 3 3 4" xfId="36252" xr:uid="{051F4853-4FAE-4247-A05A-E7C6D78F4A32}"/>
    <cellStyle name="Comma 7 7 3 4" xfId="9433" xr:uid="{4814F3B7-AB3A-415D-A47A-4F396DA3B82D}"/>
    <cellStyle name="Comma 7 7 3 4 2" xfId="24844" xr:uid="{3F1BC80C-C45F-4572-B8CE-77389E84DF64}"/>
    <cellStyle name="Comma 7 7 3 4 2 2" xfId="55668" xr:uid="{5CC40640-0251-4D2F-82D9-230D667ADB46}"/>
    <cellStyle name="Comma 7 7 3 4 3" xfId="40258" xr:uid="{EF203F37-702C-4E8A-87F8-0E4F64834817}"/>
    <cellStyle name="Comma 7 7 3 5" xfId="17035" xr:uid="{5E29501A-6C50-4C34-8B0B-7041B876C5A9}"/>
    <cellStyle name="Comma 7 7 3 5 2" xfId="47859" xr:uid="{AF17A1E2-711B-4B9F-969A-32576BC47005}"/>
    <cellStyle name="Comma 7 7 3 6" xfId="32449" xr:uid="{8A1D4EFF-3836-4C1E-8875-9D52ED4DAB02}"/>
    <cellStyle name="Comma 7 7 4" xfId="2255" xr:uid="{DDD35A36-1B07-4CF5-8872-E99117F101EB}"/>
    <cellStyle name="Comma 7 7 4 2" xfId="6058" xr:uid="{9C19558F-D701-4727-81E8-FB14C0C27D9C}"/>
    <cellStyle name="Comma 7 7 4 2 2" xfId="13869" xr:uid="{6874BFB2-8F2F-4182-AC20-0E9E0FA91CC5}"/>
    <cellStyle name="Comma 7 7 4 2 2 2" xfId="29280" xr:uid="{A11C8329-8E29-496C-B020-95D993F8F907}"/>
    <cellStyle name="Comma 7 7 4 2 2 2 2" xfId="60104" xr:uid="{ED42CF90-4659-49C8-A208-4E0DCE2FE8D7}"/>
    <cellStyle name="Comma 7 7 4 2 2 3" xfId="44694" xr:uid="{07272A38-B650-43E0-B85E-91EACB7337C9}"/>
    <cellStyle name="Comma 7 7 4 2 3" xfId="21471" xr:uid="{6C0C9B86-6B57-4CBC-8692-42913251BE91}"/>
    <cellStyle name="Comma 7 7 4 2 3 2" xfId="52295" xr:uid="{22E36693-4DFA-4CE8-A954-8A84EF4A8622}"/>
    <cellStyle name="Comma 7 7 4 2 4" xfId="36885" xr:uid="{189BE427-1174-4C8B-AE7B-3167FDAFA8C2}"/>
    <cellStyle name="Comma 7 7 4 3" xfId="10066" xr:uid="{CBD259D7-7CC1-4687-A2A2-7EAEF0482B7D}"/>
    <cellStyle name="Comma 7 7 4 3 2" xfId="25477" xr:uid="{E9D67C04-1D22-4E88-B1BD-00AE3F4EAC9D}"/>
    <cellStyle name="Comma 7 7 4 3 2 2" xfId="56301" xr:uid="{1502C9AD-70F5-48EB-99D6-FEF9496F2542}"/>
    <cellStyle name="Comma 7 7 4 3 3" xfId="40891" xr:uid="{0C64FF2B-C54F-423C-A762-C8E6A88DABE6}"/>
    <cellStyle name="Comma 7 7 4 4" xfId="17668" xr:uid="{E135F41D-A03C-40A4-BB5E-998FC45FCC8E}"/>
    <cellStyle name="Comma 7 7 4 4 2" xfId="48492" xr:uid="{11B09834-A823-4937-A926-0F163D487563}"/>
    <cellStyle name="Comma 7 7 4 5" xfId="33082" xr:uid="{B01C43E6-D566-41C0-A0F3-E334C1EDCEB5}"/>
    <cellStyle name="Comma 7 7 5" xfId="4159" xr:uid="{54E7DD2C-E665-4F51-A5DA-22D71D82B724}"/>
    <cellStyle name="Comma 7 7 5 2" xfId="11970" xr:uid="{0822DDC6-10BA-44BF-BB9D-F7E5B0820B18}"/>
    <cellStyle name="Comma 7 7 5 2 2" xfId="27381" xr:uid="{668511B8-E694-4A7D-A61B-A3A277BDBC93}"/>
    <cellStyle name="Comma 7 7 5 2 2 2" xfId="58205" xr:uid="{997F1E4F-C9DB-4C7A-BD68-CFC34BF490AE}"/>
    <cellStyle name="Comma 7 7 5 2 3" xfId="42795" xr:uid="{C9277A97-B61D-4865-BB79-8C31447AEA3A}"/>
    <cellStyle name="Comma 7 7 5 3" xfId="19572" xr:uid="{8A4877EB-6B39-4D24-8605-C83B26B1F788}"/>
    <cellStyle name="Comma 7 7 5 3 2" xfId="50396" xr:uid="{815B320E-D48F-4ABE-95AC-A9E4496D8D9E}"/>
    <cellStyle name="Comma 7 7 5 4" xfId="34986" xr:uid="{8C90B3A6-9F0B-4AD6-81FC-AF026BFAC4B7}"/>
    <cellStyle name="Comma 7 7 6" xfId="8167" xr:uid="{D6D157B6-0BF9-4741-8767-1C7E052C9286}"/>
    <cellStyle name="Comma 7 7 6 2" xfId="23578" xr:uid="{178A4667-6A9E-47B2-B0C3-8F00F482625A}"/>
    <cellStyle name="Comma 7 7 6 2 2" xfId="54402" xr:uid="{400C58D1-BB90-4DE4-B456-A24A17189A80}"/>
    <cellStyle name="Comma 7 7 6 3" xfId="38992" xr:uid="{250166D0-DEFC-43A2-9A8D-5E72A4AAEF28}"/>
    <cellStyle name="Comma 7 7 7" xfId="15769" xr:uid="{4DD819F4-B61E-4119-BAB2-8DD8716D4A6E}"/>
    <cellStyle name="Comma 7 7 7 2" xfId="46593" xr:uid="{8F2A0BAC-F947-4C7B-B0D6-CFEA414D4408}"/>
    <cellStyle name="Comma 7 7 8" xfId="31183" xr:uid="{BDB309EA-A526-4E86-941D-9681C0FD3668}"/>
    <cellStyle name="Comma 7 8" xfId="776" xr:uid="{E224F734-0420-4E27-AF58-277FB0E0DBF0}"/>
    <cellStyle name="Comma 7 8 2" xfId="2675" xr:uid="{0B9C19B3-5785-4E3B-91CF-0F9688CF4CAE}"/>
    <cellStyle name="Comma 7 8 2 2" xfId="6478" xr:uid="{9DE7069A-F1E1-4909-8A0F-41EE07DC1F0E}"/>
    <cellStyle name="Comma 7 8 2 2 2" xfId="14289" xr:uid="{CDEF52BA-C0AB-4C1F-A2C1-B6F15D9F2216}"/>
    <cellStyle name="Comma 7 8 2 2 2 2" xfId="29700" xr:uid="{AB02AC66-ED4D-41EC-874D-92B59AE03216}"/>
    <cellStyle name="Comma 7 8 2 2 2 2 2" xfId="60524" xr:uid="{9A111530-4772-4701-938B-84094F6D058E}"/>
    <cellStyle name="Comma 7 8 2 2 2 3" xfId="45114" xr:uid="{5821025F-71C3-47D2-946F-5902F0451809}"/>
    <cellStyle name="Comma 7 8 2 2 3" xfId="21891" xr:uid="{CB62C993-0254-41CB-91D6-7BD7B38DEE47}"/>
    <cellStyle name="Comma 7 8 2 2 3 2" xfId="52715" xr:uid="{A3F02181-2D11-41CC-B120-CC331B1D70A2}"/>
    <cellStyle name="Comma 7 8 2 2 4" xfId="37305" xr:uid="{B4EF9259-B6ED-4DD1-B9D7-D301495C9D63}"/>
    <cellStyle name="Comma 7 8 2 3" xfId="10486" xr:uid="{320BDFE9-0724-42BF-A1F8-EAE1102452EE}"/>
    <cellStyle name="Comma 7 8 2 3 2" xfId="25897" xr:uid="{CD24B132-F34D-4354-AA21-A5EFD4D0776A}"/>
    <cellStyle name="Comma 7 8 2 3 2 2" xfId="56721" xr:uid="{F9CF5D21-F870-4D50-B07E-5B4087169235}"/>
    <cellStyle name="Comma 7 8 2 3 3" xfId="41311" xr:uid="{6CA33D24-650B-4627-B76A-2A76C5A1A0C7}"/>
    <cellStyle name="Comma 7 8 2 4" xfId="18088" xr:uid="{D3E15124-7805-4F83-85F6-FB6396E27B55}"/>
    <cellStyle name="Comma 7 8 2 4 2" xfId="48912" xr:uid="{8FD44A72-565B-4A5D-A374-3EB26101C6D0}"/>
    <cellStyle name="Comma 7 8 2 5" xfId="33502" xr:uid="{555D2AA5-6759-481B-A90F-4CA1D651C5A3}"/>
    <cellStyle name="Comma 7 8 3" xfId="4579" xr:uid="{AE46A31A-3FEE-4FDF-A2CF-E75E4A733494}"/>
    <cellStyle name="Comma 7 8 3 2" xfId="12390" xr:uid="{0C200A52-C511-4A79-911D-6CF2675E53CC}"/>
    <cellStyle name="Comma 7 8 3 2 2" xfId="27801" xr:uid="{7C4F745E-66D5-4F10-AF80-B05ACE6ECB9F}"/>
    <cellStyle name="Comma 7 8 3 2 2 2" xfId="58625" xr:uid="{87DC9108-3823-4190-9BB9-69477596B116}"/>
    <cellStyle name="Comma 7 8 3 2 3" xfId="43215" xr:uid="{A2EFB247-0753-41E6-BD56-E1376C94BA3E}"/>
    <cellStyle name="Comma 7 8 3 3" xfId="19992" xr:uid="{46C16C7D-F8CD-45AF-A45E-C2C3DF542E13}"/>
    <cellStyle name="Comma 7 8 3 3 2" xfId="50816" xr:uid="{8A3D215F-CD24-4D7D-BC14-576B30A06699}"/>
    <cellStyle name="Comma 7 8 3 4" xfId="35406" xr:uid="{EC02D7CB-9E6C-4799-8F9F-9468BC810EDF}"/>
    <cellStyle name="Comma 7 8 4" xfId="8587" xr:uid="{360B67F1-AC6A-40AC-9149-FEC594EAD32E}"/>
    <cellStyle name="Comma 7 8 4 2" xfId="23998" xr:uid="{BE814571-4546-4690-BC63-D4B80AA6B780}"/>
    <cellStyle name="Comma 7 8 4 2 2" xfId="54822" xr:uid="{2F56C191-8FC2-475C-9DA8-2887C8CC6F55}"/>
    <cellStyle name="Comma 7 8 4 3" xfId="39412" xr:uid="{DD8EFFEC-02C9-47CB-AF9C-8079426C3824}"/>
    <cellStyle name="Comma 7 8 5" xfId="16189" xr:uid="{3E767583-0905-4D09-90F8-BCF72C6AAF05}"/>
    <cellStyle name="Comma 7 8 5 2" xfId="47013" xr:uid="{C2733E96-7244-4E9D-B16D-824FCE655F36}"/>
    <cellStyle name="Comma 7 8 6" xfId="31603" xr:uid="{25AA625F-489D-40BE-9856-641D3BCF3285}"/>
    <cellStyle name="Comma 7 9" xfId="1409" xr:uid="{50ACD338-3631-4B68-BB1D-CBBDD87E478A}"/>
    <cellStyle name="Comma 7 9 2" xfId="3308" xr:uid="{D06D6B5C-3989-451B-9ACD-75D262614967}"/>
    <cellStyle name="Comma 7 9 2 2" xfId="7111" xr:uid="{1392244E-1BA1-4672-A84B-5D2EA5E154BD}"/>
    <cellStyle name="Comma 7 9 2 2 2" xfId="14922" xr:uid="{D82D2484-25FF-4FA8-A28C-15CAE8F72490}"/>
    <cellStyle name="Comma 7 9 2 2 2 2" xfId="30333" xr:uid="{A40D812F-81BC-4032-AEAE-B7CEA5F32BC8}"/>
    <cellStyle name="Comma 7 9 2 2 2 2 2" xfId="61157" xr:uid="{3AFDAABF-6859-4526-BCBB-09B772E11383}"/>
    <cellStyle name="Comma 7 9 2 2 2 3" xfId="45747" xr:uid="{B667D9B5-ED7E-4649-980E-A4BD7536343A}"/>
    <cellStyle name="Comma 7 9 2 2 3" xfId="22524" xr:uid="{632344D9-42B2-42C2-8957-8EA19C151850}"/>
    <cellStyle name="Comma 7 9 2 2 3 2" xfId="53348" xr:uid="{3CD155F5-9506-4951-B04D-2FECDFF9F25F}"/>
    <cellStyle name="Comma 7 9 2 2 4" xfId="37938" xr:uid="{688AFD5D-6837-47CF-B091-AD81735A53FE}"/>
    <cellStyle name="Comma 7 9 2 3" xfId="11119" xr:uid="{8241219A-F79C-432E-BE4E-AF2CA2B1918A}"/>
    <cellStyle name="Comma 7 9 2 3 2" xfId="26530" xr:uid="{61C08966-542D-48B2-9957-9EE527081F04}"/>
    <cellStyle name="Comma 7 9 2 3 2 2" xfId="57354" xr:uid="{5AFE97B8-1BC2-4A75-8EB0-5E94CC98612C}"/>
    <cellStyle name="Comma 7 9 2 3 3" xfId="41944" xr:uid="{A056D75D-C51C-4C6C-867F-386EB1B1835B}"/>
    <cellStyle name="Comma 7 9 2 4" xfId="18721" xr:uid="{FE521233-FEF2-4C8F-ABD2-1BBF37B2FFF4}"/>
    <cellStyle name="Comma 7 9 2 4 2" xfId="49545" xr:uid="{FDE563C8-862B-45E1-A6F7-5CDFB7633F8F}"/>
    <cellStyle name="Comma 7 9 2 5" xfId="34135" xr:uid="{C1DB0FAA-64AB-4ED4-B2F8-7FAFE7A5156F}"/>
    <cellStyle name="Comma 7 9 3" xfId="5212" xr:uid="{9697ABC0-9429-402F-ACB9-80A8229A138C}"/>
    <cellStyle name="Comma 7 9 3 2" xfId="13023" xr:uid="{BD71F953-24BC-471B-A600-CB576B5225E1}"/>
    <cellStyle name="Comma 7 9 3 2 2" xfId="28434" xr:uid="{15572226-E44F-4D05-B781-C9D7DFCF01F8}"/>
    <cellStyle name="Comma 7 9 3 2 2 2" xfId="59258" xr:uid="{38E2F827-732F-4EC4-ADEC-BFA718828C62}"/>
    <cellStyle name="Comma 7 9 3 2 3" xfId="43848" xr:uid="{FAA30AAE-1EBC-4246-8A92-9D0CBCD1AA78}"/>
    <cellStyle name="Comma 7 9 3 3" xfId="20625" xr:uid="{320967B0-B309-4B9F-9CED-496EC239C59D}"/>
    <cellStyle name="Comma 7 9 3 3 2" xfId="51449" xr:uid="{F2188722-E9E5-4C4A-8AD8-6C21C3D4D183}"/>
    <cellStyle name="Comma 7 9 3 4" xfId="36039" xr:uid="{31D30E98-5BD3-4EFE-B5FC-C8710CB4F857}"/>
    <cellStyle name="Comma 7 9 4" xfId="9220" xr:uid="{CBE96667-D93E-48C8-ADDA-BF88BD9DD5D8}"/>
    <cellStyle name="Comma 7 9 4 2" xfId="24631" xr:uid="{6C391A5A-287A-49FD-A147-1A6EC548E96D}"/>
    <cellStyle name="Comma 7 9 4 2 2" xfId="55455" xr:uid="{7C128E06-D860-405E-A5DA-291FBDBD0F16}"/>
    <cellStyle name="Comma 7 9 4 3" xfId="40045" xr:uid="{12DD8D43-4B99-4A15-B1C7-AA7F36F17D97}"/>
    <cellStyle name="Comma 7 9 5" xfId="16822" xr:uid="{85200FC3-249D-4B5C-A894-EEEB944E0D5D}"/>
    <cellStyle name="Comma 7 9 5 2" xfId="47646" xr:uid="{081CCCB5-9A48-47DE-9D13-27B570BFC46F}"/>
    <cellStyle name="Comma 7 9 6" xfId="32236" xr:uid="{5B6E4508-0760-409D-BECF-894232195137}"/>
    <cellStyle name="Comma 8" xfId="136" xr:uid="{58943AFE-3A5C-4CB6-BECE-45C817C138D3}"/>
    <cellStyle name="Comma 8 10" xfId="3948" xr:uid="{BE0CF540-07A7-4016-9A81-59BA370B7C01}"/>
    <cellStyle name="Comma 8 10 2" xfId="11759" xr:uid="{046331B7-1D2A-4C52-97A8-33431FB532A3}"/>
    <cellStyle name="Comma 8 10 2 2" xfId="27170" xr:uid="{2A047F50-46A5-45DA-8169-EEE4D0C1D838}"/>
    <cellStyle name="Comma 8 10 2 2 2" xfId="57994" xr:uid="{4465E19C-0727-483D-9D8F-779360DE6789}"/>
    <cellStyle name="Comma 8 10 2 3" xfId="42584" xr:uid="{4BE5755D-50DA-43D8-81D7-5D66EF0000E2}"/>
    <cellStyle name="Comma 8 10 3" xfId="19361" xr:uid="{3D370B55-7EBC-441D-BE10-E0093B9BC5FD}"/>
    <cellStyle name="Comma 8 10 3 2" xfId="50185" xr:uid="{81C9548F-7206-4167-A12B-2B1F8D3612F4}"/>
    <cellStyle name="Comma 8 10 4" xfId="34775" xr:uid="{E2D6B00D-A7EB-4D42-8766-4E6A0594825F}"/>
    <cellStyle name="Comma 8 11" xfId="7956" xr:uid="{C3CF82EA-358E-49CF-9F3B-95071981CEC5}"/>
    <cellStyle name="Comma 8 11 2" xfId="23367" xr:uid="{DB7DF194-A823-4AF8-8370-56871FCBA9A2}"/>
    <cellStyle name="Comma 8 11 2 2" xfId="54191" xr:uid="{73B17175-7EFD-42F4-A517-7396861CF04D}"/>
    <cellStyle name="Comma 8 11 3" xfId="38781" xr:uid="{8A6B7183-C5BD-4540-818E-3DB956C3863E}"/>
    <cellStyle name="Comma 8 12" xfId="7747" xr:uid="{24F2523B-574D-4796-B3CE-F90FC2A496E2}"/>
    <cellStyle name="Comma 8 12 2" xfId="23158" xr:uid="{01DA20AF-C663-4BE8-ADAC-DA2B34D4E3A8}"/>
    <cellStyle name="Comma 8 12 2 2" xfId="53982" xr:uid="{B019EBD9-A40E-4A5C-92FA-2D0F2F406CE9}"/>
    <cellStyle name="Comma 8 12 3" xfId="38572" xr:uid="{4166B501-F629-4D0B-B0F5-C363B26E9DAA}"/>
    <cellStyle name="Comma 8 13" xfId="15558" xr:uid="{D50FAFB1-0A50-40B3-ABB7-F4F80DA77E61}"/>
    <cellStyle name="Comma 8 13 2" xfId="46382" xr:uid="{A4B15EC5-F26C-46F3-A745-1CD694A043FC}"/>
    <cellStyle name="Comma 8 14" xfId="30972" xr:uid="{84430304-636E-45EC-93CA-87F29AE391C0}"/>
    <cellStyle name="Comma 8 2" xfId="221" xr:uid="{FC0DEC8D-2A99-46DB-B2DE-4B887C032B38}"/>
    <cellStyle name="Comma 8 2 10" xfId="7832" xr:uid="{AE809E36-E808-4459-84EC-6E6E3BAF1962}"/>
    <cellStyle name="Comma 8 2 10 2" xfId="23243" xr:uid="{24077524-84F4-475A-8E71-C739D117EF5E}"/>
    <cellStyle name="Comma 8 2 10 2 2" xfId="54067" xr:uid="{BD74C5CC-C620-4010-A9DF-0BFA12673521}"/>
    <cellStyle name="Comma 8 2 10 3" xfId="38657" xr:uid="{730F6590-EE06-4C77-8620-AF59AB79BFA6}"/>
    <cellStyle name="Comma 8 2 11" xfId="15643" xr:uid="{418FD92E-B3DE-419A-88A7-5DA51C6BEDC7}"/>
    <cellStyle name="Comma 8 2 11 2" xfId="46467" xr:uid="{DFC3DA35-8AC6-4C5C-BE48-4E992AF47D82}"/>
    <cellStyle name="Comma 8 2 12" xfId="31057" xr:uid="{D437F667-7CC8-4E4B-9634-3C50EEA2ECD6}"/>
    <cellStyle name="Comma 8 2 2" xfId="303" xr:uid="{CCA96DA4-8004-4DCC-9630-944597E765F6}"/>
    <cellStyle name="Comma 8 2 2 10" xfId="15725" xr:uid="{126F928D-05DF-47B2-9FDE-C12D3023449C}"/>
    <cellStyle name="Comma 8 2 2 10 2" xfId="46549" xr:uid="{D8BDE8BA-D735-429E-906D-55F570A3C3B0}"/>
    <cellStyle name="Comma 8 2 2 11" xfId="31139" xr:uid="{BD3E0264-2CEB-4B6C-8C4F-B8DCDD9D25F6}"/>
    <cellStyle name="Comma 8 2 2 2" xfId="734" xr:uid="{68BDD732-2FCE-409E-AF9F-F2AAE5AA4F6B}"/>
    <cellStyle name="Comma 8 2 2 2 2" xfId="1367" xr:uid="{7981B708-148C-4D5F-9145-F6108FBA7FF3}"/>
    <cellStyle name="Comma 8 2 2 2 2 2" xfId="3266" xr:uid="{BD723747-A28F-43ED-9F3E-6338571B99F8}"/>
    <cellStyle name="Comma 8 2 2 2 2 2 2" xfId="7069" xr:uid="{C29333AD-E52A-41B8-84FB-29F0D424439E}"/>
    <cellStyle name="Comma 8 2 2 2 2 2 2 2" xfId="14880" xr:uid="{CABD2A4A-C251-4E8B-9199-E47B15CB852D}"/>
    <cellStyle name="Comma 8 2 2 2 2 2 2 2 2" xfId="30291" xr:uid="{717B3B71-CD77-481E-BD98-DDA9BD7F4440}"/>
    <cellStyle name="Comma 8 2 2 2 2 2 2 2 2 2" xfId="61115" xr:uid="{2A2D5CE0-7DC0-4D6F-8D0F-F143A6271F6C}"/>
    <cellStyle name="Comma 8 2 2 2 2 2 2 2 3" xfId="45705" xr:uid="{829CBEEE-A636-4ADA-9F1B-826F4CDD1F24}"/>
    <cellStyle name="Comma 8 2 2 2 2 2 2 3" xfId="22482" xr:uid="{35FEF4D5-A20C-41B7-A2B5-32A367226438}"/>
    <cellStyle name="Comma 8 2 2 2 2 2 2 3 2" xfId="53306" xr:uid="{B864B444-CA87-45A3-BDBF-A4EE4B361453}"/>
    <cellStyle name="Comma 8 2 2 2 2 2 2 4" xfId="37896" xr:uid="{82F45AE2-9D22-4E11-B2A2-42E8B16187F9}"/>
    <cellStyle name="Comma 8 2 2 2 2 2 3" xfId="11077" xr:uid="{4DE968D9-E5E7-4AB2-9297-F15BFE49AA69}"/>
    <cellStyle name="Comma 8 2 2 2 2 2 3 2" xfId="26488" xr:uid="{85EA2824-5128-4178-9FFD-6EBF1B071CD0}"/>
    <cellStyle name="Comma 8 2 2 2 2 2 3 2 2" xfId="57312" xr:uid="{709A7CDA-A2B4-4C71-9711-971316A1E123}"/>
    <cellStyle name="Comma 8 2 2 2 2 2 3 3" xfId="41902" xr:uid="{FE72D59E-5A6F-46AB-8139-E115B05349C2}"/>
    <cellStyle name="Comma 8 2 2 2 2 2 4" xfId="18679" xr:uid="{F645FE75-EAD3-44D2-BB42-6FDF1827DB39}"/>
    <cellStyle name="Comma 8 2 2 2 2 2 4 2" xfId="49503" xr:uid="{56B5C408-7677-46B1-AD57-331816741CEF}"/>
    <cellStyle name="Comma 8 2 2 2 2 2 5" xfId="34093" xr:uid="{79BCFA97-8953-449C-949A-B0151716DB30}"/>
    <cellStyle name="Comma 8 2 2 2 2 3" xfId="5170" xr:uid="{89322EA0-A18E-4B4A-BC81-AC2568117180}"/>
    <cellStyle name="Comma 8 2 2 2 2 3 2" xfId="12981" xr:uid="{35155147-BD09-40C5-A5C5-F36BB14051CB}"/>
    <cellStyle name="Comma 8 2 2 2 2 3 2 2" xfId="28392" xr:uid="{51084D8C-9CA6-4578-A4A3-230F6663AC85}"/>
    <cellStyle name="Comma 8 2 2 2 2 3 2 2 2" xfId="59216" xr:uid="{1AD5AC28-64CF-4B48-A2D9-71C737BB92B6}"/>
    <cellStyle name="Comma 8 2 2 2 2 3 2 3" xfId="43806" xr:uid="{02624A74-9108-41E1-BD3A-BE297942C02B}"/>
    <cellStyle name="Comma 8 2 2 2 2 3 3" xfId="20583" xr:uid="{0148DB73-EB70-4962-B4A9-727FD378B96C}"/>
    <cellStyle name="Comma 8 2 2 2 2 3 3 2" xfId="51407" xr:uid="{7A418CA1-F72E-45B4-B952-91F9B8DED450}"/>
    <cellStyle name="Comma 8 2 2 2 2 3 4" xfId="35997" xr:uid="{4B09447A-69F2-497A-980F-8227865184EC}"/>
    <cellStyle name="Comma 8 2 2 2 2 4" xfId="9178" xr:uid="{65861682-D48D-4A67-94E6-7A1934A58C21}"/>
    <cellStyle name="Comma 8 2 2 2 2 4 2" xfId="24589" xr:uid="{E5467F03-CF0E-4AF6-BF48-B40EED1D0748}"/>
    <cellStyle name="Comma 8 2 2 2 2 4 2 2" xfId="55413" xr:uid="{1656F608-C961-49AB-8004-97C0A3DB2B2D}"/>
    <cellStyle name="Comma 8 2 2 2 2 4 3" xfId="40003" xr:uid="{4B42BBDF-4CFB-480F-90EA-452F8ABFA548}"/>
    <cellStyle name="Comma 8 2 2 2 2 5" xfId="16780" xr:uid="{37FE5302-F2BB-490E-A6EA-DC62EC05DAFC}"/>
    <cellStyle name="Comma 8 2 2 2 2 5 2" xfId="47604" xr:uid="{A3CB391F-B010-44F8-AB9E-16FD5C426E72}"/>
    <cellStyle name="Comma 8 2 2 2 2 6" xfId="32194" xr:uid="{EB476DA2-E326-4BAA-8E95-0084505B9001}"/>
    <cellStyle name="Comma 8 2 2 2 3" xfId="2000" xr:uid="{1A6754F9-C045-4A51-8530-79A7E24066BC}"/>
    <cellStyle name="Comma 8 2 2 2 3 2" xfId="3899" xr:uid="{1327D53F-B6AB-46CD-99C1-6E6E63ED1D79}"/>
    <cellStyle name="Comma 8 2 2 2 3 2 2" xfId="7702" xr:uid="{95990EC2-76E1-441A-8486-8F9A6D544A84}"/>
    <cellStyle name="Comma 8 2 2 2 3 2 2 2" xfId="15513" xr:uid="{938124F5-4399-4362-AE6D-D8CC1979C28E}"/>
    <cellStyle name="Comma 8 2 2 2 3 2 2 2 2" xfId="30924" xr:uid="{DD3886C3-B201-431F-A8C8-103B89A47E28}"/>
    <cellStyle name="Comma 8 2 2 2 3 2 2 2 2 2" xfId="61748" xr:uid="{F6F60689-8591-4E3B-9B47-8540B0618C82}"/>
    <cellStyle name="Comma 8 2 2 2 3 2 2 2 3" xfId="46338" xr:uid="{8DA04041-4FA8-4F01-A775-9F30F8256E7B}"/>
    <cellStyle name="Comma 8 2 2 2 3 2 2 3" xfId="23115" xr:uid="{FD9E1F8C-1CCF-4199-AB83-7E89E1EBDB2F}"/>
    <cellStyle name="Comma 8 2 2 2 3 2 2 3 2" xfId="53939" xr:uid="{B683B787-F202-46BD-8C43-B195BA3A89BB}"/>
    <cellStyle name="Comma 8 2 2 2 3 2 2 4" xfId="38529" xr:uid="{B1178900-8F7D-441D-A4DB-89C43FA73CCE}"/>
    <cellStyle name="Comma 8 2 2 2 3 2 3" xfId="11710" xr:uid="{36C1D877-B6A4-4CCC-B42E-A90991A73C9F}"/>
    <cellStyle name="Comma 8 2 2 2 3 2 3 2" xfId="27121" xr:uid="{0F46A72E-D5AD-4ECC-B7F9-D776475F433F}"/>
    <cellStyle name="Comma 8 2 2 2 3 2 3 2 2" xfId="57945" xr:uid="{D4A76572-F678-40D6-A2CE-916F0497394B}"/>
    <cellStyle name="Comma 8 2 2 2 3 2 3 3" xfId="42535" xr:uid="{0F72DA0B-15F4-4F61-BB84-54C262BD3DD6}"/>
    <cellStyle name="Comma 8 2 2 2 3 2 4" xfId="19312" xr:uid="{2E571984-8CC6-483C-8576-662EECCB82A8}"/>
    <cellStyle name="Comma 8 2 2 2 3 2 4 2" xfId="50136" xr:uid="{F4F2DDD5-E095-47B8-9929-06E0187EE5D4}"/>
    <cellStyle name="Comma 8 2 2 2 3 2 5" xfId="34726" xr:uid="{3446589F-CD3A-474D-8EA8-9085F4ED18FF}"/>
    <cellStyle name="Comma 8 2 2 2 3 3" xfId="5803" xr:uid="{4334FFC9-DC9E-4C75-82B9-86E4E7DAD549}"/>
    <cellStyle name="Comma 8 2 2 2 3 3 2" xfId="13614" xr:uid="{37D2C4D6-D2E5-4C58-AEE8-139FE3BA3A3A}"/>
    <cellStyle name="Comma 8 2 2 2 3 3 2 2" xfId="29025" xr:uid="{5FE75C5D-0808-4B64-ADEF-4E2F9B03E099}"/>
    <cellStyle name="Comma 8 2 2 2 3 3 2 2 2" xfId="59849" xr:uid="{9A60A579-1F7E-4A4A-9BD7-08D0891C047B}"/>
    <cellStyle name="Comma 8 2 2 2 3 3 2 3" xfId="44439" xr:uid="{CF5D38AA-E982-4DE4-99A8-5B3202C33BD0}"/>
    <cellStyle name="Comma 8 2 2 2 3 3 3" xfId="21216" xr:uid="{FAFE4E50-0BBB-426D-9AA2-7BEADCFF2566}"/>
    <cellStyle name="Comma 8 2 2 2 3 3 3 2" xfId="52040" xr:uid="{1E696696-9351-42BB-B622-0F71634D1D08}"/>
    <cellStyle name="Comma 8 2 2 2 3 3 4" xfId="36630" xr:uid="{58A47780-0583-41DD-BB65-CF5AB6D17836}"/>
    <cellStyle name="Comma 8 2 2 2 3 4" xfId="9811" xr:uid="{B7F98A45-B1D9-47CB-8525-D56240C8C5D8}"/>
    <cellStyle name="Comma 8 2 2 2 3 4 2" xfId="25222" xr:uid="{8A99B3ED-504E-46EC-A813-3E3425B78D70}"/>
    <cellStyle name="Comma 8 2 2 2 3 4 2 2" xfId="56046" xr:uid="{03ABFB6D-FF0C-4F17-8846-57F892CFB69F}"/>
    <cellStyle name="Comma 8 2 2 2 3 4 3" xfId="40636" xr:uid="{51C28AFE-DE2A-419E-8566-D2C0386A303B}"/>
    <cellStyle name="Comma 8 2 2 2 3 5" xfId="17413" xr:uid="{CD0C352C-B3B8-4E30-858B-DD09C08708C6}"/>
    <cellStyle name="Comma 8 2 2 2 3 5 2" xfId="48237" xr:uid="{4D7FF7CB-3D30-4F05-81E7-8FC7D3A12859}"/>
    <cellStyle name="Comma 8 2 2 2 3 6" xfId="32827" xr:uid="{C1DB0726-E442-436F-B720-5860E3BFE845}"/>
    <cellStyle name="Comma 8 2 2 2 4" xfId="2633" xr:uid="{477FB739-BAD9-4D69-B393-FC881AC2355C}"/>
    <cellStyle name="Comma 8 2 2 2 4 2" xfId="6436" xr:uid="{964C2E89-227C-44E6-AFD3-C22C8169C415}"/>
    <cellStyle name="Comma 8 2 2 2 4 2 2" xfId="14247" xr:uid="{969545A9-B059-4F2A-A61C-978BC76972D6}"/>
    <cellStyle name="Comma 8 2 2 2 4 2 2 2" xfId="29658" xr:uid="{70F198B2-45B0-4915-9BE8-FC5AB8C4C689}"/>
    <cellStyle name="Comma 8 2 2 2 4 2 2 2 2" xfId="60482" xr:uid="{F3FBD856-4FD3-4B8C-AE42-6D62C379A3FF}"/>
    <cellStyle name="Comma 8 2 2 2 4 2 2 3" xfId="45072" xr:uid="{05DFC501-155B-4ECD-B9A2-2830A1DC5FAD}"/>
    <cellStyle name="Comma 8 2 2 2 4 2 3" xfId="21849" xr:uid="{C398F54F-08A6-478C-B704-7BAF2E2C1836}"/>
    <cellStyle name="Comma 8 2 2 2 4 2 3 2" xfId="52673" xr:uid="{85FE2800-2954-438F-B267-1EF54A8B0CC1}"/>
    <cellStyle name="Comma 8 2 2 2 4 2 4" xfId="37263" xr:uid="{2CB242D2-6C27-4371-B87C-9C117A26F8CF}"/>
    <cellStyle name="Comma 8 2 2 2 4 3" xfId="10444" xr:uid="{22574F04-E63F-4EBA-AF8B-3E7AAB1667B8}"/>
    <cellStyle name="Comma 8 2 2 2 4 3 2" xfId="25855" xr:uid="{D54DFA75-79FC-4E92-91DE-AF0402E334E3}"/>
    <cellStyle name="Comma 8 2 2 2 4 3 2 2" xfId="56679" xr:uid="{5F529A07-F6DC-45C6-8433-A03012879F1D}"/>
    <cellStyle name="Comma 8 2 2 2 4 3 3" xfId="41269" xr:uid="{94190A65-4A57-403D-94F7-64F78AD76CFF}"/>
    <cellStyle name="Comma 8 2 2 2 4 4" xfId="18046" xr:uid="{45638501-1A1D-4145-8ADE-77CE7B2458B2}"/>
    <cellStyle name="Comma 8 2 2 2 4 4 2" xfId="48870" xr:uid="{55881AC6-1F2B-448F-BCD2-0804D9B1D16A}"/>
    <cellStyle name="Comma 8 2 2 2 4 5" xfId="33460" xr:uid="{E837E43C-3EBB-4C37-A554-6BEFE585C439}"/>
    <cellStyle name="Comma 8 2 2 2 5" xfId="4537" xr:uid="{57030C06-7333-4078-BC67-3C007BE62920}"/>
    <cellStyle name="Comma 8 2 2 2 5 2" xfId="12348" xr:uid="{2095F71E-A111-42EC-B63D-2847BC2FA157}"/>
    <cellStyle name="Comma 8 2 2 2 5 2 2" xfId="27759" xr:uid="{8F0CE4B1-C6E5-4B39-9B3E-0F28A81DECAD}"/>
    <cellStyle name="Comma 8 2 2 2 5 2 2 2" xfId="58583" xr:uid="{D89A5D48-5450-44EE-AE84-62BCFF9B085B}"/>
    <cellStyle name="Comma 8 2 2 2 5 2 3" xfId="43173" xr:uid="{5FCF09F3-1AC2-4C91-8405-B63FB3C9374C}"/>
    <cellStyle name="Comma 8 2 2 2 5 3" xfId="19950" xr:uid="{3134350D-1087-4C9C-8B59-A24D72F9447F}"/>
    <cellStyle name="Comma 8 2 2 2 5 3 2" xfId="50774" xr:uid="{29EAAC76-C45F-45D9-B397-BD6BFE58C390}"/>
    <cellStyle name="Comma 8 2 2 2 5 4" xfId="35364" xr:uid="{7A0E0EE8-DADB-43D1-AFE3-D88489275D42}"/>
    <cellStyle name="Comma 8 2 2 2 6" xfId="8545" xr:uid="{EEC0A588-EFB7-4F8A-B904-286B3EEAC911}"/>
    <cellStyle name="Comma 8 2 2 2 6 2" xfId="23956" xr:uid="{AB343C3B-A3D7-4AE8-81E9-2CC8B88C0261}"/>
    <cellStyle name="Comma 8 2 2 2 6 2 2" xfId="54780" xr:uid="{63B93C1F-BBF9-4786-892A-1AC1FF44220C}"/>
    <cellStyle name="Comma 8 2 2 2 6 3" xfId="39370" xr:uid="{62D61DA3-974B-4669-BE83-2C18C422901C}"/>
    <cellStyle name="Comma 8 2 2 2 7" xfId="16147" xr:uid="{045854DE-EED6-487D-8D33-04458990AE68}"/>
    <cellStyle name="Comma 8 2 2 2 7 2" xfId="46971" xr:uid="{2F434B26-BAE8-4CB5-9F16-D96764BE2CFA}"/>
    <cellStyle name="Comma 8 2 2 2 8" xfId="31561" xr:uid="{C0411DA1-1EAE-44FC-8C0C-5D548D58F4E9}"/>
    <cellStyle name="Comma 8 2 2 3" xfId="525" xr:uid="{BDBE9163-11AB-4F2B-A51F-05AFE1829D4A}"/>
    <cellStyle name="Comma 8 2 2 3 2" xfId="1158" xr:uid="{A5C94AA9-382D-4831-9BBA-0364274D2A37}"/>
    <cellStyle name="Comma 8 2 2 3 2 2" xfId="3057" xr:uid="{F8C4682D-F7FB-4496-8F69-B34D22512F29}"/>
    <cellStyle name="Comma 8 2 2 3 2 2 2" xfId="6860" xr:uid="{5D14DA6F-AFD9-4379-8A19-BEB4FC2337B6}"/>
    <cellStyle name="Comma 8 2 2 3 2 2 2 2" xfId="14671" xr:uid="{210B108C-A292-448E-8024-B2179106804B}"/>
    <cellStyle name="Comma 8 2 2 3 2 2 2 2 2" xfId="30082" xr:uid="{B412281B-C6A3-4588-8E4B-D434638B67C3}"/>
    <cellStyle name="Comma 8 2 2 3 2 2 2 2 2 2" xfId="60906" xr:uid="{13C1D5C6-E809-486D-ADC6-3BE0F1C4B9CA}"/>
    <cellStyle name="Comma 8 2 2 3 2 2 2 2 3" xfId="45496" xr:uid="{8227F153-E635-4DFD-A9D5-147C754315BA}"/>
    <cellStyle name="Comma 8 2 2 3 2 2 2 3" xfId="22273" xr:uid="{8058DAC8-A26B-4FAC-8A2D-A3067EE88F2A}"/>
    <cellStyle name="Comma 8 2 2 3 2 2 2 3 2" xfId="53097" xr:uid="{8C8FEF6E-50BB-4C6C-BFE3-A73FCAAEB016}"/>
    <cellStyle name="Comma 8 2 2 3 2 2 2 4" xfId="37687" xr:uid="{D33C3381-F2C4-49C1-B4D0-6CFD683E1ED3}"/>
    <cellStyle name="Comma 8 2 2 3 2 2 3" xfId="10868" xr:uid="{A5D378DC-AB08-4ABD-B3A3-4511BACC0B2D}"/>
    <cellStyle name="Comma 8 2 2 3 2 2 3 2" xfId="26279" xr:uid="{BD80EA64-C969-4AED-AFF3-DED73E70A104}"/>
    <cellStyle name="Comma 8 2 2 3 2 2 3 2 2" xfId="57103" xr:uid="{4A78D0E4-BCDB-4A1A-8678-A3DCF3D19F84}"/>
    <cellStyle name="Comma 8 2 2 3 2 2 3 3" xfId="41693" xr:uid="{44432CA7-E869-4396-A6F9-C57DAAA10B89}"/>
    <cellStyle name="Comma 8 2 2 3 2 2 4" xfId="18470" xr:uid="{11D6C32E-6B20-4ECA-AE00-43421BCABAA6}"/>
    <cellStyle name="Comma 8 2 2 3 2 2 4 2" xfId="49294" xr:uid="{BAF6ABC1-70C6-4320-87C1-1E4AA9B3BBAC}"/>
    <cellStyle name="Comma 8 2 2 3 2 2 5" xfId="33884" xr:uid="{7A7880FB-BAF4-4D35-8A54-99589D614A42}"/>
    <cellStyle name="Comma 8 2 2 3 2 3" xfId="4961" xr:uid="{8BC22F84-A053-44F8-BA4E-0B00EFBF65EF}"/>
    <cellStyle name="Comma 8 2 2 3 2 3 2" xfId="12772" xr:uid="{5F1A142C-4E2C-4EA4-A337-BBCA458F1AF3}"/>
    <cellStyle name="Comma 8 2 2 3 2 3 2 2" xfId="28183" xr:uid="{6A934AF6-E494-4EF5-9616-4CA0D780F7DB}"/>
    <cellStyle name="Comma 8 2 2 3 2 3 2 2 2" xfId="59007" xr:uid="{1C9F7CD6-8390-4CF3-88D7-EDF63252E6A7}"/>
    <cellStyle name="Comma 8 2 2 3 2 3 2 3" xfId="43597" xr:uid="{2A7D84FD-D947-4A91-B19A-C434869B0A73}"/>
    <cellStyle name="Comma 8 2 2 3 2 3 3" xfId="20374" xr:uid="{AF6FD889-C6A0-41A5-B5A2-DADBECC10B6D}"/>
    <cellStyle name="Comma 8 2 2 3 2 3 3 2" xfId="51198" xr:uid="{BB722270-12CF-4C6D-8C2D-70704402F591}"/>
    <cellStyle name="Comma 8 2 2 3 2 3 4" xfId="35788" xr:uid="{729A0AC7-5251-41F9-A7F0-F91A46A84068}"/>
    <cellStyle name="Comma 8 2 2 3 2 4" xfId="8969" xr:uid="{B5FF401E-8AB5-474D-84C1-885B83F2161D}"/>
    <cellStyle name="Comma 8 2 2 3 2 4 2" xfId="24380" xr:uid="{E75A3BF2-6179-4BC5-B994-00932C65AF4A}"/>
    <cellStyle name="Comma 8 2 2 3 2 4 2 2" xfId="55204" xr:uid="{2534BCDA-425E-4D60-8B2E-2AC8C5DCC5CA}"/>
    <cellStyle name="Comma 8 2 2 3 2 4 3" xfId="39794" xr:uid="{F72696EE-F4C1-4197-8A28-B7F245254524}"/>
    <cellStyle name="Comma 8 2 2 3 2 5" xfId="16571" xr:uid="{C0D78BBE-81CE-4764-A362-7B357266AD3B}"/>
    <cellStyle name="Comma 8 2 2 3 2 5 2" xfId="47395" xr:uid="{999ADE73-20B3-44A3-AD43-5498C4AA36AF}"/>
    <cellStyle name="Comma 8 2 2 3 2 6" xfId="31985" xr:uid="{7ED60E5F-E926-41ED-9503-B4F6BB37D99B}"/>
    <cellStyle name="Comma 8 2 2 3 3" xfId="1791" xr:uid="{107D293B-3BA2-4A22-BC27-233E8993E9F4}"/>
    <cellStyle name="Comma 8 2 2 3 3 2" xfId="3690" xr:uid="{B8ABE8C3-E1D1-4F5B-B20D-D048FCF4090C}"/>
    <cellStyle name="Comma 8 2 2 3 3 2 2" xfId="7493" xr:uid="{E666766F-7C1A-4FFE-B2EE-BA2401E11A68}"/>
    <cellStyle name="Comma 8 2 2 3 3 2 2 2" xfId="15304" xr:uid="{B25607A4-3F8C-44A1-A0C8-2EE9EF5E8F34}"/>
    <cellStyle name="Comma 8 2 2 3 3 2 2 2 2" xfId="30715" xr:uid="{B27B7AEE-F9B7-4726-8066-551B0EC279AD}"/>
    <cellStyle name="Comma 8 2 2 3 3 2 2 2 2 2" xfId="61539" xr:uid="{22AC8E58-6AD0-4932-87FE-F6601C820E41}"/>
    <cellStyle name="Comma 8 2 2 3 3 2 2 2 3" xfId="46129" xr:uid="{B66E5FAF-D4A7-42BA-AC00-A9D0EF43D1B0}"/>
    <cellStyle name="Comma 8 2 2 3 3 2 2 3" xfId="22906" xr:uid="{F64758C1-A211-4052-BBBE-FE54CDA0C698}"/>
    <cellStyle name="Comma 8 2 2 3 3 2 2 3 2" xfId="53730" xr:uid="{F36C3489-9559-49D7-853B-7130FFF2668C}"/>
    <cellStyle name="Comma 8 2 2 3 3 2 2 4" xfId="38320" xr:uid="{83D05D90-E5A4-48C4-86C5-C4B4D0DDDDA6}"/>
    <cellStyle name="Comma 8 2 2 3 3 2 3" xfId="11501" xr:uid="{D5EDF862-C4C3-4D45-B9DF-A7CC84E82FC7}"/>
    <cellStyle name="Comma 8 2 2 3 3 2 3 2" xfId="26912" xr:uid="{05D32FFF-C4BD-4745-9515-169C8ED00E8A}"/>
    <cellStyle name="Comma 8 2 2 3 3 2 3 2 2" xfId="57736" xr:uid="{55B1EAF5-AE51-4748-9790-B3199E0F4EA3}"/>
    <cellStyle name="Comma 8 2 2 3 3 2 3 3" xfId="42326" xr:uid="{D57B7798-C2C2-4F62-8F15-796ED0DDDAF4}"/>
    <cellStyle name="Comma 8 2 2 3 3 2 4" xfId="19103" xr:uid="{8FC3E384-8423-4472-AACD-03519A961140}"/>
    <cellStyle name="Comma 8 2 2 3 3 2 4 2" xfId="49927" xr:uid="{85002974-00CE-4CA4-B083-946EE1EE4223}"/>
    <cellStyle name="Comma 8 2 2 3 3 2 5" xfId="34517" xr:uid="{F510D1E5-60E0-4D5A-AE1F-5D376B5C0CC5}"/>
    <cellStyle name="Comma 8 2 2 3 3 3" xfId="5594" xr:uid="{D2360B6D-759E-4C89-9C56-0A98F19BC8D2}"/>
    <cellStyle name="Comma 8 2 2 3 3 3 2" xfId="13405" xr:uid="{B7731922-8B90-40A2-BC88-CE6D321CB411}"/>
    <cellStyle name="Comma 8 2 2 3 3 3 2 2" xfId="28816" xr:uid="{1183E93B-CBB3-4BE5-9663-49BB72F35E98}"/>
    <cellStyle name="Comma 8 2 2 3 3 3 2 2 2" xfId="59640" xr:uid="{BC4B15CD-F1C1-483C-B462-AA04900C4E59}"/>
    <cellStyle name="Comma 8 2 2 3 3 3 2 3" xfId="44230" xr:uid="{09FE3199-5D71-42A7-8F09-3895D62DE45A}"/>
    <cellStyle name="Comma 8 2 2 3 3 3 3" xfId="21007" xr:uid="{EC33A53C-A3EC-49BB-AD9B-1822D08CABE9}"/>
    <cellStyle name="Comma 8 2 2 3 3 3 3 2" xfId="51831" xr:uid="{0C01FDE4-4E05-4976-8881-5320A164DE87}"/>
    <cellStyle name="Comma 8 2 2 3 3 3 4" xfId="36421" xr:uid="{34AA4026-34EC-426C-8834-A826DB8A1A37}"/>
    <cellStyle name="Comma 8 2 2 3 3 4" xfId="9602" xr:uid="{8A4CC07A-0D18-478F-9B86-54C5D31859F3}"/>
    <cellStyle name="Comma 8 2 2 3 3 4 2" xfId="25013" xr:uid="{25E80ACF-1A0F-4F8B-AFB7-0D6FB93C05E1}"/>
    <cellStyle name="Comma 8 2 2 3 3 4 2 2" xfId="55837" xr:uid="{64613561-D620-4FD4-B23B-5065E2728806}"/>
    <cellStyle name="Comma 8 2 2 3 3 4 3" xfId="40427" xr:uid="{3C90609F-3D39-4B6A-AF5B-118EC2DF8970}"/>
    <cellStyle name="Comma 8 2 2 3 3 5" xfId="17204" xr:uid="{C1EF5D85-AC1E-45A3-9039-74D5DC4B10FB}"/>
    <cellStyle name="Comma 8 2 2 3 3 5 2" xfId="48028" xr:uid="{D61DB347-5B69-41EF-B5C9-1C161EE5E996}"/>
    <cellStyle name="Comma 8 2 2 3 3 6" xfId="32618" xr:uid="{39989933-8D12-4F94-8981-385300E34C0B}"/>
    <cellStyle name="Comma 8 2 2 3 4" xfId="2424" xr:uid="{AF9A6C5A-E9BF-4456-AEAF-59BE1BEBFADF}"/>
    <cellStyle name="Comma 8 2 2 3 4 2" xfId="6227" xr:uid="{820EE163-B6D9-4DD1-942A-7C2F9610D237}"/>
    <cellStyle name="Comma 8 2 2 3 4 2 2" xfId="14038" xr:uid="{43415963-77C3-4F8D-A011-272A57A4C5A7}"/>
    <cellStyle name="Comma 8 2 2 3 4 2 2 2" xfId="29449" xr:uid="{0429AB81-BEA4-41C1-AFEA-A4648509788E}"/>
    <cellStyle name="Comma 8 2 2 3 4 2 2 2 2" xfId="60273" xr:uid="{DFE75AA5-090B-4197-AEEC-EE58468C04A4}"/>
    <cellStyle name="Comma 8 2 2 3 4 2 2 3" xfId="44863" xr:uid="{519EBCB9-731C-40EB-B5C1-6119F6BEF726}"/>
    <cellStyle name="Comma 8 2 2 3 4 2 3" xfId="21640" xr:uid="{9ACB58E1-20B2-4F30-BF81-ADB927E517B4}"/>
    <cellStyle name="Comma 8 2 2 3 4 2 3 2" xfId="52464" xr:uid="{EB2EDDB8-F0F8-4BC9-831C-D169321504F8}"/>
    <cellStyle name="Comma 8 2 2 3 4 2 4" xfId="37054" xr:uid="{24E65993-EFBE-41D7-A44B-08DFC1EEC8D8}"/>
    <cellStyle name="Comma 8 2 2 3 4 3" xfId="10235" xr:uid="{E3669F3F-6C63-485C-8ACD-80EF2F64F301}"/>
    <cellStyle name="Comma 8 2 2 3 4 3 2" xfId="25646" xr:uid="{8F547397-8E04-4B4B-A1AA-70EA08E017C8}"/>
    <cellStyle name="Comma 8 2 2 3 4 3 2 2" xfId="56470" xr:uid="{8B0DF8FB-DCC6-4E7B-AF7E-207E8227AE68}"/>
    <cellStyle name="Comma 8 2 2 3 4 3 3" xfId="41060" xr:uid="{20EDE3DC-B237-45BF-B738-061AACE4765A}"/>
    <cellStyle name="Comma 8 2 2 3 4 4" xfId="17837" xr:uid="{9B3E8DE7-F668-415D-8AB3-1FAFFC0092EA}"/>
    <cellStyle name="Comma 8 2 2 3 4 4 2" xfId="48661" xr:uid="{F648B995-281B-4CAB-853C-37146001FE5D}"/>
    <cellStyle name="Comma 8 2 2 3 4 5" xfId="33251" xr:uid="{349ACCEC-EDE0-48E3-BB3F-0F3E7AD915C5}"/>
    <cellStyle name="Comma 8 2 2 3 5" xfId="4328" xr:uid="{9C7065DA-8E4E-4DE1-8FB4-E216A859B26C}"/>
    <cellStyle name="Comma 8 2 2 3 5 2" xfId="12139" xr:uid="{FB565EE7-12A9-4B26-859A-4315E0F896A8}"/>
    <cellStyle name="Comma 8 2 2 3 5 2 2" xfId="27550" xr:uid="{B9547877-A8CC-4779-873B-956978D5FB72}"/>
    <cellStyle name="Comma 8 2 2 3 5 2 2 2" xfId="58374" xr:uid="{77677FAE-DCE0-4EB1-9373-4B62137AB4B4}"/>
    <cellStyle name="Comma 8 2 2 3 5 2 3" xfId="42964" xr:uid="{03E23B81-F7AA-4CDE-9DC0-C38CD2BA419F}"/>
    <cellStyle name="Comma 8 2 2 3 5 3" xfId="19741" xr:uid="{01F81F76-CC42-4ED0-AC35-01F88E33EFD0}"/>
    <cellStyle name="Comma 8 2 2 3 5 3 2" xfId="50565" xr:uid="{ED66C154-866E-41A8-AF17-84020BD422CC}"/>
    <cellStyle name="Comma 8 2 2 3 5 4" xfId="35155" xr:uid="{37666324-8091-4AF9-BEA2-A044E68507D4}"/>
    <cellStyle name="Comma 8 2 2 3 6" xfId="8336" xr:uid="{A34E3144-9076-43B0-B4BC-CEF7C20887E6}"/>
    <cellStyle name="Comma 8 2 2 3 6 2" xfId="23747" xr:uid="{6C736D00-E974-4176-8DE3-DC3281FC28CC}"/>
    <cellStyle name="Comma 8 2 2 3 6 2 2" xfId="54571" xr:uid="{B89F8010-AA68-4480-A59B-03129B3F21ED}"/>
    <cellStyle name="Comma 8 2 2 3 6 3" xfId="39161" xr:uid="{186646F3-3E8E-4FA7-8D1E-1444B68463E2}"/>
    <cellStyle name="Comma 8 2 2 3 7" xfId="15938" xr:uid="{6956B8CC-B252-43A4-984E-07BD9E63412A}"/>
    <cellStyle name="Comma 8 2 2 3 7 2" xfId="46762" xr:uid="{EB20D8C2-931F-464C-ABA5-459307E2EDC9}"/>
    <cellStyle name="Comma 8 2 2 3 8" xfId="31352" xr:uid="{A1BAA768-22DD-45F3-B43A-3494DC4BBD3A}"/>
    <cellStyle name="Comma 8 2 2 4" xfId="945" xr:uid="{10C18613-2F96-4C49-AFE2-E0F52250A8F1}"/>
    <cellStyle name="Comma 8 2 2 4 2" xfId="2844" xr:uid="{99BEB0D6-EA3C-4C6C-AFA6-69EB80CF2B0A}"/>
    <cellStyle name="Comma 8 2 2 4 2 2" xfId="6647" xr:uid="{FC096022-9588-4946-AE41-89F42B144EC0}"/>
    <cellStyle name="Comma 8 2 2 4 2 2 2" xfId="14458" xr:uid="{D51A2394-8374-4750-B0F6-B8E1E9F92834}"/>
    <cellStyle name="Comma 8 2 2 4 2 2 2 2" xfId="29869" xr:uid="{314257EB-8669-46AC-BBE9-0485087EB654}"/>
    <cellStyle name="Comma 8 2 2 4 2 2 2 2 2" xfId="60693" xr:uid="{9A87BEDA-D143-4A8B-98AF-D8BD81450A8E}"/>
    <cellStyle name="Comma 8 2 2 4 2 2 2 3" xfId="45283" xr:uid="{50512C52-65EA-4CCC-8417-F973BA86A833}"/>
    <cellStyle name="Comma 8 2 2 4 2 2 3" xfId="22060" xr:uid="{7B811C6A-FF94-4B20-B912-CE00A336916C}"/>
    <cellStyle name="Comma 8 2 2 4 2 2 3 2" xfId="52884" xr:uid="{D66EB3A0-7D60-4FAA-B8E2-3B884F5994F9}"/>
    <cellStyle name="Comma 8 2 2 4 2 2 4" xfId="37474" xr:uid="{27952B92-2B04-4CB2-B5EB-161AC2A97914}"/>
    <cellStyle name="Comma 8 2 2 4 2 3" xfId="10655" xr:uid="{86F77017-5950-4493-B3F2-ACB0C1EF4975}"/>
    <cellStyle name="Comma 8 2 2 4 2 3 2" xfId="26066" xr:uid="{C059A8E0-EE37-47F9-B976-32D38B813265}"/>
    <cellStyle name="Comma 8 2 2 4 2 3 2 2" xfId="56890" xr:uid="{6E475E18-0E8B-4A36-B212-61CFD3F99EC0}"/>
    <cellStyle name="Comma 8 2 2 4 2 3 3" xfId="41480" xr:uid="{8895C513-D3D3-43C1-956B-FDEF72E11F4B}"/>
    <cellStyle name="Comma 8 2 2 4 2 4" xfId="18257" xr:uid="{52CE33BB-D903-432C-8615-3211FF9EDE71}"/>
    <cellStyle name="Comma 8 2 2 4 2 4 2" xfId="49081" xr:uid="{47DDA9B7-E16C-4607-8F34-E1A484B06E88}"/>
    <cellStyle name="Comma 8 2 2 4 2 5" xfId="33671" xr:uid="{56E72424-69A3-410B-AC3D-AA9797FDE93B}"/>
    <cellStyle name="Comma 8 2 2 4 3" xfId="4748" xr:uid="{14CB6FFC-23ED-41C5-ADE5-D542630FDE08}"/>
    <cellStyle name="Comma 8 2 2 4 3 2" xfId="12559" xr:uid="{AEA30845-1082-4F01-8FD4-718F5846CFD8}"/>
    <cellStyle name="Comma 8 2 2 4 3 2 2" xfId="27970" xr:uid="{FD98CB08-44AF-4C50-BA1B-E9289EAB04FC}"/>
    <cellStyle name="Comma 8 2 2 4 3 2 2 2" xfId="58794" xr:uid="{3D84E904-3B0E-4989-99A9-55732D0B907C}"/>
    <cellStyle name="Comma 8 2 2 4 3 2 3" xfId="43384" xr:uid="{35F282C6-B1B4-463A-8C35-075E51163086}"/>
    <cellStyle name="Comma 8 2 2 4 3 3" xfId="20161" xr:uid="{C71C8467-704D-4768-ACD4-B77F79F9F1C5}"/>
    <cellStyle name="Comma 8 2 2 4 3 3 2" xfId="50985" xr:uid="{16277D3F-3F10-466A-A22E-671E7DB44960}"/>
    <cellStyle name="Comma 8 2 2 4 3 4" xfId="35575" xr:uid="{09087F61-24CD-4AD9-8444-BE3105501FCA}"/>
    <cellStyle name="Comma 8 2 2 4 4" xfId="8756" xr:uid="{C5AA66C8-0513-4301-974E-8CF9FF8E2A02}"/>
    <cellStyle name="Comma 8 2 2 4 4 2" xfId="24167" xr:uid="{5DF2160F-A539-4EF2-8990-2DAC01703382}"/>
    <cellStyle name="Comma 8 2 2 4 4 2 2" xfId="54991" xr:uid="{DD3536CC-DDB5-4743-BFCF-597E6D36F41B}"/>
    <cellStyle name="Comma 8 2 2 4 4 3" xfId="39581" xr:uid="{C8C497C2-F42C-4618-9D62-17D373826195}"/>
    <cellStyle name="Comma 8 2 2 4 5" xfId="16358" xr:uid="{8A8B5BCF-CB6A-4802-AE02-01D414939670}"/>
    <cellStyle name="Comma 8 2 2 4 5 2" xfId="47182" xr:uid="{536D91F6-5BEE-4E25-BB20-5167BFBB0CEA}"/>
    <cellStyle name="Comma 8 2 2 4 6" xfId="31772" xr:uid="{A7CD63CA-2455-4FD2-8C30-E86474AD2E95}"/>
    <cellStyle name="Comma 8 2 2 5" xfId="1578" xr:uid="{D784E4CE-359A-42B4-A5D6-C761A85CDF04}"/>
    <cellStyle name="Comma 8 2 2 5 2" xfId="3477" xr:uid="{FD4233B6-3B76-431A-B897-DB83C9C14798}"/>
    <cellStyle name="Comma 8 2 2 5 2 2" xfId="7280" xr:uid="{9B4741A8-CA7B-4463-B2A0-29BA1814F5E7}"/>
    <cellStyle name="Comma 8 2 2 5 2 2 2" xfId="15091" xr:uid="{CF074426-5FD9-4357-AAC6-ECAB2C7BD618}"/>
    <cellStyle name="Comma 8 2 2 5 2 2 2 2" xfId="30502" xr:uid="{135DE4F0-F332-458F-86AD-1A900BAF6208}"/>
    <cellStyle name="Comma 8 2 2 5 2 2 2 2 2" xfId="61326" xr:uid="{CD4674B5-D31C-4198-AA2A-DCE2D28CC50E}"/>
    <cellStyle name="Comma 8 2 2 5 2 2 2 3" xfId="45916" xr:uid="{8BAA15EA-7156-4D14-9457-7E15AA5FF630}"/>
    <cellStyle name="Comma 8 2 2 5 2 2 3" xfId="22693" xr:uid="{1CD94AEB-8D91-4AEA-965B-0FB640F85375}"/>
    <cellStyle name="Comma 8 2 2 5 2 2 3 2" xfId="53517" xr:uid="{7CCFC8F7-DB9B-4C6E-9656-9348C54FF929}"/>
    <cellStyle name="Comma 8 2 2 5 2 2 4" xfId="38107" xr:uid="{5C726629-A151-4B8F-AC1C-EB08A285ADED}"/>
    <cellStyle name="Comma 8 2 2 5 2 3" xfId="11288" xr:uid="{D11F1968-796B-4B7E-A17D-B3EF30BD4CFF}"/>
    <cellStyle name="Comma 8 2 2 5 2 3 2" xfId="26699" xr:uid="{9D37C02F-9A9A-40B2-A0F8-4A3B66A80976}"/>
    <cellStyle name="Comma 8 2 2 5 2 3 2 2" xfId="57523" xr:uid="{D79648D3-2ABB-48DA-B484-69776E21B9F1}"/>
    <cellStyle name="Comma 8 2 2 5 2 3 3" xfId="42113" xr:uid="{6EA7FE1A-87FA-4F40-9F3E-934B7D635DB8}"/>
    <cellStyle name="Comma 8 2 2 5 2 4" xfId="18890" xr:uid="{28030D25-43E7-4D3C-B45D-E489D14BEF53}"/>
    <cellStyle name="Comma 8 2 2 5 2 4 2" xfId="49714" xr:uid="{1EF70887-8578-4F69-8F38-0F57318CA679}"/>
    <cellStyle name="Comma 8 2 2 5 2 5" xfId="34304" xr:uid="{C83459BC-F13F-4DC4-9DDF-5F7BB8AA6E6F}"/>
    <cellStyle name="Comma 8 2 2 5 3" xfId="5381" xr:uid="{E714C808-7F2E-43EA-8950-E9B756DA1626}"/>
    <cellStyle name="Comma 8 2 2 5 3 2" xfId="13192" xr:uid="{111B6D41-41B7-4DA2-AEBF-70D33358438B}"/>
    <cellStyle name="Comma 8 2 2 5 3 2 2" xfId="28603" xr:uid="{36806AE8-47AC-43F0-94CA-4ABBB2014D20}"/>
    <cellStyle name="Comma 8 2 2 5 3 2 2 2" xfId="59427" xr:uid="{6159A07A-64E0-4897-85AC-58EFA52584C1}"/>
    <cellStyle name="Comma 8 2 2 5 3 2 3" xfId="44017" xr:uid="{949D9624-9963-4470-B9FF-63223998B7A0}"/>
    <cellStyle name="Comma 8 2 2 5 3 3" xfId="20794" xr:uid="{2C439DBE-F5D9-448C-A08F-E45A7CC5431E}"/>
    <cellStyle name="Comma 8 2 2 5 3 3 2" xfId="51618" xr:uid="{81C6639B-F7CF-45CC-80AE-5B9B06BCE274}"/>
    <cellStyle name="Comma 8 2 2 5 3 4" xfId="36208" xr:uid="{D1B0458F-682A-4F38-A496-3B54882BBA36}"/>
    <cellStyle name="Comma 8 2 2 5 4" xfId="9389" xr:uid="{AFD3A427-450A-44B2-9D1C-AE8FC6FB96FE}"/>
    <cellStyle name="Comma 8 2 2 5 4 2" xfId="24800" xr:uid="{6CC0D5DF-9BC7-4E44-82ED-506CA1BCA945}"/>
    <cellStyle name="Comma 8 2 2 5 4 2 2" xfId="55624" xr:uid="{7144AC37-E03D-464E-9237-0788009BAE47}"/>
    <cellStyle name="Comma 8 2 2 5 4 3" xfId="40214" xr:uid="{F0B06EEE-7795-489C-BEB5-9493CBAD0C53}"/>
    <cellStyle name="Comma 8 2 2 5 5" xfId="16991" xr:uid="{A5850E5E-1102-4D94-90E6-08E2F379C0D6}"/>
    <cellStyle name="Comma 8 2 2 5 5 2" xfId="47815" xr:uid="{B3323427-FEBE-40F2-810D-E146F71196D0}"/>
    <cellStyle name="Comma 8 2 2 5 6" xfId="32405" xr:uid="{1D128D18-81B7-4D90-987E-D42347BE6DF7}"/>
    <cellStyle name="Comma 8 2 2 6" xfId="2211" xr:uid="{DB6D6F4E-2C81-4241-9FA6-BFDC6C7F2A69}"/>
    <cellStyle name="Comma 8 2 2 6 2" xfId="6014" xr:uid="{D54164EE-B441-4184-BD3D-353D465653A8}"/>
    <cellStyle name="Comma 8 2 2 6 2 2" xfId="13825" xr:uid="{B8D25DFF-F06F-498E-8FD9-788B16A2BC18}"/>
    <cellStyle name="Comma 8 2 2 6 2 2 2" xfId="29236" xr:uid="{31DBE6F6-E387-4C41-AE47-1C6B9A70EF55}"/>
    <cellStyle name="Comma 8 2 2 6 2 2 2 2" xfId="60060" xr:uid="{C91E3A7F-87A9-4688-A7CF-BA6B451B9852}"/>
    <cellStyle name="Comma 8 2 2 6 2 2 3" xfId="44650" xr:uid="{8AB6FAC7-C23F-4FE7-AB45-F0B4604B061E}"/>
    <cellStyle name="Comma 8 2 2 6 2 3" xfId="21427" xr:uid="{2B59C175-51C8-4471-B15C-F3A8EEB6BA22}"/>
    <cellStyle name="Comma 8 2 2 6 2 3 2" xfId="52251" xr:uid="{060378F5-D118-433A-9939-2367A5AFA6C0}"/>
    <cellStyle name="Comma 8 2 2 6 2 4" xfId="36841" xr:uid="{104C37DD-D491-4CC6-9A62-8AD095547175}"/>
    <cellStyle name="Comma 8 2 2 6 3" xfId="10022" xr:uid="{A10A5FA4-3A7F-41D6-92EB-1F5D4F8B4EE6}"/>
    <cellStyle name="Comma 8 2 2 6 3 2" xfId="25433" xr:uid="{55685686-610A-4CC5-B30E-8BB519A5D880}"/>
    <cellStyle name="Comma 8 2 2 6 3 2 2" xfId="56257" xr:uid="{E31BA26D-EAAA-44E2-BB20-4ED095211111}"/>
    <cellStyle name="Comma 8 2 2 6 3 3" xfId="40847" xr:uid="{79F1C756-DFF3-4A83-8E66-07275D33B6EE}"/>
    <cellStyle name="Comma 8 2 2 6 4" xfId="17624" xr:uid="{C96ED4EB-3146-400B-9DBB-2926F42757BB}"/>
    <cellStyle name="Comma 8 2 2 6 4 2" xfId="48448" xr:uid="{B22093A7-859E-48A7-A2DD-AEF066207029}"/>
    <cellStyle name="Comma 8 2 2 6 5" xfId="33038" xr:uid="{7871CAF8-B0E0-4CF1-B9A4-3017F24E3016}"/>
    <cellStyle name="Comma 8 2 2 7" xfId="4115" xr:uid="{F96E46BE-86C0-48B2-BB4F-4EA490CA4081}"/>
    <cellStyle name="Comma 8 2 2 7 2" xfId="11926" xr:uid="{97F5219F-2697-4051-B396-08422167F3F7}"/>
    <cellStyle name="Comma 8 2 2 7 2 2" xfId="27337" xr:uid="{BCAC1900-F782-44DA-A8DB-2FD784C200DC}"/>
    <cellStyle name="Comma 8 2 2 7 2 2 2" xfId="58161" xr:uid="{42A81384-E169-43C0-8DF0-B67E0C7E7F4C}"/>
    <cellStyle name="Comma 8 2 2 7 2 3" xfId="42751" xr:uid="{BE2B1039-397D-4D3F-98C8-326BBA69C7D7}"/>
    <cellStyle name="Comma 8 2 2 7 3" xfId="19528" xr:uid="{16831FD1-7B55-4BA8-B2E2-D1CFDADE7656}"/>
    <cellStyle name="Comma 8 2 2 7 3 2" xfId="50352" xr:uid="{646BD8C0-99A8-4912-B58F-815FCE5984AF}"/>
    <cellStyle name="Comma 8 2 2 7 4" xfId="34942" xr:uid="{D51A8A43-D02D-4EFD-9C90-6C5B3B4F5E73}"/>
    <cellStyle name="Comma 8 2 2 8" xfId="8123" xr:uid="{03264881-D3F2-43FD-9FED-2059BDD767BF}"/>
    <cellStyle name="Comma 8 2 2 8 2" xfId="23534" xr:uid="{B708EE2C-1412-42BA-85F2-700050927F64}"/>
    <cellStyle name="Comma 8 2 2 8 2 2" xfId="54358" xr:uid="{FF4A6FF6-21AF-4ABC-88C1-E4D5DDE42AF8}"/>
    <cellStyle name="Comma 8 2 2 8 3" xfId="38948" xr:uid="{8159E758-3475-4DA7-8386-FD331BBF3DE6}"/>
    <cellStyle name="Comma 8 2 2 9" xfId="7914" xr:uid="{C00A7A8B-7731-4A4E-B5BC-D982320D0D2A}"/>
    <cellStyle name="Comma 8 2 2 9 2" xfId="23325" xr:uid="{D979F585-91E6-4F06-9077-6F7E1569BD90}"/>
    <cellStyle name="Comma 8 2 2 9 2 2" xfId="54149" xr:uid="{952ABD58-94BC-4BB3-814B-FA44B24D6A9C}"/>
    <cellStyle name="Comma 8 2 2 9 3" xfId="38739" xr:uid="{F94D1D9C-A128-4840-A2B2-72BD669615E1}"/>
    <cellStyle name="Comma 8 2 3" xfId="652" xr:uid="{7C87BAB0-C31A-499A-B968-4501C98D0017}"/>
    <cellStyle name="Comma 8 2 3 2" xfId="1285" xr:uid="{156AE450-9E15-4CF7-8B6D-876A0CA3C3F5}"/>
    <cellStyle name="Comma 8 2 3 2 2" xfId="3184" xr:uid="{04E69D51-9B0C-40DB-8A8A-68BBB74F75D7}"/>
    <cellStyle name="Comma 8 2 3 2 2 2" xfId="6987" xr:uid="{9F8F8E1E-B1EC-4B54-A815-87EF10D19CA5}"/>
    <cellStyle name="Comma 8 2 3 2 2 2 2" xfId="14798" xr:uid="{26176391-2519-41A5-BE09-A873091054FF}"/>
    <cellStyle name="Comma 8 2 3 2 2 2 2 2" xfId="30209" xr:uid="{2A1F2BCF-A91F-4F28-AAE0-6A4615B19EE5}"/>
    <cellStyle name="Comma 8 2 3 2 2 2 2 2 2" xfId="61033" xr:uid="{0F1BA97B-0387-43C9-9748-6A98B2831839}"/>
    <cellStyle name="Comma 8 2 3 2 2 2 2 3" xfId="45623" xr:uid="{5CF4D39E-6E8C-46DB-A7A8-2E619DA4DE56}"/>
    <cellStyle name="Comma 8 2 3 2 2 2 3" xfId="22400" xr:uid="{AAB0D6E9-B0A2-4C47-9EF8-79A85E9A164B}"/>
    <cellStyle name="Comma 8 2 3 2 2 2 3 2" xfId="53224" xr:uid="{C7575391-8E3B-4AC1-BCF7-B7BD1B470F2B}"/>
    <cellStyle name="Comma 8 2 3 2 2 2 4" xfId="37814" xr:uid="{8F510FCF-907E-45A0-81D6-A8130690EB38}"/>
    <cellStyle name="Comma 8 2 3 2 2 3" xfId="10995" xr:uid="{482507F3-ADFF-45B6-82BA-50C578AFB9E3}"/>
    <cellStyle name="Comma 8 2 3 2 2 3 2" xfId="26406" xr:uid="{79954DDC-F0AE-4B28-AC33-15B94B06982D}"/>
    <cellStyle name="Comma 8 2 3 2 2 3 2 2" xfId="57230" xr:uid="{C642F7EC-8A1A-4238-ADB3-8674C2357FAB}"/>
    <cellStyle name="Comma 8 2 3 2 2 3 3" xfId="41820" xr:uid="{00B83B45-CAD9-4334-94E2-C639572726A9}"/>
    <cellStyle name="Comma 8 2 3 2 2 4" xfId="18597" xr:uid="{548269BC-8C27-4AA4-9E54-D6709BC26748}"/>
    <cellStyle name="Comma 8 2 3 2 2 4 2" xfId="49421" xr:uid="{75817C43-F41D-4042-91E0-E187A5300A10}"/>
    <cellStyle name="Comma 8 2 3 2 2 5" xfId="34011" xr:uid="{33F21A60-6439-4A78-B74A-0D970B7B677D}"/>
    <cellStyle name="Comma 8 2 3 2 3" xfId="5088" xr:uid="{AA9E8338-2E99-4409-8E56-B3854FD7DC30}"/>
    <cellStyle name="Comma 8 2 3 2 3 2" xfId="12899" xr:uid="{BA3277D7-9BF7-4D0C-A115-631C02ADF5B1}"/>
    <cellStyle name="Comma 8 2 3 2 3 2 2" xfId="28310" xr:uid="{0198A782-6E35-4C64-8670-287CCFE34775}"/>
    <cellStyle name="Comma 8 2 3 2 3 2 2 2" xfId="59134" xr:uid="{D7DE877F-6732-4219-89EC-B9F1F972F4FA}"/>
    <cellStyle name="Comma 8 2 3 2 3 2 3" xfId="43724" xr:uid="{541F2B58-F2EE-4799-85D1-292E285D0056}"/>
    <cellStyle name="Comma 8 2 3 2 3 3" xfId="20501" xr:uid="{A9929C41-A52E-4F61-9BC7-CBE15709499C}"/>
    <cellStyle name="Comma 8 2 3 2 3 3 2" xfId="51325" xr:uid="{D470BBF5-D259-4705-B87C-FD927A0BE59B}"/>
    <cellStyle name="Comma 8 2 3 2 3 4" xfId="35915" xr:uid="{42E81B32-9628-4D07-966A-A4398DBF6A18}"/>
    <cellStyle name="Comma 8 2 3 2 4" xfId="9096" xr:uid="{92C6FA8E-5D97-433F-8A47-5E54A4818D64}"/>
    <cellStyle name="Comma 8 2 3 2 4 2" xfId="24507" xr:uid="{6030F510-8895-4E8B-B4E4-C52929682FE5}"/>
    <cellStyle name="Comma 8 2 3 2 4 2 2" xfId="55331" xr:uid="{6A5F8AE0-FD47-45F5-814F-E85E4DD5A025}"/>
    <cellStyle name="Comma 8 2 3 2 4 3" xfId="39921" xr:uid="{4D954CE2-9EAB-4CFD-98B0-BF792ECC6E9C}"/>
    <cellStyle name="Comma 8 2 3 2 5" xfId="16698" xr:uid="{BCFE6734-B84B-4342-B0FC-95077AA4B26A}"/>
    <cellStyle name="Comma 8 2 3 2 5 2" xfId="47522" xr:uid="{3685AC08-6A48-4D59-8C05-D5A7805A8B8F}"/>
    <cellStyle name="Comma 8 2 3 2 6" xfId="32112" xr:uid="{2E2C96C7-902C-4806-B949-EE498515F091}"/>
    <cellStyle name="Comma 8 2 3 3" xfId="1918" xr:uid="{6F94C712-53A6-4EA9-B212-AA8A42FEFDAC}"/>
    <cellStyle name="Comma 8 2 3 3 2" xfId="3817" xr:uid="{506616D4-74CD-46ED-831B-A2080B80B8D8}"/>
    <cellStyle name="Comma 8 2 3 3 2 2" xfId="7620" xr:uid="{032BAD20-ECE3-47DB-BA6D-9F8CC5C9A7F3}"/>
    <cellStyle name="Comma 8 2 3 3 2 2 2" xfId="15431" xr:uid="{564B5D53-AEC6-4AE9-9F70-A291C07062D5}"/>
    <cellStyle name="Comma 8 2 3 3 2 2 2 2" xfId="30842" xr:uid="{D02B9C73-39E1-4414-9CB5-4B215E1D7BC6}"/>
    <cellStyle name="Comma 8 2 3 3 2 2 2 2 2" xfId="61666" xr:uid="{1D0ED202-4F05-4ED7-8CC0-15F0DC5F499F}"/>
    <cellStyle name="Comma 8 2 3 3 2 2 2 3" xfId="46256" xr:uid="{9E2CE6E8-3756-42F4-9800-5996E1E7DC28}"/>
    <cellStyle name="Comma 8 2 3 3 2 2 3" xfId="23033" xr:uid="{07340C97-9B54-4274-90DB-E6069F5F775D}"/>
    <cellStyle name="Comma 8 2 3 3 2 2 3 2" xfId="53857" xr:uid="{A1E23445-79D2-46C8-A256-FC733F747E0F}"/>
    <cellStyle name="Comma 8 2 3 3 2 2 4" xfId="38447" xr:uid="{78D9FE3C-83A4-41A0-BB6D-5F05C0B11C83}"/>
    <cellStyle name="Comma 8 2 3 3 2 3" xfId="11628" xr:uid="{8A739CD2-5FAF-45EA-BC3A-198B6050B320}"/>
    <cellStyle name="Comma 8 2 3 3 2 3 2" xfId="27039" xr:uid="{68B25D94-2578-40A2-BE74-950B33B194F4}"/>
    <cellStyle name="Comma 8 2 3 3 2 3 2 2" xfId="57863" xr:uid="{E611E267-2E94-4D08-818D-30B671E688D8}"/>
    <cellStyle name="Comma 8 2 3 3 2 3 3" xfId="42453" xr:uid="{76B5D110-91F1-4332-8316-303C3D4B214C}"/>
    <cellStyle name="Comma 8 2 3 3 2 4" xfId="19230" xr:uid="{A3962C86-E498-491A-9657-D650E174C989}"/>
    <cellStyle name="Comma 8 2 3 3 2 4 2" xfId="50054" xr:uid="{82D6D32B-5A47-41EA-BA27-3F2C145676F7}"/>
    <cellStyle name="Comma 8 2 3 3 2 5" xfId="34644" xr:uid="{B0B30024-B20D-4582-81EC-078AEE41FD88}"/>
    <cellStyle name="Comma 8 2 3 3 3" xfId="5721" xr:uid="{37F014C5-04A8-4FC8-AE85-F815B2C4159D}"/>
    <cellStyle name="Comma 8 2 3 3 3 2" xfId="13532" xr:uid="{414B29DA-D6D3-4FF3-A78A-7818DAF43EB2}"/>
    <cellStyle name="Comma 8 2 3 3 3 2 2" xfId="28943" xr:uid="{67BADEE4-7EF5-43C5-A33D-EDFC1FCBFFC4}"/>
    <cellStyle name="Comma 8 2 3 3 3 2 2 2" xfId="59767" xr:uid="{38A396CA-AC0E-479C-BB79-F3C8745CC6F0}"/>
    <cellStyle name="Comma 8 2 3 3 3 2 3" xfId="44357" xr:uid="{B18F1C75-14AF-4067-86E5-E9514F2740E5}"/>
    <cellStyle name="Comma 8 2 3 3 3 3" xfId="21134" xr:uid="{427C406A-A948-4C88-8EA2-7953209C3E26}"/>
    <cellStyle name="Comma 8 2 3 3 3 3 2" xfId="51958" xr:uid="{52065A5E-5DB6-456C-8911-69CA153D08A4}"/>
    <cellStyle name="Comma 8 2 3 3 3 4" xfId="36548" xr:uid="{43BA4281-FFC7-4C6C-ACF2-CF35AC822169}"/>
    <cellStyle name="Comma 8 2 3 3 4" xfId="9729" xr:uid="{6B066F2F-ABB6-4E6F-B405-D5C7ECEB6318}"/>
    <cellStyle name="Comma 8 2 3 3 4 2" xfId="25140" xr:uid="{F068243B-9C43-4363-A04F-D1ABC4915A82}"/>
    <cellStyle name="Comma 8 2 3 3 4 2 2" xfId="55964" xr:uid="{823E1B9A-BC84-4820-BF10-9EA9C32EF94C}"/>
    <cellStyle name="Comma 8 2 3 3 4 3" xfId="40554" xr:uid="{B452FC95-1C93-476E-BF85-B40043D3FE91}"/>
    <cellStyle name="Comma 8 2 3 3 5" xfId="17331" xr:uid="{EA932AA3-CB6F-42FF-AA05-69C8DC39AE00}"/>
    <cellStyle name="Comma 8 2 3 3 5 2" xfId="48155" xr:uid="{4C07E88C-8EE9-4862-BDB3-D976F9E3A3C2}"/>
    <cellStyle name="Comma 8 2 3 3 6" xfId="32745" xr:uid="{9BA58584-8F9A-482F-B5AC-7DF35070F698}"/>
    <cellStyle name="Comma 8 2 3 4" xfId="2551" xr:uid="{4681CDBD-8753-4CBA-B5E3-D3B1B6640057}"/>
    <cellStyle name="Comma 8 2 3 4 2" xfId="6354" xr:uid="{A32A7F67-C4D3-4276-AB65-F618B94EACA7}"/>
    <cellStyle name="Comma 8 2 3 4 2 2" xfId="14165" xr:uid="{F3D6F3D9-8137-447F-B05C-7CB975E90F63}"/>
    <cellStyle name="Comma 8 2 3 4 2 2 2" xfId="29576" xr:uid="{20B60BB5-6B00-4CB7-B27F-801B2D51D104}"/>
    <cellStyle name="Comma 8 2 3 4 2 2 2 2" xfId="60400" xr:uid="{F113E733-FB91-4A77-B02F-19CAF72BD6B0}"/>
    <cellStyle name="Comma 8 2 3 4 2 2 3" xfId="44990" xr:uid="{4EF67640-90EA-4E21-8D7E-DC32DCA07440}"/>
    <cellStyle name="Comma 8 2 3 4 2 3" xfId="21767" xr:uid="{B9485755-448A-47FD-8685-B33DFC5305B6}"/>
    <cellStyle name="Comma 8 2 3 4 2 3 2" xfId="52591" xr:uid="{DF3CE70C-0996-485C-BAF7-6B538564F8C8}"/>
    <cellStyle name="Comma 8 2 3 4 2 4" xfId="37181" xr:uid="{7B48BE4F-07CE-4D39-AABA-7781502C1F96}"/>
    <cellStyle name="Comma 8 2 3 4 3" xfId="10362" xr:uid="{19BAC003-AC9E-443E-BD05-B4EEF9C2DACD}"/>
    <cellStyle name="Comma 8 2 3 4 3 2" xfId="25773" xr:uid="{769A938F-AE66-4C4E-8692-8DBB082CB5E3}"/>
    <cellStyle name="Comma 8 2 3 4 3 2 2" xfId="56597" xr:uid="{14429F71-B8BC-4303-B433-84E8BB00BE3E}"/>
    <cellStyle name="Comma 8 2 3 4 3 3" xfId="41187" xr:uid="{846E8E8A-AEC3-4822-964B-4F4C4C1980A4}"/>
    <cellStyle name="Comma 8 2 3 4 4" xfId="17964" xr:uid="{29C0D114-8330-473A-B683-2AAA6BAEC354}"/>
    <cellStyle name="Comma 8 2 3 4 4 2" xfId="48788" xr:uid="{DF8A05AB-826A-4A72-ABDA-C75B1404242E}"/>
    <cellStyle name="Comma 8 2 3 4 5" xfId="33378" xr:uid="{160AE292-907D-4E33-B5E7-82B08853F9FA}"/>
    <cellStyle name="Comma 8 2 3 5" xfId="4455" xr:uid="{A02193DF-FDA1-4C3C-AFF9-214241D3385F}"/>
    <cellStyle name="Comma 8 2 3 5 2" xfId="12266" xr:uid="{84011D22-BF31-4DA5-AAEB-07AEE8F5B4BD}"/>
    <cellStyle name="Comma 8 2 3 5 2 2" xfId="27677" xr:uid="{33D0BFB5-DD31-48B5-BEB5-6A55041B6862}"/>
    <cellStyle name="Comma 8 2 3 5 2 2 2" xfId="58501" xr:uid="{DCAC2612-5B89-4921-87C2-DABDAAC3DD0F}"/>
    <cellStyle name="Comma 8 2 3 5 2 3" xfId="43091" xr:uid="{71A3C2B5-3366-47B1-8576-6E400D151DCC}"/>
    <cellStyle name="Comma 8 2 3 5 3" xfId="19868" xr:uid="{5D5F8F57-04D3-46AF-9A47-E4543E44AEE0}"/>
    <cellStyle name="Comma 8 2 3 5 3 2" xfId="50692" xr:uid="{24FE65EC-9380-460C-ACB8-3E6A3A62358E}"/>
    <cellStyle name="Comma 8 2 3 5 4" xfId="35282" xr:uid="{19E2EFB2-7506-457C-9053-07808275ED37}"/>
    <cellStyle name="Comma 8 2 3 6" xfId="8463" xr:uid="{B154A680-B0F3-4A9D-96C3-4EDAE0831277}"/>
    <cellStyle name="Comma 8 2 3 6 2" xfId="23874" xr:uid="{F117F528-4B3A-44AC-986E-94C46CE3E6A5}"/>
    <cellStyle name="Comma 8 2 3 6 2 2" xfId="54698" xr:uid="{F4614A2C-3131-403A-97A1-23B52369857D}"/>
    <cellStyle name="Comma 8 2 3 6 3" xfId="39288" xr:uid="{2FAB409A-2A52-4BED-A880-0E2148E38DD7}"/>
    <cellStyle name="Comma 8 2 3 7" xfId="16065" xr:uid="{3F0DFED5-D20C-40B9-BBB6-2D54233428CA}"/>
    <cellStyle name="Comma 8 2 3 7 2" xfId="46889" xr:uid="{D4DE20A8-A805-434E-A49C-BD3FF640499A}"/>
    <cellStyle name="Comma 8 2 3 8" xfId="31479" xr:uid="{8F1A4C85-605E-4B54-91FB-DA2795F51D64}"/>
    <cellStyle name="Comma 8 2 4" xfId="443" xr:uid="{BCF0C84D-4336-4B38-AA56-174C77F91056}"/>
    <cellStyle name="Comma 8 2 4 2" xfId="1076" xr:uid="{F0EC778C-BA62-4345-9727-0D7E978C4ADB}"/>
    <cellStyle name="Comma 8 2 4 2 2" xfId="2975" xr:uid="{C5D4A589-84BE-409F-AEE2-B27A06BE399C}"/>
    <cellStyle name="Comma 8 2 4 2 2 2" xfId="6778" xr:uid="{F9E32EFF-3689-4AC9-B97C-EF48B3EA2CE0}"/>
    <cellStyle name="Comma 8 2 4 2 2 2 2" xfId="14589" xr:uid="{430E3557-9810-4ABA-A877-02B8CE3460DB}"/>
    <cellStyle name="Comma 8 2 4 2 2 2 2 2" xfId="30000" xr:uid="{7204EECC-9F4A-4ECD-B651-DED9C6D95E36}"/>
    <cellStyle name="Comma 8 2 4 2 2 2 2 2 2" xfId="60824" xr:uid="{15231FBB-DE8D-41C1-97AF-D79920C99123}"/>
    <cellStyle name="Comma 8 2 4 2 2 2 2 3" xfId="45414" xr:uid="{0E834D31-FDCE-46E3-A93B-92296838152C}"/>
    <cellStyle name="Comma 8 2 4 2 2 2 3" xfId="22191" xr:uid="{E0C7195B-07D1-4FEC-9AAD-D3A110C1FAB0}"/>
    <cellStyle name="Comma 8 2 4 2 2 2 3 2" xfId="53015" xr:uid="{6557D72D-031E-45EB-9094-EC5F47E2C66D}"/>
    <cellStyle name="Comma 8 2 4 2 2 2 4" xfId="37605" xr:uid="{4B410E7F-FDBA-4F8D-BD85-23EA92F45ECF}"/>
    <cellStyle name="Comma 8 2 4 2 2 3" xfId="10786" xr:uid="{2D36951F-BA56-4073-B46F-492C8B257640}"/>
    <cellStyle name="Comma 8 2 4 2 2 3 2" xfId="26197" xr:uid="{72850EF6-C7CE-49DD-9ED7-BC77CC0A0C09}"/>
    <cellStyle name="Comma 8 2 4 2 2 3 2 2" xfId="57021" xr:uid="{07647412-A3CF-4825-8E0A-83BE7F23C7FB}"/>
    <cellStyle name="Comma 8 2 4 2 2 3 3" xfId="41611" xr:uid="{584B6D27-17A6-48B0-AF27-EBD2FD691812}"/>
    <cellStyle name="Comma 8 2 4 2 2 4" xfId="18388" xr:uid="{E9D25A10-429D-482E-8DE7-E56D18E6302C}"/>
    <cellStyle name="Comma 8 2 4 2 2 4 2" xfId="49212" xr:uid="{D4D6DE7E-6CF0-4499-8374-5470F237CA1E}"/>
    <cellStyle name="Comma 8 2 4 2 2 5" xfId="33802" xr:uid="{556FB44B-B19F-4E55-A9C7-64DA7F5DA4EA}"/>
    <cellStyle name="Comma 8 2 4 2 3" xfId="4879" xr:uid="{B9EC0D05-DD23-4489-9060-D330DAF84D48}"/>
    <cellStyle name="Comma 8 2 4 2 3 2" xfId="12690" xr:uid="{5AE1F17F-59CA-4D03-93FA-D6D36ACA6183}"/>
    <cellStyle name="Comma 8 2 4 2 3 2 2" xfId="28101" xr:uid="{C4762147-4151-42E6-9F45-5098BF42C13A}"/>
    <cellStyle name="Comma 8 2 4 2 3 2 2 2" xfId="58925" xr:uid="{64EF8FF6-6C77-4295-A000-84067A700AE7}"/>
    <cellStyle name="Comma 8 2 4 2 3 2 3" xfId="43515" xr:uid="{A545E7D5-FA90-4AA2-A4F9-AE73EB3769E7}"/>
    <cellStyle name="Comma 8 2 4 2 3 3" xfId="20292" xr:uid="{D197D22B-9DD5-43BC-998F-D03FCB37B0E2}"/>
    <cellStyle name="Comma 8 2 4 2 3 3 2" xfId="51116" xr:uid="{412BD6EF-16B1-4B09-94A9-D8A7AD4C9F55}"/>
    <cellStyle name="Comma 8 2 4 2 3 4" xfId="35706" xr:uid="{88FE388D-48CE-481C-98F3-6F389B20E2AA}"/>
    <cellStyle name="Comma 8 2 4 2 4" xfId="8887" xr:uid="{3653D645-5ADD-4355-951D-00028D1A7196}"/>
    <cellStyle name="Comma 8 2 4 2 4 2" xfId="24298" xr:uid="{7DCD96FF-9E56-4268-9987-484544FA4A4F}"/>
    <cellStyle name="Comma 8 2 4 2 4 2 2" xfId="55122" xr:uid="{BF671D77-BF0B-4610-9BF5-1907BEB3BD9C}"/>
    <cellStyle name="Comma 8 2 4 2 4 3" xfId="39712" xr:uid="{E66EE52E-7968-469A-A302-6B9DC3DAD6BC}"/>
    <cellStyle name="Comma 8 2 4 2 5" xfId="16489" xr:uid="{AE223AE5-31F7-403A-86A2-5733E11A54D1}"/>
    <cellStyle name="Comma 8 2 4 2 5 2" xfId="47313" xr:uid="{C2DD7064-96E7-4F89-AECF-1AF042E47D91}"/>
    <cellStyle name="Comma 8 2 4 2 6" xfId="31903" xr:uid="{150EBFFB-1A9A-41EA-841B-F345C4D87EB5}"/>
    <cellStyle name="Comma 8 2 4 3" xfId="1709" xr:uid="{0674BEEC-FE96-460E-BD8D-A504B9EC8420}"/>
    <cellStyle name="Comma 8 2 4 3 2" xfId="3608" xr:uid="{6E167F41-F44F-4DAC-9CA8-6A4F8DE9DEFA}"/>
    <cellStyle name="Comma 8 2 4 3 2 2" xfId="7411" xr:uid="{88CA44CC-EA5E-40FA-BA56-97E7921B23A9}"/>
    <cellStyle name="Comma 8 2 4 3 2 2 2" xfId="15222" xr:uid="{0B177894-D9B7-40E6-92C8-53E4CE229A79}"/>
    <cellStyle name="Comma 8 2 4 3 2 2 2 2" xfId="30633" xr:uid="{3240FDD1-6D1E-483C-99B4-2D2595A2A1FB}"/>
    <cellStyle name="Comma 8 2 4 3 2 2 2 2 2" xfId="61457" xr:uid="{3F2167AA-9818-46DB-B196-55F94954E3C0}"/>
    <cellStyle name="Comma 8 2 4 3 2 2 2 3" xfId="46047" xr:uid="{9335B0D9-94AA-4DAF-8383-949BD3128C31}"/>
    <cellStyle name="Comma 8 2 4 3 2 2 3" xfId="22824" xr:uid="{54A9F966-BAD7-4DC2-B56E-71E1C6E7636C}"/>
    <cellStyle name="Comma 8 2 4 3 2 2 3 2" xfId="53648" xr:uid="{30A0862D-DBCA-4A67-8AAB-E24A146C5CE2}"/>
    <cellStyle name="Comma 8 2 4 3 2 2 4" xfId="38238" xr:uid="{9959FF83-DC70-4D31-8886-F18EA2C862E6}"/>
    <cellStyle name="Comma 8 2 4 3 2 3" xfId="11419" xr:uid="{902FF4A9-9A58-4035-A333-6E8F333EF8B4}"/>
    <cellStyle name="Comma 8 2 4 3 2 3 2" xfId="26830" xr:uid="{E1875381-E7E1-4794-8D90-C0811818240A}"/>
    <cellStyle name="Comma 8 2 4 3 2 3 2 2" xfId="57654" xr:uid="{F9E58994-FD6C-4923-868F-9080E5203D8E}"/>
    <cellStyle name="Comma 8 2 4 3 2 3 3" xfId="42244" xr:uid="{D3B64703-2496-4A36-9888-94F3C484B712}"/>
    <cellStyle name="Comma 8 2 4 3 2 4" xfId="19021" xr:uid="{80BFD004-9D2E-4931-B38D-373CB5E57175}"/>
    <cellStyle name="Comma 8 2 4 3 2 4 2" xfId="49845" xr:uid="{3DC8B7A8-D4C3-42CD-9F06-A6CC4406C694}"/>
    <cellStyle name="Comma 8 2 4 3 2 5" xfId="34435" xr:uid="{4393C83F-E112-4E83-87CB-45E15CB22491}"/>
    <cellStyle name="Comma 8 2 4 3 3" xfId="5512" xr:uid="{4E709C87-D889-4E98-A3A6-388F6AC6A63F}"/>
    <cellStyle name="Comma 8 2 4 3 3 2" xfId="13323" xr:uid="{3D1AB36C-12D2-4D52-A5BB-11604AE03DF8}"/>
    <cellStyle name="Comma 8 2 4 3 3 2 2" xfId="28734" xr:uid="{33404F49-CEF2-491C-AD55-158349237282}"/>
    <cellStyle name="Comma 8 2 4 3 3 2 2 2" xfId="59558" xr:uid="{B2608D4E-569C-46AF-81B3-1A6F927BE6E6}"/>
    <cellStyle name="Comma 8 2 4 3 3 2 3" xfId="44148" xr:uid="{3C72A305-31B3-4F1B-9376-D224CAB77EB0}"/>
    <cellStyle name="Comma 8 2 4 3 3 3" xfId="20925" xr:uid="{A0A1B7B3-7132-4DB4-A08B-397DFF0D16C8}"/>
    <cellStyle name="Comma 8 2 4 3 3 3 2" xfId="51749" xr:uid="{EC040F6D-5543-4214-9D34-BB5E6A214434}"/>
    <cellStyle name="Comma 8 2 4 3 3 4" xfId="36339" xr:uid="{B89DAD5A-B82A-4C9A-BA82-261F875F2841}"/>
    <cellStyle name="Comma 8 2 4 3 4" xfId="9520" xr:uid="{036A68B6-8F5D-44E0-900C-890613433C6F}"/>
    <cellStyle name="Comma 8 2 4 3 4 2" xfId="24931" xr:uid="{DF5FC1A7-98B0-4234-8469-F60F9ACF6734}"/>
    <cellStyle name="Comma 8 2 4 3 4 2 2" xfId="55755" xr:uid="{2D21A7DE-0F0F-4CD0-8A75-C68A3118A194}"/>
    <cellStyle name="Comma 8 2 4 3 4 3" xfId="40345" xr:uid="{99FA42B4-5C03-4633-98FD-E8F98C9F8E24}"/>
    <cellStyle name="Comma 8 2 4 3 5" xfId="17122" xr:uid="{575F3003-3EA0-4A5B-B4C3-442DFDF2E5F4}"/>
    <cellStyle name="Comma 8 2 4 3 5 2" xfId="47946" xr:uid="{28E79628-58EB-4EFE-825E-46A94CB9A171}"/>
    <cellStyle name="Comma 8 2 4 3 6" xfId="32536" xr:uid="{12F406AA-44FB-4771-A41F-BFFFE23BBA17}"/>
    <cellStyle name="Comma 8 2 4 4" xfId="2342" xr:uid="{FB33BF44-8B7B-49EC-8C33-587E81358D53}"/>
    <cellStyle name="Comma 8 2 4 4 2" xfId="6145" xr:uid="{902A7E49-5725-4209-B08D-ED70B16D0166}"/>
    <cellStyle name="Comma 8 2 4 4 2 2" xfId="13956" xr:uid="{E69BA289-E7E2-4900-8026-355D89EEB587}"/>
    <cellStyle name="Comma 8 2 4 4 2 2 2" xfId="29367" xr:uid="{8502F9F5-1C0B-434D-8EAB-F576BFA588B1}"/>
    <cellStyle name="Comma 8 2 4 4 2 2 2 2" xfId="60191" xr:uid="{0EF7C1D9-2FFA-4002-A0CB-41F6BDE74246}"/>
    <cellStyle name="Comma 8 2 4 4 2 2 3" xfId="44781" xr:uid="{919DBC42-4AED-4A2E-860F-46E6D8EB7DD5}"/>
    <cellStyle name="Comma 8 2 4 4 2 3" xfId="21558" xr:uid="{44475964-47A5-42FE-8636-9438D90DA5B4}"/>
    <cellStyle name="Comma 8 2 4 4 2 3 2" xfId="52382" xr:uid="{A10EF636-FA26-44FA-97CD-9861BEA48F48}"/>
    <cellStyle name="Comma 8 2 4 4 2 4" xfId="36972" xr:uid="{7A616FA5-4C60-43A3-86D6-A2EF9B372B0B}"/>
    <cellStyle name="Comma 8 2 4 4 3" xfId="10153" xr:uid="{2DCE098B-D52A-4A2E-82BF-B3D498476C3E}"/>
    <cellStyle name="Comma 8 2 4 4 3 2" xfId="25564" xr:uid="{C40C6AA4-F92D-4F2C-9B9D-48A52F87105E}"/>
    <cellStyle name="Comma 8 2 4 4 3 2 2" xfId="56388" xr:uid="{FF8F1624-CFD2-453A-B7DD-FA9FCE2A7F92}"/>
    <cellStyle name="Comma 8 2 4 4 3 3" xfId="40978" xr:uid="{C93E8B59-9F07-43C6-B12C-DB4E6F64C33C}"/>
    <cellStyle name="Comma 8 2 4 4 4" xfId="17755" xr:uid="{A8D12BC3-E004-4F36-8795-DBF91DCCC03D}"/>
    <cellStyle name="Comma 8 2 4 4 4 2" xfId="48579" xr:uid="{6D65A8C2-7403-4F11-B32A-376AD917C2E3}"/>
    <cellStyle name="Comma 8 2 4 4 5" xfId="33169" xr:uid="{35B1D758-D508-476F-BDCD-D372A20212DA}"/>
    <cellStyle name="Comma 8 2 4 5" xfId="4246" xr:uid="{3FF8FBCE-B7D0-4B28-9FDB-C4C0B4FE19DF}"/>
    <cellStyle name="Comma 8 2 4 5 2" xfId="12057" xr:uid="{96A05849-4780-4B85-8C11-8B71B1FF12C2}"/>
    <cellStyle name="Comma 8 2 4 5 2 2" xfId="27468" xr:uid="{449CE98F-6C8E-403E-9E49-70FF143EC21B}"/>
    <cellStyle name="Comma 8 2 4 5 2 2 2" xfId="58292" xr:uid="{76D311C7-C687-4835-9089-B48020FE04E1}"/>
    <cellStyle name="Comma 8 2 4 5 2 3" xfId="42882" xr:uid="{677BC8E8-EBF0-4214-AC74-A179C1C1BBDD}"/>
    <cellStyle name="Comma 8 2 4 5 3" xfId="19659" xr:uid="{1F86EF04-2F7A-48A6-A4D8-2A4410EEB4BD}"/>
    <cellStyle name="Comma 8 2 4 5 3 2" xfId="50483" xr:uid="{7F53639B-3F9C-4545-B268-74A0DF0FC859}"/>
    <cellStyle name="Comma 8 2 4 5 4" xfId="35073" xr:uid="{86DC7ADD-49CA-44D6-90B2-B3C72F2A918E}"/>
    <cellStyle name="Comma 8 2 4 6" xfId="8254" xr:uid="{B835A315-2F7F-47BF-BE94-7B9557F001B0}"/>
    <cellStyle name="Comma 8 2 4 6 2" xfId="23665" xr:uid="{27BCF746-8602-4C43-B4F0-555824B18C01}"/>
    <cellStyle name="Comma 8 2 4 6 2 2" xfId="54489" xr:uid="{A879850F-3708-43DC-9FC0-40B204695DEA}"/>
    <cellStyle name="Comma 8 2 4 6 3" xfId="39079" xr:uid="{AA4DF024-D7CC-49AC-8953-C4EC4B60978B}"/>
    <cellStyle name="Comma 8 2 4 7" xfId="15856" xr:uid="{7AA7CB14-3D78-4383-9EE6-95E9C2E30DEA}"/>
    <cellStyle name="Comma 8 2 4 7 2" xfId="46680" xr:uid="{5A79EE6E-3F1A-4A09-BED4-D9B8FF24EF30}"/>
    <cellStyle name="Comma 8 2 4 8" xfId="31270" xr:uid="{A94E000C-E318-42C9-B19C-FE52C3E28708}"/>
    <cellStyle name="Comma 8 2 5" xfId="863" xr:uid="{83C566DE-C4E5-43FF-8A80-CE0B5B58D974}"/>
    <cellStyle name="Comma 8 2 5 2" xfId="2762" xr:uid="{967F3A29-055E-4008-A9B2-3F2C0E3B2EF0}"/>
    <cellStyle name="Comma 8 2 5 2 2" xfId="6565" xr:uid="{335F254D-3900-41B5-89F0-CB5D9227B58D}"/>
    <cellStyle name="Comma 8 2 5 2 2 2" xfId="14376" xr:uid="{D7DBA7B8-B23D-410C-A939-B5AE3126D7A1}"/>
    <cellStyle name="Comma 8 2 5 2 2 2 2" xfId="29787" xr:uid="{6C749BEE-D99A-4160-8788-5F05DB107A96}"/>
    <cellStyle name="Comma 8 2 5 2 2 2 2 2" xfId="60611" xr:uid="{4A3D39D9-1C34-48A0-AD4F-DF8615C4C535}"/>
    <cellStyle name="Comma 8 2 5 2 2 2 3" xfId="45201" xr:uid="{9F562D29-099A-4962-B117-CA41E149252F}"/>
    <cellStyle name="Comma 8 2 5 2 2 3" xfId="21978" xr:uid="{66064510-D7D9-4D22-A58E-E9D028421A68}"/>
    <cellStyle name="Comma 8 2 5 2 2 3 2" xfId="52802" xr:uid="{A699E890-0C4F-4CCF-A1D5-79CDCF5B79C5}"/>
    <cellStyle name="Comma 8 2 5 2 2 4" xfId="37392" xr:uid="{A88FBDB9-9ABB-4DCA-B627-58962B1DA8A4}"/>
    <cellStyle name="Comma 8 2 5 2 3" xfId="10573" xr:uid="{7C84D6E6-7876-49F7-B959-E59B9D84D423}"/>
    <cellStyle name="Comma 8 2 5 2 3 2" xfId="25984" xr:uid="{FF17BEFD-6548-4EE3-90EA-ABC28999635B}"/>
    <cellStyle name="Comma 8 2 5 2 3 2 2" xfId="56808" xr:uid="{2A7F3A82-8E8F-4D6C-896F-B6B05C878387}"/>
    <cellStyle name="Comma 8 2 5 2 3 3" xfId="41398" xr:uid="{B5F4491F-0AB6-4068-A24E-929E2C57719C}"/>
    <cellStyle name="Comma 8 2 5 2 4" xfId="18175" xr:uid="{6E4E09C6-F4C0-4A28-9714-39544B03629F}"/>
    <cellStyle name="Comma 8 2 5 2 4 2" xfId="48999" xr:uid="{8AEC306D-055A-4613-9A3E-B8D41B883E6B}"/>
    <cellStyle name="Comma 8 2 5 2 5" xfId="33589" xr:uid="{428E6EA9-B104-484C-96BA-12E26C78F9F2}"/>
    <cellStyle name="Comma 8 2 5 3" xfId="4666" xr:uid="{061EA865-6A08-4C5A-BF0E-949E5EE74030}"/>
    <cellStyle name="Comma 8 2 5 3 2" xfId="12477" xr:uid="{3F0ECE95-D7F3-4095-B617-020DBB679F64}"/>
    <cellStyle name="Comma 8 2 5 3 2 2" xfId="27888" xr:uid="{F4A7E31B-2E2A-4917-9A3E-E3EB7A357BA3}"/>
    <cellStyle name="Comma 8 2 5 3 2 2 2" xfId="58712" xr:uid="{46BA9C16-67C2-4B31-8DA0-D0ACEF8F5069}"/>
    <cellStyle name="Comma 8 2 5 3 2 3" xfId="43302" xr:uid="{B75EAEA4-C608-4501-B615-E8DB055167E6}"/>
    <cellStyle name="Comma 8 2 5 3 3" xfId="20079" xr:uid="{9EE681A4-1AE7-4CAF-A22F-283E641565B9}"/>
    <cellStyle name="Comma 8 2 5 3 3 2" xfId="50903" xr:uid="{29C0C1D1-A517-49B2-BE29-7BDB4D691197}"/>
    <cellStyle name="Comma 8 2 5 3 4" xfId="35493" xr:uid="{2C228FB9-5920-44D4-81B9-132E519DBE4A}"/>
    <cellStyle name="Comma 8 2 5 4" xfId="8674" xr:uid="{0B6BDFF9-4220-4925-B658-6E111D3C1209}"/>
    <cellStyle name="Comma 8 2 5 4 2" xfId="24085" xr:uid="{38316C4C-0657-42C5-81FC-1BF5A96B6538}"/>
    <cellStyle name="Comma 8 2 5 4 2 2" xfId="54909" xr:uid="{65B42B10-ABBC-42AC-8BBD-C5AF842474B5}"/>
    <cellStyle name="Comma 8 2 5 4 3" xfId="39499" xr:uid="{4FA9EBAE-FEB6-4ED7-AE76-8E20C9D7EBFA}"/>
    <cellStyle name="Comma 8 2 5 5" xfId="16276" xr:uid="{81051B21-4676-428B-B2B6-926274F14B5B}"/>
    <cellStyle name="Comma 8 2 5 5 2" xfId="47100" xr:uid="{2AF68EF7-C0D6-4E1C-8883-95685005ADB1}"/>
    <cellStyle name="Comma 8 2 5 6" xfId="31690" xr:uid="{19B28C42-5CFA-4E49-93B5-9593E03ADD5B}"/>
    <cellStyle name="Comma 8 2 6" xfId="1496" xr:uid="{414AE382-163C-4411-98DC-56D3B33CF076}"/>
    <cellStyle name="Comma 8 2 6 2" xfId="3395" xr:uid="{22D9094F-D215-419B-A94D-6CA2584C0029}"/>
    <cellStyle name="Comma 8 2 6 2 2" xfId="7198" xr:uid="{C463800D-2157-417A-BAB8-8FDC66F4E626}"/>
    <cellStyle name="Comma 8 2 6 2 2 2" xfId="15009" xr:uid="{688032A8-C159-43EC-893E-EC2A8CC00E3B}"/>
    <cellStyle name="Comma 8 2 6 2 2 2 2" xfId="30420" xr:uid="{4F01B7B0-355E-43BD-8832-7076288688EA}"/>
    <cellStyle name="Comma 8 2 6 2 2 2 2 2" xfId="61244" xr:uid="{E845F237-5625-40F8-B4BB-D6C1DB05E008}"/>
    <cellStyle name="Comma 8 2 6 2 2 2 3" xfId="45834" xr:uid="{A074DFB7-3D82-4024-8C8A-277D728A7331}"/>
    <cellStyle name="Comma 8 2 6 2 2 3" xfId="22611" xr:uid="{49945177-5182-4357-990D-01554B0AAB2B}"/>
    <cellStyle name="Comma 8 2 6 2 2 3 2" xfId="53435" xr:uid="{D7385F3E-C915-4422-BF8A-EC8690C5B60A}"/>
    <cellStyle name="Comma 8 2 6 2 2 4" xfId="38025" xr:uid="{AF9CFD0D-993C-4027-823C-B301FF38467B}"/>
    <cellStyle name="Comma 8 2 6 2 3" xfId="11206" xr:uid="{1378FD45-A515-4EF4-9875-3963F2914C6D}"/>
    <cellStyle name="Comma 8 2 6 2 3 2" xfId="26617" xr:uid="{AFC54876-CDA7-40B6-A8A5-754EA473E361}"/>
    <cellStyle name="Comma 8 2 6 2 3 2 2" xfId="57441" xr:uid="{74A7540E-1AE6-4046-B7B2-7AAB03CDFA2B}"/>
    <cellStyle name="Comma 8 2 6 2 3 3" xfId="42031" xr:uid="{26BB0347-CBC6-4B92-BF2C-F9482AA1A945}"/>
    <cellStyle name="Comma 8 2 6 2 4" xfId="18808" xr:uid="{3E4E36D1-C150-4A99-B386-AA103BF81473}"/>
    <cellStyle name="Comma 8 2 6 2 4 2" xfId="49632" xr:uid="{6D2BFE82-B65F-4D37-8CA6-CB94359CC2CB}"/>
    <cellStyle name="Comma 8 2 6 2 5" xfId="34222" xr:uid="{30B9ACD7-7F15-436C-B562-6789EAB6B49F}"/>
    <cellStyle name="Comma 8 2 6 3" xfId="5299" xr:uid="{29940FD3-7359-4722-B8B6-2C77663AFB63}"/>
    <cellStyle name="Comma 8 2 6 3 2" xfId="13110" xr:uid="{E0B3916C-E280-4970-BD97-F535E2C127D4}"/>
    <cellStyle name="Comma 8 2 6 3 2 2" xfId="28521" xr:uid="{A1E74F1C-D6E3-465B-B74D-AF204AD0389D}"/>
    <cellStyle name="Comma 8 2 6 3 2 2 2" xfId="59345" xr:uid="{14CB613F-CBD8-48B0-B886-DF0E45F76C56}"/>
    <cellStyle name="Comma 8 2 6 3 2 3" xfId="43935" xr:uid="{A040CE7C-2092-4049-AABC-4ED0402EFEA7}"/>
    <cellStyle name="Comma 8 2 6 3 3" xfId="20712" xr:uid="{274B51BE-42CB-413E-B339-DB2DB96277C9}"/>
    <cellStyle name="Comma 8 2 6 3 3 2" xfId="51536" xr:uid="{745AC2A5-B533-46C8-97B8-7B43B03638B7}"/>
    <cellStyle name="Comma 8 2 6 3 4" xfId="36126" xr:uid="{ACEE2B62-BD1D-4F25-9347-8795CCB1C55D}"/>
    <cellStyle name="Comma 8 2 6 4" xfId="9307" xr:uid="{81888FED-F108-4B22-9E8C-CA09F114726F}"/>
    <cellStyle name="Comma 8 2 6 4 2" xfId="24718" xr:uid="{5F10B45A-EA66-4789-8C94-3299CB47C918}"/>
    <cellStyle name="Comma 8 2 6 4 2 2" xfId="55542" xr:uid="{52BC31F5-8593-4244-AB33-423A63FA5038}"/>
    <cellStyle name="Comma 8 2 6 4 3" xfId="40132" xr:uid="{58368A4C-C4E1-4DD1-81DD-FC48F194FCDA}"/>
    <cellStyle name="Comma 8 2 6 5" xfId="16909" xr:uid="{63FA2438-10CB-4A87-B32D-111CD0F70C08}"/>
    <cellStyle name="Comma 8 2 6 5 2" xfId="47733" xr:uid="{0BC71D95-30C7-4800-AEC7-DE2A9FFF6F34}"/>
    <cellStyle name="Comma 8 2 6 6" xfId="32323" xr:uid="{08B9113B-563B-4F20-9066-455746DD53E4}"/>
    <cellStyle name="Comma 8 2 7" xfId="2129" xr:uid="{EB7BA101-E960-45F0-92F7-DB940B32F5DE}"/>
    <cellStyle name="Comma 8 2 7 2" xfId="5932" xr:uid="{E9555FB3-D228-49CD-A77C-5B7FB7D9281E}"/>
    <cellStyle name="Comma 8 2 7 2 2" xfId="13743" xr:uid="{C2832120-8AE2-4ED2-91F1-484C2147950C}"/>
    <cellStyle name="Comma 8 2 7 2 2 2" xfId="29154" xr:uid="{16F5B231-6D57-4775-A58F-7BAFDB1E2EA6}"/>
    <cellStyle name="Comma 8 2 7 2 2 2 2" xfId="59978" xr:uid="{B29029DB-0577-4D0B-8F88-A43B4E367B92}"/>
    <cellStyle name="Comma 8 2 7 2 2 3" xfId="44568" xr:uid="{5AF0AEAC-BF61-4767-A233-F05EC251E86C}"/>
    <cellStyle name="Comma 8 2 7 2 3" xfId="21345" xr:uid="{F8CDC1F3-6A98-4DBF-8FAF-048A838B3DB0}"/>
    <cellStyle name="Comma 8 2 7 2 3 2" xfId="52169" xr:uid="{13B6CD7F-B4DD-4B37-BC1A-7CD405CEE8D7}"/>
    <cellStyle name="Comma 8 2 7 2 4" xfId="36759" xr:uid="{61A83111-1BEB-4CC7-9122-4134860DD5F2}"/>
    <cellStyle name="Comma 8 2 7 3" xfId="9940" xr:uid="{867C34CD-A28E-4F52-8925-D3856E2F7612}"/>
    <cellStyle name="Comma 8 2 7 3 2" xfId="25351" xr:uid="{AC3DE376-8A16-4B5B-916E-4D4371F452D3}"/>
    <cellStyle name="Comma 8 2 7 3 2 2" xfId="56175" xr:uid="{EB1DA0B3-9562-48CF-8ED7-75F79843131D}"/>
    <cellStyle name="Comma 8 2 7 3 3" xfId="40765" xr:uid="{F7402C15-DA1E-43BB-81DF-6564CD6B90E5}"/>
    <cellStyle name="Comma 8 2 7 4" xfId="17542" xr:uid="{4BE0BFE4-C6EC-49C5-91C3-164C62B55B2D}"/>
    <cellStyle name="Comma 8 2 7 4 2" xfId="48366" xr:uid="{E7E40C41-B84B-4511-B1B3-F934C1D9C06B}"/>
    <cellStyle name="Comma 8 2 7 5" xfId="32956" xr:uid="{60D8F9A5-BCEA-4C60-A840-0D4EEBA1EAE2}"/>
    <cellStyle name="Comma 8 2 8" xfId="4033" xr:uid="{4D267BD1-5F77-4625-A318-14A3AB293B8A}"/>
    <cellStyle name="Comma 8 2 8 2" xfId="11844" xr:uid="{D4DCB75C-AB4A-4747-8BA5-7697B6FA32D7}"/>
    <cellStyle name="Comma 8 2 8 2 2" xfId="27255" xr:uid="{1E1013B0-5CC2-453F-A0FD-1408B97CB415}"/>
    <cellStyle name="Comma 8 2 8 2 2 2" xfId="58079" xr:uid="{30CC00EF-0319-429C-9108-9BD950E949CE}"/>
    <cellStyle name="Comma 8 2 8 2 3" xfId="42669" xr:uid="{B90AA5EA-BB6E-4DA0-9777-2FF6E86E1052}"/>
    <cellStyle name="Comma 8 2 8 3" xfId="19446" xr:uid="{3F926DB6-56AF-45BC-99C1-CC9FD67DE399}"/>
    <cellStyle name="Comma 8 2 8 3 2" xfId="50270" xr:uid="{4FA1FF0C-7D1A-4737-9FF0-D27687AC1FF4}"/>
    <cellStyle name="Comma 8 2 8 4" xfId="34860" xr:uid="{69A5EA37-AB9B-4392-8C02-48B01A37F6C6}"/>
    <cellStyle name="Comma 8 2 9" xfId="8041" xr:uid="{0FC9B701-A7AC-4625-A897-32736BDCED36}"/>
    <cellStyle name="Comma 8 2 9 2" xfId="23452" xr:uid="{EE8D246C-8D0F-4568-AE0C-345B9F5AF0E3}"/>
    <cellStyle name="Comma 8 2 9 2 2" xfId="54276" xr:uid="{00E40A8E-10CB-44D4-AEFF-E9B11D393067}"/>
    <cellStyle name="Comma 8 2 9 3" xfId="38866" xr:uid="{30EA75A1-0730-49DF-B4D7-4DC14047091C}"/>
    <cellStyle name="Comma 8 3" xfId="261" xr:uid="{D09163E5-310D-4E4E-9F69-AB6FEA5F03A8}"/>
    <cellStyle name="Comma 8 3 10" xfId="15683" xr:uid="{4F607E80-4AC7-418D-8637-3CF310736EB6}"/>
    <cellStyle name="Comma 8 3 10 2" xfId="46507" xr:uid="{49D27E40-3CC3-4890-8368-EDE4BCDD04EE}"/>
    <cellStyle name="Comma 8 3 11" xfId="31097" xr:uid="{89A5A2A4-8F5A-4FE8-9E3E-228B32B655C9}"/>
    <cellStyle name="Comma 8 3 2" xfId="692" xr:uid="{D2764EAD-5DC4-4F1B-8EA9-EE1AE7498110}"/>
    <cellStyle name="Comma 8 3 2 2" xfId="1325" xr:uid="{FC354F8F-8D8D-42F7-A8F6-F2C53D078C42}"/>
    <cellStyle name="Comma 8 3 2 2 2" xfId="3224" xr:uid="{4F16A842-E3A9-448F-B892-050D765E2E89}"/>
    <cellStyle name="Comma 8 3 2 2 2 2" xfId="7027" xr:uid="{AA864E74-C9C5-401D-A19C-A78E0F23AD53}"/>
    <cellStyle name="Comma 8 3 2 2 2 2 2" xfId="14838" xr:uid="{E6909EF2-5347-4372-BF8C-A3FAE8715494}"/>
    <cellStyle name="Comma 8 3 2 2 2 2 2 2" xfId="30249" xr:uid="{3C1D52CD-69B3-481D-8812-63628EFD8AEA}"/>
    <cellStyle name="Comma 8 3 2 2 2 2 2 2 2" xfId="61073" xr:uid="{8B8A7B5D-7BAB-4B2D-9EE6-3C4F0D71A18E}"/>
    <cellStyle name="Comma 8 3 2 2 2 2 2 3" xfId="45663" xr:uid="{0C7F5A8D-CC7A-49DE-9855-E727F534A54B}"/>
    <cellStyle name="Comma 8 3 2 2 2 2 3" xfId="22440" xr:uid="{AD0EDA6D-5DD9-4A10-894E-FB3ACCC3C6AE}"/>
    <cellStyle name="Comma 8 3 2 2 2 2 3 2" xfId="53264" xr:uid="{6B4B08FE-3DEA-4A89-89B0-8373CB6DA64E}"/>
    <cellStyle name="Comma 8 3 2 2 2 2 4" xfId="37854" xr:uid="{68B6903A-1EE9-40F2-AD29-006996AE0713}"/>
    <cellStyle name="Comma 8 3 2 2 2 3" xfId="11035" xr:uid="{D7AE4B3A-1633-43F8-89E1-2592F37DD87E}"/>
    <cellStyle name="Comma 8 3 2 2 2 3 2" xfId="26446" xr:uid="{BB535D9B-4297-4AB8-A625-2016843D5A27}"/>
    <cellStyle name="Comma 8 3 2 2 2 3 2 2" xfId="57270" xr:uid="{472A3183-C3B0-4BE5-A559-7C31D1EF6B3B}"/>
    <cellStyle name="Comma 8 3 2 2 2 3 3" xfId="41860" xr:uid="{81B12ED8-A51F-4EB4-B03A-E94D3AAFFCEF}"/>
    <cellStyle name="Comma 8 3 2 2 2 4" xfId="18637" xr:uid="{3E484FC9-A429-4846-BC4A-79658D5C3E61}"/>
    <cellStyle name="Comma 8 3 2 2 2 4 2" xfId="49461" xr:uid="{4B162B2E-2A5D-486C-9FF3-DBAA929BBFBC}"/>
    <cellStyle name="Comma 8 3 2 2 2 5" xfId="34051" xr:uid="{887B1A8E-2D6D-46D7-801D-9BAE4E372397}"/>
    <cellStyle name="Comma 8 3 2 2 3" xfId="5128" xr:uid="{C1B9C6DC-70AA-41F2-83C8-0764F2A33276}"/>
    <cellStyle name="Comma 8 3 2 2 3 2" xfId="12939" xr:uid="{C3FD9D16-2255-4750-813F-90895441AF86}"/>
    <cellStyle name="Comma 8 3 2 2 3 2 2" xfId="28350" xr:uid="{8A138548-3B4B-45C4-92C7-421AD720DD5E}"/>
    <cellStyle name="Comma 8 3 2 2 3 2 2 2" xfId="59174" xr:uid="{6394DCBA-45BD-401C-817B-156022602903}"/>
    <cellStyle name="Comma 8 3 2 2 3 2 3" xfId="43764" xr:uid="{8EE9E306-1445-4A33-86C8-3731C8BD1C7B}"/>
    <cellStyle name="Comma 8 3 2 2 3 3" xfId="20541" xr:uid="{DFAD74FB-10DC-455D-B508-0FE130B3FEDA}"/>
    <cellStyle name="Comma 8 3 2 2 3 3 2" xfId="51365" xr:uid="{D4AE8305-6101-4DE7-BE1E-B94A34598420}"/>
    <cellStyle name="Comma 8 3 2 2 3 4" xfId="35955" xr:uid="{06A7348B-626C-4660-B39A-E8269BA6973F}"/>
    <cellStyle name="Comma 8 3 2 2 4" xfId="9136" xr:uid="{DACB04C2-4511-4961-9D54-FD2E97CA9B2A}"/>
    <cellStyle name="Comma 8 3 2 2 4 2" xfId="24547" xr:uid="{2C9A15A2-3280-4D1A-8514-DED137864220}"/>
    <cellStyle name="Comma 8 3 2 2 4 2 2" xfId="55371" xr:uid="{E724F95C-35D4-4D5B-AAB8-33386453EEAD}"/>
    <cellStyle name="Comma 8 3 2 2 4 3" xfId="39961" xr:uid="{2D34E7DD-A38D-4EC1-BA52-F6FE3BD51DC8}"/>
    <cellStyle name="Comma 8 3 2 2 5" xfId="16738" xr:uid="{2E2B4098-7474-498B-95F4-0D4E5326623B}"/>
    <cellStyle name="Comma 8 3 2 2 5 2" xfId="47562" xr:uid="{E8755D21-BB16-44CD-A879-BB9CF7734F81}"/>
    <cellStyle name="Comma 8 3 2 2 6" xfId="32152" xr:uid="{28D20003-6F89-4A1C-BE72-A12DF718C93B}"/>
    <cellStyle name="Comma 8 3 2 3" xfId="1958" xr:uid="{3B78B449-1039-4BA9-A60B-F4087C06C96D}"/>
    <cellStyle name="Comma 8 3 2 3 2" xfId="3857" xr:uid="{527EF708-9345-4BD4-90DA-44CFD2780D48}"/>
    <cellStyle name="Comma 8 3 2 3 2 2" xfId="7660" xr:uid="{69B6067E-7D1A-432C-9454-BAEFA4D1C283}"/>
    <cellStyle name="Comma 8 3 2 3 2 2 2" xfId="15471" xr:uid="{D8B92745-44D2-4F4D-9FFA-C4B6F4697730}"/>
    <cellStyle name="Comma 8 3 2 3 2 2 2 2" xfId="30882" xr:uid="{EC8142F5-6389-4905-A20B-97F68701B5CB}"/>
    <cellStyle name="Comma 8 3 2 3 2 2 2 2 2" xfId="61706" xr:uid="{1E2F78FD-888B-4844-B789-5776E7BFE90D}"/>
    <cellStyle name="Comma 8 3 2 3 2 2 2 3" xfId="46296" xr:uid="{C67B2793-D8A2-4199-A1C6-4F841884FC91}"/>
    <cellStyle name="Comma 8 3 2 3 2 2 3" xfId="23073" xr:uid="{28ABB2F3-FA2A-4EA1-8A70-8FF90D273102}"/>
    <cellStyle name="Comma 8 3 2 3 2 2 3 2" xfId="53897" xr:uid="{2994066C-4EDC-4BBD-97CF-0987A655456B}"/>
    <cellStyle name="Comma 8 3 2 3 2 2 4" xfId="38487" xr:uid="{CE1B9F63-5924-4782-A19C-D95787591FD1}"/>
    <cellStyle name="Comma 8 3 2 3 2 3" xfId="11668" xr:uid="{7DEAD88D-039D-42BF-AD0D-712B822D823F}"/>
    <cellStyle name="Comma 8 3 2 3 2 3 2" xfId="27079" xr:uid="{6211658C-6F8E-4AAC-976A-9A0B93B113FB}"/>
    <cellStyle name="Comma 8 3 2 3 2 3 2 2" xfId="57903" xr:uid="{4E518073-EF66-4CF6-9456-D19FE21AAC77}"/>
    <cellStyle name="Comma 8 3 2 3 2 3 3" xfId="42493" xr:uid="{CA8A6D2D-1A69-4A40-BF76-E18A6DBFECE7}"/>
    <cellStyle name="Comma 8 3 2 3 2 4" xfId="19270" xr:uid="{A7D22D4C-D988-4F7D-8743-1885F357D43F}"/>
    <cellStyle name="Comma 8 3 2 3 2 4 2" xfId="50094" xr:uid="{A732BF23-6F32-4E93-8099-CEF26CFD6E3B}"/>
    <cellStyle name="Comma 8 3 2 3 2 5" xfId="34684" xr:uid="{C00AFCCA-ABE7-4CF5-9627-59C0D26A68D4}"/>
    <cellStyle name="Comma 8 3 2 3 3" xfId="5761" xr:uid="{1575EAC2-5172-4EC9-95A1-8D3C4A57B8AA}"/>
    <cellStyle name="Comma 8 3 2 3 3 2" xfId="13572" xr:uid="{B04084AD-E8DA-45E2-A016-149ACD55A0F1}"/>
    <cellStyle name="Comma 8 3 2 3 3 2 2" xfId="28983" xr:uid="{0CFA024E-4A60-49FD-B991-BC5F592E4919}"/>
    <cellStyle name="Comma 8 3 2 3 3 2 2 2" xfId="59807" xr:uid="{17759829-0D9F-4E28-8D57-A920DA69865E}"/>
    <cellStyle name="Comma 8 3 2 3 3 2 3" xfId="44397" xr:uid="{EC08DAA2-5F0B-408E-946B-7F33AB5CFD69}"/>
    <cellStyle name="Comma 8 3 2 3 3 3" xfId="21174" xr:uid="{EE4AEA72-4686-4BB5-B0B1-E4157B9681AC}"/>
    <cellStyle name="Comma 8 3 2 3 3 3 2" xfId="51998" xr:uid="{97F5FD64-47A8-4D13-9C06-0D1385232036}"/>
    <cellStyle name="Comma 8 3 2 3 3 4" xfId="36588" xr:uid="{35FAE73A-FFA5-4851-BFD4-53973C0A1F5B}"/>
    <cellStyle name="Comma 8 3 2 3 4" xfId="9769" xr:uid="{30947A19-A2EA-4EAA-B438-D83934474251}"/>
    <cellStyle name="Comma 8 3 2 3 4 2" xfId="25180" xr:uid="{674D971A-3EDD-4855-B585-DF03925177EC}"/>
    <cellStyle name="Comma 8 3 2 3 4 2 2" xfId="56004" xr:uid="{6CD596B5-2738-4A4D-A97F-84C7033E0E88}"/>
    <cellStyle name="Comma 8 3 2 3 4 3" xfId="40594" xr:uid="{402B3396-30CD-45BD-9092-79B9B273A8BF}"/>
    <cellStyle name="Comma 8 3 2 3 5" xfId="17371" xr:uid="{9FC33260-AACF-43BF-81CE-E847A3FF4DB4}"/>
    <cellStyle name="Comma 8 3 2 3 5 2" xfId="48195" xr:uid="{D82EBE5F-7391-415C-8F0B-A99FFC228C4E}"/>
    <cellStyle name="Comma 8 3 2 3 6" xfId="32785" xr:uid="{E528F361-94E7-4495-8325-2EC5A6798C9F}"/>
    <cellStyle name="Comma 8 3 2 4" xfId="2591" xr:uid="{C2BBCDFA-285D-48B9-B335-0653BCE93EFF}"/>
    <cellStyle name="Comma 8 3 2 4 2" xfId="6394" xr:uid="{CBE16232-D63B-45F0-9846-1866E96719D6}"/>
    <cellStyle name="Comma 8 3 2 4 2 2" xfId="14205" xr:uid="{88F172DB-B50D-4775-9198-2572A219D5B9}"/>
    <cellStyle name="Comma 8 3 2 4 2 2 2" xfId="29616" xr:uid="{1C0BD976-3EC8-4C90-8A08-54D8BA2012AA}"/>
    <cellStyle name="Comma 8 3 2 4 2 2 2 2" xfId="60440" xr:uid="{DF342DE8-7C27-4F08-AD3D-593916F1ACE6}"/>
    <cellStyle name="Comma 8 3 2 4 2 2 3" xfId="45030" xr:uid="{1B73B77D-58DF-4C36-BEC7-BE1D28550EB6}"/>
    <cellStyle name="Comma 8 3 2 4 2 3" xfId="21807" xr:uid="{6CA30CFE-FB45-41D9-9E52-C77A43BBF40F}"/>
    <cellStyle name="Comma 8 3 2 4 2 3 2" xfId="52631" xr:uid="{1D4A7104-9171-487D-83F9-42E9CBDCB04D}"/>
    <cellStyle name="Comma 8 3 2 4 2 4" xfId="37221" xr:uid="{829CE48E-4557-4607-937B-CBBBFFCA7934}"/>
    <cellStyle name="Comma 8 3 2 4 3" xfId="10402" xr:uid="{A3D1E7D1-F22C-4DED-9AB9-99E0194D11B4}"/>
    <cellStyle name="Comma 8 3 2 4 3 2" xfId="25813" xr:uid="{6D1477D9-4651-4521-880A-B2DF80058F1B}"/>
    <cellStyle name="Comma 8 3 2 4 3 2 2" xfId="56637" xr:uid="{96C2135C-A4F5-4153-8BCB-6775725E5C25}"/>
    <cellStyle name="Comma 8 3 2 4 3 3" xfId="41227" xr:uid="{313BC5AC-6BA3-45EF-BA7A-8FED3A15F5A8}"/>
    <cellStyle name="Comma 8 3 2 4 4" xfId="18004" xr:uid="{F2CBEDAA-6712-44A8-8A3B-A5F2EBE627B8}"/>
    <cellStyle name="Comma 8 3 2 4 4 2" xfId="48828" xr:uid="{3FC1CD8C-D5F4-4865-AD14-5FEE409F6FE6}"/>
    <cellStyle name="Comma 8 3 2 4 5" xfId="33418" xr:uid="{ECBEE734-910D-49B2-A311-85AC5B9E5384}"/>
    <cellStyle name="Comma 8 3 2 5" xfId="4495" xr:uid="{11C79B65-84B3-44D2-834B-22E294B1C4B4}"/>
    <cellStyle name="Comma 8 3 2 5 2" xfId="12306" xr:uid="{CED25B69-E28F-432E-A5E7-B3C8BEB29210}"/>
    <cellStyle name="Comma 8 3 2 5 2 2" xfId="27717" xr:uid="{3D2B6A13-69E6-4B47-9F58-D482C889D813}"/>
    <cellStyle name="Comma 8 3 2 5 2 2 2" xfId="58541" xr:uid="{3C762B88-00A1-4E12-9091-315C2E1B51BC}"/>
    <cellStyle name="Comma 8 3 2 5 2 3" xfId="43131" xr:uid="{9D62BAA6-C131-4BB5-9D08-05B494436235}"/>
    <cellStyle name="Comma 8 3 2 5 3" xfId="19908" xr:uid="{D3C597A4-967A-41B2-9FEC-962BC9BB3986}"/>
    <cellStyle name="Comma 8 3 2 5 3 2" xfId="50732" xr:uid="{FB213A55-9C43-484E-9B24-700F12025159}"/>
    <cellStyle name="Comma 8 3 2 5 4" xfId="35322" xr:uid="{145D7008-7A95-48F7-B3B1-F32BCE944E72}"/>
    <cellStyle name="Comma 8 3 2 6" xfId="8503" xr:uid="{E959E196-DDCE-474F-B7DE-1269924CC353}"/>
    <cellStyle name="Comma 8 3 2 6 2" xfId="23914" xr:uid="{974CCBE6-A917-4C05-B288-95F1E45F1406}"/>
    <cellStyle name="Comma 8 3 2 6 2 2" xfId="54738" xr:uid="{FE22DEE8-A595-4161-A259-DCF695BAAF27}"/>
    <cellStyle name="Comma 8 3 2 6 3" xfId="39328" xr:uid="{7173FE26-E7D1-4D38-B9C0-0FD600C54561}"/>
    <cellStyle name="Comma 8 3 2 7" xfId="16105" xr:uid="{A2E85958-5D67-4044-857E-88BCCD36E54F}"/>
    <cellStyle name="Comma 8 3 2 7 2" xfId="46929" xr:uid="{C9178ADA-C4BD-4549-A59F-328B7D6BAFA8}"/>
    <cellStyle name="Comma 8 3 2 8" xfId="31519" xr:uid="{DAD2AEC3-6A4C-4BC3-B57F-1F3982212810}"/>
    <cellStyle name="Comma 8 3 3" xfId="483" xr:uid="{5DCF23F8-4CE6-4EBD-8414-947C8A5F37F5}"/>
    <cellStyle name="Comma 8 3 3 2" xfId="1116" xr:uid="{D558186E-B6FB-496D-8B6F-3727CE63A1E7}"/>
    <cellStyle name="Comma 8 3 3 2 2" xfId="3015" xr:uid="{34E7EFD4-639E-4E82-9157-A890A123936A}"/>
    <cellStyle name="Comma 8 3 3 2 2 2" xfId="6818" xr:uid="{C7D8D490-1EA5-43EC-B26B-49A430753644}"/>
    <cellStyle name="Comma 8 3 3 2 2 2 2" xfId="14629" xr:uid="{95FCCEED-2370-4DAF-946D-16FBE6000501}"/>
    <cellStyle name="Comma 8 3 3 2 2 2 2 2" xfId="30040" xr:uid="{0897CC91-E1F6-4938-9E80-EACCEB39335C}"/>
    <cellStyle name="Comma 8 3 3 2 2 2 2 2 2" xfId="60864" xr:uid="{79E40B3D-3A0F-4C4F-A225-910EB0880E1E}"/>
    <cellStyle name="Comma 8 3 3 2 2 2 2 3" xfId="45454" xr:uid="{0FC944E3-8230-46DC-AE20-F133CAFC80C4}"/>
    <cellStyle name="Comma 8 3 3 2 2 2 3" xfId="22231" xr:uid="{7737C3F6-AA94-4FB8-9EA8-9FA80188163D}"/>
    <cellStyle name="Comma 8 3 3 2 2 2 3 2" xfId="53055" xr:uid="{6C434B00-B965-4A02-96EC-9E1CE83DC3BE}"/>
    <cellStyle name="Comma 8 3 3 2 2 2 4" xfId="37645" xr:uid="{1095CA24-9A50-4FC5-9E52-5AFC8268CB02}"/>
    <cellStyle name="Comma 8 3 3 2 2 3" xfId="10826" xr:uid="{492EAC75-71CD-4BA1-A6A5-68A2A71082E8}"/>
    <cellStyle name="Comma 8 3 3 2 2 3 2" xfId="26237" xr:uid="{408A713E-D9CA-4CBC-A4DC-703F9B33B425}"/>
    <cellStyle name="Comma 8 3 3 2 2 3 2 2" xfId="57061" xr:uid="{C81B0B83-7E75-41B8-8121-50566B48DC2F}"/>
    <cellStyle name="Comma 8 3 3 2 2 3 3" xfId="41651" xr:uid="{93EC1D37-1D35-4F71-AB26-8EA3B98641E7}"/>
    <cellStyle name="Comma 8 3 3 2 2 4" xfId="18428" xr:uid="{11D41957-81DE-453E-9B21-39FE3FB98ECA}"/>
    <cellStyle name="Comma 8 3 3 2 2 4 2" xfId="49252" xr:uid="{C45BC618-0B0E-4A0A-85E2-0511DC4C96D3}"/>
    <cellStyle name="Comma 8 3 3 2 2 5" xfId="33842" xr:uid="{B7A59A8F-5B1F-4294-B8E5-7C92F07B04EC}"/>
    <cellStyle name="Comma 8 3 3 2 3" xfId="4919" xr:uid="{25D20690-C38E-428B-BAC5-B025EE24A560}"/>
    <cellStyle name="Comma 8 3 3 2 3 2" xfId="12730" xr:uid="{518FE800-A300-46D5-84F0-80F88DB30DA1}"/>
    <cellStyle name="Comma 8 3 3 2 3 2 2" xfId="28141" xr:uid="{5DBC5496-413A-4539-BF3C-72BB374A1E27}"/>
    <cellStyle name="Comma 8 3 3 2 3 2 2 2" xfId="58965" xr:uid="{96D635AB-C2CF-4784-B69E-5959FB2FD1E0}"/>
    <cellStyle name="Comma 8 3 3 2 3 2 3" xfId="43555" xr:uid="{0DFEFF15-778C-41DD-85A3-9D67D67A392D}"/>
    <cellStyle name="Comma 8 3 3 2 3 3" xfId="20332" xr:uid="{D3E1989F-029D-4A33-820C-299CD3C9D878}"/>
    <cellStyle name="Comma 8 3 3 2 3 3 2" xfId="51156" xr:uid="{84F6F4E4-1D5F-4301-8DAC-BE801139A677}"/>
    <cellStyle name="Comma 8 3 3 2 3 4" xfId="35746" xr:uid="{CFB56831-03AF-4E3B-B8A8-D96AFCF6454F}"/>
    <cellStyle name="Comma 8 3 3 2 4" xfId="8927" xr:uid="{924A15E1-AB65-425A-909A-3D9F8705841D}"/>
    <cellStyle name="Comma 8 3 3 2 4 2" xfId="24338" xr:uid="{27F9DC89-FE22-406B-8C0F-75A6AC6BF71A}"/>
    <cellStyle name="Comma 8 3 3 2 4 2 2" xfId="55162" xr:uid="{13DECF07-D514-4DFD-A683-9345A87CC69B}"/>
    <cellStyle name="Comma 8 3 3 2 4 3" xfId="39752" xr:uid="{414E88A7-9785-4B1D-8DBA-038E344542F2}"/>
    <cellStyle name="Comma 8 3 3 2 5" xfId="16529" xr:uid="{CEB8CB58-1C35-4431-8854-0D6576D1B622}"/>
    <cellStyle name="Comma 8 3 3 2 5 2" xfId="47353" xr:uid="{A50B1781-B9C8-4577-9100-A761036AED76}"/>
    <cellStyle name="Comma 8 3 3 2 6" xfId="31943" xr:uid="{49D78E0C-B119-4389-BA4F-AE50D5A412CF}"/>
    <cellStyle name="Comma 8 3 3 3" xfId="1749" xr:uid="{676D4EB2-428A-4B5A-B9CC-7AAEE3193800}"/>
    <cellStyle name="Comma 8 3 3 3 2" xfId="3648" xr:uid="{2DB62E8C-EA40-4E20-83FD-24810B571F8F}"/>
    <cellStyle name="Comma 8 3 3 3 2 2" xfId="7451" xr:uid="{6D03AF90-969F-42C8-8D87-5F666CA95E50}"/>
    <cellStyle name="Comma 8 3 3 3 2 2 2" xfId="15262" xr:uid="{3A8A3183-F3A9-4F69-95E5-1A3F005331C3}"/>
    <cellStyle name="Comma 8 3 3 3 2 2 2 2" xfId="30673" xr:uid="{55ABDCF4-EC4B-4029-8CE8-4DA2C9AD7E97}"/>
    <cellStyle name="Comma 8 3 3 3 2 2 2 2 2" xfId="61497" xr:uid="{8A376F11-38E5-4F6E-A5A7-8C5F7570FB5B}"/>
    <cellStyle name="Comma 8 3 3 3 2 2 2 3" xfId="46087" xr:uid="{EB1751E8-EE05-4ABF-9C4A-71E3F42AA391}"/>
    <cellStyle name="Comma 8 3 3 3 2 2 3" xfId="22864" xr:uid="{0BC18D67-2814-4316-8B7C-C19881EF824F}"/>
    <cellStyle name="Comma 8 3 3 3 2 2 3 2" xfId="53688" xr:uid="{4B53D765-598A-41A4-AA21-7151AD052884}"/>
    <cellStyle name="Comma 8 3 3 3 2 2 4" xfId="38278" xr:uid="{9D4B0670-E1DF-4745-A939-37DF8DE14EBC}"/>
    <cellStyle name="Comma 8 3 3 3 2 3" xfId="11459" xr:uid="{F184361B-D796-4811-AF87-9F11E1671B97}"/>
    <cellStyle name="Comma 8 3 3 3 2 3 2" xfId="26870" xr:uid="{1E258348-442E-494E-BCDE-8F68EB0143BB}"/>
    <cellStyle name="Comma 8 3 3 3 2 3 2 2" xfId="57694" xr:uid="{29F21ABD-11C2-48B1-87C3-F567A26A3BD9}"/>
    <cellStyle name="Comma 8 3 3 3 2 3 3" xfId="42284" xr:uid="{ACAC6625-2D2C-49EB-8BA0-611EEEB53894}"/>
    <cellStyle name="Comma 8 3 3 3 2 4" xfId="19061" xr:uid="{6A352401-EE8C-48A7-A67E-6255B8C279F2}"/>
    <cellStyle name="Comma 8 3 3 3 2 4 2" xfId="49885" xr:uid="{DD1998D8-E283-4A49-A346-4B73CD84AAFE}"/>
    <cellStyle name="Comma 8 3 3 3 2 5" xfId="34475" xr:uid="{30CA29D5-C034-4E71-A1BD-E3A3A54FF01A}"/>
    <cellStyle name="Comma 8 3 3 3 3" xfId="5552" xr:uid="{3A4DB522-066A-47F8-887E-EC81B728A1D8}"/>
    <cellStyle name="Comma 8 3 3 3 3 2" xfId="13363" xr:uid="{78199CB0-B010-49C2-9E07-E6482B59B0B7}"/>
    <cellStyle name="Comma 8 3 3 3 3 2 2" xfId="28774" xr:uid="{241844D1-5964-41F4-8437-04BF541251A1}"/>
    <cellStyle name="Comma 8 3 3 3 3 2 2 2" xfId="59598" xr:uid="{6A9A49CF-65FF-4CD6-A94B-7D26E1E6128B}"/>
    <cellStyle name="Comma 8 3 3 3 3 2 3" xfId="44188" xr:uid="{B1E2C166-FE74-40B6-8CE2-D60810A0424B}"/>
    <cellStyle name="Comma 8 3 3 3 3 3" xfId="20965" xr:uid="{35F7B682-6EE3-464C-A892-63801975901F}"/>
    <cellStyle name="Comma 8 3 3 3 3 3 2" xfId="51789" xr:uid="{E480CB00-54F9-4E94-B838-B0683AB61894}"/>
    <cellStyle name="Comma 8 3 3 3 3 4" xfId="36379" xr:uid="{C18896C3-6C22-447C-8584-A02BC66D809C}"/>
    <cellStyle name="Comma 8 3 3 3 4" xfId="9560" xr:uid="{43F918C4-0AB1-4EC4-9A1B-D4075D955ADA}"/>
    <cellStyle name="Comma 8 3 3 3 4 2" xfId="24971" xr:uid="{FB1140F2-B118-447A-8468-F6CCCD601EBE}"/>
    <cellStyle name="Comma 8 3 3 3 4 2 2" xfId="55795" xr:uid="{0F731A50-0A60-49B8-8693-CB48A92B9854}"/>
    <cellStyle name="Comma 8 3 3 3 4 3" xfId="40385" xr:uid="{E96903C0-A6D6-4858-8DD5-7AFAFD52E45D}"/>
    <cellStyle name="Comma 8 3 3 3 5" xfId="17162" xr:uid="{00459C9A-1EF1-4CCA-940A-5BE8DC2F9C1E}"/>
    <cellStyle name="Comma 8 3 3 3 5 2" xfId="47986" xr:uid="{0EEBFD22-430A-45B6-90BA-6ACF27237F56}"/>
    <cellStyle name="Comma 8 3 3 3 6" xfId="32576" xr:uid="{9D31CB3F-70CE-446F-8217-7171AE0E27AC}"/>
    <cellStyle name="Comma 8 3 3 4" xfId="2382" xr:uid="{4B858EB4-F857-4168-B105-27664E4EA15F}"/>
    <cellStyle name="Comma 8 3 3 4 2" xfId="6185" xr:uid="{94F9DD3D-BD5E-4186-8393-420FCA2C2475}"/>
    <cellStyle name="Comma 8 3 3 4 2 2" xfId="13996" xr:uid="{C4C5F05A-98D1-423D-B474-C065B202C4B0}"/>
    <cellStyle name="Comma 8 3 3 4 2 2 2" xfId="29407" xr:uid="{D7E65812-6C33-40E6-ACA9-5493C76E7467}"/>
    <cellStyle name="Comma 8 3 3 4 2 2 2 2" xfId="60231" xr:uid="{38596612-E02C-4E53-9945-0A96B2C10F90}"/>
    <cellStyle name="Comma 8 3 3 4 2 2 3" xfId="44821" xr:uid="{ED2654D8-A259-4113-B82E-2BBBD6D0EC10}"/>
    <cellStyle name="Comma 8 3 3 4 2 3" xfId="21598" xr:uid="{CDE06819-66ED-49FA-A5AD-20A6897A2A9B}"/>
    <cellStyle name="Comma 8 3 3 4 2 3 2" xfId="52422" xr:uid="{DEB83681-1DD2-4445-90D3-2166D76AD962}"/>
    <cellStyle name="Comma 8 3 3 4 2 4" xfId="37012" xr:uid="{C516D080-C09E-4F3B-BDCB-BB10CA4B9D9B}"/>
    <cellStyle name="Comma 8 3 3 4 3" xfId="10193" xr:uid="{CA6C8E64-5D5F-47E6-B0A8-C9E8133139FF}"/>
    <cellStyle name="Comma 8 3 3 4 3 2" xfId="25604" xr:uid="{5CD6D4E4-B376-40A2-A619-73DD9190AB2D}"/>
    <cellStyle name="Comma 8 3 3 4 3 2 2" xfId="56428" xr:uid="{BB5D93DA-4FE3-422D-B3BD-DCC5DC672E4D}"/>
    <cellStyle name="Comma 8 3 3 4 3 3" xfId="41018" xr:uid="{0D4C75E3-C7FD-49F0-8C68-5F1B2738E27D}"/>
    <cellStyle name="Comma 8 3 3 4 4" xfId="17795" xr:uid="{337E0E30-9DBA-4001-A2F6-EF1A4D3FD2A2}"/>
    <cellStyle name="Comma 8 3 3 4 4 2" xfId="48619" xr:uid="{832865DD-E94D-4E06-A65F-510DDCD3006B}"/>
    <cellStyle name="Comma 8 3 3 4 5" xfId="33209" xr:uid="{81566FAA-6C19-4B5D-BD87-AFC5B79E4D8F}"/>
    <cellStyle name="Comma 8 3 3 5" xfId="4286" xr:uid="{20E52F47-A3B4-44F1-8FA0-D1EC8191C267}"/>
    <cellStyle name="Comma 8 3 3 5 2" xfId="12097" xr:uid="{351597FD-C437-44C2-82E0-7AA165A1C6A9}"/>
    <cellStyle name="Comma 8 3 3 5 2 2" xfId="27508" xr:uid="{AD40A9F6-20F4-4CC1-B272-C9CF3E3BE5F0}"/>
    <cellStyle name="Comma 8 3 3 5 2 2 2" xfId="58332" xr:uid="{E0869266-0213-4E06-BA67-2ED074E357C2}"/>
    <cellStyle name="Comma 8 3 3 5 2 3" xfId="42922" xr:uid="{D197B196-C58A-400C-910E-B761A782AE9E}"/>
    <cellStyle name="Comma 8 3 3 5 3" xfId="19699" xr:uid="{5383E018-B027-4E1D-80CD-F1335BEF486E}"/>
    <cellStyle name="Comma 8 3 3 5 3 2" xfId="50523" xr:uid="{D34D0705-E582-4D44-8C0A-8FF3D4FEFE45}"/>
    <cellStyle name="Comma 8 3 3 5 4" xfId="35113" xr:uid="{D9E4C166-309B-4523-82D0-DBC182CC3105}"/>
    <cellStyle name="Comma 8 3 3 6" xfId="8294" xr:uid="{588E7F1C-0507-49A4-A3B6-5BA61DB51C33}"/>
    <cellStyle name="Comma 8 3 3 6 2" xfId="23705" xr:uid="{21FFA0BA-DB32-44EF-8D98-D3C1B8F710D4}"/>
    <cellStyle name="Comma 8 3 3 6 2 2" xfId="54529" xr:uid="{4E245CAE-C72C-4243-892E-38FBAB5D9535}"/>
    <cellStyle name="Comma 8 3 3 6 3" xfId="39119" xr:uid="{A5D5F7A6-57C9-4EDC-8885-A6CB05694AB6}"/>
    <cellStyle name="Comma 8 3 3 7" xfId="15896" xr:uid="{F125DA51-22A2-4A17-8CE2-3CB8463A8448}"/>
    <cellStyle name="Comma 8 3 3 7 2" xfId="46720" xr:uid="{6F57B159-A756-4DE1-8330-752C5AA0538C}"/>
    <cellStyle name="Comma 8 3 3 8" xfId="31310" xr:uid="{04757501-9A45-4325-B485-14E3DF6BE700}"/>
    <cellStyle name="Comma 8 3 4" xfId="903" xr:uid="{9EE5D883-8957-45DD-8F03-E1351962347C}"/>
    <cellStyle name="Comma 8 3 4 2" xfId="2802" xr:uid="{7863836C-0913-451E-9165-043BD5520B95}"/>
    <cellStyle name="Comma 8 3 4 2 2" xfId="6605" xr:uid="{069B698F-BABA-4757-942C-6C22357ED364}"/>
    <cellStyle name="Comma 8 3 4 2 2 2" xfId="14416" xr:uid="{E9C77E08-CF6E-42D6-BDC4-A436C6B7193C}"/>
    <cellStyle name="Comma 8 3 4 2 2 2 2" xfId="29827" xr:uid="{DDF6BA5D-A691-4A00-AB72-B64C0B1F775D}"/>
    <cellStyle name="Comma 8 3 4 2 2 2 2 2" xfId="60651" xr:uid="{328576B1-DAB6-4A73-8588-68821982A702}"/>
    <cellStyle name="Comma 8 3 4 2 2 2 3" xfId="45241" xr:uid="{243643C9-469F-4578-A7ED-A00215C36ED1}"/>
    <cellStyle name="Comma 8 3 4 2 2 3" xfId="22018" xr:uid="{B91DF7BC-D65A-47CE-B7F5-B3D74C03F944}"/>
    <cellStyle name="Comma 8 3 4 2 2 3 2" xfId="52842" xr:uid="{FE2B7D01-FFC5-427B-9CC0-FFC062CC8CE3}"/>
    <cellStyle name="Comma 8 3 4 2 2 4" xfId="37432" xr:uid="{2A8B5168-C25D-4894-921C-8DB8D4820393}"/>
    <cellStyle name="Comma 8 3 4 2 3" xfId="10613" xr:uid="{45B11FB0-D62E-40D2-98C3-6E0428EF6F5D}"/>
    <cellStyle name="Comma 8 3 4 2 3 2" xfId="26024" xr:uid="{4F8DC64A-90FC-4799-B293-17338A14D815}"/>
    <cellStyle name="Comma 8 3 4 2 3 2 2" xfId="56848" xr:uid="{CCDAC676-E7CB-461F-A81B-59D90ACA322D}"/>
    <cellStyle name="Comma 8 3 4 2 3 3" xfId="41438" xr:uid="{DC0AD781-975D-440E-B1BE-6D686F3BC98D}"/>
    <cellStyle name="Comma 8 3 4 2 4" xfId="18215" xr:uid="{43889C00-E170-4B76-B41B-41096105E948}"/>
    <cellStyle name="Comma 8 3 4 2 4 2" xfId="49039" xr:uid="{0E9BCCA4-8BCB-4B6D-8F75-132CAED53FB1}"/>
    <cellStyle name="Comma 8 3 4 2 5" xfId="33629" xr:uid="{A90AD91F-9BC5-4583-8E9E-5576CCA04C04}"/>
    <cellStyle name="Comma 8 3 4 3" xfId="4706" xr:uid="{287BDAA9-5789-4D08-8820-BB4FA2A97702}"/>
    <cellStyle name="Comma 8 3 4 3 2" xfId="12517" xr:uid="{826BFB28-D3A5-4202-9E96-4F77B11EDE5B}"/>
    <cellStyle name="Comma 8 3 4 3 2 2" xfId="27928" xr:uid="{EEA2A49B-9294-4D51-A920-32E6366F3FFD}"/>
    <cellStyle name="Comma 8 3 4 3 2 2 2" xfId="58752" xr:uid="{038AD0FE-215B-4442-89CE-716715315662}"/>
    <cellStyle name="Comma 8 3 4 3 2 3" xfId="43342" xr:uid="{287E753E-2FE5-4142-87E2-3B92776083FF}"/>
    <cellStyle name="Comma 8 3 4 3 3" xfId="20119" xr:uid="{C5A05AD3-40DB-4E0D-B141-7D195C0267EE}"/>
    <cellStyle name="Comma 8 3 4 3 3 2" xfId="50943" xr:uid="{D0527DD1-CCDA-46FA-AF01-3B5F2A26B928}"/>
    <cellStyle name="Comma 8 3 4 3 4" xfId="35533" xr:uid="{1114BF26-8F0D-4F0C-B127-1085188BA24C}"/>
    <cellStyle name="Comma 8 3 4 4" xfId="8714" xr:uid="{61C06FEC-A5AB-4BFD-AD99-B0EBB46F2A7D}"/>
    <cellStyle name="Comma 8 3 4 4 2" xfId="24125" xr:uid="{5C55E532-7C54-4267-AC76-A96040A7DE56}"/>
    <cellStyle name="Comma 8 3 4 4 2 2" xfId="54949" xr:uid="{A541F936-58C8-4C6F-8C28-DD8E27E72AE1}"/>
    <cellStyle name="Comma 8 3 4 4 3" xfId="39539" xr:uid="{18B56619-F131-41A4-AEEC-33D473B36FFC}"/>
    <cellStyle name="Comma 8 3 4 5" xfId="16316" xr:uid="{8F063251-4486-4571-A64E-26ECEA98F115}"/>
    <cellStyle name="Comma 8 3 4 5 2" xfId="47140" xr:uid="{2A14C899-1C0B-4871-91EB-74C48B350600}"/>
    <cellStyle name="Comma 8 3 4 6" xfId="31730" xr:uid="{D780621B-EA45-467A-8177-06BE400090E9}"/>
    <cellStyle name="Comma 8 3 5" xfId="1536" xr:uid="{C8941235-7CA4-4DAD-A472-04C429F65AA1}"/>
    <cellStyle name="Comma 8 3 5 2" xfId="3435" xr:uid="{E05D46F1-B2AC-4B37-BBD3-A7E12A0CE080}"/>
    <cellStyle name="Comma 8 3 5 2 2" xfId="7238" xr:uid="{55CB2AF2-8728-45D2-AA7B-0A2FC8A78A69}"/>
    <cellStyle name="Comma 8 3 5 2 2 2" xfId="15049" xr:uid="{ED0EED77-B7CD-4104-863E-22CC8C55BEEE}"/>
    <cellStyle name="Comma 8 3 5 2 2 2 2" xfId="30460" xr:uid="{6041450D-0DC5-4F54-BF1C-F303F994D7C1}"/>
    <cellStyle name="Comma 8 3 5 2 2 2 2 2" xfId="61284" xr:uid="{D4676413-56B6-480C-B521-0F21E9F0B38E}"/>
    <cellStyle name="Comma 8 3 5 2 2 2 3" xfId="45874" xr:uid="{E31A4017-C0BD-4BFD-84F6-3A73005195DC}"/>
    <cellStyle name="Comma 8 3 5 2 2 3" xfId="22651" xr:uid="{81AAB9F4-1836-4603-816E-3CCD24EE2A08}"/>
    <cellStyle name="Comma 8 3 5 2 2 3 2" xfId="53475" xr:uid="{EA933F09-BBB7-4D35-9094-A65217C2A193}"/>
    <cellStyle name="Comma 8 3 5 2 2 4" xfId="38065" xr:uid="{F2000F8A-264B-4A03-80CA-40BFDAB5AE31}"/>
    <cellStyle name="Comma 8 3 5 2 3" xfId="11246" xr:uid="{36EDA6EF-49A7-492E-ABF5-AEB716216809}"/>
    <cellStyle name="Comma 8 3 5 2 3 2" xfId="26657" xr:uid="{801EC9F2-DBD6-4870-8058-8A6E2BC1F51F}"/>
    <cellStyle name="Comma 8 3 5 2 3 2 2" xfId="57481" xr:uid="{3BAFBFED-7A2E-42D8-A11E-F1A3EE768542}"/>
    <cellStyle name="Comma 8 3 5 2 3 3" xfId="42071" xr:uid="{59E31D63-2D3D-41A4-ADF8-92A03682EA04}"/>
    <cellStyle name="Comma 8 3 5 2 4" xfId="18848" xr:uid="{03A8C741-9F0E-49DE-AADB-9624980B0E19}"/>
    <cellStyle name="Comma 8 3 5 2 4 2" xfId="49672" xr:uid="{F80F77A7-4BB3-4AE4-9CD7-EFD9284D0C49}"/>
    <cellStyle name="Comma 8 3 5 2 5" xfId="34262" xr:uid="{3423601A-41F5-4A48-9EF6-E972D142C12D}"/>
    <cellStyle name="Comma 8 3 5 3" xfId="5339" xr:uid="{F468AB17-AA04-427B-BF61-36805BA58977}"/>
    <cellStyle name="Comma 8 3 5 3 2" xfId="13150" xr:uid="{D68F0AE1-B393-45C5-9BBA-01537D4FA02B}"/>
    <cellStyle name="Comma 8 3 5 3 2 2" xfId="28561" xr:uid="{2DC891A7-D244-438F-B596-FF30667D99C0}"/>
    <cellStyle name="Comma 8 3 5 3 2 2 2" xfId="59385" xr:uid="{5B9EBB66-FB07-4712-A078-245DC9DD48EB}"/>
    <cellStyle name="Comma 8 3 5 3 2 3" xfId="43975" xr:uid="{3F0EE729-022E-498E-86FD-695B11D83F81}"/>
    <cellStyle name="Comma 8 3 5 3 3" xfId="20752" xr:uid="{A1A3544B-0351-4E84-AB53-6B452D01C019}"/>
    <cellStyle name="Comma 8 3 5 3 3 2" xfId="51576" xr:uid="{9BB8F6FB-6A4A-494C-B292-4B800911F0DB}"/>
    <cellStyle name="Comma 8 3 5 3 4" xfId="36166" xr:uid="{8D8B4252-5E2D-4568-9045-0CD98F67E798}"/>
    <cellStyle name="Comma 8 3 5 4" xfId="9347" xr:uid="{7F3A5775-6B31-4E69-8D88-BEC8B20CD2A1}"/>
    <cellStyle name="Comma 8 3 5 4 2" xfId="24758" xr:uid="{363F75F5-64DA-46C9-9CD3-52A20122ED0F}"/>
    <cellStyle name="Comma 8 3 5 4 2 2" xfId="55582" xr:uid="{DB1A59A9-0721-40BB-81F9-B51E68A6E416}"/>
    <cellStyle name="Comma 8 3 5 4 3" xfId="40172" xr:uid="{91F526D8-3AE8-49CE-AE35-5A0C15377D74}"/>
    <cellStyle name="Comma 8 3 5 5" xfId="16949" xr:uid="{0098A029-6A9D-4B71-B672-0004463B5B48}"/>
    <cellStyle name="Comma 8 3 5 5 2" xfId="47773" xr:uid="{D5C2A4CD-2985-4328-9BEC-0ADCFB6A50DC}"/>
    <cellStyle name="Comma 8 3 5 6" xfId="32363" xr:uid="{BD95B2A1-DE9A-4D84-9CBF-4A8348BCDC52}"/>
    <cellStyle name="Comma 8 3 6" xfId="2169" xr:uid="{78FD0B60-C62E-41D8-9EE4-F71ABAAF1948}"/>
    <cellStyle name="Comma 8 3 6 2" xfId="5972" xr:uid="{BAC597B2-CDFA-43BF-A15B-8648670AB56D}"/>
    <cellStyle name="Comma 8 3 6 2 2" xfId="13783" xr:uid="{7AF59102-32C1-497F-A61C-F6BECFD8563F}"/>
    <cellStyle name="Comma 8 3 6 2 2 2" xfId="29194" xr:uid="{E3AB4D25-ACAA-4297-98A2-73D9F608BFF8}"/>
    <cellStyle name="Comma 8 3 6 2 2 2 2" xfId="60018" xr:uid="{C98CE92B-191D-4143-9BED-A8027FBD6224}"/>
    <cellStyle name="Comma 8 3 6 2 2 3" xfId="44608" xr:uid="{D97DBE5C-88D4-4C6F-83F3-7A71DC4A5C40}"/>
    <cellStyle name="Comma 8 3 6 2 3" xfId="21385" xr:uid="{BDBBC0F5-5910-4096-85D3-B88E73328648}"/>
    <cellStyle name="Comma 8 3 6 2 3 2" xfId="52209" xr:uid="{C13CCE2A-E13D-4E7A-A708-6061D22DAECB}"/>
    <cellStyle name="Comma 8 3 6 2 4" xfId="36799" xr:uid="{89045A78-8E1A-47B7-AC9A-F1722B40E64A}"/>
    <cellStyle name="Comma 8 3 6 3" xfId="9980" xr:uid="{35AAB6A1-0444-4481-B0DD-3119FE135E33}"/>
    <cellStyle name="Comma 8 3 6 3 2" xfId="25391" xr:uid="{85D31A14-3D0D-4954-A31F-A8B97E69005F}"/>
    <cellStyle name="Comma 8 3 6 3 2 2" xfId="56215" xr:uid="{0B3F2068-D42C-4BFD-BC8D-2B0FAF27BF46}"/>
    <cellStyle name="Comma 8 3 6 3 3" xfId="40805" xr:uid="{156DBAC5-074C-4878-8F69-23863A860010}"/>
    <cellStyle name="Comma 8 3 6 4" xfId="17582" xr:uid="{3AD7E4E3-C5A7-4BEA-B620-6E11310DCE63}"/>
    <cellStyle name="Comma 8 3 6 4 2" xfId="48406" xr:uid="{F6875E1C-4862-41E6-8AE1-387123DA9634}"/>
    <cellStyle name="Comma 8 3 6 5" xfId="32996" xr:uid="{1B24058E-05CE-40E5-B5C0-2FD27B42004F}"/>
    <cellStyle name="Comma 8 3 7" xfId="4073" xr:uid="{DC14C630-6A06-4ACA-9536-0FFC8B331390}"/>
    <cellStyle name="Comma 8 3 7 2" xfId="11884" xr:uid="{ACCD8112-658A-486C-88DE-624207988AF1}"/>
    <cellStyle name="Comma 8 3 7 2 2" xfId="27295" xr:uid="{0DFCF4D0-60FC-49B8-A72E-D121B1716D1D}"/>
    <cellStyle name="Comma 8 3 7 2 2 2" xfId="58119" xr:uid="{D00C6D47-9532-48A9-A206-0AE207C195D9}"/>
    <cellStyle name="Comma 8 3 7 2 3" xfId="42709" xr:uid="{6D30A4FA-2040-485D-8574-09BE1FFF54DB}"/>
    <cellStyle name="Comma 8 3 7 3" xfId="19486" xr:uid="{944170C8-F37C-400D-A8B6-7622AF1BC228}"/>
    <cellStyle name="Comma 8 3 7 3 2" xfId="50310" xr:uid="{4D545BB4-7199-4605-AB08-600F80528A69}"/>
    <cellStyle name="Comma 8 3 7 4" xfId="34900" xr:uid="{7D594302-E89F-4D7D-A7FE-CC79DC2F3B1B}"/>
    <cellStyle name="Comma 8 3 8" xfId="8081" xr:uid="{9DD278D4-F04A-41E0-BD3B-4C34BED988AA}"/>
    <cellStyle name="Comma 8 3 8 2" xfId="23492" xr:uid="{85AEFB59-A846-4213-9EEF-ACA59D685E26}"/>
    <cellStyle name="Comma 8 3 8 2 2" xfId="54316" xr:uid="{B39D1988-E26E-444D-95A5-E82CBC5E7B40}"/>
    <cellStyle name="Comma 8 3 8 3" xfId="38906" xr:uid="{7DC57916-FD2A-499B-AA18-962DD33F4AB2}"/>
    <cellStyle name="Comma 8 3 9" xfId="7872" xr:uid="{0413AEDF-4168-4A6C-9A14-3C397E4B864D}"/>
    <cellStyle name="Comma 8 3 9 2" xfId="23283" xr:uid="{ABADF1D0-BFF2-4423-8CFB-EA49D1AFC67B}"/>
    <cellStyle name="Comma 8 3 9 2 2" xfId="54107" xr:uid="{6F693ACE-82D7-42E8-948E-6285EBB02680}"/>
    <cellStyle name="Comma 8 3 9 3" xfId="38697" xr:uid="{B061F02C-E992-46DE-950C-25D47AF1C5D1}"/>
    <cellStyle name="Comma 8 4" xfId="181" xr:uid="{9E2BAB9C-6319-475F-904A-4A058CF3EF84}"/>
    <cellStyle name="Comma 8 4 10" xfId="15603" xr:uid="{A3A0BE7B-62B3-4222-81BE-684874D457A1}"/>
    <cellStyle name="Comma 8 4 10 2" xfId="46427" xr:uid="{A27A62F5-2177-4DE2-A58B-FAEC8DF0F588}"/>
    <cellStyle name="Comma 8 4 11" xfId="31017" xr:uid="{29F296D7-E63A-4A3D-A83E-898EF3E43A00}"/>
    <cellStyle name="Comma 8 4 2" xfId="612" xr:uid="{A69658B9-D2C2-4B93-B432-1C34F95E69D5}"/>
    <cellStyle name="Comma 8 4 2 2" xfId="1245" xr:uid="{BB8A09B2-1B93-4433-8DA3-01841263DC71}"/>
    <cellStyle name="Comma 8 4 2 2 2" xfId="3144" xr:uid="{1CB1E8D6-1DAC-4E63-BEF3-F0970E34F7D1}"/>
    <cellStyle name="Comma 8 4 2 2 2 2" xfId="6947" xr:uid="{BD5DCB7D-0833-4CC5-A5A2-342A62AE7456}"/>
    <cellStyle name="Comma 8 4 2 2 2 2 2" xfId="14758" xr:uid="{D5229D1E-F6E0-47E6-B296-8F754DFE3B96}"/>
    <cellStyle name="Comma 8 4 2 2 2 2 2 2" xfId="30169" xr:uid="{09E581B3-7DE2-4E31-B796-C6477DD87F29}"/>
    <cellStyle name="Comma 8 4 2 2 2 2 2 2 2" xfId="60993" xr:uid="{A685B0E5-D12E-44C8-92B3-9D48887F3E69}"/>
    <cellStyle name="Comma 8 4 2 2 2 2 2 3" xfId="45583" xr:uid="{63673D58-FD6D-42E8-9B3E-F8F0391D239A}"/>
    <cellStyle name="Comma 8 4 2 2 2 2 3" xfId="22360" xr:uid="{3E9808A9-8F83-4924-A0EE-14B0475DB673}"/>
    <cellStyle name="Comma 8 4 2 2 2 2 3 2" xfId="53184" xr:uid="{5F6619D0-E393-498F-900A-722DD50790B3}"/>
    <cellStyle name="Comma 8 4 2 2 2 2 4" xfId="37774" xr:uid="{B7ED0C24-6E3B-41B0-B221-4B30B1F03E4A}"/>
    <cellStyle name="Comma 8 4 2 2 2 3" xfId="10955" xr:uid="{020940C9-F14B-4326-96D4-F6201A6B007D}"/>
    <cellStyle name="Comma 8 4 2 2 2 3 2" xfId="26366" xr:uid="{379447C3-9B33-4EC1-97EA-0C608B26D5D5}"/>
    <cellStyle name="Comma 8 4 2 2 2 3 2 2" xfId="57190" xr:uid="{C26B0DFA-B9ED-4283-A395-DAF2C35A4B50}"/>
    <cellStyle name="Comma 8 4 2 2 2 3 3" xfId="41780" xr:uid="{16BF4BF4-1B65-4CE9-AF1B-D18FF4D2BFF9}"/>
    <cellStyle name="Comma 8 4 2 2 2 4" xfId="18557" xr:uid="{A55356D3-95B1-4E67-9C95-6ED22048A027}"/>
    <cellStyle name="Comma 8 4 2 2 2 4 2" xfId="49381" xr:uid="{C91370F2-AED9-4ACE-8FD8-1C55BDACD727}"/>
    <cellStyle name="Comma 8 4 2 2 2 5" xfId="33971" xr:uid="{AD042D9E-0273-4A88-846C-E01E63944861}"/>
    <cellStyle name="Comma 8 4 2 2 3" xfId="5048" xr:uid="{741DDC20-D8B2-4295-9D0F-46B24459946D}"/>
    <cellStyle name="Comma 8 4 2 2 3 2" xfId="12859" xr:uid="{35047D21-9F74-459B-A375-F62378261C1A}"/>
    <cellStyle name="Comma 8 4 2 2 3 2 2" xfId="28270" xr:uid="{A419A179-4F3D-4C60-A8AE-40F123281285}"/>
    <cellStyle name="Comma 8 4 2 2 3 2 2 2" xfId="59094" xr:uid="{5CA6573D-CED1-4804-AD38-81EB6DF1CEDB}"/>
    <cellStyle name="Comma 8 4 2 2 3 2 3" xfId="43684" xr:uid="{83056E6B-DF93-4CAA-8783-199B446F2CC9}"/>
    <cellStyle name="Comma 8 4 2 2 3 3" xfId="20461" xr:uid="{4A4EDE42-D84F-4D2C-9272-66436597B2D1}"/>
    <cellStyle name="Comma 8 4 2 2 3 3 2" xfId="51285" xr:uid="{11168687-7622-48EE-A468-E94E2DCFC88E}"/>
    <cellStyle name="Comma 8 4 2 2 3 4" xfId="35875" xr:uid="{006D1640-DCAC-411E-880C-172CDCA6A3A3}"/>
    <cellStyle name="Comma 8 4 2 2 4" xfId="9056" xr:uid="{0E2C908D-D722-4194-84DB-8C49AC6C7FF8}"/>
    <cellStyle name="Comma 8 4 2 2 4 2" xfId="24467" xr:uid="{4AF8D78B-8043-4A6F-815C-5AFD192C9744}"/>
    <cellStyle name="Comma 8 4 2 2 4 2 2" xfId="55291" xr:uid="{9A66248A-C249-4F62-871E-E5C5B8357C59}"/>
    <cellStyle name="Comma 8 4 2 2 4 3" xfId="39881" xr:uid="{73BF8803-7055-444B-8F29-4D4B44F08545}"/>
    <cellStyle name="Comma 8 4 2 2 5" xfId="16658" xr:uid="{E04ECCC5-D8F8-4DC4-B928-2EC56441AF13}"/>
    <cellStyle name="Comma 8 4 2 2 5 2" xfId="47482" xr:uid="{B1C834AA-CB8E-4AFB-B695-68E5C0FCE338}"/>
    <cellStyle name="Comma 8 4 2 2 6" xfId="32072" xr:uid="{928D40AC-C091-423F-82BF-3723FDC2B096}"/>
    <cellStyle name="Comma 8 4 2 3" xfId="1878" xr:uid="{6F233CBD-A052-4EF6-8221-59397737DB51}"/>
    <cellStyle name="Comma 8 4 2 3 2" xfId="3777" xr:uid="{2709E93F-A8D0-4711-93B1-583B44790A2B}"/>
    <cellStyle name="Comma 8 4 2 3 2 2" xfId="7580" xr:uid="{B05032FA-0DE0-42B7-8442-C489485DEFA1}"/>
    <cellStyle name="Comma 8 4 2 3 2 2 2" xfId="15391" xr:uid="{238D8B14-4608-48DC-B36C-926A4A0939C3}"/>
    <cellStyle name="Comma 8 4 2 3 2 2 2 2" xfId="30802" xr:uid="{246DE0E4-B20D-41B3-BD37-8B6A3D47CCF2}"/>
    <cellStyle name="Comma 8 4 2 3 2 2 2 2 2" xfId="61626" xr:uid="{AD0862A6-1611-42B4-B655-3708BE2E4088}"/>
    <cellStyle name="Comma 8 4 2 3 2 2 2 3" xfId="46216" xr:uid="{AAFF215B-3247-45CE-908C-F336EACE29D5}"/>
    <cellStyle name="Comma 8 4 2 3 2 2 3" xfId="22993" xr:uid="{06908B09-B580-4BE6-88AF-AF543C5F9BF7}"/>
    <cellStyle name="Comma 8 4 2 3 2 2 3 2" xfId="53817" xr:uid="{6C0878DF-E31B-4710-8DE4-CB85D43070D5}"/>
    <cellStyle name="Comma 8 4 2 3 2 2 4" xfId="38407" xr:uid="{2FDE8364-E38E-4C61-AD33-6F96E65EFC76}"/>
    <cellStyle name="Comma 8 4 2 3 2 3" xfId="11588" xr:uid="{7C22B505-2EE0-419C-86D6-0CCE9A215432}"/>
    <cellStyle name="Comma 8 4 2 3 2 3 2" xfId="26999" xr:uid="{020E0F4E-0FA9-413A-A40E-CB4163BD2FB9}"/>
    <cellStyle name="Comma 8 4 2 3 2 3 2 2" xfId="57823" xr:uid="{0A11F3EB-78AF-4E40-A399-843275990816}"/>
    <cellStyle name="Comma 8 4 2 3 2 3 3" xfId="42413" xr:uid="{9F589184-0441-4712-8CAD-E1879BFFB2F6}"/>
    <cellStyle name="Comma 8 4 2 3 2 4" xfId="19190" xr:uid="{9B29D160-48AC-4D66-88D1-CF050B811B42}"/>
    <cellStyle name="Comma 8 4 2 3 2 4 2" xfId="50014" xr:uid="{E1773134-DF8B-4384-89CB-5F059FD73084}"/>
    <cellStyle name="Comma 8 4 2 3 2 5" xfId="34604" xr:uid="{3172C0D7-E093-4D44-82F4-A7A053497A1A}"/>
    <cellStyle name="Comma 8 4 2 3 3" xfId="5681" xr:uid="{218C54EB-E9FC-490D-9548-23C2186268FA}"/>
    <cellStyle name="Comma 8 4 2 3 3 2" xfId="13492" xr:uid="{4D9871CD-AF54-4E7B-A9F1-591D240EB459}"/>
    <cellStyle name="Comma 8 4 2 3 3 2 2" xfId="28903" xr:uid="{9014A40D-51BE-409A-BCB9-7ECE57ADC50E}"/>
    <cellStyle name="Comma 8 4 2 3 3 2 2 2" xfId="59727" xr:uid="{E58A84A1-3F4E-47BD-B199-DD994EDE5E24}"/>
    <cellStyle name="Comma 8 4 2 3 3 2 3" xfId="44317" xr:uid="{B8FE2C67-9B71-4B22-A6A1-09A7B01F9619}"/>
    <cellStyle name="Comma 8 4 2 3 3 3" xfId="21094" xr:uid="{9977482C-414B-41DC-82C2-C698AA4B38CC}"/>
    <cellStyle name="Comma 8 4 2 3 3 3 2" xfId="51918" xr:uid="{DE8EE05D-686A-4C22-9B09-A20E33978224}"/>
    <cellStyle name="Comma 8 4 2 3 3 4" xfId="36508" xr:uid="{7E49C5A4-D05B-4B5D-BD77-B3B30FDD60E3}"/>
    <cellStyle name="Comma 8 4 2 3 4" xfId="9689" xr:uid="{56EBF22C-A7E8-4ADF-8923-397236C0CD43}"/>
    <cellStyle name="Comma 8 4 2 3 4 2" xfId="25100" xr:uid="{CD811C71-9169-415F-A219-0A83B2236C63}"/>
    <cellStyle name="Comma 8 4 2 3 4 2 2" xfId="55924" xr:uid="{784D397B-EE8A-4771-80BD-8E74182573AD}"/>
    <cellStyle name="Comma 8 4 2 3 4 3" xfId="40514" xr:uid="{23DB9C21-AB4D-434E-B179-EFDBBA6437A6}"/>
    <cellStyle name="Comma 8 4 2 3 5" xfId="17291" xr:uid="{575E8838-5BA7-4725-9865-AF0DB722B273}"/>
    <cellStyle name="Comma 8 4 2 3 5 2" xfId="48115" xr:uid="{C7C5B7BD-F4BA-4138-BAF7-4334034DA8BA}"/>
    <cellStyle name="Comma 8 4 2 3 6" xfId="32705" xr:uid="{EB01F0A8-3DDE-496F-9CB0-A6FA33F2F6F7}"/>
    <cellStyle name="Comma 8 4 2 4" xfId="2511" xr:uid="{C2BDF17F-31A3-4909-BF8F-3A5B3484828C}"/>
    <cellStyle name="Comma 8 4 2 4 2" xfId="6314" xr:uid="{E69F1DDD-F8ED-4AF8-9A11-00784530F0A3}"/>
    <cellStyle name="Comma 8 4 2 4 2 2" xfId="14125" xr:uid="{2DE52484-A9F3-4985-A359-995F42360CFF}"/>
    <cellStyle name="Comma 8 4 2 4 2 2 2" xfId="29536" xr:uid="{65EDEEA1-62C2-4EB5-9653-79B872814B56}"/>
    <cellStyle name="Comma 8 4 2 4 2 2 2 2" xfId="60360" xr:uid="{A50CF674-70B2-4A25-842E-BEF5744ABA78}"/>
    <cellStyle name="Comma 8 4 2 4 2 2 3" xfId="44950" xr:uid="{DB096654-272C-4011-9B63-ABCA64241F6E}"/>
    <cellStyle name="Comma 8 4 2 4 2 3" xfId="21727" xr:uid="{DB64829A-1FC5-430E-9AE8-A64067D94E8D}"/>
    <cellStyle name="Comma 8 4 2 4 2 3 2" xfId="52551" xr:uid="{835D9FA6-479F-402E-A589-571279503EE2}"/>
    <cellStyle name="Comma 8 4 2 4 2 4" xfId="37141" xr:uid="{265965EC-C47D-4553-A9CD-263711DF43F3}"/>
    <cellStyle name="Comma 8 4 2 4 3" xfId="10322" xr:uid="{064737D5-E32D-437C-9B2F-5C64DBE8622E}"/>
    <cellStyle name="Comma 8 4 2 4 3 2" xfId="25733" xr:uid="{0BEAB9A5-88E4-45AC-B6E6-C490751D23FF}"/>
    <cellStyle name="Comma 8 4 2 4 3 2 2" xfId="56557" xr:uid="{42BECD28-9DB6-4161-98B0-C66FA4C6BF4E}"/>
    <cellStyle name="Comma 8 4 2 4 3 3" xfId="41147" xr:uid="{742C8D99-42AA-401C-8489-80891B34665E}"/>
    <cellStyle name="Comma 8 4 2 4 4" xfId="17924" xr:uid="{1959E0B2-73E7-4017-BEF0-C68938EEA02A}"/>
    <cellStyle name="Comma 8 4 2 4 4 2" xfId="48748" xr:uid="{4034D122-1E83-4E00-A3E6-032B10989D0A}"/>
    <cellStyle name="Comma 8 4 2 4 5" xfId="33338" xr:uid="{3CF33EF3-A96B-4CAF-B335-675A0F17C8E5}"/>
    <cellStyle name="Comma 8 4 2 5" xfId="4415" xr:uid="{CADF7EF7-FB7B-45A1-9ED0-24EAD1DAE28B}"/>
    <cellStyle name="Comma 8 4 2 5 2" xfId="12226" xr:uid="{88365697-07E6-491C-883B-CBBB5A193637}"/>
    <cellStyle name="Comma 8 4 2 5 2 2" xfId="27637" xr:uid="{9DE2816F-00C0-4E9D-8B42-61DE0D5A274A}"/>
    <cellStyle name="Comma 8 4 2 5 2 2 2" xfId="58461" xr:uid="{310644E9-4B1A-40D1-ABF6-7E8811DD1B60}"/>
    <cellStyle name="Comma 8 4 2 5 2 3" xfId="43051" xr:uid="{A2EE8763-4581-42F4-B1C8-A3C8523E131F}"/>
    <cellStyle name="Comma 8 4 2 5 3" xfId="19828" xr:uid="{73594A8F-A36F-45C7-8D44-D22C880CDB8C}"/>
    <cellStyle name="Comma 8 4 2 5 3 2" xfId="50652" xr:uid="{2A3EF37B-896A-4F24-998F-2C5C4C382FF2}"/>
    <cellStyle name="Comma 8 4 2 5 4" xfId="35242" xr:uid="{3A00A484-A873-48B0-8811-67B2C0D5B0C9}"/>
    <cellStyle name="Comma 8 4 2 6" xfId="8423" xr:uid="{60EE3E04-2F5E-4519-A958-1F87AD703272}"/>
    <cellStyle name="Comma 8 4 2 6 2" xfId="23834" xr:uid="{7467F9CE-B338-4695-AA96-8270F2CD3F05}"/>
    <cellStyle name="Comma 8 4 2 6 2 2" xfId="54658" xr:uid="{57CD6A07-0105-496A-822C-90E26B3F2F48}"/>
    <cellStyle name="Comma 8 4 2 6 3" xfId="39248" xr:uid="{FDC99C57-6D23-4E1B-8C5A-E08172554F75}"/>
    <cellStyle name="Comma 8 4 2 7" xfId="16025" xr:uid="{E10B8CED-AD06-420A-87E7-12824E2FC806}"/>
    <cellStyle name="Comma 8 4 2 7 2" xfId="46849" xr:uid="{A8C8EA24-E4BE-4326-8F41-3A1734F9C729}"/>
    <cellStyle name="Comma 8 4 2 8" xfId="31439" xr:uid="{0C130C8A-E2B3-4763-83EB-25081627BA65}"/>
    <cellStyle name="Comma 8 4 3" xfId="403" xr:uid="{38643748-1BDF-468F-B25F-493354E09629}"/>
    <cellStyle name="Comma 8 4 3 2" xfId="1036" xr:uid="{B548997B-4699-4B73-AE56-C4BC616FB32B}"/>
    <cellStyle name="Comma 8 4 3 2 2" xfId="2935" xr:uid="{036ED6B7-2E5F-4CC2-B2B4-9C334AFD1634}"/>
    <cellStyle name="Comma 8 4 3 2 2 2" xfId="6738" xr:uid="{2511BE68-2BA7-4050-8D59-A8032928CC12}"/>
    <cellStyle name="Comma 8 4 3 2 2 2 2" xfId="14549" xr:uid="{3C154BC4-AD16-44C7-A90E-603EF0C86437}"/>
    <cellStyle name="Comma 8 4 3 2 2 2 2 2" xfId="29960" xr:uid="{8A605F85-7305-48EC-A0BA-16171A4F42EB}"/>
    <cellStyle name="Comma 8 4 3 2 2 2 2 2 2" xfId="60784" xr:uid="{A0B27473-6F1B-478D-8DC5-14B6077E4D01}"/>
    <cellStyle name="Comma 8 4 3 2 2 2 2 3" xfId="45374" xr:uid="{31008366-37B1-490A-B887-BE68F24D0926}"/>
    <cellStyle name="Comma 8 4 3 2 2 2 3" xfId="22151" xr:uid="{794BB688-A0B7-4D24-BF06-DE107F5CF0D7}"/>
    <cellStyle name="Comma 8 4 3 2 2 2 3 2" xfId="52975" xr:uid="{84740B9B-ED3A-456E-9254-7C2D5C826D73}"/>
    <cellStyle name="Comma 8 4 3 2 2 2 4" xfId="37565" xr:uid="{C7E480A2-59F0-4E4C-BE02-BB7715119527}"/>
    <cellStyle name="Comma 8 4 3 2 2 3" xfId="10746" xr:uid="{D4324C38-E8EE-44AD-8EFB-05F4B353E6B3}"/>
    <cellStyle name="Comma 8 4 3 2 2 3 2" xfId="26157" xr:uid="{D98C8800-1676-4D5C-A997-0EA7DB830908}"/>
    <cellStyle name="Comma 8 4 3 2 2 3 2 2" xfId="56981" xr:uid="{DBF64EDF-6D62-4404-823D-306581F2BE4E}"/>
    <cellStyle name="Comma 8 4 3 2 2 3 3" xfId="41571" xr:uid="{E92B79E4-8C73-4028-ABD1-9B99C7513400}"/>
    <cellStyle name="Comma 8 4 3 2 2 4" xfId="18348" xr:uid="{B38724A4-D76E-4707-9D5C-186F2E417FD5}"/>
    <cellStyle name="Comma 8 4 3 2 2 4 2" xfId="49172" xr:uid="{C8AA1F4B-B8E7-4244-9ADF-867100827BCF}"/>
    <cellStyle name="Comma 8 4 3 2 2 5" xfId="33762" xr:uid="{E53B7486-D3D2-448B-B83C-E493EFFE2C12}"/>
    <cellStyle name="Comma 8 4 3 2 3" xfId="4839" xr:uid="{C363E01D-8C86-49CE-9AA7-282147DC26E8}"/>
    <cellStyle name="Comma 8 4 3 2 3 2" xfId="12650" xr:uid="{EAC01771-55B6-44FA-A510-206BF6E6A10B}"/>
    <cellStyle name="Comma 8 4 3 2 3 2 2" xfId="28061" xr:uid="{639F5803-6A48-418F-AE1F-A111BFC338CB}"/>
    <cellStyle name="Comma 8 4 3 2 3 2 2 2" xfId="58885" xr:uid="{04506203-DB15-4B3A-A9A6-20EF1C978E69}"/>
    <cellStyle name="Comma 8 4 3 2 3 2 3" xfId="43475" xr:uid="{AC22E4F1-B7AC-479F-A515-3E08683AE9B8}"/>
    <cellStyle name="Comma 8 4 3 2 3 3" xfId="20252" xr:uid="{96AA821D-2F65-4ED7-AF94-00266406AF5A}"/>
    <cellStyle name="Comma 8 4 3 2 3 3 2" xfId="51076" xr:uid="{93510C17-4CB5-4AFE-B50D-9C89D0936E5A}"/>
    <cellStyle name="Comma 8 4 3 2 3 4" xfId="35666" xr:uid="{7E4C52BB-8B25-499E-9DFB-FFFFE7FD9D84}"/>
    <cellStyle name="Comma 8 4 3 2 4" xfId="8847" xr:uid="{8E3A4EF1-F00A-4DF2-B2B4-638B4FD59A06}"/>
    <cellStyle name="Comma 8 4 3 2 4 2" xfId="24258" xr:uid="{4C944AAD-CFCB-4727-8619-60E87AEBF46F}"/>
    <cellStyle name="Comma 8 4 3 2 4 2 2" xfId="55082" xr:uid="{45291C01-EF55-455D-88DA-2C5E6F780ABF}"/>
    <cellStyle name="Comma 8 4 3 2 4 3" xfId="39672" xr:uid="{E763DE75-8B7A-4DB3-AB04-7B1A3AFB75E2}"/>
    <cellStyle name="Comma 8 4 3 2 5" xfId="16449" xr:uid="{31A2073B-39BF-456B-919D-5B75472826B0}"/>
    <cellStyle name="Comma 8 4 3 2 5 2" xfId="47273" xr:uid="{C425A836-E09F-4C8F-8B05-742334BAFD9C}"/>
    <cellStyle name="Comma 8 4 3 2 6" xfId="31863" xr:uid="{FF0BDD93-E69C-4656-AC3C-CFF5A851EC6C}"/>
    <cellStyle name="Comma 8 4 3 3" xfId="1669" xr:uid="{AD09955B-5170-49EB-BFD6-B61BC381AC69}"/>
    <cellStyle name="Comma 8 4 3 3 2" xfId="3568" xr:uid="{0B215BE1-B7D5-4C5D-B459-E8E54641A161}"/>
    <cellStyle name="Comma 8 4 3 3 2 2" xfId="7371" xr:uid="{B9D643B8-4DED-4B35-8ED1-E334AEEF3F56}"/>
    <cellStyle name="Comma 8 4 3 3 2 2 2" xfId="15182" xr:uid="{2069FDA7-F67A-4FCC-9A86-F91670A93225}"/>
    <cellStyle name="Comma 8 4 3 3 2 2 2 2" xfId="30593" xr:uid="{E2440A2F-C1AC-4375-9B3B-12F277086624}"/>
    <cellStyle name="Comma 8 4 3 3 2 2 2 2 2" xfId="61417" xr:uid="{9229AD8F-30EB-435A-832A-6AE7A1DFC3AB}"/>
    <cellStyle name="Comma 8 4 3 3 2 2 2 3" xfId="46007" xr:uid="{0146ED90-3EDB-40E4-8BAE-EAD77D57BAE3}"/>
    <cellStyle name="Comma 8 4 3 3 2 2 3" xfId="22784" xr:uid="{3D4AE9F9-6977-4543-8795-0F5A61276B6E}"/>
    <cellStyle name="Comma 8 4 3 3 2 2 3 2" xfId="53608" xr:uid="{CECF0578-3523-4D32-A66A-CECC0B0E4291}"/>
    <cellStyle name="Comma 8 4 3 3 2 2 4" xfId="38198" xr:uid="{C73AFB3D-83E1-4E6A-922C-3EB7CB336D73}"/>
    <cellStyle name="Comma 8 4 3 3 2 3" xfId="11379" xr:uid="{E96177DD-2448-4FBF-B324-D977313CB3C2}"/>
    <cellStyle name="Comma 8 4 3 3 2 3 2" xfId="26790" xr:uid="{6592E4AF-C0CA-4BEE-B1E4-E1D9D5A35D6F}"/>
    <cellStyle name="Comma 8 4 3 3 2 3 2 2" xfId="57614" xr:uid="{83BFB959-FA2A-4DCA-82C2-D92F97A061FC}"/>
    <cellStyle name="Comma 8 4 3 3 2 3 3" xfId="42204" xr:uid="{1F54EE94-FA58-423C-B291-26363CA925C4}"/>
    <cellStyle name="Comma 8 4 3 3 2 4" xfId="18981" xr:uid="{EA0F8B3A-575D-436E-8B8A-A3F326E43D39}"/>
    <cellStyle name="Comma 8 4 3 3 2 4 2" xfId="49805" xr:uid="{11863180-2238-471D-93F9-4796770C4D13}"/>
    <cellStyle name="Comma 8 4 3 3 2 5" xfId="34395" xr:uid="{83D9D5E9-1BC8-4E13-BF38-18F2994578A3}"/>
    <cellStyle name="Comma 8 4 3 3 3" xfId="5472" xr:uid="{29C2CDBE-CA04-47E0-BC72-4C89D8E3EE07}"/>
    <cellStyle name="Comma 8 4 3 3 3 2" xfId="13283" xr:uid="{FAC78273-40C0-4526-9793-CC84555DB274}"/>
    <cellStyle name="Comma 8 4 3 3 3 2 2" xfId="28694" xr:uid="{0B4D3A59-A94E-4E4C-9EB5-D7E3166C70A1}"/>
    <cellStyle name="Comma 8 4 3 3 3 2 2 2" xfId="59518" xr:uid="{622E29FA-6C4D-488A-B97D-0477460A2B8F}"/>
    <cellStyle name="Comma 8 4 3 3 3 2 3" xfId="44108" xr:uid="{1F7B2DB8-B1B2-4466-90A2-D9034EE2CE4D}"/>
    <cellStyle name="Comma 8 4 3 3 3 3" xfId="20885" xr:uid="{B0F5FD02-8EDC-46A4-8E94-AC5D7A3CF8F4}"/>
    <cellStyle name="Comma 8 4 3 3 3 3 2" xfId="51709" xr:uid="{4B1B2891-6E04-42A6-96F0-256F7618EB2E}"/>
    <cellStyle name="Comma 8 4 3 3 3 4" xfId="36299" xr:uid="{4B22BD60-D070-41C7-A392-6BEE9BEF46AC}"/>
    <cellStyle name="Comma 8 4 3 3 4" xfId="9480" xr:uid="{42FD256A-78B4-4DB3-91BD-E976D91F0AC3}"/>
    <cellStyle name="Comma 8 4 3 3 4 2" xfId="24891" xr:uid="{303D2DB8-A4C7-4DAA-9AFA-86D1C43CA0B6}"/>
    <cellStyle name="Comma 8 4 3 3 4 2 2" xfId="55715" xr:uid="{755AC690-ED85-44AC-AFDB-A5B741B611EF}"/>
    <cellStyle name="Comma 8 4 3 3 4 3" xfId="40305" xr:uid="{84E5B1C8-00C7-420B-BD99-6002F8B81199}"/>
    <cellStyle name="Comma 8 4 3 3 5" xfId="17082" xr:uid="{72085947-1547-431C-B301-F51D7A6F0BFD}"/>
    <cellStyle name="Comma 8 4 3 3 5 2" xfId="47906" xr:uid="{D67D9385-DD45-4C0B-96A8-EF2D2FD64035}"/>
    <cellStyle name="Comma 8 4 3 3 6" xfId="32496" xr:uid="{D3EA4BC1-0F4D-4CC6-B27B-4C000DC173CE}"/>
    <cellStyle name="Comma 8 4 3 4" xfId="2302" xr:uid="{77D3EDB5-CA43-4BDD-B02F-42A253223101}"/>
    <cellStyle name="Comma 8 4 3 4 2" xfId="6105" xr:uid="{33896103-CC17-49A4-AFB2-968546A7D502}"/>
    <cellStyle name="Comma 8 4 3 4 2 2" xfId="13916" xr:uid="{64B195E2-9FBE-40AC-AD11-3B3E7274563B}"/>
    <cellStyle name="Comma 8 4 3 4 2 2 2" xfId="29327" xr:uid="{A8151E16-54C5-4AEF-8102-6D81E186726C}"/>
    <cellStyle name="Comma 8 4 3 4 2 2 2 2" xfId="60151" xr:uid="{3B812336-3875-458D-8A30-4830A3535E06}"/>
    <cellStyle name="Comma 8 4 3 4 2 2 3" xfId="44741" xr:uid="{0B54F81D-16DE-48B2-B973-5BB921D4D252}"/>
    <cellStyle name="Comma 8 4 3 4 2 3" xfId="21518" xr:uid="{BD7DE39B-D495-4AAB-BF46-B79C96DBD160}"/>
    <cellStyle name="Comma 8 4 3 4 2 3 2" xfId="52342" xr:uid="{FD4C42E3-8302-42D2-95C6-E4474FD457EC}"/>
    <cellStyle name="Comma 8 4 3 4 2 4" xfId="36932" xr:uid="{80E240C2-4A54-438F-BE86-3F27E8B1CCBB}"/>
    <cellStyle name="Comma 8 4 3 4 3" xfId="10113" xr:uid="{A8F2E75A-4F80-441E-9B00-BFC8ABB54BCC}"/>
    <cellStyle name="Comma 8 4 3 4 3 2" xfId="25524" xr:uid="{0C6303D7-1E10-4936-A7AB-835144934005}"/>
    <cellStyle name="Comma 8 4 3 4 3 2 2" xfId="56348" xr:uid="{5EE20266-1F66-4A5A-9094-E417BC4267CA}"/>
    <cellStyle name="Comma 8 4 3 4 3 3" xfId="40938" xr:uid="{371577F4-05CA-428B-9974-866B2BBE0184}"/>
    <cellStyle name="Comma 8 4 3 4 4" xfId="17715" xr:uid="{C68E3C00-50AE-4994-A4FF-7869D673CEBF}"/>
    <cellStyle name="Comma 8 4 3 4 4 2" xfId="48539" xr:uid="{AEA248C2-497C-4A3B-8520-692D729DE9A2}"/>
    <cellStyle name="Comma 8 4 3 4 5" xfId="33129" xr:uid="{39D40BE2-A9C3-444E-A7B7-20DC1688233B}"/>
    <cellStyle name="Comma 8 4 3 5" xfId="4206" xr:uid="{2FEE8E62-62B7-4BA0-825A-89178E948C4C}"/>
    <cellStyle name="Comma 8 4 3 5 2" xfId="12017" xr:uid="{157D9A00-EEC2-4434-8E36-FA75C505BE38}"/>
    <cellStyle name="Comma 8 4 3 5 2 2" xfId="27428" xr:uid="{7F5EB182-95DA-4DDD-9A6E-87D2264FBAF3}"/>
    <cellStyle name="Comma 8 4 3 5 2 2 2" xfId="58252" xr:uid="{1BBA5B5B-5A61-4DEC-8AEA-E3C4368C539F}"/>
    <cellStyle name="Comma 8 4 3 5 2 3" xfId="42842" xr:uid="{C5C0A040-3727-4EE2-9591-F2DBA241008F}"/>
    <cellStyle name="Comma 8 4 3 5 3" xfId="19619" xr:uid="{74754274-8075-4315-9937-A6F276093F00}"/>
    <cellStyle name="Comma 8 4 3 5 3 2" xfId="50443" xr:uid="{DAE7FAA9-0F4F-475E-AE0A-F96B485D36E5}"/>
    <cellStyle name="Comma 8 4 3 5 4" xfId="35033" xr:uid="{DC6724C0-1290-44A3-8A79-FB6077A672AC}"/>
    <cellStyle name="Comma 8 4 3 6" xfId="8214" xr:uid="{DBFAAB8B-E3D1-41CC-98F1-D55611FED153}"/>
    <cellStyle name="Comma 8 4 3 6 2" xfId="23625" xr:uid="{7EA3FAE3-E76B-45D4-BDCA-90EC9BD27C1C}"/>
    <cellStyle name="Comma 8 4 3 6 2 2" xfId="54449" xr:uid="{9AB25548-FF44-4CF8-AE8A-000E32062C40}"/>
    <cellStyle name="Comma 8 4 3 6 3" xfId="39039" xr:uid="{5D5D5B3C-6391-47BD-A7F3-D43E02422FDD}"/>
    <cellStyle name="Comma 8 4 3 7" xfId="15816" xr:uid="{FA74DD44-0185-4638-B4C9-7E6A8462B20E}"/>
    <cellStyle name="Comma 8 4 3 7 2" xfId="46640" xr:uid="{6FF12F1D-0451-49AE-B84A-AE850166473D}"/>
    <cellStyle name="Comma 8 4 3 8" xfId="31230" xr:uid="{3D50EAFF-245D-4040-8D79-60402049B0E6}"/>
    <cellStyle name="Comma 8 4 4" xfId="823" xr:uid="{E42C1CDB-8814-49C0-9CE1-B08BDED737D8}"/>
    <cellStyle name="Comma 8 4 4 2" xfId="2722" xr:uid="{ECB9C085-89A3-439B-B2F9-05854C778F09}"/>
    <cellStyle name="Comma 8 4 4 2 2" xfId="6525" xr:uid="{3CB0A4B7-A18C-4FDE-B4E2-1525CB8D2ACF}"/>
    <cellStyle name="Comma 8 4 4 2 2 2" xfId="14336" xr:uid="{F817C343-2529-48CE-AB65-37CCE149868E}"/>
    <cellStyle name="Comma 8 4 4 2 2 2 2" xfId="29747" xr:uid="{0924B254-31F8-4DA1-8584-2D0266E16E4D}"/>
    <cellStyle name="Comma 8 4 4 2 2 2 2 2" xfId="60571" xr:uid="{F2026DB7-9498-4668-976A-E795911FE7F2}"/>
    <cellStyle name="Comma 8 4 4 2 2 2 3" xfId="45161" xr:uid="{CDD57E16-35EF-48EE-8F7B-28E016ABD658}"/>
    <cellStyle name="Comma 8 4 4 2 2 3" xfId="21938" xr:uid="{35424F69-7822-4C16-AF3A-CCF475C4B050}"/>
    <cellStyle name="Comma 8 4 4 2 2 3 2" xfId="52762" xr:uid="{27AE02E8-50FD-44B7-A8F6-0E009377EE39}"/>
    <cellStyle name="Comma 8 4 4 2 2 4" xfId="37352" xr:uid="{84D48643-31CD-4A37-B316-785D661A8614}"/>
    <cellStyle name="Comma 8 4 4 2 3" xfId="10533" xr:uid="{29AB1175-316B-418D-B55C-7521103FE2A9}"/>
    <cellStyle name="Comma 8 4 4 2 3 2" xfId="25944" xr:uid="{1D2D8958-852C-4A1F-814F-3D7FB74CB8CB}"/>
    <cellStyle name="Comma 8 4 4 2 3 2 2" xfId="56768" xr:uid="{041A1139-2CCA-4605-9386-9F0A62F11DA0}"/>
    <cellStyle name="Comma 8 4 4 2 3 3" xfId="41358" xr:uid="{B5E11D68-7B2F-4D49-8201-FED24C0DC3B0}"/>
    <cellStyle name="Comma 8 4 4 2 4" xfId="18135" xr:uid="{9FB6AC5A-7842-43CC-8588-A760AD00E7B0}"/>
    <cellStyle name="Comma 8 4 4 2 4 2" xfId="48959" xr:uid="{D2DE1E93-81D7-4108-9761-A32D99DD24F5}"/>
    <cellStyle name="Comma 8 4 4 2 5" xfId="33549" xr:uid="{6250D981-006E-4E70-8A6C-017A4C6B16C2}"/>
    <cellStyle name="Comma 8 4 4 3" xfId="4626" xr:uid="{492A6EC6-8625-4089-9EDA-A526C1DC69CF}"/>
    <cellStyle name="Comma 8 4 4 3 2" xfId="12437" xr:uid="{8D87AFEA-97A9-4B9E-B180-53C92EB3BE6C}"/>
    <cellStyle name="Comma 8 4 4 3 2 2" xfId="27848" xr:uid="{132DDA66-0F12-4DE1-B486-3F2BC4534B9C}"/>
    <cellStyle name="Comma 8 4 4 3 2 2 2" xfId="58672" xr:uid="{E3F51F14-C43D-4B94-9174-8484AAC83175}"/>
    <cellStyle name="Comma 8 4 4 3 2 3" xfId="43262" xr:uid="{885BCCEB-9395-4438-B40F-88D9963FE1CD}"/>
    <cellStyle name="Comma 8 4 4 3 3" xfId="20039" xr:uid="{526EE377-12B5-4325-9673-FD358A27C082}"/>
    <cellStyle name="Comma 8 4 4 3 3 2" xfId="50863" xr:uid="{30F690C8-E760-483D-941B-715E8DA55C3C}"/>
    <cellStyle name="Comma 8 4 4 3 4" xfId="35453" xr:uid="{05235353-98D1-4B6B-9809-EAB7B048A5AB}"/>
    <cellStyle name="Comma 8 4 4 4" xfId="8634" xr:uid="{FEC44A37-42F3-4A09-8691-8249F679C7FA}"/>
    <cellStyle name="Comma 8 4 4 4 2" xfId="24045" xr:uid="{A53F6DF6-FC18-462E-A93E-B345E6648873}"/>
    <cellStyle name="Comma 8 4 4 4 2 2" xfId="54869" xr:uid="{D90706E7-EF0D-4866-8A8C-461B4B16288A}"/>
    <cellStyle name="Comma 8 4 4 4 3" xfId="39459" xr:uid="{5DF7837F-9E91-4F17-BA8A-4D4DA2F9E705}"/>
    <cellStyle name="Comma 8 4 4 5" xfId="16236" xr:uid="{56E4F0F4-D585-4C15-87ED-5462C108B9A9}"/>
    <cellStyle name="Comma 8 4 4 5 2" xfId="47060" xr:uid="{DFDBEF0E-2535-43F3-B36D-D395B9804E07}"/>
    <cellStyle name="Comma 8 4 4 6" xfId="31650" xr:uid="{092F9A4B-3D79-4ED5-9B7F-608832480755}"/>
    <cellStyle name="Comma 8 4 5" xfId="1456" xr:uid="{C1ECF05D-E23F-4E3A-AE46-FBF6B5022476}"/>
    <cellStyle name="Comma 8 4 5 2" xfId="3355" xr:uid="{497C7960-80E6-42F9-80A4-57C037194869}"/>
    <cellStyle name="Comma 8 4 5 2 2" xfId="7158" xr:uid="{5000AAB2-352D-4F8B-B8FE-CC45963B0C57}"/>
    <cellStyle name="Comma 8 4 5 2 2 2" xfId="14969" xr:uid="{7602BA9A-7BAB-4AE6-8590-458139EC31BA}"/>
    <cellStyle name="Comma 8 4 5 2 2 2 2" xfId="30380" xr:uid="{7EF033B7-FCA2-42D6-AFE7-7D5B0F3616E8}"/>
    <cellStyle name="Comma 8 4 5 2 2 2 2 2" xfId="61204" xr:uid="{7E47AF94-ED95-4991-8823-FAC57DDA64F7}"/>
    <cellStyle name="Comma 8 4 5 2 2 2 3" xfId="45794" xr:uid="{7D486DBF-EE3D-45FF-BAAA-18A1DF1376F2}"/>
    <cellStyle name="Comma 8 4 5 2 2 3" xfId="22571" xr:uid="{372F166D-FDF8-426E-9CAF-073895ECC01F}"/>
    <cellStyle name="Comma 8 4 5 2 2 3 2" xfId="53395" xr:uid="{FB04FD93-81A9-4AAA-A0AA-576F78B588CE}"/>
    <cellStyle name="Comma 8 4 5 2 2 4" xfId="37985" xr:uid="{887CC621-0510-436D-AB25-041A57E26F2B}"/>
    <cellStyle name="Comma 8 4 5 2 3" xfId="11166" xr:uid="{3565F669-835E-4855-B6EB-7A827E6659F9}"/>
    <cellStyle name="Comma 8 4 5 2 3 2" xfId="26577" xr:uid="{CF66FBF1-5BD7-4DA0-8934-FAC7A66DD6D5}"/>
    <cellStyle name="Comma 8 4 5 2 3 2 2" xfId="57401" xr:uid="{110BE74E-CC66-4314-96AB-648D9A2F4A79}"/>
    <cellStyle name="Comma 8 4 5 2 3 3" xfId="41991" xr:uid="{D750FC82-3153-43DC-B46E-D51407998CB3}"/>
    <cellStyle name="Comma 8 4 5 2 4" xfId="18768" xr:uid="{D93EAEAC-C83B-48B1-B96A-7002FC0D73AA}"/>
    <cellStyle name="Comma 8 4 5 2 4 2" xfId="49592" xr:uid="{825CCFD1-6FE5-4810-A3EA-11CA515C317E}"/>
    <cellStyle name="Comma 8 4 5 2 5" xfId="34182" xr:uid="{F5BDD4E3-A2BC-4897-BF07-EE5E8D7338E5}"/>
    <cellStyle name="Comma 8 4 5 3" xfId="5259" xr:uid="{9AD05B9F-FB7F-4F29-AC24-1065846FC366}"/>
    <cellStyle name="Comma 8 4 5 3 2" xfId="13070" xr:uid="{0F6A097F-FB17-4D78-B322-7B6B4D839908}"/>
    <cellStyle name="Comma 8 4 5 3 2 2" xfId="28481" xr:uid="{5E8C9D7F-A8FC-4FFF-AD9D-78EF08EA3B57}"/>
    <cellStyle name="Comma 8 4 5 3 2 2 2" xfId="59305" xr:uid="{95E214C3-0338-40AC-B509-54FDDC3FA5C9}"/>
    <cellStyle name="Comma 8 4 5 3 2 3" xfId="43895" xr:uid="{665DBFD9-9E69-4ED6-BAB9-2AA670EBDD2C}"/>
    <cellStyle name="Comma 8 4 5 3 3" xfId="20672" xr:uid="{54DD7259-730E-4885-A16E-ADC6DE5DCBCF}"/>
    <cellStyle name="Comma 8 4 5 3 3 2" xfId="51496" xr:uid="{93D3EC34-2FAE-45A8-A659-B7B0774A5B3F}"/>
    <cellStyle name="Comma 8 4 5 3 4" xfId="36086" xr:uid="{134B36A9-B8C3-4621-85B5-98F55F16453B}"/>
    <cellStyle name="Comma 8 4 5 4" xfId="9267" xr:uid="{B8905475-FA9D-4EFA-A7CD-BC10F73BFE44}"/>
    <cellStyle name="Comma 8 4 5 4 2" xfId="24678" xr:uid="{FD9A42BD-9CE9-4EF3-B1AD-69EBB6F8E130}"/>
    <cellStyle name="Comma 8 4 5 4 2 2" xfId="55502" xr:uid="{D7977FFC-2CB4-4428-8756-6D3E14F849E7}"/>
    <cellStyle name="Comma 8 4 5 4 3" xfId="40092" xr:uid="{3CC2AA9D-894D-4422-8028-0FBDE52D2B54}"/>
    <cellStyle name="Comma 8 4 5 5" xfId="16869" xr:uid="{17379709-17A0-43AF-88CA-A11B136E7326}"/>
    <cellStyle name="Comma 8 4 5 5 2" xfId="47693" xr:uid="{C3C1C011-971F-4419-BD67-C83F195354DC}"/>
    <cellStyle name="Comma 8 4 5 6" xfId="32283" xr:uid="{EB1150AE-F2F8-4812-BA6D-73B4487FEBE9}"/>
    <cellStyle name="Comma 8 4 6" xfId="2089" xr:uid="{3917A3BD-CC40-455B-9739-BB088166832F}"/>
    <cellStyle name="Comma 8 4 6 2" xfId="5892" xr:uid="{964B5CF6-C902-4513-B447-D1864E872729}"/>
    <cellStyle name="Comma 8 4 6 2 2" xfId="13703" xr:uid="{DDBC522C-E7F0-474E-AD8C-0D7EDCDC474D}"/>
    <cellStyle name="Comma 8 4 6 2 2 2" xfId="29114" xr:uid="{90E29CEB-44BC-4449-B5C9-0019BFC5F2B1}"/>
    <cellStyle name="Comma 8 4 6 2 2 2 2" xfId="59938" xr:uid="{0F04B5FD-F27E-4272-9D11-56C17135F22B}"/>
    <cellStyle name="Comma 8 4 6 2 2 3" xfId="44528" xr:uid="{69072DA3-EBC5-47EE-AC1A-6B0443CE4381}"/>
    <cellStyle name="Comma 8 4 6 2 3" xfId="21305" xr:uid="{9CC2F941-0CB1-462E-A420-59F5BD4EEAD3}"/>
    <cellStyle name="Comma 8 4 6 2 3 2" xfId="52129" xr:uid="{29E9D959-4AA2-4070-823D-37B69926E5D0}"/>
    <cellStyle name="Comma 8 4 6 2 4" xfId="36719" xr:uid="{73527B78-AA38-4B0C-9825-56A5D56EE1AF}"/>
    <cellStyle name="Comma 8 4 6 3" xfId="9900" xr:uid="{E1A55C9C-9CE8-4FC5-968F-B5D672D98D62}"/>
    <cellStyle name="Comma 8 4 6 3 2" xfId="25311" xr:uid="{B1DBF394-6777-4910-878C-C43986C14400}"/>
    <cellStyle name="Comma 8 4 6 3 2 2" xfId="56135" xr:uid="{059D9F70-6126-4945-969D-06DF4E0BC0C2}"/>
    <cellStyle name="Comma 8 4 6 3 3" xfId="40725" xr:uid="{62E3DE08-2CAA-4710-9F30-B91A801F55FF}"/>
    <cellStyle name="Comma 8 4 6 4" xfId="17502" xr:uid="{82D9ABAC-A87C-4655-AF15-B8CD69528E9D}"/>
    <cellStyle name="Comma 8 4 6 4 2" xfId="48326" xr:uid="{2858190E-8188-431D-8FCD-8BD444C34177}"/>
    <cellStyle name="Comma 8 4 6 5" xfId="32916" xr:uid="{E397F53C-A4D0-4721-986F-5FCDF4D70BA3}"/>
    <cellStyle name="Comma 8 4 7" xfId="3993" xr:uid="{A9A983CD-1004-44AC-8175-694B18C1C760}"/>
    <cellStyle name="Comma 8 4 7 2" xfId="11804" xr:uid="{ACDFCAF0-3A8E-4921-94CE-B975F4B3B2ED}"/>
    <cellStyle name="Comma 8 4 7 2 2" xfId="27215" xr:uid="{12B6A50B-F5E0-45E7-AA53-20A47EC56C29}"/>
    <cellStyle name="Comma 8 4 7 2 2 2" xfId="58039" xr:uid="{78F42C33-492E-4FD0-A275-60729EF0000C}"/>
    <cellStyle name="Comma 8 4 7 2 3" xfId="42629" xr:uid="{9C9DDB63-AA90-4DCC-9B45-282E62C58A49}"/>
    <cellStyle name="Comma 8 4 7 3" xfId="19406" xr:uid="{979F0A9B-6074-4E5A-8AEC-8858A414A04E}"/>
    <cellStyle name="Comma 8 4 7 3 2" xfId="50230" xr:uid="{F82F1FBC-BD3D-4FE9-AABB-21B872356BAF}"/>
    <cellStyle name="Comma 8 4 7 4" xfId="34820" xr:uid="{21B18084-533F-443F-A4AC-BAB9DD1142F2}"/>
    <cellStyle name="Comma 8 4 8" xfId="8001" xr:uid="{892A5D46-6135-407B-9C0C-7C7D7D679B0B}"/>
    <cellStyle name="Comma 8 4 8 2" xfId="23412" xr:uid="{0B1F26C4-4111-4686-895E-04647FE25C78}"/>
    <cellStyle name="Comma 8 4 8 2 2" xfId="54236" xr:uid="{8B9E8663-0016-4B26-8B1E-AD02BF49378E}"/>
    <cellStyle name="Comma 8 4 8 3" xfId="38826" xr:uid="{89EB7440-9F85-41AC-9BC2-CA41623FAD22}"/>
    <cellStyle name="Comma 8 4 9" xfId="7792" xr:uid="{72E9546F-5D04-4574-96B3-1413C7C03308}"/>
    <cellStyle name="Comma 8 4 9 2" xfId="23203" xr:uid="{2F3744C4-FC5E-4E8B-B688-38B612B0FD2C}"/>
    <cellStyle name="Comma 8 4 9 2 2" xfId="54027" xr:uid="{B917A5E3-3001-4424-A8D2-1C1BC4D3A734}"/>
    <cellStyle name="Comma 8 4 9 3" xfId="38617" xr:uid="{5EBF750B-0F92-4C5D-890C-8226D40256FD}"/>
    <cellStyle name="Comma 8 5" xfId="567" xr:uid="{8164CEB3-99EA-4F4D-8C4C-954D69467B48}"/>
    <cellStyle name="Comma 8 5 2" xfId="1200" xr:uid="{20D5FDE5-1B0C-4A1A-BCE0-1238CC722184}"/>
    <cellStyle name="Comma 8 5 2 2" xfId="3099" xr:uid="{5ED7B42E-AE17-4235-A739-11A6DBBD4A1C}"/>
    <cellStyle name="Comma 8 5 2 2 2" xfId="6902" xr:uid="{67110F4F-99D3-4271-8484-B910BDF5C994}"/>
    <cellStyle name="Comma 8 5 2 2 2 2" xfId="14713" xr:uid="{2C7F4ED6-9639-401F-A290-985F1431F1E7}"/>
    <cellStyle name="Comma 8 5 2 2 2 2 2" xfId="30124" xr:uid="{34F51D3A-3A85-4B0C-BF5A-5ADF15984E72}"/>
    <cellStyle name="Comma 8 5 2 2 2 2 2 2" xfId="60948" xr:uid="{96211169-92EF-449A-9A75-F720D04E93EE}"/>
    <cellStyle name="Comma 8 5 2 2 2 2 3" xfId="45538" xr:uid="{B8E48CFD-1F75-496E-B05B-2EEF54645054}"/>
    <cellStyle name="Comma 8 5 2 2 2 3" xfId="22315" xr:uid="{6F56FCF6-160A-4B4B-AD89-EECEF07C6616}"/>
    <cellStyle name="Comma 8 5 2 2 2 3 2" xfId="53139" xr:uid="{3A462841-EC8A-4B4C-8269-C99AFD0566A0}"/>
    <cellStyle name="Comma 8 5 2 2 2 4" xfId="37729" xr:uid="{991022EE-BC6A-4B57-852D-9E051B7074F1}"/>
    <cellStyle name="Comma 8 5 2 2 3" xfId="10910" xr:uid="{DCDAB506-73F3-4A27-A7D5-90F008F01C89}"/>
    <cellStyle name="Comma 8 5 2 2 3 2" xfId="26321" xr:uid="{8F99BCE1-859D-4E66-A638-CE8AD5335BC3}"/>
    <cellStyle name="Comma 8 5 2 2 3 2 2" xfId="57145" xr:uid="{1FE8BBA7-16CC-407D-BCDD-454F6F37C21C}"/>
    <cellStyle name="Comma 8 5 2 2 3 3" xfId="41735" xr:uid="{FB2A5C6A-5A67-4AD1-81BB-A9FDAA5692E1}"/>
    <cellStyle name="Comma 8 5 2 2 4" xfId="18512" xr:uid="{CC73834C-12C6-4B38-8DE6-3368A1B0C758}"/>
    <cellStyle name="Comma 8 5 2 2 4 2" xfId="49336" xr:uid="{136842AB-35FA-42F3-A64A-2814EECCE924}"/>
    <cellStyle name="Comma 8 5 2 2 5" xfId="33926" xr:uid="{6ACA8AF4-6ACA-4F1F-A3F6-3DCCD18B100B}"/>
    <cellStyle name="Comma 8 5 2 3" xfId="5003" xr:uid="{FAD2349A-35F0-4D92-B9A9-3095E2D4194A}"/>
    <cellStyle name="Comma 8 5 2 3 2" xfId="12814" xr:uid="{312894EB-618F-479D-BAC4-7214309E2453}"/>
    <cellStyle name="Comma 8 5 2 3 2 2" xfId="28225" xr:uid="{A07DC654-084E-473C-B4AE-A2F14F667AA5}"/>
    <cellStyle name="Comma 8 5 2 3 2 2 2" xfId="59049" xr:uid="{2028F688-416C-400A-98F4-C8975D9E77D3}"/>
    <cellStyle name="Comma 8 5 2 3 2 3" xfId="43639" xr:uid="{48E1DF9C-E2F4-4EE9-85E5-C1EF9D9C173B}"/>
    <cellStyle name="Comma 8 5 2 3 3" xfId="20416" xr:uid="{BD95D10A-FC3B-4C71-A3BF-727CC253E172}"/>
    <cellStyle name="Comma 8 5 2 3 3 2" xfId="51240" xr:uid="{87363F21-E420-4C59-877D-A3905514849E}"/>
    <cellStyle name="Comma 8 5 2 3 4" xfId="35830" xr:uid="{A715F368-F0AD-4883-AD3D-3277454008F5}"/>
    <cellStyle name="Comma 8 5 2 4" xfId="9011" xr:uid="{8EE4494E-E00C-4E4D-A107-088144162C95}"/>
    <cellStyle name="Comma 8 5 2 4 2" xfId="24422" xr:uid="{CE3F3519-C5AD-4D99-A642-05D0DE81B2A6}"/>
    <cellStyle name="Comma 8 5 2 4 2 2" xfId="55246" xr:uid="{966AD0B9-CCF1-4405-A90E-9C5508451B22}"/>
    <cellStyle name="Comma 8 5 2 4 3" xfId="39836" xr:uid="{F3D858F1-925F-409E-B9F2-379695C57AC5}"/>
    <cellStyle name="Comma 8 5 2 5" xfId="16613" xr:uid="{2DDFAE53-DDA6-480B-A3A9-F7F298307BCF}"/>
    <cellStyle name="Comma 8 5 2 5 2" xfId="47437" xr:uid="{1DB1EEB5-3A50-4049-8D4D-7E91FBFA8758}"/>
    <cellStyle name="Comma 8 5 2 6" xfId="32027" xr:uid="{4A8AD360-1B23-4672-AE51-675E8EBACD58}"/>
    <cellStyle name="Comma 8 5 3" xfId="1833" xr:uid="{9C1F47DF-BA82-4365-97F0-4B6D5A1C09EE}"/>
    <cellStyle name="Comma 8 5 3 2" xfId="3732" xr:uid="{FC70761A-7438-4C31-BAC2-7017B1378420}"/>
    <cellStyle name="Comma 8 5 3 2 2" xfId="7535" xr:uid="{46A69EB3-B0A4-4FB1-B6D7-49F1949FCB77}"/>
    <cellStyle name="Comma 8 5 3 2 2 2" xfId="15346" xr:uid="{45C55C2C-A692-4CDE-88D0-FAF3963BF1EC}"/>
    <cellStyle name="Comma 8 5 3 2 2 2 2" xfId="30757" xr:uid="{7AA6D2E0-F948-415B-A5C6-A979D3CBC960}"/>
    <cellStyle name="Comma 8 5 3 2 2 2 2 2" xfId="61581" xr:uid="{3723AF36-8A3F-43F8-AF34-25194610CBD3}"/>
    <cellStyle name="Comma 8 5 3 2 2 2 3" xfId="46171" xr:uid="{1CFB0F4E-1223-4B19-A7D6-7D189040636B}"/>
    <cellStyle name="Comma 8 5 3 2 2 3" xfId="22948" xr:uid="{CF5786E3-2D51-4016-A36B-D46700392DC8}"/>
    <cellStyle name="Comma 8 5 3 2 2 3 2" xfId="53772" xr:uid="{3ECCD183-87F4-45CE-83E9-AF71207018DC}"/>
    <cellStyle name="Comma 8 5 3 2 2 4" xfId="38362" xr:uid="{DBB68180-1EF4-49EF-BD5C-C3A32C4D1599}"/>
    <cellStyle name="Comma 8 5 3 2 3" xfId="11543" xr:uid="{5AC9ED26-0CDC-4338-BF78-DC2C8AB1BC01}"/>
    <cellStyle name="Comma 8 5 3 2 3 2" xfId="26954" xr:uid="{F6F618EC-5E88-4FFA-AEA2-BD9F1B3B5C1C}"/>
    <cellStyle name="Comma 8 5 3 2 3 2 2" xfId="57778" xr:uid="{65238CCC-ACD6-4C63-8894-DF50E09BD011}"/>
    <cellStyle name="Comma 8 5 3 2 3 3" xfId="42368" xr:uid="{EF7257EB-FB41-432B-A731-9BC31A7D3A12}"/>
    <cellStyle name="Comma 8 5 3 2 4" xfId="19145" xr:uid="{54427D9C-2367-45FE-B6E5-9D4CF4760AE9}"/>
    <cellStyle name="Comma 8 5 3 2 4 2" xfId="49969" xr:uid="{65466AA4-ACF5-4B5D-B726-9030C1F2C5F9}"/>
    <cellStyle name="Comma 8 5 3 2 5" xfId="34559" xr:uid="{247C1F8E-CA75-439C-A7C4-03F5202111CD}"/>
    <cellStyle name="Comma 8 5 3 3" xfId="5636" xr:uid="{EA6FEA8E-D94B-482C-81FE-F2782EB02C90}"/>
    <cellStyle name="Comma 8 5 3 3 2" xfId="13447" xr:uid="{F6CC9253-7AB1-4090-8573-0DAB73C9D2E9}"/>
    <cellStyle name="Comma 8 5 3 3 2 2" xfId="28858" xr:uid="{3161CD83-ED6C-420E-A3F1-A494EB6F24B0}"/>
    <cellStyle name="Comma 8 5 3 3 2 2 2" xfId="59682" xr:uid="{9B7FDE12-2C9A-45A6-9801-655FC3E0329F}"/>
    <cellStyle name="Comma 8 5 3 3 2 3" xfId="44272" xr:uid="{BCDC57B9-3C65-4A04-BFEB-65E1245644D7}"/>
    <cellStyle name="Comma 8 5 3 3 3" xfId="21049" xr:uid="{FBF2EB24-475D-4994-A5DF-9A00DCBE587C}"/>
    <cellStyle name="Comma 8 5 3 3 3 2" xfId="51873" xr:uid="{157502F0-B217-461E-A98F-9D39C253F87A}"/>
    <cellStyle name="Comma 8 5 3 3 4" xfId="36463" xr:uid="{20B5845A-6E9B-4C4F-86EA-2F13E378B25B}"/>
    <cellStyle name="Comma 8 5 3 4" xfId="9644" xr:uid="{E995DAD9-EB3F-46C5-A7DF-48AC0E0480B2}"/>
    <cellStyle name="Comma 8 5 3 4 2" xfId="25055" xr:uid="{93D9CCF6-F822-4ACA-8A59-4CE0267D431C}"/>
    <cellStyle name="Comma 8 5 3 4 2 2" xfId="55879" xr:uid="{7DD92A0A-A270-4486-971B-8A74085442A5}"/>
    <cellStyle name="Comma 8 5 3 4 3" xfId="40469" xr:uid="{3A3FE7E5-D99F-41D3-9054-A47DE4006FE8}"/>
    <cellStyle name="Comma 8 5 3 5" xfId="17246" xr:uid="{920F5FB3-E65E-434E-A971-7EB7365F1030}"/>
    <cellStyle name="Comma 8 5 3 5 2" xfId="48070" xr:uid="{FFEB05FB-23CB-4356-89E2-1D69F02DD810}"/>
    <cellStyle name="Comma 8 5 3 6" xfId="32660" xr:uid="{90E4F532-697F-46A5-88DB-E14D89478FA3}"/>
    <cellStyle name="Comma 8 5 4" xfId="2466" xr:uid="{1E0259E7-DB8C-40B6-A997-40EA9C750C58}"/>
    <cellStyle name="Comma 8 5 4 2" xfId="6269" xr:uid="{7CF72AA3-9696-43E4-88F9-CBC067347530}"/>
    <cellStyle name="Comma 8 5 4 2 2" xfId="14080" xr:uid="{6C333913-7D19-4EC6-A95B-933A331B1F71}"/>
    <cellStyle name="Comma 8 5 4 2 2 2" xfId="29491" xr:uid="{801EAA3B-E232-44D3-B200-A0A21F0E2F85}"/>
    <cellStyle name="Comma 8 5 4 2 2 2 2" xfId="60315" xr:uid="{C7E40307-C85B-447A-A1BC-65470E43D28C}"/>
    <cellStyle name="Comma 8 5 4 2 2 3" xfId="44905" xr:uid="{468C6B8D-F81D-4443-8BF2-C48F467BEA46}"/>
    <cellStyle name="Comma 8 5 4 2 3" xfId="21682" xr:uid="{F9A4C988-C03C-48A5-9EA5-C1333D9CBDF0}"/>
    <cellStyle name="Comma 8 5 4 2 3 2" xfId="52506" xr:uid="{E8007ED0-62BA-4E94-83BC-60AC90643C31}"/>
    <cellStyle name="Comma 8 5 4 2 4" xfId="37096" xr:uid="{C7BEA509-8B5E-4015-B553-1FC29A9DA742}"/>
    <cellStyle name="Comma 8 5 4 3" xfId="10277" xr:uid="{BE6D9C95-4C46-47EA-BA1F-AF346A875ED5}"/>
    <cellStyle name="Comma 8 5 4 3 2" xfId="25688" xr:uid="{471EED71-F1B6-4808-A417-6B072D25E04C}"/>
    <cellStyle name="Comma 8 5 4 3 2 2" xfId="56512" xr:uid="{8CC5A712-E89D-4991-BA3E-FA46F85B9A3D}"/>
    <cellStyle name="Comma 8 5 4 3 3" xfId="41102" xr:uid="{1A7BB55C-F286-4D83-BB2E-4A04961AEE21}"/>
    <cellStyle name="Comma 8 5 4 4" xfId="17879" xr:uid="{66458B40-B553-488C-9336-A15766A9F337}"/>
    <cellStyle name="Comma 8 5 4 4 2" xfId="48703" xr:uid="{42D4175A-4539-4155-B8F5-75217591B78F}"/>
    <cellStyle name="Comma 8 5 4 5" xfId="33293" xr:uid="{7C140E43-60A6-443E-B6A3-9CA4F6001D73}"/>
    <cellStyle name="Comma 8 5 5" xfId="4370" xr:uid="{992A0993-66B4-41FD-AEBB-C3CD22706579}"/>
    <cellStyle name="Comma 8 5 5 2" xfId="12181" xr:uid="{0DBC1A79-6B89-4428-9212-93E5E2D6E9BA}"/>
    <cellStyle name="Comma 8 5 5 2 2" xfId="27592" xr:uid="{355449BF-F2DB-40BE-BB6A-F63D626BE210}"/>
    <cellStyle name="Comma 8 5 5 2 2 2" xfId="58416" xr:uid="{E1E4052D-4000-44C4-9225-560C0D654E8E}"/>
    <cellStyle name="Comma 8 5 5 2 3" xfId="43006" xr:uid="{C645CC5E-295A-41E2-87E8-072539DB2287}"/>
    <cellStyle name="Comma 8 5 5 3" xfId="19783" xr:uid="{B8AD5283-3767-4F61-B270-0A162CAC971F}"/>
    <cellStyle name="Comma 8 5 5 3 2" xfId="50607" xr:uid="{3920392A-825F-4929-A68C-B98B5F37B73F}"/>
    <cellStyle name="Comma 8 5 5 4" xfId="35197" xr:uid="{4D10C85B-DFE0-457D-986D-AB214E749DCD}"/>
    <cellStyle name="Comma 8 5 6" xfId="8378" xr:uid="{7B807632-8BFA-4A35-B36F-48433D6EDD96}"/>
    <cellStyle name="Comma 8 5 6 2" xfId="23789" xr:uid="{372AB44B-4C86-4B29-996C-26638793969C}"/>
    <cellStyle name="Comma 8 5 6 2 2" xfId="54613" xr:uid="{ABE88CE3-8B16-4613-B887-D8A908DFF3B9}"/>
    <cellStyle name="Comma 8 5 6 3" xfId="39203" xr:uid="{7C78F9B1-E406-4E5A-9A68-86472B1B73F4}"/>
    <cellStyle name="Comma 8 5 7" xfId="15980" xr:uid="{1E63CA4B-2ED4-4CE9-B204-33A355AE8F53}"/>
    <cellStyle name="Comma 8 5 7 2" xfId="46804" xr:uid="{39E19A8A-1FE0-475A-AAB2-08A98D9903BD}"/>
    <cellStyle name="Comma 8 5 8" xfId="31394" xr:uid="{0856E7BF-A5B2-4FF5-A340-6D36D6DE2868}"/>
    <cellStyle name="Comma 8 6" xfId="358" xr:uid="{EF0162CD-EC87-4C08-8CA4-FE9CF48EDD99}"/>
    <cellStyle name="Comma 8 6 2" xfId="991" xr:uid="{6378341E-A444-4FEC-B391-95BB0E23E8ED}"/>
    <cellStyle name="Comma 8 6 2 2" xfId="2890" xr:uid="{C82B5975-AA95-43F0-B90C-9D6F49A49766}"/>
    <cellStyle name="Comma 8 6 2 2 2" xfId="6693" xr:uid="{47F5C304-1B7E-4A25-A72B-395279F85BCB}"/>
    <cellStyle name="Comma 8 6 2 2 2 2" xfId="14504" xr:uid="{0C4E1361-80D5-4640-868B-66340AFE3DD8}"/>
    <cellStyle name="Comma 8 6 2 2 2 2 2" xfId="29915" xr:uid="{50C536FA-85D5-4DB6-8A28-D1650179CEC3}"/>
    <cellStyle name="Comma 8 6 2 2 2 2 2 2" xfId="60739" xr:uid="{3FE23F52-E340-49F6-B800-3387F9D43B6E}"/>
    <cellStyle name="Comma 8 6 2 2 2 2 3" xfId="45329" xr:uid="{37B07269-7050-4CC5-933F-18970C10F9A5}"/>
    <cellStyle name="Comma 8 6 2 2 2 3" xfId="22106" xr:uid="{BA959645-2BC8-4D6A-9AC9-052D553559EE}"/>
    <cellStyle name="Comma 8 6 2 2 2 3 2" xfId="52930" xr:uid="{A960E4C3-22B1-4E74-B67B-7D41F45A2FBD}"/>
    <cellStyle name="Comma 8 6 2 2 2 4" xfId="37520" xr:uid="{7660D456-46BB-48B0-8CB2-346CF639CAE7}"/>
    <cellStyle name="Comma 8 6 2 2 3" xfId="10701" xr:uid="{E50EF220-E7E9-4BA0-AA31-423004CEB9C7}"/>
    <cellStyle name="Comma 8 6 2 2 3 2" xfId="26112" xr:uid="{4F4A2D01-36EE-48D8-A925-C36C065CA71E}"/>
    <cellStyle name="Comma 8 6 2 2 3 2 2" xfId="56936" xr:uid="{6AD3CB0A-4366-45C9-AE75-B005CF0103E9}"/>
    <cellStyle name="Comma 8 6 2 2 3 3" xfId="41526" xr:uid="{0D576A9C-B6FD-46C4-A897-954332868478}"/>
    <cellStyle name="Comma 8 6 2 2 4" xfId="18303" xr:uid="{7D50B667-7367-4B75-A398-D960B2D27363}"/>
    <cellStyle name="Comma 8 6 2 2 4 2" xfId="49127" xr:uid="{4F589186-EB87-4ACA-878C-F6F510B7C3B0}"/>
    <cellStyle name="Comma 8 6 2 2 5" xfId="33717" xr:uid="{65C1C524-6B77-4BDE-81B2-21599DD27BD7}"/>
    <cellStyle name="Comma 8 6 2 3" xfId="4794" xr:uid="{01EE5752-B518-4AF0-95B0-69AB0CECE55D}"/>
    <cellStyle name="Comma 8 6 2 3 2" xfId="12605" xr:uid="{6AF89CC3-0796-4DEA-BAA0-E0C8721355C8}"/>
    <cellStyle name="Comma 8 6 2 3 2 2" xfId="28016" xr:uid="{83D7A291-996F-47AA-9FA3-DCBE711AF9D9}"/>
    <cellStyle name="Comma 8 6 2 3 2 2 2" xfId="58840" xr:uid="{AE050466-E046-4B08-8CA8-307948B1BC5D}"/>
    <cellStyle name="Comma 8 6 2 3 2 3" xfId="43430" xr:uid="{891618DA-58E8-45BB-8016-1462BF6E2509}"/>
    <cellStyle name="Comma 8 6 2 3 3" xfId="20207" xr:uid="{141AF412-5B7E-4172-8B48-C5BC0445FD48}"/>
    <cellStyle name="Comma 8 6 2 3 3 2" xfId="51031" xr:uid="{5D189005-9432-4874-9D26-4A92C51820B1}"/>
    <cellStyle name="Comma 8 6 2 3 4" xfId="35621" xr:uid="{F9664D07-7242-4FAC-BA08-5EE83B4D92A6}"/>
    <cellStyle name="Comma 8 6 2 4" xfId="8802" xr:uid="{2CC2037E-3A81-4959-BD1A-E09CCE821B21}"/>
    <cellStyle name="Comma 8 6 2 4 2" xfId="24213" xr:uid="{D2162ECE-CE5B-40E5-882C-4BFFA563BCC8}"/>
    <cellStyle name="Comma 8 6 2 4 2 2" xfId="55037" xr:uid="{E43DAA70-9C6E-403D-A61B-BF5980F20622}"/>
    <cellStyle name="Comma 8 6 2 4 3" xfId="39627" xr:uid="{7672301E-244F-47B0-B0E5-637CE139829B}"/>
    <cellStyle name="Comma 8 6 2 5" xfId="16404" xr:uid="{C8556B47-DFB7-40CB-8DE7-597845B676D5}"/>
    <cellStyle name="Comma 8 6 2 5 2" xfId="47228" xr:uid="{04BAC70A-F92D-4349-83D5-E411F9C2C427}"/>
    <cellStyle name="Comma 8 6 2 6" xfId="31818" xr:uid="{E2DEF4EA-4C6F-4DAD-B9FA-67467CBD2203}"/>
    <cellStyle name="Comma 8 6 3" xfId="1624" xr:uid="{999E2366-1C5B-4C56-9B72-D98B580507DD}"/>
    <cellStyle name="Comma 8 6 3 2" xfId="3523" xr:uid="{0A3CAF35-F5BB-418C-B8BE-DEA6B0155CB9}"/>
    <cellStyle name="Comma 8 6 3 2 2" xfId="7326" xr:uid="{692003FD-0367-4A0C-BC36-CDFF81FE21F7}"/>
    <cellStyle name="Comma 8 6 3 2 2 2" xfId="15137" xr:uid="{D7A25DE3-6441-4B12-A2E9-51BBD50B5705}"/>
    <cellStyle name="Comma 8 6 3 2 2 2 2" xfId="30548" xr:uid="{1161B673-07C5-4317-B977-B4816604B261}"/>
    <cellStyle name="Comma 8 6 3 2 2 2 2 2" xfId="61372" xr:uid="{3E9DCAF3-A9FA-43FB-8182-B01B1703D97D}"/>
    <cellStyle name="Comma 8 6 3 2 2 2 3" xfId="45962" xr:uid="{43C6BBB6-9A05-4630-A8B1-DED8DC98C52B}"/>
    <cellStyle name="Comma 8 6 3 2 2 3" xfId="22739" xr:uid="{2B2B7570-02C3-455D-99AB-35BCCE4EBB3B}"/>
    <cellStyle name="Comma 8 6 3 2 2 3 2" xfId="53563" xr:uid="{D83A427C-378F-43D8-BDA1-AB1D243EFEDB}"/>
    <cellStyle name="Comma 8 6 3 2 2 4" xfId="38153" xr:uid="{E5BF7956-BFEB-4243-A1FA-97FD2768A587}"/>
    <cellStyle name="Comma 8 6 3 2 3" xfId="11334" xr:uid="{ECB49C04-7944-4E31-BA1B-F20D393BC414}"/>
    <cellStyle name="Comma 8 6 3 2 3 2" xfId="26745" xr:uid="{E6911DAE-F8A1-461C-B281-459CACE32583}"/>
    <cellStyle name="Comma 8 6 3 2 3 2 2" xfId="57569" xr:uid="{517D5EE3-12B0-408A-BB81-A226904B9DFE}"/>
    <cellStyle name="Comma 8 6 3 2 3 3" xfId="42159" xr:uid="{665CBCA6-7A74-478C-9175-18C0FF4ADF80}"/>
    <cellStyle name="Comma 8 6 3 2 4" xfId="18936" xr:uid="{05C25A79-4012-4504-8581-C9F186F6E7CA}"/>
    <cellStyle name="Comma 8 6 3 2 4 2" xfId="49760" xr:uid="{3B16FB80-131E-4ECB-B9C7-633BDFFC13A5}"/>
    <cellStyle name="Comma 8 6 3 2 5" xfId="34350" xr:uid="{3379B7A6-908D-4800-B7C6-30169EF5ECF9}"/>
    <cellStyle name="Comma 8 6 3 3" xfId="5427" xr:uid="{C85B801B-2B27-4174-B04C-CD31F08B9100}"/>
    <cellStyle name="Comma 8 6 3 3 2" xfId="13238" xr:uid="{D89EC048-7A48-4C6C-8517-69B4D0070B2C}"/>
    <cellStyle name="Comma 8 6 3 3 2 2" xfId="28649" xr:uid="{43D3E7C2-5C2C-49C2-AD31-1CC047966ACD}"/>
    <cellStyle name="Comma 8 6 3 3 2 2 2" xfId="59473" xr:uid="{77A29E0C-4AC9-439A-A4D3-9931141393F0}"/>
    <cellStyle name="Comma 8 6 3 3 2 3" xfId="44063" xr:uid="{C33B97D8-73CD-4319-AB67-8DE62147B5AE}"/>
    <cellStyle name="Comma 8 6 3 3 3" xfId="20840" xr:uid="{72247B80-D60A-404F-8884-5F21B1D4756B}"/>
    <cellStyle name="Comma 8 6 3 3 3 2" xfId="51664" xr:uid="{9EAD97BC-E0FF-4C46-8D99-E511EA812442}"/>
    <cellStyle name="Comma 8 6 3 3 4" xfId="36254" xr:uid="{DFBF90A6-6BCE-49E9-86BD-FD12B89E1B63}"/>
    <cellStyle name="Comma 8 6 3 4" xfId="9435" xr:uid="{FD9EA907-39C3-4B94-B35E-21B034A9334B}"/>
    <cellStyle name="Comma 8 6 3 4 2" xfId="24846" xr:uid="{5652B13F-3448-4E96-B1A9-B00D5B4D725D}"/>
    <cellStyle name="Comma 8 6 3 4 2 2" xfId="55670" xr:uid="{0B775A35-B1BA-4D00-A53A-273B9935BC73}"/>
    <cellStyle name="Comma 8 6 3 4 3" xfId="40260" xr:uid="{BDBAC9D7-2274-4AFE-9A56-B69251B9885E}"/>
    <cellStyle name="Comma 8 6 3 5" xfId="17037" xr:uid="{4CACA29F-3280-470C-A750-C0FCC8055DF4}"/>
    <cellStyle name="Comma 8 6 3 5 2" xfId="47861" xr:uid="{F32D53B7-6510-48B4-A7EC-CA81DD6ECF6B}"/>
    <cellStyle name="Comma 8 6 3 6" xfId="32451" xr:uid="{174938E0-4B9C-4796-A6DA-EBF2646DFC31}"/>
    <cellStyle name="Comma 8 6 4" xfId="2257" xr:uid="{58F6F7E8-58E5-4A9B-9A03-05B78C864E56}"/>
    <cellStyle name="Comma 8 6 4 2" xfId="6060" xr:uid="{9F37A6B1-ED44-42DF-A80A-F45E724924E2}"/>
    <cellStyle name="Comma 8 6 4 2 2" xfId="13871" xr:uid="{06A7A78D-FD32-4450-8CF6-16FE70AC686F}"/>
    <cellStyle name="Comma 8 6 4 2 2 2" xfId="29282" xr:uid="{FC67E194-C81E-4017-9460-705CF1F35E26}"/>
    <cellStyle name="Comma 8 6 4 2 2 2 2" xfId="60106" xr:uid="{8AD7ECD7-D4DC-464E-A5C9-6EE313FD5772}"/>
    <cellStyle name="Comma 8 6 4 2 2 3" xfId="44696" xr:uid="{DC26E457-C065-4C18-AF8B-33CF477245C6}"/>
    <cellStyle name="Comma 8 6 4 2 3" xfId="21473" xr:uid="{5FF27D9E-4FBB-4936-99EF-302A7722298A}"/>
    <cellStyle name="Comma 8 6 4 2 3 2" xfId="52297" xr:uid="{279B1D2C-D369-4828-9856-A976DBAA10EE}"/>
    <cellStyle name="Comma 8 6 4 2 4" xfId="36887" xr:uid="{FD022515-82DB-456A-B33B-435057A0615B}"/>
    <cellStyle name="Comma 8 6 4 3" xfId="10068" xr:uid="{5DA5D13C-DEC2-4848-8870-24BB69830428}"/>
    <cellStyle name="Comma 8 6 4 3 2" xfId="25479" xr:uid="{D3E5756E-7197-4CE3-A0E6-DB7FA159D258}"/>
    <cellStyle name="Comma 8 6 4 3 2 2" xfId="56303" xr:uid="{14B36546-7F38-4027-BABD-C5746BE95755}"/>
    <cellStyle name="Comma 8 6 4 3 3" xfId="40893" xr:uid="{C117C7CC-326F-4E15-913F-F2119E09DA3F}"/>
    <cellStyle name="Comma 8 6 4 4" xfId="17670" xr:uid="{6FD22F97-423D-4A18-A819-2CE7518FEE41}"/>
    <cellStyle name="Comma 8 6 4 4 2" xfId="48494" xr:uid="{8514E767-6970-4973-97D7-C40639D92924}"/>
    <cellStyle name="Comma 8 6 4 5" xfId="33084" xr:uid="{B05F500B-225A-450C-96C9-8CD49C44B209}"/>
    <cellStyle name="Comma 8 6 5" xfId="4161" xr:uid="{FC1DD60F-7455-4BB1-8119-27109E777C08}"/>
    <cellStyle name="Comma 8 6 5 2" xfId="11972" xr:uid="{58635712-D315-416E-B8DD-5060A22679AA}"/>
    <cellStyle name="Comma 8 6 5 2 2" xfId="27383" xr:uid="{E0752939-D348-4EF1-BEED-6ABAA3518EC0}"/>
    <cellStyle name="Comma 8 6 5 2 2 2" xfId="58207" xr:uid="{09085552-1164-44A1-BF16-FEE7DE299316}"/>
    <cellStyle name="Comma 8 6 5 2 3" xfId="42797" xr:uid="{F3638152-1344-419F-B7BB-1C3839EFC724}"/>
    <cellStyle name="Comma 8 6 5 3" xfId="19574" xr:uid="{24552C59-BA3C-4EB4-89FF-778D6F0A7B71}"/>
    <cellStyle name="Comma 8 6 5 3 2" xfId="50398" xr:uid="{87AB117E-9B1E-44A8-8D7D-80A6E9622791}"/>
    <cellStyle name="Comma 8 6 5 4" xfId="34988" xr:uid="{5DE6D146-21CB-4247-8FD5-D5DC31A33C9D}"/>
    <cellStyle name="Comma 8 6 6" xfId="8169" xr:uid="{158D2F90-E906-4DC8-8BFA-7355A826848C}"/>
    <cellStyle name="Comma 8 6 6 2" xfId="23580" xr:uid="{9F604694-1EEA-4948-8F5A-6C44DBE89A61}"/>
    <cellStyle name="Comma 8 6 6 2 2" xfId="54404" xr:uid="{FE6D39A3-5828-41A1-882A-7EF517FCC157}"/>
    <cellStyle name="Comma 8 6 6 3" xfId="38994" xr:uid="{CA4C5C86-938A-431D-8561-163C500C6DD7}"/>
    <cellStyle name="Comma 8 6 7" xfId="15771" xr:uid="{14CDCD93-31AB-4881-8472-9538EAB9FCB9}"/>
    <cellStyle name="Comma 8 6 7 2" xfId="46595" xr:uid="{1257C35F-A0E2-489D-8D17-91DABB0700B8}"/>
    <cellStyle name="Comma 8 6 8" xfId="31185" xr:uid="{9563DB8F-5B0C-4D07-A24B-6D9183E29ED1}"/>
    <cellStyle name="Comma 8 7" xfId="778" xr:uid="{853C0E51-533A-4A44-A006-DB11B0387A26}"/>
    <cellStyle name="Comma 8 7 2" xfId="2677" xr:uid="{DEF893BD-0AAB-4534-9438-72F09667B33B}"/>
    <cellStyle name="Comma 8 7 2 2" xfId="6480" xr:uid="{25A84EB6-6B66-4CAD-8E52-3DDCE2EBD753}"/>
    <cellStyle name="Comma 8 7 2 2 2" xfId="14291" xr:uid="{141673F8-A59B-4CDB-BFC9-C27B49227D14}"/>
    <cellStyle name="Comma 8 7 2 2 2 2" xfId="29702" xr:uid="{29E9EE3B-E1C3-4979-AE3D-CED06A10E8CE}"/>
    <cellStyle name="Comma 8 7 2 2 2 2 2" xfId="60526" xr:uid="{978CB3EB-699C-4065-AED8-A436B695740F}"/>
    <cellStyle name="Comma 8 7 2 2 2 3" xfId="45116" xr:uid="{3ECCD1D7-01B1-4D27-91AE-586765397477}"/>
    <cellStyle name="Comma 8 7 2 2 3" xfId="21893" xr:uid="{6EE4A838-DA99-4C45-A329-911B5D3D2114}"/>
    <cellStyle name="Comma 8 7 2 2 3 2" xfId="52717" xr:uid="{6F33C24E-1A39-4CA2-B015-90955FBAC718}"/>
    <cellStyle name="Comma 8 7 2 2 4" xfId="37307" xr:uid="{907E25DC-9357-45BE-B469-87A7183FE5DB}"/>
    <cellStyle name="Comma 8 7 2 3" xfId="10488" xr:uid="{5AED0024-B6DA-4615-8CDF-22D7E4A3A939}"/>
    <cellStyle name="Comma 8 7 2 3 2" xfId="25899" xr:uid="{985CA38A-CE9D-410A-AFBD-25C353C4A788}"/>
    <cellStyle name="Comma 8 7 2 3 2 2" xfId="56723" xr:uid="{23875F12-2659-4A6A-ABC5-3DDD7A7B5EC4}"/>
    <cellStyle name="Comma 8 7 2 3 3" xfId="41313" xr:uid="{353A97B9-4927-4192-AC11-A00484524E8C}"/>
    <cellStyle name="Comma 8 7 2 4" xfId="18090" xr:uid="{BBE8390F-74DF-43DD-A2B3-F9F3F795EA85}"/>
    <cellStyle name="Comma 8 7 2 4 2" xfId="48914" xr:uid="{8EB30776-9988-40D5-8F1A-157D489F548E}"/>
    <cellStyle name="Comma 8 7 2 5" xfId="33504" xr:uid="{B6112E5B-FC71-4F16-9674-1C6B700066C0}"/>
    <cellStyle name="Comma 8 7 3" xfId="4581" xr:uid="{30D7A505-4F9F-45E8-B5B7-0F21BE0CB46D}"/>
    <cellStyle name="Comma 8 7 3 2" xfId="12392" xr:uid="{78CA010F-78C0-4F42-A4DE-F4D26D986AD1}"/>
    <cellStyle name="Comma 8 7 3 2 2" xfId="27803" xr:uid="{E9B6D602-5CF6-4930-A132-AF33FDA5FE4D}"/>
    <cellStyle name="Comma 8 7 3 2 2 2" xfId="58627" xr:uid="{74D37032-F727-4953-8E59-89D9C743047E}"/>
    <cellStyle name="Comma 8 7 3 2 3" xfId="43217" xr:uid="{EB471E01-D728-44E5-AD3C-C946B541C85F}"/>
    <cellStyle name="Comma 8 7 3 3" xfId="19994" xr:uid="{396A7990-A297-4B4B-8A16-8D4E0B14FE22}"/>
    <cellStyle name="Comma 8 7 3 3 2" xfId="50818" xr:uid="{BAF78586-7089-47D9-8FDA-72E6E8512013}"/>
    <cellStyle name="Comma 8 7 3 4" xfId="35408" xr:uid="{F0E82863-6348-4D3C-BF42-DDE80F438BA3}"/>
    <cellStyle name="Comma 8 7 4" xfId="8589" xr:uid="{958DA438-11FA-4251-8CFE-CD2F05842CC5}"/>
    <cellStyle name="Comma 8 7 4 2" xfId="24000" xr:uid="{A7819884-7603-4CA3-B221-AAC8131CFA5F}"/>
    <cellStyle name="Comma 8 7 4 2 2" xfId="54824" xr:uid="{B7417CF5-5D28-4002-B9CD-D2E8A3123734}"/>
    <cellStyle name="Comma 8 7 4 3" xfId="39414" xr:uid="{E74FD45F-7103-4719-A1BA-DC41AA372F69}"/>
    <cellStyle name="Comma 8 7 5" xfId="16191" xr:uid="{28AFECD9-52D4-4F48-880E-235D752AE917}"/>
    <cellStyle name="Comma 8 7 5 2" xfId="47015" xr:uid="{41709462-65EC-409B-8CE6-C918B644091E}"/>
    <cellStyle name="Comma 8 7 6" xfId="31605" xr:uid="{FDC02C35-4846-4641-AE07-F2A804AAADCF}"/>
    <cellStyle name="Comma 8 8" xfId="1411" xr:uid="{C82FEA87-18ED-43E9-8E9E-8156EED9BEB7}"/>
    <cellStyle name="Comma 8 8 2" xfId="3310" xr:uid="{D87DAD84-2DDB-42DB-B98D-E66B35F2B7C6}"/>
    <cellStyle name="Comma 8 8 2 2" xfId="7113" xr:uid="{9BA315F2-3E4D-48CB-ACEA-192F77BA8E9E}"/>
    <cellStyle name="Comma 8 8 2 2 2" xfId="14924" xr:uid="{FB4C9908-3023-4E8F-A71E-581C3BD15F61}"/>
    <cellStyle name="Comma 8 8 2 2 2 2" xfId="30335" xr:uid="{695A6391-573C-4687-A1C5-9E33E80C1220}"/>
    <cellStyle name="Comma 8 8 2 2 2 2 2" xfId="61159" xr:uid="{A19301E8-54EB-4A06-9165-B84AB249F277}"/>
    <cellStyle name="Comma 8 8 2 2 2 3" xfId="45749" xr:uid="{FE20B764-F923-4987-925A-94049B7F42DD}"/>
    <cellStyle name="Comma 8 8 2 2 3" xfId="22526" xr:uid="{CB84BC61-F427-4364-80CB-47EC4DE9E36D}"/>
    <cellStyle name="Comma 8 8 2 2 3 2" xfId="53350" xr:uid="{329C674F-71E7-47CC-86BE-91193134592F}"/>
    <cellStyle name="Comma 8 8 2 2 4" xfId="37940" xr:uid="{8C481D87-C681-4C22-A2EC-FC5747C8FBEB}"/>
    <cellStyle name="Comma 8 8 2 3" xfId="11121" xr:uid="{58F9D29F-8E90-48A6-9AB5-B720571C7059}"/>
    <cellStyle name="Comma 8 8 2 3 2" xfId="26532" xr:uid="{36EA7619-205D-421E-96C2-2FEEC4B83C2A}"/>
    <cellStyle name="Comma 8 8 2 3 2 2" xfId="57356" xr:uid="{1392A402-E4AC-4CCC-B8BE-09FF25576599}"/>
    <cellStyle name="Comma 8 8 2 3 3" xfId="41946" xr:uid="{0FC6D374-F86D-4CD9-98D9-377643402E1B}"/>
    <cellStyle name="Comma 8 8 2 4" xfId="18723" xr:uid="{55E7D914-7C6D-41D4-8D25-1F8FA2B489CD}"/>
    <cellStyle name="Comma 8 8 2 4 2" xfId="49547" xr:uid="{B0A2A3F1-1E41-4362-89E7-FED6FB1EF031}"/>
    <cellStyle name="Comma 8 8 2 5" xfId="34137" xr:uid="{7803D5FD-B713-45A8-9791-B50780F25466}"/>
    <cellStyle name="Comma 8 8 3" xfId="5214" xr:uid="{8F0F4E46-0D4C-4938-A4F2-84F328BF4F79}"/>
    <cellStyle name="Comma 8 8 3 2" xfId="13025" xr:uid="{7297C391-09E9-421F-87DF-EB2A9C06D939}"/>
    <cellStyle name="Comma 8 8 3 2 2" xfId="28436" xr:uid="{C942B8C6-29FB-4CDA-A346-18B16BAF1D4A}"/>
    <cellStyle name="Comma 8 8 3 2 2 2" xfId="59260" xr:uid="{4442DA3C-A9DA-4F5C-8602-BD430EA814BA}"/>
    <cellStyle name="Comma 8 8 3 2 3" xfId="43850" xr:uid="{3BD9BF5A-23B6-4481-87B4-59180186C9E9}"/>
    <cellStyle name="Comma 8 8 3 3" xfId="20627" xr:uid="{DDCEDD50-4DE6-439E-8FA1-80C5CDBE2E7C}"/>
    <cellStyle name="Comma 8 8 3 3 2" xfId="51451" xr:uid="{DAF554BF-B288-4551-9FB4-77B709448D41}"/>
    <cellStyle name="Comma 8 8 3 4" xfId="36041" xr:uid="{7B580C31-8D1A-4AED-BCA0-DC0857ACABAF}"/>
    <cellStyle name="Comma 8 8 4" xfId="9222" xr:uid="{0161D175-2008-4EAA-871D-F367B1133967}"/>
    <cellStyle name="Comma 8 8 4 2" xfId="24633" xr:uid="{F313E088-EC03-4BCD-B56A-F3633488B6E3}"/>
    <cellStyle name="Comma 8 8 4 2 2" xfId="55457" xr:uid="{44D9D8CF-E5C9-40A3-B808-6300712B9296}"/>
    <cellStyle name="Comma 8 8 4 3" xfId="40047" xr:uid="{572F8DB3-8A0B-4D2A-B195-D77C24CAD63C}"/>
    <cellStyle name="Comma 8 8 5" xfId="16824" xr:uid="{5852D8F8-6970-4279-94E5-8CD21AC906FB}"/>
    <cellStyle name="Comma 8 8 5 2" xfId="47648" xr:uid="{CE502709-B9CC-4AB5-B200-F4AD33DBECC7}"/>
    <cellStyle name="Comma 8 8 6" xfId="32238" xr:uid="{9A3D29FB-88CC-446E-86C4-38FC07FE7288}"/>
    <cellStyle name="Comma 8 9" xfId="2044" xr:uid="{FF219BA3-263B-4C41-85E0-B97BEBB66310}"/>
    <cellStyle name="Comma 8 9 2" xfId="5847" xr:uid="{9D403428-39BA-410B-87DD-3D705D3B24BE}"/>
    <cellStyle name="Comma 8 9 2 2" xfId="13658" xr:uid="{3821C235-6AB1-42A1-A3BA-8163DFE0E209}"/>
    <cellStyle name="Comma 8 9 2 2 2" xfId="29069" xr:uid="{BC88AC2E-DA81-4AB9-9E6B-0CD276BE40BC}"/>
    <cellStyle name="Comma 8 9 2 2 2 2" xfId="59893" xr:uid="{EE40DC1A-0B71-4EAC-A5F7-BA554D36B6F4}"/>
    <cellStyle name="Comma 8 9 2 2 3" xfId="44483" xr:uid="{A6F88166-A22A-41DF-9AEC-D47D0E5270BD}"/>
    <cellStyle name="Comma 8 9 2 3" xfId="21260" xr:uid="{44535128-0780-4E8A-9FF3-5BCFCAAE648E}"/>
    <cellStyle name="Comma 8 9 2 3 2" xfId="52084" xr:uid="{EFAD9AFE-C943-4870-AF28-E3835852A711}"/>
    <cellStyle name="Comma 8 9 2 4" xfId="36674" xr:uid="{C50D8B84-952D-4BC9-A3BD-522A4C703F2C}"/>
    <cellStyle name="Comma 8 9 3" xfId="9855" xr:uid="{00F190AF-8345-4AEB-AF09-94E85E986448}"/>
    <cellStyle name="Comma 8 9 3 2" xfId="25266" xr:uid="{34566CDD-5BD0-4F34-A920-F58D111F9EE1}"/>
    <cellStyle name="Comma 8 9 3 2 2" xfId="56090" xr:uid="{AF658559-6C36-4790-81E0-1354E64AF4C0}"/>
    <cellStyle name="Comma 8 9 3 3" xfId="40680" xr:uid="{716E8230-DE58-478A-9CB8-6AEC7C7B9818}"/>
    <cellStyle name="Comma 8 9 4" xfId="17457" xr:uid="{E8673E2E-D6BD-4603-AC8A-F1D71A320752}"/>
    <cellStyle name="Comma 8 9 4 2" xfId="48281" xr:uid="{B0469B8F-E056-4E4E-9931-DDE71F585F8C}"/>
    <cellStyle name="Comma 8 9 5" xfId="32871" xr:uid="{B9C778F4-B31F-45FC-B2B0-013DBA1587E7}"/>
    <cellStyle name="Comma 9" xfId="156" xr:uid="{42AF6B8F-E16D-4F26-9928-E3DF65F5E567}"/>
    <cellStyle name="Comma 9 10" xfId="7976" xr:uid="{96697DBF-417D-4C27-AEB3-AC84F66DE122}"/>
    <cellStyle name="Comma 9 10 2" xfId="23387" xr:uid="{437E7578-EEE2-4B8A-8858-A85275C01417}"/>
    <cellStyle name="Comma 9 10 2 2" xfId="54211" xr:uid="{4F6AAC1D-448B-4DC7-8855-8663C128AEE7}"/>
    <cellStyle name="Comma 9 10 3" xfId="38801" xr:uid="{4116F395-D23A-4AA0-A55B-B6E9C106EA44}"/>
    <cellStyle name="Comma 9 11" xfId="7767" xr:uid="{0AB00BC2-7316-49F0-B0D8-986FC0937B19}"/>
    <cellStyle name="Comma 9 11 2" xfId="23178" xr:uid="{6BFA3CD3-7B15-473B-8003-082F67D2EFF1}"/>
    <cellStyle name="Comma 9 11 2 2" xfId="54002" xr:uid="{EFDCBC04-662F-4958-8EB7-809290FF9A28}"/>
    <cellStyle name="Comma 9 11 3" xfId="38592" xr:uid="{93878FE8-F633-4403-B807-03D2F4C2D042}"/>
    <cellStyle name="Comma 9 12" xfId="15578" xr:uid="{FDA9DBC8-74E3-4D54-8715-16C8030659A1}"/>
    <cellStyle name="Comma 9 12 2" xfId="46402" xr:uid="{6B5F4718-8297-412E-ACE7-B21FA26690C4}"/>
    <cellStyle name="Comma 9 13" xfId="30992" xr:uid="{53D5D568-90CC-4D63-AEBE-543A8778C53C}"/>
    <cellStyle name="Comma 9 2" xfId="281" xr:uid="{D8CA24CA-434F-4934-B307-898DEC12A889}"/>
    <cellStyle name="Comma 9 2 10" xfId="15703" xr:uid="{FA62EFB4-3A1B-4556-A3FB-B7F8AC0FB3EE}"/>
    <cellStyle name="Comma 9 2 10 2" xfId="46527" xr:uid="{279E9B5B-7491-4485-BD7B-2F0B3990857D}"/>
    <cellStyle name="Comma 9 2 11" xfId="31117" xr:uid="{BCD3D54E-C79A-4E52-A701-8A9B1CEA9C74}"/>
    <cellStyle name="Comma 9 2 2" xfId="712" xr:uid="{0C3F503D-BAA5-4922-9D86-DD0D7F85DEE0}"/>
    <cellStyle name="Comma 9 2 2 2" xfId="1345" xr:uid="{24C1D54D-AC58-40D7-9FF2-61FB9525811D}"/>
    <cellStyle name="Comma 9 2 2 2 2" xfId="3244" xr:uid="{425D6AED-6913-43FA-9A93-C22A7D91A093}"/>
    <cellStyle name="Comma 9 2 2 2 2 2" xfId="7047" xr:uid="{D9616178-60B3-4C3A-8A56-5080FB2ABBEA}"/>
    <cellStyle name="Comma 9 2 2 2 2 2 2" xfId="14858" xr:uid="{AADB97A5-EF57-469B-A393-4881D87ED0C9}"/>
    <cellStyle name="Comma 9 2 2 2 2 2 2 2" xfId="30269" xr:uid="{840C54DB-CA5E-4311-80A0-55135139FD47}"/>
    <cellStyle name="Comma 9 2 2 2 2 2 2 2 2" xfId="61093" xr:uid="{925D8979-9B0D-4DFF-8969-172913C0F0BD}"/>
    <cellStyle name="Comma 9 2 2 2 2 2 2 3" xfId="45683" xr:uid="{5C013165-DED1-4DCE-82C6-944AD6F47682}"/>
    <cellStyle name="Comma 9 2 2 2 2 2 3" xfId="22460" xr:uid="{AA327BF7-839D-4184-8C1F-036A49B079F6}"/>
    <cellStyle name="Comma 9 2 2 2 2 2 3 2" xfId="53284" xr:uid="{20481984-B025-4CA3-AE24-107ADD909115}"/>
    <cellStyle name="Comma 9 2 2 2 2 2 4" xfId="37874" xr:uid="{7E60987F-E4FF-4E98-A4AB-1AEB7A124F40}"/>
    <cellStyle name="Comma 9 2 2 2 2 3" xfId="11055" xr:uid="{A071EEA3-AF7A-4ED5-96F7-45A32428C9D2}"/>
    <cellStyle name="Comma 9 2 2 2 2 3 2" xfId="26466" xr:uid="{647E76CF-3536-45B9-B375-2103B8279084}"/>
    <cellStyle name="Comma 9 2 2 2 2 3 2 2" xfId="57290" xr:uid="{94056948-58F2-4587-90E1-B4913B6D626A}"/>
    <cellStyle name="Comma 9 2 2 2 2 3 3" xfId="41880" xr:uid="{B9C8815B-3A97-436A-BEC5-CC76B41F7C8A}"/>
    <cellStyle name="Comma 9 2 2 2 2 4" xfId="18657" xr:uid="{9AA4CBC4-D9FC-45C8-A0DA-D86B9BBF0149}"/>
    <cellStyle name="Comma 9 2 2 2 2 4 2" xfId="49481" xr:uid="{7B0E7CD8-AAE2-418D-BAAB-07A5D0866B7A}"/>
    <cellStyle name="Comma 9 2 2 2 2 5" xfId="34071" xr:uid="{CEC57E42-DCBB-4D8F-8483-EB1D6139904C}"/>
    <cellStyle name="Comma 9 2 2 2 3" xfId="5148" xr:uid="{B538BF3B-02ED-4AA0-94CB-6239DFE04C7C}"/>
    <cellStyle name="Comma 9 2 2 2 3 2" xfId="12959" xr:uid="{8CE3FD29-D8FA-4482-B3F4-9B4BB723E104}"/>
    <cellStyle name="Comma 9 2 2 2 3 2 2" xfId="28370" xr:uid="{E9A3F0C9-9D6D-49CF-8B64-0D3CED114A26}"/>
    <cellStyle name="Comma 9 2 2 2 3 2 2 2" xfId="59194" xr:uid="{E927A3F1-EBD9-4CA8-9D39-09EE4D91CC02}"/>
    <cellStyle name="Comma 9 2 2 2 3 2 3" xfId="43784" xr:uid="{A97DBAB6-7789-45AD-96ED-80FCF6378934}"/>
    <cellStyle name="Comma 9 2 2 2 3 3" xfId="20561" xr:uid="{E23DA1E9-C26A-40EA-BB7B-A3EB99A81823}"/>
    <cellStyle name="Comma 9 2 2 2 3 3 2" xfId="51385" xr:uid="{A62CE489-DC4B-451A-8FBF-097592D11BAC}"/>
    <cellStyle name="Comma 9 2 2 2 3 4" xfId="35975" xr:uid="{FBD020D8-8609-4F26-B943-3FFE2389C0C2}"/>
    <cellStyle name="Comma 9 2 2 2 4" xfId="9156" xr:uid="{05D5E0BF-FCBB-4908-B050-98ED7E0420CE}"/>
    <cellStyle name="Comma 9 2 2 2 4 2" xfId="24567" xr:uid="{6EF62727-E2B6-456C-8532-EC0400AB0A6E}"/>
    <cellStyle name="Comma 9 2 2 2 4 2 2" xfId="55391" xr:uid="{88F11094-CA4D-4252-9FE5-116B0748E6FF}"/>
    <cellStyle name="Comma 9 2 2 2 4 3" xfId="39981" xr:uid="{84A7270D-6D16-4EEB-9A28-ABC276CC8FB2}"/>
    <cellStyle name="Comma 9 2 2 2 5" xfId="16758" xr:uid="{549201F4-1C32-4AB6-BD33-5A8AA94C1322}"/>
    <cellStyle name="Comma 9 2 2 2 5 2" xfId="47582" xr:uid="{670C8244-0528-4FE2-BB97-3E5BF79C3B99}"/>
    <cellStyle name="Comma 9 2 2 2 6" xfId="32172" xr:uid="{99EE9A96-2658-48D0-9CBE-456A6673AC0B}"/>
    <cellStyle name="Comma 9 2 2 3" xfId="1978" xr:uid="{C585FA03-D413-4494-9D79-FADCAEF6135C}"/>
    <cellStyle name="Comma 9 2 2 3 2" xfId="3877" xr:uid="{E490BF73-BB24-4725-BD3D-BFA9324121DE}"/>
    <cellStyle name="Comma 9 2 2 3 2 2" xfId="7680" xr:uid="{DBDB6E6D-181D-4CF6-8863-58008B7E4927}"/>
    <cellStyle name="Comma 9 2 2 3 2 2 2" xfId="15491" xr:uid="{82E75388-CDB6-420B-9839-738C7660A542}"/>
    <cellStyle name="Comma 9 2 2 3 2 2 2 2" xfId="30902" xr:uid="{BCCB2EE7-352B-43A3-B04F-4A17D8D03B37}"/>
    <cellStyle name="Comma 9 2 2 3 2 2 2 2 2" xfId="61726" xr:uid="{FABFD976-C7E1-47CA-8BAD-952BB88D1ED1}"/>
    <cellStyle name="Comma 9 2 2 3 2 2 2 3" xfId="46316" xr:uid="{AC681C9E-4596-4A70-A7F0-ACB991709350}"/>
    <cellStyle name="Comma 9 2 2 3 2 2 3" xfId="23093" xr:uid="{7455BB30-F7F5-4FEE-8372-22E24BAB942B}"/>
    <cellStyle name="Comma 9 2 2 3 2 2 3 2" xfId="53917" xr:uid="{01EB5298-F659-483F-8534-63F1CCBE6A68}"/>
    <cellStyle name="Comma 9 2 2 3 2 2 4" xfId="38507" xr:uid="{B83F6C21-D13E-4CA1-85D6-0E5C8A6F89C6}"/>
    <cellStyle name="Comma 9 2 2 3 2 3" xfId="11688" xr:uid="{A55BD0B3-B880-4A7A-9F1A-0BB4A3FA35D4}"/>
    <cellStyle name="Comma 9 2 2 3 2 3 2" xfId="27099" xr:uid="{DCB5A9DE-9C93-4383-8AC5-F273E273B311}"/>
    <cellStyle name="Comma 9 2 2 3 2 3 2 2" xfId="57923" xr:uid="{91A418D5-730F-4367-8DB2-A34BEADECC20}"/>
    <cellStyle name="Comma 9 2 2 3 2 3 3" xfId="42513" xr:uid="{CE037F0B-1A7F-491C-8C34-05ED4C88FA40}"/>
    <cellStyle name="Comma 9 2 2 3 2 4" xfId="19290" xr:uid="{9D25A243-62B7-4479-B42E-4B559368830A}"/>
    <cellStyle name="Comma 9 2 2 3 2 4 2" xfId="50114" xr:uid="{DB52E47A-10B2-4CB1-86B6-CAAF54751E7E}"/>
    <cellStyle name="Comma 9 2 2 3 2 5" xfId="34704" xr:uid="{5CD0E74B-1A3A-4DC4-8C8B-B8D7112F5736}"/>
    <cellStyle name="Comma 9 2 2 3 3" xfId="5781" xr:uid="{EE089D98-A9EB-4DBF-AE2A-F0AB801054D0}"/>
    <cellStyle name="Comma 9 2 2 3 3 2" xfId="13592" xr:uid="{D815FE31-B8BC-4512-9502-A8A8DAD03EB0}"/>
    <cellStyle name="Comma 9 2 2 3 3 2 2" xfId="29003" xr:uid="{723397D8-DD6D-41DD-AFE5-654B58728B8C}"/>
    <cellStyle name="Comma 9 2 2 3 3 2 2 2" xfId="59827" xr:uid="{F7842D32-8AF9-4EF2-B8FB-2D2ACE6923F8}"/>
    <cellStyle name="Comma 9 2 2 3 3 2 3" xfId="44417" xr:uid="{6368E581-1FA3-40C7-B95B-5268E58AC391}"/>
    <cellStyle name="Comma 9 2 2 3 3 3" xfId="21194" xr:uid="{ABAC7C0C-92E9-4BB6-8B4E-9C9A4BC3D590}"/>
    <cellStyle name="Comma 9 2 2 3 3 3 2" xfId="52018" xr:uid="{1861B0A7-6779-46B0-AABD-2BAB2D1D11A3}"/>
    <cellStyle name="Comma 9 2 2 3 3 4" xfId="36608" xr:uid="{9B26A80E-F90F-4DFD-B2FC-DD7E36B33955}"/>
    <cellStyle name="Comma 9 2 2 3 4" xfId="9789" xr:uid="{CB71E3EA-8422-4136-B3E1-3D714CA9CF7A}"/>
    <cellStyle name="Comma 9 2 2 3 4 2" xfId="25200" xr:uid="{A69C2054-F650-4FC5-A85A-71AF7A4541F5}"/>
    <cellStyle name="Comma 9 2 2 3 4 2 2" xfId="56024" xr:uid="{D739A8EE-450D-4638-BD77-289671571BCC}"/>
    <cellStyle name="Comma 9 2 2 3 4 3" xfId="40614" xr:uid="{3EE13BFE-19BE-4BE4-BD60-8B8450320C4D}"/>
    <cellStyle name="Comma 9 2 2 3 5" xfId="17391" xr:uid="{9A1D63AE-EA72-466A-8668-32DF679B4ACC}"/>
    <cellStyle name="Comma 9 2 2 3 5 2" xfId="48215" xr:uid="{76E27A6D-3ADD-4C5D-B499-29AC93893D1D}"/>
    <cellStyle name="Comma 9 2 2 3 6" xfId="32805" xr:uid="{9E5789D1-5199-4624-8648-B94C80CBED0E}"/>
    <cellStyle name="Comma 9 2 2 4" xfId="2611" xr:uid="{90B0AF2F-13EF-4B0C-BA0C-CAD2699F4D87}"/>
    <cellStyle name="Comma 9 2 2 4 2" xfId="6414" xr:uid="{C8970C7A-9E90-4EC1-9FBA-4FF86815A043}"/>
    <cellStyle name="Comma 9 2 2 4 2 2" xfId="14225" xr:uid="{4E09BAA8-63C8-451D-941C-E991DCB7D44C}"/>
    <cellStyle name="Comma 9 2 2 4 2 2 2" xfId="29636" xr:uid="{8DDF18D0-5F2C-4DC6-9093-73E681E13FF0}"/>
    <cellStyle name="Comma 9 2 2 4 2 2 2 2" xfId="60460" xr:uid="{F95909B0-D6A7-4B2A-8728-A88F273E33D7}"/>
    <cellStyle name="Comma 9 2 2 4 2 2 3" xfId="45050" xr:uid="{32B5AA85-4B28-43E8-BF15-0969243F1DF7}"/>
    <cellStyle name="Comma 9 2 2 4 2 3" xfId="21827" xr:uid="{A3CE504C-19FD-4ADD-9341-DA8056AB21AC}"/>
    <cellStyle name="Comma 9 2 2 4 2 3 2" xfId="52651" xr:uid="{F5600D11-C499-4C7E-B8EF-BEFE84AF5427}"/>
    <cellStyle name="Comma 9 2 2 4 2 4" xfId="37241" xr:uid="{EFEB6D41-54B2-4888-B5A7-37A233C51C3D}"/>
    <cellStyle name="Comma 9 2 2 4 3" xfId="10422" xr:uid="{3FF0842A-C4BA-41F2-B6C9-0FA4210B5AD8}"/>
    <cellStyle name="Comma 9 2 2 4 3 2" xfId="25833" xr:uid="{6EAB22B7-31BB-48DC-AD59-99807E41D176}"/>
    <cellStyle name="Comma 9 2 2 4 3 2 2" xfId="56657" xr:uid="{B112F16A-D87A-4F3F-84B3-E4157D79AE71}"/>
    <cellStyle name="Comma 9 2 2 4 3 3" xfId="41247" xr:uid="{C46B79D7-5994-4346-A8BF-04F051FABA0F}"/>
    <cellStyle name="Comma 9 2 2 4 4" xfId="18024" xr:uid="{EE1F0333-29CA-4E18-949D-266ABCD33FC1}"/>
    <cellStyle name="Comma 9 2 2 4 4 2" xfId="48848" xr:uid="{052EA615-AD5A-48FB-961E-4063A500248C}"/>
    <cellStyle name="Comma 9 2 2 4 5" xfId="33438" xr:uid="{828B59F2-BF91-4520-860A-20C6785CFC1C}"/>
    <cellStyle name="Comma 9 2 2 5" xfId="4515" xr:uid="{8FD6F1C7-F5AA-40B8-B82F-13F6433C9477}"/>
    <cellStyle name="Comma 9 2 2 5 2" xfId="12326" xr:uid="{52432417-885C-4A20-9FC6-8067EB07105D}"/>
    <cellStyle name="Comma 9 2 2 5 2 2" xfId="27737" xr:uid="{5398EED3-F1B9-4BB0-9D4B-FBCDB08DC51A}"/>
    <cellStyle name="Comma 9 2 2 5 2 2 2" xfId="58561" xr:uid="{378A4D0C-7AB1-4B56-B908-520551F7851E}"/>
    <cellStyle name="Comma 9 2 2 5 2 3" xfId="43151" xr:uid="{6CC7198B-942D-431A-BAF2-1A929DED52BF}"/>
    <cellStyle name="Comma 9 2 2 5 3" xfId="19928" xr:uid="{753EFF87-2E50-4E96-8AAF-64FA22B5AE2B}"/>
    <cellStyle name="Comma 9 2 2 5 3 2" xfId="50752" xr:uid="{2ADC7CED-2357-4EB8-A672-4C2CDF66EAB4}"/>
    <cellStyle name="Comma 9 2 2 5 4" xfId="35342" xr:uid="{48D6EA36-2884-4E28-A45F-4519267D2E83}"/>
    <cellStyle name="Comma 9 2 2 6" xfId="8523" xr:uid="{FD0E0061-6866-4490-AA7B-6C328D38DB05}"/>
    <cellStyle name="Comma 9 2 2 6 2" xfId="23934" xr:uid="{9A644EDA-7BDB-42D6-9D8D-878C844CC0C6}"/>
    <cellStyle name="Comma 9 2 2 6 2 2" xfId="54758" xr:uid="{56FB6115-03DE-406A-881E-1A9F7EACE167}"/>
    <cellStyle name="Comma 9 2 2 6 3" xfId="39348" xr:uid="{1C2495B0-AF2D-4441-A7BE-BC623CD576DD}"/>
    <cellStyle name="Comma 9 2 2 7" xfId="16125" xr:uid="{19790C25-5FDF-4EBC-AE13-896B4A7A6CD8}"/>
    <cellStyle name="Comma 9 2 2 7 2" xfId="46949" xr:uid="{D4503366-EE69-423A-BBD8-FC56FEB24F6F}"/>
    <cellStyle name="Comma 9 2 2 8" xfId="31539" xr:uid="{746D5E4D-C1FE-4D53-B205-A3B334EA18A3}"/>
    <cellStyle name="Comma 9 2 3" xfId="503" xr:uid="{7782F54D-B0B6-4754-8304-7E5FCFC53217}"/>
    <cellStyle name="Comma 9 2 3 2" xfId="1136" xr:uid="{BFC70836-D7EE-4165-A326-38CCDE5988B1}"/>
    <cellStyle name="Comma 9 2 3 2 2" xfId="3035" xr:uid="{0FF38AAF-0E85-4574-978A-D1373368F6E4}"/>
    <cellStyle name="Comma 9 2 3 2 2 2" xfId="6838" xr:uid="{F410CC1F-ABF0-40BF-9620-7580C3AB2EAB}"/>
    <cellStyle name="Comma 9 2 3 2 2 2 2" xfId="14649" xr:uid="{73FF891F-85F2-4BC1-9A07-3B22756F652F}"/>
    <cellStyle name="Comma 9 2 3 2 2 2 2 2" xfId="30060" xr:uid="{EE688CC0-E9E6-457E-97B8-BB3F079E762A}"/>
    <cellStyle name="Comma 9 2 3 2 2 2 2 2 2" xfId="60884" xr:uid="{16E8A716-B51A-4624-A1DD-B67022AA52B2}"/>
    <cellStyle name="Comma 9 2 3 2 2 2 2 3" xfId="45474" xr:uid="{88AAF651-7039-4EE2-90A1-29AA32E0F381}"/>
    <cellStyle name="Comma 9 2 3 2 2 2 3" xfId="22251" xr:uid="{E631415F-14C4-488E-A0C7-E34263ADFB67}"/>
    <cellStyle name="Comma 9 2 3 2 2 2 3 2" xfId="53075" xr:uid="{0799D5F7-03A6-40BD-88B7-11475D536D3B}"/>
    <cellStyle name="Comma 9 2 3 2 2 2 4" xfId="37665" xr:uid="{01F4EB4C-541A-4481-A8E1-A6AF628DDE8E}"/>
    <cellStyle name="Comma 9 2 3 2 2 3" xfId="10846" xr:uid="{772593DF-543D-44BC-8ACF-099453EBE4E7}"/>
    <cellStyle name="Comma 9 2 3 2 2 3 2" xfId="26257" xr:uid="{5F470F25-6120-48B1-803A-6B34F12528D1}"/>
    <cellStyle name="Comma 9 2 3 2 2 3 2 2" xfId="57081" xr:uid="{D74AD6BC-BA2B-4AAA-8178-46F7EF78E64F}"/>
    <cellStyle name="Comma 9 2 3 2 2 3 3" xfId="41671" xr:uid="{806F8747-20D0-42CE-9A56-DEEC34FA0980}"/>
    <cellStyle name="Comma 9 2 3 2 2 4" xfId="18448" xr:uid="{06E58724-81DC-4BB2-AA2C-672014EE6B49}"/>
    <cellStyle name="Comma 9 2 3 2 2 4 2" xfId="49272" xr:uid="{21D3D4F2-9CEF-44D4-94CD-D0102D1CC6B2}"/>
    <cellStyle name="Comma 9 2 3 2 2 5" xfId="33862" xr:uid="{CD16511A-9DDD-4725-994D-8986552C6F33}"/>
    <cellStyle name="Comma 9 2 3 2 3" xfId="4939" xr:uid="{92133C1C-AF93-4445-A1E9-33F3D4751574}"/>
    <cellStyle name="Comma 9 2 3 2 3 2" xfId="12750" xr:uid="{22F95D4F-0B75-44D4-A911-090C6F6BE149}"/>
    <cellStyle name="Comma 9 2 3 2 3 2 2" xfId="28161" xr:uid="{2829A257-13FF-480B-9EBF-0078062ED5BF}"/>
    <cellStyle name="Comma 9 2 3 2 3 2 2 2" xfId="58985" xr:uid="{3D83290A-589A-45CE-BEB8-8F7624395597}"/>
    <cellStyle name="Comma 9 2 3 2 3 2 3" xfId="43575" xr:uid="{44A10B91-D02B-4942-8013-CAE3E282C695}"/>
    <cellStyle name="Comma 9 2 3 2 3 3" xfId="20352" xr:uid="{5067042D-7BA3-48CF-8BE8-0EE46F504AF9}"/>
    <cellStyle name="Comma 9 2 3 2 3 3 2" xfId="51176" xr:uid="{19764C0C-B146-4451-A6BD-0F106D596BF0}"/>
    <cellStyle name="Comma 9 2 3 2 3 4" xfId="35766" xr:uid="{2C7E543F-7741-4787-B5A0-37AE31210719}"/>
    <cellStyle name="Comma 9 2 3 2 4" xfId="8947" xr:uid="{85EA4C25-3BC2-487D-A2CC-3B50A63A282C}"/>
    <cellStyle name="Comma 9 2 3 2 4 2" xfId="24358" xr:uid="{FBC2E10C-4322-46EA-9152-DAE6243C8532}"/>
    <cellStyle name="Comma 9 2 3 2 4 2 2" xfId="55182" xr:uid="{9B33F340-A5C7-4458-BF35-67A0B27824A9}"/>
    <cellStyle name="Comma 9 2 3 2 4 3" xfId="39772" xr:uid="{EC51CB87-07FF-4401-B3FE-B2C85CB8D6EC}"/>
    <cellStyle name="Comma 9 2 3 2 5" xfId="16549" xr:uid="{EBB5A541-7FB4-4DA5-AF99-292BF34626EB}"/>
    <cellStyle name="Comma 9 2 3 2 5 2" xfId="47373" xr:uid="{5FE1375F-5564-4341-B6EC-A4A9BD1BDF7A}"/>
    <cellStyle name="Comma 9 2 3 2 6" xfId="31963" xr:uid="{09702D80-655D-43D0-8BF3-B9394F810B8E}"/>
    <cellStyle name="Comma 9 2 3 3" xfId="1769" xr:uid="{33A30D04-18FD-466E-A464-973C112C3989}"/>
    <cellStyle name="Comma 9 2 3 3 2" xfId="3668" xr:uid="{B2965D0A-56A5-49AA-B929-EBB16C51858A}"/>
    <cellStyle name="Comma 9 2 3 3 2 2" xfId="7471" xr:uid="{8EA8D328-DCDD-4831-9370-EF9A6E23732A}"/>
    <cellStyle name="Comma 9 2 3 3 2 2 2" xfId="15282" xr:uid="{8F17CBCE-7A9B-4059-A63C-59A3E787DE1E}"/>
    <cellStyle name="Comma 9 2 3 3 2 2 2 2" xfId="30693" xr:uid="{7AD1D700-FA29-4B42-B34D-B078B99F66B7}"/>
    <cellStyle name="Comma 9 2 3 3 2 2 2 2 2" xfId="61517" xr:uid="{891B5BC4-4A44-4F3A-BCDF-797CBFC28FAC}"/>
    <cellStyle name="Comma 9 2 3 3 2 2 2 3" xfId="46107" xr:uid="{3EDC4722-2B37-447E-9A6A-B7383F512F2B}"/>
    <cellStyle name="Comma 9 2 3 3 2 2 3" xfId="22884" xr:uid="{A6EC4722-BD6D-4172-87A2-91781092B17C}"/>
    <cellStyle name="Comma 9 2 3 3 2 2 3 2" xfId="53708" xr:uid="{0C5CA5CA-A86C-4272-BE44-795E35BBC782}"/>
    <cellStyle name="Comma 9 2 3 3 2 2 4" xfId="38298" xr:uid="{4DE5101E-19DD-4CA4-93E9-820F6B8D7D24}"/>
    <cellStyle name="Comma 9 2 3 3 2 3" xfId="11479" xr:uid="{92E9EABC-B102-4BC5-8F3A-CA9DBC358730}"/>
    <cellStyle name="Comma 9 2 3 3 2 3 2" xfId="26890" xr:uid="{F3D4BBED-1BE4-4F82-8D44-11A5719DBD0D}"/>
    <cellStyle name="Comma 9 2 3 3 2 3 2 2" xfId="57714" xr:uid="{6CBF3398-BEE0-4812-B778-93196E99017F}"/>
    <cellStyle name="Comma 9 2 3 3 2 3 3" xfId="42304" xr:uid="{798AB268-E653-41D3-853C-5EEBEE3C269B}"/>
    <cellStyle name="Comma 9 2 3 3 2 4" xfId="19081" xr:uid="{CE7295CA-1C08-4650-974D-AFC746D27415}"/>
    <cellStyle name="Comma 9 2 3 3 2 4 2" xfId="49905" xr:uid="{3E6F4836-BD97-45C3-95BF-3588C747CC13}"/>
    <cellStyle name="Comma 9 2 3 3 2 5" xfId="34495" xr:uid="{EF806A56-41FD-4DAE-BBFD-189D55413F77}"/>
    <cellStyle name="Comma 9 2 3 3 3" xfId="5572" xr:uid="{A9BC2C06-5FA3-46B3-93E5-D4CCE497CCCB}"/>
    <cellStyle name="Comma 9 2 3 3 3 2" xfId="13383" xr:uid="{345FC573-1BC4-48C0-8B7B-EAF76EADE6AC}"/>
    <cellStyle name="Comma 9 2 3 3 3 2 2" xfId="28794" xr:uid="{A38CF282-9966-40BA-AB03-9BA269C6BD89}"/>
    <cellStyle name="Comma 9 2 3 3 3 2 2 2" xfId="59618" xr:uid="{091264E0-31B7-4BF8-9F47-338257F52A2D}"/>
    <cellStyle name="Comma 9 2 3 3 3 2 3" xfId="44208" xr:uid="{80C570B5-4FB7-40C5-8752-317EBB65FE55}"/>
    <cellStyle name="Comma 9 2 3 3 3 3" xfId="20985" xr:uid="{BC0AC3AF-5285-4310-A41B-BF085E6F5D4F}"/>
    <cellStyle name="Comma 9 2 3 3 3 3 2" xfId="51809" xr:uid="{6568F93B-A850-48BA-9FE8-42165F6B1CA4}"/>
    <cellStyle name="Comma 9 2 3 3 3 4" xfId="36399" xr:uid="{60DE7E60-5E5C-4165-920E-34D0660CD957}"/>
    <cellStyle name="Comma 9 2 3 3 4" xfId="9580" xr:uid="{50E7B6D7-FEDB-43C1-AFAB-F6FC37ED67AE}"/>
    <cellStyle name="Comma 9 2 3 3 4 2" xfId="24991" xr:uid="{D28B74E1-9A02-4FD7-A6F8-A8449283E203}"/>
    <cellStyle name="Comma 9 2 3 3 4 2 2" xfId="55815" xr:uid="{F5EB80DA-1B95-401E-A3E7-D57FF1E7F9CB}"/>
    <cellStyle name="Comma 9 2 3 3 4 3" xfId="40405" xr:uid="{CB1C9C6D-DD22-44CE-859F-F2BC3C87BF53}"/>
    <cellStyle name="Comma 9 2 3 3 5" xfId="17182" xr:uid="{BF3E3876-D960-46C3-A3AE-AEF110BB7FDB}"/>
    <cellStyle name="Comma 9 2 3 3 5 2" xfId="48006" xr:uid="{ACDDFD01-3E36-4D60-8A71-EAC28EBD69F2}"/>
    <cellStyle name="Comma 9 2 3 3 6" xfId="32596" xr:uid="{B1998FAF-AF13-4751-8A11-30E2869FB8F4}"/>
    <cellStyle name="Comma 9 2 3 4" xfId="2402" xr:uid="{0B8F24A3-CAFD-4361-93FC-9DBECBBBF5BB}"/>
    <cellStyle name="Comma 9 2 3 4 2" xfId="6205" xr:uid="{1488575F-73CB-487B-86F5-90D0CF124CF6}"/>
    <cellStyle name="Comma 9 2 3 4 2 2" xfId="14016" xr:uid="{A7ED20A4-86FB-45DB-86F5-6A8A73A13044}"/>
    <cellStyle name="Comma 9 2 3 4 2 2 2" xfId="29427" xr:uid="{3BB8A90F-F5A6-4361-AA07-1FE373C331C3}"/>
    <cellStyle name="Comma 9 2 3 4 2 2 2 2" xfId="60251" xr:uid="{9CB33C70-B532-4BE7-AE54-BEC7E987D939}"/>
    <cellStyle name="Comma 9 2 3 4 2 2 3" xfId="44841" xr:uid="{66977C5B-832A-480A-BCB9-CC58D16653D6}"/>
    <cellStyle name="Comma 9 2 3 4 2 3" xfId="21618" xr:uid="{1EDFF854-C6B1-404A-9C0A-AF01A8F23DC1}"/>
    <cellStyle name="Comma 9 2 3 4 2 3 2" xfId="52442" xr:uid="{4FC9B293-3312-4617-9722-ACB6D7893181}"/>
    <cellStyle name="Comma 9 2 3 4 2 4" xfId="37032" xr:uid="{1BFF5766-E9B3-45A8-80AB-CC4C6A3287C0}"/>
    <cellStyle name="Comma 9 2 3 4 3" xfId="10213" xr:uid="{70784D31-56A4-4EC9-97FD-F7D65ABC3919}"/>
    <cellStyle name="Comma 9 2 3 4 3 2" xfId="25624" xr:uid="{0E92206B-5BB2-4A59-8659-278BF4463834}"/>
    <cellStyle name="Comma 9 2 3 4 3 2 2" xfId="56448" xr:uid="{991F7912-2C28-4247-B003-F189C5C65D55}"/>
    <cellStyle name="Comma 9 2 3 4 3 3" xfId="41038" xr:uid="{9844E236-42A1-4B4C-8A51-E2ED1F3F476E}"/>
    <cellStyle name="Comma 9 2 3 4 4" xfId="17815" xr:uid="{24FE5986-9672-40FC-B184-229A45F0BDA4}"/>
    <cellStyle name="Comma 9 2 3 4 4 2" xfId="48639" xr:uid="{E3142B73-10F2-488C-91B7-E86F1C230427}"/>
    <cellStyle name="Comma 9 2 3 4 5" xfId="33229" xr:uid="{77AC0D25-4B17-4AF1-8E37-2D8B2879AEAB}"/>
    <cellStyle name="Comma 9 2 3 5" xfId="4306" xr:uid="{BFB3EEEC-37CE-49B4-A67B-A00F5C16EC40}"/>
    <cellStyle name="Comma 9 2 3 5 2" xfId="12117" xr:uid="{41F2A1A0-F975-410E-BD08-8733AB8DBC69}"/>
    <cellStyle name="Comma 9 2 3 5 2 2" xfId="27528" xr:uid="{09C2C9B3-809C-4E98-A85B-36AC20C75FC2}"/>
    <cellStyle name="Comma 9 2 3 5 2 2 2" xfId="58352" xr:uid="{C0E314C7-80CA-4956-84F6-E83881ED2D25}"/>
    <cellStyle name="Comma 9 2 3 5 2 3" xfId="42942" xr:uid="{8CB5C63D-2D90-4F70-A275-554D498D5011}"/>
    <cellStyle name="Comma 9 2 3 5 3" xfId="19719" xr:uid="{4908504D-8084-4C33-8688-16E3F3A242EB}"/>
    <cellStyle name="Comma 9 2 3 5 3 2" xfId="50543" xr:uid="{07AF9EC6-A9B4-47CD-9939-CAA24D005368}"/>
    <cellStyle name="Comma 9 2 3 5 4" xfId="35133" xr:uid="{CCFE80AA-0A91-4893-A330-92EE4CDF7C36}"/>
    <cellStyle name="Comma 9 2 3 6" xfId="8314" xr:uid="{C8C79575-9F1F-4036-9682-1B8AA1B3A027}"/>
    <cellStyle name="Comma 9 2 3 6 2" xfId="23725" xr:uid="{64D4EA88-0524-4545-8EBE-B576351F4AA8}"/>
    <cellStyle name="Comma 9 2 3 6 2 2" xfId="54549" xr:uid="{2F4AB7E3-5BE2-4F0D-8C57-3F156830818F}"/>
    <cellStyle name="Comma 9 2 3 6 3" xfId="39139" xr:uid="{F5308819-7C28-4FE7-BE95-0C64885AA4F3}"/>
    <cellStyle name="Comma 9 2 3 7" xfId="15916" xr:uid="{3D4EDCCE-7A82-4F5A-B48E-F789196BF293}"/>
    <cellStyle name="Comma 9 2 3 7 2" xfId="46740" xr:uid="{EBDD1031-2515-4F54-879E-AA123794F051}"/>
    <cellStyle name="Comma 9 2 3 8" xfId="31330" xr:uid="{19AE8870-4B56-4BB6-A531-A373BB31E07E}"/>
    <cellStyle name="Comma 9 2 4" xfId="923" xr:uid="{04215905-5EBC-436F-BC5F-95B83EFA364B}"/>
    <cellStyle name="Comma 9 2 4 2" xfId="2822" xr:uid="{D342D5EF-ACA0-4202-9F63-9559907807B2}"/>
    <cellStyle name="Comma 9 2 4 2 2" xfId="6625" xr:uid="{C9853829-14D1-49D5-9E67-0A8F3D90D890}"/>
    <cellStyle name="Comma 9 2 4 2 2 2" xfId="14436" xr:uid="{3F1CBC9B-77DB-4C18-AEAE-648BB3F75AC0}"/>
    <cellStyle name="Comma 9 2 4 2 2 2 2" xfId="29847" xr:uid="{97287566-DB89-42E9-BAB0-41B6BAF052F8}"/>
    <cellStyle name="Comma 9 2 4 2 2 2 2 2" xfId="60671" xr:uid="{63BD903F-7FF7-417D-8C60-4AFB43F4A810}"/>
    <cellStyle name="Comma 9 2 4 2 2 2 3" xfId="45261" xr:uid="{5B356D5E-7398-42F1-9FF8-83936260EB31}"/>
    <cellStyle name="Comma 9 2 4 2 2 3" xfId="22038" xr:uid="{6BF3B89F-2823-4F46-8A53-65A479452596}"/>
    <cellStyle name="Comma 9 2 4 2 2 3 2" xfId="52862" xr:uid="{6C02C82E-D88E-4D66-B86B-E2D2C14917E7}"/>
    <cellStyle name="Comma 9 2 4 2 2 4" xfId="37452" xr:uid="{0621ECDF-CF07-4B22-8154-F106A00F932C}"/>
    <cellStyle name="Comma 9 2 4 2 3" xfId="10633" xr:uid="{E572A89C-368A-4C79-8849-AA090E59D1F9}"/>
    <cellStyle name="Comma 9 2 4 2 3 2" xfId="26044" xr:uid="{9EB0A089-D38E-4C09-958C-92A068DDD026}"/>
    <cellStyle name="Comma 9 2 4 2 3 2 2" xfId="56868" xr:uid="{8C669408-AC02-446A-AA0E-C80A8332837E}"/>
    <cellStyle name="Comma 9 2 4 2 3 3" xfId="41458" xr:uid="{FEB7C3BA-B702-4A09-BA5C-6435910ED4FF}"/>
    <cellStyle name="Comma 9 2 4 2 4" xfId="18235" xr:uid="{15420F16-8552-4CE0-BB09-16F47C637EC8}"/>
    <cellStyle name="Comma 9 2 4 2 4 2" xfId="49059" xr:uid="{A1E25D05-E1D0-4B76-9CAC-971B58B6DB0E}"/>
    <cellStyle name="Comma 9 2 4 2 5" xfId="33649" xr:uid="{58DEB7E9-BF88-48ED-93E8-96A824427BEE}"/>
    <cellStyle name="Comma 9 2 4 3" xfId="4726" xr:uid="{FF975BFA-7F51-4040-891F-926D1B7D8330}"/>
    <cellStyle name="Comma 9 2 4 3 2" xfId="12537" xr:uid="{D311E08D-7561-4DB5-AE62-C1F3CB9C9DE1}"/>
    <cellStyle name="Comma 9 2 4 3 2 2" xfId="27948" xr:uid="{83EFC7FF-CC82-4678-9C19-B00222ED2701}"/>
    <cellStyle name="Comma 9 2 4 3 2 2 2" xfId="58772" xr:uid="{6F65A745-1D4D-4AC5-A890-6A8CB320CCC0}"/>
    <cellStyle name="Comma 9 2 4 3 2 3" xfId="43362" xr:uid="{9EC0FD4C-00D3-4B74-A70D-362FA5687649}"/>
    <cellStyle name="Comma 9 2 4 3 3" xfId="20139" xr:uid="{CCDD33CB-228C-436C-B0C4-FDE9F37096FB}"/>
    <cellStyle name="Comma 9 2 4 3 3 2" xfId="50963" xr:uid="{F7FF6272-AFB6-4AEC-B23F-9193805329C2}"/>
    <cellStyle name="Comma 9 2 4 3 4" xfId="35553" xr:uid="{FFB33EDD-8B2F-44B7-B872-156761425EEC}"/>
    <cellStyle name="Comma 9 2 4 4" xfId="8734" xr:uid="{9713162A-3AC8-46BE-A0B8-AC8C2D3493F9}"/>
    <cellStyle name="Comma 9 2 4 4 2" xfId="24145" xr:uid="{E04A2C58-BEE0-4691-A155-6A6BC1030825}"/>
    <cellStyle name="Comma 9 2 4 4 2 2" xfId="54969" xr:uid="{25F9298D-C8C1-4A04-8CD0-D7465725D6CE}"/>
    <cellStyle name="Comma 9 2 4 4 3" xfId="39559" xr:uid="{B47857DA-647E-4F18-AB5E-B868E1AE8CDF}"/>
    <cellStyle name="Comma 9 2 4 5" xfId="16336" xr:uid="{703038D9-3EE5-4D11-BBF6-46E8120FC2E9}"/>
    <cellStyle name="Comma 9 2 4 5 2" xfId="47160" xr:uid="{008B833E-8FF3-4C2E-A7D4-07A794463695}"/>
    <cellStyle name="Comma 9 2 4 6" xfId="31750" xr:uid="{793119D4-8328-4763-824C-9E0CD23357C1}"/>
    <cellStyle name="Comma 9 2 5" xfId="1556" xr:uid="{4366FA5A-ABFD-4249-9625-BF5D4256E96C}"/>
    <cellStyle name="Comma 9 2 5 2" xfId="3455" xr:uid="{85ABB9EC-80D9-4658-994E-3BE9127EECAB}"/>
    <cellStyle name="Comma 9 2 5 2 2" xfId="7258" xr:uid="{8E2B25AF-6ACA-419B-8C3C-EF2D987C6360}"/>
    <cellStyle name="Comma 9 2 5 2 2 2" xfId="15069" xr:uid="{F78AD74D-7337-4381-9D96-06F594E75239}"/>
    <cellStyle name="Comma 9 2 5 2 2 2 2" xfId="30480" xr:uid="{BAB0642F-C904-4990-926F-88F3B746CDC1}"/>
    <cellStyle name="Comma 9 2 5 2 2 2 2 2" xfId="61304" xr:uid="{758BB32D-5084-4718-A96E-511C324E4E04}"/>
    <cellStyle name="Comma 9 2 5 2 2 2 3" xfId="45894" xr:uid="{440A298B-C315-4E2F-B71E-564C931E81F9}"/>
    <cellStyle name="Comma 9 2 5 2 2 3" xfId="22671" xr:uid="{81C768CA-D3E9-4F15-9035-E23B2496E512}"/>
    <cellStyle name="Comma 9 2 5 2 2 3 2" xfId="53495" xr:uid="{6E49A2DA-A8A1-4836-970A-DAE149E7F839}"/>
    <cellStyle name="Comma 9 2 5 2 2 4" xfId="38085" xr:uid="{8F27D041-81CB-4947-8215-6EFE7B368C02}"/>
    <cellStyle name="Comma 9 2 5 2 3" xfId="11266" xr:uid="{184038D8-CE20-4FA3-9DE4-48506A4E93DE}"/>
    <cellStyle name="Comma 9 2 5 2 3 2" xfId="26677" xr:uid="{96CEEA9F-DD18-47D2-9D53-C7FFB5C24CA8}"/>
    <cellStyle name="Comma 9 2 5 2 3 2 2" xfId="57501" xr:uid="{57331FBA-D3D2-4C15-93A1-666B624E32A2}"/>
    <cellStyle name="Comma 9 2 5 2 3 3" xfId="42091" xr:uid="{59B0CE57-F409-45DE-A8FE-FEC838F8248F}"/>
    <cellStyle name="Comma 9 2 5 2 4" xfId="18868" xr:uid="{1A66830A-09EF-40DE-9790-31D2D5F9D5F9}"/>
    <cellStyle name="Comma 9 2 5 2 4 2" xfId="49692" xr:uid="{3CFD489C-0873-4008-8031-36416AC83B66}"/>
    <cellStyle name="Comma 9 2 5 2 5" xfId="34282" xr:uid="{9E27D42C-D30A-4EBC-A560-CAE20AA844A0}"/>
    <cellStyle name="Comma 9 2 5 3" xfId="5359" xr:uid="{7AAE547E-70FC-40E0-A564-C45BF87A8907}"/>
    <cellStyle name="Comma 9 2 5 3 2" xfId="13170" xr:uid="{6AE83331-8C73-4C8C-A8F2-7DDF84A27AD1}"/>
    <cellStyle name="Comma 9 2 5 3 2 2" xfId="28581" xr:uid="{E3A465EE-EAFF-4330-8D15-A73345D0FED7}"/>
    <cellStyle name="Comma 9 2 5 3 2 2 2" xfId="59405" xr:uid="{4D88633B-BF7B-47E0-B840-F085FD993F75}"/>
    <cellStyle name="Comma 9 2 5 3 2 3" xfId="43995" xr:uid="{52D16353-6084-463E-A8E7-97D6D62E361D}"/>
    <cellStyle name="Comma 9 2 5 3 3" xfId="20772" xr:uid="{755AA424-19C7-4846-AC0B-6352895D564D}"/>
    <cellStyle name="Comma 9 2 5 3 3 2" xfId="51596" xr:uid="{4BD31622-DE63-42FB-A3F0-C32AE51CEAB0}"/>
    <cellStyle name="Comma 9 2 5 3 4" xfId="36186" xr:uid="{DAA5BFE2-ADFE-42F4-AA74-4BE186EFFB46}"/>
    <cellStyle name="Comma 9 2 5 4" xfId="9367" xr:uid="{2FF948E0-0457-4232-BD10-453613A53702}"/>
    <cellStyle name="Comma 9 2 5 4 2" xfId="24778" xr:uid="{9572B592-FFB7-4E7F-954E-3F7703267DB5}"/>
    <cellStyle name="Comma 9 2 5 4 2 2" xfId="55602" xr:uid="{4C660230-2B41-4B8B-ABD0-1C84E1FBF145}"/>
    <cellStyle name="Comma 9 2 5 4 3" xfId="40192" xr:uid="{40F625BB-FC75-4BB3-87A4-06230A7C645C}"/>
    <cellStyle name="Comma 9 2 5 5" xfId="16969" xr:uid="{02BB679F-6FB5-4697-930B-A427DB35646C}"/>
    <cellStyle name="Comma 9 2 5 5 2" xfId="47793" xr:uid="{6BCBDB96-CC77-442C-B820-E5FA311A4AC1}"/>
    <cellStyle name="Comma 9 2 5 6" xfId="32383" xr:uid="{997F203C-4249-4BA5-B499-4BF346457C94}"/>
    <cellStyle name="Comma 9 2 6" xfId="2189" xr:uid="{68D8B4F7-BCEB-4C66-B06D-703B0FAF46AC}"/>
    <cellStyle name="Comma 9 2 6 2" xfId="5992" xr:uid="{1D703114-B3C3-439A-BAED-C1D43C119D7B}"/>
    <cellStyle name="Comma 9 2 6 2 2" xfId="13803" xr:uid="{42EEA3E8-FD5F-4F4B-9D95-11E6EB33DF47}"/>
    <cellStyle name="Comma 9 2 6 2 2 2" xfId="29214" xr:uid="{C5B2AEB3-FABC-4923-9C43-949032856C81}"/>
    <cellStyle name="Comma 9 2 6 2 2 2 2" xfId="60038" xr:uid="{DD871616-3A66-42F7-8397-279FC1AB0A3C}"/>
    <cellStyle name="Comma 9 2 6 2 2 3" xfId="44628" xr:uid="{E2F1797B-C6AD-41C8-B48C-0143537DC71D}"/>
    <cellStyle name="Comma 9 2 6 2 3" xfId="21405" xr:uid="{8F5BE2C2-AE2C-4E89-9D64-2CD168CC6D5F}"/>
    <cellStyle name="Comma 9 2 6 2 3 2" xfId="52229" xr:uid="{829D4BC5-C068-41BC-904B-05691AF10239}"/>
    <cellStyle name="Comma 9 2 6 2 4" xfId="36819" xr:uid="{B5FE981D-7373-4E3C-9708-57CD1606E98B}"/>
    <cellStyle name="Comma 9 2 6 3" xfId="10000" xr:uid="{6122EAE0-FBDC-4334-BF41-6D692E219174}"/>
    <cellStyle name="Comma 9 2 6 3 2" xfId="25411" xr:uid="{BBFA32CA-70B2-4D64-83B6-B561723E86CE}"/>
    <cellStyle name="Comma 9 2 6 3 2 2" xfId="56235" xr:uid="{7F9F0C72-880E-4480-9422-E1F72E4B8DA9}"/>
    <cellStyle name="Comma 9 2 6 3 3" xfId="40825" xr:uid="{C29B72D2-DA0A-4700-8251-27C7362FCBAB}"/>
    <cellStyle name="Comma 9 2 6 4" xfId="17602" xr:uid="{C236E470-0546-4080-A8E2-65AD935BD5D1}"/>
    <cellStyle name="Comma 9 2 6 4 2" xfId="48426" xr:uid="{8C63AE4D-3B95-4DFC-8CED-A0CAD3926521}"/>
    <cellStyle name="Comma 9 2 6 5" xfId="33016" xr:uid="{16591927-3715-4BE9-A724-7FFFCA8D34FC}"/>
    <cellStyle name="Comma 9 2 7" xfId="4093" xr:uid="{6CB48DDB-CEDF-4702-8C75-6200D5A0DA25}"/>
    <cellStyle name="Comma 9 2 7 2" xfId="11904" xr:uid="{4D84F281-EABE-4B61-A96E-059C46A117AC}"/>
    <cellStyle name="Comma 9 2 7 2 2" xfId="27315" xr:uid="{EA24A27F-4FBC-474C-A09B-172202FC116B}"/>
    <cellStyle name="Comma 9 2 7 2 2 2" xfId="58139" xr:uid="{27C6BA9C-8791-4DA0-8E86-2EAEACD58787}"/>
    <cellStyle name="Comma 9 2 7 2 3" xfId="42729" xr:uid="{CBAB88B9-CC81-411F-8410-280DB172BE73}"/>
    <cellStyle name="Comma 9 2 7 3" xfId="19506" xr:uid="{3A1B61AB-F008-4755-A3A5-E642D78AF7DC}"/>
    <cellStyle name="Comma 9 2 7 3 2" xfId="50330" xr:uid="{8F0973F5-2670-4497-B42F-CF3B81CD5F2A}"/>
    <cellStyle name="Comma 9 2 7 4" xfId="34920" xr:uid="{618CE9FC-72FA-4766-BBEF-EB72445F4A42}"/>
    <cellStyle name="Comma 9 2 8" xfId="8101" xr:uid="{2DB1FD19-E769-45FC-A543-21AB1DFE2895}"/>
    <cellStyle name="Comma 9 2 8 2" xfId="23512" xr:uid="{DBDF0936-4B33-4189-974D-5A1FAA7513A7}"/>
    <cellStyle name="Comma 9 2 8 2 2" xfId="54336" xr:uid="{875446C4-CA16-4462-BF23-FD67D835A2F5}"/>
    <cellStyle name="Comma 9 2 8 3" xfId="38926" xr:uid="{C9DC8D12-DE46-49B9-A83D-9ED1F659E78C}"/>
    <cellStyle name="Comma 9 2 9" xfId="7892" xr:uid="{7DB6D5D6-50D8-44DD-A354-334C503B5E24}"/>
    <cellStyle name="Comma 9 2 9 2" xfId="23303" xr:uid="{F8CA73A6-1C3B-4B3C-939F-E9CAF9B0AC4A}"/>
    <cellStyle name="Comma 9 2 9 2 2" xfId="54127" xr:uid="{0656C9DE-DF07-4384-B97B-E108F28F7C7D}"/>
    <cellStyle name="Comma 9 2 9 3" xfId="38717" xr:uid="{7FBF0287-BEB8-4758-8200-8B2F3876DB35}"/>
    <cellStyle name="Comma 9 3" xfId="161" xr:uid="{4A453F7B-8709-4364-BF05-8F2C300F35F6}"/>
    <cellStyle name="Comma 9 3 10" xfId="15583" xr:uid="{66E4B7BE-8149-49C5-BCB4-900003398EA4}"/>
    <cellStyle name="Comma 9 3 10 2" xfId="46407" xr:uid="{AFE2B675-04D5-4BCF-89A5-65440D4C9101}"/>
    <cellStyle name="Comma 9 3 11" xfId="30997" xr:uid="{E63013D8-60F9-418D-BD0B-5F2E19DE3BFA}"/>
    <cellStyle name="Comma 9 3 2" xfId="592" xr:uid="{543E80F2-7CB8-4177-BDE4-AF0535C91278}"/>
    <cellStyle name="Comma 9 3 2 2" xfId="1225" xr:uid="{55FB96AF-DA47-4103-9439-7C9B54CED720}"/>
    <cellStyle name="Comma 9 3 2 2 2" xfId="3124" xr:uid="{15886E91-E022-4958-9CFD-10DFAD1E8588}"/>
    <cellStyle name="Comma 9 3 2 2 2 2" xfId="6927" xr:uid="{AEA43EB1-54C6-4926-9697-8F1CB6AEDDDB}"/>
    <cellStyle name="Comma 9 3 2 2 2 2 2" xfId="14738" xr:uid="{3F7F26CD-837C-43BD-981D-9AB3D5D733B5}"/>
    <cellStyle name="Comma 9 3 2 2 2 2 2 2" xfId="30149" xr:uid="{9782B8E6-164D-43B0-BEDE-17C17AC20B38}"/>
    <cellStyle name="Comma 9 3 2 2 2 2 2 2 2" xfId="60973" xr:uid="{246BF79D-0A3D-47E8-8B13-A313D2555050}"/>
    <cellStyle name="Comma 9 3 2 2 2 2 2 3" xfId="45563" xr:uid="{337E7A23-4B3D-4EA6-AC5C-5F1B3DF50692}"/>
    <cellStyle name="Comma 9 3 2 2 2 2 3" xfId="22340" xr:uid="{67EDB15D-AF9B-445C-8374-C3DF5EEEDC2A}"/>
    <cellStyle name="Comma 9 3 2 2 2 2 3 2" xfId="53164" xr:uid="{50396DB1-EBE9-40BD-881D-5E235561D6E4}"/>
    <cellStyle name="Comma 9 3 2 2 2 2 4" xfId="37754" xr:uid="{6C34AD31-FCB7-4F10-950F-BA2A3E75F93A}"/>
    <cellStyle name="Comma 9 3 2 2 2 3" xfId="10935" xr:uid="{3893E4AF-5FB7-434E-8464-D94D76D6F089}"/>
    <cellStyle name="Comma 9 3 2 2 2 3 2" xfId="26346" xr:uid="{079E4A44-2BCB-4B26-96A3-0DF44F300FE6}"/>
    <cellStyle name="Comma 9 3 2 2 2 3 2 2" xfId="57170" xr:uid="{996DDE29-AB08-4E98-8106-DBF26AAFD7C8}"/>
    <cellStyle name="Comma 9 3 2 2 2 3 3" xfId="41760" xr:uid="{E385D0EA-3679-4B47-ADF0-C4D53C6393FC}"/>
    <cellStyle name="Comma 9 3 2 2 2 4" xfId="18537" xr:uid="{D9F69C3F-738D-4621-A8C3-FE92E369F744}"/>
    <cellStyle name="Comma 9 3 2 2 2 4 2" xfId="49361" xr:uid="{0AAA038E-1178-4786-BC2F-6BA818BB07CA}"/>
    <cellStyle name="Comma 9 3 2 2 2 5" xfId="33951" xr:uid="{A8539303-8341-431E-89BE-D6184CE5380D}"/>
    <cellStyle name="Comma 9 3 2 2 3" xfId="5028" xr:uid="{4C6D00BC-3ABA-4F2A-BEB9-3EF23236AD00}"/>
    <cellStyle name="Comma 9 3 2 2 3 2" xfId="12839" xr:uid="{16D54262-0D7D-4D93-8147-C52CAB1773F2}"/>
    <cellStyle name="Comma 9 3 2 2 3 2 2" xfId="28250" xr:uid="{D66378CD-AA42-418F-A08E-63E5886AE149}"/>
    <cellStyle name="Comma 9 3 2 2 3 2 2 2" xfId="59074" xr:uid="{9246E229-1589-4E50-A3C6-EB2754E976BF}"/>
    <cellStyle name="Comma 9 3 2 2 3 2 3" xfId="43664" xr:uid="{A52255F4-5EF5-49E9-8C57-3551D0C64275}"/>
    <cellStyle name="Comma 9 3 2 2 3 3" xfId="20441" xr:uid="{72AB4822-C091-416D-834F-B2D7DD2BCFD2}"/>
    <cellStyle name="Comma 9 3 2 2 3 3 2" xfId="51265" xr:uid="{158D929A-A281-43FF-9E4E-647E4954F5B4}"/>
    <cellStyle name="Comma 9 3 2 2 3 4" xfId="35855" xr:uid="{7D522876-A9DE-4440-93BC-417A8F620583}"/>
    <cellStyle name="Comma 9 3 2 2 4" xfId="9036" xr:uid="{C71F856A-3E1F-4845-BE86-65D8E32870B3}"/>
    <cellStyle name="Comma 9 3 2 2 4 2" xfId="24447" xr:uid="{7396A5CF-F106-4B03-A11B-051A378A2429}"/>
    <cellStyle name="Comma 9 3 2 2 4 2 2" xfId="55271" xr:uid="{0C62A645-6B28-4613-8F11-4D37C307D983}"/>
    <cellStyle name="Comma 9 3 2 2 4 3" xfId="39861" xr:uid="{57D9E96D-0DA1-4F13-BFCE-FA3670DDC2A2}"/>
    <cellStyle name="Comma 9 3 2 2 5" xfId="16638" xr:uid="{6FDB0149-6868-4E5C-815C-BCE537B2FA33}"/>
    <cellStyle name="Comma 9 3 2 2 5 2" xfId="47462" xr:uid="{98334B16-0692-418A-8E9F-0331F846582D}"/>
    <cellStyle name="Comma 9 3 2 2 6" xfId="32052" xr:uid="{9F2FDF3D-3C73-4AE6-89B5-3F957E08600A}"/>
    <cellStyle name="Comma 9 3 2 3" xfId="1858" xr:uid="{C4F1BCEC-9545-4CA4-A44C-04EDD71A049E}"/>
    <cellStyle name="Comma 9 3 2 3 2" xfId="3757" xr:uid="{30D136C9-488C-4342-80B7-6E15AA71E8C1}"/>
    <cellStyle name="Comma 9 3 2 3 2 2" xfId="7560" xr:uid="{DBD7E46A-6226-4C41-AAB7-B6C0AD0B1034}"/>
    <cellStyle name="Comma 9 3 2 3 2 2 2" xfId="15371" xr:uid="{DAB9F7F3-3BBA-4D56-B3EC-8E5A2643CBEA}"/>
    <cellStyle name="Comma 9 3 2 3 2 2 2 2" xfId="30782" xr:uid="{2759726D-8545-405B-8603-6C74B0D315B7}"/>
    <cellStyle name="Comma 9 3 2 3 2 2 2 2 2" xfId="61606" xr:uid="{BB6FCF83-951A-471B-A12A-1DFCA692C022}"/>
    <cellStyle name="Comma 9 3 2 3 2 2 2 3" xfId="46196" xr:uid="{71F8E1EF-00BB-4EB4-BA26-D87BE84F3422}"/>
    <cellStyle name="Comma 9 3 2 3 2 2 3" xfId="22973" xr:uid="{F6EEF6AD-96EC-4FAD-94C5-7AEAD55C53EE}"/>
    <cellStyle name="Comma 9 3 2 3 2 2 3 2" xfId="53797" xr:uid="{44BEC34D-472C-4048-8031-D04FCB87E1C8}"/>
    <cellStyle name="Comma 9 3 2 3 2 2 4" xfId="38387" xr:uid="{47A896F6-F66C-4E7D-A911-DE12265CDC52}"/>
    <cellStyle name="Comma 9 3 2 3 2 3" xfId="11568" xr:uid="{59427530-4972-4ED1-AFFF-82598171A32F}"/>
    <cellStyle name="Comma 9 3 2 3 2 3 2" xfId="26979" xr:uid="{B2034EDE-C06F-4016-B339-DCA47FE05607}"/>
    <cellStyle name="Comma 9 3 2 3 2 3 2 2" xfId="57803" xr:uid="{88F985E2-4285-46F2-91EA-B163F8D2A6E2}"/>
    <cellStyle name="Comma 9 3 2 3 2 3 3" xfId="42393" xr:uid="{403E2276-A22B-4DE5-B112-6D761EAF6371}"/>
    <cellStyle name="Comma 9 3 2 3 2 4" xfId="19170" xr:uid="{5FC44603-8B23-434B-AD20-97FBA7047F0D}"/>
    <cellStyle name="Comma 9 3 2 3 2 4 2" xfId="49994" xr:uid="{FD7CED7F-9C16-422C-8368-ED403AFAA5E7}"/>
    <cellStyle name="Comma 9 3 2 3 2 5" xfId="34584" xr:uid="{6EE419AA-F0F0-4EE9-BFF1-2B47C12AFFE8}"/>
    <cellStyle name="Comma 9 3 2 3 3" xfId="5661" xr:uid="{BA761090-E470-4D62-96BE-FEE86070E6B4}"/>
    <cellStyle name="Comma 9 3 2 3 3 2" xfId="13472" xr:uid="{28905A8A-FB17-4C7D-93B5-35D71AA36211}"/>
    <cellStyle name="Comma 9 3 2 3 3 2 2" xfId="28883" xr:uid="{B56F3F70-F0CA-4EFE-B7BD-A952E42C34DA}"/>
    <cellStyle name="Comma 9 3 2 3 3 2 2 2" xfId="59707" xr:uid="{EFDB7EC7-56AE-41FF-8B50-0EABBD371A02}"/>
    <cellStyle name="Comma 9 3 2 3 3 2 3" xfId="44297" xr:uid="{CB4612F3-6774-40AB-B2AA-072DB6103957}"/>
    <cellStyle name="Comma 9 3 2 3 3 3" xfId="21074" xr:uid="{5F30369A-FE4D-44CD-8691-026EA3CCF939}"/>
    <cellStyle name="Comma 9 3 2 3 3 3 2" xfId="51898" xr:uid="{7D9E405A-D81D-4DC9-BBCA-4215C717D958}"/>
    <cellStyle name="Comma 9 3 2 3 3 4" xfId="36488" xr:uid="{2E69419E-E258-4B86-8A5E-A138D0862C09}"/>
    <cellStyle name="Comma 9 3 2 3 4" xfId="9669" xr:uid="{110A6F0A-94B4-4F4F-835A-D1D3F30DAA52}"/>
    <cellStyle name="Comma 9 3 2 3 4 2" xfId="25080" xr:uid="{3CAA559D-BB52-4A4E-9167-5AA87A9273B0}"/>
    <cellStyle name="Comma 9 3 2 3 4 2 2" xfId="55904" xr:uid="{52255744-45A6-4B19-9FAD-A4061C395270}"/>
    <cellStyle name="Comma 9 3 2 3 4 3" xfId="40494" xr:uid="{9FC0B1AF-27EE-4A99-BCFF-C6B3384ACD1B}"/>
    <cellStyle name="Comma 9 3 2 3 5" xfId="17271" xr:uid="{4C63B77C-CCBF-481F-A980-3D2E8E54C853}"/>
    <cellStyle name="Comma 9 3 2 3 5 2" xfId="48095" xr:uid="{FA8FF304-742A-4D2D-9AEE-352834B8070C}"/>
    <cellStyle name="Comma 9 3 2 3 6" xfId="32685" xr:uid="{1571A712-64B9-4815-9849-C11E7C7E4BDC}"/>
    <cellStyle name="Comma 9 3 2 4" xfId="2491" xr:uid="{019E9772-03B1-4807-B689-B222B9CC962D}"/>
    <cellStyle name="Comma 9 3 2 4 2" xfId="6294" xr:uid="{ED49FEF6-198F-4A19-9152-69B89414174E}"/>
    <cellStyle name="Comma 9 3 2 4 2 2" xfId="14105" xr:uid="{D2001A47-58A6-4A82-BF5F-8AE3B2BC6C0A}"/>
    <cellStyle name="Comma 9 3 2 4 2 2 2" xfId="29516" xr:uid="{1DC403CD-72D8-4257-A7AE-B4F489BCBB0D}"/>
    <cellStyle name="Comma 9 3 2 4 2 2 2 2" xfId="60340" xr:uid="{5B0D1575-F545-4145-BC31-421B8EB0EAE4}"/>
    <cellStyle name="Comma 9 3 2 4 2 2 3" xfId="44930" xr:uid="{CD6745EE-A5F6-4D28-B86A-18B6F1B2184A}"/>
    <cellStyle name="Comma 9 3 2 4 2 3" xfId="21707" xr:uid="{9531FEB1-CF98-4E9E-8B03-3BECD73B2FD2}"/>
    <cellStyle name="Comma 9 3 2 4 2 3 2" xfId="52531" xr:uid="{EFA933E6-5E56-422E-A93C-4C23434D09F9}"/>
    <cellStyle name="Comma 9 3 2 4 2 4" xfId="37121" xr:uid="{D8AABD24-A699-49D4-BBAE-5738D4865ABF}"/>
    <cellStyle name="Comma 9 3 2 4 3" xfId="10302" xr:uid="{E93853D1-C7D3-4E86-B0E7-BE0CA5BF3F92}"/>
    <cellStyle name="Comma 9 3 2 4 3 2" xfId="25713" xr:uid="{B953EF5A-BD02-4111-B351-0935A19F2177}"/>
    <cellStyle name="Comma 9 3 2 4 3 2 2" xfId="56537" xr:uid="{56129CC4-2865-4AD3-8192-09548641852F}"/>
    <cellStyle name="Comma 9 3 2 4 3 3" xfId="41127" xr:uid="{E9DB3D36-108A-49ED-B399-AD80D4BC7F52}"/>
    <cellStyle name="Comma 9 3 2 4 4" xfId="17904" xr:uid="{7987333E-790D-4C1F-92CE-5B6C2B1EBC7E}"/>
    <cellStyle name="Comma 9 3 2 4 4 2" xfId="48728" xr:uid="{12E022D3-CBF7-476B-A2E7-EA4EC079A327}"/>
    <cellStyle name="Comma 9 3 2 4 5" xfId="33318" xr:uid="{EEF94443-145F-41DB-AE19-4D6B03D4F044}"/>
    <cellStyle name="Comma 9 3 2 5" xfId="4395" xr:uid="{F6E28CB4-A944-43F1-8A40-92945593D614}"/>
    <cellStyle name="Comma 9 3 2 5 2" xfId="12206" xr:uid="{24FAA5F5-5CF8-4ABF-B7D6-EECF9ABF9849}"/>
    <cellStyle name="Comma 9 3 2 5 2 2" xfId="27617" xr:uid="{61612EEE-5E8F-41FD-A0C9-5860E0C9F41A}"/>
    <cellStyle name="Comma 9 3 2 5 2 2 2" xfId="58441" xr:uid="{DE692351-3AB7-4624-B2A0-9490D9FE2866}"/>
    <cellStyle name="Comma 9 3 2 5 2 3" xfId="43031" xr:uid="{315F858F-5B25-412D-96B1-D61BA038B4A3}"/>
    <cellStyle name="Comma 9 3 2 5 3" xfId="19808" xr:uid="{3DB3ADDE-F35D-4168-9645-CF249219F187}"/>
    <cellStyle name="Comma 9 3 2 5 3 2" xfId="50632" xr:uid="{DFF6EB2C-3567-4683-A6F7-BB0552007C16}"/>
    <cellStyle name="Comma 9 3 2 5 4" xfId="35222" xr:uid="{A7D12456-44F2-4DAD-8EDD-46A358111722}"/>
    <cellStyle name="Comma 9 3 2 6" xfId="8403" xr:uid="{3765804C-C922-443B-9E74-0B865116B975}"/>
    <cellStyle name="Comma 9 3 2 6 2" xfId="23814" xr:uid="{B3393ACD-5841-48DC-98EF-FC3AEB15E518}"/>
    <cellStyle name="Comma 9 3 2 6 2 2" xfId="54638" xr:uid="{7FC455D5-26EA-4A30-B0BF-AF726D1763EB}"/>
    <cellStyle name="Comma 9 3 2 6 3" xfId="39228" xr:uid="{60C4DA0C-5707-4C89-8D8E-8634B8B5E4ED}"/>
    <cellStyle name="Comma 9 3 2 7" xfId="16005" xr:uid="{5ADBB6DF-2023-4EEC-BFFB-C0C05E611F0F}"/>
    <cellStyle name="Comma 9 3 2 7 2" xfId="46829" xr:uid="{08FD18E0-D4D4-49E1-8095-5D6590DB7955}"/>
    <cellStyle name="Comma 9 3 2 8" xfId="31419" xr:uid="{1071D35F-3240-4852-A8F0-328249AA1EB8}"/>
    <cellStyle name="Comma 9 3 3" xfId="383" xr:uid="{28D15ED3-BBD5-4FAA-87A5-BBDE73E31706}"/>
    <cellStyle name="Comma 9 3 3 2" xfId="1016" xr:uid="{F25C4E7C-3E2E-4A64-83DB-751151DDD091}"/>
    <cellStyle name="Comma 9 3 3 2 2" xfId="2915" xr:uid="{A0F95E84-161A-4319-BA6C-5EA1413B13B9}"/>
    <cellStyle name="Comma 9 3 3 2 2 2" xfId="6718" xr:uid="{609CD816-A5E8-44D3-9975-10515E72D566}"/>
    <cellStyle name="Comma 9 3 3 2 2 2 2" xfId="14529" xr:uid="{39407D28-E635-4226-B843-F090C6CE1FF0}"/>
    <cellStyle name="Comma 9 3 3 2 2 2 2 2" xfId="29940" xr:uid="{99B81183-5ED4-4F8B-AB20-33AF3F16D203}"/>
    <cellStyle name="Comma 9 3 3 2 2 2 2 2 2" xfId="60764" xr:uid="{8CF0189B-D6BE-4692-898C-C9911F9C0553}"/>
    <cellStyle name="Comma 9 3 3 2 2 2 2 3" xfId="45354" xr:uid="{C2708A6E-F600-4E1E-92E6-CBC2F242AE87}"/>
    <cellStyle name="Comma 9 3 3 2 2 2 3" xfId="22131" xr:uid="{98799393-C79E-4A34-8600-C003E0B9AEB3}"/>
    <cellStyle name="Comma 9 3 3 2 2 2 3 2" xfId="52955" xr:uid="{322EA258-F5BD-4974-81CA-4AFD15BA5D6F}"/>
    <cellStyle name="Comma 9 3 3 2 2 2 4" xfId="37545" xr:uid="{7684EC12-F78C-47FE-BD9E-AED7A169BB39}"/>
    <cellStyle name="Comma 9 3 3 2 2 3" xfId="10726" xr:uid="{4B0323BA-DA81-4E48-8A5F-67E12EE27BC5}"/>
    <cellStyle name="Comma 9 3 3 2 2 3 2" xfId="26137" xr:uid="{66400256-F1AE-4050-82B2-95C8BBB73436}"/>
    <cellStyle name="Comma 9 3 3 2 2 3 2 2" xfId="56961" xr:uid="{F0510A94-CB8D-4177-A644-005808138CFB}"/>
    <cellStyle name="Comma 9 3 3 2 2 3 3" xfId="41551" xr:uid="{3F08D96D-F00D-476B-AFF9-E19E022119DC}"/>
    <cellStyle name="Comma 9 3 3 2 2 4" xfId="18328" xr:uid="{E9FD96AC-C869-4A7B-8FBB-D34ADA9127CC}"/>
    <cellStyle name="Comma 9 3 3 2 2 4 2" xfId="49152" xr:uid="{9AF31CC9-A7C3-4946-9E36-8E04DD84475F}"/>
    <cellStyle name="Comma 9 3 3 2 2 5" xfId="33742" xr:uid="{C387C17B-9994-439B-A24A-C55B9D440E14}"/>
    <cellStyle name="Comma 9 3 3 2 3" xfId="4819" xr:uid="{7066712A-C43F-4340-B7B6-D0466AD4B900}"/>
    <cellStyle name="Comma 9 3 3 2 3 2" xfId="12630" xr:uid="{F10C54C2-D7CF-4B91-86AB-4216B9DA37C2}"/>
    <cellStyle name="Comma 9 3 3 2 3 2 2" xfId="28041" xr:uid="{39675A1B-C8D2-4AEB-8392-D56E098C5AA7}"/>
    <cellStyle name="Comma 9 3 3 2 3 2 2 2" xfId="58865" xr:uid="{F4B2C297-71EF-4065-9189-50A999296EBE}"/>
    <cellStyle name="Comma 9 3 3 2 3 2 3" xfId="43455" xr:uid="{38703C67-A8D8-4412-84CB-760E27E33841}"/>
    <cellStyle name="Comma 9 3 3 2 3 3" xfId="20232" xr:uid="{1AA86205-A8D3-4EFB-9A1B-F30970C0A262}"/>
    <cellStyle name="Comma 9 3 3 2 3 3 2" xfId="51056" xr:uid="{A81897C7-6CF3-4140-BA6A-C367E771CFAF}"/>
    <cellStyle name="Comma 9 3 3 2 3 4" xfId="35646" xr:uid="{3DBF923C-DC6F-4491-9327-728CA1D8C458}"/>
    <cellStyle name="Comma 9 3 3 2 4" xfId="8827" xr:uid="{E59B6F57-AC87-4E07-935C-E6C4B67DB4C1}"/>
    <cellStyle name="Comma 9 3 3 2 4 2" xfId="24238" xr:uid="{C3F7ADEC-CA8B-4FC0-A614-30B59D8A2411}"/>
    <cellStyle name="Comma 9 3 3 2 4 2 2" xfId="55062" xr:uid="{87A1279E-69E7-4C99-A0A7-56C875A2E4F9}"/>
    <cellStyle name="Comma 9 3 3 2 4 3" xfId="39652" xr:uid="{F25AA89E-3BFD-4D8D-AA4D-AE8B18A049ED}"/>
    <cellStyle name="Comma 9 3 3 2 5" xfId="16429" xr:uid="{3864BC06-095A-4BF5-9B76-2A1C23C06824}"/>
    <cellStyle name="Comma 9 3 3 2 5 2" xfId="47253" xr:uid="{EE7BE915-63E1-4073-A2B8-79164C7BCE87}"/>
    <cellStyle name="Comma 9 3 3 2 6" xfId="31843" xr:uid="{DCC553BC-83E3-415F-8578-71974984DDA9}"/>
    <cellStyle name="Comma 9 3 3 3" xfId="1649" xr:uid="{DA41DC84-4C90-4568-83DC-AD09E0A21EC8}"/>
    <cellStyle name="Comma 9 3 3 3 2" xfId="3548" xr:uid="{3B471F87-F6C8-40E1-876F-768B95F08103}"/>
    <cellStyle name="Comma 9 3 3 3 2 2" xfId="7351" xr:uid="{DCCEC00D-16F0-4F51-9502-E5A76FEEA379}"/>
    <cellStyle name="Comma 9 3 3 3 2 2 2" xfId="15162" xr:uid="{969E33FB-EBCF-4522-BA62-1AA48CA4B880}"/>
    <cellStyle name="Comma 9 3 3 3 2 2 2 2" xfId="30573" xr:uid="{B349ED69-381A-47B1-A895-43FB95F3CAA0}"/>
    <cellStyle name="Comma 9 3 3 3 2 2 2 2 2" xfId="61397" xr:uid="{8362830D-C32A-4AE3-A5C5-DAF7F9D32C87}"/>
    <cellStyle name="Comma 9 3 3 3 2 2 2 3" xfId="45987" xr:uid="{635F97CD-0D22-417F-BFBF-E06F4E1F53BE}"/>
    <cellStyle name="Comma 9 3 3 3 2 2 3" xfId="22764" xr:uid="{F6AB9583-A25A-4E4D-AB6A-599763F96B82}"/>
    <cellStyle name="Comma 9 3 3 3 2 2 3 2" xfId="53588" xr:uid="{4742A7A9-D50D-40BC-A3F8-13D50D19E460}"/>
    <cellStyle name="Comma 9 3 3 3 2 2 4" xfId="38178" xr:uid="{D5249ABC-17A3-4A7B-AB81-9A26ACA33E23}"/>
    <cellStyle name="Comma 9 3 3 3 2 3" xfId="11359" xr:uid="{6690AE0A-09B7-4962-A43B-965217746BD4}"/>
    <cellStyle name="Comma 9 3 3 3 2 3 2" xfId="26770" xr:uid="{E0B08812-896E-4EB8-9CD2-8E5DD964637C}"/>
    <cellStyle name="Comma 9 3 3 3 2 3 2 2" xfId="57594" xr:uid="{45145EC0-3EB0-478B-84F2-38E08452FA3A}"/>
    <cellStyle name="Comma 9 3 3 3 2 3 3" xfId="42184" xr:uid="{30BDE563-8B9E-4691-A9A8-281CDB6EC689}"/>
    <cellStyle name="Comma 9 3 3 3 2 4" xfId="18961" xr:uid="{E3DA0A5D-D5E9-4478-8308-34D61CC4AE1F}"/>
    <cellStyle name="Comma 9 3 3 3 2 4 2" xfId="49785" xr:uid="{93501531-31C6-4812-8A84-260B7225DC16}"/>
    <cellStyle name="Comma 9 3 3 3 2 5" xfId="34375" xr:uid="{FA50F08F-8C43-4A22-A431-65819F8C1BE2}"/>
    <cellStyle name="Comma 9 3 3 3 3" xfId="5452" xr:uid="{1EB80643-23E3-4A76-B39C-F09083C60688}"/>
    <cellStyle name="Comma 9 3 3 3 3 2" xfId="13263" xr:uid="{167B8182-0F25-45B1-AA0C-E802637D7F64}"/>
    <cellStyle name="Comma 9 3 3 3 3 2 2" xfId="28674" xr:uid="{8A9E53C4-34A3-43D4-B478-AD2DA1D17509}"/>
    <cellStyle name="Comma 9 3 3 3 3 2 2 2" xfId="59498" xr:uid="{D3A26128-EAF2-4B54-8B74-45C64C082C8B}"/>
    <cellStyle name="Comma 9 3 3 3 3 2 3" xfId="44088" xr:uid="{A1A50F64-3427-4735-935D-3ED49AC69D84}"/>
    <cellStyle name="Comma 9 3 3 3 3 3" xfId="20865" xr:uid="{42D10666-D425-4734-8EE9-51A3C6A7C12C}"/>
    <cellStyle name="Comma 9 3 3 3 3 3 2" xfId="51689" xr:uid="{2B747749-AF38-4BE2-B5B0-58C6282458A6}"/>
    <cellStyle name="Comma 9 3 3 3 3 4" xfId="36279" xr:uid="{EFE2C63B-F065-4807-AA1A-045E0AB06A5C}"/>
    <cellStyle name="Comma 9 3 3 3 4" xfId="9460" xr:uid="{10A9980B-A896-4006-A3FB-D7F0EF779EE1}"/>
    <cellStyle name="Comma 9 3 3 3 4 2" xfId="24871" xr:uid="{3EE301F5-AC78-4501-97C3-D1C54D5C04E1}"/>
    <cellStyle name="Comma 9 3 3 3 4 2 2" xfId="55695" xr:uid="{6A7DF5A9-C709-40A9-8B9C-15B0EF38A2BD}"/>
    <cellStyle name="Comma 9 3 3 3 4 3" xfId="40285" xr:uid="{DD79D383-8EC5-4E8D-AB9A-42789FE5C09C}"/>
    <cellStyle name="Comma 9 3 3 3 5" xfId="17062" xr:uid="{A4FC0404-0417-4CC1-B182-DB4DC7FCF90B}"/>
    <cellStyle name="Comma 9 3 3 3 5 2" xfId="47886" xr:uid="{44D7FED2-4827-4A17-B32C-61FF6511F24B}"/>
    <cellStyle name="Comma 9 3 3 3 6" xfId="32476" xr:uid="{9AB27CDC-AB9E-4B1F-8240-02426AED93B3}"/>
    <cellStyle name="Comma 9 3 3 4" xfId="2282" xr:uid="{DF93753B-B4FE-4CDD-9AB2-D069C84721C0}"/>
    <cellStyle name="Comma 9 3 3 4 2" xfId="6085" xr:uid="{BE9B38AB-CD57-404D-8514-43E314259448}"/>
    <cellStyle name="Comma 9 3 3 4 2 2" xfId="13896" xr:uid="{ABB05162-062C-4E5E-88C5-17A03A898E71}"/>
    <cellStyle name="Comma 9 3 3 4 2 2 2" xfId="29307" xr:uid="{DFED3051-43D3-42CA-91C6-0ABCDC5994E9}"/>
    <cellStyle name="Comma 9 3 3 4 2 2 2 2" xfId="60131" xr:uid="{85600A68-10D8-4085-94F1-C1490F3B9825}"/>
    <cellStyle name="Comma 9 3 3 4 2 2 3" xfId="44721" xr:uid="{11B1CB54-B2A7-4FC0-99B0-076481F44E7C}"/>
    <cellStyle name="Comma 9 3 3 4 2 3" xfId="21498" xr:uid="{177F6396-6E9E-48EC-AB45-440AC6C5C310}"/>
    <cellStyle name="Comma 9 3 3 4 2 3 2" xfId="52322" xr:uid="{6E585293-C4D5-40D6-8C1C-389111B4AB11}"/>
    <cellStyle name="Comma 9 3 3 4 2 4" xfId="36912" xr:uid="{676DE116-EEC1-42C4-AF96-68B4E33B71C0}"/>
    <cellStyle name="Comma 9 3 3 4 3" xfId="10093" xr:uid="{6D7CC5EC-EB52-47A4-BE3D-4997410CDA39}"/>
    <cellStyle name="Comma 9 3 3 4 3 2" xfId="25504" xr:uid="{8202570F-D478-41E6-A10B-A137AE8A7F5C}"/>
    <cellStyle name="Comma 9 3 3 4 3 2 2" xfId="56328" xr:uid="{FAB4BF78-5202-4EC4-8E60-2557B050E5C9}"/>
    <cellStyle name="Comma 9 3 3 4 3 3" xfId="40918" xr:uid="{043EED73-D70E-4D9F-8F83-5EFB5E04868E}"/>
    <cellStyle name="Comma 9 3 3 4 4" xfId="17695" xr:uid="{93C67553-1D2F-418C-B92F-EAC217D33959}"/>
    <cellStyle name="Comma 9 3 3 4 4 2" xfId="48519" xr:uid="{5C72A94F-CDF3-4AE1-AAB4-635DDAF3CC40}"/>
    <cellStyle name="Comma 9 3 3 4 5" xfId="33109" xr:uid="{8FA1A686-B40B-42CB-8371-2DA4C7BB8D6E}"/>
    <cellStyle name="Comma 9 3 3 5" xfId="4186" xr:uid="{78726825-0CD6-4E3B-83B0-2E56505213AF}"/>
    <cellStyle name="Comma 9 3 3 5 2" xfId="11997" xr:uid="{3403FBDB-EB6A-4B5E-9B31-2444BF2AD473}"/>
    <cellStyle name="Comma 9 3 3 5 2 2" xfId="27408" xr:uid="{D3141CEE-22B3-4EC4-B79F-2DD81832B181}"/>
    <cellStyle name="Comma 9 3 3 5 2 2 2" xfId="58232" xr:uid="{5E759710-B3DA-42B9-91EA-09A4EE4E0B7F}"/>
    <cellStyle name="Comma 9 3 3 5 2 3" xfId="42822" xr:uid="{F5CAA66B-9541-4488-B621-2A2711407CE5}"/>
    <cellStyle name="Comma 9 3 3 5 3" xfId="19599" xr:uid="{ED437A72-EAEF-4A0A-89EE-19084DAF6D62}"/>
    <cellStyle name="Comma 9 3 3 5 3 2" xfId="50423" xr:uid="{818EF34C-EC98-443D-BAE9-4038B00F8E47}"/>
    <cellStyle name="Comma 9 3 3 5 4" xfId="35013" xr:uid="{26D38D07-F70A-4B78-B769-1AF48ECEFF24}"/>
    <cellStyle name="Comma 9 3 3 6" xfId="8194" xr:uid="{7085EE99-28CA-4B7B-B0BB-041388493E6B}"/>
    <cellStyle name="Comma 9 3 3 6 2" xfId="23605" xr:uid="{92D15583-10F9-4A7C-AF7D-18CF367871C2}"/>
    <cellStyle name="Comma 9 3 3 6 2 2" xfId="54429" xr:uid="{F604D164-6F82-4907-8F32-59A961074035}"/>
    <cellStyle name="Comma 9 3 3 6 3" xfId="39019" xr:uid="{5F911F8E-25C1-40DA-96EA-D12ADF2D83FF}"/>
    <cellStyle name="Comma 9 3 3 7" xfId="15796" xr:uid="{03A55697-8D3A-48B4-88EA-3CDCA6A5D5C7}"/>
    <cellStyle name="Comma 9 3 3 7 2" xfId="46620" xr:uid="{63E7F14A-D40C-4A51-97BC-126FAF83B9C5}"/>
    <cellStyle name="Comma 9 3 3 8" xfId="31210" xr:uid="{73BB1EEC-1E28-4993-83DE-2F8F07FAC6A6}"/>
    <cellStyle name="Comma 9 3 4" xfId="803" xr:uid="{17D56ADA-2772-4CC3-AE13-1EDCE9328701}"/>
    <cellStyle name="Comma 9 3 4 2" xfId="2702" xr:uid="{1A7E6AEE-BC4B-4A1C-A315-38CADDFD4FCA}"/>
    <cellStyle name="Comma 9 3 4 2 2" xfId="6505" xr:uid="{3D9298ED-597E-4336-9AA3-F325660A9A0B}"/>
    <cellStyle name="Comma 9 3 4 2 2 2" xfId="14316" xr:uid="{C32019DD-4412-4C37-943B-08829B4ECBEE}"/>
    <cellStyle name="Comma 9 3 4 2 2 2 2" xfId="29727" xr:uid="{956F7453-0B53-4462-9217-43BB50AB4F09}"/>
    <cellStyle name="Comma 9 3 4 2 2 2 2 2" xfId="60551" xr:uid="{11FA2BFA-4434-45B7-B03F-CB6D57EB7BF2}"/>
    <cellStyle name="Comma 9 3 4 2 2 2 3" xfId="45141" xr:uid="{2C11CA36-2CBF-4460-B5C5-98812577C4F5}"/>
    <cellStyle name="Comma 9 3 4 2 2 3" xfId="21918" xr:uid="{A6DC990C-6189-4258-8641-7DB38477F575}"/>
    <cellStyle name="Comma 9 3 4 2 2 3 2" xfId="52742" xr:uid="{BD23D67F-608A-47FB-A47D-6328CCF23574}"/>
    <cellStyle name="Comma 9 3 4 2 2 4" xfId="37332" xr:uid="{91F7E5D0-44FB-42F0-B07F-37DA574F0AC8}"/>
    <cellStyle name="Comma 9 3 4 2 3" xfId="10513" xr:uid="{6E4BB187-9D7D-497B-B873-C722E74189B5}"/>
    <cellStyle name="Comma 9 3 4 2 3 2" xfId="25924" xr:uid="{94E808F5-B8CA-442C-A667-220BDC1D2A92}"/>
    <cellStyle name="Comma 9 3 4 2 3 2 2" xfId="56748" xr:uid="{2EFCF544-E618-4FD5-9A21-FEDEF0A73D26}"/>
    <cellStyle name="Comma 9 3 4 2 3 3" xfId="41338" xr:uid="{D2610D04-48EA-4ADD-ABAB-F972C2E53AB9}"/>
    <cellStyle name="Comma 9 3 4 2 4" xfId="18115" xr:uid="{3114EE24-52B6-4856-BE60-FA337557229F}"/>
    <cellStyle name="Comma 9 3 4 2 4 2" xfId="48939" xr:uid="{78EE4FB4-B00B-49A6-9335-E1C88D846F76}"/>
    <cellStyle name="Comma 9 3 4 2 5" xfId="33529" xr:uid="{3F9B9F0B-01CC-43BD-BA27-8F23C0ED3E9E}"/>
    <cellStyle name="Comma 9 3 4 3" xfId="4606" xr:uid="{2C5E0B4B-9FC8-4434-873D-32568F2CF763}"/>
    <cellStyle name="Comma 9 3 4 3 2" xfId="12417" xr:uid="{C27498EC-7196-43F8-A1ED-94E659D48F74}"/>
    <cellStyle name="Comma 9 3 4 3 2 2" xfId="27828" xr:uid="{A3B4D3C0-4984-40B8-9DB1-AA41DE20878D}"/>
    <cellStyle name="Comma 9 3 4 3 2 2 2" xfId="58652" xr:uid="{1CD5E06B-CE2D-4791-BD5D-D569AD2CAB15}"/>
    <cellStyle name="Comma 9 3 4 3 2 3" xfId="43242" xr:uid="{44E96EB8-0F9C-4411-93C2-A49D11FB0A22}"/>
    <cellStyle name="Comma 9 3 4 3 3" xfId="20019" xr:uid="{A90F9A3F-6785-4119-B37C-1BD7813BEB85}"/>
    <cellStyle name="Comma 9 3 4 3 3 2" xfId="50843" xr:uid="{D26CF555-9E62-4242-9351-071B3F5DA270}"/>
    <cellStyle name="Comma 9 3 4 3 4" xfId="35433" xr:uid="{7D2D7E61-5370-49A0-A3F2-62FD0E1B7B07}"/>
    <cellStyle name="Comma 9 3 4 4" xfId="8614" xr:uid="{493DC973-6D68-43DB-8525-A37B46F4383C}"/>
    <cellStyle name="Comma 9 3 4 4 2" xfId="24025" xr:uid="{AE91F6A9-6B8B-45E8-BF13-8E933423DE68}"/>
    <cellStyle name="Comma 9 3 4 4 2 2" xfId="54849" xr:uid="{7EEBD3B7-CAC7-45E3-96A9-3BBD1AAE7CDA}"/>
    <cellStyle name="Comma 9 3 4 4 3" xfId="39439" xr:uid="{B8CC5B1D-86FD-4793-A00E-BE9944B4E4FD}"/>
    <cellStyle name="Comma 9 3 4 5" xfId="16216" xr:uid="{15061ECF-3985-4206-B1C4-6DFC99E26061}"/>
    <cellStyle name="Comma 9 3 4 5 2" xfId="47040" xr:uid="{CA00B2D7-9759-46DC-8AF6-DD1FD153FCF5}"/>
    <cellStyle name="Comma 9 3 4 6" xfId="31630" xr:uid="{7737A554-EAAA-492C-AD0F-066FE1FFF331}"/>
    <cellStyle name="Comma 9 3 5" xfId="1436" xr:uid="{6FB6FBF0-1A1D-4320-8415-ABD95FFD20D3}"/>
    <cellStyle name="Comma 9 3 5 2" xfId="3335" xr:uid="{08EB93B2-D0C2-474B-9DDB-CD5FBD1699F1}"/>
    <cellStyle name="Comma 9 3 5 2 2" xfId="7138" xr:uid="{F21527C1-424A-4F66-ABD0-2239473AC3BD}"/>
    <cellStyle name="Comma 9 3 5 2 2 2" xfId="14949" xr:uid="{A17F0F5F-A381-4398-99C8-47EDDC33F0F4}"/>
    <cellStyle name="Comma 9 3 5 2 2 2 2" xfId="30360" xr:uid="{923C1A21-8A33-4592-A7C2-4376DF281C16}"/>
    <cellStyle name="Comma 9 3 5 2 2 2 2 2" xfId="61184" xr:uid="{51CF1EF8-C96C-40A3-8376-86B662F16010}"/>
    <cellStyle name="Comma 9 3 5 2 2 2 3" xfId="45774" xr:uid="{11166198-7F2A-454A-BC2F-47B3A8D84FC7}"/>
    <cellStyle name="Comma 9 3 5 2 2 3" xfId="22551" xr:uid="{421F06C1-4164-475A-9D43-5503DF953F35}"/>
    <cellStyle name="Comma 9 3 5 2 2 3 2" xfId="53375" xr:uid="{1DCE0F2F-A4AC-4C4A-BB52-B998A054ECEC}"/>
    <cellStyle name="Comma 9 3 5 2 2 4" xfId="37965" xr:uid="{0968EEDC-325A-4F9E-9ABD-592846AD3B61}"/>
    <cellStyle name="Comma 9 3 5 2 3" xfId="11146" xr:uid="{147C0C91-807B-428C-86B6-9DAFE20A2266}"/>
    <cellStyle name="Comma 9 3 5 2 3 2" xfId="26557" xr:uid="{D79714C0-B2B1-40AD-A0FD-71A3440B7DEF}"/>
    <cellStyle name="Comma 9 3 5 2 3 2 2" xfId="57381" xr:uid="{C610ECFD-166E-4BAD-9E3D-D61815D83659}"/>
    <cellStyle name="Comma 9 3 5 2 3 3" xfId="41971" xr:uid="{C38811EE-73CB-499B-AED8-AAD58B631250}"/>
    <cellStyle name="Comma 9 3 5 2 4" xfId="18748" xr:uid="{0F111B7E-6278-4971-81BA-FEEA61664554}"/>
    <cellStyle name="Comma 9 3 5 2 4 2" xfId="49572" xr:uid="{E0C65BA7-8836-41AE-B395-42A763A52F04}"/>
    <cellStyle name="Comma 9 3 5 2 5" xfId="34162" xr:uid="{B190B902-1639-4895-A258-430F3D7E47E5}"/>
    <cellStyle name="Comma 9 3 5 3" xfId="5239" xr:uid="{B2715661-2CF6-4D8B-86E4-2BFCB2F26C66}"/>
    <cellStyle name="Comma 9 3 5 3 2" xfId="13050" xr:uid="{D4F8445D-A941-49DC-8F52-986B855C382F}"/>
    <cellStyle name="Comma 9 3 5 3 2 2" xfId="28461" xr:uid="{36169CAE-942F-4789-8344-DD31395F7622}"/>
    <cellStyle name="Comma 9 3 5 3 2 2 2" xfId="59285" xr:uid="{B49D43A8-EBBB-4CCE-AF92-F78D89E1D097}"/>
    <cellStyle name="Comma 9 3 5 3 2 3" xfId="43875" xr:uid="{E462C20A-E51E-4611-8D9D-AD7D92726B7A}"/>
    <cellStyle name="Comma 9 3 5 3 3" xfId="20652" xr:uid="{5D8F4EDB-C159-4453-8C6F-C4D401CF089E}"/>
    <cellStyle name="Comma 9 3 5 3 3 2" xfId="51476" xr:uid="{192D4C00-2A1D-460C-9A74-C9AA08BD952D}"/>
    <cellStyle name="Comma 9 3 5 3 4" xfId="36066" xr:uid="{C1843786-C499-41C2-997F-C58DAF4CF4E7}"/>
    <cellStyle name="Comma 9 3 5 4" xfId="9247" xr:uid="{007EEF34-4750-4040-A29C-3B246DC4F27A}"/>
    <cellStyle name="Comma 9 3 5 4 2" xfId="24658" xr:uid="{A0098327-3BCE-44B4-9442-0AFF53564C65}"/>
    <cellStyle name="Comma 9 3 5 4 2 2" xfId="55482" xr:uid="{56EB8DC3-6C60-45BB-AA6E-762B388551BD}"/>
    <cellStyle name="Comma 9 3 5 4 3" xfId="40072" xr:uid="{0E6A8D9B-C762-47D5-AC22-A21E06643F4E}"/>
    <cellStyle name="Comma 9 3 5 5" xfId="16849" xr:uid="{5BF4CF4A-0B10-4840-9282-9979496D233A}"/>
    <cellStyle name="Comma 9 3 5 5 2" xfId="47673" xr:uid="{01BDA6EC-E2B0-4E39-B8E0-1E37149936C0}"/>
    <cellStyle name="Comma 9 3 5 6" xfId="32263" xr:uid="{D2E50153-A0B9-40B6-BA78-782B683E3FDA}"/>
    <cellStyle name="Comma 9 3 6" xfId="2069" xr:uid="{6722910A-A86A-48C2-9C46-26019B956DAE}"/>
    <cellStyle name="Comma 9 3 6 2" xfId="5872" xr:uid="{22404FC1-D094-4EC5-AD3B-003476374B03}"/>
    <cellStyle name="Comma 9 3 6 2 2" xfId="13683" xr:uid="{6CF7BCAB-AEB6-4891-B5EA-396F2C29BDC1}"/>
    <cellStyle name="Comma 9 3 6 2 2 2" xfId="29094" xr:uid="{C0C35EFB-B419-4A47-93A0-07E42C2ED21F}"/>
    <cellStyle name="Comma 9 3 6 2 2 2 2" xfId="59918" xr:uid="{C75803F7-ADAE-402D-8787-267361F79117}"/>
    <cellStyle name="Comma 9 3 6 2 2 3" xfId="44508" xr:uid="{9DB74692-CB5F-4F3B-94B3-4DBEAEA82684}"/>
    <cellStyle name="Comma 9 3 6 2 3" xfId="21285" xr:uid="{1456E63A-26C2-496B-8384-780D68763C64}"/>
    <cellStyle name="Comma 9 3 6 2 3 2" xfId="52109" xr:uid="{94DFFECF-48DB-4BE8-AF4D-7ED5C2ED25EE}"/>
    <cellStyle name="Comma 9 3 6 2 4" xfId="36699" xr:uid="{1FDE9BA1-BF2D-45A8-AC6A-B8CA43980A77}"/>
    <cellStyle name="Comma 9 3 6 3" xfId="9880" xr:uid="{529299AC-0E22-43C1-8C7C-8F46150DDBA8}"/>
    <cellStyle name="Comma 9 3 6 3 2" xfId="25291" xr:uid="{9A271127-D0D4-4104-A367-0AF170DBAA80}"/>
    <cellStyle name="Comma 9 3 6 3 2 2" xfId="56115" xr:uid="{2E18B0EC-95CC-49E2-96BC-06812B7962C6}"/>
    <cellStyle name="Comma 9 3 6 3 3" xfId="40705" xr:uid="{9D0EDD45-2DF7-4F72-8B26-60F8088B1D04}"/>
    <cellStyle name="Comma 9 3 6 4" xfId="17482" xr:uid="{0D106112-47AD-46B5-88E3-5E2518BFA7D2}"/>
    <cellStyle name="Comma 9 3 6 4 2" xfId="48306" xr:uid="{57D32607-E4C4-4B1B-BAFF-DF8278ED3FB7}"/>
    <cellStyle name="Comma 9 3 6 5" xfId="32896" xr:uid="{B248F927-A8D8-4113-B42C-5AF9D8302C29}"/>
    <cellStyle name="Comma 9 3 7" xfId="3973" xr:uid="{C0085A7C-4C0E-4E8F-80B7-16CF5FE12649}"/>
    <cellStyle name="Comma 9 3 7 2" xfId="11784" xr:uid="{68079B56-7768-48AF-BF55-B6C0F0D21BE4}"/>
    <cellStyle name="Comma 9 3 7 2 2" xfId="27195" xr:uid="{2B913A59-504F-4E32-A3D6-D51F1D5D5A81}"/>
    <cellStyle name="Comma 9 3 7 2 2 2" xfId="58019" xr:uid="{C37BE207-9697-4B18-AC93-EECE4A22F139}"/>
    <cellStyle name="Comma 9 3 7 2 3" xfId="42609" xr:uid="{E8C7590C-4AA1-4984-9570-C8501AC14E85}"/>
    <cellStyle name="Comma 9 3 7 3" xfId="19386" xr:uid="{363FAD3B-5DDE-4695-804A-E06F561027CE}"/>
    <cellStyle name="Comma 9 3 7 3 2" xfId="50210" xr:uid="{14636226-8CAD-412B-BEE7-6ECC9F8BE014}"/>
    <cellStyle name="Comma 9 3 7 4" xfId="34800" xr:uid="{C94B3B4A-49A5-4649-9CE2-EAE7A8FD2839}"/>
    <cellStyle name="Comma 9 3 8" xfId="7981" xr:uid="{178C053B-743D-469C-A4D2-5E97179A391F}"/>
    <cellStyle name="Comma 9 3 8 2" xfId="23392" xr:uid="{A81FBAE9-79ED-4BC6-A8B0-98C90AF7BF19}"/>
    <cellStyle name="Comma 9 3 8 2 2" xfId="54216" xr:uid="{6BC04969-C161-483D-8252-4696775BDB43}"/>
    <cellStyle name="Comma 9 3 8 3" xfId="38806" xr:uid="{1DA0474E-9A95-4363-851D-99189DB5E849}"/>
    <cellStyle name="Comma 9 3 9" xfId="7772" xr:uid="{7F0A5C84-89EA-4CE0-BCB5-194CB6E0A675}"/>
    <cellStyle name="Comma 9 3 9 2" xfId="23183" xr:uid="{9499C0AF-AC65-439A-B117-AF10AD0EF6BF}"/>
    <cellStyle name="Comma 9 3 9 2 2" xfId="54007" xr:uid="{DD14D947-44BD-49B8-9006-9BAF95024A01}"/>
    <cellStyle name="Comma 9 3 9 3" xfId="38597" xr:uid="{8CEF3EB3-B45E-4786-8A0A-4FCD28438197}"/>
    <cellStyle name="Comma 9 4" xfId="587" xr:uid="{26BFA3BF-F749-47B4-A471-DCE0EF446FB1}"/>
    <cellStyle name="Comma 9 4 2" xfId="1220" xr:uid="{9664BAD8-3AA2-4940-B521-5EF8CD1D8334}"/>
    <cellStyle name="Comma 9 4 2 2" xfId="3119" xr:uid="{F3FF571C-CF1C-415B-B028-321782654037}"/>
    <cellStyle name="Comma 9 4 2 2 2" xfId="6922" xr:uid="{B0943F47-1187-48DA-93C6-9959B39883C1}"/>
    <cellStyle name="Comma 9 4 2 2 2 2" xfId="14733" xr:uid="{40F43F9B-19B6-4BB9-B00E-E2CB6815678A}"/>
    <cellStyle name="Comma 9 4 2 2 2 2 2" xfId="30144" xr:uid="{6177944B-1EA9-49EE-B16B-AE4A2F701713}"/>
    <cellStyle name="Comma 9 4 2 2 2 2 2 2" xfId="60968" xr:uid="{142202F0-4AAA-46DC-81D7-96506706E69B}"/>
    <cellStyle name="Comma 9 4 2 2 2 2 3" xfId="45558" xr:uid="{CF516D2A-DC97-48E7-A852-923FAE2B760E}"/>
    <cellStyle name="Comma 9 4 2 2 2 3" xfId="22335" xr:uid="{35F0DBA1-11EA-427A-BEF4-E3BDFD4D76DC}"/>
    <cellStyle name="Comma 9 4 2 2 2 3 2" xfId="53159" xr:uid="{A0D6F128-F255-454E-A176-CCFE2D230D44}"/>
    <cellStyle name="Comma 9 4 2 2 2 4" xfId="37749" xr:uid="{9B6266B3-699A-47C5-9271-A11B410CE9A3}"/>
    <cellStyle name="Comma 9 4 2 2 3" xfId="10930" xr:uid="{5FBED46C-DA05-413B-84C2-EF135741E702}"/>
    <cellStyle name="Comma 9 4 2 2 3 2" xfId="26341" xr:uid="{BD1B6668-11D1-496B-9960-C53EDDB0F8ED}"/>
    <cellStyle name="Comma 9 4 2 2 3 2 2" xfId="57165" xr:uid="{574CF6B4-FA0F-4BE8-8A79-3EA7807540A4}"/>
    <cellStyle name="Comma 9 4 2 2 3 3" xfId="41755" xr:uid="{0DC770DD-D45A-4BD7-8B00-3EAB6560B7B6}"/>
    <cellStyle name="Comma 9 4 2 2 4" xfId="18532" xr:uid="{9E4F330E-156D-4780-8652-E1451F14B454}"/>
    <cellStyle name="Comma 9 4 2 2 4 2" xfId="49356" xr:uid="{082A6856-E6C0-4D27-9C0B-AAE6F97D1C91}"/>
    <cellStyle name="Comma 9 4 2 2 5" xfId="33946" xr:uid="{999DC742-95E3-438A-BA20-00C8BD7D564A}"/>
    <cellStyle name="Comma 9 4 2 3" xfId="5023" xr:uid="{4F014D13-1FCB-4EB5-B568-D0288A77888E}"/>
    <cellStyle name="Comma 9 4 2 3 2" xfId="12834" xr:uid="{1BF39A03-31E3-41CC-AF1A-707FEF948BDD}"/>
    <cellStyle name="Comma 9 4 2 3 2 2" xfId="28245" xr:uid="{4346D207-28A1-4348-B932-3342EDF10AE0}"/>
    <cellStyle name="Comma 9 4 2 3 2 2 2" xfId="59069" xr:uid="{6F54C5BB-D140-40BC-9B80-BF7FA8B7C714}"/>
    <cellStyle name="Comma 9 4 2 3 2 3" xfId="43659" xr:uid="{7699449A-A416-4783-987D-C9601A351686}"/>
    <cellStyle name="Comma 9 4 2 3 3" xfId="20436" xr:uid="{D8C55458-A27D-4510-84A1-D27332F44753}"/>
    <cellStyle name="Comma 9 4 2 3 3 2" xfId="51260" xr:uid="{1DAF9210-5162-4097-8E4F-69641E77536A}"/>
    <cellStyle name="Comma 9 4 2 3 4" xfId="35850" xr:uid="{08D017DC-359E-45A0-9430-F27DAC1CCCD6}"/>
    <cellStyle name="Comma 9 4 2 4" xfId="9031" xr:uid="{6B841639-4F0C-450B-846C-EFBE50F77DE9}"/>
    <cellStyle name="Comma 9 4 2 4 2" xfId="24442" xr:uid="{BDACFF58-A52D-4FE1-921E-555B2BB5EB94}"/>
    <cellStyle name="Comma 9 4 2 4 2 2" xfId="55266" xr:uid="{DC5B7540-6376-493D-B424-405623D00663}"/>
    <cellStyle name="Comma 9 4 2 4 3" xfId="39856" xr:uid="{51D53A69-4A6D-4886-981D-18C8F054CA7B}"/>
    <cellStyle name="Comma 9 4 2 5" xfId="16633" xr:uid="{B16EB57D-3E6C-4D45-9C09-46B82FBA3CF1}"/>
    <cellStyle name="Comma 9 4 2 5 2" xfId="47457" xr:uid="{F3A70966-EA33-4941-88B3-B14CF63C66AD}"/>
    <cellStyle name="Comma 9 4 2 6" xfId="32047" xr:uid="{554DB45A-9CC7-430B-83FD-C7A8D80CF68F}"/>
    <cellStyle name="Comma 9 4 3" xfId="1853" xr:uid="{5E7EE4A2-F01C-400B-8550-2C21974D0AFF}"/>
    <cellStyle name="Comma 9 4 3 2" xfId="3752" xr:uid="{396D2BD5-0FF6-4C68-A1B4-2F1F9E7C0E3C}"/>
    <cellStyle name="Comma 9 4 3 2 2" xfId="7555" xr:uid="{F5E482DF-F073-40F5-85F4-AB793CE2F8CE}"/>
    <cellStyle name="Comma 9 4 3 2 2 2" xfId="15366" xr:uid="{C9415D84-D429-4EF1-BCE0-B290B4B3FC66}"/>
    <cellStyle name="Comma 9 4 3 2 2 2 2" xfId="30777" xr:uid="{1F32C047-6C0A-4C8C-A94B-768E0460FC47}"/>
    <cellStyle name="Comma 9 4 3 2 2 2 2 2" xfId="61601" xr:uid="{57042F72-F272-460F-BA7F-5057DAE63F99}"/>
    <cellStyle name="Comma 9 4 3 2 2 2 3" xfId="46191" xr:uid="{B9C8F34F-6B69-4196-BBFE-6F5427C04839}"/>
    <cellStyle name="Comma 9 4 3 2 2 3" xfId="22968" xr:uid="{3E97C2DE-2C82-4F48-91C5-789153ABB2D5}"/>
    <cellStyle name="Comma 9 4 3 2 2 3 2" xfId="53792" xr:uid="{2FC45B31-6C65-44B4-A57F-8F79962AEC29}"/>
    <cellStyle name="Comma 9 4 3 2 2 4" xfId="38382" xr:uid="{B974EFA6-3830-4647-A440-1866753EEE94}"/>
    <cellStyle name="Comma 9 4 3 2 3" xfId="11563" xr:uid="{5C6A9777-30F7-4C11-A9B6-3B7D0E8877C1}"/>
    <cellStyle name="Comma 9 4 3 2 3 2" xfId="26974" xr:uid="{3301D276-B7B9-4DF3-9961-81A36FB717E8}"/>
    <cellStyle name="Comma 9 4 3 2 3 2 2" xfId="57798" xr:uid="{D50173CC-6669-4C30-AC58-BC2C5E7C0F0E}"/>
    <cellStyle name="Comma 9 4 3 2 3 3" xfId="42388" xr:uid="{32CB311C-92E3-4EC2-89B1-12DCA6AD834A}"/>
    <cellStyle name="Comma 9 4 3 2 4" xfId="19165" xr:uid="{18B32AB0-6AE4-4137-93C8-BD5E58E96492}"/>
    <cellStyle name="Comma 9 4 3 2 4 2" xfId="49989" xr:uid="{03554B1E-1FB9-4698-B7D3-C1DC36F0B919}"/>
    <cellStyle name="Comma 9 4 3 2 5" xfId="34579" xr:uid="{04BD293F-4082-4FC4-8D34-EC6CF945E178}"/>
    <cellStyle name="Comma 9 4 3 3" xfId="5656" xr:uid="{4843F29B-6870-4268-A504-D4D526D94B81}"/>
    <cellStyle name="Comma 9 4 3 3 2" xfId="13467" xr:uid="{6A4D1D6A-D80E-4453-A017-18AD876303F5}"/>
    <cellStyle name="Comma 9 4 3 3 2 2" xfId="28878" xr:uid="{C35DECD3-2FEF-4696-8B18-1DD56D9123C6}"/>
    <cellStyle name="Comma 9 4 3 3 2 2 2" xfId="59702" xr:uid="{B9BEF7DB-D597-4D23-B5D5-AB742069C4B8}"/>
    <cellStyle name="Comma 9 4 3 3 2 3" xfId="44292" xr:uid="{A0604004-34B2-4A41-AB16-68C598DB7568}"/>
    <cellStyle name="Comma 9 4 3 3 3" xfId="21069" xr:uid="{F47C0FF3-3B1B-4C83-9D15-5FE1A6A34A76}"/>
    <cellStyle name="Comma 9 4 3 3 3 2" xfId="51893" xr:uid="{492C1F75-C281-49D3-A8BA-5AB3E3E41EF5}"/>
    <cellStyle name="Comma 9 4 3 3 4" xfId="36483" xr:uid="{7A159CEB-64FE-4F63-9178-B6E8EDCF7034}"/>
    <cellStyle name="Comma 9 4 3 4" xfId="9664" xr:uid="{04B66A36-AE2E-41B5-AA5A-67EA35694DE8}"/>
    <cellStyle name="Comma 9 4 3 4 2" xfId="25075" xr:uid="{474B79C3-5E7F-426E-9DF4-7BB422104E41}"/>
    <cellStyle name="Comma 9 4 3 4 2 2" xfId="55899" xr:uid="{D20776EB-B0F3-4005-B0BB-B6FF34EA4E3A}"/>
    <cellStyle name="Comma 9 4 3 4 3" xfId="40489" xr:uid="{5CCE8457-1828-4FC9-9317-E5DED866BCD4}"/>
    <cellStyle name="Comma 9 4 3 5" xfId="17266" xr:uid="{3825B12B-4B52-41AF-8C7A-8D1A16CEE39E}"/>
    <cellStyle name="Comma 9 4 3 5 2" xfId="48090" xr:uid="{4D3D0EC6-90FA-45AE-8561-BF7E4AF44190}"/>
    <cellStyle name="Comma 9 4 3 6" xfId="32680" xr:uid="{DD4A1F3C-56F0-4068-8992-7075C719FFF2}"/>
    <cellStyle name="Comma 9 4 4" xfId="2486" xr:uid="{5BCDA0A6-5830-474F-835B-647559BC4CDF}"/>
    <cellStyle name="Comma 9 4 4 2" xfId="6289" xr:uid="{C82234B7-3096-4CA5-A551-D92E2455B197}"/>
    <cellStyle name="Comma 9 4 4 2 2" xfId="14100" xr:uid="{409DFA02-BFCC-4549-87D1-1E59F656AB66}"/>
    <cellStyle name="Comma 9 4 4 2 2 2" xfId="29511" xr:uid="{F6117B97-092A-42A0-8327-72E151172893}"/>
    <cellStyle name="Comma 9 4 4 2 2 2 2" xfId="60335" xr:uid="{630315B8-00B6-48F9-8628-17FBF7D4F242}"/>
    <cellStyle name="Comma 9 4 4 2 2 3" xfId="44925" xr:uid="{2BD08860-EFF9-4435-A585-9A7EAFB0359B}"/>
    <cellStyle name="Comma 9 4 4 2 3" xfId="21702" xr:uid="{591FBB89-AD4B-4E6E-AE73-8EEE2A87EF51}"/>
    <cellStyle name="Comma 9 4 4 2 3 2" xfId="52526" xr:uid="{FD02CC45-B989-4004-9748-C7B223AD091F}"/>
    <cellStyle name="Comma 9 4 4 2 4" xfId="37116" xr:uid="{7595ED2E-7992-4688-98F7-5837EA287BAB}"/>
    <cellStyle name="Comma 9 4 4 3" xfId="10297" xr:uid="{62EAF7E1-C0DD-4806-A898-E13D5DEFA4A4}"/>
    <cellStyle name="Comma 9 4 4 3 2" xfId="25708" xr:uid="{92ED0ABA-313C-4BFD-B298-0B1D78DB7DC3}"/>
    <cellStyle name="Comma 9 4 4 3 2 2" xfId="56532" xr:uid="{E84317A2-F0A8-4458-9AF1-D8440BA2BF30}"/>
    <cellStyle name="Comma 9 4 4 3 3" xfId="41122" xr:uid="{9072FF02-977A-4C9D-B615-EC79B456CCC1}"/>
    <cellStyle name="Comma 9 4 4 4" xfId="17899" xr:uid="{ABF5C968-55AC-40BC-9BEB-FCCAD85B00DF}"/>
    <cellStyle name="Comma 9 4 4 4 2" xfId="48723" xr:uid="{F463208B-8894-4391-A440-C29D80F5A92B}"/>
    <cellStyle name="Comma 9 4 4 5" xfId="33313" xr:uid="{51801EF9-D158-422B-BACE-6943D4F09F25}"/>
    <cellStyle name="Comma 9 4 5" xfId="4390" xr:uid="{345A2CCF-8F73-4FAF-8A9E-7979D6B65F4A}"/>
    <cellStyle name="Comma 9 4 5 2" xfId="12201" xr:uid="{15296EF2-6150-431A-94A8-EA4C7F5D453B}"/>
    <cellStyle name="Comma 9 4 5 2 2" xfId="27612" xr:uid="{1EDFD62A-3339-488A-9443-60448E503055}"/>
    <cellStyle name="Comma 9 4 5 2 2 2" xfId="58436" xr:uid="{F52E50C7-CFC6-4406-B6CF-E000F96E90CB}"/>
    <cellStyle name="Comma 9 4 5 2 3" xfId="43026" xr:uid="{42F1340D-E4D7-49A5-988B-90A0F1AD05B9}"/>
    <cellStyle name="Comma 9 4 5 3" xfId="19803" xr:uid="{2B0E72D0-2BE3-463D-B035-851A6DDFC3B9}"/>
    <cellStyle name="Comma 9 4 5 3 2" xfId="50627" xr:uid="{230B4B9B-5497-41FA-A020-A6843923C73C}"/>
    <cellStyle name="Comma 9 4 5 4" xfId="35217" xr:uid="{4C66DACD-E1F7-488C-A469-857414368D1D}"/>
    <cellStyle name="Comma 9 4 6" xfId="8398" xr:uid="{A6F66A3C-1128-4910-94D4-E48C189374DF}"/>
    <cellStyle name="Comma 9 4 6 2" xfId="23809" xr:uid="{9DE01D45-46B2-43C1-8FAF-E68E2FFEC205}"/>
    <cellStyle name="Comma 9 4 6 2 2" xfId="54633" xr:uid="{E0EE20EB-79AB-438D-8879-29D67AC57935}"/>
    <cellStyle name="Comma 9 4 6 3" xfId="39223" xr:uid="{532007A1-DC22-4E4E-997C-539D2ECFEEC9}"/>
    <cellStyle name="Comma 9 4 7" xfId="16000" xr:uid="{79FCA264-304E-4807-BB07-F8CF87A95BDD}"/>
    <cellStyle name="Comma 9 4 7 2" xfId="46824" xr:uid="{7C75E206-2B95-4EC0-90C5-8945B613DE25}"/>
    <cellStyle name="Comma 9 4 8" xfId="31414" xr:uid="{9B24126E-CCD5-45AF-948C-D93BA985C239}"/>
    <cellStyle name="Comma 9 5" xfId="378" xr:uid="{08B96383-914A-40F2-84A1-0F9C8EC3A3FA}"/>
    <cellStyle name="Comma 9 5 2" xfId="1011" xr:uid="{D9F903A5-D158-4A9B-AF56-7990F2E72E59}"/>
    <cellStyle name="Comma 9 5 2 2" xfId="2910" xr:uid="{9451EA44-94D2-40D1-971F-63B3F2028D4F}"/>
    <cellStyle name="Comma 9 5 2 2 2" xfId="6713" xr:uid="{C32BEB22-A516-499E-B5F8-BE6991012FE5}"/>
    <cellStyle name="Comma 9 5 2 2 2 2" xfId="14524" xr:uid="{DD615A58-4E88-41AD-A3F1-26BE40BDF0E9}"/>
    <cellStyle name="Comma 9 5 2 2 2 2 2" xfId="29935" xr:uid="{526CA024-3A41-427E-A1BE-9358DFE09233}"/>
    <cellStyle name="Comma 9 5 2 2 2 2 2 2" xfId="60759" xr:uid="{A09365F8-C19C-4796-880B-5ACED8AC2570}"/>
    <cellStyle name="Comma 9 5 2 2 2 2 3" xfId="45349" xr:uid="{42B9DCF2-5C78-405C-943B-4BF82BDFEE94}"/>
    <cellStyle name="Comma 9 5 2 2 2 3" xfId="22126" xr:uid="{8B02C323-400C-4C7D-A983-60522B70E4E0}"/>
    <cellStyle name="Comma 9 5 2 2 2 3 2" xfId="52950" xr:uid="{BCA7EFC0-8153-4D64-9E0C-36C8AE05CC5A}"/>
    <cellStyle name="Comma 9 5 2 2 2 4" xfId="37540" xr:uid="{CF6B7DA0-5EE5-4F2B-B8A5-6F2FDE60B0C2}"/>
    <cellStyle name="Comma 9 5 2 2 3" xfId="10721" xr:uid="{7D9B9210-2046-4120-AE8F-9FDCC84C4DBA}"/>
    <cellStyle name="Comma 9 5 2 2 3 2" xfId="26132" xr:uid="{F46D3BA3-89A7-493C-880E-FA0E7F6DC12E}"/>
    <cellStyle name="Comma 9 5 2 2 3 2 2" xfId="56956" xr:uid="{C403D838-3830-4E60-BF1A-3F0A6A7CDC4C}"/>
    <cellStyle name="Comma 9 5 2 2 3 3" xfId="41546" xr:uid="{C78351B1-7B05-45FA-98C3-67571EBC959B}"/>
    <cellStyle name="Comma 9 5 2 2 4" xfId="18323" xr:uid="{78E471FE-1CF1-45D6-B2A0-AF409494C5A8}"/>
    <cellStyle name="Comma 9 5 2 2 4 2" xfId="49147" xr:uid="{B3B41633-56F3-482D-BFB6-2301538C5905}"/>
    <cellStyle name="Comma 9 5 2 2 5" xfId="33737" xr:uid="{448C64D5-1270-42CD-99D7-CD37A1157DDB}"/>
    <cellStyle name="Comma 9 5 2 3" xfId="4814" xr:uid="{DC69BC40-433E-4960-8854-4D8D6A96D639}"/>
    <cellStyle name="Comma 9 5 2 3 2" xfId="12625" xr:uid="{CF765B67-5D2D-408A-AADB-1A53AC79013A}"/>
    <cellStyle name="Comma 9 5 2 3 2 2" xfId="28036" xr:uid="{460E98A6-FDDA-49F2-8055-396BA0BB199B}"/>
    <cellStyle name="Comma 9 5 2 3 2 2 2" xfId="58860" xr:uid="{AD081A52-6559-4FA7-BD7D-075661A11F82}"/>
    <cellStyle name="Comma 9 5 2 3 2 3" xfId="43450" xr:uid="{AA71BA9C-0F67-4939-AB0F-077D72A44C1B}"/>
    <cellStyle name="Comma 9 5 2 3 3" xfId="20227" xr:uid="{C68605B2-0F62-4EC5-88A4-E3AC9D571925}"/>
    <cellStyle name="Comma 9 5 2 3 3 2" xfId="51051" xr:uid="{13E3725F-BCC0-4D65-9136-63EB5DFB7505}"/>
    <cellStyle name="Comma 9 5 2 3 4" xfId="35641" xr:uid="{94B0B7B2-0858-4D4A-A835-5CB02B30F7B5}"/>
    <cellStyle name="Comma 9 5 2 4" xfId="8822" xr:uid="{8D41DFB9-57CB-4A15-B253-A7BB9434A620}"/>
    <cellStyle name="Comma 9 5 2 4 2" xfId="24233" xr:uid="{4F86661E-113F-4CDC-975B-A0D5E6875F53}"/>
    <cellStyle name="Comma 9 5 2 4 2 2" xfId="55057" xr:uid="{1908658D-D0A7-4096-BF21-D6903E15D0BD}"/>
    <cellStyle name="Comma 9 5 2 4 3" xfId="39647" xr:uid="{FD10DC09-F1F3-43B9-9D71-8E9E6E808E44}"/>
    <cellStyle name="Comma 9 5 2 5" xfId="16424" xr:uid="{668A539E-281A-4886-B344-9B5D4FE50E72}"/>
    <cellStyle name="Comma 9 5 2 5 2" xfId="47248" xr:uid="{25E44E1E-926E-49F3-ACC2-39D25EA5F408}"/>
    <cellStyle name="Comma 9 5 2 6" xfId="31838" xr:uid="{F8B5858F-14F8-4575-B1C2-5C4111B184F4}"/>
    <cellStyle name="Comma 9 5 3" xfId="1644" xr:uid="{697E45AA-3AF7-46B1-B32D-E029BB196F64}"/>
    <cellStyle name="Comma 9 5 3 2" xfId="3543" xr:uid="{17C4A85B-A4B7-48CE-B4DB-5CFA5228A1A1}"/>
    <cellStyle name="Comma 9 5 3 2 2" xfId="7346" xr:uid="{49F44309-B6D4-4505-B5B2-718D470B0D68}"/>
    <cellStyle name="Comma 9 5 3 2 2 2" xfId="15157" xr:uid="{0559D1FC-F2FC-47F4-8C0E-A54DEC3D2FBC}"/>
    <cellStyle name="Comma 9 5 3 2 2 2 2" xfId="30568" xr:uid="{28E67536-908E-4933-9FE4-37A42E68ED06}"/>
    <cellStyle name="Comma 9 5 3 2 2 2 2 2" xfId="61392" xr:uid="{6DE99927-A0BF-4DED-B757-3C98100EE9B0}"/>
    <cellStyle name="Comma 9 5 3 2 2 2 3" xfId="45982" xr:uid="{DF6AAD60-85B7-40C7-8E06-6E8A0375ACB9}"/>
    <cellStyle name="Comma 9 5 3 2 2 3" xfId="22759" xr:uid="{527747C3-EC92-4438-8AC0-2AA7085945C7}"/>
    <cellStyle name="Comma 9 5 3 2 2 3 2" xfId="53583" xr:uid="{9EE65A96-9C65-4801-8F4C-32EC50D6D775}"/>
    <cellStyle name="Comma 9 5 3 2 2 4" xfId="38173" xr:uid="{EA796744-B645-4D47-9E56-FD5D58B2EF5C}"/>
    <cellStyle name="Comma 9 5 3 2 3" xfId="11354" xr:uid="{6117E808-045C-4548-8BE9-B19C4234834C}"/>
    <cellStyle name="Comma 9 5 3 2 3 2" xfId="26765" xr:uid="{351A113A-81BB-4BB7-B971-94E82C62783A}"/>
    <cellStyle name="Comma 9 5 3 2 3 2 2" xfId="57589" xr:uid="{9078DE8B-634C-41FE-85C3-DC2B29BB741F}"/>
    <cellStyle name="Comma 9 5 3 2 3 3" xfId="42179" xr:uid="{9A0B7D31-FA95-4AEB-B08E-A5FCF5C771EB}"/>
    <cellStyle name="Comma 9 5 3 2 4" xfId="18956" xr:uid="{52AF454C-C3BE-494B-8551-3FDBD00207C2}"/>
    <cellStyle name="Comma 9 5 3 2 4 2" xfId="49780" xr:uid="{FB08CF65-4E3B-4046-81AC-0CED250E5696}"/>
    <cellStyle name="Comma 9 5 3 2 5" xfId="34370" xr:uid="{F438E92D-FF40-43C6-8CB1-CF9F9A477740}"/>
    <cellStyle name="Comma 9 5 3 3" xfId="5447" xr:uid="{0BCD0BC5-4B85-46BD-B8A8-BAE1839C0D6E}"/>
    <cellStyle name="Comma 9 5 3 3 2" xfId="13258" xr:uid="{B2C45AE2-2905-4240-A569-D8B599CE9811}"/>
    <cellStyle name="Comma 9 5 3 3 2 2" xfId="28669" xr:uid="{6B1AC686-DF4F-49A7-A27B-87693C3A0607}"/>
    <cellStyle name="Comma 9 5 3 3 2 2 2" xfId="59493" xr:uid="{DAED12A5-847F-4932-A009-FF251D990CD0}"/>
    <cellStyle name="Comma 9 5 3 3 2 3" xfId="44083" xr:uid="{FD46BFCC-E839-44A1-B387-8A366B43CF0F}"/>
    <cellStyle name="Comma 9 5 3 3 3" xfId="20860" xr:uid="{C43EF710-F081-49E0-807F-70AABB76C065}"/>
    <cellStyle name="Comma 9 5 3 3 3 2" xfId="51684" xr:uid="{D4509C0D-9D7F-4626-8B07-39F1653F1391}"/>
    <cellStyle name="Comma 9 5 3 3 4" xfId="36274" xr:uid="{6A0EC161-7E4C-4622-B283-E7C9ADD422F0}"/>
    <cellStyle name="Comma 9 5 3 4" xfId="9455" xr:uid="{0CAEBB97-582D-46B9-A65F-8ED7BC02F590}"/>
    <cellStyle name="Comma 9 5 3 4 2" xfId="24866" xr:uid="{D6D5A914-2375-456F-B604-666F3038B1EF}"/>
    <cellStyle name="Comma 9 5 3 4 2 2" xfId="55690" xr:uid="{7C4379D7-6508-488D-A5AB-20463010EA21}"/>
    <cellStyle name="Comma 9 5 3 4 3" xfId="40280" xr:uid="{DF75BF9F-091F-4EBC-9ED7-F4794B7450F2}"/>
    <cellStyle name="Comma 9 5 3 5" xfId="17057" xr:uid="{37CA2A4E-6153-402C-A8EC-CB8159E91B19}"/>
    <cellStyle name="Comma 9 5 3 5 2" xfId="47881" xr:uid="{ABAD72D0-DFB5-419C-8A91-381DB9C82437}"/>
    <cellStyle name="Comma 9 5 3 6" xfId="32471" xr:uid="{FE0E1F53-5A62-4BC4-BA0F-8970C753C751}"/>
    <cellStyle name="Comma 9 5 4" xfId="2277" xr:uid="{58D5C82B-4A6B-4BC0-B4F6-C4E461D6FB0C}"/>
    <cellStyle name="Comma 9 5 4 2" xfId="6080" xr:uid="{82C601AE-9CB5-41C0-8E65-B12569D243C7}"/>
    <cellStyle name="Comma 9 5 4 2 2" xfId="13891" xr:uid="{B0312208-5C5E-4FBA-9551-ABA1AB7C9B67}"/>
    <cellStyle name="Comma 9 5 4 2 2 2" xfId="29302" xr:uid="{7880E2E8-45D8-45DC-B345-55EDAE76BFB1}"/>
    <cellStyle name="Comma 9 5 4 2 2 2 2" xfId="60126" xr:uid="{BA55FBEF-BAA7-4B61-81AD-A680ECD5B7D9}"/>
    <cellStyle name="Comma 9 5 4 2 2 3" xfId="44716" xr:uid="{28D2F492-12FC-4742-BC4F-89D378A4D092}"/>
    <cellStyle name="Comma 9 5 4 2 3" xfId="21493" xr:uid="{CEF39FBE-9F04-4084-A71B-7F12E3123954}"/>
    <cellStyle name="Comma 9 5 4 2 3 2" xfId="52317" xr:uid="{B74AFC26-705D-4378-AAF6-18D160DEA3FD}"/>
    <cellStyle name="Comma 9 5 4 2 4" xfId="36907" xr:uid="{CE6A7224-0318-4146-80F2-7D8F74593D6B}"/>
    <cellStyle name="Comma 9 5 4 3" xfId="10088" xr:uid="{497C75AA-3739-4933-964E-2B50FC682B66}"/>
    <cellStyle name="Comma 9 5 4 3 2" xfId="25499" xr:uid="{621FA5F1-B3CE-4E6E-84CB-0571142F9CEC}"/>
    <cellStyle name="Comma 9 5 4 3 2 2" xfId="56323" xr:uid="{64711467-9134-4416-AA53-3FD7D95CBCCE}"/>
    <cellStyle name="Comma 9 5 4 3 3" xfId="40913" xr:uid="{7B74F7FB-5E4B-40D8-A0A8-EFDD777683E4}"/>
    <cellStyle name="Comma 9 5 4 4" xfId="17690" xr:uid="{BC7790D1-CAE6-402A-9611-CA159EADD58A}"/>
    <cellStyle name="Comma 9 5 4 4 2" xfId="48514" xr:uid="{4B14E632-2468-4705-9341-2E74CD07E81A}"/>
    <cellStyle name="Comma 9 5 4 5" xfId="33104" xr:uid="{624EB0B9-BC7B-413A-947A-7F313ABF6114}"/>
    <cellStyle name="Comma 9 5 5" xfId="4181" xr:uid="{5AB1E6E2-7540-4F24-A550-741E7C0769B2}"/>
    <cellStyle name="Comma 9 5 5 2" xfId="11992" xr:uid="{EDC90E55-1D0E-496D-A174-BDFD7825F6ED}"/>
    <cellStyle name="Comma 9 5 5 2 2" xfId="27403" xr:uid="{997E4920-10FA-4673-828C-D71D8B36A62B}"/>
    <cellStyle name="Comma 9 5 5 2 2 2" xfId="58227" xr:uid="{7E8072D2-B7BA-4655-866E-BA63787A0889}"/>
    <cellStyle name="Comma 9 5 5 2 3" xfId="42817" xr:uid="{4CA22683-A15A-4C0E-B747-3530C4D2D781}"/>
    <cellStyle name="Comma 9 5 5 3" xfId="19594" xr:uid="{B4A2FD33-95AE-4E37-9EBE-3415B78A9B43}"/>
    <cellStyle name="Comma 9 5 5 3 2" xfId="50418" xr:uid="{FA4314BA-2BCC-4025-BCEC-C221ED743A11}"/>
    <cellStyle name="Comma 9 5 5 4" xfId="35008" xr:uid="{7E1C0611-4F0E-4531-B796-DCFB6F82BE58}"/>
    <cellStyle name="Comma 9 5 6" xfId="8189" xr:uid="{53F37159-3107-4B82-8194-49D9C8F9DE2A}"/>
    <cellStyle name="Comma 9 5 6 2" xfId="23600" xr:uid="{BD93017C-BA85-414B-B7DC-1B01430AE209}"/>
    <cellStyle name="Comma 9 5 6 2 2" xfId="54424" xr:uid="{BC2DFACE-BB21-4D07-97EB-6504919CE871}"/>
    <cellStyle name="Comma 9 5 6 3" xfId="39014" xr:uid="{27DF96FA-DA29-4556-B0A8-8B015D13E34B}"/>
    <cellStyle name="Comma 9 5 7" xfId="15791" xr:uid="{9741CA62-744C-4237-BC22-E66C5697A56A}"/>
    <cellStyle name="Comma 9 5 7 2" xfId="46615" xr:uid="{12DA05AD-1631-46C9-9EDE-C8A64F095724}"/>
    <cellStyle name="Comma 9 5 8" xfId="31205" xr:uid="{ECA28881-50FE-4615-B714-A61F31D4049B}"/>
    <cellStyle name="Comma 9 6" xfId="798" xr:uid="{9FD9BC57-46C8-421E-B4D6-C944C9ABEAF9}"/>
    <cellStyle name="Comma 9 6 2" xfId="2697" xr:uid="{15E74917-4757-4684-A919-B9AC83C8F34A}"/>
    <cellStyle name="Comma 9 6 2 2" xfId="6500" xr:uid="{ECA8F0EB-C496-48A8-8401-40E6A66DE413}"/>
    <cellStyle name="Comma 9 6 2 2 2" xfId="14311" xr:uid="{8299287F-7823-426E-BECC-D25FFE642F63}"/>
    <cellStyle name="Comma 9 6 2 2 2 2" xfId="29722" xr:uid="{8BCAA95F-E273-4F54-9B6A-0482B4DC6269}"/>
    <cellStyle name="Comma 9 6 2 2 2 2 2" xfId="60546" xr:uid="{D7A4EC3E-A2FF-4DA1-B216-595C9BF997AC}"/>
    <cellStyle name="Comma 9 6 2 2 2 3" xfId="45136" xr:uid="{F7B3CA92-39F7-42AC-8E6B-E36F0D5BB7B4}"/>
    <cellStyle name="Comma 9 6 2 2 3" xfId="21913" xr:uid="{7E773D5F-6B41-4BA9-9ABB-54D65D4CB145}"/>
    <cellStyle name="Comma 9 6 2 2 3 2" xfId="52737" xr:uid="{AFEA69B3-8537-4652-9983-EB29B27204CC}"/>
    <cellStyle name="Comma 9 6 2 2 4" xfId="37327" xr:uid="{7F9C181B-203D-4E4B-8796-E4D33210022A}"/>
    <cellStyle name="Comma 9 6 2 3" xfId="10508" xr:uid="{894D7B27-C59A-4058-B9B2-CE7970989174}"/>
    <cellStyle name="Comma 9 6 2 3 2" xfId="25919" xr:uid="{365D8BB5-F33F-4A64-94D0-C7A1062BAAA1}"/>
    <cellStyle name="Comma 9 6 2 3 2 2" xfId="56743" xr:uid="{9970B44B-A0C4-44C1-832A-C6E2875C823A}"/>
    <cellStyle name="Comma 9 6 2 3 3" xfId="41333" xr:uid="{603F0F90-FAB1-465F-B1F6-D02DCAA7DA44}"/>
    <cellStyle name="Comma 9 6 2 4" xfId="18110" xr:uid="{5F6F6C45-125B-40E5-9799-C68FD8C785C0}"/>
    <cellStyle name="Comma 9 6 2 4 2" xfId="48934" xr:uid="{0E81FD6D-448B-4DB5-B92A-6CB71C3902B2}"/>
    <cellStyle name="Comma 9 6 2 5" xfId="33524" xr:uid="{99EB85FB-A82F-4BEE-A066-ABBF483AE7C3}"/>
    <cellStyle name="Comma 9 6 3" xfId="4601" xr:uid="{0C9530A4-ECCA-43B0-8657-067E54DB8324}"/>
    <cellStyle name="Comma 9 6 3 2" xfId="12412" xr:uid="{0B6F1041-B19B-45C8-8E3B-5F0BDB7CB3DE}"/>
    <cellStyle name="Comma 9 6 3 2 2" xfId="27823" xr:uid="{C5A38DBF-DE44-4ABC-B27A-CFDED49EEBBE}"/>
    <cellStyle name="Comma 9 6 3 2 2 2" xfId="58647" xr:uid="{9890AC8B-CFA9-42AD-8DC9-94CAB33CDD07}"/>
    <cellStyle name="Comma 9 6 3 2 3" xfId="43237" xr:uid="{B6AA601C-DD61-46FD-B56B-82FC6F39FDED}"/>
    <cellStyle name="Comma 9 6 3 3" xfId="20014" xr:uid="{1EC2DAD9-B0DD-4B59-8213-40678920BA57}"/>
    <cellStyle name="Comma 9 6 3 3 2" xfId="50838" xr:uid="{3828B689-A96A-4DAF-9F20-C793279239BA}"/>
    <cellStyle name="Comma 9 6 3 4" xfId="35428" xr:uid="{F24EBFE1-817B-43C2-9EC0-298EA4F4303D}"/>
    <cellStyle name="Comma 9 6 4" xfId="8609" xr:uid="{A0ABBC93-5BBE-49E7-881D-D426937FC992}"/>
    <cellStyle name="Comma 9 6 4 2" xfId="24020" xr:uid="{F111E029-7AF1-49B9-B9A7-197D0AAACA0A}"/>
    <cellStyle name="Comma 9 6 4 2 2" xfId="54844" xr:uid="{9DC9654D-D405-4B38-8F2F-44BAB2C915BA}"/>
    <cellStyle name="Comma 9 6 4 3" xfId="39434" xr:uid="{3277CA26-A435-4E7B-AD2E-6D73917B06B3}"/>
    <cellStyle name="Comma 9 6 5" xfId="16211" xr:uid="{CCF1335F-C1E4-4561-90C4-EA757787C39A}"/>
    <cellStyle name="Comma 9 6 5 2" xfId="47035" xr:uid="{5F5B1137-9901-4827-A57D-D6B05A09B67C}"/>
    <cellStyle name="Comma 9 6 6" xfId="31625" xr:uid="{CC52CE49-3E21-4460-A410-66FE58EFB6A2}"/>
    <cellStyle name="Comma 9 7" xfId="1431" xr:uid="{8C423B75-5746-4C5A-8029-B8C521EE7237}"/>
    <cellStyle name="Comma 9 7 2" xfId="3330" xr:uid="{C277E2EB-DB94-40CE-9051-A44AD9A06B40}"/>
    <cellStyle name="Comma 9 7 2 2" xfId="7133" xr:uid="{E6E6415C-7991-476C-AFD8-EB23B1005E3E}"/>
    <cellStyle name="Comma 9 7 2 2 2" xfId="14944" xr:uid="{2B891EFB-5264-44F8-88A8-18DAC35163C8}"/>
    <cellStyle name="Comma 9 7 2 2 2 2" xfId="30355" xr:uid="{DBB10036-60D9-47E6-B290-7CAB28F2AF0B}"/>
    <cellStyle name="Comma 9 7 2 2 2 2 2" xfId="61179" xr:uid="{5B77682C-5A7A-45E1-A8FF-FC806526B366}"/>
    <cellStyle name="Comma 9 7 2 2 2 3" xfId="45769" xr:uid="{29DE4A20-14C5-492B-A286-B337B7E32BA0}"/>
    <cellStyle name="Comma 9 7 2 2 3" xfId="22546" xr:uid="{9C023CA1-B815-4EB5-B97B-50D9FAEFAD0B}"/>
    <cellStyle name="Comma 9 7 2 2 3 2" xfId="53370" xr:uid="{ECFEC4AE-6A95-4BBB-9FD2-A6A79D1D5E34}"/>
    <cellStyle name="Comma 9 7 2 2 4" xfId="37960" xr:uid="{BD4B031D-AC5D-4699-9A2A-93D58D0A73F8}"/>
    <cellStyle name="Comma 9 7 2 3" xfId="11141" xr:uid="{B35C95C3-EE84-494C-82AD-E4C16D47C2ED}"/>
    <cellStyle name="Comma 9 7 2 3 2" xfId="26552" xr:uid="{3DB71FB6-EB98-452A-BE51-73566169C14A}"/>
    <cellStyle name="Comma 9 7 2 3 2 2" xfId="57376" xr:uid="{4F1FAAF0-6320-4A17-87B0-EB7F7C69EF83}"/>
    <cellStyle name="Comma 9 7 2 3 3" xfId="41966" xr:uid="{D7E29C98-D20D-44FC-8767-E35FF042AED6}"/>
    <cellStyle name="Comma 9 7 2 4" xfId="18743" xr:uid="{B7ADA036-86F2-4F3E-8B7D-458D3AFB79D7}"/>
    <cellStyle name="Comma 9 7 2 4 2" xfId="49567" xr:uid="{846F8F09-7668-4B55-A102-ECF7DE10DB59}"/>
    <cellStyle name="Comma 9 7 2 5" xfId="34157" xr:uid="{0C233E03-3133-4718-A18C-C250C23B7083}"/>
    <cellStyle name="Comma 9 7 3" xfId="5234" xr:uid="{57943D62-3106-4B47-BA57-DFD71D1F2119}"/>
    <cellStyle name="Comma 9 7 3 2" xfId="13045" xr:uid="{4313B810-F9B8-434D-8477-2DBC170779F7}"/>
    <cellStyle name="Comma 9 7 3 2 2" xfId="28456" xr:uid="{BC6872C8-A532-48D9-A774-AB850D98E6DA}"/>
    <cellStyle name="Comma 9 7 3 2 2 2" xfId="59280" xr:uid="{FE6F1B72-2032-4789-B041-8C6A1F461014}"/>
    <cellStyle name="Comma 9 7 3 2 3" xfId="43870" xr:uid="{7032074B-F815-4C6A-BF7E-E5BFEEF2064A}"/>
    <cellStyle name="Comma 9 7 3 3" xfId="20647" xr:uid="{706438A8-0F62-4FBF-80C4-F1E93E9419E1}"/>
    <cellStyle name="Comma 9 7 3 3 2" xfId="51471" xr:uid="{9A15CE59-8490-4DC8-B06D-C76DF3446D09}"/>
    <cellStyle name="Comma 9 7 3 4" xfId="36061" xr:uid="{9D752E57-0EDB-4DB0-BB32-4B8AB89A549D}"/>
    <cellStyle name="Comma 9 7 4" xfId="9242" xr:uid="{5A4544A7-CAC3-42E5-8300-7564620B41CE}"/>
    <cellStyle name="Comma 9 7 4 2" xfId="24653" xr:uid="{5CE54410-2B58-46B7-81B1-B8B8131907BF}"/>
    <cellStyle name="Comma 9 7 4 2 2" xfId="55477" xr:uid="{E6CA4FA8-62DD-41CF-9E5E-843B1501E537}"/>
    <cellStyle name="Comma 9 7 4 3" xfId="40067" xr:uid="{DD9C0B9B-CAF0-4A7C-9B7D-C38DB0680EC8}"/>
    <cellStyle name="Comma 9 7 5" xfId="16844" xr:uid="{3D833780-5CBA-40DB-8E08-97226AB5FDE9}"/>
    <cellStyle name="Comma 9 7 5 2" xfId="47668" xr:uid="{EEA93A10-70C4-4F51-8E11-4596EF6428DF}"/>
    <cellStyle name="Comma 9 7 6" xfId="32258" xr:uid="{F184EE88-194A-4EB7-88FC-37C386FCAC83}"/>
    <cellStyle name="Comma 9 8" xfId="2064" xr:uid="{7E26D569-7FAB-4A8D-8F29-9A4826396888}"/>
    <cellStyle name="Comma 9 8 2" xfId="5867" xr:uid="{90496A47-9200-43E1-9B22-C9795001438F}"/>
    <cellStyle name="Comma 9 8 2 2" xfId="13678" xr:uid="{971147C0-611D-46C0-B2A8-F03A5FE9F0AF}"/>
    <cellStyle name="Comma 9 8 2 2 2" xfId="29089" xr:uid="{E0C374BF-1DEC-4BB7-BF80-EA313B4A2D76}"/>
    <cellStyle name="Comma 9 8 2 2 2 2" xfId="59913" xr:uid="{CF287D82-D74E-4227-8FC3-4E37E08F74C7}"/>
    <cellStyle name="Comma 9 8 2 2 3" xfId="44503" xr:uid="{28038BA7-49F3-4C4B-89D3-CEBBEEBEA1E6}"/>
    <cellStyle name="Comma 9 8 2 3" xfId="21280" xr:uid="{A6C9C6AE-338E-42C9-B7CF-E7EF93B1492D}"/>
    <cellStyle name="Comma 9 8 2 3 2" xfId="52104" xr:uid="{859C3F41-3A89-4F11-9131-9F3BAD6F8427}"/>
    <cellStyle name="Comma 9 8 2 4" xfId="36694" xr:uid="{D2ED08FE-1E9A-497D-B3DD-DB3AFC916665}"/>
    <cellStyle name="Comma 9 8 3" xfId="9875" xr:uid="{D4A79973-08A0-40EA-9F8A-6C2672491E38}"/>
    <cellStyle name="Comma 9 8 3 2" xfId="25286" xr:uid="{EA3A04EF-D4A6-4AF7-9CF7-7E7F25A4FBBE}"/>
    <cellStyle name="Comma 9 8 3 2 2" xfId="56110" xr:uid="{8973EF6C-CDB9-4421-830A-2535FDEF4017}"/>
    <cellStyle name="Comma 9 8 3 3" xfId="40700" xr:uid="{B5356482-7522-42DB-92F4-F4556F655DA3}"/>
    <cellStyle name="Comma 9 8 4" xfId="17477" xr:uid="{0099F261-B7B7-4A6D-B55E-211135B31F9D}"/>
    <cellStyle name="Comma 9 8 4 2" xfId="48301" xr:uid="{13E15FE3-A3AF-4EC4-BDE0-CC226FF81115}"/>
    <cellStyle name="Comma 9 8 5" xfId="32891" xr:uid="{81F5BF5A-5579-45CF-9241-186FF2FAB3D3}"/>
    <cellStyle name="Comma 9 9" xfId="3968" xr:uid="{8D05FB41-7A13-417C-9F6C-B6A5408B5E94}"/>
    <cellStyle name="Comma 9 9 2" xfId="11779" xr:uid="{A5152905-0FA5-4B39-8762-8BD9D3820F81}"/>
    <cellStyle name="Comma 9 9 2 2" xfId="27190" xr:uid="{AA236C3C-5777-4121-92C4-C185A3759EA8}"/>
    <cellStyle name="Comma 9 9 2 2 2" xfId="58014" xr:uid="{E1CB3890-B2E6-45B4-9400-DD6B5A83BA21}"/>
    <cellStyle name="Comma 9 9 2 3" xfId="42604" xr:uid="{E6AFAF61-9E10-410D-9ED1-613F07484F4E}"/>
    <cellStyle name="Comma 9 9 3" xfId="19381" xr:uid="{3A419B24-48F7-40B4-A011-419547C5072F}"/>
    <cellStyle name="Comma 9 9 3 2" xfId="50205" xr:uid="{F36FCC40-597A-43CB-94E0-C3E7FC7294BA}"/>
    <cellStyle name="Comma 9 9 4" xfId="34795" xr:uid="{4B9F7E02-8AD2-415D-BB14-218D3435636C}"/>
    <cellStyle name="Currency" xfId="61787" builtinId="4"/>
    <cellStyle name="Currency [0]" xfId="57" builtinId="7" hidden="1"/>
    <cellStyle name="Currency 10" xfId="340" xr:uid="{B2002257-9E75-48AC-BB09-39700B9E30DF}"/>
    <cellStyle name="Currency 10 2" xfId="973" xr:uid="{75D4F489-0FDA-41DC-AB2C-683CD7051335}"/>
    <cellStyle name="Currency 10 2 2" xfId="2872" xr:uid="{D25CBBB5-007E-41DA-BB31-D42175E4E488}"/>
    <cellStyle name="Currency 10 2 2 2" xfId="6675" xr:uid="{5B6147CB-90B8-487B-9812-E8C374D86188}"/>
    <cellStyle name="Currency 10 2 2 2 2" xfId="14486" xr:uid="{72432456-D654-423F-9749-7C7C0BB1FF07}"/>
    <cellStyle name="Currency 10 2 2 2 2 2" xfId="29897" xr:uid="{95FF2197-3D2C-47B4-AA55-926E7A5E074C}"/>
    <cellStyle name="Currency 10 2 2 2 2 2 2" xfId="60721" xr:uid="{58321FC7-91A5-4599-99E1-4091AED56FA4}"/>
    <cellStyle name="Currency 10 2 2 2 2 3" xfId="45311" xr:uid="{FB995013-871E-4172-B30A-E1A45FEAE966}"/>
    <cellStyle name="Currency 10 2 2 2 3" xfId="22088" xr:uid="{05086B20-5050-4FFA-98F2-F969C094C28A}"/>
    <cellStyle name="Currency 10 2 2 2 3 2" xfId="52912" xr:uid="{042B9E8A-28D8-4000-9615-D02344061B0C}"/>
    <cellStyle name="Currency 10 2 2 2 4" xfId="37502" xr:uid="{4E97E866-454C-4CE0-9C74-E832D9243C8D}"/>
    <cellStyle name="Currency 10 2 2 3" xfId="10683" xr:uid="{B2299481-94FE-478E-BFDF-A89163FACCF1}"/>
    <cellStyle name="Currency 10 2 2 3 2" xfId="26094" xr:uid="{FFDE3EEF-08E6-4DEE-9D4D-98FA828D2FAF}"/>
    <cellStyle name="Currency 10 2 2 3 2 2" xfId="56918" xr:uid="{FCC22826-5C7E-4C20-A47D-868C6933AF63}"/>
    <cellStyle name="Currency 10 2 2 3 3" xfId="41508" xr:uid="{C8DE3B4C-8670-43A4-B8FE-BEEC972CAD3E}"/>
    <cellStyle name="Currency 10 2 2 4" xfId="18285" xr:uid="{6EA5387F-5630-4D2F-B14D-8E7A5030ED6B}"/>
    <cellStyle name="Currency 10 2 2 4 2" xfId="49109" xr:uid="{EEE56EAB-E7AF-4BE7-8A90-34B69BC363C3}"/>
    <cellStyle name="Currency 10 2 2 5" xfId="33699" xr:uid="{11523835-9DBB-42FF-B64B-9856EFB4D18B}"/>
    <cellStyle name="Currency 10 2 3" xfId="4776" xr:uid="{1329E404-A010-4684-B6FE-ABB941D901FF}"/>
    <cellStyle name="Currency 10 2 3 2" xfId="12587" xr:uid="{7D454445-AB21-4DE7-8DF5-A862C13B3F10}"/>
    <cellStyle name="Currency 10 2 3 2 2" xfId="27998" xr:uid="{3CA46805-9B57-4B33-9543-C423F2B8B74E}"/>
    <cellStyle name="Currency 10 2 3 2 2 2" xfId="58822" xr:uid="{9E9A2982-70E1-430F-85B7-85846C07E725}"/>
    <cellStyle name="Currency 10 2 3 2 3" xfId="43412" xr:uid="{EF870637-86CD-436B-9273-1D64951126D9}"/>
    <cellStyle name="Currency 10 2 3 3" xfId="20189" xr:uid="{6DFCAA06-EAB6-44BA-ACBA-013AA1CC3F11}"/>
    <cellStyle name="Currency 10 2 3 3 2" xfId="51013" xr:uid="{E025FFDC-0452-4B1F-B0A6-BE766F79029F}"/>
    <cellStyle name="Currency 10 2 3 4" xfId="35603" xr:uid="{2F146C49-5BFB-439E-8C3E-6BE8E61F55FA}"/>
    <cellStyle name="Currency 10 2 4" xfId="8784" xr:uid="{6F710E5D-DEC7-4433-A8E9-27F2D1AB408A}"/>
    <cellStyle name="Currency 10 2 4 2" xfId="24195" xr:uid="{CF971EAC-8474-4E3D-A424-FE5D8C15881D}"/>
    <cellStyle name="Currency 10 2 4 2 2" xfId="55019" xr:uid="{7BDDE9E7-6C87-4EEC-8AD6-D25F02F6F7FA}"/>
    <cellStyle name="Currency 10 2 4 3" xfId="39609" xr:uid="{C6F716F5-1A2F-4085-B23A-C95B4F5D0E97}"/>
    <cellStyle name="Currency 10 2 5" xfId="16386" xr:uid="{EA8B640A-0783-4529-82FB-6F75E2D8665F}"/>
    <cellStyle name="Currency 10 2 5 2" xfId="47210" xr:uid="{A832895B-0389-4836-B575-A7F9DDB293C7}"/>
    <cellStyle name="Currency 10 2 6" xfId="31800" xr:uid="{2C41179C-234D-40E5-A7A7-0F6C857F1495}"/>
    <cellStyle name="Currency 10 3" xfId="1606" xr:uid="{E1756C82-857C-420F-A0CD-AB06D9729182}"/>
    <cellStyle name="Currency 10 3 2" xfId="3505" xr:uid="{B38B5D93-1789-439C-ADE6-B527E3712807}"/>
    <cellStyle name="Currency 10 3 2 2" xfId="7308" xr:uid="{18ADE5FF-49FD-44BE-AFC5-C437D588CEB0}"/>
    <cellStyle name="Currency 10 3 2 2 2" xfId="15119" xr:uid="{5FF75019-A7C0-4828-8D6E-F357EAAD358B}"/>
    <cellStyle name="Currency 10 3 2 2 2 2" xfId="30530" xr:uid="{15793131-F734-4422-A93C-9950FB8A0FAB}"/>
    <cellStyle name="Currency 10 3 2 2 2 2 2" xfId="61354" xr:uid="{B3BD26E4-7FB5-4BCE-8E7D-BA906262CEFD}"/>
    <cellStyle name="Currency 10 3 2 2 2 3" xfId="45944" xr:uid="{D3C6B0D1-7D3F-41E9-A262-62D1DDE7E706}"/>
    <cellStyle name="Currency 10 3 2 2 3" xfId="22721" xr:uid="{030836E0-240F-41AC-BF89-C06BE92B4F2A}"/>
    <cellStyle name="Currency 10 3 2 2 3 2" xfId="53545" xr:uid="{71CF94BF-1F35-4860-9D35-3DA66E5398F4}"/>
    <cellStyle name="Currency 10 3 2 2 4" xfId="38135" xr:uid="{ABE9BA35-411C-4FFB-B146-7BD5E1B513DA}"/>
    <cellStyle name="Currency 10 3 2 3" xfId="11316" xr:uid="{3B8153C5-6073-4CDC-B51B-43EB9359F6BE}"/>
    <cellStyle name="Currency 10 3 2 3 2" xfId="26727" xr:uid="{988C6D9F-ADB6-4D12-9105-E8C06E7B404B}"/>
    <cellStyle name="Currency 10 3 2 3 2 2" xfId="57551" xr:uid="{E0B4355E-50C8-4B3C-91DA-05F7B73E6B3D}"/>
    <cellStyle name="Currency 10 3 2 3 3" xfId="42141" xr:uid="{F5B219DA-6CF9-4A37-971F-1F5D10AB789A}"/>
    <cellStyle name="Currency 10 3 2 4" xfId="18918" xr:uid="{5606791D-6D96-45BD-B11F-883156BBCA96}"/>
    <cellStyle name="Currency 10 3 2 4 2" xfId="49742" xr:uid="{3A31EF73-CC62-4426-AC07-002C4CFC92D0}"/>
    <cellStyle name="Currency 10 3 2 5" xfId="34332" xr:uid="{608FFD53-91A5-449E-8DC8-7BEFCBBA0806}"/>
    <cellStyle name="Currency 10 3 3" xfId="5409" xr:uid="{08258A4C-ACF8-4F9B-9527-536C1F1CF698}"/>
    <cellStyle name="Currency 10 3 3 2" xfId="13220" xr:uid="{D0B79D04-FA3E-4406-8367-8345AC05DDA6}"/>
    <cellStyle name="Currency 10 3 3 2 2" xfId="28631" xr:uid="{7D702C7A-375B-4E5F-8EA5-8645AF003DC0}"/>
    <cellStyle name="Currency 10 3 3 2 2 2" xfId="59455" xr:uid="{2A8162E0-B659-4F65-8B02-C2F8A0A60CB9}"/>
    <cellStyle name="Currency 10 3 3 2 3" xfId="44045" xr:uid="{3E042435-3A2E-4A77-9BF7-2B16C150B90D}"/>
    <cellStyle name="Currency 10 3 3 3" xfId="20822" xr:uid="{D907FF03-122C-4EDF-9563-291D5FEBEACE}"/>
    <cellStyle name="Currency 10 3 3 3 2" xfId="51646" xr:uid="{C200541E-18F0-4A8B-A3B9-902560AA4DE2}"/>
    <cellStyle name="Currency 10 3 3 4" xfId="36236" xr:uid="{7A7B78EF-9287-43B3-90C7-AF4E2C677672}"/>
    <cellStyle name="Currency 10 3 4" xfId="9417" xr:uid="{4D21BF4E-7C4C-484E-96C8-F2AF36237200}"/>
    <cellStyle name="Currency 10 3 4 2" xfId="24828" xr:uid="{E68FF587-65C3-4921-A98F-D0E09432C8F2}"/>
    <cellStyle name="Currency 10 3 4 2 2" xfId="55652" xr:uid="{4F3A3CBA-800E-4108-BA64-DAC0BC18F0BB}"/>
    <cellStyle name="Currency 10 3 4 3" xfId="40242" xr:uid="{194DCB03-6ECB-4D2F-AD2D-FAFAF4F4FC20}"/>
    <cellStyle name="Currency 10 3 5" xfId="17019" xr:uid="{375711F7-B54F-4AB3-9B58-78A05192DD93}"/>
    <cellStyle name="Currency 10 3 5 2" xfId="47843" xr:uid="{AFFF0307-58B1-4D79-AA42-C033D9F2FCB5}"/>
    <cellStyle name="Currency 10 3 6" xfId="32433" xr:uid="{8515A299-7441-47D9-B098-53386940F812}"/>
    <cellStyle name="Currency 10 4" xfId="2239" xr:uid="{3D1CEBCC-B864-4C6A-816C-9A9235EEF179}"/>
    <cellStyle name="Currency 10 4 2" xfId="6042" xr:uid="{83AABDFF-B252-419C-82A0-7B0CA8FA90A8}"/>
    <cellStyle name="Currency 10 4 2 2" xfId="13853" xr:uid="{E257079F-EB60-433D-820F-DE645B764F81}"/>
    <cellStyle name="Currency 10 4 2 2 2" xfId="29264" xr:uid="{DB71D500-A768-42D0-851B-D7CE02939E23}"/>
    <cellStyle name="Currency 10 4 2 2 2 2" xfId="60088" xr:uid="{664AEE4D-3899-4671-A440-39336962E7C9}"/>
    <cellStyle name="Currency 10 4 2 2 3" xfId="44678" xr:uid="{3EA730D0-5CCA-4533-BFBD-55AF4B618772}"/>
    <cellStyle name="Currency 10 4 2 3" xfId="21455" xr:uid="{3AE03664-F5CA-44D4-9D0B-3C00DE0ECC43}"/>
    <cellStyle name="Currency 10 4 2 3 2" xfId="52279" xr:uid="{283A64B8-40F9-4A25-A426-97B8E46C0C3D}"/>
    <cellStyle name="Currency 10 4 2 4" xfId="36869" xr:uid="{3564528E-B9F4-47C3-904C-7F92119A956A}"/>
    <cellStyle name="Currency 10 4 3" xfId="10050" xr:uid="{2047C122-97DD-49B4-B711-ACD49FC962AB}"/>
    <cellStyle name="Currency 10 4 3 2" xfId="25461" xr:uid="{23C74640-9EF6-4B2A-B9C4-8CE4091AC3F1}"/>
    <cellStyle name="Currency 10 4 3 2 2" xfId="56285" xr:uid="{A2425DD6-C57C-4836-B891-C1928B9D9A0D}"/>
    <cellStyle name="Currency 10 4 3 3" xfId="40875" xr:uid="{71AFD8DF-25CC-4ED7-A87B-41BA20C6C3ED}"/>
    <cellStyle name="Currency 10 4 4" xfId="17652" xr:uid="{D535C7A5-FFFA-4129-9F25-95F910728099}"/>
    <cellStyle name="Currency 10 4 4 2" xfId="48476" xr:uid="{ABCCEB7B-F506-4495-9445-8E320A445943}"/>
    <cellStyle name="Currency 10 4 5" xfId="33066" xr:uid="{A34F611E-909C-4FC0-A002-09061819F1C4}"/>
    <cellStyle name="Currency 10 5" xfId="4143" xr:uid="{8EAD98E6-D986-446F-AFAA-5DE1E21F8D71}"/>
    <cellStyle name="Currency 10 5 2" xfId="11954" xr:uid="{D7C8661E-B563-4B4A-A7E3-F3DDFFCAD2CA}"/>
    <cellStyle name="Currency 10 5 2 2" xfId="27365" xr:uid="{6030C665-07AF-4974-AB08-6C8D3A08E69D}"/>
    <cellStyle name="Currency 10 5 2 2 2" xfId="58189" xr:uid="{8C09F605-EA20-4D9D-A72E-BCB3E6744153}"/>
    <cellStyle name="Currency 10 5 2 3" xfId="42779" xr:uid="{9FD49443-DF4F-4847-B4A3-73FCB1169A9D}"/>
    <cellStyle name="Currency 10 5 3" xfId="19556" xr:uid="{3B3CA1CC-5B59-4340-8EC2-E5631D5EEEF2}"/>
    <cellStyle name="Currency 10 5 3 2" xfId="50380" xr:uid="{0DF903EF-DD8C-4A56-B399-F59FD8974B21}"/>
    <cellStyle name="Currency 10 5 4" xfId="34970" xr:uid="{AD378A0F-8507-4208-8DAC-EADA30A018CA}"/>
    <cellStyle name="Currency 10 6" xfId="8151" xr:uid="{D7FC49B5-B1D0-42F0-B7DD-809E6D5D8698}"/>
    <cellStyle name="Currency 10 6 2" xfId="23562" xr:uid="{EF8B5C2C-F27D-4404-8A7C-32408D586695}"/>
    <cellStyle name="Currency 10 6 2 2" xfId="54386" xr:uid="{11DC0CE7-79DC-4AF0-8D4C-77DF08C7BD43}"/>
    <cellStyle name="Currency 10 6 3" xfId="38976" xr:uid="{1EC802C3-646F-4942-B481-4B79A7D88318}"/>
    <cellStyle name="Currency 10 7" xfId="7727" xr:uid="{71A72994-3513-46C6-9F99-F3C8BE93CE29}"/>
    <cellStyle name="Currency 10 7 2" xfId="23139" xr:uid="{44739D07-9C19-4597-8E84-90FF74C64060}"/>
    <cellStyle name="Currency 10 7 2 2" xfId="53963" xr:uid="{E86A094B-4EAB-4B30-8E63-C5A0045C153F}"/>
    <cellStyle name="Currency 10 7 3" xfId="38553" xr:uid="{A078F7CC-46E1-45FA-810D-F49E648C1588}"/>
    <cellStyle name="Currency 10 8" xfId="15753" xr:uid="{1A88ACE0-8DE1-4484-97EC-E7B4FFF16139}"/>
    <cellStyle name="Currency 10 8 2" xfId="46577" xr:uid="{D00EB7E6-58CC-45E9-8060-DEA0C646F41A}"/>
    <cellStyle name="Currency 10 9" xfId="31167" xr:uid="{30315DEC-0454-4F89-84CB-0AEBF09E46B2}"/>
    <cellStyle name="Currency 11" xfId="549" xr:uid="{52C94494-84BB-4716-8571-83E6F8BF4CC7}"/>
    <cellStyle name="Currency 11 2" xfId="1182" xr:uid="{43AE6311-1C84-4C15-BBEA-1F5F8D31EB73}"/>
    <cellStyle name="Currency 11 2 2" xfId="3081" xr:uid="{0870185C-A380-436B-B3B0-F215A0B956A7}"/>
    <cellStyle name="Currency 11 2 2 2" xfId="6884" xr:uid="{839AEC94-7734-4908-A993-8D4A26EBE926}"/>
    <cellStyle name="Currency 11 2 2 2 2" xfId="14695" xr:uid="{065F1902-A54F-4F57-88E1-5A4FBF7C17E4}"/>
    <cellStyle name="Currency 11 2 2 2 2 2" xfId="30106" xr:uid="{5312F834-09F1-4E78-9D23-D8CBD7EFCE30}"/>
    <cellStyle name="Currency 11 2 2 2 2 2 2" xfId="60930" xr:uid="{A8AD0EAC-E7CE-4764-877C-7D1B3FCC9292}"/>
    <cellStyle name="Currency 11 2 2 2 2 3" xfId="45520" xr:uid="{3036C697-EACC-43EC-80C0-A34241F84779}"/>
    <cellStyle name="Currency 11 2 2 2 3" xfId="22297" xr:uid="{2DBF8650-5C33-41FE-8C5B-E347D54F94C2}"/>
    <cellStyle name="Currency 11 2 2 2 3 2" xfId="53121" xr:uid="{D354D4B2-5C1E-417D-A6A6-8DC9C2DCE8B2}"/>
    <cellStyle name="Currency 11 2 2 2 4" xfId="37711" xr:uid="{0862F02C-B7A2-4B21-B75A-E2EBA2863E1B}"/>
    <cellStyle name="Currency 11 2 2 3" xfId="10892" xr:uid="{4124FE01-6885-41EA-82D1-8C085E966AB0}"/>
    <cellStyle name="Currency 11 2 2 3 2" xfId="26303" xr:uid="{0A5EE67D-09AA-4C3E-89FB-8AEB2A31BCDA}"/>
    <cellStyle name="Currency 11 2 2 3 2 2" xfId="57127" xr:uid="{C890528A-2EEF-4C4E-89D8-72961578D02B}"/>
    <cellStyle name="Currency 11 2 2 3 3" xfId="41717" xr:uid="{0FC8A5E7-64C2-4F12-8EDD-417B13DCC04C}"/>
    <cellStyle name="Currency 11 2 2 4" xfId="18494" xr:uid="{A8CED6E5-35C1-4CFA-9104-6B717A19427D}"/>
    <cellStyle name="Currency 11 2 2 4 2" xfId="49318" xr:uid="{438C63EA-B0D3-41A6-BDD1-F12BC4122038}"/>
    <cellStyle name="Currency 11 2 2 5" xfId="33908" xr:uid="{C4244804-FC35-4CE4-9897-41AFC18D4255}"/>
    <cellStyle name="Currency 11 2 3" xfId="4985" xr:uid="{1DD06769-ABCD-408A-9E6A-105E2497942D}"/>
    <cellStyle name="Currency 11 2 3 2" xfId="12796" xr:uid="{BA32CC74-15C2-4BFA-BA73-65912273C804}"/>
    <cellStyle name="Currency 11 2 3 2 2" xfId="28207" xr:uid="{B661396F-EBD1-4A47-9B7B-BF24CEEB6C8E}"/>
    <cellStyle name="Currency 11 2 3 2 2 2" xfId="59031" xr:uid="{A4C5482F-006A-45D1-AB60-57F3BBEB1A1F}"/>
    <cellStyle name="Currency 11 2 3 2 3" xfId="43621" xr:uid="{F7D59D99-A717-492D-BDEC-29099DD8A774}"/>
    <cellStyle name="Currency 11 2 3 3" xfId="20398" xr:uid="{259715EB-FCC4-419F-A16C-A8490EE220E1}"/>
    <cellStyle name="Currency 11 2 3 3 2" xfId="51222" xr:uid="{CA953CD9-1E76-4A9A-AC58-6D83B4EDB3EB}"/>
    <cellStyle name="Currency 11 2 3 4" xfId="35812" xr:uid="{5B1DAEF4-3B63-4FD8-ACAC-90B0BAEEFC42}"/>
    <cellStyle name="Currency 11 2 4" xfId="8993" xr:uid="{FA99E6A9-DDCA-4A54-A8AB-FCA48133B6D2}"/>
    <cellStyle name="Currency 11 2 4 2" xfId="24404" xr:uid="{0A4909C3-C83D-4D9D-AEED-6C8231B45187}"/>
    <cellStyle name="Currency 11 2 4 2 2" xfId="55228" xr:uid="{4737E3E7-FF20-4ADD-AC2C-797C0604A26F}"/>
    <cellStyle name="Currency 11 2 4 3" xfId="39818" xr:uid="{DF1C8BF8-3A0B-4A1F-89D5-5D2747569110}"/>
    <cellStyle name="Currency 11 2 5" xfId="16595" xr:uid="{EAE1C67C-1B76-4FD8-ABB4-C7A6964CE13A}"/>
    <cellStyle name="Currency 11 2 5 2" xfId="47419" xr:uid="{38457B5C-508B-4F90-B07A-90F91BAEBD2F}"/>
    <cellStyle name="Currency 11 2 6" xfId="32009" xr:uid="{2FB70153-AAFA-4F1E-839A-3E9E58A073FE}"/>
    <cellStyle name="Currency 11 3" xfId="1815" xr:uid="{359065A4-A496-4974-8F80-91D0B8878E06}"/>
    <cellStyle name="Currency 11 3 2" xfId="3714" xr:uid="{ADDD645C-8E11-4B39-B3E6-CDF2FFE36CB7}"/>
    <cellStyle name="Currency 11 3 2 2" xfId="7517" xr:uid="{EF3EC189-2A71-4980-998D-2DBF079779DB}"/>
    <cellStyle name="Currency 11 3 2 2 2" xfId="15328" xr:uid="{72DE9321-5361-41EF-9699-DC3F4C2F5A30}"/>
    <cellStyle name="Currency 11 3 2 2 2 2" xfId="30739" xr:uid="{9986CB58-73B7-4F6D-AFEE-6D719D7B0775}"/>
    <cellStyle name="Currency 11 3 2 2 2 2 2" xfId="61563" xr:uid="{0072374E-A455-40F7-9922-C14BB4940F29}"/>
    <cellStyle name="Currency 11 3 2 2 2 3" xfId="46153" xr:uid="{D4264D09-5C99-4C69-947C-3FC1AD9E507B}"/>
    <cellStyle name="Currency 11 3 2 2 3" xfId="22930" xr:uid="{EA98AE9C-8F5D-4E1D-9C8D-C5FF3CEC6185}"/>
    <cellStyle name="Currency 11 3 2 2 3 2" xfId="53754" xr:uid="{F2707A21-13B1-4B39-9F2A-9D3F8E71466F}"/>
    <cellStyle name="Currency 11 3 2 2 4" xfId="38344" xr:uid="{EDA5C342-CEB6-4CCD-A194-AAF3EE023267}"/>
    <cellStyle name="Currency 11 3 2 3" xfId="11525" xr:uid="{0486CE3C-E056-49DC-8B97-BD15167AAF27}"/>
    <cellStyle name="Currency 11 3 2 3 2" xfId="26936" xr:uid="{D4459D00-85CC-4E4C-8C68-2010CE03152A}"/>
    <cellStyle name="Currency 11 3 2 3 2 2" xfId="57760" xr:uid="{B9C2DEDF-F13D-40F1-A937-A66032D70EE6}"/>
    <cellStyle name="Currency 11 3 2 3 3" xfId="42350" xr:uid="{36B4E933-0E7A-48F2-AC9C-549B050A003D}"/>
    <cellStyle name="Currency 11 3 2 4" xfId="19127" xr:uid="{382BE093-1108-44C1-BE66-F455C03B20CE}"/>
    <cellStyle name="Currency 11 3 2 4 2" xfId="49951" xr:uid="{084D8B87-70EF-441F-9313-52E26C27020B}"/>
    <cellStyle name="Currency 11 3 2 5" xfId="34541" xr:uid="{4F1AA02A-4958-4DA3-9B2B-80435A6A6A70}"/>
    <cellStyle name="Currency 11 3 3" xfId="5618" xr:uid="{8AC26082-85D5-4A34-9E01-43D88F24DF30}"/>
    <cellStyle name="Currency 11 3 3 2" xfId="13429" xr:uid="{8AFA0419-7381-4E8A-B943-7AB41F4BEA94}"/>
    <cellStyle name="Currency 11 3 3 2 2" xfId="28840" xr:uid="{5658EF00-3DED-49E4-A51B-CA9478E161C7}"/>
    <cellStyle name="Currency 11 3 3 2 2 2" xfId="59664" xr:uid="{08583C18-8998-4E75-A813-F245249C903D}"/>
    <cellStyle name="Currency 11 3 3 2 3" xfId="44254" xr:uid="{E259B14C-DE67-40FE-BF4D-D35E81261F75}"/>
    <cellStyle name="Currency 11 3 3 3" xfId="21031" xr:uid="{05117260-C295-469C-8D89-A4DC458381DF}"/>
    <cellStyle name="Currency 11 3 3 3 2" xfId="51855" xr:uid="{D6226301-074D-4A54-A9C8-3357A84A8A92}"/>
    <cellStyle name="Currency 11 3 3 4" xfId="36445" xr:uid="{B2F36AD8-C285-416F-9881-3FCBCFBA8D09}"/>
    <cellStyle name="Currency 11 3 4" xfId="9626" xr:uid="{7CB1F7A0-C8C6-4F31-84F5-D3F0604BE797}"/>
    <cellStyle name="Currency 11 3 4 2" xfId="25037" xr:uid="{431EFF9D-D7E5-405A-B325-64F13ACF3457}"/>
    <cellStyle name="Currency 11 3 4 2 2" xfId="55861" xr:uid="{9AB4E5C9-764B-45D6-8B80-066B655D339D}"/>
    <cellStyle name="Currency 11 3 4 3" xfId="40451" xr:uid="{A40FFBEE-23CD-42C3-8717-76ED688720EF}"/>
    <cellStyle name="Currency 11 3 5" xfId="17228" xr:uid="{A0D8ECE0-8C1E-4013-9FCF-45F4FF4506DE}"/>
    <cellStyle name="Currency 11 3 5 2" xfId="48052" xr:uid="{C52160F1-83E5-4A76-97A8-DE30BA38182B}"/>
    <cellStyle name="Currency 11 3 6" xfId="32642" xr:uid="{EF316E74-AC5E-4F33-BCF7-8DA36D059C74}"/>
    <cellStyle name="Currency 11 4" xfId="2448" xr:uid="{F625354D-9FFE-4747-83C2-1327AB645CD6}"/>
    <cellStyle name="Currency 11 4 2" xfId="6251" xr:uid="{F442B74F-A21F-48A2-972F-09C9ED09BC19}"/>
    <cellStyle name="Currency 11 4 2 2" xfId="14062" xr:uid="{44B6C743-8BE7-463A-BACE-9F4C9C0B8D7E}"/>
    <cellStyle name="Currency 11 4 2 2 2" xfId="29473" xr:uid="{D3CAE823-19C3-49CB-84E7-8024C307668D}"/>
    <cellStyle name="Currency 11 4 2 2 2 2" xfId="60297" xr:uid="{20029F16-2396-4F2F-B68A-89004F3A7F26}"/>
    <cellStyle name="Currency 11 4 2 2 3" xfId="44887" xr:uid="{35D61B4A-467F-49A0-A709-537D5D8D67D5}"/>
    <cellStyle name="Currency 11 4 2 3" xfId="21664" xr:uid="{6DBDBC39-25ED-4952-B07D-A4791E26F900}"/>
    <cellStyle name="Currency 11 4 2 3 2" xfId="52488" xr:uid="{3F872DFE-EBEF-4EDC-95E2-362D1EE255E7}"/>
    <cellStyle name="Currency 11 4 2 4" xfId="37078" xr:uid="{9E490749-AB04-494C-BF84-DBFD66A38DD2}"/>
    <cellStyle name="Currency 11 4 3" xfId="10259" xr:uid="{D03E406A-2E98-46B0-9B43-A633F1C4FDE3}"/>
    <cellStyle name="Currency 11 4 3 2" xfId="25670" xr:uid="{C00F1F64-E01D-47EA-AB14-8BCA3BCCBF5B}"/>
    <cellStyle name="Currency 11 4 3 2 2" xfId="56494" xr:uid="{124E2789-8E9A-4FB6-AA88-91E0DE599711}"/>
    <cellStyle name="Currency 11 4 3 3" xfId="41084" xr:uid="{0783FE3E-2C7D-43E6-B115-13C5F81F55C2}"/>
    <cellStyle name="Currency 11 4 4" xfId="17861" xr:uid="{777AD629-306A-4705-BCFA-18F001F34B39}"/>
    <cellStyle name="Currency 11 4 4 2" xfId="48685" xr:uid="{4E81F439-383B-4ED2-A5F6-CD2559EBEB58}"/>
    <cellStyle name="Currency 11 4 5" xfId="33275" xr:uid="{58028000-3416-4B65-8156-B27C073130FE}"/>
    <cellStyle name="Currency 11 5" xfId="4352" xr:uid="{28FDF9CC-68F1-4837-829E-B4FAB0522A5A}"/>
    <cellStyle name="Currency 11 5 2" xfId="12163" xr:uid="{D8633B38-A227-45FA-8DF2-71203D602BE0}"/>
    <cellStyle name="Currency 11 5 2 2" xfId="27574" xr:uid="{8EA26DD2-FAB9-4512-B341-9DBB2D26CB72}"/>
    <cellStyle name="Currency 11 5 2 2 2" xfId="58398" xr:uid="{9E3EE5DE-4139-43AE-BF06-7DB97FC9159C}"/>
    <cellStyle name="Currency 11 5 2 3" xfId="42988" xr:uid="{431BC6BD-30A8-43C3-BA58-51FB9571830D}"/>
    <cellStyle name="Currency 11 5 3" xfId="19765" xr:uid="{8C63D328-33CC-49DA-A6C2-8DCF52F3587C}"/>
    <cellStyle name="Currency 11 5 3 2" xfId="50589" xr:uid="{CBB1275F-ED58-4F5F-941D-FAF87F1CB60B}"/>
    <cellStyle name="Currency 11 5 4" xfId="35179" xr:uid="{C8F440A4-9100-4761-8747-8919679D7378}"/>
    <cellStyle name="Currency 11 6" xfId="8360" xr:uid="{DAF95B8E-838E-4BAD-9EE0-B42654AB425D}"/>
    <cellStyle name="Currency 11 6 2" xfId="23771" xr:uid="{78BE7774-2FFD-42C2-8F03-13D70F57BFC0}"/>
    <cellStyle name="Currency 11 6 2 2" xfId="54595" xr:uid="{63743A3F-EA92-4546-9E04-02ED2E53D119}"/>
    <cellStyle name="Currency 11 6 3" xfId="39185" xr:uid="{B07963F7-28BE-4752-A295-57BCF9CBB763}"/>
    <cellStyle name="Currency 11 7" xfId="15962" xr:uid="{DFBDD46D-3E86-4C98-88A6-36D0D2720F1D}"/>
    <cellStyle name="Currency 11 7 2" xfId="46786" xr:uid="{BDE997DE-10E4-4CE2-BC79-BA729CF2CF62}"/>
    <cellStyle name="Currency 11 8" xfId="31376" xr:uid="{49FF3EFB-612F-4340-AA5F-4FC318F02520}"/>
    <cellStyle name="Currency 12" xfId="336" xr:uid="{24482FF9-CC70-47A2-84BC-0F7DECC4F2D7}"/>
    <cellStyle name="Currency 12 2" xfId="970" xr:uid="{72A7BE55-5053-4215-961D-5BCC96D48115}"/>
    <cellStyle name="Currency 12 2 2" xfId="2869" xr:uid="{6CD92637-25D1-4CB9-B020-A612A949E9B8}"/>
    <cellStyle name="Currency 12 2 2 2" xfId="6672" xr:uid="{FCB718BA-3CFB-488E-901E-D75910800AEE}"/>
    <cellStyle name="Currency 12 2 2 2 2" xfId="14483" xr:uid="{24B51BB7-BF1C-4CF8-8C6E-710472F54BA4}"/>
    <cellStyle name="Currency 12 2 2 2 2 2" xfId="29894" xr:uid="{4BECC1E5-1977-47D1-A3BD-8E565E0662EF}"/>
    <cellStyle name="Currency 12 2 2 2 2 2 2" xfId="60718" xr:uid="{25769396-3341-413E-B851-96B83020A560}"/>
    <cellStyle name="Currency 12 2 2 2 2 3" xfId="45308" xr:uid="{9ECE4E11-F662-494D-BB2B-92AA175F044D}"/>
    <cellStyle name="Currency 12 2 2 2 3" xfId="22085" xr:uid="{C3335079-9E23-466C-908F-D1D7D410DC39}"/>
    <cellStyle name="Currency 12 2 2 2 3 2" xfId="52909" xr:uid="{B2998AC2-4FAE-4414-9DD6-751136D1CFA2}"/>
    <cellStyle name="Currency 12 2 2 2 4" xfId="37499" xr:uid="{7A04EF34-4628-45E8-BAA6-5676240A08A7}"/>
    <cellStyle name="Currency 12 2 2 3" xfId="10680" xr:uid="{CFEA50BE-5BF0-4A48-B02B-93F70B766A5B}"/>
    <cellStyle name="Currency 12 2 2 3 2" xfId="26091" xr:uid="{FE0D34FB-836D-4334-BD9D-926A3A32940C}"/>
    <cellStyle name="Currency 12 2 2 3 2 2" xfId="56915" xr:uid="{744E504B-10D7-4F9C-8C77-58E5DDAD02BC}"/>
    <cellStyle name="Currency 12 2 2 3 3" xfId="41505" xr:uid="{CB36850C-5540-41A1-8B7B-5B98D6BC1D70}"/>
    <cellStyle name="Currency 12 2 2 4" xfId="18282" xr:uid="{B82BADA1-6F42-4FE4-AD8E-7A62495F4878}"/>
    <cellStyle name="Currency 12 2 2 4 2" xfId="49106" xr:uid="{B8D72D2E-1984-4F1E-A876-050EF2BCD35A}"/>
    <cellStyle name="Currency 12 2 2 5" xfId="33696" xr:uid="{A144A464-CBB3-417A-BC0D-8F323D9B6701}"/>
    <cellStyle name="Currency 12 2 3" xfId="4773" xr:uid="{1BEBB372-2FD6-4E54-9AEE-9B828CDFAE92}"/>
    <cellStyle name="Currency 12 2 3 2" xfId="12584" xr:uid="{F6E2DCC5-0AD3-4AB7-8A23-2DF17C7EE2A2}"/>
    <cellStyle name="Currency 12 2 3 2 2" xfId="27995" xr:uid="{74A9FE0E-AB99-4D80-8E5C-9FEF5EE8F3CC}"/>
    <cellStyle name="Currency 12 2 3 2 2 2" xfId="58819" xr:uid="{030CACB6-F1F2-44EF-BD8B-B81A318A3350}"/>
    <cellStyle name="Currency 12 2 3 2 3" xfId="43409" xr:uid="{597F9D98-9FC1-45CB-993F-73E0EE327B13}"/>
    <cellStyle name="Currency 12 2 3 3" xfId="20186" xr:uid="{7FB42A00-3195-4859-B5F2-7F3379AB836E}"/>
    <cellStyle name="Currency 12 2 3 3 2" xfId="51010" xr:uid="{2FF1306A-7775-4CB3-B53E-D8E0886A3445}"/>
    <cellStyle name="Currency 12 2 3 4" xfId="35600" xr:uid="{7DE518ED-08F7-4A8B-A6BA-B6670FCD1583}"/>
    <cellStyle name="Currency 12 2 4" xfId="8781" xr:uid="{3EE885A8-C2B4-4933-A9EF-F7691097914B}"/>
    <cellStyle name="Currency 12 2 4 2" xfId="24192" xr:uid="{DBEB0469-1C47-4AAE-8C76-229C32F259EA}"/>
    <cellStyle name="Currency 12 2 4 2 2" xfId="55016" xr:uid="{4A657AEF-6C7F-4DEA-BC1F-A6934F2D7E03}"/>
    <cellStyle name="Currency 12 2 4 3" xfId="39606" xr:uid="{0D422455-692F-4819-9BE4-23A5D346F8DD}"/>
    <cellStyle name="Currency 12 2 5" xfId="16383" xr:uid="{FC0D083B-1319-40B1-BDED-D0491295A7B4}"/>
    <cellStyle name="Currency 12 2 5 2" xfId="47207" xr:uid="{D0A14D16-06D7-4777-8A20-314B622DF71C}"/>
    <cellStyle name="Currency 12 2 6" xfId="31797" xr:uid="{26D2962E-96CB-415E-96AF-0FD5E6E265C7}"/>
    <cellStyle name="Currency 12 3" xfId="1603" xr:uid="{945D867C-720A-4BBA-B13E-8502EA6EDD8A}"/>
    <cellStyle name="Currency 12 3 2" xfId="3502" xr:uid="{4AF3E482-A43C-4B1F-82CB-347803577BB9}"/>
    <cellStyle name="Currency 12 3 2 2" xfId="7305" xr:uid="{1FBF5125-761E-417E-9C5A-881C777F62D3}"/>
    <cellStyle name="Currency 12 3 2 2 2" xfId="15116" xr:uid="{4B6DBA59-641B-4B15-B76B-A60B88C4B1DA}"/>
    <cellStyle name="Currency 12 3 2 2 2 2" xfId="30527" xr:uid="{AAE764FE-BE74-40EC-AF06-4EAD8D9BD6FE}"/>
    <cellStyle name="Currency 12 3 2 2 2 2 2" xfId="61351" xr:uid="{401C042F-B39E-4E40-9AAA-E5871C373A88}"/>
    <cellStyle name="Currency 12 3 2 2 2 3" xfId="45941" xr:uid="{97929822-6AB6-4341-988C-DF526F557E75}"/>
    <cellStyle name="Currency 12 3 2 2 3" xfId="22718" xr:uid="{A3201D6F-98A9-4F8D-96BB-661BC52C7993}"/>
    <cellStyle name="Currency 12 3 2 2 3 2" xfId="53542" xr:uid="{63783F00-7CD7-47FE-AA47-E6263D60C1F4}"/>
    <cellStyle name="Currency 12 3 2 2 4" xfId="38132" xr:uid="{0735BDEF-8CF1-4C03-82DC-F8E5429CB75C}"/>
    <cellStyle name="Currency 12 3 2 3" xfId="11313" xr:uid="{41E33962-838C-428C-A183-FC9851164FFF}"/>
    <cellStyle name="Currency 12 3 2 3 2" xfId="26724" xr:uid="{9E8FD7B7-25F4-429F-BACC-ABEE86A4EB95}"/>
    <cellStyle name="Currency 12 3 2 3 2 2" xfId="57548" xr:uid="{EBFE5463-5145-4A1A-A775-18B29046CE4E}"/>
    <cellStyle name="Currency 12 3 2 3 3" xfId="42138" xr:uid="{0F1CDBAA-C056-4DAF-A603-071DB215A1FA}"/>
    <cellStyle name="Currency 12 3 2 4" xfId="18915" xr:uid="{5D092C00-DBE0-4D61-9650-DBC6ABA3DF85}"/>
    <cellStyle name="Currency 12 3 2 4 2" xfId="49739" xr:uid="{6E2269D0-E535-459F-8D5B-55F17594109E}"/>
    <cellStyle name="Currency 12 3 2 5" xfId="34329" xr:uid="{D9F8F8CB-2C26-4311-9A77-A5D510BC5D24}"/>
    <cellStyle name="Currency 12 3 3" xfId="5406" xr:uid="{411DF9A4-0E4E-41E5-B8E5-7FB270A77950}"/>
    <cellStyle name="Currency 12 3 3 2" xfId="13217" xr:uid="{35CC6D9D-55AA-4078-BE37-997B7E706602}"/>
    <cellStyle name="Currency 12 3 3 2 2" xfId="28628" xr:uid="{6BA73696-6801-44AE-87D0-0382667F2826}"/>
    <cellStyle name="Currency 12 3 3 2 2 2" xfId="59452" xr:uid="{ECFE519A-759C-45F9-A186-9386CC11BB23}"/>
    <cellStyle name="Currency 12 3 3 2 3" xfId="44042" xr:uid="{2ABA8355-FBB1-41F6-9810-3282BCC11A28}"/>
    <cellStyle name="Currency 12 3 3 3" xfId="20819" xr:uid="{01495855-C722-40A2-8F30-D2F4BE52970A}"/>
    <cellStyle name="Currency 12 3 3 3 2" xfId="51643" xr:uid="{5B1B89FC-8027-4F93-A0B0-F3E1911CC256}"/>
    <cellStyle name="Currency 12 3 3 4" xfId="36233" xr:uid="{67CB5671-2E68-4035-8F12-2C50D67A1507}"/>
    <cellStyle name="Currency 12 3 4" xfId="9414" xr:uid="{8CA73984-33A3-458D-8F1B-A8085AFB37D7}"/>
    <cellStyle name="Currency 12 3 4 2" xfId="24825" xr:uid="{E7646560-AA18-4B4C-BADA-6DC2D335B2D9}"/>
    <cellStyle name="Currency 12 3 4 2 2" xfId="55649" xr:uid="{7EB138BE-5E6C-4BC4-96EF-D57A6DF2518C}"/>
    <cellStyle name="Currency 12 3 4 3" xfId="40239" xr:uid="{0B5990C3-C0A0-4010-BFA1-FA5152B8F43C}"/>
    <cellStyle name="Currency 12 3 5" xfId="17016" xr:uid="{4A550A1E-0D0C-4A27-980B-BD92FAF68E68}"/>
    <cellStyle name="Currency 12 3 5 2" xfId="47840" xr:uid="{6E5ED239-6486-4EA3-8642-669CBD153093}"/>
    <cellStyle name="Currency 12 3 6" xfId="32430" xr:uid="{19FE7771-EFBF-4786-BD0E-C187C0797D28}"/>
    <cellStyle name="Currency 12 4" xfId="2236" xr:uid="{E615A206-4D19-4468-BB53-4435AF85E322}"/>
    <cellStyle name="Currency 12 4 2" xfId="6039" xr:uid="{50A7F496-357F-4DF0-A801-783F69B91EB7}"/>
    <cellStyle name="Currency 12 4 2 2" xfId="13850" xr:uid="{78C26B0F-60B1-4540-BB58-9D7B9C7A040A}"/>
    <cellStyle name="Currency 12 4 2 2 2" xfId="29261" xr:uid="{476AA829-B58D-4D9F-9473-3B3AD359FB88}"/>
    <cellStyle name="Currency 12 4 2 2 2 2" xfId="60085" xr:uid="{7F7C57E4-5785-4C95-B57C-2D94300E0F7D}"/>
    <cellStyle name="Currency 12 4 2 2 3" xfId="44675" xr:uid="{144A25ED-0409-43DB-A8DB-2ACC8628514F}"/>
    <cellStyle name="Currency 12 4 2 3" xfId="21452" xr:uid="{B3CE6B13-F9B6-4813-A9B9-E91738954E41}"/>
    <cellStyle name="Currency 12 4 2 3 2" xfId="52276" xr:uid="{4783A667-9733-496A-BD61-E06169AFA50E}"/>
    <cellStyle name="Currency 12 4 2 4" xfId="36866" xr:uid="{E1457B77-B23D-418A-BC95-8C5D36D9798B}"/>
    <cellStyle name="Currency 12 4 3" xfId="10047" xr:uid="{3A61DBD9-FB5F-4D76-82C7-4AC2FC2E19AD}"/>
    <cellStyle name="Currency 12 4 3 2" xfId="25458" xr:uid="{38C1305E-026E-43E9-82CA-D3C30B30620E}"/>
    <cellStyle name="Currency 12 4 3 2 2" xfId="56282" xr:uid="{16A602D2-281F-4A79-91C1-697AFFD11003}"/>
    <cellStyle name="Currency 12 4 3 3" xfId="40872" xr:uid="{851CE776-F06A-46BF-B706-96D00B822FE5}"/>
    <cellStyle name="Currency 12 4 4" xfId="17649" xr:uid="{EB30EF9A-43C8-48AA-AA9A-19FA893A347F}"/>
    <cellStyle name="Currency 12 4 4 2" xfId="48473" xr:uid="{1A86D29F-9AF0-48E2-9F94-6C8819E82354}"/>
    <cellStyle name="Currency 12 4 5" xfId="33063" xr:uid="{84408069-79EE-4FA5-ACD1-2022AD1E794C}"/>
    <cellStyle name="Currency 12 5" xfId="4140" xr:uid="{902A48DA-CC46-4F25-AF6D-BD33EAF488F9}"/>
    <cellStyle name="Currency 12 5 2" xfId="11951" xr:uid="{C04A7B35-7767-483D-9EA8-0D4C6F34F4D4}"/>
    <cellStyle name="Currency 12 5 2 2" xfId="27362" xr:uid="{2D72C724-3965-4AAC-9217-21E9A4BC43D6}"/>
    <cellStyle name="Currency 12 5 2 2 2" xfId="58186" xr:uid="{C41A510E-C10C-4D2C-923C-B8E79E137F3C}"/>
    <cellStyle name="Currency 12 5 2 3" xfId="42776" xr:uid="{CF24FA74-F720-49B0-B764-C9BE7D9942B6}"/>
    <cellStyle name="Currency 12 5 3" xfId="19553" xr:uid="{504DCCE4-5A73-4FB7-B279-7FF6B496E0A7}"/>
    <cellStyle name="Currency 12 5 3 2" xfId="50377" xr:uid="{F91E8EB2-5AB1-44EC-95F9-0ED70ED117A1}"/>
    <cellStyle name="Currency 12 5 4" xfId="34967" xr:uid="{33349AF8-BD03-44C2-848F-EFE88A639DED}"/>
    <cellStyle name="Currency 12 6" xfId="8148" xr:uid="{90999083-2AA0-48DB-ADB9-7E32BE9E2C30}"/>
    <cellStyle name="Currency 12 6 2" xfId="23559" xr:uid="{6354048B-5867-4C6B-9AD6-D831726BA53E}"/>
    <cellStyle name="Currency 12 6 2 2" xfId="54383" xr:uid="{CE233E02-B8B6-43D9-B77D-D360DEE319F2}"/>
    <cellStyle name="Currency 12 6 3" xfId="38973" xr:uid="{9ECE09C4-E618-499A-82D9-137EB3290F32}"/>
    <cellStyle name="Currency 12 7" xfId="15750" xr:uid="{237017DD-2AC8-4889-8D62-2191CF5560CB}"/>
    <cellStyle name="Currency 12 7 2" xfId="46574" xr:uid="{C8E5EB8C-5B46-414B-8F19-A927AF9868B2}"/>
    <cellStyle name="Currency 12 8" xfId="31164" xr:uid="{4903F6E0-598F-402D-BE54-68B340032C26}"/>
    <cellStyle name="Currency 13" xfId="760" xr:uid="{1183C5CB-9B84-4297-A3F1-A96C4D512E90}"/>
    <cellStyle name="Currency 13 2" xfId="2659" xr:uid="{873F9AAE-FD76-4666-9FD4-EA959993F2E2}"/>
    <cellStyle name="Currency 13 2 2" xfId="6462" xr:uid="{ABC48BC7-1753-42A8-B706-7B82E30DA6A4}"/>
    <cellStyle name="Currency 13 2 2 2" xfId="14273" xr:uid="{A9A142DC-B2DC-4096-A845-15D022A40961}"/>
    <cellStyle name="Currency 13 2 2 2 2" xfId="29684" xr:uid="{4691F339-DB9E-46DC-94A5-E7F38E7D15D4}"/>
    <cellStyle name="Currency 13 2 2 2 2 2" xfId="60508" xr:uid="{E91DD65B-6E37-4DC4-A364-376E83F764A6}"/>
    <cellStyle name="Currency 13 2 2 2 3" xfId="45098" xr:uid="{0A6EC1AF-7B0E-45CE-B5A6-39E2BA37EF7B}"/>
    <cellStyle name="Currency 13 2 2 3" xfId="21875" xr:uid="{58173614-3565-4A2C-8E3F-6A1127D3E701}"/>
    <cellStyle name="Currency 13 2 2 3 2" xfId="52699" xr:uid="{5072D72D-BEDF-4098-9D96-D22871C1DC0F}"/>
    <cellStyle name="Currency 13 2 2 4" xfId="37289" xr:uid="{295B0174-32A8-44AF-A1E8-65AA0F9065F3}"/>
    <cellStyle name="Currency 13 2 3" xfId="10470" xr:uid="{08E55701-DF0D-48EB-BEC9-7BBF4E171934}"/>
    <cellStyle name="Currency 13 2 3 2" xfId="25881" xr:uid="{99A8DCF4-7E35-4C5C-B358-0D8E44EC7F4C}"/>
    <cellStyle name="Currency 13 2 3 2 2" xfId="56705" xr:uid="{4178032E-8A25-4E79-A559-56FDDBAA7995}"/>
    <cellStyle name="Currency 13 2 3 3" xfId="41295" xr:uid="{A05B1C70-EF45-4A63-8095-B6CB9E9FF2B3}"/>
    <cellStyle name="Currency 13 2 4" xfId="18072" xr:uid="{004349CD-8A40-4E51-BAE5-E900160966A8}"/>
    <cellStyle name="Currency 13 2 4 2" xfId="48896" xr:uid="{31F65E27-67DF-4806-AA50-8CD729EC1FD1}"/>
    <cellStyle name="Currency 13 2 5" xfId="33486" xr:uid="{652957FF-E54B-4162-BC6B-41332923817E}"/>
    <cellStyle name="Currency 13 3" xfId="4563" xr:uid="{30B7373E-C3EE-4849-A313-E2A0D4446B04}"/>
    <cellStyle name="Currency 13 3 2" xfId="12374" xr:uid="{15E785BE-FAAB-4931-AA28-161BE2441FFF}"/>
    <cellStyle name="Currency 13 3 2 2" xfId="27785" xr:uid="{A60CFEFA-8F23-4889-A8FF-13C3D024CA55}"/>
    <cellStyle name="Currency 13 3 2 2 2" xfId="58609" xr:uid="{B199D71A-BAC3-4CCC-94B5-5374E69AD414}"/>
    <cellStyle name="Currency 13 3 2 3" xfId="43199" xr:uid="{4429299F-4B03-4F62-8F3D-E6F7FF4B919A}"/>
    <cellStyle name="Currency 13 3 3" xfId="19976" xr:uid="{9D556EFB-F46A-4C13-938F-4A9DC397ABD3}"/>
    <cellStyle name="Currency 13 3 3 2" xfId="50800" xr:uid="{AF485DB5-5F3F-4DE2-955B-92769AD3F21C}"/>
    <cellStyle name="Currency 13 3 4" xfId="35390" xr:uid="{2C0A1661-AE0F-4F76-9081-EBDC4FA14286}"/>
    <cellStyle name="Currency 13 4" xfId="8571" xr:uid="{B31C32ED-8BCE-4F2D-A693-490652999ED2}"/>
    <cellStyle name="Currency 13 4 2" xfId="23982" xr:uid="{41BD09E7-D579-48D6-8C3F-2917B0289416}"/>
    <cellStyle name="Currency 13 4 2 2" xfId="54806" xr:uid="{DD77F98D-F23F-47F4-AB48-317ECD5CBC88}"/>
    <cellStyle name="Currency 13 4 3" xfId="39396" xr:uid="{AA65BCC7-3553-415A-B52A-5502B84D4A22}"/>
    <cellStyle name="Currency 13 5" xfId="16173" xr:uid="{6B6BB138-6E04-42B0-9DEA-79D9784A603F}"/>
    <cellStyle name="Currency 13 5 2" xfId="46997" xr:uid="{8C0BDD36-61E4-4122-AE96-7482FB3F6268}"/>
    <cellStyle name="Currency 13 6" xfId="31587" xr:uid="{B9D45E36-0B51-4479-8616-F0DF6C551D73}"/>
    <cellStyle name="Currency 14" xfId="1393" xr:uid="{7481499D-E068-462D-B2B2-E2D6DBF89228}"/>
    <cellStyle name="Currency 14 2" xfId="3292" xr:uid="{7B5DBF84-5B31-4234-9214-4172083079A1}"/>
    <cellStyle name="Currency 14 2 2" xfId="7095" xr:uid="{6137A887-24FF-4D18-962F-AE3195F84453}"/>
    <cellStyle name="Currency 14 2 2 2" xfId="14906" xr:uid="{C1A2ACCD-3E88-4F35-B39B-B9F31E64A7B6}"/>
    <cellStyle name="Currency 14 2 2 2 2" xfId="30317" xr:uid="{27D534F7-DE62-4064-9AEA-85907BB30A8C}"/>
    <cellStyle name="Currency 14 2 2 2 2 2" xfId="61141" xr:uid="{78A2274C-472E-4D15-B70D-AB938B8E6F93}"/>
    <cellStyle name="Currency 14 2 2 2 3" xfId="45731" xr:uid="{497A7E90-ECBF-4B02-8A73-3D3190465C72}"/>
    <cellStyle name="Currency 14 2 2 3" xfId="22508" xr:uid="{1D09180E-A53B-459D-92E9-4B232190784E}"/>
    <cellStyle name="Currency 14 2 2 3 2" xfId="53332" xr:uid="{29FBE42F-CBF4-4DFE-9FF7-6BE94CBF0D3D}"/>
    <cellStyle name="Currency 14 2 2 4" xfId="37922" xr:uid="{59D1CF33-FC20-47A0-BA94-0F2390918DE0}"/>
    <cellStyle name="Currency 14 2 3" xfId="11103" xr:uid="{6718553E-D26C-4FC2-B69D-019896C64B75}"/>
    <cellStyle name="Currency 14 2 3 2" xfId="26514" xr:uid="{9B8E3150-B9D5-4A7D-AD19-C7834B8423AA}"/>
    <cellStyle name="Currency 14 2 3 2 2" xfId="57338" xr:uid="{849A1EBD-F86B-4C73-9B72-7943143711BD}"/>
    <cellStyle name="Currency 14 2 3 3" xfId="41928" xr:uid="{53B2DEE3-2FC1-41A8-8131-FABC425D9787}"/>
    <cellStyle name="Currency 14 2 4" xfId="18705" xr:uid="{F26BC36F-F30F-420A-A77B-3ED241F19F49}"/>
    <cellStyle name="Currency 14 2 4 2" xfId="49529" xr:uid="{68BB983A-DAB9-4115-BB84-FB93D766BE07}"/>
    <cellStyle name="Currency 14 2 5" xfId="34119" xr:uid="{330FC18F-DBF6-4FFB-9C94-74DDA6A4164E}"/>
    <cellStyle name="Currency 14 3" xfId="5196" xr:uid="{63D620B5-E9E9-483F-8343-F2830A4884A6}"/>
    <cellStyle name="Currency 14 3 2" xfId="13007" xr:uid="{E58018AE-3004-481C-B61D-115C45C9202F}"/>
    <cellStyle name="Currency 14 3 2 2" xfId="28418" xr:uid="{EDABA551-7C6A-4429-AB16-27B02CB4CB4F}"/>
    <cellStyle name="Currency 14 3 2 2 2" xfId="59242" xr:uid="{4A4BC9A7-7E13-4D8C-9CE4-A88473424FC7}"/>
    <cellStyle name="Currency 14 3 2 3" xfId="43832" xr:uid="{370E0DD0-43E6-49E7-8B95-9D57841900AF}"/>
    <cellStyle name="Currency 14 3 3" xfId="20609" xr:uid="{B78A02D3-2B6B-4577-9C73-9324E7F11E08}"/>
    <cellStyle name="Currency 14 3 3 2" xfId="51433" xr:uid="{B3EBA797-7C46-415B-8A56-C99BA89E23B8}"/>
    <cellStyle name="Currency 14 3 4" xfId="36023" xr:uid="{251ACE4E-313A-4064-91B7-2F5D266BB347}"/>
    <cellStyle name="Currency 14 4" xfId="9204" xr:uid="{49712189-9C20-42B6-BA98-58EFD541D7D7}"/>
    <cellStyle name="Currency 14 4 2" xfId="24615" xr:uid="{8D6A9F04-5A3F-4705-BEE8-9D4562FC89F0}"/>
    <cellStyle name="Currency 14 4 2 2" xfId="55439" xr:uid="{3D4776A5-063F-48D1-83DC-8CCF8181E4AC}"/>
    <cellStyle name="Currency 14 4 3" xfId="40029" xr:uid="{52E9C315-83D9-4352-8665-DB8842899A1B}"/>
    <cellStyle name="Currency 14 5" xfId="16806" xr:uid="{C0BECCD0-AB7A-4372-BEB5-EFCB812BB0D9}"/>
    <cellStyle name="Currency 14 5 2" xfId="47630" xr:uid="{E754796E-C22E-4DB6-83CC-95A478155A40}"/>
    <cellStyle name="Currency 14 6" xfId="32220" xr:uid="{E2926CC3-6C80-45B8-B357-5AC6E5C44DBE}"/>
    <cellStyle name="Currency 15" xfId="2026" xr:uid="{13BEE216-AA52-4E60-8386-FC66CEDD5C6E}"/>
    <cellStyle name="Currency 15 2" xfId="5829" xr:uid="{3931BC23-B464-4866-A38E-F54F1D080187}"/>
    <cellStyle name="Currency 15 2 2" xfId="13640" xr:uid="{3876BEAB-C4CC-46E9-BA3F-4E28B27C6B90}"/>
    <cellStyle name="Currency 15 2 2 2" xfId="29051" xr:uid="{CB6FE3C2-33AB-4F9C-B2BF-FAE06F29F7CB}"/>
    <cellStyle name="Currency 15 2 2 2 2" xfId="59875" xr:uid="{4100DB6A-60D1-46EC-A54A-87A202AC5277}"/>
    <cellStyle name="Currency 15 2 2 3" xfId="44465" xr:uid="{1223CA13-2242-460F-B3A4-8ACD8048D0AE}"/>
    <cellStyle name="Currency 15 2 3" xfId="21242" xr:uid="{D9B70904-5425-44CB-A88C-7BCC56DE5707}"/>
    <cellStyle name="Currency 15 2 3 2" xfId="52066" xr:uid="{EAA0C46F-EC4B-4730-9E9F-E4FF14843222}"/>
    <cellStyle name="Currency 15 2 4" xfId="36656" xr:uid="{108978FC-BA13-46E8-B530-3136383B3083}"/>
    <cellStyle name="Currency 15 3" xfId="9837" xr:uid="{08024A34-3497-48AB-A854-525DE59C8567}"/>
    <cellStyle name="Currency 15 3 2" xfId="25248" xr:uid="{118A749E-776B-441F-B19E-3DAA72E1F0F9}"/>
    <cellStyle name="Currency 15 3 2 2" xfId="56072" xr:uid="{C6E54393-8EA5-4A38-8F92-C3FBB4546AD0}"/>
    <cellStyle name="Currency 15 3 3" xfId="40662" xr:uid="{C7F3BA1A-01CC-4A9A-A75D-4FFE75F501D9}"/>
    <cellStyle name="Currency 15 4" xfId="17439" xr:uid="{437604EA-E54C-40D2-A6CD-4A7B1FA7511A}"/>
    <cellStyle name="Currency 15 4 2" xfId="48263" xr:uid="{14B3C948-DD4F-41AC-B4C7-F9B2F1316EF9}"/>
    <cellStyle name="Currency 15 5" xfId="32853" xr:uid="{FFDC9DB8-FD7E-48A5-A662-8398E34C86B6}"/>
    <cellStyle name="Currency 16" xfId="3929" xr:uid="{4441EB48-C3DF-46EC-9F9B-09AEC1454B4A}"/>
    <cellStyle name="Currency 16 2" xfId="11740" xr:uid="{F9F89A85-E1E6-4919-8B20-964B1503786F}"/>
    <cellStyle name="Currency 16 2 2" xfId="27151" xr:uid="{E581A874-8BE3-4853-935B-29A85DB2A0DA}"/>
    <cellStyle name="Currency 16 2 2 2" xfId="57975" xr:uid="{9EEEED77-024B-49B7-AF54-56525BA6080D}"/>
    <cellStyle name="Currency 16 2 3" xfId="42565" xr:uid="{0E70FBD0-395B-4EB6-B095-D47FA697F4F0}"/>
    <cellStyle name="Currency 16 3" xfId="19342" xr:uid="{230582BA-5A24-4022-A9E3-348CB7444D52}"/>
    <cellStyle name="Currency 16 3 2" xfId="50166" xr:uid="{669146E4-655D-4501-AEAA-05AF7A321F6F}"/>
    <cellStyle name="Currency 16 4" xfId="34756" xr:uid="{7878F1AC-9C64-4216-BD62-E546C0A1D55C}"/>
    <cellStyle name="Currency 17" xfId="7938" xr:uid="{A7147294-A19F-4769-9FF9-9192199DBF40}"/>
    <cellStyle name="Currency 17 2" xfId="23349" xr:uid="{6F8BF036-79A0-44C6-9B42-31D5F87E0FBA}"/>
    <cellStyle name="Currency 17 2 2" xfId="54173" xr:uid="{93806730-DFA0-4657-8049-4F0CDE3A076B}"/>
    <cellStyle name="Currency 17 3" xfId="38763" xr:uid="{279B2992-ECB1-4414-836C-65E40B176262}"/>
    <cellStyle name="Currency 18" xfId="15540" xr:uid="{25784CDB-09A0-41FE-8321-7F1397BF181E}"/>
    <cellStyle name="Currency 18 2" xfId="46364" xr:uid="{F9F59EA1-B485-42FA-A168-B0732E53BFFC}"/>
    <cellStyle name="Currency 19" xfId="30954" xr:uid="{CF2797BE-6497-46D4-86A6-336DC834EDBA}"/>
    <cellStyle name="Currency 2" xfId="71" xr:uid="{B06942EB-E428-477D-99CE-8DF11A413F6F}"/>
    <cellStyle name="Currency 2 10" xfId="341" xr:uid="{602A6BF8-3518-4384-A1D2-705AF43FE831}"/>
    <cellStyle name="Currency 2 10 2" xfId="974" xr:uid="{0C2CD870-62AA-441E-A6EF-45F1CFFFE432}"/>
    <cellStyle name="Currency 2 10 2 2" xfId="2873" xr:uid="{BD4CEAD7-4902-4D53-9F4F-2DC62D90B839}"/>
    <cellStyle name="Currency 2 10 2 2 2" xfId="6676" xr:uid="{1552E1E4-C6EC-4704-99FA-3497C5D7DDD3}"/>
    <cellStyle name="Currency 2 10 2 2 2 2" xfId="14487" xr:uid="{1B16C988-53E1-4A69-9371-89410D65CBD0}"/>
    <cellStyle name="Currency 2 10 2 2 2 2 2" xfId="29898" xr:uid="{A9DCB7AE-DB47-4B75-A76D-5513D050FBC9}"/>
    <cellStyle name="Currency 2 10 2 2 2 2 2 2" xfId="60722" xr:uid="{044B9EB3-F765-4D30-AEAD-60D6C570842C}"/>
    <cellStyle name="Currency 2 10 2 2 2 2 3" xfId="45312" xr:uid="{BCF1850B-7683-4E91-9745-BAD07E48D8F3}"/>
    <cellStyle name="Currency 2 10 2 2 2 3" xfId="22089" xr:uid="{1E084A12-3491-4FAE-9216-70F8098E9026}"/>
    <cellStyle name="Currency 2 10 2 2 2 3 2" xfId="52913" xr:uid="{A6E8D42E-EB2A-4593-863C-B42326F93BA1}"/>
    <cellStyle name="Currency 2 10 2 2 2 4" xfId="37503" xr:uid="{FCC70E25-CA06-41A0-89B6-A3F3C19719CD}"/>
    <cellStyle name="Currency 2 10 2 2 3" xfId="10684" xr:uid="{EBE17385-AD8B-4FCF-AB3A-2D2C772B2D22}"/>
    <cellStyle name="Currency 2 10 2 2 3 2" xfId="26095" xr:uid="{278C65BC-96CA-484B-9C9C-B640F1C7A568}"/>
    <cellStyle name="Currency 2 10 2 2 3 2 2" xfId="56919" xr:uid="{34BC0359-0F95-461B-B6E2-99ABC6C48DC6}"/>
    <cellStyle name="Currency 2 10 2 2 3 3" xfId="41509" xr:uid="{4F74C5FE-F70B-4057-ADFF-7FBED324A99F}"/>
    <cellStyle name="Currency 2 10 2 2 4" xfId="18286" xr:uid="{FDCFADAE-6663-4588-A829-0C8BFD91ABD6}"/>
    <cellStyle name="Currency 2 10 2 2 4 2" xfId="49110" xr:uid="{ECD67202-1CAC-4E33-A585-164A9D3B32AB}"/>
    <cellStyle name="Currency 2 10 2 2 5" xfId="33700" xr:uid="{F82ED3ED-F818-4973-BA6E-4E2A5BC8D658}"/>
    <cellStyle name="Currency 2 10 2 3" xfId="4777" xr:uid="{EFB07DDF-A908-4BEA-937A-A5693DA5B1E0}"/>
    <cellStyle name="Currency 2 10 2 3 2" xfId="12588" xr:uid="{DDE89E2A-0140-4CDC-AAEF-73EB57567580}"/>
    <cellStyle name="Currency 2 10 2 3 2 2" xfId="27999" xr:uid="{0ADC295A-3E3F-471C-BB89-82B8CC004286}"/>
    <cellStyle name="Currency 2 10 2 3 2 2 2" xfId="58823" xr:uid="{1D1A91ED-5832-4216-8EC5-CD8C26A68C87}"/>
    <cellStyle name="Currency 2 10 2 3 2 3" xfId="43413" xr:uid="{777A0E34-1971-48D7-873A-7D3FB59C927A}"/>
    <cellStyle name="Currency 2 10 2 3 3" xfId="20190" xr:uid="{E8A57302-59E9-4E47-AD3C-A66C72AFE499}"/>
    <cellStyle name="Currency 2 10 2 3 3 2" xfId="51014" xr:uid="{D256460A-869C-46E9-BB9E-6A22FBE3253E}"/>
    <cellStyle name="Currency 2 10 2 3 4" xfId="35604" xr:uid="{73147BEE-7D58-4518-AA0F-263000BD13AE}"/>
    <cellStyle name="Currency 2 10 2 4" xfId="8785" xr:uid="{5A09A66A-CEFA-4A84-9507-08A1BDC073E4}"/>
    <cellStyle name="Currency 2 10 2 4 2" xfId="24196" xr:uid="{A634F7EE-F041-4398-975F-140A28F6B07F}"/>
    <cellStyle name="Currency 2 10 2 4 2 2" xfId="55020" xr:uid="{2559ECB2-3835-4F85-9C3B-9BD07BC3D251}"/>
    <cellStyle name="Currency 2 10 2 4 3" xfId="39610" xr:uid="{12ECD21A-5DC9-4B0C-829C-DE1EAFEA92CD}"/>
    <cellStyle name="Currency 2 10 2 5" xfId="16387" xr:uid="{028B7278-176A-4F71-BDF2-BF2683269130}"/>
    <cellStyle name="Currency 2 10 2 5 2" xfId="47211" xr:uid="{B084E2E6-0DA1-4B7C-AC0D-A17B85762F2D}"/>
    <cellStyle name="Currency 2 10 2 6" xfId="31801" xr:uid="{18210D27-F2BB-489F-AE57-BE43F9EAD4C4}"/>
    <cellStyle name="Currency 2 10 3" xfId="1607" xr:uid="{42E83F04-D51C-485C-BAD3-57404DD60073}"/>
    <cellStyle name="Currency 2 10 3 2" xfId="3506" xr:uid="{4EBC589E-E5E1-44E2-9ECD-2F8EDC7ADE6A}"/>
    <cellStyle name="Currency 2 10 3 2 2" xfId="7309" xr:uid="{19BB36AC-35B9-4C22-8395-8FE846BC8F07}"/>
    <cellStyle name="Currency 2 10 3 2 2 2" xfId="15120" xr:uid="{8BD6BA5E-F4C3-436C-A4B3-50BD40EE43D5}"/>
    <cellStyle name="Currency 2 10 3 2 2 2 2" xfId="30531" xr:uid="{70F118CC-3763-4C4D-BDC1-E7236890B5B7}"/>
    <cellStyle name="Currency 2 10 3 2 2 2 2 2" xfId="61355" xr:uid="{29F0FD93-7E86-44C6-BA71-9C089F48A9BF}"/>
    <cellStyle name="Currency 2 10 3 2 2 2 3" xfId="45945" xr:uid="{F3849DC1-7EC3-478C-B696-9CE3F70D8EE5}"/>
    <cellStyle name="Currency 2 10 3 2 2 3" xfId="22722" xr:uid="{F51707BF-E5A4-4057-A9A6-5E7A31E7BF61}"/>
    <cellStyle name="Currency 2 10 3 2 2 3 2" xfId="53546" xr:uid="{A084C374-D20F-4B50-A0C8-7D62E91A7B41}"/>
    <cellStyle name="Currency 2 10 3 2 2 4" xfId="38136" xr:uid="{F0D463B9-89F9-472A-8439-D316CAF10362}"/>
    <cellStyle name="Currency 2 10 3 2 3" xfId="11317" xr:uid="{84680914-9ADE-4961-BEB8-FF387808217A}"/>
    <cellStyle name="Currency 2 10 3 2 3 2" xfId="26728" xr:uid="{8EEA1070-9D84-4F8A-9721-8870ED8F8D81}"/>
    <cellStyle name="Currency 2 10 3 2 3 2 2" xfId="57552" xr:uid="{5BD7F08C-6DCC-4167-A030-4ADB980C510C}"/>
    <cellStyle name="Currency 2 10 3 2 3 3" xfId="42142" xr:uid="{77D9008B-586E-419B-AEF5-8CC46D93D54D}"/>
    <cellStyle name="Currency 2 10 3 2 4" xfId="18919" xr:uid="{B10DC5C3-5291-46E6-A8D4-214F03CB8425}"/>
    <cellStyle name="Currency 2 10 3 2 4 2" xfId="49743" xr:uid="{55ADDDBD-1CBD-45C6-974D-93529863B208}"/>
    <cellStyle name="Currency 2 10 3 2 5" xfId="34333" xr:uid="{C3A56DE1-B02D-4A73-9612-1570F69CD216}"/>
    <cellStyle name="Currency 2 10 3 3" xfId="5410" xr:uid="{58D4AC19-2E7C-4E8F-AA15-E270559F6F1C}"/>
    <cellStyle name="Currency 2 10 3 3 2" xfId="13221" xr:uid="{420F8AF8-3573-413E-A1A0-57FAF87CB553}"/>
    <cellStyle name="Currency 2 10 3 3 2 2" xfId="28632" xr:uid="{94ABD86D-33DC-4245-BB15-F83976B12B52}"/>
    <cellStyle name="Currency 2 10 3 3 2 2 2" xfId="59456" xr:uid="{ED0E4895-9200-46B2-8761-4712D2F0DA7D}"/>
    <cellStyle name="Currency 2 10 3 3 2 3" xfId="44046" xr:uid="{43AACF6D-1A8B-45F8-9E21-785D7877941E}"/>
    <cellStyle name="Currency 2 10 3 3 3" xfId="20823" xr:uid="{8E4C4330-F781-4575-83F3-6F92FF2494F4}"/>
    <cellStyle name="Currency 2 10 3 3 3 2" xfId="51647" xr:uid="{18915FE8-D8DA-4ACD-A17B-3E5E6A0A27C7}"/>
    <cellStyle name="Currency 2 10 3 3 4" xfId="36237" xr:uid="{64426F12-7AF8-4D0A-9849-C0FB803A24FE}"/>
    <cellStyle name="Currency 2 10 3 4" xfId="9418" xr:uid="{A730BEED-2FB1-45B6-A694-D212CEBC2273}"/>
    <cellStyle name="Currency 2 10 3 4 2" xfId="24829" xr:uid="{780D5511-50E1-4D0E-AAAD-4CEC871F049F}"/>
    <cellStyle name="Currency 2 10 3 4 2 2" xfId="55653" xr:uid="{9C7E61A7-C058-4A5B-8859-FD8B4AE951D8}"/>
    <cellStyle name="Currency 2 10 3 4 3" xfId="40243" xr:uid="{09F47A2A-B192-4004-9F9B-5D7C9ADABC32}"/>
    <cellStyle name="Currency 2 10 3 5" xfId="17020" xr:uid="{BB3B65AE-E3E4-4597-A002-09C2C1B00F35}"/>
    <cellStyle name="Currency 2 10 3 5 2" xfId="47844" xr:uid="{9FF6C74F-8758-44BC-8E5F-C3C6DD2DCED0}"/>
    <cellStyle name="Currency 2 10 3 6" xfId="32434" xr:uid="{8D7383B7-BE48-4DD8-8D82-F31271C3698A}"/>
    <cellStyle name="Currency 2 10 4" xfId="2240" xr:uid="{33F9CB12-60C0-4C36-A3C3-993E4C374749}"/>
    <cellStyle name="Currency 2 10 4 2" xfId="6043" xr:uid="{65DC1D8E-3EB1-4F80-B721-44261BE25178}"/>
    <cellStyle name="Currency 2 10 4 2 2" xfId="13854" xr:uid="{6EA7DD7E-C3F5-4EE0-BE5C-8E2870EE72D1}"/>
    <cellStyle name="Currency 2 10 4 2 2 2" xfId="29265" xr:uid="{F0C77323-EE84-432B-A8F3-C5B7D8D34C5B}"/>
    <cellStyle name="Currency 2 10 4 2 2 2 2" xfId="60089" xr:uid="{EE6EFBE9-41DC-4493-9BD8-C06CCDD97F7F}"/>
    <cellStyle name="Currency 2 10 4 2 2 3" xfId="44679" xr:uid="{F86AD446-CAAF-40C9-8E3C-BE63C24FDA71}"/>
    <cellStyle name="Currency 2 10 4 2 3" xfId="21456" xr:uid="{D7E05F4E-9820-4F46-8AF9-9DF0FC04ED0E}"/>
    <cellStyle name="Currency 2 10 4 2 3 2" xfId="52280" xr:uid="{415C3948-2A73-4E33-8DAA-A3D2C343BCCB}"/>
    <cellStyle name="Currency 2 10 4 2 4" xfId="36870" xr:uid="{D99CFE59-7269-44F4-9307-B53AEC897797}"/>
    <cellStyle name="Currency 2 10 4 3" xfId="10051" xr:uid="{F60B5CEC-79C4-4DA7-891C-0D821CC30BD1}"/>
    <cellStyle name="Currency 2 10 4 3 2" xfId="25462" xr:uid="{00724973-A5C8-41C4-8CBC-E4D4636F5150}"/>
    <cellStyle name="Currency 2 10 4 3 2 2" xfId="56286" xr:uid="{65AC7624-665F-45CC-ADBB-CD1815B4038C}"/>
    <cellStyle name="Currency 2 10 4 3 3" xfId="40876" xr:uid="{442CB796-5759-403C-9206-BB2CE371B313}"/>
    <cellStyle name="Currency 2 10 4 4" xfId="17653" xr:uid="{D0EB10E2-4005-4B3E-9F22-3405C9EF7DA5}"/>
    <cellStyle name="Currency 2 10 4 4 2" xfId="48477" xr:uid="{BAE6B706-A511-4D16-A776-552C25F69C97}"/>
    <cellStyle name="Currency 2 10 4 5" xfId="33067" xr:uid="{157DBA06-AC88-494B-89F7-CB60EBF3C925}"/>
    <cellStyle name="Currency 2 10 5" xfId="4144" xr:uid="{4C349B96-8523-4D5D-ACE1-9E1106F173E9}"/>
    <cellStyle name="Currency 2 10 5 2" xfId="11955" xr:uid="{014F68C9-B137-4B01-8139-D1A9ACCE350D}"/>
    <cellStyle name="Currency 2 10 5 2 2" xfId="27366" xr:uid="{A1ED878A-F5EE-4323-AF74-F72A50C1C8B7}"/>
    <cellStyle name="Currency 2 10 5 2 2 2" xfId="58190" xr:uid="{C16FE8D1-1410-4F45-9EC7-96F8117F5AB2}"/>
    <cellStyle name="Currency 2 10 5 2 3" xfId="42780" xr:uid="{A5026385-56CD-4FED-AB7B-7DDA6DE5AB34}"/>
    <cellStyle name="Currency 2 10 5 3" xfId="19557" xr:uid="{1DF14E10-6106-4679-A70D-03C9C0D9B1E3}"/>
    <cellStyle name="Currency 2 10 5 3 2" xfId="50381" xr:uid="{E313920D-7F2E-4351-94F7-2700E15F2A87}"/>
    <cellStyle name="Currency 2 10 5 4" xfId="34971" xr:uid="{D30285F2-281D-4B3B-82B7-CFB295C87D68}"/>
    <cellStyle name="Currency 2 10 6" xfId="8152" xr:uid="{2EAFFC0D-D18C-47C6-89F0-E6E3D7502844}"/>
    <cellStyle name="Currency 2 10 6 2" xfId="23563" xr:uid="{DD07B0AD-04C0-41E6-A367-0717A6414A14}"/>
    <cellStyle name="Currency 2 10 6 2 2" xfId="54387" xr:uid="{32F609B7-EE47-4052-B1CC-00AEDE8BFAFA}"/>
    <cellStyle name="Currency 2 10 6 3" xfId="38977" xr:uid="{30B43B35-6D2A-4E3D-9580-62CF32B0E872}"/>
    <cellStyle name="Currency 2 10 7" xfId="15754" xr:uid="{0F6779B2-90B5-4393-B8D1-BB3DC7E37496}"/>
    <cellStyle name="Currency 2 10 7 2" xfId="46578" xr:uid="{F68C2868-71D9-4AE9-B33C-43799C7FF08D}"/>
    <cellStyle name="Currency 2 10 8" xfId="31168" xr:uid="{A92BCC10-FC9A-4A9C-BA4D-C28EA309E9C8}"/>
    <cellStyle name="Currency 2 11" xfId="761" xr:uid="{7BD6C277-1483-492F-A963-C7AF5BA2CC53}"/>
    <cellStyle name="Currency 2 11 2" xfId="2660" xr:uid="{3F6F3A4D-E864-43DA-88C3-65FAC6925FFB}"/>
    <cellStyle name="Currency 2 11 2 2" xfId="6463" xr:uid="{DA0C8572-8C08-4989-8E54-97B1A3329A9A}"/>
    <cellStyle name="Currency 2 11 2 2 2" xfId="14274" xr:uid="{78CF7A1E-ABC0-45B8-8746-559BF551DED8}"/>
    <cellStyle name="Currency 2 11 2 2 2 2" xfId="29685" xr:uid="{D92792BC-7A32-470D-B94D-ADB8A6E47005}"/>
    <cellStyle name="Currency 2 11 2 2 2 2 2" xfId="60509" xr:uid="{ED23C5E5-D673-498B-912F-F0F23771AF91}"/>
    <cellStyle name="Currency 2 11 2 2 2 3" xfId="45099" xr:uid="{1B3795BC-BA87-45A6-91CC-55D7848531C3}"/>
    <cellStyle name="Currency 2 11 2 2 3" xfId="21876" xr:uid="{8CF81268-31A9-48AA-A429-F47EB32A180F}"/>
    <cellStyle name="Currency 2 11 2 2 3 2" xfId="52700" xr:uid="{790C9A23-4C46-400B-BCDE-E08EEC917AFC}"/>
    <cellStyle name="Currency 2 11 2 2 4" xfId="37290" xr:uid="{BC246D68-8CE9-4EA9-957B-E8AA6836604C}"/>
    <cellStyle name="Currency 2 11 2 3" xfId="10471" xr:uid="{98C0EFEE-404C-4460-A41D-FEDCE640ECA5}"/>
    <cellStyle name="Currency 2 11 2 3 2" xfId="25882" xr:uid="{D1EA13C4-11B3-40A0-917C-A3D1CB21DD5D}"/>
    <cellStyle name="Currency 2 11 2 3 2 2" xfId="56706" xr:uid="{79CDA3E2-6AB8-4DB5-97D6-37800BA0C511}"/>
    <cellStyle name="Currency 2 11 2 3 3" xfId="41296" xr:uid="{50636431-618D-4D5B-AA10-4679D1D5B31C}"/>
    <cellStyle name="Currency 2 11 2 4" xfId="18073" xr:uid="{7C440E0D-B5F7-4702-AC72-84D76C8C77FB}"/>
    <cellStyle name="Currency 2 11 2 4 2" xfId="48897" xr:uid="{69C8CA9A-203B-4D73-B379-ABDF5AE714AC}"/>
    <cellStyle name="Currency 2 11 2 5" xfId="33487" xr:uid="{AA593007-315C-46D1-8091-C49157AF9A96}"/>
    <cellStyle name="Currency 2 11 3" xfId="4564" xr:uid="{07DBC861-946D-4AF5-B5AC-0A15FA4120A5}"/>
    <cellStyle name="Currency 2 11 3 2" xfId="12375" xr:uid="{4DB9B98E-FADB-453F-A2E8-D4CAB742FFB9}"/>
    <cellStyle name="Currency 2 11 3 2 2" xfId="27786" xr:uid="{21420421-94E5-4291-A2B4-CE2FAACE0AA2}"/>
    <cellStyle name="Currency 2 11 3 2 2 2" xfId="58610" xr:uid="{308F2FB3-C846-4563-B721-81771C0E05F2}"/>
    <cellStyle name="Currency 2 11 3 2 3" xfId="43200" xr:uid="{B984C63D-AB34-4892-AF64-A1A28339023A}"/>
    <cellStyle name="Currency 2 11 3 3" xfId="19977" xr:uid="{780CB955-26A1-4A92-83B8-58954479DC25}"/>
    <cellStyle name="Currency 2 11 3 3 2" xfId="50801" xr:uid="{93B5F3B5-F0F0-46C2-9FAB-893037D9C82E}"/>
    <cellStyle name="Currency 2 11 3 4" xfId="35391" xr:uid="{1E5791D9-CE76-4712-9EDF-9D03966C7514}"/>
    <cellStyle name="Currency 2 11 4" xfId="8572" xr:uid="{60E51808-324A-4373-B536-3E6BF195FBAF}"/>
    <cellStyle name="Currency 2 11 4 2" xfId="23983" xr:uid="{EC9E1E59-705E-40BB-9980-34ABB7ECF73E}"/>
    <cellStyle name="Currency 2 11 4 2 2" xfId="54807" xr:uid="{902C3971-B97F-4C3E-96F9-CFDB4191F831}"/>
    <cellStyle name="Currency 2 11 4 3" xfId="39397" xr:uid="{ADEDBB6A-2EF0-44AE-BC79-914A6F76B35F}"/>
    <cellStyle name="Currency 2 11 5" xfId="16174" xr:uid="{D23D08AA-BA1E-4805-A60D-EC9B6894C73E}"/>
    <cellStyle name="Currency 2 11 5 2" xfId="46998" xr:uid="{ABE54EEC-0176-4176-AF19-B59A6001AEF2}"/>
    <cellStyle name="Currency 2 11 6" xfId="31588" xr:uid="{06F6C663-B8F9-4D9F-B28A-AAFE2AFD2293}"/>
    <cellStyle name="Currency 2 12" xfId="1394" xr:uid="{D358A35B-C6BB-4B64-B385-49782D4FA377}"/>
    <cellStyle name="Currency 2 12 2" xfId="3293" xr:uid="{F36457FE-C0DF-4BFD-BF11-211B9D9DE8D7}"/>
    <cellStyle name="Currency 2 12 2 2" xfId="7096" xr:uid="{37F3E7C4-F989-46E7-A18C-127B58213C53}"/>
    <cellStyle name="Currency 2 12 2 2 2" xfId="14907" xr:uid="{E0BFF45D-5A16-4802-8F35-65531F4FF098}"/>
    <cellStyle name="Currency 2 12 2 2 2 2" xfId="30318" xr:uid="{9AD34AFF-55B0-44D8-9B62-5332CD96BEDF}"/>
    <cellStyle name="Currency 2 12 2 2 2 2 2" xfId="61142" xr:uid="{3E47CF45-589B-499A-992A-4453670BD04C}"/>
    <cellStyle name="Currency 2 12 2 2 2 3" xfId="45732" xr:uid="{958AD610-407C-4801-8F03-87CBEAD6BF1D}"/>
    <cellStyle name="Currency 2 12 2 2 3" xfId="22509" xr:uid="{34391521-48A8-4F8E-A2E6-F7BFB940184B}"/>
    <cellStyle name="Currency 2 12 2 2 3 2" xfId="53333" xr:uid="{B266F7EB-317B-4C1E-BE8C-015439329430}"/>
    <cellStyle name="Currency 2 12 2 2 4" xfId="37923" xr:uid="{D4836BD1-42D8-463A-A4A0-20E9043214FE}"/>
    <cellStyle name="Currency 2 12 2 3" xfId="11104" xr:uid="{F4A4CAD7-63B3-4E31-BE95-2794C826E53D}"/>
    <cellStyle name="Currency 2 12 2 3 2" xfId="26515" xr:uid="{DFE2CBC4-A3E7-421A-A500-0285EAD77179}"/>
    <cellStyle name="Currency 2 12 2 3 2 2" xfId="57339" xr:uid="{84D207BE-8B42-46D2-965D-CA800CC5792F}"/>
    <cellStyle name="Currency 2 12 2 3 3" xfId="41929" xr:uid="{8F411FFA-81B6-4375-800E-1231109C28D3}"/>
    <cellStyle name="Currency 2 12 2 4" xfId="18706" xr:uid="{749BDE23-8423-4B29-A905-56F746B305E7}"/>
    <cellStyle name="Currency 2 12 2 4 2" xfId="49530" xr:uid="{9A75AF84-E692-4CC2-809C-3F7BE2D633BD}"/>
    <cellStyle name="Currency 2 12 2 5" xfId="34120" xr:uid="{B3A845BF-A6C2-4A02-A489-FF4FD79C9BD4}"/>
    <cellStyle name="Currency 2 12 3" xfId="5197" xr:uid="{2B3E4528-C60D-454E-B4C0-F4C6625D1134}"/>
    <cellStyle name="Currency 2 12 3 2" xfId="13008" xr:uid="{99778340-BB7E-4419-B0CC-2175C073BEC2}"/>
    <cellStyle name="Currency 2 12 3 2 2" xfId="28419" xr:uid="{3204AF99-EAF1-4A58-A3D8-906CA53692CB}"/>
    <cellStyle name="Currency 2 12 3 2 2 2" xfId="59243" xr:uid="{07925295-EED3-4169-B45B-AEA8610BB7CC}"/>
    <cellStyle name="Currency 2 12 3 2 3" xfId="43833" xr:uid="{5CEE83CC-6FF1-483C-AFFE-123DC23ABA14}"/>
    <cellStyle name="Currency 2 12 3 3" xfId="20610" xr:uid="{45ADA208-533A-48F4-B283-9DA6E0F67131}"/>
    <cellStyle name="Currency 2 12 3 3 2" xfId="51434" xr:uid="{72BCC11A-1183-4B0F-A224-84AB4F2461E9}"/>
    <cellStyle name="Currency 2 12 3 4" xfId="36024" xr:uid="{8D0B37EF-F7AB-4D89-AA87-32175AD2A693}"/>
    <cellStyle name="Currency 2 12 4" xfId="9205" xr:uid="{4DF67351-ED40-4626-B0D1-E04FEFD4F65D}"/>
    <cellStyle name="Currency 2 12 4 2" xfId="24616" xr:uid="{E42DCEA0-0D27-4614-8AAD-C306B5F180E1}"/>
    <cellStyle name="Currency 2 12 4 2 2" xfId="55440" xr:uid="{B61A4322-E273-4388-90F8-05D677DCE830}"/>
    <cellStyle name="Currency 2 12 4 3" xfId="40030" xr:uid="{CEFFAB60-2C1F-47A3-96F9-F275EEF7ED41}"/>
    <cellStyle name="Currency 2 12 5" xfId="16807" xr:uid="{6CB9D2D9-583E-42B3-A4D2-2935232D1137}"/>
    <cellStyle name="Currency 2 12 5 2" xfId="47631" xr:uid="{58A4CE88-44C4-40C4-87CD-00A952BB1E3C}"/>
    <cellStyle name="Currency 2 12 6" xfId="32221" xr:uid="{C06C932A-76AA-420E-BB40-EB3E6E4D4BF9}"/>
    <cellStyle name="Currency 2 13" xfId="2027" xr:uid="{5CAC35B7-503C-4F7E-8EB0-EDBA7DD27DC7}"/>
    <cellStyle name="Currency 2 13 2" xfId="5830" xr:uid="{119B04DC-B4DC-45E1-AB90-8D3203B030AD}"/>
    <cellStyle name="Currency 2 13 2 2" xfId="13641" xr:uid="{8ACAB143-995F-4F62-93E8-1F625C0FF13A}"/>
    <cellStyle name="Currency 2 13 2 2 2" xfId="29052" xr:uid="{001B18E1-49EE-4408-9FFE-E0284E9F6A0C}"/>
    <cellStyle name="Currency 2 13 2 2 2 2" xfId="59876" xr:uid="{F2550BDC-B9E6-4EAC-9362-3065FB625A25}"/>
    <cellStyle name="Currency 2 13 2 2 3" xfId="44466" xr:uid="{2995ACC6-4FF8-4376-9C16-313D04B22322}"/>
    <cellStyle name="Currency 2 13 2 3" xfId="21243" xr:uid="{0F306859-559C-4AE4-87BD-EB29D7339175}"/>
    <cellStyle name="Currency 2 13 2 3 2" xfId="52067" xr:uid="{592EF7BA-7D50-4390-ABB2-D59D6EF7EE7D}"/>
    <cellStyle name="Currency 2 13 2 4" xfId="36657" xr:uid="{CC0C1EB0-2C9D-40F7-9836-AED782138F49}"/>
    <cellStyle name="Currency 2 13 3" xfId="9838" xr:uid="{5FE01F22-A008-480F-AE44-FF19F33140EF}"/>
    <cellStyle name="Currency 2 13 3 2" xfId="25249" xr:uid="{4D0E45A5-9073-479F-A9FC-47ABE9FDFACD}"/>
    <cellStyle name="Currency 2 13 3 2 2" xfId="56073" xr:uid="{A53FB9C7-F0ED-41CB-8038-E2483BCBC887}"/>
    <cellStyle name="Currency 2 13 3 3" xfId="40663" xr:uid="{F24F10F7-1751-4F05-AD3F-9CA926AC6DFA}"/>
    <cellStyle name="Currency 2 13 4" xfId="17440" xr:uid="{2FD85603-02DE-4626-B576-AECEC9CCE248}"/>
    <cellStyle name="Currency 2 13 4 2" xfId="48264" xr:uid="{74062BF9-B02F-4B2C-82E3-6295F7DBCC6C}"/>
    <cellStyle name="Currency 2 13 5" xfId="32854" xr:uid="{DAAC0D12-6BA9-4EC2-AB47-66746C3CB9EC}"/>
    <cellStyle name="Currency 2 14" xfId="3926" xr:uid="{6ED6B74D-0B17-4191-8B58-EE7C092D03D7}"/>
    <cellStyle name="Currency 2 14 2" xfId="11737" xr:uid="{C61B7AA3-2D3B-4E98-A2D0-26E09E05EF36}"/>
    <cellStyle name="Currency 2 14 2 2" xfId="27148" xr:uid="{452C30C3-F96A-4F1F-8B3E-4B47BDC38114}"/>
    <cellStyle name="Currency 2 14 2 2 2" xfId="57972" xr:uid="{5E118360-BB8F-48C4-85D9-181B8BE19998}"/>
    <cellStyle name="Currency 2 14 2 3" xfId="42562" xr:uid="{3CB98286-42AC-4A5E-8297-1917D2D5DE2D}"/>
    <cellStyle name="Currency 2 14 3" xfId="19339" xr:uid="{0347693F-CCF4-4AF2-B440-F2F8BD2EC20D}"/>
    <cellStyle name="Currency 2 14 3 2" xfId="50163" xr:uid="{F869D44A-D81A-4E75-8801-62EB660886BB}"/>
    <cellStyle name="Currency 2 14 4" xfId="34753" xr:uid="{A677CD30-6923-40A2-A7C6-F3A15A312D6C}"/>
    <cellStyle name="Currency 2 15" xfId="3931" xr:uid="{BBC4646F-2F89-4D8E-B3E2-17E2AED7A970}"/>
    <cellStyle name="Currency 2 15 2" xfId="11742" xr:uid="{525BE730-8C2E-49FD-BCFA-CD4708F68642}"/>
    <cellStyle name="Currency 2 15 2 2" xfId="27153" xr:uid="{6E987085-3D3D-4F49-988E-CD0D8333A6CD}"/>
    <cellStyle name="Currency 2 15 2 2 2" xfId="57977" xr:uid="{3D2F891F-18A9-4823-8333-50E900587253}"/>
    <cellStyle name="Currency 2 15 2 3" xfId="42567" xr:uid="{A0B643DE-5174-4F2C-B62E-36F965DA0E9C}"/>
    <cellStyle name="Currency 2 15 3" xfId="19344" xr:uid="{A178D901-7CA6-482A-B249-8D0451C1E028}"/>
    <cellStyle name="Currency 2 15 3 2" xfId="50168" xr:uid="{D4947D46-1703-484A-9869-EACB27C7E3B5}"/>
    <cellStyle name="Currency 2 15 4" xfId="34758" xr:uid="{9178938C-E1D7-434B-91A9-AA8B15CBD659}"/>
    <cellStyle name="Currency 2 16" xfId="7939" xr:uid="{4EDC6F55-A540-43D8-829F-57457C1FC010}"/>
    <cellStyle name="Currency 2 16 2" xfId="23350" xr:uid="{B5D3BBB6-15C2-4738-8183-B531BCC62B90}"/>
    <cellStyle name="Currency 2 16 2 2" xfId="54174" xr:uid="{E6729FAF-177F-47AD-95FA-9DECEE07C1BF}"/>
    <cellStyle name="Currency 2 16 3" xfId="38764" xr:uid="{FEA60648-AAFA-4DAA-95AE-3FD29EBDF373}"/>
    <cellStyle name="Currency 2 17" xfId="7730" xr:uid="{8F4C35F6-A9E7-4698-AE22-BEDCC027BB02}"/>
    <cellStyle name="Currency 2 17 2" xfId="23141" xr:uid="{AE02000E-8803-467C-8308-83D4BE6BB1FB}"/>
    <cellStyle name="Currency 2 17 2 2" xfId="53965" xr:uid="{E5D3AC6F-5C8E-428C-802A-B055F6FFAB38}"/>
    <cellStyle name="Currency 2 17 3" xfId="38555" xr:uid="{86277550-0EF3-474C-9759-1FD14649C1FD}"/>
    <cellStyle name="Currency 2 18" xfId="15541" xr:uid="{129132A7-90EF-4FC0-94CA-8F8522BF8186}"/>
    <cellStyle name="Currency 2 18 2" xfId="46365" xr:uid="{5DFEA4EB-F43C-4979-8AEA-F72193711562}"/>
    <cellStyle name="Currency 2 19" xfId="30955" xr:uid="{B8606A6B-3DA2-4F0A-9A97-925838710F6B}"/>
    <cellStyle name="Currency 2 2" xfId="89" xr:uid="{77B5CC83-ACA7-4864-9D24-1418B3D92DF2}"/>
    <cellStyle name="Currency 2 2 10" xfId="2038" xr:uid="{7A257D28-C454-4A42-BA2B-96B8D93821A6}"/>
    <cellStyle name="Currency 2 2 10 2" xfId="5841" xr:uid="{D0FB65CF-8FEE-44B8-BC98-4F3190F2BACE}"/>
    <cellStyle name="Currency 2 2 10 2 2" xfId="13652" xr:uid="{A8DB4966-2A90-4304-AEEB-0C4DA2CEBA89}"/>
    <cellStyle name="Currency 2 2 10 2 2 2" xfId="29063" xr:uid="{2D3BB637-CBC3-4DDA-9A1D-01B06BD1FA4A}"/>
    <cellStyle name="Currency 2 2 10 2 2 2 2" xfId="59887" xr:uid="{7FAB2D25-0553-4A06-82F4-90E591E78CD4}"/>
    <cellStyle name="Currency 2 2 10 2 2 3" xfId="44477" xr:uid="{55E62AC6-EE5A-45B1-9649-2E815AA26DF1}"/>
    <cellStyle name="Currency 2 2 10 2 3" xfId="21254" xr:uid="{F7AB3A6F-907A-437D-9270-EE6BE3C68034}"/>
    <cellStyle name="Currency 2 2 10 2 3 2" xfId="52078" xr:uid="{F372D299-6FBE-4F01-8E28-35FFFBE16559}"/>
    <cellStyle name="Currency 2 2 10 2 4" xfId="36668" xr:uid="{E3742280-7BA4-4D22-8496-2ADD2BDED859}"/>
    <cellStyle name="Currency 2 2 10 3" xfId="9849" xr:uid="{8CE2CEC8-0592-4914-B5F3-990CB7ABD134}"/>
    <cellStyle name="Currency 2 2 10 3 2" xfId="25260" xr:uid="{68DDC192-0945-4758-B875-896164F4FD46}"/>
    <cellStyle name="Currency 2 2 10 3 2 2" xfId="56084" xr:uid="{1645BFAB-B79B-47B9-83C0-7D4C6EE55D07}"/>
    <cellStyle name="Currency 2 2 10 3 3" xfId="40674" xr:uid="{88DCEFA9-798D-453F-97EC-CE6935785C1B}"/>
    <cellStyle name="Currency 2 2 10 4" xfId="17451" xr:uid="{EA9D9477-061F-426E-9490-BD3460C7B9BA}"/>
    <cellStyle name="Currency 2 2 10 4 2" xfId="48275" xr:uid="{5E162D71-C685-468A-977F-F9EF18A2C540}"/>
    <cellStyle name="Currency 2 2 10 5" xfId="32865" xr:uid="{CE08788C-2D30-4516-A24A-77CCF54BC5F1}"/>
    <cellStyle name="Currency 2 2 11" xfId="3942" xr:uid="{CE791D74-08C3-456F-9F7D-2A2876F5B185}"/>
    <cellStyle name="Currency 2 2 11 2" xfId="11753" xr:uid="{E73D19DA-180F-4E50-B54E-7EC99F0F7C55}"/>
    <cellStyle name="Currency 2 2 11 2 2" xfId="27164" xr:uid="{CE38C3AC-CCC9-4577-A22A-DDBFE2BFCB10}"/>
    <cellStyle name="Currency 2 2 11 2 2 2" xfId="57988" xr:uid="{A0A0F32D-F542-4BC3-818D-ED90E52527ED}"/>
    <cellStyle name="Currency 2 2 11 2 3" xfId="42578" xr:uid="{3DF75053-CE7C-45CB-8103-B2DA4F08954B}"/>
    <cellStyle name="Currency 2 2 11 3" xfId="19355" xr:uid="{A4DBCC65-35B5-4FC8-927C-97CEA7C960CC}"/>
    <cellStyle name="Currency 2 2 11 3 2" xfId="50179" xr:uid="{6E1BEFD2-346A-46C0-956F-74D8504D8C69}"/>
    <cellStyle name="Currency 2 2 11 4" xfId="34769" xr:uid="{56074C15-EAC7-429E-95BE-13E2D853F68A}"/>
    <cellStyle name="Currency 2 2 12" xfId="7950" xr:uid="{253ABD52-3974-495D-8408-44C894313BEB}"/>
    <cellStyle name="Currency 2 2 12 2" xfId="23361" xr:uid="{261604A1-98F6-486A-BC6E-14A26E82B91A}"/>
    <cellStyle name="Currency 2 2 12 2 2" xfId="54185" xr:uid="{3BEB76F2-C764-483C-A5E6-D23F9C38C3DE}"/>
    <cellStyle name="Currency 2 2 12 3" xfId="38775" xr:uid="{C51757E1-79C8-4E70-8A29-4D6E6D9151C2}"/>
    <cellStyle name="Currency 2 2 13" xfId="7741" xr:uid="{4D6510FC-0E15-4A7C-9E53-B08FA355B1D8}"/>
    <cellStyle name="Currency 2 2 13 2" xfId="23152" xr:uid="{6DDCC87E-7ED5-470A-BFFD-D34D368763DE}"/>
    <cellStyle name="Currency 2 2 13 2 2" xfId="53976" xr:uid="{745182C3-6CDA-4E6B-A58C-BD0E54243E05}"/>
    <cellStyle name="Currency 2 2 13 3" xfId="38566" xr:uid="{239C0615-003B-42A1-81F6-315995C08E75}"/>
    <cellStyle name="Currency 2 2 14" xfId="15552" xr:uid="{A706F51B-908D-4707-91C8-437A7C612E6F}"/>
    <cellStyle name="Currency 2 2 14 2" xfId="46376" xr:uid="{177F96EF-C9D8-4689-8F92-EDAA381C2E94}"/>
    <cellStyle name="Currency 2 2 15" xfId="30966" xr:uid="{23552EF9-3C30-4061-B1CF-8D0091C6431A}"/>
    <cellStyle name="Currency 2 2 2" xfId="150" xr:uid="{C6A98D24-805A-4159-AA0C-525D037BFCE3}"/>
    <cellStyle name="Currency 2 2 2 10" xfId="3962" xr:uid="{8ECC6E85-67E9-4390-A32B-5EC3C6890900}"/>
    <cellStyle name="Currency 2 2 2 10 2" xfId="11773" xr:uid="{313641A0-A457-4F82-A9FE-1CDBA8FBA93E}"/>
    <cellStyle name="Currency 2 2 2 10 2 2" xfId="27184" xr:uid="{2AE119CA-30F3-4703-9146-2B6F7549C108}"/>
    <cellStyle name="Currency 2 2 2 10 2 2 2" xfId="58008" xr:uid="{A682C17F-EC49-4DFF-B1A2-0E0E5445D7D7}"/>
    <cellStyle name="Currency 2 2 2 10 2 3" xfId="42598" xr:uid="{BF28921D-05BA-484D-BF4A-D35B7393D262}"/>
    <cellStyle name="Currency 2 2 2 10 3" xfId="19375" xr:uid="{E3240FD5-4FFE-4A3C-846B-512F366B7CB2}"/>
    <cellStyle name="Currency 2 2 2 10 3 2" xfId="50199" xr:uid="{9F582DFD-3CB0-435D-A034-CA2C07EA678E}"/>
    <cellStyle name="Currency 2 2 2 10 4" xfId="34789" xr:uid="{15DE38B3-CDB5-414D-A674-5A27B2EFDB1F}"/>
    <cellStyle name="Currency 2 2 2 11" xfId="7970" xr:uid="{4C76CF40-1D72-4843-AC99-5F16054FC754}"/>
    <cellStyle name="Currency 2 2 2 11 2" xfId="23381" xr:uid="{3BEEF041-44A7-43A6-A531-DD1B404051E8}"/>
    <cellStyle name="Currency 2 2 2 11 2 2" xfId="54205" xr:uid="{6635BDF0-E406-44EC-952E-A2DFA7A963C1}"/>
    <cellStyle name="Currency 2 2 2 11 3" xfId="38795" xr:uid="{B2D3A011-83A2-4EC2-BC27-C0EFCBEB6816}"/>
    <cellStyle name="Currency 2 2 2 12" xfId="7761" xr:uid="{D7B86A7B-AF67-4F2D-AF0A-6F044288AFBD}"/>
    <cellStyle name="Currency 2 2 2 12 2" xfId="23172" xr:uid="{EC64DA26-CA79-4193-B115-0C72E7E48946}"/>
    <cellStyle name="Currency 2 2 2 12 2 2" xfId="53996" xr:uid="{C28363AB-35C0-4AB3-B9CB-F57DA406C890}"/>
    <cellStyle name="Currency 2 2 2 12 3" xfId="38586" xr:uid="{8EFBD760-A39D-4420-A818-CB68CA286BC2}"/>
    <cellStyle name="Currency 2 2 2 13" xfId="15572" xr:uid="{899EE9E5-8B5E-41C8-AA5E-A4F46AAF9EA2}"/>
    <cellStyle name="Currency 2 2 2 13 2" xfId="46396" xr:uid="{7CA209A9-B659-4092-948B-D997554F3FC4}"/>
    <cellStyle name="Currency 2 2 2 14" xfId="30986" xr:uid="{89F81AFB-866D-4A63-B038-0AD9DA653FA1}"/>
    <cellStyle name="Currency 2 2 2 2" xfId="235" xr:uid="{59F49E05-8A2F-40CF-95C3-4DD9564DC824}"/>
    <cellStyle name="Currency 2 2 2 2 10" xfId="7846" xr:uid="{69ADC839-9E59-4011-8C12-455F6AE8B9A1}"/>
    <cellStyle name="Currency 2 2 2 2 10 2" xfId="23257" xr:uid="{72AAAE68-9931-4003-940D-87998D076FAF}"/>
    <cellStyle name="Currency 2 2 2 2 10 2 2" xfId="54081" xr:uid="{14A41CAB-D335-4EAA-ABC9-8D4CDE8B0BDF}"/>
    <cellStyle name="Currency 2 2 2 2 10 3" xfId="38671" xr:uid="{B58D043D-69E5-429A-9B08-BAD00483B209}"/>
    <cellStyle name="Currency 2 2 2 2 11" xfId="15657" xr:uid="{8D822388-D866-4C31-90C9-2BA1DEE232ED}"/>
    <cellStyle name="Currency 2 2 2 2 11 2" xfId="46481" xr:uid="{3B325BF4-75D0-452E-A639-3045F2225124}"/>
    <cellStyle name="Currency 2 2 2 2 12" xfId="31071" xr:uid="{8A106F06-A366-4B66-AC11-8311FD71D016}"/>
    <cellStyle name="Currency 2 2 2 2 2" xfId="317" xr:uid="{22CCC936-017B-4002-BA55-DB540EC46B22}"/>
    <cellStyle name="Currency 2 2 2 2 2 10" xfId="15739" xr:uid="{F4A64FDC-A3C4-4EC7-8970-BEAFB701A329}"/>
    <cellStyle name="Currency 2 2 2 2 2 10 2" xfId="46563" xr:uid="{C927F264-3281-45DC-84B0-08B45134CA8D}"/>
    <cellStyle name="Currency 2 2 2 2 2 11" xfId="31153" xr:uid="{01DC0D5C-9950-4ADD-98B4-1F88EFFD00F7}"/>
    <cellStyle name="Currency 2 2 2 2 2 2" xfId="748" xr:uid="{A9754785-2462-41D7-BC9E-6338C002162E}"/>
    <cellStyle name="Currency 2 2 2 2 2 2 2" xfId="1381" xr:uid="{1D0FC024-1D8C-4C61-AB84-3F7BD02DD1BC}"/>
    <cellStyle name="Currency 2 2 2 2 2 2 2 2" xfId="3280" xr:uid="{4AC50C0C-F6C8-469A-A565-77258361D024}"/>
    <cellStyle name="Currency 2 2 2 2 2 2 2 2 2" xfId="7083" xr:uid="{6A2226A8-1DB0-4CEF-A3C2-B8FBA3BABE84}"/>
    <cellStyle name="Currency 2 2 2 2 2 2 2 2 2 2" xfId="14894" xr:uid="{51696429-A5DF-4BFE-AF36-F4B0AB93FC58}"/>
    <cellStyle name="Currency 2 2 2 2 2 2 2 2 2 2 2" xfId="30305" xr:uid="{3352E0AC-98C5-4BBB-A7D1-AF069260030E}"/>
    <cellStyle name="Currency 2 2 2 2 2 2 2 2 2 2 2 2" xfId="61129" xr:uid="{5A61501C-4696-436D-8C08-38A8C9FC958F}"/>
    <cellStyle name="Currency 2 2 2 2 2 2 2 2 2 2 3" xfId="45719" xr:uid="{192BBF60-FA37-4AC7-A232-159620ABEDCE}"/>
    <cellStyle name="Currency 2 2 2 2 2 2 2 2 2 3" xfId="22496" xr:uid="{5DD9459A-5FA2-424B-8AE0-D31FEDB42B46}"/>
    <cellStyle name="Currency 2 2 2 2 2 2 2 2 2 3 2" xfId="53320" xr:uid="{820EC65A-FA85-4B44-80C5-C5C69962792C}"/>
    <cellStyle name="Currency 2 2 2 2 2 2 2 2 2 4" xfId="37910" xr:uid="{C036CC8B-C70B-4688-9D1E-0A3FA268222F}"/>
    <cellStyle name="Currency 2 2 2 2 2 2 2 2 3" xfId="11091" xr:uid="{9DC83935-6BE4-42C6-9610-2A902E883700}"/>
    <cellStyle name="Currency 2 2 2 2 2 2 2 2 3 2" xfId="26502" xr:uid="{B974B083-DBCE-42BF-999A-E2A588817BF7}"/>
    <cellStyle name="Currency 2 2 2 2 2 2 2 2 3 2 2" xfId="57326" xr:uid="{1888A413-01FB-48FF-9B7F-64A2E2767481}"/>
    <cellStyle name="Currency 2 2 2 2 2 2 2 2 3 3" xfId="41916" xr:uid="{77560ACA-446E-4668-9E57-E7C83A612532}"/>
    <cellStyle name="Currency 2 2 2 2 2 2 2 2 4" xfId="18693" xr:uid="{B1D545AE-6FE3-42B5-AE34-7F833A83437F}"/>
    <cellStyle name="Currency 2 2 2 2 2 2 2 2 4 2" xfId="49517" xr:uid="{BC4FB8F1-52B8-40FA-8AE1-694D5F68D32F}"/>
    <cellStyle name="Currency 2 2 2 2 2 2 2 2 5" xfId="34107" xr:uid="{FE43C4CA-8226-49F4-A996-1E873D2E439B}"/>
    <cellStyle name="Currency 2 2 2 2 2 2 2 3" xfId="5184" xr:uid="{369F272B-BD72-444E-9561-C3C1FF31BDC5}"/>
    <cellStyle name="Currency 2 2 2 2 2 2 2 3 2" xfId="12995" xr:uid="{A797CBDC-9EEB-46F4-BB7B-CC21490CD28A}"/>
    <cellStyle name="Currency 2 2 2 2 2 2 2 3 2 2" xfId="28406" xr:uid="{D2FD0639-3062-48BE-9DFC-320F309B8118}"/>
    <cellStyle name="Currency 2 2 2 2 2 2 2 3 2 2 2" xfId="59230" xr:uid="{E0F25F58-3D56-4253-A7E5-45EC535C2763}"/>
    <cellStyle name="Currency 2 2 2 2 2 2 2 3 2 3" xfId="43820" xr:uid="{152EDB9A-373C-4606-871E-68AD38B275EF}"/>
    <cellStyle name="Currency 2 2 2 2 2 2 2 3 3" xfId="20597" xr:uid="{D88DD8AE-3855-4C97-BFB3-FBA54992B950}"/>
    <cellStyle name="Currency 2 2 2 2 2 2 2 3 3 2" xfId="51421" xr:uid="{CF3CC249-9D02-448E-BF61-BD273A674B76}"/>
    <cellStyle name="Currency 2 2 2 2 2 2 2 3 4" xfId="36011" xr:uid="{8A682692-2C72-4E69-88D6-719E33FD701B}"/>
    <cellStyle name="Currency 2 2 2 2 2 2 2 4" xfId="9192" xr:uid="{00370D20-112E-4573-A21D-749F79F2ECE0}"/>
    <cellStyle name="Currency 2 2 2 2 2 2 2 4 2" xfId="24603" xr:uid="{A89C6FDE-BB9C-434E-8EB3-319053FD8716}"/>
    <cellStyle name="Currency 2 2 2 2 2 2 2 4 2 2" xfId="55427" xr:uid="{F04A9253-C057-4598-A7CA-6B5255DCB114}"/>
    <cellStyle name="Currency 2 2 2 2 2 2 2 4 3" xfId="40017" xr:uid="{9ABAF54F-FE5C-4587-AC8A-D238FB2181E4}"/>
    <cellStyle name="Currency 2 2 2 2 2 2 2 5" xfId="16794" xr:uid="{260B58D2-F1D7-4E80-B08F-0FA74ED7A938}"/>
    <cellStyle name="Currency 2 2 2 2 2 2 2 5 2" xfId="47618" xr:uid="{78886343-A91F-4AA0-9798-0C0D6DCF4D44}"/>
    <cellStyle name="Currency 2 2 2 2 2 2 2 6" xfId="32208" xr:uid="{22703C64-88D3-49DF-9FA4-5E47D2AF0E77}"/>
    <cellStyle name="Currency 2 2 2 2 2 2 3" xfId="2014" xr:uid="{D70E2FB5-25B5-4215-8091-68EF8814E71F}"/>
    <cellStyle name="Currency 2 2 2 2 2 2 3 2" xfId="3913" xr:uid="{D8C0C914-0E1F-4000-95FB-190F420859F3}"/>
    <cellStyle name="Currency 2 2 2 2 2 2 3 2 2" xfId="7716" xr:uid="{859A0BE9-B80F-48F3-A876-0A0918EF083F}"/>
    <cellStyle name="Currency 2 2 2 2 2 2 3 2 2 2" xfId="15527" xr:uid="{D6C3E757-9559-4449-AC50-B54E6FEAE599}"/>
    <cellStyle name="Currency 2 2 2 2 2 2 3 2 2 2 2" xfId="30938" xr:uid="{8650456E-2E95-43B4-81B0-F053CA5AAD49}"/>
    <cellStyle name="Currency 2 2 2 2 2 2 3 2 2 2 2 2" xfId="61762" xr:uid="{F5AAF0D6-7DF1-4FA3-A1B0-05C6E7F6D8A0}"/>
    <cellStyle name="Currency 2 2 2 2 2 2 3 2 2 2 3" xfId="46352" xr:uid="{F2C77F9C-2604-4CB8-AB5A-8B24A2368C81}"/>
    <cellStyle name="Currency 2 2 2 2 2 2 3 2 2 3" xfId="23129" xr:uid="{E4B6BFB9-A0AD-4243-832F-6B6D45CF7DFD}"/>
    <cellStyle name="Currency 2 2 2 2 2 2 3 2 2 3 2" xfId="53953" xr:uid="{0A02BEDB-DEA9-455C-AC30-EBDEBCD42CFF}"/>
    <cellStyle name="Currency 2 2 2 2 2 2 3 2 2 4" xfId="38543" xr:uid="{BCFB978C-1578-4420-9A06-AA0E5FE47055}"/>
    <cellStyle name="Currency 2 2 2 2 2 2 3 2 3" xfId="11724" xr:uid="{B404EDF8-BEF8-46B9-AE42-38E80EE84A07}"/>
    <cellStyle name="Currency 2 2 2 2 2 2 3 2 3 2" xfId="27135" xr:uid="{CA41058D-AB6E-4FD8-8702-F6F8EC51C7F6}"/>
    <cellStyle name="Currency 2 2 2 2 2 2 3 2 3 2 2" xfId="57959" xr:uid="{09EB5D29-14A2-42AD-A917-93E080C7E6A0}"/>
    <cellStyle name="Currency 2 2 2 2 2 2 3 2 3 3" xfId="42549" xr:uid="{9A101168-6D8B-43CB-BBFE-289D768F3708}"/>
    <cellStyle name="Currency 2 2 2 2 2 2 3 2 4" xfId="19326" xr:uid="{7A3DE94E-E642-403B-9810-F8C3793F77A2}"/>
    <cellStyle name="Currency 2 2 2 2 2 2 3 2 4 2" xfId="50150" xr:uid="{D66A4496-563A-4CBD-B5A4-B735A6A2D779}"/>
    <cellStyle name="Currency 2 2 2 2 2 2 3 2 5" xfId="34740" xr:uid="{28C9D4C9-F192-4081-A6BF-B11D26AE3F17}"/>
    <cellStyle name="Currency 2 2 2 2 2 2 3 3" xfId="5817" xr:uid="{91BB7F24-CBF2-40B8-88DF-01C6AB2115AB}"/>
    <cellStyle name="Currency 2 2 2 2 2 2 3 3 2" xfId="13628" xr:uid="{033ACF88-F3AC-4A14-B2F1-05CC125B3D6E}"/>
    <cellStyle name="Currency 2 2 2 2 2 2 3 3 2 2" xfId="29039" xr:uid="{E35093A2-E6F6-4613-A0E2-D18225526425}"/>
    <cellStyle name="Currency 2 2 2 2 2 2 3 3 2 2 2" xfId="59863" xr:uid="{F3649546-8329-4734-A7D6-9AE06035E8FC}"/>
    <cellStyle name="Currency 2 2 2 2 2 2 3 3 2 3" xfId="44453" xr:uid="{F86AC6A2-0173-4F34-B5DC-FCF0ADB6011C}"/>
    <cellStyle name="Currency 2 2 2 2 2 2 3 3 3" xfId="21230" xr:uid="{416C72A4-7ADF-4D49-98B8-7F1834DE916A}"/>
    <cellStyle name="Currency 2 2 2 2 2 2 3 3 3 2" xfId="52054" xr:uid="{F0C61D4B-71B7-42D9-89F9-420469FE3E68}"/>
    <cellStyle name="Currency 2 2 2 2 2 2 3 3 4" xfId="36644" xr:uid="{0D1075C6-1411-4BD8-8B33-E4E6B4361164}"/>
    <cellStyle name="Currency 2 2 2 2 2 2 3 4" xfId="9825" xr:uid="{0E808D9C-1D9D-4305-B1EE-FF68EC1FCD1D}"/>
    <cellStyle name="Currency 2 2 2 2 2 2 3 4 2" xfId="25236" xr:uid="{3EDEE348-E205-44D1-9AF7-FAFBCC25D077}"/>
    <cellStyle name="Currency 2 2 2 2 2 2 3 4 2 2" xfId="56060" xr:uid="{809F4F0A-23CD-4FDB-B3D8-04A626A6B998}"/>
    <cellStyle name="Currency 2 2 2 2 2 2 3 4 3" xfId="40650" xr:uid="{41967C51-F7BE-4281-B096-10137F8FCD50}"/>
    <cellStyle name="Currency 2 2 2 2 2 2 3 5" xfId="17427" xr:uid="{E044ADCB-FE01-4306-87A0-1C348F8F22E6}"/>
    <cellStyle name="Currency 2 2 2 2 2 2 3 5 2" xfId="48251" xr:uid="{7A073E97-B78E-46FD-BEB4-24ACF428916E}"/>
    <cellStyle name="Currency 2 2 2 2 2 2 3 6" xfId="32841" xr:uid="{18D18BFF-DAFF-48A7-AFF4-CFF93FEE87A1}"/>
    <cellStyle name="Currency 2 2 2 2 2 2 4" xfId="2647" xr:uid="{8063CF7F-CA20-43F9-BA07-82994861A36D}"/>
    <cellStyle name="Currency 2 2 2 2 2 2 4 2" xfId="6450" xr:uid="{D43EECD2-1230-47DB-875C-A0ABBBCC7F39}"/>
    <cellStyle name="Currency 2 2 2 2 2 2 4 2 2" xfId="14261" xr:uid="{3114181D-3D78-4DCA-AAC4-03FAB6383F75}"/>
    <cellStyle name="Currency 2 2 2 2 2 2 4 2 2 2" xfId="29672" xr:uid="{23318875-370F-4822-B1A6-5AB6925DCE79}"/>
    <cellStyle name="Currency 2 2 2 2 2 2 4 2 2 2 2" xfId="60496" xr:uid="{874D4D96-2EB7-442E-AC95-0AAA65079EBD}"/>
    <cellStyle name="Currency 2 2 2 2 2 2 4 2 2 3" xfId="45086" xr:uid="{0DDDC16A-7602-4D31-9A4A-A235EC46B6DA}"/>
    <cellStyle name="Currency 2 2 2 2 2 2 4 2 3" xfId="21863" xr:uid="{ECA95C94-92B1-489C-A5C0-5563E055EAEC}"/>
    <cellStyle name="Currency 2 2 2 2 2 2 4 2 3 2" xfId="52687" xr:uid="{97CBAF64-E78E-4D46-A9ED-EEEAF3FB85E5}"/>
    <cellStyle name="Currency 2 2 2 2 2 2 4 2 4" xfId="37277" xr:uid="{A3E70E95-1725-4604-83D8-B91A3CEEE7E2}"/>
    <cellStyle name="Currency 2 2 2 2 2 2 4 3" xfId="10458" xr:uid="{92F920C8-0D3E-42C8-9D43-C512F8F98553}"/>
    <cellStyle name="Currency 2 2 2 2 2 2 4 3 2" xfId="25869" xr:uid="{6BDC1FC8-64CE-4BF7-93AA-072D9E09F8EC}"/>
    <cellStyle name="Currency 2 2 2 2 2 2 4 3 2 2" xfId="56693" xr:uid="{7D5347B9-DCB4-4627-996D-77DC0D53C14F}"/>
    <cellStyle name="Currency 2 2 2 2 2 2 4 3 3" xfId="41283" xr:uid="{EB148E20-4B89-4CBB-86BD-67B819C7784A}"/>
    <cellStyle name="Currency 2 2 2 2 2 2 4 4" xfId="18060" xr:uid="{88A8C07D-B064-43E4-9000-FDE1AB0C8465}"/>
    <cellStyle name="Currency 2 2 2 2 2 2 4 4 2" xfId="48884" xr:uid="{4CD294A4-1650-46D7-AE87-6293C5925FBA}"/>
    <cellStyle name="Currency 2 2 2 2 2 2 4 5" xfId="33474" xr:uid="{25BB9E02-8515-454A-B8B8-076E626619C4}"/>
    <cellStyle name="Currency 2 2 2 2 2 2 5" xfId="4551" xr:uid="{11DF10B5-7C41-482A-AEEE-B08BA51CB270}"/>
    <cellStyle name="Currency 2 2 2 2 2 2 5 2" xfId="12362" xr:uid="{4A8DBF2E-EE20-4AA7-B6D3-37E80B387B57}"/>
    <cellStyle name="Currency 2 2 2 2 2 2 5 2 2" xfId="27773" xr:uid="{D16456DD-ECAB-4D62-8A6B-1463695C7B32}"/>
    <cellStyle name="Currency 2 2 2 2 2 2 5 2 2 2" xfId="58597" xr:uid="{A74F7178-C63B-41CC-8B32-56E91AFE7F40}"/>
    <cellStyle name="Currency 2 2 2 2 2 2 5 2 3" xfId="43187" xr:uid="{B9FB6A34-1FFD-4113-BCC1-C7D8E3AF7293}"/>
    <cellStyle name="Currency 2 2 2 2 2 2 5 3" xfId="19964" xr:uid="{1A6395D7-0F09-4D9A-AC77-9D4C76D621C9}"/>
    <cellStyle name="Currency 2 2 2 2 2 2 5 3 2" xfId="50788" xr:uid="{1C36756E-631F-4793-9019-6CC538C83531}"/>
    <cellStyle name="Currency 2 2 2 2 2 2 5 4" xfId="35378" xr:uid="{71E36C7F-C038-415A-BD09-D013109FAB4E}"/>
    <cellStyle name="Currency 2 2 2 2 2 2 6" xfId="8559" xr:uid="{4A8F0451-D1FC-4DED-982E-A4D5A382ED73}"/>
    <cellStyle name="Currency 2 2 2 2 2 2 6 2" xfId="23970" xr:uid="{DF6DC89D-53D9-454B-8E36-3339497C43AC}"/>
    <cellStyle name="Currency 2 2 2 2 2 2 6 2 2" xfId="54794" xr:uid="{320F3BBB-D2D8-47C6-ADF2-32AF14B914E5}"/>
    <cellStyle name="Currency 2 2 2 2 2 2 6 3" xfId="39384" xr:uid="{73FE5D7F-8D49-4D23-9F4D-CEF484BF40AC}"/>
    <cellStyle name="Currency 2 2 2 2 2 2 7" xfId="16161" xr:uid="{E04AA02B-22D7-4294-8A4F-8CAEEEBAE6E4}"/>
    <cellStyle name="Currency 2 2 2 2 2 2 7 2" xfId="46985" xr:uid="{37C39833-2735-40DE-899A-F7A4F82E9284}"/>
    <cellStyle name="Currency 2 2 2 2 2 2 8" xfId="31575" xr:uid="{A87E5A5E-3FE3-4EED-869B-1F59E2DF5C98}"/>
    <cellStyle name="Currency 2 2 2 2 2 3" xfId="539" xr:uid="{434E5311-9919-4CD2-842A-EE4CC1246384}"/>
    <cellStyle name="Currency 2 2 2 2 2 3 2" xfId="1172" xr:uid="{4815ECD2-60BB-4A54-BAB7-48F91DF16AFE}"/>
    <cellStyle name="Currency 2 2 2 2 2 3 2 2" xfId="3071" xr:uid="{AE89433E-8ADE-4D29-AEB4-E18DA62F9839}"/>
    <cellStyle name="Currency 2 2 2 2 2 3 2 2 2" xfId="6874" xr:uid="{C4A5AB9B-AAF7-48A2-BC3E-E61D6E126568}"/>
    <cellStyle name="Currency 2 2 2 2 2 3 2 2 2 2" xfId="14685" xr:uid="{E48F5834-6D98-43CC-B390-E1C1EA545CBB}"/>
    <cellStyle name="Currency 2 2 2 2 2 3 2 2 2 2 2" xfId="30096" xr:uid="{600D44EE-E75C-450E-81CD-BD398EC56C66}"/>
    <cellStyle name="Currency 2 2 2 2 2 3 2 2 2 2 2 2" xfId="60920" xr:uid="{6D1CB3EA-68B9-4119-9743-285DCFF70E55}"/>
    <cellStyle name="Currency 2 2 2 2 2 3 2 2 2 2 3" xfId="45510" xr:uid="{1B5431D9-A979-4B1F-A19C-4A2BC70659F1}"/>
    <cellStyle name="Currency 2 2 2 2 2 3 2 2 2 3" xfId="22287" xr:uid="{AC861A84-00D3-465B-8994-7877BE62153C}"/>
    <cellStyle name="Currency 2 2 2 2 2 3 2 2 2 3 2" xfId="53111" xr:uid="{5FFF7E94-1AFB-469D-B856-4C17665C59CE}"/>
    <cellStyle name="Currency 2 2 2 2 2 3 2 2 2 4" xfId="37701" xr:uid="{03594E2E-D68D-42AA-8F1A-19BB21143557}"/>
    <cellStyle name="Currency 2 2 2 2 2 3 2 2 3" xfId="10882" xr:uid="{23590C45-F0B8-4875-AB05-5F929A43A65D}"/>
    <cellStyle name="Currency 2 2 2 2 2 3 2 2 3 2" xfId="26293" xr:uid="{17385319-A761-4D32-A83C-A6605EB1C6FB}"/>
    <cellStyle name="Currency 2 2 2 2 2 3 2 2 3 2 2" xfId="57117" xr:uid="{857F2DA6-B52C-4672-998B-B0663BF70AA2}"/>
    <cellStyle name="Currency 2 2 2 2 2 3 2 2 3 3" xfId="41707" xr:uid="{677C7C09-F14D-493F-8709-6C7347E6D011}"/>
    <cellStyle name="Currency 2 2 2 2 2 3 2 2 4" xfId="18484" xr:uid="{763C5C0A-6AB1-4456-9E57-1FA76C035492}"/>
    <cellStyle name="Currency 2 2 2 2 2 3 2 2 4 2" xfId="49308" xr:uid="{5C77A5B6-C208-44BD-93CA-C6EAA9A7E400}"/>
    <cellStyle name="Currency 2 2 2 2 2 3 2 2 5" xfId="33898" xr:uid="{DC70F2B4-5F1E-4F1E-873D-DC5CC6435592}"/>
    <cellStyle name="Currency 2 2 2 2 2 3 2 3" xfId="4975" xr:uid="{9FDF3891-A1B6-4E98-A15F-889B28F68952}"/>
    <cellStyle name="Currency 2 2 2 2 2 3 2 3 2" xfId="12786" xr:uid="{160EF2C6-926A-47CC-BAC8-9BE94AF8BEB4}"/>
    <cellStyle name="Currency 2 2 2 2 2 3 2 3 2 2" xfId="28197" xr:uid="{710AE72B-7E31-4BBF-BEFB-F04B6CCC4DB3}"/>
    <cellStyle name="Currency 2 2 2 2 2 3 2 3 2 2 2" xfId="59021" xr:uid="{6DB88C36-2C43-42D1-8D80-F6CA808CDF9D}"/>
    <cellStyle name="Currency 2 2 2 2 2 3 2 3 2 3" xfId="43611" xr:uid="{1BB5C35F-B1CD-404A-A12C-36EB03C101F2}"/>
    <cellStyle name="Currency 2 2 2 2 2 3 2 3 3" xfId="20388" xr:uid="{C5045DF2-D733-4882-BCEF-A9D21F34EDA6}"/>
    <cellStyle name="Currency 2 2 2 2 2 3 2 3 3 2" xfId="51212" xr:uid="{000FF79C-1C1B-4402-8976-EA4552DF62F5}"/>
    <cellStyle name="Currency 2 2 2 2 2 3 2 3 4" xfId="35802" xr:uid="{67964BF7-C64C-479A-AB79-5ED701BA7057}"/>
    <cellStyle name="Currency 2 2 2 2 2 3 2 4" xfId="8983" xr:uid="{70EA0049-56BC-4E31-8BE2-90790D12466F}"/>
    <cellStyle name="Currency 2 2 2 2 2 3 2 4 2" xfId="24394" xr:uid="{ED313D8D-AB7C-421F-AD3A-803209318D8B}"/>
    <cellStyle name="Currency 2 2 2 2 2 3 2 4 2 2" xfId="55218" xr:uid="{92813783-63DF-40F1-8500-DBF48DDD55E0}"/>
    <cellStyle name="Currency 2 2 2 2 2 3 2 4 3" xfId="39808" xr:uid="{1F5FDB38-C9B0-4C19-978F-AA36DDA58F94}"/>
    <cellStyle name="Currency 2 2 2 2 2 3 2 5" xfId="16585" xr:uid="{E5680121-042D-4BCF-A996-F9201C4316E8}"/>
    <cellStyle name="Currency 2 2 2 2 2 3 2 5 2" xfId="47409" xr:uid="{1A46D63B-5890-4AAC-A33B-B8A1F58125F9}"/>
    <cellStyle name="Currency 2 2 2 2 2 3 2 6" xfId="31999" xr:uid="{1F725BEB-933E-4D83-8043-E08A220F3B7A}"/>
    <cellStyle name="Currency 2 2 2 2 2 3 3" xfId="1805" xr:uid="{36EEBE0F-98BA-41FB-9FB1-93E917660404}"/>
    <cellStyle name="Currency 2 2 2 2 2 3 3 2" xfId="3704" xr:uid="{4E9B57B9-1F6E-466F-9C9E-2EA63C1DFB76}"/>
    <cellStyle name="Currency 2 2 2 2 2 3 3 2 2" xfId="7507" xr:uid="{7A872BF9-3379-4AC8-97BE-F200EA6B592E}"/>
    <cellStyle name="Currency 2 2 2 2 2 3 3 2 2 2" xfId="15318" xr:uid="{324DD192-D903-4236-91B1-94A5C5A5C98E}"/>
    <cellStyle name="Currency 2 2 2 2 2 3 3 2 2 2 2" xfId="30729" xr:uid="{177F6591-E097-4588-9967-DD469E7B7870}"/>
    <cellStyle name="Currency 2 2 2 2 2 3 3 2 2 2 2 2" xfId="61553" xr:uid="{E623A07F-73EB-460C-A56E-A778E14FE224}"/>
    <cellStyle name="Currency 2 2 2 2 2 3 3 2 2 2 3" xfId="46143" xr:uid="{F9E5EAF6-B87E-4A8C-A921-70A9B39C2E41}"/>
    <cellStyle name="Currency 2 2 2 2 2 3 3 2 2 3" xfId="22920" xr:uid="{B00FB162-F0C2-4D93-9542-33EB85DDAE3B}"/>
    <cellStyle name="Currency 2 2 2 2 2 3 3 2 2 3 2" xfId="53744" xr:uid="{64BD62BC-160B-4BD0-8BE9-CF66EE8203FD}"/>
    <cellStyle name="Currency 2 2 2 2 2 3 3 2 2 4" xfId="38334" xr:uid="{2B053D95-A526-4F14-9463-E31AC23E1C81}"/>
    <cellStyle name="Currency 2 2 2 2 2 3 3 2 3" xfId="11515" xr:uid="{FC5119B2-947A-4AFF-81C5-3871747320FB}"/>
    <cellStyle name="Currency 2 2 2 2 2 3 3 2 3 2" xfId="26926" xr:uid="{E7511BD4-4645-4E6C-B0C2-FDA3CECCE90A}"/>
    <cellStyle name="Currency 2 2 2 2 2 3 3 2 3 2 2" xfId="57750" xr:uid="{0005DCA7-8F6B-403B-9D64-98AE1BA4817D}"/>
    <cellStyle name="Currency 2 2 2 2 2 3 3 2 3 3" xfId="42340" xr:uid="{C434281F-C03A-43BC-AF07-FE85521DC2A9}"/>
    <cellStyle name="Currency 2 2 2 2 2 3 3 2 4" xfId="19117" xr:uid="{6F641DB2-B550-452B-A9B2-6D216CA9994F}"/>
    <cellStyle name="Currency 2 2 2 2 2 3 3 2 4 2" xfId="49941" xr:uid="{1B114DA6-9402-4652-B486-10A1E7EA3EC1}"/>
    <cellStyle name="Currency 2 2 2 2 2 3 3 2 5" xfId="34531" xr:uid="{483C1A2E-C6E3-4C0B-8AF6-6BEE9D4EAC90}"/>
    <cellStyle name="Currency 2 2 2 2 2 3 3 3" xfId="5608" xr:uid="{0B579BBB-B064-44D7-8DA9-873D4F38EC9B}"/>
    <cellStyle name="Currency 2 2 2 2 2 3 3 3 2" xfId="13419" xr:uid="{31A3A8B8-F0E0-41D0-802D-3BFF25309001}"/>
    <cellStyle name="Currency 2 2 2 2 2 3 3 3 2 2" xfId="28830" xr:uid="{CE590BF0-5152-43DF-BEC6-B5859CDF0C00}"/>
    <cellStyle name="Currency 2 2 2 2 2 3 3 3 2 2 2" xfId="59654" xr:uid="{82D02B27-3B4C-49FF-976D-5B889F3ED17E}"/>
    <cellStyle name="Currency 2 2 2 2 2 3 3 3 2 3" xfId="44244" xr:uid="{FC1CD85A-EF07-4075-AC19-11608187FE24}"/>
    <cellStyle name="Currency 2 2 2 2 2 3 3 3 3" xfId="21021" xr:uid="{204D3C18-66A7-456D-AD3C-346458A2A14D}"/>
    <cellStyle name="Currency 2 2 2 2 2 3 3 3 3 2" xfId="51845" xr:uid="{770B8FC1-E114-434D-B41D-DEF5C93499B4}"/>
    <cellStyle name="Currency 2 2 2 2 2 3 3 3 4" xfId="36435" xr:uid="{CD2110D5-0BD0-43D9-858E-080435566657}"/>
    <cellStyle name="Currency 2 2 2 2 2 3 3 4" xfId="9616" xr:uid="{F89A47CF-BD26-4BE7-A962-B3B8818B134F}"/>
    <cellStyle name="Currency 2 2 2 2 2 3 3 4 2" xfId="25027" xr:uid="{04EF48EA-8DBE-4943-91C1-B54DF9CE1983}"/>
    <cellStyle name="Currency 2 2 2 2 2 3 3 4 2 2" xfId="55851" xr:uid="{4C36F059-0ACE-4B9D-AECE-A75A4F71AC62}"/>
    <cellStyle name="Currency 2 2 2 2 2 3 3 4 3" xfId="40441" xr:uid="{B98BFF29-C7F5-4862-AD8E-8DEEA47E807B}"/>
    <cellStyle name="Currency 2 2 2 2 2 3 3 5" xfId="17218" xr:uid="{FA07ACD2-66C1-44E4-B7BC-AF9644C7063F}"/>
    <cellStyle name="Currency 2 2 2 2 2 3 3 5 2" xfId="48042" xr:uid="{0A27FC70-A84C-43CA-BCA7-18766E448CFC}"/>
    <cellStyle name="Currency 2 2 2 2 2 3 3 6" xfId="32632" xr:uid="{1B991809-7F22-4BF6-8C26-115435678A7E}"/>
    <cellStyle name="Currency 2 2 2 2 2 3 4" xfId="2438" xr:uid="{0421F840-45DA-4746-8641-979C899B863E}"/>
    <cellStyle name="Currency 2 2 2 2 2 3 4 2" xfId="6241" xr:uid="{A59A632D-2471-4C51-AEBB-6196A932B25E}"/>
    <cellStyle name="Currency 2 2 2 2 2 3 4 2 2" xfId="14052" xr:uid="{02616893-A527-4F18-B40B-736B0C66EE3D}"/>
    <cellStyle name="Currency 2 2 2 2 2 3 4 2 2 2" xfId="29463" xr:uid="{8B879E63-413E-4088-833B-F30113E9A5AA}"/>
    <cellStyle name="Currency 2 2 2 2 2 3 4 2 2 2 2" xfId="60287" xr:uid="{A0B26EA2-179A-4171-AD21-3B167C6AA8E5}"/>
    <cellStyle name="Currency 2 2 2 2 2 3 4 2 2 3" xfId="44877" xr:uid="{5AA85B1C-BCCA-4644-A428-9E344059D10A}"/>
    <cellStyle name="Currency 2 2 2 2 2 3 4 2 3" xfId="21654" xr:uid="{3B2ECBAA-2037-444C-AFDD-7391046B8630}"/>
    <cellStyle name="Currency 2 2 2 2 2 3 4 2 3 2" xfId="52478" xr:uid="{1C2ABC40-7A3F-4B11-BD11-A1ACD3AB5E88}"/>
    <cellStyle name="Currency 2 2 2 2 2 3 4 2 4" xfId="37068" xr:uid="{CEED01E5-1F1B-45E1-A732-6B8126D18FC0}"/>
    <cellStyle name="Currency 2 2 2 2 2 3 4 3" xfId="10249" xr:uid="{7994ACDE-D9E8-426B-87DA-71D187C63C44}"/>
    <cellStyle name="Currency 2 2 2 2 2 3 4 3 2" xfId="25660" xr:uid="{817160E3-0A97-443F-9AF2-EF5A41119617}"/>
    <cellStyle name="Currency 2 2 2 2 2 3 4 3 2 2" xfId="56484" xr:uid="{4C43E16C-E962-414D-BA6C-EFC5023F272D}"/>
    <cellStyle name="Currency 2 2 2 2 2 3 4 3 3" xfId="41074" xr:uid="{D0F57C15-D684-49B2-A999-F34106552A0A}"/>
    <cellStyle name="Currency 2 2 2 2 2 3 4 4" xfId="17851" xr:uid="{8713FD77-7598-4814-ABD5-1F0ECA12EC8C}"/>
    <cellStyle name="Currency 2 2 2 2 2 3 4 4 2" xfId="48675" xr:uid="{5210B39D-8688-4253-9294-2DF9B0FEDE3A}"/>
    <cellStyle name="Currency 2 2 2 2 2 3 4 5" xfId="33265" xr:uid="{1AA47C7F-1AE3-4798-AF4C-0B216C50DB92}"/>
    <cellStyle name="Currency 2 2 2 2 2 3 5" xfId="4342" xr:uid="{E882E0B1-3A86-4863-9276-7482ED27B53C}"/>
    <cellStyle name="Currency 2 2 2 2 2 3 5 2" xfId="12153" xr:uid="{8355E0F9-6320-4FF8-A7C3-FCCDAA26614B}"/>
    <cellStyle name="Currency 2 2 2 2 2 3 5 2 2" xfId="27564" xr:uid="{C2DA5CAF-0ADD-4BA1-B52F-BDBEE2CEEFE7}"/>
    <cellStyle name="Currency 2 2 2 2 2 3 5 2 2 2" xfId="58388" xr:uid="{17A83DBE-B69E-4A2F-BCCA-F61363A37D2D}"/>
    <cellStyle name="Currency 2 2 2 2 2 3 5 2 3" xfId="42978" xr:uid="{DFBB2BA8-2C1D-4653-85A9-E4F89A3E386D}"/>
    <cellStyle name="Currency 2 2 2 2 2 3 5 3" xfId="19755" xr:uid="{3A47D86E-734C-4F87-BFF4-C11F4B7FAEBA}"/>
    <cellStyle name="Currency 2 2 2 2 2 3 5 3 2" xfId="50579" xr:uid="{512E5B39-CB3F-4654-B4EB-5E3E66E5F6AD}"/>
    <cellStyle name="Currency 2 2 2 2 2 3 5 4" xfId="35169" xr:uid="{0C68156F-48AE-4B00-A96C-39F89BC3386E}"/>
    <cellStyle name="Currency 2 2 2 2 2 3 6" xfId="8350" xr:uid="{BD87EE27-9DBD-4B89-B69C-E48BA0A74A90}"/>
    <cellStyle name="Currency 2 2 2 2 2 3 6 2" xfId="23761" xr:uid="{4DB19858-792B-4569-99C1-29239A2CA154}"/>
    <cellStyle name="Currency 2 2 2 2 2 3 6 2 2" xfId="54585" xr:uid="{9C9DB1D4-6802-4518-B1D3-8CFB11ED2AB4}"/>
    <cellStyle name="Currency 2 2 2 2 2 3 6 3" xfId="39175" xr:uid="{E7C41FA7-77D5-448B-B01C-4757DEC3E958}"/>
    <cellStyle name="Currency 2 2 2 2 2 3 7" xfId="15952" xr:uid="{C7D5D771-3D4F-480C-9284-21D19BFF7D41}"/>
    <cellStyle name="Currency 2 2 2 2 2 3 7 2" xfId="46776" xr:uid="{17C6FC55-A427-4B4B-87E9-396F2538794F}"/>
    <cellStyle name="Currency 2 2 2 2 2 3 8" xfId="31366" xr:uid="{B59BE195-0895-47CE-B93E-C78FD1D915B0}"/>
    <cellStyle name="Currency 2 2 2 2 2 4" xfId="959" xr:uid="{EB17A8A7-863F-448B-BC1C-4C20098D948A}"/>
    <cellStyle name="Currency 2 2 2 2 2 4 2" xfId="2858" xr:uid="{BC2BBBDA-1CF0-41FA-BD09-AFDB0559CDEC}"/>
    <cellStyle name="Currency 2 2 2 2 2 4 2 2" xfId="6661" xr:uid="{0AB7C561-BD28-4879-847F-5781B39FA309}"/>
    <cellStyle name="Currency 2 2 2 2 2 4 2 2 2" xfId="14472" xr:uid="{3F855F0D-5EAB-4914-BFFE-844018F04E6D}"/>
    <cellStyle name="Currency 2 2 2 2 2 4 2 2 2 2" xfId="29883" xr:uid="{8D5C4D2E-AA48-4FD0-A9A3-5F013A592BC1}"/>
    <cellStyle name="Currency 2 2 2 2 2 4 2 2 2 2 2" xfId="60707" xr:uid="{962C545F-4403-473F-95BD-EAE7B772B5D5}"/>
    <cellStyle name="Currency 2 2 2 2 2 4 2 2 2 3" xfId="45297" xr:uid="{BE1BD080-76F5-4F4C-AEDC-96A513205BF4}"/>
    <cellStyle name="Currency 2 2 2 2 2 4 2 2 3" xfId="22074" xr:uid="{DEFA198C-2CA3-43E4-A403-35E35EB01801}"/>
    <cellStyle name="Currency 2 2 2 2 2 4 2 2 3 2" xfId="52898" xr:uid="{391BE917-1ADD-4E2C-9F36-032DDDB0C689}"/>
    <cellStyle name="Currency 2 2 2 2 2 4 2 2 4" xfId="37488" xr:uid="{CDF60F36-F268-4EC8-BECF-91E0327BDBED}"/>
    <cellStyle name="Currency 2 2 2 2 2 4 2 3" xfId="10669" xr:uid="{E6D7BE36-7CE9-44E5-A3BF-CD0EB1F06AB4}"/>
    <cellStyle name="Currency 2 2 2 2 2 4 2 3 2" xfId="26080" xr:uid="{4CA8F9A9-3C2F-431B-BA97-557E921DEB6A}"/>
    <cellStyle name="Currency 2 2 2 2 2 4 2 3 2 2" xfId="56904" xr:uid="{10E76DEE-AFE9-4245-8785-A8C98B1438CE}"/>
    <cellStyle name="Currency 2 2 2 2 2 4 2 3 3" xfId="41494" xr:uid="{7644C2D7-636D-419A-A4D7-D0C68E6B2741}"/>
    <cellStyle name="Currency 2 2 2 2 2 4 2 4" xfId="18271" xr:uid="{CB685B51-E2CD-47B8-9A51-02B47640C761}"/>
    <cellStyle name="Currency 2 2 2 2 2 4 2 4 2" xfId="49095" xr:uid="{9A4F6A9D-9AC7-4D26-8582-428E6EC9EFAB}"/>
    <cellStyle name="Currency 2 2 2 2 2 4 2 5" xfId="33685" xr:uid="{40C464F1-3E33-43EA-A459-46469244844D}"/>
    <cellStyle name="Currency 2 2 2 2 2 4 3" xfId="4762" xr:uid="{3A0ED907-98DD-474B-9C61-E1368C41A273}"/>
    <cellStyle name="Currency 2 2 2 2 2 4 3 2" xfId="12573" xr:uid="{3CFDABFF-51C1-47B1-9A8D-87CD6F412E1C}"/>
    <cellStyle name="Currency 2 2 2 2 2 4 3 2 2" xfId="27984" xr:uid="{27C5BACA-9590-4009-9836-535C4B330041}"/>
    <cellStyle name="Currency 2 2 2 2 2 4 3 2 2 2" xfId="58808" xr:uid="{3B4F448F-C8AC-4E9D-A9CE-5E77CE608119}"/>
    <cellStyle name="Currency 2 2 2 2 2 4 3 2 3" xfId="43398" xr:uid="{08C0D4E1-97B9-48F1-9CC2-79DDA0C77E28}"/>
    <cellStyle name="Currency 2 2 2 2 2 4 3 3" xfId="20175" xr:uid="{019D3BFA-A6F4-476C-B884-7963F8826441}"/>
    <cellStyle name="Currency 2 2 2 2 2 4 3 3 2" xfId="50999" xr:uid="{661E2DFC-C6EA-4AF8-BA40-58628B76B780}"/>
    <cellStyle name="Currency 2 2 2 2 2 4 3 4" xfId="35589" xr:uid="{63B1773A-509D-444F-BC3A-24ABB1F52D3F}"/>
    <cellStyle name="Currency 2 2 2 2 2 4 4" xfId="8770" xr:uid="{415A8F55-A49D-474E-98D5-ED5F9A8F78BC}"/>
    <cellStyle name="Currency 2 2 2 2 2 4 4 2" xfId="24181" xr:uid="{2C8A9D39-2B8B-4781-8634-FD9ACD085657}"/>
    <cellStyle name="Currency 2 2 2 2 2 4 4 2 2" xfId="55005" xr:uid="{A54F1EB6-D4A4-4111-98B9-864C8AEF98C5}"/>
    <cellStyle name="Currency 2 2 2 2 2 4 4 3" xfId="39595" xr:uid="{E73795B2-1544-45B5-9AD3-2EE9285336D1}"/>
    <cellStyle name="Currency 2 2 2 2 2 4 5" xfId="16372" xr:uid="{C27C0A45-4B86-4CAD-A3B5-F4F3AEF421CC}"/>
    <cellStyle name="Currency 2 2 2 2 2 4 5 2" xfId="47196" xr:uid="{0A5BCFC3-B70C-4D80-B5B7-DC682E096378}"/>
    <cellStyle name="Currency 2 2 2 2 2 4 6" xfId="31786" xr:uid="{31826530-D082-4C6A-9FD7-3C72B61357B9}"/>
    <cellStyle name="Currency 2 2 2 2 2 5" xfId="1592" xr:uid="{42AA051B-85F0-4B6C-BB6E-64366B7AF0FE}"/>
    <cellStyle name="Currency 2 2 2 2 2 5 2" xfId="3491" xr:uid="{0AB9A40B-03CC-4ABF-8EFA-6C5BD270E3CA}"/>
    <cellStyle name="Currency 2 2 2 2 2 5 2 2" xfId="7294" xr:uid="{64008529-94EB-453E-BCAF-7E99BE1C312B}"/>
    <cellStyle name="Currency 2 2 2 2 2 5 2 2 2" xfId="15105" xr:uid="{8183A3EE-3EB0-4EB3-B8D3-70CECFF8A21C}"/>
    <cellStyle name="Currency 2 2 2 2 2 5 2 2 2 2" xfId="30516" xr:uid="{8F6F8ED1-76E4-4236-8A95-613202DA3FBD}"/>
    <cellStyle name="Currency 2 2 2 2 2 5 2 2 2 2 2" xfId="61340" xr:uid="{A826AB76-1BFE-4462-ABF9-38C5FBFC38F1}"/>
    <cellStyle name="Currency 2 2 2 2 2 5 2 2 2 3" xfId="45930" xr:uid="{7B2C855A-03B9-49F8-97FF-96AB8E9C5267}"/>
    <cellStyle name="Currency 2 2 2 2 2 5 2 2 3" xfId="22707" xr:uid="{F147E76E-FECB-4418-93E9-75B4BBBD883F}"/>
    <cellStyle name="Currency 2 2 2 2 2 5 2 2 3 2" xfId="53531" xr:uid="{8F07A874-ADFB-4DD8-9B1B-A5F317FFDC40}"/>
    <cellStyle name="Currency 2 2 2 2 2 5 2 2 4" xfId="38121" xr:uid="{A4CB5FFF-9BFF-4D84-BE78-12C3157894B1}"/>
    <cellStyle name="Currency 2 2 2 2 2 5 2 3" xfId="11302" xr:uid="{5D9D59AD-F1E3-433E-9FF0-3188D401ACB3}"/>
    <cellStyle name="Currency 2 2 2 2 2 5 2 3 2" xfId="26713" xr:uid="{D47DED25-A97B-4ECD-B5E9-C78396EFA66D}"/>
    <cellStyle name="Currency 2 2 2 2 2 5 2 3 2 2" xfId="57537" xr:uid="{E8E80D11-A5D0-47DB-9C4F-F1AEDD0C93DF}"/>
    <cellStyle name="Currency 2 2 2 2 2 5 2 3 3" xfId="42127" xr:uid="{B505A1E6-0855-4D1C-AE87-A8C4DB1DDA7A}"/>
    <cellStyle name="Currency 2 2 2 2 2 5 2 4" xfId="18904" xr:uid="{DEF32236-3498-45DD-91CD-9D9EDF13BAAA}"/>
    <cellStyle name="Currency 2 2 2 2 2 5 2 4 2" xfId="49728" xr:uid="{10D8A5AE-004A-487C-B04B-1F84B348AAC4}"/>
    <cellStyle name="Currency 2 2 2 2 2 5 2 5" xfId="34318" xr:uid="{A1BC8896-1348-40F5-9204-C6D1F8BB2644}"/>
    <cellStyle name="Currency 2 2 2 2 2 5 3" xfId="5395" xr:uid="{9E011A83-CCFB-49E5-97B0-B14E4D812B4C}"/>
    <cellStyle name="Currency 2 2 2 2 2 5 3 2" xfId="13206" xr:uid="{36B7B2B2-6884-4D73-A739-FC026F578201}"/>
    <cellStyle name="Currency 2 2 2 2 2 5 3 2 2" xfId="28617" xr:uid="{4D423FAC-9B2D-41C1-BD27-875C25C53392}"/>
    <cellStyle name="Currency 2 2 2 2 2 5 3 2 2 2" xfId="59441" xr:uid="{A61ED73F-B64B-4ECA-ACE9-CFFA44DEF85E}"/>
    <cellStyle name="Currency 2 2 2 2 2 5 3 2 3" xfId="44031" xr:uid="{945633AE-D695-4A0F-B890-67C5755C0F9C}"/>
    <cellStyle name="Currency 2 2 2 2 2 5 3 3" xfId="20808" xr:uid="{8EF1CE9B-C855-44B6-B4CD-B35C5409C9E1}"/>
    <cellStyle name="Currency 2 2 2 2 2 5 3 3 2" xfId="51632" xr:uid="{1E72A991-3BC4-45BB-B2EE-EA1D4BE9C5D5}"/>
    <cellStyle name="Currency 2 2 2 2 2 5 3 4" xfId="36222" xr:uid="{F8242024-F0CD-4323-A92F-449569731E05}"/>
    <cellStyle name="Currency 2 2 2 2 2 5 4" xfId="9403" xr:uid="{820B168F-3C77-424E-B7C7-65169ED9DEA6}"/>
    <cellStyle name="Currency 2 2 2 2 2 5 4 2" xfId="24814" xr:uid="{75407563-0405-429E-9FF8-5745C8E78257}"/>
    <cellStyle name="Currency 2 2 2 2 2 5 4 2 2" xfId="55638" xr:uid="{CD9E1835-D212-45F5-9CC3-EFC20894530E}"/>
    <cellStyle name="Currency 2 2 2 2 2 5 4 3" xfId="40228" xr:uid="{0B1EFF59-B77B-4229-9779-AF3D77809515}"/>
    <cellStyle name="Currency 2 2 2 2 2 5 5" xfId="17005" xr:uid="{7642CB05-318A-45B3-B40A-ADCC8CE4CF8E}"/>
    <cellStyle name="Currency 2 2 2 2 2 5 5 2" xfId="47829" xr:uid="{706FC724-2AC8-41A6-8033-BC2C07BB94A5}"/>
    <cellStyle name="Currency 2 2 2 2 2 5 6" xfId="32419" xr:uid="{EFCD6921-AABF-4DA2-8BDF-98F3A234B94E}"/>
    <cellStyle name="Currency 2 2 2 2 2 6" xfId="2225" xr:uid="{37D80556-EFF5-49CB-9668-8A6BEC20763C}"/>
    <cellStyle name="Currency 2 2 2 2 2 6 2" xfId="6028" xr:uid="{93CD7070-BF1E-4D50-B46B-5146B956DAED}"/>
    <cellStyle name="Currency 2 2 2 2 2 6 2 2" xfId="13839" xr:uid="{D1E128FA-EE0C-4416-8093-80661282980D}"/>
    <cellStyle name="Currency 2 2 2 2 2 6 2 2 2" xfId="29250" xr:uid="{56782F9D-BFDD-4210-8F4F-24C4E9DB9CA6}"/>
    <cellStyle name="Currency 2 2 2 2 2 6 2 2 2 2" xfId="60074" xr:uid="{6D5A03F4-7A61-4DDD-8007-B04C9D24B696}"/>
    <cellStyle name="Currency 2 2 2 2 2 6 2 2 3" xfId="44664" xr:uid="{01C62562-2C7B-4ECC-9BC9-4AA211A2CA8F}"/>
    <cellStyle name="Currency 2 2 2 2 2 6 2 3" xfId="21441" xr:uid="{58576F9F-602B-447B-BE84-07BB430DFAE5}"/>
    <cellStyle name="Currency 2 2 2 2 2 6 2 3 2" xfId="52265" xr:uid="{87772253-DA3A-41A2-B515-D77D74C2B691}"/>
    <cellStyle name="Currency 2 2 2 2 2 6 2 4" xfId="36855" xr:uid="{260A1E44-B582-4AB7-ADD3-C5747D839D67}"/>
    <cellStyle name="Currency 2 2 2 2 2 6 3" xfId="10036" xr:uid="{038A624C-7436-4701-8ED1-18EBBB9FDD41}"/>
    <cellStyle name="Currency 2 2 2 2 2 6 3 2" xfId="25447" xr:uid="{034BEC41-3DB4-4CE6-A2F5-D608FEAFF94B}"/>
    <cellStyle name="Currency 2 2 2 2 2 6 3 2 2" xfId="56271" xr:uid="{C6AC0F51-A58D-4E3C-998E-661F0B828DF3}"/>
    <cellStyle name="Currency 2 2 2 2 2 6 3 3" xfId="40861" xr:uid="{9A47BA22-B7A2-48CB-9A95-37C9F02762DF}"/>
    <cellStyle name="Currency 2 2 2 2 2 6 4" xfId="17638" xr:uid="{2871AB45-BCF0-4D65-920B-4CBEB372ED91}"/>
    <cellStyle name="Currency 2 2 2 2 2 6 4 2" xfId="48462" xr:uid="{3A79EBDE-5E66-4CE0-84AF-BC0B8DD13C31}"/>
    <cellStyle name="Currency 2 2 2 2 2 6 5" xfId="33052" xr:uid="{BB75B9BC-FDBA-4445-A972-A7FAA9B1B107}"/>
    <cellStyle name="Currency 2 2 2 2 2 7" xfId="4129" xr:uid="{C4EDD02D-CAC3-483C-A750-7100E468DA32}"/>
    <cellStyle name="Currency 2 2 2 2 2 7 2" xfId="11940" xr:uid="{DA54342C-7192-43DC-A110-E259E573F315}"/>
    <cellStyle name="Currency 2 2 2 2 2 7 2 2" xfId="27351" xr:uid="{44AA8A51-40D7-4A9E-98B8-57A20AC964F9}"/>
    <cellStyle name="Currency 2 2 2 2 2 7 2 2 2" xfId="58175" xr:uid="{94913DBD-3006-440B-8AC4-BE320DF5447F}"/>
    <cellStyle name="Currency 2 2 2 2 2 7 2 3" xfId="42765" xr:uid="{1C38D047-361B-4CF4-9B84-674B6123CFF7}"/>
    <cellStyle name="Currency 2 2 2 2 2 7 3" xfId="19542" xr:uid="{0830382D-30A2-4A37-AF33-9B0DEFE8B597}"/>
    <cellStyle name="Currency 2 2 2 2 2 7 3 2" xfId="50366" xr:uid="{BBA39645-DF7F-4A36-910D-2670B8025CC2}"/>
    <cellStyle name="Currency 2 2 2 2 2 7 4" xfId="34956" xr:uid="{8CE3073E-D47A-49EA-8069-E5906594F429}"/>
    <cellStyle name="Currency 2 2 2 2 2 8" xfId="8137" xr:uid="{3979B569-525B-4B01-8718-1283D6D3AF85}"/>
    <cellStyle name="Currency 2 2 2 2 2 8 2" xfId="23548" xr:uid="{FC5BF8EB-EEF3-4270-9274-CAC95FF166B7}"/>
    <cellStyle name="Currency 2 2 2 2 2 8 2 2" xfId="54372" xr:uid="{740B5145-A394-432C-85C3-150D8F8FC968}"/>
    <cellStyle name="Currency 2 2 2 2 2 8 3" xfId="38962" xr:uid="{03382A59-1E3D-46BC-BD2F-9149B5BD7B80}"/>
    <cellStyle name="Currency 2 2 2 2 2 9" xfId="7928" xr:uid="{1560BB46-B65B-493B-A1B8-955F1DF7B06A}"/>
    <cellStyle name="Currency 2 2 2 2 2 9 2" xfId="23339" xr:uid="{9D35BCFC-713E-4770-9369-C3AC09FA6627}"/>
    <cellStyle name="Currency 2 2 2 2 2 9 2 2" xfId="54163" xr:uid="{E4B7F685-A30F-4D27-AE0A-D5A81D4D2927}"/>
    <cellStyle name="Currency 2 2 2 2 2 9 3" xfId="38753" xr:uid="{CBEE27D0-54A2-4E98-920D-158342AAEEE3}"/>
    <cellStyle name="Currency 2 2 2 2 3" xfId="666" xr:uid="{53E2076E-B5B4-4F60-AC1D-9B5F9FFAD4D2}"/>
    <cellStyle name="Currency 2 2 2 2 3 2" xfId="1299" xr:uid="{31613D38-53A0-4477-915B-F4E4E2424A00}"/>
    <cellStyle name="Currency 2 2 2 2 3 2 2" xfId="3198" xr:uid="{24A8E62F-972D-4E38-8CDE-9DDB1937757A}"/>
    <cellStyle name="Currency 2 2 2 2 3 2 2 2" xfId="7001" xr:uid="{09CE7CB0-DAD8-4957-9BBF-85238AB99363}"/>
    <cellStyle name="Currency 2 2 2 2 3 2 2 2 2" xfId="14812" xr:uid="{371D2700-99BE-4AFD-BCA2-B379A22671E7}"/>
    <cellStyle name="Currency 2 2 2 2 3 2 2 2 2 2" xfId="30223" xr:uid="{674E8F8D-C2D0-492B-AF22-CF89B4793D3B}"/>
    <cellStyle name="Currency 2 2 2 2 3 2 2 2 2 2 2" xfId="61047" xr:uid="{54FBC339-4F64-4493-B2E3-4A6846354024}"/>
    <cellStyle name="Currency 2 2 2 2 3 2 2 2 2 3" xfId="45637" xr:uid="{7C33F931-D081-424A-A861-8114215ACF6A}"/>
    <cellStyle name="Currency 2 2 2 2 3 2 2 2 3" xfId="22414" xr:uid="{35B068CF-1DBD-4E0D-83B6-53562A04B9FE}"/>
    <cellStyle name="Currency 2 2 2 2 3 2 2 2 3 2" xfId="53238" xr:uid="{24E7ECD0-E7F7-4365-8452-13D67860E1C8}"/>
    <cellStyle name="Currency 2 2 2 2 3 2 2 2 4" xfId="37828" xr:uid="{6FED4C15-705A-411B-9A4F-427C8EB80B91}"/>
    <cellStyle name="Currency 2 2 2 2 3 2 2 3" xfId="11009" xr:uid="{CDE5391B-F10A-44A2-893C-F958E29DF655}"/>
    <cellStyle name="Currency 2 2 2 2 3 2 2 3 2" xfId="26420" xr:uid="{73F19413-5738-4373-B8F3-BBB585101D75}"/>
    <cellStyle name="Currency 2 2 2 2 3 2 2 3 2 2" xfId="57244" xr:uid="{C7558B17-E2C3-4CA0-A8CC-963253E3A571}"/>
    <cellStyle name="Currency 2 2 2 2 3 2 2 3 3" xfId="41834" xr:uid="{DF420E38-1959-4648-8CE8-1B6235C4F841}"/>
    <cellStyle name="Currency 2 2 2 2 3 2 2 4" xfId="18611" xr:uid="{ABD5C88C-4B97-4D81-A662-92D3A599F326}"/>
    <cellStyle name="Currency 2 2 2 2 3 2 2 4 2" xfId="49435" xr:uid="{E1794A33-2C26-4D3C-B77B-2DB1EAEDC2CE}"/>
    <cellStyle name="Currency 2 2 2 2 3 2 2 5" xfId="34025" xr:uid="{E01E62CA-3391-4D8E-963F-2B99E14CE26E}"/>
    <cellStyle name="Currency 2 2 2 2 3 2 3" xfId="5102" xr:uid="{9714F54D-7A2A-4587-A97C-0A26E3745E2B}"/>
    <cellStyle name="Currency 2 2 2 2 3 2 3 2" xfId="12913" xr:uid="{9260DCA9-6A03-4AD4-8184-320A606796C7}"/>
    <cellStyle name="Currency 2 2 2 2 3 2 3 2 2" xfId="28324" xr:uid="{51B5A28E-4E85-47A3-BED9-D15B2DCB4FDD}"/>
    <cellStyle name="Currency 2 2 2 2 3 2 3 2 2 2" xfId="59148" xr:uid="{A5807A04-D223-4B1E-A10F-BAE26FA21ABD}"/>
    <cellStyle name="Currency 2 2 2 2 3 2 3 2 3" xfId="43738" xr:uid="{CEE3A8DE-41C1-4810-8A92-FEAF34CC6DDE}"/>
    <cellStyle name="Currency 2 2 2 2 3 2 3 3" xfId="20515" xr:uid="{9BE51AA8-FEA7-4E15-AB37-6F3C07DC50F5}"/>
    <cellStyle name="Currency 2 2 2 2 3 2 3 3 2" xfId="51339" xr:uid="{C6D71652-E2A2-4BE2-B7C3-DE75E8901AEC}"/>
    <cellStyle name="Currency 2 2 2 2 3 2 3 4" xfId="35929" xr:uid="{4CE9EDD6-57A9-41EE-956F-584FD0E084A3}"/>
    <cellStyle name="Currency 2 2 2 2 3 2 4" xfId="9110" xr:uid="{BEA3DED1-F887-4C3B-80A7-70CE7474E844}"/>
    <cellStyle name="Currency 2 2 2 2 3 2 4 2" xfId="24521" xr:uid="{7703A5C5-8CD6-4EF0-8902-4E6588A41CBF}"/>
    <cellStyle name="Currency 2 2 2 2 3 2 4 2 2" xfId="55345" xr:uid="{AC337EF1-193B-4222-BBDE-229C9D52EA6C}"/>
    <cellStyle name="Currency 2 2 2 2 3 2 4 3" xfId="39935" xr:uid="{F0A8A95E-97B8-46EE-8271-980D6593C4E0}"/>
    <cellStyle name="Currency 2 2 2 2 3 2 5" xfId="16712" xr:uid="{358CB68E-F91D-4D08-9452-D205576AFD0A}"/>
    <cellStyle name="Currency 2 2 2 2 3 2 5 2" xfId="47536" xr:uid="{75CE5853-E3F0-4245-BD8D-BD057AB107E1}"/>
    <cellStyle name="Currency 2 2 2 2 3 2 6" xfId="32126" xr:uid="{ED913948-B1CD-43E3-B341-9C841286C792}"/>
    <cellStyle name="Currency 2 2 2 2 3 3" xfId="1932" xr:uid="{534F8737-D6D7-40AC-A371-55422176F6B3}"/>
    <cellStyle name="Currency 2 2 2 2 3 3 2" xfId="3831" xr:uid="{4A9DEE59-BAAF-493F-9B10-7CC6537D487B}"/>
    <cellStyle name="Currency 2 2 2 2 3 3 2 2" xfId="7634" xr:uid="{5F631EBA-B4A8-4A52-85BB-B48468A33CE8}"/>
    <cellStyle name="Currency 2 2 2 2 3 3 2 2 2" xfId="15445" xr:uid="{9839ECEB-A5AD-4105-B134-C2FAE729B156}"/>
    <cellStyle name="Currency 2 2 2 2 3 3 2 2 2 2" xfId="30856" xr:uid="{4AF8158C-9E00-47DD-B36C-94E772F70561}"/>
    <cellStyle name="Currency 2 2 2 2 3 3 2 2 2 2 2" xfId="61680" xr:uid="{6F1B1C48-ED7F-41EB-A220-5C64C90B295C}"/>
    <cellStyle name="Currency 2 2 2 2 3 3 2 2 2 3" xfId="46270" xr:uid="{125063DA-EC97-4555-8B1D-5A425724D514}"/>
    <cellStyle name="Currency 2 2 2 2 3 3 2 2 3" xfId="23047" xr:uid="{116C34D7-D6EF-48C6-B45D-1D6A6DE78560}"/>
    <cellStyle name="Currency 2 2 2 2 3 3 2 2 3 2" xfId="53871" xr:uid="{7556DC85-ABBE-4D32-89C0-51A223A984F1}"/>
    <cellStyle name="Currency 2 2 2 2 3 3 2 2 4" xfId="38461" xr:uid="{6916A6B3-BF01-4D28-8EE3-CCFA85EC8644}"/>
    <cellStyle name="Currency 2 2 2 2 3 3 2 3" xfId="11642" xr:uid="{5B9F01B7-94FE-4986-BBB7-2CD266CC1C2C}"/>
    <cellStyle name="Currency 2 2 2 2 3 3 2 3 2" xfId="27053" xr:uid="{394B80AB-E9CE-443F-98CC-4FCB83237261}"/>
    <cellStyle name="Currency 2 2 2 2 3 3 2 3 2 2" xfId="57877" xr:uid="{DBD0729A-3E11-4B14-B073-875897FDE49B}"/>
    <cellStyle name="Currency 2 2 2 2 3 3 2 3 3" xfId="42467" xr:uid="{BCCFF89A-F9FF-47B6-ACFD-882C0AF12B69}"/>
    <cellStyle name="Currency 2 2 2 2 3 3 2 4" xfId="19244" xr:uid="{1D7FCDEE-8D22-40C0-88CB-EBED3AA72A21}"/>
    <cellStyle name="Currency 2 2 2 2 3 3 2 4 2" xfId="50068" xr:uid="{BA9F879F-D4AF-4542-AE12-C16E0A5B8944}"/>
    <cellStyle name="Currency 2 2 2 2 3 3 2 5" xfId="34658" xr:uid="{3FEB96F6-067A-4387-9FF3-8279D90C8F75}"/>
    <cellStyle name="Currency 2 2 2 2 3 3 3" xfId="5735" xr:uid="{771ECC83-342A-4AF0-987A-C86164FC4C6C}"/>
    <cellStyle name="Currency 2 2 2 2 3 3 3 2" xfId="13546" xr:uid="{CE8094E8-4BEF-4F9C-8E8A-8D507F9EF3F7}"/>
    <cellStyle name="Currency 2 2 2 2 3 3 3 2 2" xfId="28957" xr:uid="{193C30FE-1159-4643-AD7E-07A88D26B0E2}"/>
    <cellStyle name="Currency 2 2 2 2 3 3 3 2 2 2" xfId="59781" xr:uid="{EA14030B-39B3-4FE0-B2DA-7E544663BD9B}"/>
    <cellStyle name="Currency 2 2 2 2 3 3 3 2 3" xfId="44371" xr:uid="{3BCFF6E0-0066-4CE5-9A7C-CBDB613CAD17}"/>
    <cellStyle name="Currency 2 2 2 2 3 3 3 3" xfId="21148" xr:uid="{1A74E7AC-2672-430E-BD51-DD0DB136FD68}"/>
    <cellStyle name="Currency 2 2 2 2 3 3 3 3 2" xfId="51972" xr:uid="{41C7FB5B-2D0D-4045-A843-9DA7463628A0}"/>
    <cellStyle name="Currency 2 2 2 2 3 3 3 4" xfId="36562" xr:uid="{AB548963-31FF-4E99-969B-6D14B79CB581}"/>
    <cellStyle name="Currency 2 2 2 2 3 3 4" xfId="9743" xr:uid="{3DC0B084-A02F-41C6-A616-660CB14E3DAB}"/>
    <cellStyle name="Currency 2 2 2 2 3 3 4 2" xfId="25154" xr:uid="{FC71BB8C-91EF-49EF-A771-35BF11050859}"/>
    <cellStyle name="Currency 2 2 2 2 3 3 4 2 2" xfId="55978" xr:uid="{6F2DF3EB-49C8-4E84-911D-7F0C9334AF9E}"/>
    <cellStyle name="Currency 2 2 2 2 3 3 4 3" xfId="40568" xr:uid="{75C416ED-711A-437A-9DA5-DC0081EF3F96}"/>
    <cellStyle name="Currency 2 2 2 2 3 3 5" xfId="17345" xr:uid="{4D821240-E047-4722-8A7D-8D052B488BE7}"/>
    <cellStyle name="Currency 2 2 2 2 3 3 5 2" xfId="48169" xr:uid="{5BF3B9FD-0CC4-4EF2-8E6E-97D77CC5FB52}"/>
    <cellStyle name="Currency 2 2 2 2 3 3 6" xfId="32759" xr:uid="{C3876CDB-ACBE-4784-BCA8-08EE75F7A299}"/>
    <cellStyle name="Currency 2 2 2 2 3 4" xfId="2565" xr:uid="{4C3C5A3A-751D-4E7C-B54E-9CEA50C4ADDD}"/>
    <cellStyle name="Currency 2 2 2 2 3 4 2" xfId="6368" xr:uid="{35AAABC5-32BB-4507-BBE8-831A7A793C34}"/>
    <cellStyle name="Currency 2 2 2 2 3 4 2 2" xfId="14179" xr:uid="{A44ABB2E-AFB1-4576-A8CB-CD89115C8B7C}"/>
    <cellStyle name="Currency 2 2 2 2 3 4 2 2 2" xfId="29590" xr:uid="{968309A5-AEEA-423D-868A-20B2B3C985FC}"/>
    <cellStyle name="Currency 2 2 2 2 3 4 2 2 2 2" xfId="60414" xr:uid="{015CC295-5E7C-41DC-9F81-2CF53A89D15A}"/>
    <cellStyle name="Currency 2 2 2 2 3 4 2 2 3" xfId="45004" xr:uid="{92928D6F-E5FD-4A34-9B03-016F9E1D132A}"/>
    <cellStyle name="Currency 2 2 2 2 3 4 2 3" xfId="21781" xr:uid="{F3B84631-EE61-4F8C-85A3-83AABF2A2B0A}"/>
    <cellStyle name="Currency 2 2 2 2 3 4 2 3 2" xfId="52605" xr:uid="{08796E61-6F95-4EC0-BD6E-5EC407C01E0F}"/>
    <cellStyle name="Currency 2 2 2 2 3 4 2 4" xfId="37195" xr:uid="{29ECCCDF-BC22-41FB-9031-E43F50ED16DA}"/>
    <cellStyle name="Currency 2 2 2 2 3 4 3" xfId="10376" xr:uid="{FDF4C373-CA82-4A3E-84BF-020741B5D8CD}"/>
    <cellStyle name="Currency 2 2 2 2 3 4 3 2" xfId="25787" xr:uid="{E2F0D4D9-5ED5-42D5-94E9-AFDA5E9ACC38}"/>
    <cellStyle name="Currency 2 2 2 2 3 4 3 2 2" xfId="56611" xr:uid="{8714A855-A63B-4CCC-B71F-F0E41959B67D}"/>
    <cellStyle name="Currency 2 2 2 2 3 4 3 3" xfId="41201" xr:uid="{CF904F74-A4B6-437D-9BAE-723DBCEDA693}"/>
    <cellStyle name="Currency 2 2 2 2 3 4 4" xfId="17978" xr:uid="{1DFBE8E5-7564-44C9-86BF-714C97955664}"/>
    <cellStyle name="Currency 2 2 2 2 3 4 4 2" xfId="48802" xr:uid="{8511B441-8FAC-4198-A2D5-CDA5926A80E4}"/>
    <cellStyle name="Currency 2 2 2 2 3 4 5" xfId="33392" xr:uid="{A0403F74-0D0F-4738-89A2-5C7473DAFBB7}"/>
    <cellStyle name="Currency 2 2 2 2 3 5" xfId="4469" xr:uid="{A270CA66-D658-4C13-9735-4E37761D4BF5}"/>
    <cellStyle name="Currency 2 2 2 2 3 5 2" xfId="12280" xr:uid="{A4013C3B-00EE-42E4-B9DE-F9FD3AB6AD0E}"/>
    <cellStyle name="Currency 2 2 2 2 3 5 2 2" xfId="27691" xr:uid="{9F0CA31D-E1EE-4CF9-9D1C-1F690176B4FF}"/>
    <cellStyle name="Currency 2 2 2 2 3 5 2 2 2" xfId="58515" xr:uid="{D57F102A-6762-4024-85EB-0252D16A6DAF}"/>
    <cellStyle name="Currency 2 2 2 2 3 5 2 3" xfId="43105" xr:uid="{5B1F6ED2-FADF-4C43-8028-EF8B7A19D63F}"/>
    <cellStyle name="Currency 2 2 2 2 3 5 3" xfId="19882" xr:uid="{B877EE5C-72C1-4F04-917C-9FD92DB04594}"/>
    <cellStyle name="Currency 2 2 2 2 3 5 3 2" xfId="50706" xr:uid="{DC6D6797-17D3-4614-9DC0-6971BA2A89DC}"/>
    <cellStyle name="Currency 2 2 2 2 3 5 4" xfId="35296" xr:uid="{A3B942A0-FBD4-41F0-B0A2-39E24F37933D}"/>
    <cellStyle name="Currency 2 2 2 2 3 6" xfId="8477" xr:uid="{A0FF78B2-B710-4A84-ADA6-7898BB0C5227}"/>
    <cellStyle name="Currency 2 2 2 2 3 6 2" xfId="23888" xr:uid="{41CC8F48-620D-43C4-A487-CD60124ECD13}"/>
    <cellStyle name="Currency 2 2 2 2 3 6 2 2" xfId="54712" xr:uid="{F7AC083F-3C12-4C50-8CFD-AB6D549FC2E8}"/>
    <cellStyle name="Currency 2 2 2 2 3 6 3" xfId="39302" xr:uid="{0A003508-438D-4D5D-BFB1-E2A3A3B7CC76}"/>
    <cellStyle name="Currency 2 2 2 2 3 7" xfId="16079" xr:uid="{C46364E5-7B67-46A2-A959-188F8F148CE9}"/>
    <cellStyle name="Currency 2 2 2 2 3 7 2" xfId="46903" xr:uid="{40589832-F768-4D33-B52A-CD8898D6DA6F}"/>
    <cellStyle name="Currency 2 2 2 2 3 8" xfId="31493" xr:uid="{4BF6F314-7E6F-4384-A636-B89ACF3A3CBF}"/>
    <cellStyle name="Currency 2 2 2 2 4" xfId="457" xr:uid="{1655BF5A-2B13-4D58-9615-291C54F038B3}"/>
    <cellStyle name="Currency 2 2 2 2 4 2" xfId="1090" xr:uid="{7949B159-C344-4264-AB9B-9B7906E8B867}"/>
    <cellStyle name="Currency 2 2 2 2 4 2 2" xfId="2989" xr:uid="{77326BCA-13C6-4424-9E37-594F1C20F8BB}"/>
    <cellStyle name="Currency 2 2 2 2 4 2 2 2" xfId="6792" xr:uid="{B4628F60-6E2A-4F98-A416-276ED8B1C86E}"/>
    <cellStyle name="Currency 2 2 2 2 4 2 2 2 2" xfId="14603" xr:uid="{829EB88D-A45C-4EC7-804F-F6733E3B13FD}"/>
    <cellStyle name="Currency 2 2 2 2 4 2 2 2 2 2" xfId="30014" xr:uid="{AD83E00D-6BD3-4FD0-AD31-87C3C4231F21}"/>
    <cellStyle name="Currency 2 2 2 2 4 2 2 2 2 2 2" xfId="60838" xr:uid="{5B45D1B3-48D0-4460-9058-8762ACD7D958}"/>
    <cellStyle name="Currency 2 2 2 2 4 2 2 2 2 3" xfId="45428" xr:uid="{496AB71D-683A-4582-8868-48386A629950}"/>
    <cellStyle name="Currency 2 2 2 2 4 2 2 2 3" xfId="22205" xr:uid="{565F8C06-CDA4-4706-8E4F-84198D5C139F}"/>
    <cellStyle name="Currency 2 2 2 2 4 2 2 2 3 2" xfId="53029" xr:uid="{A77321A6-9FAE-4915-8CBF-53275D69331A}"/>
    <cellStyle name="Currency 2 2 2 2 4 2 2 2 4" xfId="37619" xr:uid="{CECEBFF0-B9B0-4C94-9AA2-CC8F2FEB68D0}"/>
    <cellStyle name="Currency 2 2 2 2 4 2 2 3" xfId="10800" xr:uid="{6784BFDC-6BB9-4F8B-B38B-7DD31928AFA1}"/>
    <cellStyle name="Currency 2 2 2 2 4 2 2 3 2" xfId="26211" xr:uid="{4898A958-FC72-47DB-96A7-7F50E69F29E6}"/>
    <cellStyle name="Currency 2 2 2 2 4 2 2 3 2 2" xfId="57035" xr:uid="{FC3F0EF0-9442-4B52-ACCD-801168B6AFCF}"/>
    <cellStyle name="Currency 2 2 2 2 4 2 2 3 3" xfId="41625" xr:uid="{9D9BECAA-471A-4D91-8EB5-B92F60B47280}"/>
    <cellStyle name="Currency 2 2 2 2 4 2 2 4" xfId="18402" xr:uid="{5BD330C2-AF67-4957-9589-661F565115BF}"/>
    <cellStyle name="Currency 2 2 2 2 4 2 2 4 2" xfId="49226" xr:uid="{A487A09A-23C4-42E7-8486-E1BAD909B256}"/>
    <cellStyle name="Currency 2 2 2 2 4 2 2 5" xfId="33816" xr:uid="{534611D4-1FAF-4A87-9BFC-01B8BBB8D685}"/>
    <cellStyle name="Currency 2 2 2 2 4 2 3" xfId="4893" xr:uid="{BD77D429-4C8D-4B78-A285-0A040E6F35CC}"/>
    <cellStyle name="Currency 2 2 2 2 4 2 3 2" xfId="12704" xr:uid="{AD213B4D-16F7-497D-9E14-67C343610541}"/>
    <cellStyle name="Currency 2 2 2 2 4 2 3 2 2" xfId="28115" xr:uid="{37874C05-70D5-4D3C-A23E-BBA890627681}"/>
    <cellStyle name="Currency 2 2 2 2 4 2 3 2 2 2" xfId="58939" xr:uid="{8AB64CAB-983C-4217-8502-D171C837B877}"/>
    <cellStyle name="Currency 2 2 2 2 4 2 3 2 3" xfId="43529" xr:uid="{9FD94FDD-C62F-4538-A29D-F369C2CE290E}"/>
    <cellStyle name="Currency 2 2 2 2 4 2 3 3" xfId="20306" xr:uid="{4EDA291D-566D-4662-8D14-345F53FF50B1}"/>
    <cellStyle name="Currency 2 2 2 2 4 2 3 3 2" xfId="51130" xr:uid="{7B32AE14-E917-44B1-BCB1-A9CFDD081F7D}"/>
    <cellStyle name="Currency 2 2 2 2 4 2 3 4" xfId="35720" xr:uid="{6E0E0B94-43DF-4BA4-A820-251FB9D05226}"/>
    <cellStyle name="Currency 2 2 2 2 4 2 4" xfId="8901" xr:uid="{D2DB1FE1-ED0E-4C36-B209-20DB404AF152}"/>
    <cellStyle name="Currency 2 2 2 2 4 2 4 2" xfId="24312" xr:uid="{714716F2-7406-4834-8AC4-98F9490B2F0B}"/>
    <cellStyle name="Currency 2 2 2 2 4 2 4 2 2" xfId="55136" xr:uid="{7849BAB0-AA02-457F-9CE1-6A33EE7B938C}"/>
    <cellStyle name="Currency 2 2 2 2 4 2 4 3" xfId="39726" xr:uid="{AEA7C3C9-7CFF-456F-A8B7-5E01F022A412}"/>
    <cellStyle name="Currency 2 2 2 2 4 2 5" xfId="16503" xr:uid="{0B18DBEB-DB85-4644-A668-A972AB73BEF7}"/>
    <cellStyle name="Currency 2 2 2 2 4 2 5 2" xfId="47327" xr:uid="{D110D20F-41E7-4C07-A8A2-C8E88BD44618}"/>
    <cellStyle name="Currency 2 2 2 2 4 2 6" xfId="31917" xr:uid="{318C16CC-893A-46BE-BEA3-291F60EB82E5}"/>
    <cellStyle name="Currency 2 2 2 2 4 3" xfId="1723" xr:uid="{0515CF2F-2986-419E-939A-5F06963A9263}"/>
    <cellStyle name="Currency 2 2 2 2 4 3 2" xfId="3622" xr:uid="{695A8E7F-90C2-4BE0-8C72-54E5DB83777F}"/>
    <cellStyle name="Currency 2 2 2 2 4 3 2 2" xfId="7425" xr:uid="{D94F4C53-F8F8-40FC-A6FD-DF0F7B5A5D93}"/>
    <cellStyle name="Currency 2 2 2 2 4 3 2 2 2" xfId="15236" xr:uid="{01FB7A5F-1FC8-4D8F-AF0B-A9381C2F3527}"/>
    <cellStyle name="Currency 2 2 2 2 4 3 2 2 2 2" xfId="30647" xr:uid="{BE0311FC-71AF-445E-9A1F-8155E3D0D3D1}"/>
    <cellStyle name="Currency 2 2 2 2 4 3 2 2 2 2 2" xfId="61471" xr:uid="{6D081E4B-FA5B-4C55-9022-6D7695BB2494}"/>
    <cellStyle name="Currency 2 2 2 2 4 3 2 2 2 3" xfId="46061" xr:uid="{7813AF97-B51D-4F21-891C-FD1C0C2BFC30}"/>
    <cellStyle name="Currency 2 2 2 2 4 3 2 2 3" xfId="22838" xr:uid="{36227F08-30E0-40DA-B4E0-1EBF73FE75FB}"/>
    <cellStyle name="Currency 2 2 2 2 4 3 2 2 3 2" xfId="53662" xr:uid="{10388186-987C-4721-8E64-65217B7E670F}"/>
    <cellStyle name="Currency 2 2 2 2 4 3 2 2 4" xfId="38252" xr:uid="{536F8DB4-0FAE-4E85-9315-B05CDBCD95D6}"/>
    <cellStyle name="Currency 2 2 2 2 4 3 2 3" xfId="11433" xr:uid="{E0ABDE7E-5055-4142-ACFD-FDEDD5FF28D6}"/>
    <cellStyle name="Currency 2 2 2 2 4 3 2 3 2" xfId="26844" xr:uid="{DAFA7A0F-21AD-4D4F-9F59-145D89D258AE}"/>
    <cellStyle name="Currency 2 2 2 2 4 3 2 3 2 2" xfId="57668" xr:uid="{EB823ACF-3B14-4516-9AEF-2E97FFF1F11B}"/>
    <cellStyle name="Currency 2 2 2 2 4 3 2 3 3" xfId="42258" xr:uid="{B512F97C-5598-43FE-A9A5-9C584963B4D0}"/>
    <cellStyle name="Currency 2 2 2 2 4 3 2 4" xfId="19035" xr:uid="{04B35F94-B7ED-46A1-AB8D-CE16266D3B31}"/>
    <cellStyle name="Currency 2 2 2 2 4 3 2 4 2" xfId="49859" xr:uid="{E10CC6BE-1134-4C23-9080-6F600DA43CB2}"/>
    <cellStyle name="Currency 2 2 2 2 4 3 2 5" xfId="34449" xr:uid="{74850891-72A0-4FA7-9EE4-A0D2FC73B2DE}"/>
    <cellStyle name="Currency 2 2 2 2 4 3 3" xfId="5526" xr:uid="{9A2776E1-DE97-41D5-A810-15EECE6918B9}"/>
    <cellStyle name="Currency 2 2 2 2 4 3 3 2" xfId="13337" xr:uid="{7AB9322B-A8D5-4765-A5EC-C35864C1181A}"/>
    <cellStyle name="Currency 2 2 2 2 4 3 3 2 2" xfId="28748" xr:uid="{69667A0F-8583-438E-B6FF-86F22668AECD}"/>
    <cellStyle name="Currency 2 2 2 2 4 3 3 2 2 2" xfId="59572" xr:uid="{F12F5568-D31D-4E6B-9C28-68CEAFE9EC86}"/>
    <cellStyle name="Currency 2 2 2 2 4 3 3 2 3" xfId="44162" xr:uid="{736F8772-EA4E-4D67-A8F4-366329123898}"/>
    <cellStyle name="Currency 2 2 2 2 4 3 3 3" xfId="20939" xr:uid="{3740D13A-4675-4261-BCC6-3B5A4E3674B8}"/>
    <cellStyle name="Currency 2 2 2 2 4 3 3 3 2" xfId="51763" xr:uid="{6C4A880E-25F3-4021-827D-246CA0EA3B22}"/>
    <cellStyle name="Currency 2 2 2 2 4 3 3 4" xfId="36353" xr:uid="{AC0193E0-6A18-4382-86BA-F72C4EF2F453}"/>
    <cellStyle name="Currency 2 2 2 2 4 3 4" xfId="9534" xr:uid="{5EFD355E-C17E-4AA8-929D-20F3399506E7}"/>
    <cellStyle name="Currency 2 2 2 2 4 3 4 2" xfId="24945" xr:uid="{CB82FDA5-5A8A-499E-93F6-65D690297A4C}"/>
    <cellStyle name="Currency 2 2 2 2 4 3 4 2 2" xfId="55769" xr:uid="{FA838DEE-9842-4AD5-A2FD-7574DEF0C1D0}"/>
    <cellStyle name="Currency 2 2 2 2 4 3 4 3" xfId="40359" xr:uid="{B1DD33EC-065D-4B16-92C8-2DD30ABA0934}"/>
    <cellStyle name="Currency 2 2 2 2 4 3 5" xfId="17136" xr:uid="{F07A645B-6398-4A1E-9E2A-3BDF23D08611}"/>
    <cellStyle name="Currency 2 2 2 2 4 3 5 2" xfId="47960" xr:uid="{D0692818-DD27-4626-B726-82911BC2FA0B}"/>
    <cellStyle name="Currency 2 2 2 2 4 3 6" xfId="32550" xr:uid="{00D12D99-1800-4191-A2CC-5912EAD62F29}"/>
    <cellStyle name="Currency 2 2 2 2 4 4" xfId="2356" xr:uid="{6E717B5D-2981-4929-B5DF-15F02F0F4A72}"/>
    <cellStyle name="Currency 2 2 2 2 4 4 2" xfId="6159" xr:uid="{072EB199-3DB5-4A9C-8CEC-0C6C18153E2E}"/>
    <cellStyle name="Currency 2 2 2 2 4 4 2 2" xfId="13970" xr:uid="{8DD7A1F7-4293-4DDC-8D89-F3CBC017DAC9}"/>
    <cellStyle name="Currency 2 2 2 2 4 4 2 2 2" xfId="29381" xr:uid="{15C1C39E-E36C-4BAF-9009-73CC25B96229}"/>
    <cellStyle name="Currency 2 2 2 2 4 4 2 2 2 2" xfId="60205" xr:uid="{B4FC1518-BD17-411F-A46A-8DB2E91C415E}"/>
    <cellStyle name="Currency 2 2 2 2 4 4 2 2 3" xfId="44795" xr:uid="{B0B46F1A-D67C-4FEE-A88A-4068D2AF72FB}"/>
    <cellStyle name="Currency 2 2 2 2 4 4 2 3" xfId="21572" xr:uid="{5219F9DB-E278-4129-B759-FFBB8042A34E}"/>
    <cellStyle name="Currency 2 2 2 2 4 4 2 3 2" xfId="52396" xr:uid="{A5A35402-0C86-4E0D-85CF-8EB603DE0672}"/>
    <cellStyle name="Currency 2 2 2 2 4 4 2 4" xfId="36986" xr:uid="{9772103E-BEA7-4387-9D92-637C3FD02DCB}"/>
    <cellStyle name="Currency 2 2 2 2 4 4 3" xfId="10167" xr:uid="{E7412C6C-4A15-4A34-B83A-713AE7DEA674}"/>
    <cellStyle name="Currency 2 2 2 2 4 4 3 2" xfId="25578" xr:uid="{2B23EC74-2504-4750-BCA4-0B29949180A4}"/>
    <cellStyle name="Currency 2 2 2 2 4 4 3 2 2" xfId="56402" xr:uid="{5115F983-60D4-42C0-BF9A-DA6ABED6EABB}"/>
    <cellStyle name="Currency 2 2 2 2 4 4 3 3" xfId="40992" xr:uid="{C35AA1CB-CFE4-4692-9FD8-019A7ED8F1E5}"/>
    <cellStyle name="Currency 2 2 2 2 4 4 4" xfId="17769" xr:uid="{9088DF40-56A1-4D38-A328-7416D0F9499D}"/>
    <cellStyle name="Currency 2 2 2 2 4 4 4 2" xfId="48593" xr:uid="{827664BA-2C1C-48A6-9213-99EAD107B987}"/>
    <cellStyle name="Currency 2 2 2 2 4 4 5" xfId="33183" xr:uid="{5BC62A7B-DB14-4C29-B028-630AC67F2186}"/>
    <cellStyle name="Currency 2 2 2 2 4 5" xfId="4260" xr:uid="{1F25B1B8-F238-4E3D-84DE-A1662243374E}"/>
    <cellStyle name="Currency 2 2 2 2 4 5 2" xfId="12071" xr:uid="{8487FD22-11BC-4F18-BFC9-9E53000A509A}"/>
    <cellStyle name="Currency 2 2 2 2 4 5 2 2" xfId="27482" xr:uid="{BA2E96D6-4011-47F1-9819-315EA3D49AFD}"/>
    <cellStyle name="Currency 2 2 2 2 4 5 2 2 2" xfId="58306" xr:uid="{745C5F7E-9FAE-403B-A055-41FCEE9E0B4C}"/>
    <cellStyle name="Currency 2 2 2 2 4 5 2 3" xfId="42896" xr:uid="{9CD6B97A-C834-49A7-AB3F-30CC0C800B1B}"/>
    <cellStyle name="Currency 2 2 2 2 4 5 3" xfId="19673" xr:uid="{3DC8FB12-CD49-48DC-A746-DC1AE454D2E7}"/>
    <cellStyle name="Currency 2 2 2 2 4 5 3 2" xfId="50497" xr:uid="{4D9FAE38-2816-4706-A710-48D52FDF6597}"/>
    <cellStyle name="Currency 2 2 2 2 4 5 4" xfId="35087" xr:uid="{A2423944-01DF-4116-A590-AD3C4E48BA47}"/>
    <cellStyle name="Currency 2 2 2 2 4 6" xfId="8268" xr:uid="{7BC2D83A-41EA-49F5-950B-FF9572EF3097}"/>
    <cellStyle name="Currency 2 2 2 2 4 6 2" xfId="23679" xr:uid="{C09E0233-7919-4563-A666-97D39881B82F}"/>
    <cellStyle name="Currency 2 2 2 2 4 6 2 2" xfId="54503" xr:uid="{BA2E7234-595C-4953-BDBF-CAB0A948015B}"/>
    <cellStyle name="Currency 2 2 2 2 4 6 3" xfId="39093" xr:uid="{824DDD6F-DD54-4D9F-B0DE-04A22041A27B}"/>
    <cellStyle name="Currency 2 2 2 2 4 7" xfId="15870" xr:uid="{DEC3B6B7-9F80-408B-9AA6-BF2CD1161575}"/>
    <cellStyle name="Currency 2 2 2 2 4 7 2" xfId="46694" xr:uid="{2FEDE841-DE35-4AD4-A2B4-A4EBCF1DD428}"/>
    <cellStyle name="Currency 2 2 2 2 4 8" xfId="31284" xr:uid="{8015879F-D4A7-45BD-B713-DAC16B977ADB}"/>
    <cellStyle name="Currency 2 2 2 2 5" xfId="877" xr:uid="{D2851807-3E7A-48C8-BFD6-630BE34EC961}"/>
    <cellStyle name="Currency 2 2 2 2 5 2" xfId="2776" xr:uid="{09AA07B6-A456-427B-A45A-7275BC43A6A5}"/>
    <cellStyle name="Currency 2 2 2 2 5 2 2" xfId="6579" xr:uid="{7F481F79-08ED-47AB-98D9-378A43BC693A}"/>
    <cellStyle name="Currency 2 2 2 2 5 2 2 2" xfId="14390" xr:uid="{09197F22-9DDB-4786-968D-BB175F0FBDDB}"/>
    <cellStyle name="Currency 2 2 2 2 5 2 2 2 2" xfId="29801" xr:uid="{EFDB4E6B-975E-4856-B6D3-29A5D8E5A6E4}"/>
    <cellStyle name="Currency 2 2 2 2 5 2 2 2 2 2" xfId="60625" xr:uid="{D3C27089-7277-43E6-ADD3-EB7EE4094BF3}"/>
    <cellStyle name="Currency 2 2 2 2 5 2 2 2 3" xfId="45215" xr:uid="{4B133223-F5BC-43B7-A653-96841B2394E9}"/>
    <cellStyle name="Currency 2 2 2 2 5 2 2 3" xfId="21992" xr:uid="{51153191-5C73-4FEC-BF90-D4DAFF6952D4}"/>
    <cellStyle name="Currency 2 2 2 2 5 2 2 3 2" xfId="52816" xr:uid="{616F438F-4F59-4FE4-8782-F0FBA188A2E8}"/>
    <cellStyle name="Currency 2 2 2 2 5 2 2 4" xfId="37406" xr:uid="{3CE0AEB2-5299-47D5-8E54-F47A5C689429}"/>
    <cellStyle name="Currency 2 2 2 2 5 2 3" xfId="10587" xr:uid="{6FF76183-7123-43D0-B296-E37077BA61C0}"/>
    <cellStyle name="Currency 2 2 2 2 5 2 3 2" xfId="25998" xr:uid="{3AF0B73D-0401-4F6B-8B78-BE6F7ED63463}"/>
    <cellStyle name="Currency 2 2 2 2 5 2 3 2 2" xfId="56822" xr:uid="{FF7EDE26-38C5-4336-8684-6556068B3F57}"/>
    <cellStyle name="Currency 2 2 2 2 5 2 3 3" xfId="41412" xr:uid="{1F83CA96-BD3C-466D-810D-CB3503CC1956}"/>
    <cellStyle name="Currency 2 2 2 2 5 2 4" xfId="18189" xr:uid="{0CBC14DD-B91F-43F2-9CAE-BEA46590AF4D}"/>
    <cellStyle name="Currency 2 2 2 2 5 2 4 2" xfId="49013" xr:uid="{D5713B5B-FCAD-4EB8-A46C-E031A7B70C3C}"/>
    <cellStyle name="Currency 2 2 2 2 5 2 5" xfId="33603" xr:uid="{D6B5303B-86BC-4D58-AEE4-AA487586644B}"/>
    <cellStyle name="Currency 2 2 2 2 5 3" xfId="4680" xr:uid="{FCFF8C4F-4879-4526-BA5E-5D61596ED5B6}"/>
    <cellStyle name="Currency 2 2 2 2 5 3 2" xfId="12491" xr:uid="{3A193777-1D82-438B-A766-4DD94D2F74BF}"/>
    <cellStyle name="Currency 2 2 2 2 5 3 2 2" xfId="27902" xr:uid="{0828092A-7C44-433D-B0AA-A97E6A04BF47}"/>
    <cellStyle name="Currency 2 2 2 2 5 3 2 2 2" xfId="58726" xr:uid="{1214B94C-570C-4AA0-A634-1EBCA8731FF1}"/>
    <cellStyle name="Currency 2 2 2 2 5 3 2 3" xfId="43316" xr:uid="{6E72B0D9-CE45-4749-ADA0-A7FC7837227E}"/>
    <cellStyle name="Currency 2 2 2 2 5 3 3" xfId="20093" xr:uid="{EF248113-5D41-4AA7-BB29-04126192C60A}"/>
    <cellStyle name="Currency 2 2 2 2 5 3 3 2" xfId="50917" xr:uid="{1E357059-941F-414D-8EFF-67D722351EB2}"/>
    <cellStyle name="Currency 2 2 2 2 5 3 4" xfId="35507" xr:uid="{741498A3-82B4-4AE7-AC10-D0ACF035A78D}"/>
    <cellStyle name="Currency 2 2 2 2 5 4" xfId="8688" xr:uid="{7E912ABD-0F6D-4937-B18B-D569534406F2}"/>
    <cellStyle name="Currency 2 2 2 2 5 4 2" xfId="24099" xr:uid="{A844B28F-B74F-4F2E-A14F-4623BFEB7087}"/>
    <cellStyle name="Currency 2 2 2 2 5 4 2 2" xfId="54923" xr:uid="{799B5A84-4955-4165-96BC-9623F7B3B03F}"/>
    <cellStyle name="Currency 2 2 2 2 5 4 3" xfId="39513" xr:uid="{6480036C-50B1-4A55-80AD-5FBA11BD5094}"/>
    <cellStyle name="Currency 2 2 2 2 5 5" xfId="16290" xr:uid="{62DFC7E5-47C9-484E-A072-B8B2275102C8}"/>
    <cellStyle name="Currency 2 2 2 2 5 5 2" xfId="47114" xr:uid="{B38DA6C6-35A3-421F-BD4B-1BA58AECC8DF}"/>
    <cellStyle name="Currency 2 2 2 2 5 6" xfId="31704" xr:uid="{CC2A036A-6205-4AD3-8266-7F7571E0DA90}"/>
    <cellStyle name="Currency 2 2 2 2 6" xfId="1510" xr:uid="{3358E7E8-1BD6-4F94-9C28-9DE865BD902C}"/>
    <cellStyle name="Currency 2 2 2 2 6 2" xfId="3409" xr:uid="{35030B6C-9F80-4032-BDF7-8605DEBD8C6C}"/>
    <cellStyle name="Currency 2 2 2 2 6 2 2" xfId="7212" xr:uid="{51A51506-FC8B-4234-AD0E-629BCCF1E41D}"/>
    <cellStyle name="Currency 2 2 2 2 6 2 2 2" xfId="15023" xr:uid="{A8C1BEB7-D9AC-43FB-AC6A-EFFA0813FD9D}"/>
    <cellStyle name="Currency 2 2 2 2 6 2 2 2 2" xfId="30434" xr:uid="{03688E9F-D8E3-4A61-9750-4ECB7222BB38}"/>
    <cellStyle name="Currency 2 2 2 2 6 2 2 2 2 2" xfId="61258" xr:uid="{DDC60CDC-9779-44AC-86A6-6E336F68233A}"/>
    <cellStyle name="Currency 2 2 2 2 6 2 2 2 3" xfId="45848" xr:uid="{97EBB214-B92C-4E65-A102-E537A2DA2D98}"/>
    <cellStyle name="Currency 2 2 2 2 6 2 2 3" xfId="22625" xr:uid="{52E4CF9D-D439-46D0-A792-2D52294C805D}"/>
    <cellStyle name="Currency 2 2 2 2 6 2 2 3 2" xfId="53449" xr:uid="{BB6E35AC-5CE7-40E3-A927-0942A4F7C956}"/>
    <cellStyle name="Currency 2 2 2 2 6 2 2 4" xfId="38039" xr:uid="{F13F260B-31CB-4F0B-AC2B-E157A319503B}"/>
    <cellStyle name="Currency 2 2 2 2 6 2 3" xfId="11220" xr:uid="{905459C3-A4E7-41F3-BB8C-BC6EA94AD7D0}"/>
    <cellStyle name="Currency 2 2 2 2 6 2 3 2" xfId="26631" xr:uid="{845A9379-ECF9-41C2-81D9-FE72E3BF264F}"/>
    <cellStyle name="Currency 2 2 2 2 6 2 3 2 2" xfId="57455" xr:uid="{A08601A3-4104-4CBF-8CFB-1562F837A5C7}"/>
    <cellStyle name="Currency 2 2 2 2 6 2 3 3" xfId="42045" xr:uid="{2973BD83-8DC0-4134-B8A0-6C56C2F91DCD}"/>
    <cellStyle name="Currency 2 2 2 2 6 2 4" xfId="18822" xr:uid="{8E8D0F94-EDAF-4032-B8B6-8CCC9879ED85}"/>
    <cellStyle name="Currency 2 2 2 2 6 2 4 2" xfId="49646" xr:uid="{6A12EFF3-F37C-4183-8A0D-AA673AC8C10E}"/>
    <cellStyle name="Currency 2 2 2 2 6 2 5" xfId="34236" xr:uid="{D93D1BAB-F622-4EC2-A45B-77911A15B675}"/>
    <cellStyle name="Currency 2 2 2 2 6 3" xfId="5313" xr:uid="{ECDD98D3-22DB-4E55-B934-3EB79CACAEAE}"/>
    <cellStyle name="Currency 2 2 2 2 6 3 2" xfId="13124" xr:uid="{56748D2D-5928-4675-8D7B-3FC9B42B8973}"/>
    <cellStyle name="Currency 2 2 2 2 6 3 2 2" xfId="28535" xr:uid="{89987251-7C55-4BD6-8595-A1720FD046B8}"/>
    <cellStyle name="Currency 2 2 2 2 6 3 2 2 2" xfId="59359" xr:uid="{AE18A077-2F3B-40F5-9280-F22D0825FD5A}"/>
    <cellStyle name="Currency 2 2 2 2 6 3 2 3" xfId="43949" xr:uid="{70AA4CF3-91EC-403F-9D44-D2AF19EFC16A}"/>
    <cellStyle name="Currency 2 2 2 2 6 3 3" xfId="20726" xr:uid="{40E263C0-40CC-45D2-A727-5D5597D65D82}"/>
    <cellStyle name="Currency 2 2 2 2 6 3 3 2" xfId="51550" xr:uid="{4E21593A-7CFD-4D34-A5EB-0F8BF35CE9D3}"/>
    <cellStyle name="Currency 2 2 2 2 6 3 4" xfId="36140" xr:uid="{CBD79F3E-93B6-492A-A44A-CE65A8C63E00}"/>
    <cellStyle name="Currency 2 2 2 2 6 4" xfId="9321" xr:uid="{2F220F3A-F550-478F-BA66-7F7DE5C7C309}"/>
    <cellStyle name="Currency 2 2 2 2 6 4 2" xfId="24732" xr:uid="{16097B9F-A6BD-47D7-B427-3CED103F64D4}"/>
    <cellStyle name="Currency 2 2 2 2 6 4 2 2" xfId="55556" xr:uid="{97D4D4A5-6595-4DE2-9A06-67F7F2E18CD1}"/>
    <cellStyle name="Currency 2 2 2 2 6 4 3" xfId="40146" xr:uid="{9F3416DC-D1B8-4E76-87C4-728E6D81FEFC}"/>
    <cellStyle name="Currency 2 2 2 2 6 5" xfId="16923" xr:uid="{58CAA894-3305-41D4-9CDE-FCE678983FB5}"/>
    <cellStyle name="Currency 2 2 2 2 6 5 2" xfId="47747" xr:uid="{33883682-9893-437B-80F7-C59CAB888260}"/>
    <cellStyle name="Currency 2 2 2 2 6 6" xfId="32337" xr:uid="{DE1BE440-8ED3-4DFF-B1B2-0F48D0FAFFF1}"/>
    <cellStyle name="Currency 2 2 2 2 7" xfId="2143" xr:uid="{1AD7B132-316E-4BF6-9BC0-BDB0F428DCE3}"/>
    <cellStyle name="Currency 2 2 2 2 7 2" xfId="5946" xr:uid="{DC842E60-7B7B-4F6E-913C-6D11F9FA5007}"/>
    <cellStyle name="Currency 2 2 2 2 7 2 2" xfId="13757" xr:uid="{EAFC9868-85E1-4C8F-BD06-9A6E35FB6686}"/>
    <cellStyle name="Currency 2 2 2 2 7 2 2 2" xfId="29168" xr:uid="{7202C295-95DF-48DC-8C76-731F22B22B32}"/>
    <cellStyle name="Currency 2 2 2 2 7 2 2 2 2" xfId="59992" xr:uid="{84EF36C7-6708-4813-9F27-76233062278A}"/>
    <cellStyle name="Currency 2 2 2 2 7 2 2 3" xfId="44582" xr:uid="{FD3C44E1-AB9B-4AF4-8616-9A5B37342CD6}"/>
    <cellStyle name="Currency 2 2 2 2 7 2 3" xfId="21359" xr:uid="{F1CA673F-38F1-4113-AF21-437E37992721}"/>
    <cellStyle name="Currency 2 2 2 2 7 2 3 2" xfId="52183" xr:uid="{F2C2605C-BE75-4083-8F19-E4027968B3F1}"/>
    <cellStyle name="Currency 2 2 2 2 7 2 4" xfId="36773" xr:uid="{294B78DA-67D5-413D-BC33-FA229390AC7F}"/>
    <cellStyle name="Currency 2 2 2 2 7 3" xfId="9954" xr:uid="{E0B93825-B8E7-40A8-A0F9-60AB5BDF528B}"/>
    <cellStyle name="Currency 2 2 2 2 7 3 2" xfId="25365" xr:uid="{2DD56273-A0BB-4911-BB10-8295B5E9EDE5}"/>
    <cellStyle name="Currency 2 2 2 2 7 3 2 2" xfId="56189" xr:uid="{77816F3B-F872-4D21-8578-06845D971F5B}"/>
    <cellStyle name="Currency 2 2 2 2 7 3 3" xfId="40779" xr:uid="{DC6DA8CD-D864-4501-AC80-1E29C8E8F496}"/>
    <cellStyle name="Currency 2 2 2 2 7 4" xfId="17556" xr:uid="{656C5C7E-2983-4F4F-816F-091A4086E226}"/>
    <cellStyle name="Currency 2 2 2 2 7 4 2" xfId="48380" xr:uid="{3BD401F3-0DAC-4C10-9FD1-EA0138C553B1}"/>
    <cellStyle name="Currency 2 2 2 2 7 5" xfId="32970" xr:uid="{480891E7-70CB-4670-A2A8-15AEFEDD5999}"/>
    <cellStyle name="Currency 2 2 2 2 8" xfId="4047" xr:uid="{E1C36E4E-95FE-467F-93F9-5BC0DB122F1F}"/>
    <cellStyle name="Currency 2 2 2 2 8 2" xfId="11858" xr:uid="{706D2633-2C62-406F-819A-547C1247AD10}"/>
    <cellStyle name="Currency 2 2 2 2 8 2 2" xfId="27269" xr:uid="{01DBDFF9-BF69-498A-B295-F41B0A7D757A}"/>
    <cellStyle name="Currency 2 2 2 2 8 2 2 2" xfId="58093" xr:uid="{8AAE97E6-DB9C-4E6F-8190-ADBC013BDA5A}"/>
    <cellStyle name="Currency 2 2 2 2 8 2 3" xfId="42683" xr:uid="{1693479B-E6AC-4D09-BD2D-BA4163B5CEBA}"/>
    <cellStyle name="Currency 2 2 2 2 8 3" xfId="19460" xr:uid="{CDAC17BC-6A88-4E5A-BC4F-48D32C6DF600}"/>
    <cellStyle name="Currency 2 2 2 2 8 3 2" xfId="50284" xr:uid="{A639576C-C63F-4166-8431-CE38F2550DD6}"/>
    <cellStyle name="Currency 2 2 2 2 8 4" xfId="34874" xr:uid="{B373DCD6-2135-4F90-B636-C9EE7578AC32}"/>
    <cellStyle name="Currency 2 2 2 2 9" xfId="8055" xr:uid="{F71A3F6C-E94B-4164-A71E-075B86896F4A}"/>
    <cellStyle name="Currency 2 2 2 2 9 2" xfId="23466" xr:uid="{5DF70449-6AAE-47B1-AB1D-F35241BAA7BB}"/>
    <cellStyle name="Currency 2 2 2 2 9 2 2" xfId="54290" xr:uid="{FA028781-1AE4-4D10-84AC-719182217C59}"/>
    <cellStyle name="Currency 2 2 2 2 9 3" xfId="38880" xr:uid="{A9ABFB25-665A-41DB-BB21-742A64351215}"/>
    <cellStyle name="Currency 2 2 2 3" xfId="275" xr:uid="{36B330A7-2056-4B5F-8AC5-961679EB21E9}"/>
    <cellStyle name="Currency 2 2 2 3 10" xfId="15697" xr:uid="{5CAF9159-0FB5-4238-96F7-E1923647E10A}"/>
    <cellStyle name="Currency 2 2 2 3 10 2" xfId="46521" xr:uid="{8FEA99E0-81CC-4BD4-A332-F53F7762CCFA}"/>
    <cellStyle name="Currency 2 2 2 3 11" xfId="31111" xr:uid="{2B8A803C-59EE-4E77-829D-3E59CB2E05AF}"/>
    <cellStyle name="Currency 2 2 2 3 2" xfId="706" xr:uid="{9FB3B1F8-0389-41B2-B31B-7FD9650C854E}"/>
    <cellStyle name="Currency 2 2 2 3 2 2" xfId="1339" xr:uid="{71D862CC-10CC-4E2E-8220-2CB6FC5A4379}"/>
    <cellStyle name="Currency 2 2 2 3 2 2 2" xfId="3238" xr:uid="{9088184A-673D-468E-9104-E19338A5946F}"/>
    <cellStyle name="Currency 2 2 2 3 2 2 2 2" xfId="7041" xr:uid="{04D5A2D8-B7C6-4D55-B119-94E0A68887E7}"/>
    <cellStyle name="Currency 2 2 2 3 2 2 2 2 2" xfId="14852" xr:uid="{3725F06F-7696-4005-967B-9038F70E59C3}"/>
    <cellStyle name="Currency 2 2 2 3 2 2 2 2 2 2" xfId="30263" xr:uid="{6AAEEE97-B32C-462E-A50F-41D74D3CBECA}"/>
    <cellStyle name="Currency 2 2 2 3 2 2 2 2 2 2 2" xfId="61087" xr:uid="{97659F91-659E-4580-9FEF-6F49829CA2A1}"/>
    <cellStyle name="Currency 2 2 2 3 2 2 2 2 2 3" xfId="45677" xr:uid="{54ECFA84-ECB5-4A39-BE85-26158326F269}"/>
    <cellStyle name="Currency 2 2 2 3 2 2 2 2 3" xfId="22454" xr:uid="{262A7D92-55C9-4021-882D-C0FE903AA1A0}"/>
    <cellStyle name="Currency 2 2 2 3 2 2 2 2 3 2" xfId="53278" xr:uid="{664AED16-F5E4-4412-9512-C77703AD51F1}"/>
    <cellStyle name="Currency 2 2 2 3 2 2 2 2 4" xfId="37868" xr:uid="{1A61A201-8AA6-4C16-BD48-D5924A600ED2}"/>
    <cellStyle name="Currency 2 2 2 3 2 2 2 3" xfId="11049" xr:uid="{2725D83D-3AE9-4B0A-8436-42179BD5B031}"/>
    <cellStyle name="Currency 2 2 2 3 2 2 2 3 2" xfId="26460" xr:uid="{516830A7-D7F4-40E8-9CE2-75BF9BC0964C}"/>
    <cellStyle name="Currency 2 2 2 3 2 2 2 3 2 2" xfId="57284" xr:uid="{8A0FD1F8-E045-49BB-9725-211F52C8A01D}"/>
    <cellStyle name="Currency 2 2 2 3 2 2 2 3 3" xfId="41874" xr:uid="{37F857BE-D778-44D2-A558-488FA0578F5A}"/>
    <cellStyle name="Currency 2 2 2 3 2 2 2 4" xfId="18651" xr:uid="{E0758C40-4C8A-4877-9F64-79609AF01B72}"/>
    <cellStyle name="Currency 2 2 2 3 2 2 2 4 2" xfId="49475" xr:uid="{5A95F751-2D2C-495A-A173-24578BDE912C}"/>
    <cellStyle name="Currency 2 2 2 3 2 2 2 5" xfId="34065" xr:uid="{F8BB4F94-CC65-4CF1-9391-2A48ABFABDF2}"/>
    <cellStyle name="Currency 2 2 2 3 2 2 3" xfId="5142" xr:uid="{2D50B871-9306-4384-A6F3-A2767CA9D46E}"/>
    <cellStyle name="Currency 2 2 2 3 2 2 3 2" xfId="12953" xr:uid="{A1A831C4-B8D6-4689-B13E-0D1D10BECC29}"/>
    <cellStyle name="Currency 2 2 2 3 2 2 3 2 2" xfId="28364" xr:uid="{090623F1-5389-45B3-B810-0A7E5E472279}"/>
    <cellStyle name="Currency 2 2 2 3 2 2 3 2 2 2" xfId="59188" xr:uid="{AE2258C7-A4D8-492D-8C48-6F1EBE77A267}"/>
    <cellStyle name="Currency 2 2 2 3 2 2 3 2 3" xfId="43778" xr:uid="{8C6BDE95-6D8A-4588-B62B-25D03DA73B1D}"/>
    <cellStyle name="Currency 2 2 2 3 2 2 3 3" xfId="20555" xr:uid="{90B0EF3A-723F-44D2-A72A-DD45BF02CA6A}"/>
    <cellStyle name="Currency 2 2 2 3 2 2 3 3 2" xfId="51379" xr:uid="{CB136D5F-0AE4-482E-B869-E880C78A16A3}"/>
    <cellStyle name="Currency 2 2 2 3 2 2 3 4" xfId="35969" xr:uid="{EB553588-BBCC-4C8A-9556-8EAC769C1FB9}"/>
    <cellStyle name="Currency 2 2 2 3 2 2 4" xfId="9150" xr:uid="{B5305D61-F378-4FAB-8472-128579B9845E}"/>
    <cellStyle name="Currency 2 2 2 3 2 2 4 2" xfId="24561" xr:uid="{A715E567-243C-4F22-8697-41B6F3869C7B}"/>
    <cellStyle name="Currency 2 2 2 3 2 2 4 2 2" xfId="55385" xr:uid="{3C1ECC75-F9DD-4C45-BC6F-F03E422B51D8}"/>
    <cellStyle name="Currency 2 2 2 3 2 2 4 3" xfId="39975" xr:uid="{12C0A3A2-50E5-44A9-8684-1E53F58E0BFA}"/>
    <cellStyle name="Currency 2 2 2 3 2 2 5" xfId="16752" xr:uid="{4821481A-F4EC-4CC4-8C10-CCAD7A9D457F}"/>
    <cellStyle name="Currency 2 2 2 3 2 2 5 2" xfId="47576" xr:uid="{A3BBB815-9C3B-4CA1-9D43-D15CFE2B8A25}"/>
    <cellStyle name="Currency 2 2 2 3 2 2 6" xfId="32166" xr:uid="{AA08182A-7C8E-4390-9F52-F5A83D53CE15}"/>
    <cellStyle name="Currency 2 2 2 3 2 3" xfId="1972" xr:uid="{5680B2EB-B58E-459D-9C83-AA8831FFEEA6}"/>
    <cellStyle name="Currency 2 2 2 3 2 3 2" xfId="3871" xr:uid="{184EC59E-0690-49CC-8EAF-6A9DADA68283}"/>
    <cellStyle name="Currency 2 2 2 3 2 3 2 2" xfId="7674" xr:uid="{A3F46D67-C6AB-41EF-AEE4-C0958B387854}"/>
    <cellStyle name="Currency 2 2 2 3 2 3 2 2 2" xfId="15485" xr:uid="{8D6DE06E-99B9-4C87-9F05-A3CFC78EB8FF}"/>
    <cellStyle name="Currency 2 2 2 3 2 3 2 2 2 2" xfId="30896" xr:uid="{5B19C7DE-A790-4089-94ED-59BDDBF5C408}"/>
    <cellStyle name="Currency 2 2 2 3 2 3 2 2 2 2 2" xfId="61720" xr:uid="{3C12A3CF-A40F-434B-ADD2-FC0C44E9317E}"/>
    <cellStyle name="Currency 2 2 2 3 2 3 2 2 2 3" xfId="46310" xr:uid="{D0FFFD6D-5A2B-43CC-91C9-EC3FCD9CF71A}"/>
    <cellStyle name="Currency 2 2 2 3 2 3 2 2 3" xfId="23087" xr:uid="{A61ED197-F9A6-49C8-8B36-8F3EBB264EC1}"/>
    <cellStyle name="Currency 2 2 2 3 2 3 2 2 3 2" xfId="53911" xr:uid="{0D9C0DE2-C387-4585-B270-66DFE82597E4}"/>
    <cellStyle name="Currency 2 2 2 3 2 3 2 2 4" xfId="38501" xr:uid="{18AFFC49-3CB0-46DC-ACEC-3A047AF05BF3}"/>
    <cellStyle name="Currency 2 2 2 3 2 3 2 3" xfId="11682" xr:uid="{1B0F9F4B-0361-431A-AA1C-956E7C5ACBE7}"/>
    <cellStyle name="Currency 2 2 2 3 2 3 2 3 2" xfId="27093" xr:uid="{FCFA16EE-7146-43E0-965A-3CD72804F3CC}"/>
    <cellStyle name="Currency 2 2 2 3 2 3 2 3 2 2" xfId="57917" xr:uid="{9332FDB7-B9F0-467F-9768-CB2A5162E726}"/>
    <cellStyle name="Currency 2 2 2 3 2 3 2 3 3" xfId="42507" xr:uid="{8F65BDC2-7251-49AF-912F-68768447E399}"/>
    <cellStyle name="Currency 2 2 2 3 2 3 2 4" xfId="19284" xr:uid="{D6192EAD-F510-4DCD-AD18-92E8041D8699}"/>
    <cellStyle name="Currency 2 2 2 3 2 3 2 4 2" xfId="50108" xr:uid="{08312E85-D479-42D7-AD52-56BACBDFC3BE}"/>
    <cellStyle name="Currency 2 2 2 3 2 3 2 5" xfId="34698" xr:uid="{5818167C-8AAF-48C3-9E37-AAC4A383C060}"/>
    <cellStyle name="Currency 2 2 2 3 2 3 3" xfId="5775" xr:uid="{447DAFF6-C5CF-4C88-A54C-6C48FE8553ED}"/>
    <cellStyle name="Currency 2 2 2 3 2 3 3 2" xfId="13586" xr:uid="{AB365EB0-3C67-4F86-B872-1B53ED66B31A}"/>
    <cellStyle name="Currency 2 2 2 3 2 3 3 2 2" xfId="28997" xr:uid="{A71DD563-CADD-483B-891E-1D169DAADEAD}"/>
    <cellStyle name="Currency 2 2 2 3 2 3 3 2 2 2" xfId="59821" xr:uid="{49B0ADC8-9290-433B-AB5D-A62357383486}"/>
    <cellStyle name="Currency 2 2 2 3 2 3 3 2 3" xfId="44411" xr:uid="{572766AC-CB58-4522-987B-84A34EE7099E}"/>
    <cellStyle name="Currency 2 2 2 3 2 3 3 3" xfId="21188" xr:uid="{31E5EBD2-40A4-4E49-9FC1-64E6E29D55C9}"/>
    <cellStyle name="Currency 2 2 2 3 2 3 3 3 2" xfId="52012" xr:uid="{F95A319E-4ADD-4AAE-A622-66FF6DDC5A4B}"/>
    <cellStyle name="Currency 2 2 2 3 2 3 3 4" xfId="36602" xr:uid="{E4B5462E-18F5-4735-ADF5-17F9DB1AF654}"/>
    <cellStyle name="Currency 2 2 2 3 2 3 4" xfId="9783" xr:uid="{6D2D28C0-50ED-45FA-ADB4-731698201BFC}"/>
    <cellStyle name="Currency 2 2 2 3 2 3 4 2" xfId="25194" xr:uid="{565F499F-AFDD-42F0-8A34-1FB257D70F3A}"/>
    <cellStyle name="Currency 2 2 2 3 2 3 4 2 2" xfId="56018" xr:uid="{A762EBF5-2F7C-40D4-9DA6-D35D82BB1C8A}"/>
    <cellStyle name="Currency 2 2 2 3 2 3 4 3" xfId="40608" xr:uid="{63FDEDEF-FA32-449A-AD95-41012748CA69}"/>
    <cellStyle name="Currency 2 2 2 3 2 3 5" xfId="17385" xr:uid="{CACF825D-966F-4715-95B6-8FB442EA9CE3}"/>
    <cellStyle name="Currency 2 2 2 3 2 3 5 2" xfId="48209" xr:uid="{7976189E-6AE4-4AB8-A6CD-A5693D7ED856}"/>
    <cellStyle name="Currency 2 2 2 3 2 3 6" xfId="32799" xr:uid="{E5F92EF8-E873-40B7-B586-3C7808AAA889}"/>
    <cellStyle name="Currency 2 2 2 3 2 4" xfId="2605" xr:uid="{9C93FBDB-7EB9-4040-B394-B18688862D4F}"/>
    <cellStyle name="Currency 2 2 2 3 2 4 2" xfId="6408" xr:uid="{AF2F89CF-1A99-48D5-A62A-6A0C3FAB6DE8}"/>
    <cellStyle name="Currency 2 2 2 3 2 4 2 2" xfId="14219" xr:uid="{9E3BF345-D0C0-456F-BD9F-1D761F7DC519}"/>
    <cellStyle name="Currency 2 2 2 3 2 4 2 2 2" xfId="29630" xr:uid="{124F9AF2-6969-45D0-9C59-FF51359B1F7D}"/>
    <cellStyle name="Currency 2 2 2 3 2 4 2 2 2 2" xfId="60454" xr:uid="{96D6E0E2-79C7-422D-8D36-A669C3BCE05B}"/>
    <cellStyle name="Currency 2 2 2 3 2 4 2 2 3" xfId="45044" xr:uid="{3A375561-969B-4255-8494-C424D2755255}"/>
    <cellStyle name="Currency 2 2 2 3 2 4 2 3" xfId="21821" xr:uid="{669F280D-6EEB-46DF-9C6C-9195A2BD99C3}"/>
    <cellStyle name="Currency 2 2 2 3 2 4 2 3 2" xfId="52645" xr:uid="{9FD4619A-2444-409D-88FF-103304D5A770}"/>
    <cellStyle name="Currency 2 2 2 3 2 4 2 4" xfId="37235" xr:uid="{1D65D908-6F92-4D83-8F44-F1570D071E3D}"/>
    <cellStyle name="Currency 2 2 2 3 2 4 3" xfId="10416" xr:uid="{2DA36C88-7AF5-4F57-B76A-59C180379A7B}"/>
    <cellStyle name="Currency 2 2 2 3 2 4 3 2" xfId="25827" xr:uid="{B1899273-B184-4549-AF73-5989F28F1773}"/>
    <cellStyle name="Currency 2 2 2 3 2 4 3 2 2" xfId="56651" xr:uid="{D93FC0B6-E090-4036-9158-22421CAACB38}"/>
    <cellStyle name="Currency 2 2 2 3 2 4 3 3" xfId="41241" xr:uid="{3B28CD64-C937-4CF9-98B9-DA5F265124AF}"/>
    <cellStyle name="Currency 2 2 2 3 2 4 4" xfId="18018" xr:uid="{C4BC7AE8-3B40-4A9D-9A1F-40652776B442}"/>
    <cellStyle name="Currency 2 2 2 3 2 4 4 2" xfId="48842" xr:uid="{E04B5F50-6B9D-444F-AA89-D7338FCD195C}"/>
    <cellStyle name="Currency 2 2 2 3 2 4 5" xfId="33432" xr:uid="{A5CD25FE-87D3-43C1-8743-4D6CFDC71B67}"/>
    <cellStyle name="Currency 2 2 2 3 2 5" xfId="4509" xr:uid="{E7A45AAE-2D09-4092-9F7C-D8C596D78CCC}"/>
    <cellStyle name="Currency 2 2 2 3 2 5 2" xfId="12320" xr:uid="{2EB6152E-4A21-489C-B95A-C6F3A9881C84}"/>
    <cellStyle name="Currency 2 2 2 3 2 5 2 2" xfId="27731" xr:uid="{AE536F44-9284-4523-954D-E83B23938960}"/>
    <cellStyle name="Currency 2 2 2 3 2 5 2 2 2" xfId="58555" xr:uid="{E4196C12-513B-4FAB-BE97-2B79D0CA5315}"/>
    <cellStyle name="Currency 2 2 2 3 2 5 2 3" xfId="43145" xr:uid="{E63C310F-FAB1-4679-9BCD-A5D4600F2B96}"/>
    <cellStyle name="Currency 2 2 2 3 2 5 3" xfId="19922" xr:uid="{41522C64-2D46-42D4-9F10-3B0CD02D4FE6}"/>
    <cellStyle name="Currency 2 2 2 3 2 5 3 2" xfId="50746" xr:uid="{38B18EC1-63BE-44B8-857A-8102FBEF8B35}"/>
    <cellStyle name="Currency 2 2 2 3 2 5 4" xfId="35336" xr:uid="{52754989-DB1A-42AB-AE2D-2BDB4C80CF19}"/>
    <cellStyle name="Currency 2 2 2 3 2 6" xfId="8517" xr:uid="{163BF5A5-D0F7-4C6B-9A16-C08CD0ACBF74}"/>
    <cellStyle name="Currency 2 2 2 3 2 6 2" xfId="23928" xr:uid="{B641401B-C079-419F-9620-FDCDB43D9DEC}"/>
    <cellStyle name="Currency 2 2 2 3 2 6 2 2" xfId="54752" xr:uid="{1498E277-33B9-40DD-A606-1CEDA38DF40B}"/>
    <cellStyle name="Currency 2 2 2 3 2 6 3" xfId="39342" xr:uid="{27E6D1B8-CBF9-488E-B2CB-463E6F603B6A}"/>
    <cellStyle name="Currency 2 2 2 3 2 7" xfId="16119" xr:uid="{50FE14E2-D296-462F-9CAC-65A57F554DB6}"/>
    <cellStyle name="Currency 2 2 2 3 2 7 2" xfId="46943" xr:uid="{032D9E67-2BB6-449A-9953-77B2F357BFA7}"/>
    <cellStyle name="Currency 2 2 2 3 2 8" xfId="31533" xr:uid="{364E07E7-C162-40B1-A57E-EEAD1874CA09}"/>
    <cellStyle name="Currency 2 2 2 3 3" xfId="497" xr:uid="{2AF197B6-9870-4514-9F24-BAEDEBB2B246}"/>
    <cellStyle name="Currency 2 2 2 3 3 2" xfId="1130" xr:uid="{CE84C095-6277-41E7-86BD-7480526AD856}"/>
    <cellStyle name="Currency 2 2 2 3 3 2 2" xfId="3029" xr:uid="{B8FEBFC2-325A-4081-B416-4BA29A43CA30}"/>
    <cellStyle name="Currency 2 2 2 3 3 2 2 2" xfId="6832" xr:uid="{C411E918-3EF0-4429-8658-44902CCBBCE6}"/>
    <cellStyle name="Currency 2 2 2 3 3 2 2 2 2" xfId="14643" xr:uid="{8E035956-E3B4-48A7-B607-966CAA396390}"/>
    <cellStyle name="Currency 2 2 2 3 3 2 2 2 2 2" xfId="30054" xr:uid="{D9008881-A71F-4013-8483-3287189EA8AA}"/>
    <cellStyle name="Currency 2 2 2 3 3 2 2 2 2 2 2" xfId="60878" xr:uid="{1FF4B70C-B39C-4D3F-AA7B-15AF3C344D12}"/>
    <cellStyle name="Currency 2 2 2 3 3 2 2 2 2 3" xfId="45468" xr:uid="{943D2EB7-7839-442F-97EB-91FD92E6204D}"/>
    <cellStyle name="Currency 2 2 2 3 3 2 2 2 3" xfId="22245" xr:uid="{17D3C863-6337-4300-80C7-EE25AE073C21}"/>
    <cellStyle name="Currency 2 2 2 3 3 2 2 2 3 2" xfId="53069" xr:uid="{6C4E56E5-9F02-41E7-A789-C7D23D89304B}"/>
    <cellStyle name="Currency 2 2 2 3 3 2 2 2 4" xfId="37659" xr:uid="{ED060E11-A959-44FB-8477-FE1A96CA5581}"/>
    <cellStyle name="Currency 2 2 2 3 3 2 2 3" xfId="10840" xr:uid="{8DAD5470-1C4C-4D22-A287-CFD30A3D3361}"/>
    <cellStyle name="Currency 2 2 2 3 3 2 2 3 2" xfId="26251" xr:uid="{3DBE45BB-25C2-4124-BD81-B33C645EF9F7}"/>
    <cellStyle name="Currency 2 2 2 3 3 2 2 3 2 2" xfId="57075" xr:uid="{1F8F4DA6-F1D4-4CA7-AB71-456A7B1E7A4C}"/>
    <cellStyle name="Currency 2 2 2 3 3 2 2 3 3" xfId="41665" xr:uid="{AEC461D8-C5B2-416D-AEAA-CB60FD17B828}"/>
    <cellStyle name="Currency 2 2 2 3 3 2 2 4" xfId="18442" xr:uid="{86577DBE-E416-487A-831D-3DD6CA1BDC89}"/>
    <cellStyle name="Currency 2 2 2 3 3 2 2 4 2" xfId="49266" xr:uid="{19237158-4E1B-46DC-BC6E-709F73135F4B}"/>
    <cellStyle name="Currency 2 2 2 3 3 2 2 5" xfId="33856" xr:uid="{966D293B-3668-4FB2-8758-79A45E7BC5CE}"/>
    <cellStyle name="Currency 2 2 2 3 3 2 3" xfId="4933" xr:uid="{49C3F8D7-2550-4A73-A0D6-987E06F74E48}"/>
    <cellStyle name="Currency 2 2 2 3 3 2 3 2" xfId="12744" xr:uid="{FADD8A77-6D9B-4514-85E2-A55BBC16205C}"/>
    <cellStyle name="Currency 2 2 2 3 3 2 3 2 2" xfId="28155" xr:uid="{1AAA96A8-AEF5-455D-97FC-3ED6D3C78F36}"/>
    <cellStyle name="Currency 2 2 2 3 3 2 3 2 2 2" xfId="58979" xr:uid="{5E9FA207-5249-4309-AFC0-7A441EF36922}"/>
    <cellStyle name="Currency 2 2 2 3 3 2 3 2 3" xfId="43569" xr:uid="{2C83EC38-6553-40B2-9F19-7D5CC6F2A2B7}"/>
    <cellStyle name="Currency 2 2 2 3 3 2 3 3" xfId="20346" xr:uid="{7D88CEB9-EB12-48D0-86BA-B75781D7776A}"/>
    <cellStyle name="Currency 2 2 2 3 3 2 3 3 2" xfId="51170" xr:uid="{F28AE3E8-370C-4CA2-9383-9922D2B92949}"/>
    <cellStyle name="Currency 2 2 2 3 3 2 3 4" xfId="35760" xr:uid="{A37F6E99-0F3B-4A35-A897-457CDE99B191}"/>
    <cellStyle name="Currency 2 2 2 3 3 2 4" xfId="8941" xr:uid="{6A94F768-B86A-4581-AE9D-FEE1BA1A6199}"/>
    <cellStyle name="Currency 2 2 2 3 3 2 4 2" xfId="24352" xr:uid="{A26927A5-A539-407C-8F46-DBCD924A9ED9}"/>
    <cellStyle name="Currency 2 2 2 3 3 2 4 2 2" xfId="55176" xr:uid="{29C0BED0-375D-4A43-8997-67EA7E92C979}"/>
    <cellStyle name="Currency 2 2 2 3 3 2 4 3" xfId="39766" xr:uid="{5F9D169C-48F3-4CCA-BFE0-E3FAC0A2F250}"/>
    <cellStyle name="Currency 2 2 2 3 3 2 5" xfId="16543" xr:uid="{E39E4EBB-C09F-45D0-A5DA-DDFA9C152EED}"/>
    <cellStyle name="Currency 2 2 2 3 3 2 5 2" xfId="47367" xr:uid="{2987384E-9014-42BC-B136-1B14D1BA6FF3}"/>
    <cellStyle name="Currency 2 2 2 3 3 2 6" xfId="31957" xr:uid="{3DA97603-B4F0-4B13-8B09-70E7087C53E8}"/>
    <cellStyle name="Currency 2 2 2 3 3 3" xfId="1763" xr:uid="{C487C15A-5BBA-432E-A1A5-105A6FFBE7DF}"/>
    <cellStyle name="Currency 2 2 2 3 3 3 2" xfId="3662" xr:uid="{595F305A-BB06-4D38-95D2-C04543A3C64F}"/>
    <cellStyle name="Currency 2 2 2 3 3 3 2 2" xfId="7465" xr:uid="{34100D63-3610-4BD7-BE60-EE80CE5C299C}"/>
    <cellStyle name="Currency 2 2 2 3 3 3 2 2 2" xfId="15276" xr:uid="{00ABC357-8885-4F1F-B76C-DC0F679A2E42}"/>
    <cellStyle name="Currency 2 2 2 3 3 3 2 2 2 2" xfId="30687" xr:uid="{EBE67192-BEF0-4997-B413-C6FD15816AFD}"/>
    <cellStyle name="Currency 2 2 2 3 3 3 2 2 2 2 2" xfId="61511" xr:uid="{2229C7AA-39A4-4F09-A048-8901FF2A4ADF}"/>
    <cellStyle name="Currency 2 2 2 3 3 3 2 2 2 3" xfId="46101" xr:uid="{F51AAF1B-A149-4D26-93B8-8EBA8C22813D}"/>
    <cellStyle name="Currency 2 2 2 3 3 3 2 2 3" xfId="22878" xr:uid="{F8D27380-6E6B-42FD-92AD-1E0AB7128DC2}"/>
    <cellStyle name="Currency 2 2 2 3 3 3 2 2 3 2" xfId="53702" xr:uid="{3682F370-EF30-457E-93FF-8F9E2BE5E0BE}"/>
    <cellStyle name="Currency 2 2 2 3 3 3 2 2 4" xfId="38292" xr:uid="{0ABBF829-B6A5-45E8-9EB6-9B76ECF84837}"/>
    <cellStyle name="Currency 2 2 2 3 3 3 2 3" xfId="11473" xr:uid="{4EF7DC21-4706-40AB-9B57-4FDD19C758F4}"/>
    <cellStyle name="Currency 2 2 2 3 3 3 2 3 2" xfId="26884" xr:uid="{61F4F519-56C1-4A60-84B2-19B0D6972AA0}"/>
    <cellStyle name="Currency 2 2 2 3 3 3 2 3 2 2" xfId="57708" xr:uid="{347B4882-1F9A-4A9E-88BC-0572DED5A437}"/>
    <cellStyle name="Currency 2 2 2 3 3 3 2 3 3" xfId="42298" xr:uid="{058EE276-7992-4512-88CD-B2D6E9BBFA69}"/>
    <cellStyle name="Currency 2 2 2 3 3 3 2 4" xfId="19075" xr:uid="{1B1A44CE-049C-4456-84C2-5FF4E05BFBAB}"/>
    <cellStyle name="Currency 2 2 2 3 3 3 2 4 2" xfId="49899" xr:uid="{799E222C-DC19-4E97-9C5A-A54FB6B21008}"/>
    <cellStyle name="Currency 2 2 2 3 3 3 2 5" xfId="34489" xr:uid="{8FAF9D35-82EC-49F5-BC7C-E76812ED6322}"/>
    <cellStyle name="Currency 2 2 2 3 3 3 3" xfId="5566" xr:uid="{91539AB0-7D5A-4520-9F59-85087314AC5D}"/>
    <cellStyle name="Currency 2 2 2 3 3 3 3 2" xfId="13377" xr:uid="{6394F3B7-8A4B-4464-AEDA-800D6290ED73}"/>
    <cellStyle name="Currency 2 2 2 3 3 3 3 2 2" xfId="28788" xr:uid="{960E685B-B414-4FA1-9332-A96620C523C6}"/>
    <cellStyle name="Currency 2 2 2 3 3 3 3 2 2 2" xfId="59612" xr:uid="{D798C402-2AD2-4F97-8237-36FB55A98BEF}"/>
    <cellStyle name="Currency 2 2 2 3 3 3 3 2 3" xfId="44202" xr:uid="{1FA94B41-BDAE-4590-9D0F-540DE6173C99}"/>
    <cellStyle name="Currency 2 2 2 3 3 3 3 3" xfId="20979" xr:uid="{0C2398B4-2E2A-4F57-B0BC-76BEAFE38E9B}"/>
    <cellStyle name="Currency 2 2 2 3 3 3 3 3 2" xfId="51803" xr:uid="{C2A80C12-3BB7-4776-A6B5-EDB1C565CD95}"/>
    <cellStyle name="Currency 2 2 2 3 3 3 3 4" xfId="36393" xr:uid="{18BDF3C5-E340-4B27-98B6-407F561F42C6}"/>
    <cellStyle name="Currency 2 2 2 3 3 3 4" xfId="9574" xr:uid="{1353AEC3-3BC7-46AC-965C-9B6CBD20AF94}"/>
    <cellStyle name="Currency 2 2 2 3 3 3 4 2" xfId="24985" xr:uid="{1A1B876A-E959-426C-914D-F0FDC113FEA2}"/>
    <cellStyle name="Currency 2 2 2 3 3 3 4 2 2" xfId="55809" xr:uid="{751E5DA8-64C8-4D13-8C69-70D1CC14EFCA}"/>
    <cellStyle name="Currency 2 2 2 3 3 3 4 3" xfId="40399" xr:uid="{92847ABB-62AB-4D8F-AA7A-C38E7C85FA4C}"/>
    <cellStyle name="Currency 2 2 2 3 3 3 5" xfId="17176" xr:uid="{8ACE9784-9347-4E4A-969A-01EB0EF44F17}"/>
    <cellStyle name="Currency 2 2 2 3 3 3 5 2" xfId="48000" xr:uid="{B9F7B52A-18F5-47AA-97E2-63C7FA1D74CF}"/>
    <cellStyle name="Currency 2 2 2 3 3 3 6" xfId="32590" xr:uid="{AD67D707-03A0-4F54-8949-A71D87C573BF}"/>
    <cellStyle name="Currency 2 2 2 3 3 4" xfId="2396" xr:uid="{7EC45912-F34D-42B6-BC2F-16583A893C85}"/>
    <cellStyle name="Currency 2 2 2 3 3 4 2" xfId="6199" xr:uid="{179883CC-ADBA-49B1-B399-131D7DBDE13F}"/>
    <cellStyle name="Currency 2 2 2 3 3 4 2 2" xfId="14010" xr:uid="{943CD94A-7AC7-4BE2-94D1-B9D92A5D2234}"/>
    <cellStyle name="Currency 2 2 2 3 3 4 2 2 2" xfId="29421" xr:uid="{9CF29574-15E6-4B9D-AB32-7001B0329E21}"/>
    <cellStyle name="Currency 2 2 2 3 3 4 2 2 2 2" xfId="60245" xr:uid="{BDCBE68B-36A1-403F-85CD-EBD3AA964C97}"/>
    <cellStyle name="Currency 2 2 2 3 3 4 2 2 3" xfId="44835" xr:uid="{61D5D635-F578-42D4-A68B-C6A08E97D0DE}"/>
    <cellStyle name="Currency 2 2 2 3 3 4 2 3" xfId="21612" xr:uid="{8A28279F-BC4B-42C2-9DAB-646896263D9C}"/>
    <cellStyle name="Currency 2 2 2 3 3 4 2 3 2" xfId="52436" xr:uid="{6F44B0FA-B5FA-4413-86D5-444BB8B5BE4F}"/>
    <cellStyle name="Currency 2 2 2 3 3 4 2 4" xfId="37026" xr:uid="{57577E65-9101-49D5-AA56-68E7DE582427}"/>
    <cellStyle name="Currency 2 2 2 3 3 4 3" xfId="10207" xr:uid="{E8C5A3B3-A889-4257-AAF7-EED677028528}"/>
    <cellStyle name="Currency 2 2 2 3 3 4 3 2" xfId="25618" xr:uid="{930FB601-5A81-42E7-BE15-2597B5A4659C}"/>
    <cellStyle name="Currency 2 2 2 3 3 4 3 2 2" xfId="56442" xr:uid="{482D7CAF-B7BC-4BC9-9B62-3EE2A26BBB59}"/>
    <cellStyle name="Currency 2 2 2 3 3 4 3 3" xfId="41032" xr:uid="{24F8A5BC-CBF7-4EB8-82DD-11BB3EB1F846}"/>
    <cellStyle name="Currency 2 2 2 3 3 4 4" xfId="17809" xr:uid="{D645C9A8-C62E-4989-A04D-EF82E3BE0AB6}"/>
    <cellStyle name="Currency 2 2 2 3 3 4 4 2" xfId="48633" xr:uid="{A4BC72A0-95EF-4381-BDFC-9D2963D887F5}"/>
    <cellStyle name="Currency 2 2 2 3 3 4 5" xfId="33223" xr:uid="{B4EE8E80-056D-48BB-B69B-8586EB65EB41}"/>
    <cellStyle name="Currency 2 2 2 3 3 5" xfId="4300" xr:uid="{EA36DCBB-EBAF-40C8-B589-5D0A7D288B7F}"/>
    <cellStyle name="Currency 2 2 2 3 3 5 2" xfId="12111" xr:uid="{88268329-CB6F-4B27-96FB-605B131ECBAC}"/>
    <cellStyle name="Currency 2 2 2 3 3 5 2 2" xfId="27522" xr:uid="{362CF9F1-AFCF-4104-9D95-58AFEB121759}"/>
    <cellStyle name="Currency 2 2 2 3 3 5 2 2 2" xfId="58346" xr:uid="{68B1B28D-A8EE-45A8-8B27-989AF1ADEEA4}"/>
    <cellStyle name="Currency 2 2 2 3 3 5 2 3" xfId="42936" xr:uid="{CA2A96C4-A5F7-4348-8132-0D1D7618088A}"/>
    <cellStyle name="Currency 2 2 2 3 3 5 3" xfId="19713" xr:uid="{23B747CA-9E95-4130-836A-6D985DAE4366}"/>
    <cellStyle name="Currency 2 2 2 3 3 5 3 2" xfId="50537" xr:uid="{0AA4C2CC-AF64-433C-974E-DB9113115041}"/>
    <cellStyle name="Currency 2 2 2 3 3 5 4" xfId="35127" xr:uid="{6D949439-4C25-4546-BC9E-8EBE9C5B9D3C}"/>
    <cellStyle name="Currency 2 2 2 3 3 6" xfId="8308" xr:uid="{D4695D01-7FFB-4D06-8048-2C691C562E0E}"/>
    <cellStyle name="Currency 2 2 2 3 3 6 2" xfId="23719" xr:uid="{62D31DAD-907C-4027-A1AC-92ADBDB78183}"/>
    <cellStyle name="Currency 2 2 2 3 3 6 2 2" xfId="54543" xr:uid="{EC6B8EB2-42C8-40A7-8988-66A832B6FF96}"/>
    <cellStyle name="Currency 2 2 2 3 3 6 3" xfId="39133" xr:uid="{1349DA52-858E-4971-8CA9-BF583246364C}"/>
    <cellStyle name="Currency 2 2 2 3 3 7" xfId="15910" xr:uid="{CF65E234-489D-4083-AE9D-E8246F38C972}"/>
    <cellStyle name="Currency 2 2 2 3 3 7 2" xfId="46734" xr:uid="{3F77E119-5F65-4C46-99C1-AEC93F79BDE7}"/>
    <cellStyle name="Currency 2 2 2 3 3 8" xfId="31324" xr:uid="{6634FCC6-A5C6-460B-9240-038C8F52BC71}"/>
    <cellStyle name="Currency 2 2 2 3 4" xfId="917" xr:uid="{5ED264D8-B20F-43BE-8489-159DD152A070}"/>
    <cellStyle name="Currency 2 2 2 3 4 2" xfId="2816" xr:uid="{772393BE-7720-409E-BAB1-7616F18F291B}"/>
    <cellStyle name="Currency 2 2 2 3 4 2 2" xfId="6619" xr:uid="{94DBFAA5-A17B-4689-8FDE-13061425082D}"/>
    <cellStyle name="Currency 2 2 2 3 4 2 2 2" xfId="14430" xr:uid="{2AED56DA-05CD-4016-BC6A-E39A3B722EAF}"/>
    <cellStyle name="Currency 2 2 2 3 4 2 2 2 2" xfId="29841" xr:uid="{33148FD1-FA1B-45F5-A481-2D37256A67E2}"/>
    <cellStyle name="Currency 2 2 2 3 4 2 2 2 2 2" xfId="60665" xr:uid="{78B26FE9-882C-4BDF-BCC0-AD287E318311}"/>
    <cellStyle name="Currency 2 2 2 3 4 2 2 2 3" xfId="45255" xr:uid="{E4147FF5-CFDF-4A3F-8AA9-EECDCEF6AF11}"/>
    <cellStyle name="Currency 2 2 2 3 4 2 2 3" xfId="22032" xr:uid="{77CBACF2-26EA-41F7-9833-E3DD32F9185F}"/>
    <cellStyle name="Currency 2 2 2 3 4 2 2 3 2" xfId="52856" xr:uid="{F651C939-C7CA-4E16-9A1B-E424B6E019A7}"/>
    <cellStyle name="Currency 2 2 2 3 4 2 2 4" xfId="37446" xr:uid="{47367657-81FA-4842-9C16-1EF3D115D0B9}"/>
    <cellStyle name="Currency 2 2 2 3 4 2 3" xfId="10627" xr:uid="{74C7783F-F74B-4CA9-B24B-3C0BCDE67C3B}"/>
    <cellStyle name="Currency 2 2 2 3 4 2 3 2" xfId="26038" xr:uid="{D2FA7EC2-BD21-473B-9809-9B812FC8A9B0}"/>
    <cellStyle name="Currency 2 2 2 3 4 2 3 2 2" xfId="56862" xr:uid="{85B8E912-7CEB-40EE-B176-0DFE3EDA1E93}"/>
    <cellStyle name="Currency 2 2 2 3 4 2 3 3" xfId="41452" xr:uid="{62C553FB-E357-4126-A118-2EB06D6B67D8}"/>
    <cellStyle name="Currency 2 2 2 3 4 2 4" xfId="18229" xr:uid="{6B06E34E-5334-4F3D-838C-A8AB094095C0}"/>
    <cellStyle name="Currency 2 2 2 3 4 2 4 2" xfId="49053" xr:uid="{D085FD4B-AFDB-40FB-97C6-A1602E36462F}"/>
    <cellStyle name="Currency 2 2 2 3 4 2 5" xfId="33643" xr:uid="{CC4205FB-EF7D-4F8B-819C-45FCBAB03F2C}"/>
    <cellStyle name="Currency 2 2 2 3 4 3" xfId="4720" xr:uid="{6E410B08-8A40-4F4E-A16A-35CE124270CC}"/>
    <cellStyle name="Currency 2 2 2 3 4 3 2" xfId="12531" xr:uid="{7DF5A289-E25A-4C3E-A45C-9DB48BEB7377}"/>
    <cellStyle name="Currency 2 2 2 3 4 3 2 2" xfId="27942" xr:uid="{D18AA7F3-42DD-435D-A0BC-AB2B40F41B46}"/>
    <cellStyle name="Currency 2 2 2 3 4 3 2 2 2" xfId="58766" xr:uid="{B4E0F5EA-05A6-4236-8148-F244D12BB5AE}"/>
    <cellStyle name="Currency 2 2 2 3 4 3 2 3" xfId="43356" xr:uid="{248F408C-59A0-43F6-86BE-C7AA84354B23}"/>
    <cellStyle name="Currency 2 2 2 3 4 3 3" xfId="20133" xr:uid="{F5C05F61-BB99-4FC9-B7AC-E74480F3CEA5}"/>
    <cellStyle name="Currency 2 2 2 3 4 3 3 2" xfId="50957" xr:uid="{2BF80DE2-5431-4142-B624-8C0B99690D82}"/>
    <cellStyle name="Currency 2 2 2 3 4 3 4" xfId="35547" xr:uid="{1A977221-25ED-484C-90A0-627B17E7291C}"/>
    <cellStyle name="Currency 2 2 2 3 4 4" xfId="8728" xr:uid="{5CB10BBD-11F6-4F71-B913-EE95723168D0}"/>
    <cellStyle name="Currency 2 2 2 3 4 4 2" xfId="24139" xr:uid="{4BCDB488-DC35-42AC-859E-2C444446D7C8}"/>
    <cellStyle name="Currency 2 2 2 3 4 4 2 2" xfId="54963" xr:uid="{8B598366-41BE-495D-A2FA-71BCBD64930B}"/>
    <cellStyle name="Currency 2 2 2 3 4 4 3" xfId="39553" xr:uid="{EA2B685C-6A1B-4D48-B778-70906618C19B}"/>
    <cellStyle name="Currency 2 2 2 3 4 5" xfId="16330" xr:uid="{933E8788-B931-42D6-8D58-42697B564249}"/>
    <cellStyle name="Currency 2 2 2 3 4 5 2" xfId="47154" xr:uid="{272EC930-CF36-44AE-94BD-0CE424BD166B}"/>
    <cellStyle name="Currency 2 2 2 3 4 6" xfId="31744" xr:uid="{C3FF3327-E527-4F5E-97E3-CE2EDE3978A4}"/>
    <cellStyle name="Currency 2 2 2 3 5" xfId="1550" xr:uid="{C5B25582-92DB-45DB-A58D-B5668E0C51E3}"/>
    <cellStyle name="Currency 2 2 2 3 5 2" xfId="3449" xr:uid="{0DF4DE44-6E67-4EFF-8183-115F74CD8B6E}"/>
    <cellStyle name="Currency 2 2 2 3 5 2 2" xfId="7252" xr:uid="{E573F781-C1C2-4400-A2B6-7A496D56A52C}"/>
    <cellStyle name="Currency 2 2 2 3 5 2 2 2" xfId="15063" xr:uid="{B41BAFB6-94C5-40AD-ADFD-7C30A9FBF75F}"/>
    <cellStyle name="Currency 2 2 2 3 5 2 2 2 2" xfId="30474" xr:uid="{8DAFF2A3-D844-4BED-AC61-9EA5073B8A03}"/>
    <cellStyle name="Currency 2 2 2 3 5 2 2 2 2 2" xfId="61298" xr:uid="{2361572B-B10D-46C0-97DA-4E07B6DC9939}"/>
    <cellStyle name="Currency 2 2 2 3 5 2 2 2 3" xfId="45888" xr:uid="{BF01CD23-DACB-40BA-92E6-DD62416708E2}"/>
    <cellStyle name="Currency 2 2 2 3 5 2 2 3" xfId="22665" xr:uid="{894FC363-6E99-4C86-B03B-36D326F08B24}"/>
    <cellStyle name="Currency 2 2 2 3 5 2 2 3 2" xfId="53489" xr:uid="{C861C46E-701C-4E39-BA83-DA86420EB0C3}"/>
    <cellStyle name="Currency 2 2 2 3 5 2 2 4" xfId="38079" xr:uid="{49F8953E-3324-4D61-96D1-0C1EF3964050}"/>
    <cellStyle name="Currency 2 2 2 3 5 2 3" xfId="11260" xr:uid="{748F066B-E143-4E94-8223-87F618B02B58}"/>
    <cellStyle name="Currency 2 2 2 3 5 2 3 2" xfId="26671" xr:uid="{6464470F-79E3-4738-A225-2DFA7C1E1810}"/>
    <cellStyle name="Currency 2 2 2 3 5 2 3 2 2" xfId="57495" xr:uid="{BA132426-3D75-4627-8ADF-1115EBA2D657}"/>
    <cellStyle name="Currency 2 2 2 3 5 2 3 3" xfId="42085" xr:uid="{25177DB3-BDE6-44B2-9BF7-D060C7F18656}"/>
    <cellStyle name="Currency 2 2 2 3 5 2 4" xfId="18862" xr:uid="{40BA6FF6-0E41-4409-8946-CD818BE5ADE3}"/>
    <cellStyle name="Currency 2 2 2 3 5 2 4 2" xfId="49686" xr:uid="{A891744F-5E6A-4CB0-B742-3B2675F5E934}"/>
    <cellStyle name="Currency 2 2 2 3 5 2 5" xfId="34276" xr:uid="{2BB6BFE2-8C22-467F-A7B6-DABAC647A83E}"/>
    <cellStyle name="Currency 2 2 2 3 5 3" xfId="5353" xr:uid="{161E6AAF-A2CA-45DE-BADF-7144E8A2DE9F}"/>
    <cellStyle name="Currency 2 2 2 3 5 3 2" xfId="13164" xr:uid="{F4507F0F-0E88-4F46-9C50-CF0E7BE5D2FF}"/>
    <cellStyle name="Currency 2 2 2 3 5 3 2 2" xfId="28575" xr:uid="{F46F6178-28CF-4097-8CA4-B1AFBAFB9964}"/>
    <cellStyle name="Currency 2 2 2 3 5 3 2 2 2" xfId="59399" xr:uid="{00651421-CC14-440D-81D4-DBF691919629}"/>
    <cellStyle name="Currency 2 2 2 3 5 3 2 3" xfId="43989" xr:uid="{0B0E2FC2-79E9-4E08-BD7B-3F4A988E782B}"/>
    <cellStyle name="Currency 2 2 2 3 5 3 3" xfId="20766" xr:uid="{FFEC6B75-54FB-4D10-ADC8-3EE726F370F6}"/>
    <cellStyle name="Currency 2 2 2 3 5 3 3 2" xfId="51590" xr:uid="{FA67982C-1E6B-4143-944C-E15FEC82E418}"/>
    <cellStyle name="Currency 2 2 2 3 5 3 4" xfId="36180" xr:uid="{F71B4A67-9AC9-4CC8-9D1D-E7765C31CD6B}"/>
    <cellStyle name="Currency 2 2 2 3 5 4" xfId="9361" xr:uid="{EA5DED44-345D-437B-8A29-0A28800B0A63}"/>
    <cellStyle name="Currency 2 2 2 3 5 4 2" xfId="24772" xr:uid="{90501D95-BBDE-41F5-9DA7-7A821D9B1CC1}"/>
    <cellStyle name="Currency 2 2 2 3 5 4 2 2" xfId="55596" xr:uid="{1CA8C082-A25A-40AA-A915-7429F2291A55}"/>
    <cellStyle name="Currency 2 2 2 3 5 4 3" xfId="40186" xr:uid="{BC849E86-2730-4BDA-A502-B1915E72CEE0}"/>
    <cellStyle name="Currency 2 2 2 3 5 5" xfId="16963" xr:uid="{C0F7E9A7-BD67-4B8C-8D92-43CFE67AB0D5}"/>
    <cellStyle name="Currency 2 2 2 3 5 5 2" xfId="47787" xr:uid="{E47ABB0A-CC34-42F2-9646-550E14950DA5}"/>
    <cellStyle name="Currency 2 2 2 3 5 6" xfId="32377" xr:uid="{71376D40-F330-4B3A-914D-91C19BCAA02E}"/>
    <cellStyle name="Currency 2 2 2 3 6" xfId="2183" xr:uid="{7BCB2C4D-4BF6-404A-9ED8-3DBE0DF9215B}"/>
    <cellStyle name="Currency 2 2 2 3 6 2" xfId="5986" xr:uid="{8CCF0290-8A14-40A0-A986-FBD01673C1CC}"/>
    <cellStyle name="Currency 2 2 2 3 6 2 2" xfId="13797" xr:uid="{A02FC0D2-31BA-430E-8B4B-048487C34216}"/>
    <cellStyle name="Currency 2 2 2 3 6 2 2 2" xfId="29208" xr:uid="{075F7F46-50BC-4D48-80A5-CE47ABC51308}"/>
    <cellStyle name="Currency 2 2 2 3 6 2 2 2 2" xfId="60032" xr:uid="{4FFFAFA5-3FDE-44AB-A64A-07DA3B3989EA}"/>
    <cellStyle name="Currency 2 2 2 3 6 2 2 3" xfId="44622" xr:uid="{9BA00018-1AF1-47C7-B5F2-E7987DBEEA05}"/>
    <cellStyle name="Currency 2 2 2 3 6 2 3" xfId="21399" xr:uid="{1DF5452D-FB6B-4822-A73A-5EF9E00A74AE}"/>
    <cellStyle name="Currency 2 2 2 3 6 2 3 2" xfId="52223" xr:uid="{3FECA718-25AA-40AB-AE98-E754AD0CAC3F}"/>
    <cellStyle name="Currency 2 2 2 3 6 2 4" xfId="36813" xr:uid="{0204DDD6-6984-4BB2-8D86-889FBDFF27E6}"/>
    <cellStyle name="Currency 2 2 2 3 6 3" xfId="9994" xr:uid="{9A5CC043-E6CC-4BFD-9A2A-E6C4EC4D1F42}"/>
    <cellStyle name="Currency 2 2 2 3 6 3 2" xfId="25405" xr:uid="{1831E38E-BD0A-421F-BDEE-9C383277A237}"/>
    <cellStyle name="Currency 2 2 2 3 6 3 2 2" xfId="56229" xr:uid="{21051A31-C855-48C0-9CA1-4027422DD45D}"/>
    <cellStyle name="Currency 2 2 2 3 6 3 3" xfId="40819" xr:uid="{88DCD5BA-9947-45D1-8C65-070F42EB34B2}"/>
    <cellStyle name="Currency 2 2 2 3 6 4" xfId="17596" xr:uid="{992F4889-AD3A-4A59-B627-F90F05BEF3FF}"/>
    <cellStyle name="Currency 2 2 2 3 6 4 2" xfId="48420" xr:uid="{7790D849-1B0A-4328-906A-A53DFCB8B564}"/>
    <cellStyle name="Currency 2 2 2 3 6 5" xfId="33010" xr:uid="{FF46BCF5-E253-49E7-8D79-AF60C41D53DE}"/>
    <cellStyle name="Currency 2 2 2 3 7" xfId="4087" xr:uid="{53183411-A36B-4D6C-9CBC-22CBC3BCC7C0}"/>
    <cellStyle name="Currency 2 2 2 3 7 2" xfId="11898" xr:uid="{66D78D5D-BBD5-4B27-8973-7A7CE66ABD9B}"/>
    <cellStyle name="Currency 2 2 2 3 7 2 2" xfId="27309" xr:uid="{065BFB5F-2E51-4650-A06F-129079511315}"/>
    <cellStyle name="Currency 2 2 2 3 7 2 2 2" xfId="58133" xr:uid="{0F124CCD-5F3F-4FAF-ABFB-3947258A9779}"/>
    <cellStyle name="Currency 2 2 2 3 7 2 3" xfId="42723" xr:uid="{6EE8BF71-7C20-4099-8779-EFC79451E075}"/>
    <cellStyle name="Currency 2 2 2 3 7 3" xfId="19500" xr:uid="{4027A1FC-78C7-4C78-8550-F0A1C60FE355}"/>
    <cellStyle name="Currency 2 2 2 3 7 3 2" xfId="50324" xr:uid="{45493FC6-6C7F-4C3D-94EB-4EDDD9AB0675}"/>
    <cellStyle name="Currency 2 2 2 3 7 4" xfId="34914" xr:uid="{67E14F12-4511-405C-BA29-577AB126C1A0}"/>
    <cellStyle name="Currency 2 2 2 3 8" xfId="8095" xr:uid="{C1C0CBE8-ADA4-4E51-A6CB-7368F42CBFAD}"/>
    <cellStyle name="Currency 2 2 2 3 8 2" xfId="23506" xr:uid="{42C69840-E174-490B-8733-479B8A7FC3AD}"/>
    <cellStyle name="Currency 2 2 2 3 8 2 2" xfId="54330" xr:uid="{BCDB29CB-D676-4CB5-89DD-3A45D6F8C931}"/>
    <cellStyle name="Currency 2 2 2 3 8 3" xfId="38920" xr:uid="{AC7D501A-5773-4889-B536-18F6C78BDD5C}"/>
    <cellStyle name="Currency 2 2 2 3 9" xfId="7886" xr:uid="{D540C4A8-8839-4E8E-80DA-7CC09BA2B794}"/>
    <cellStyle name="Currency 2 2 2 3 9 2" xfId="23297" xr:uid="{7FC93376-B8B8-410F-AA58-8FC687C16750}"/>
    <cellStyle name="Currency 2 2 2 3 9 2 2" xfId="54121" xr:uid="{FA45E3FA-CDBE-4A8F-A844-7E8F2ED4C2E6}"/>
    <cellStyle name="Currency 2 2 2 3 9 3" xfId="38711" xr:uid="{50C12403-DBA0-487A-9889-DE93269F10D3}"/>
    <cellStyle name="Currency 2 2 2 4" xfId="195" xr:uid="{B8D7017F-E7D9-458C-BC64-C0B8D59ADD8E}"/>
    <cellStyle name="Currency 2 2 2 4 10" xfId="15617" xr:uid="{F82B5A40-9EAF-4AEA-8597-0CE51A493270}"/>
    <cellStyle name="Currency 2 2 2 4 10 2" xfId="46441" xr:uid="{AC514356-755A-47A4-BD05-A0E983B28301}"/>
    <cellStyle name="Currency 2 2 2 4 11" xfId="31031" xr:uid="{0B766E11-8979-4571-B09C-845FAD9CAA28}"/>
    <cellStyle name="Currency 2 2 2 4 2" xfId="626" xr:uid="{B88BA672-1367-41EA-A26E-9AE1DFC2FEB4}"/>
    <cellStyle name="Currency 2 2 2 4 2 2" xfId="1259" xr:uid="{B7DA5410-8729-4C59-9D43-D14640EB8FE2}"/>
    <cellStyle name="Currency 2 2 2 4 2 2 2" xfId="3158" xr:uid="{50B222D2-D88B-47C3-98DA-4408F615FC50}"/>
    <cellStyle name="Currency 2 2 2 4 2 2 2 2" xfId="6961" xr:uid="{32C7FF4C-EAD8-4D68-9530-B6CDFD612A85}"/>
    <cellStyle name="Currency 2 2 2 4 2 2 2 2 2" xfId="14772" xr:uid="{F5931693-FCBF-4C20-8942-F5FCBB3029E0}"/>
    <cellStyle name="Currency 2 2 2 4 2 2 2 2 2 2" xfId="30183" xr:uid="{15C8C9B2-A37D-4A0F-86E0-9C62026D57DE}"/>
    <cellStyle name="Currency 2 2 2 4 2 2 2 2 2 2 2" xfId="61007" xr:uid="{F23E2B66-9BA1-4511-A575-67531D3F607C}"/>
    <cellStyle name="Currency 2 2 2 4 2 2 2 2 2 3" xfId="45597" xr:uid="{773BECAF-CC6D-496A-BC4B-D213B365F92C}"/>
    <cellStyle name="Currency 2 2 2 4 2 2 2 2 3" xfId="22374" xr:uid="{690E903B-062E-47AA-A6F1-6ECA52D45D08}"/>
    <cellStyle name="Currency 2 2 2 4 2 2 2 2 3 2" xfId="53198" xr:uid="{BACCA74F-3383-4572-B32C-03FD0C6195F0}"/>
    <cellStyle name="Currency 2 2 2 4 2 2 2 2 4" xfId="37788" xr:uid="{72FE2283-B68F-40B8-A7F9-F979C7BE650E}"/>
    <cellStyle name="Currency 2 2 2 4 2 2 2 3" xfId="10969" xr:uid="{721DF0BF-7A02-481C-9B77-1A2860B87E4A}"/>
    <cellStyle name="Currency 2 2 2 4 2 2 2 3 2" xfId="26380" xr:uid="{3E4F617D-6A54-4A3F-BD12-0DA33F86CCF6}"/>
    <cellStyle name="Currency 2 2 2 4 2 2 2 3 2 2" xfId="57204" xr:uid="{94EA23E1-E71D-4CDF-9E9A-FD09FCC3B4D3}"/>
    <cellStyle name="Currency 2 2 2 4 2 2 2 3 3" xfId="41794" xr:uid="{38CA257C-EA35-43EB-83CB-6C877B626924}"/>
    <cellStyle name="Currency 2 2 2 4 2 2 2 4" xfId="18571" xr:uid="{A3ACB37A-252F-469E-A36D-831AD4A486E0}"/>
    <cellStyle name="Currency 2 2 2 4 2 2 2 4 2" xfId="49395" xr:uid="{A70F19BB-D84B-4A42-8DD0-B446E1F3032F}"/>
    <cellStyle name="Currency 2 2 2 4 2 2 2 5" xfId="33985" xr:uid="{AB273342-6DD8-483A-A3F5-794C7A1B941A}"/>
    <cellStyle name="Currency 2 2 2 4 2 2 3" xfId="5062" xr:uid="{DED69044-4CCA-4550-B894-AD6E30E3B823}"/>
    <cellStyle name="Currency 2 2 2 4 2 2 3 2" xfId="12873" xr:uid="{C5B186ED-4786-4E31-BBEC-8C2B4EAD2A1F}"/>
    <cellStyle name="Currency 2 2 2 4 2 2 3 2 2" xfId="28284" xr:uid="{7C426F7A-589A-4702-8240-A0ED851D44FB}"/>
    <cellStyle name="Currency 2 2 2 4 2 2 3 2 2 2" xfId="59108" xr:uid="{3D73C5F4-65C2-40BD-913C-872EE9DA2EEB}"/>
    <cellStyle name="Currency 2 2 2 4 2 2 3 2 3" xfId="43698" xr:uid="{671900D0-2E14-4C9D-8510-C1B0F5B3D39D}"/>
    <cellStyle name="Currency 2 2 2 4 2 2 3 3" xfId="20475" xr:uid="{60B2C192-AA3F-42D4-93D7-50367D65496F}"/>
    <cellStyle name="Currency 2 2 2 4 2 2 3 3 2" xfId="51299" xr:uid="{21BEAB8F-DD84-4E1A-93D3-068BDC625EFA}"/>
    <cellStyle name="Currency 2 2 2 4 2 2 3 4" xfId="35889" xr:uid="{473B282F-5F9C-4767-A9F6-EFB8E9113469}"/>
    <cellStyle name="Currency 2 2 2 4 2 2 4" xfId="9070" xr:uid="{0611A5E1-6E19-4111-A9B3-C41B5259BC48}"/>
    <cellStyle name="Currency 2 2 2 4 2 2 4 2" xfId="24481" xr:uid="{EFCCFB96-9D2F-4915-B6F2-11871FCA3B56}"/>
    <cellStyle name="Currency 2 2 2 4 2 2 4 2 2" xfId="55305" xr:uid="{726E62C0-5629-4529-A19B-25064ED2DCF7}"/>
    <cellStyle name="Currency 2 2 2 4 2 2 4 3" xfId="39895" xr:uid="{003B6E1E-D144-4529-A62D-2025FF995231}"/>
    <cellStyle name="Currency 2 2 2 4 2 2 5" xfId="16672" xr:uid="{F95DAA90-A097-4B60-B15C-94184AC14B58}"/>
    <cellStyle name="Currency 2 2 2 4 2 2 5 2" xfId="47496" xr:uid="{CEB5929B-357A-4619-90D2-1E36BA454B14}"/>
    <cellStyle name="Currency 2 2 2 4 2 2 6" xfId="32086" xr:uid="{6C08C5B3-30A6-46DC-AA3A-CFE0113993EB}"/>
    <cellStyle name="Currency 2 2 2 4 2 3" xfId="1892" xr:uid="{1445A94E-1062-42FE-92F4-BCC86C6FBD65}"/>
    <cellStyle name="Currency 2 2 2 4 2 3 2" xfId="3791" xr:uid="{1651975D-76CA-4CCE-98A5-85FF38729BA2}"/>
    <cellStyle name="Currency 2 2 2 4 2 3 2 2" xfId="7594" xr:uid="{8B50B2E8-D7C3-4394-A709-CB0835E7B133}"/>
    <cellStyle name="Currency 2 2 2 4 2 3 2 2 2" xfId="15405" xr:uid="{AC077FFE-B66F-4638-882E-76CA0FA72605}"/>
    <cellStyle name="Currency 2 2 2 4 2 3 2 2 2 2" xfId="30816" xr:uid="{9F4EF79D-5B41-4431-A803-5F9C1C0C0F50}"/>
    <cellStyle name="Currency 2 2 2 4 2 3 2 2 2 2 2" xfId="61640" xr:uid="{AA6F3730-1DD0-4A36-9A98-9F01B4B36EFE}"/>
    <cellStyle name="Currency 2 2 2 4 2 3 2 2 2 3" xfId="46230" xr:uid="{38583CA7-E425-4C17-A386-08059D543E4D}"/>
    <cellStyle name="Currency 2 2 2 4 2 3 2 2 3" xfId="23007" xr:uid="{E6BAD353-5F8D-4E11-A6B3-138F0DC28D47}"/>
    <cellStyle name="Currency 2 2 2 4 2 3 2 2 3 2" xfId="53831" xr:uid="{BC1A8F89-0EA8-4EC2-97F7-67A973F03716}"/>
    <cellStyle name="Currency 2 2 2 4 2 3 2 2 4" xfId="38421" xr:uid="{6F745B12-06A7-40B9-8D67-5177D19571E5}"/>
    <cellStyle name="Currency 2 2 2 4 2 3 2 3" xfId="11602" xr:uid="{1ED9934E-C30E-4819-A236-50717E42332C}"/>
    <cellStyle name="Currency 2 2 2 4 2 3 2 3 2" xfId="27013" xr:uid="{5D86E59A-EAE2-484F-A5DB-B842A53E8686}"/>
    <cellStyle name="Currency 2 2 2 4 2 3 2 3 2 2" xfId="57837" xr:uid="{7F7073F7-5742-4B8E-9704-36D5FC1390B0}"/>
    <cellStyle name="Currency 2 2 2 4 2 3 2 3 3" xfId="42427" xr:uid="{7A96FFC9-8C0A-4CD3-A9A5-77DA4B31BE99}"/>
    <cellStyle name="Currency 2 2 2 4 2 3 2 4" xfId="19204" xr:uid="{60368860-1481-4466-9969-DA0818E56C6B}"/>
    <cellStyle name="Currency 2 2 2 4 2 3 2 4 2" xfId="50028" xr:uid="{F8558020-748A-4904-B97B-377435B7843A}"/>
    <cellStyle name="Currency 2 2 2 4 2 3 2 5" xfId="34618" xr:uid="{878F9328-17C6-4679-8756-0609FB396345}"/>
    <cellStyle name="Currency 2 2 2 4 2 3 3" xfId="5695" xr:uid="{024C2863-DF39-4EF9-81B9-8D60A21B8A40}"/>
    <cellStyle name="Currency 2 2 2 4 2 3 3 2" xfId="13506" xr:uid="{406865C1-3D0E-4E18-B4E3-61692E37E051}"/>
    <cellStyle name="Currency 2 2 2 4 2 3 3 2 2" xfId="28917" xr:uid="{F3107F59-CE30-4D8C-93ED-A259368D29F9}"/>
    <cellStyle name="Currency 2 2 2 4 2 3 3 2 2 2" xfId="59741" xr:uid="{0756C387-1EDF-4D14-9804-B231AD56D75A}"/>
    <cellStyle name="Currency 2 2 2 4 2 3 3 2 3" xfId="44331" xr:uid="{E193CDD7-E84B-427B-A559-199B6658F329}"/>
    <cellStyle name="Currency 2 2 2 4 2 3 3 3" xfId="21108" xr:uid="{98FFFA5C-67FB-4D94-A79A-ACB4A7DA8DA8}"/>
    <cellStyle name="Currency 2 2 2 4 2 3 3 3 2" xfId="51932" xr:uid="{ADD4430C-1230-4C39-90E2-C405A04B10B2}"/>
    <cellStyle name="Currency 2 2 2 4 2 3 3 4" xfId="36522" xr:uid="{614832CA-3DCF-4E2C-8BAC-8122C80A115A}"/>
    <cellStyle name="Currency 2 2 2 4 2 3 4" xfId="9703" xr:uid="{A5EF3B29-D4E8-4324-9AE9-C20F45660209}"/>
    <cellStyle name="Currency 2 2 2 4 2 3 4 2" xfId="25114" xr:uid="{A037628A-B4BE-4A8E-8848-2F2484A412C0}"/>
    <cellStyle name="Currency 2 2 2 4 2 3 4 2 2" xfId="55938" xr:uid="{F855151E-1751-4F44-9EC1-EE9FC638D1DA}"/>
    <cellStyle name="Currency 2 2 2 4 2 3 4 3" xfId="40528" xr:uid="{29DAC39B-A54F-451D-9337-A090FB952296}"/>
    <cellStyle name="Currency 2 2 2 4 2 3 5" xfId="17305" xr:uid="{6B5805CF-61DF-4669-BAE3-D448011C5CAE}"/>
    <cellStyle name="Currency 2 2 2 4 2 3 5 2" xfId="48129" xr:uid="{1D4FD82A-1CCC-495A-BEA2-DEC2F911A1EC}"/>
    <cellStyle name="Currency 2 2 2 4 2 3 6" xfId="32719" xr:uid="{76252842-2B62-4D9B-95AB-4EFB86F89CF6}"/>
    <cellStyle name="Currency 2 2 2 4 2 4" xfId="2525" xr:uid="{214DF8BF-1FEB-4D4D-AE09-986E906AB351}"/>
    <cellStyle name="Currency 2 2 2 4 2 4 2" xfId="6328" xr:uid="{99FBCE8A-B465-4731-BC81-0BD21EEC5066}"/>
    <cellStyle name="Currency 2 2 2 4 2 4 2 2" xfId="14139" xr:uid="{EAF98221-3DA0-4676-A1CA-BDFEF2C48BBF}"/>
    <cellStyle name="Currency 2 2 2 4 2 4 2 2 2" xfId="29550" xr:uid="{0CC16260-F160-4F3D-9B32-9FB6BD7CA7F4}"/>
    <cellStyle name="Currency 2 2 2 4 2 4 2 2 2 2" xfId="60374" xr:uid="{B1A56398-2DBC-4111-8164-DD8EA10F0BF9}"/>
    <cellStyle name="Currency 2 2 2 4 2 4 2 2 3" xfId="44964" xr:uid="{5C95DB65-2809-4A14-BAED-0BD53E88D0D5}"/>
    <cellStyle name="Currency 2 2 2 4 2 4 2 3" xfId="21741" xr:uid="{A73CDD3B-3956-4DCF-B2CB-4AB120683689}"/>
    <cellStyle name="Currency 2 2 2 4 2 4 2 3 2" xfId="52565" xr:uid="{E3CB96D5-79D7-4654-9A77-3D94E12226DB}"/>
    <cellStyle name="Currency 2 2 2 4 2 4 2 4" xfId="37155" xr:uid="{AFB31110-9C2D-4EE2-9D94-68869042674D}"/>
    <cellStyle name="Currency 2 2 2 4 2 4 3" xfId="10336" xr:uid="{2D7444E8-4E33-4BF8-902D-B18230FB76B5}"/>
    <cellStyle name="Currency 2 2 2 4 2 4 3 2" xfId="25747" xr:uid="{133B4980-FF39-4AE3-A807-9B15FF3E6DF7}"/>
    <cellStyle name="Currency 2 2 2 4 2 4 3 2 2" xfId="56571" xr:uid="{9FBCA73F-822A-4727-8482-65AB4EEE72DA}"/>
    <cellStyle name="Currency 2 2 2 4 2 4 3 3" xfId="41161" xr:uid="{D7A0DAB7-96C0-4D0F-A5C3-8092B9C99467}"/>
    <cellStyle name="Currency 2 2 2 4 2 4 4" xfId="17938" xr:uid="{7E173475-80ED-4E23-B27D-27D94A669A21}"/>
    <cellStyle name="Currency 2 2 2 4 2 4 4 2" xfId="48762" xr:uid="{CE7724BF-8B8D-4349-83B9-92E8DFD22547}"/>
    <cellStyle name="Currency 2 2 2 4 2 4 5" xfId="33352" xr:uid="{371EBFE6-B8BB-492B-A697-D48212111BDA}"/>
    <cellStyle name="Currency 2 2 2 4 2 5" xfId="4429" xr:uid="{0096A105-0F35-4959-B807-601DCEBEAF75}"/>
    <cellStyle name="Currency 2 2 2 4 2 5 2" xfId="12240" xr:uid="{EEA2EE03-F224-41BF-A55F-D18A80FEDC68}"/>
    <cellStyle name="Currency 2 2 2 4 2 5 2 2" xfId="27651" xr:uid="{DBC29440-77AE-41EB-BB4F-52FB39E66287}"/>
    <cellStyle name="Currency 2 2 2 4 2 5 2 2 2" xfId="58475" xr:uid="{31953D4E-540B-4614-B176-C84429492FC6}"/>
    <cellStyle name="Currency 2 2 2 4 2 5 2 3" xfId="43065" xr:uid="{F7D16DE5-8CFD-4438-BCA0-5CB3E874C5BA}"/>
    <cellStyle name="Currency 2 2 2 4 2 5 3" xfId="19842" xr:uid="{E3091A00-86BD-4BF0-999F-9E9418E37807}"/>
    <cellStyle name="Currency 2 2 2 4 2 5 3 2" xfId="50666" xr:uid="{71E5B49B-975A-4501-81B0-37A0BC522419}"/>
    <cellStyle name="Currency 2 2 2 4 2 5 4" xfId="35256" xr:uid="{ECE1C04D-C94C-4846-9AF8-3BABB59DA215}"/>
    <cellStyle name="Currency 2 2 2 4 2 6" xfId="8437" xr:uid="{F3041BAC-C313-4D05-8475-8120B45AFF82}"/>
    <cellStyle name="Currency 2 2 2 4 2 6 2" xfId="23848" xr:uid="{289CA2D9-C93D-4B2A-BAA6-858B2F4BF8EA}"/>
    <cellStyle name="Currency 2 2 2 4 2 6 2 2" xfId="54672" xr:uid="{ECB6826E-CB2C-4AB9-93FC-3E85B9A8079F}"/>
    <cellStyle name="Currency 2 2 2 4 2 6 3" xfId="39262" xr:uid="{D8783E85-6CB8-49F6-BBCF-6AD24B39B150}"/>
    <cellStyle name="Currency 2 2 2 4 2 7" xfId="16039" xr:uid="{0F62BD91-DA39-4E3B-AFA0-489D62362248}"/>
    <cellStyle name="Currency 2 2 2 4 2 7 2" xfId="46863" xr:uid="{B01FB33B-E159-4BA1-946E-2DBEEB18BD25}"/>
    <cellStyle name="Currency 2 2 2 4 2 8" xfId="31453" xr:uid="{0A681A23-1112-4FB6-B6B5-1526D36A7B97}"/>
    <cellStyle name="Currency 2 2 2 4 3" xfId="417" xr:uid="{13C63C1A-12F1-4A46-A0EB-472B5D650C9C}"/>
    <cellStyle name="Currency 2 2 2 4 3 2" xfId="1050" xr:uid="{A74B8F92-4418-4912-B74B-2AA789D2B410}"/>
    <cellStyle name="Currency 2 2 2 4 3 2 2" xfId="2949" xr:uid="{27A08052-BF65-4CA8-A683-BBC8D16D1286}"/>
    <cellStyle name="Currency 2 2 2 4 3 2 2 2" xfId="6752" xr:uid="{36947CD3-6CFD-4E3C-946E-19EABB8441A8}"/>
    <cellStyle name="Currency 2 2 2 4 3 2 2 2 2" xfId="14563" xr:uid="{AA768930-4AD4-4C2B-AE45-1C245A1EC55B}"/>
    <cellStyle name="Currency 2 2 2 4 3 2 2 2 2 2" xfId="29974" xr:uid="{B674595B-0D7D-4EF2-B728-B1AB18A2644D}"/>
    <cellStyle name="Currency 2 2 2 4 3 2 2 2 2 2 2" xfId="60798" xr:uid="{B8D58637-BBA5-4A99-8F67-3730D1BA9645}"/>
    <cellStyle name="Currency 2 2 2 4 3 2 2 2 2 3" xfId="45388" xr:uid="{97B18344-BE3E-44D2-B3AA-A5A387D77E28}"/>
    <cellStyle name="Currency 2 2 2 4 3 2 2 2 3" xfId="22165" xr:uid="{B5192B66-F661-4DB1-A344-862A5A86C272}"/>
    <cellStyle name="Currency 2 2 2 4 3 2 2 2 3 2" xfId="52989" xr:uid="{D639D941-E2E5-4F29-A01C-E7971CF6698F}"/>
    <cellStyle name="Currency 2 2 2 4 3 2 2 2 4" xfId="37579" xr:uid="{9B8B11EC-6258-4A0C-B5FB-034B52AE71CA}"/>
    <cellStyle name="Currency 2 2 2 4 3 2 2 3" xfId="10760" xr:uid="{F50E52B5-267D-477E-B73B-777FA1933E25}"/>
    <cellStyle name="Currency 2 2 2 4 3 2 2 3 2" xfId="26171" xr:uid="{E4BFEB7B-B1D3-4CB8-89E5-8983E03376BA}"/>
    <cellStyle name="Currency 2 2 2 4 3 2 2 3 2 2" xfId="56995" xr:uid="{8DEC4604-DB5D-4BA0-BFA7-7D7EA754384C}"/>
    <cellStyle name="Currency 2 2 2 4 3 2 2 3 3" xfId="41585" xr:uid="{729F9CC1-9B5F-4405-A07F-821406396427}"/>
    <cellStyle name="Currency 2 2 2 4 3 2 2 4" xfId="18362" xr:uid="{820720AD-D1B5-47EF-9640-1F084AC27267}"/>
    <cellStyle name="Currency 2 2 2 4 3 2 2 4 2" xfId="49186" xr:uid="{3EDB8367-0AA8-4DF6-9997-F84A677EC3C1}"/>
    <cellStyle name="Currency 2 2 2 4 3 2 2 5" xfId="33776" xr:uid="{5591D9C9-393D-436D-B748-618417045B08}"/>
    <cellStyle name="Currency 2 2 2 4 3 2 3" xfId="4853" xr:uid="{0E6BB770-0485-477C-96A6-D4A238F736D9}"/>
    <cellStyle name="Currency 2 2 2 4 3 2 3 2" xfId="12664" xr:uid="{46C334FF-B40D-44AD-83C2-500A996ECE4C}"/>
    <cellStyle name="Currency 2 2 2 4 3 2 3 2 2" xfId="28075" xr:uid="{73A2FE21-6DAF-479C-AF43-0EFF08F23650}"/>
    <cellStyle name="Currency 2 2 2 4 3 2 3 2 2 2" xfId="58899" xr:uid="{443A8288-6DF4-4E48-BBEC-705FBD673689}"/>
    <cellStyle name="Currency 2 2 2 4 3 2 3 2 3" xfId="43489" xr:uid="{DF5D4941-97CF-468F-BB5C-A3324B72FC43}"/>
    <cellStyle name="Currency 2 2 2 4 3 2 3 3" xfId="20266" xr:uid="{EF678EB4-4FF2-4556-B67E-C505994CB0B8}"/>
    <cellStyle name="Currency 2 2 2 4 3 2 3 3 2" xfId="51090" xr:uid="{3431253C-367B-479B-98C5-7774814F67CE}"/>
    <cellStyle name="Currency 2 2 2 4 3 2 3 4" xfId="35680" xr:uid="{CFCB846F-7E0F-4C5E-B000-59DA9328AB68}"/>
    <cellStyle name="Currency 2 2 2 4 3 2 4" xfId="8861" xr:uid="{535E8633-69B8-4495-8DE4-575E5530C089}"/>
    <cellStyle name="Currency 2 2 2 4 3 2 4 2" xfId="24272" xr:uid="{61B6F078-7A00-470F-BBE6-6B9E66FAFA3E}"/>
    <cellStyle name="Currency 2 2 2 4 3 2 4 2 2" xfId="55096" xr:uid="{BA720E1D-2FA0-461B-9940-60784C22069B}"/>
    <cellStyle name="Currency 2 2 2 4 3 2 4 3" xfId="39686" xr:uid="{59E6AA7F-5620-4BAD-A413-DAEAF7F71714}"/>
    <cellStyle name="Currency 2 2 2 4 3 2 5" xfId="16463" xr:uid="{5BAB3084-6870-47FB-9CB9-210CA8F67C62}"/>
    <cellStyle name="Currency 2 2 2 4 3 2 5 2" xfId="47287" xr:uid="{10FF8E26-B5DD-4DF0-B68B-732157F7BD33}"/>
    <cellStyle name="Currency 2 2 2 4 3 2 6" xfId="31877" xr:uid="{F7D5CEE1-2FF5-4914-90BD-3875E0707CB2}"/>
    <cellStyle name="Currency 2 2 2 4 3 3" xfId="1683" xr:uid="{50032C00-0CC6-41BC-A216-FFE596766731}"/>
    <cellStyle name="Currency 2 2 2 4 3 3 2" xfId="3582" xr:uid="{82FCC3F3-F0BC-4AB9-B901-8C31B1C49A76}"/>
    <cellStyle name="Currency 2 2 2 4 3 3 2 2" xfId="7385" xr:uid="{0196F857-AD5C-4E24-9012-FDA7C2B8B341}"/>
    <cellStyle name="Currency 2 2 2 4 3 3 2 2 2" xfId="15196" xr:uid="{3A82FD08-ABDB-4992-B38A-D4075175DF5C}"/>
    <cellStyle name="Currency 2 2 2 4 3 3 2 2 2 2" xfId="30607" xr:uid="{851C87D8-7F44-4897-90A1-BA1A43AD530D}"/>
    <cellStyle name="Currency 2 2 2 4 3 3 2 2 2 2 2" xfId="61431" xr:uid="{98771F6D-25F2-4512-BB15-92E7DDA95723}"/>
    <cellStyle name="Currency 2 2 2 4 3 3 2 2 2 3" xfId="46021" xr:uid="{322B853B-2DE6-4FEF-B567-69F3FE2F2A72}"/>
    <cellStyle name="Currency 2 2 2 4 3 3 2 2 3" xfId="22798" xr:uid="{952732D0-280D-4D79-854E-CEC1D9383078}"/>
    <cellStyle name="Currency 2 2 2 4 3 3 2 2 3 2" xfId="53622" xr:uid="{3AE0CC19-386B-4860-917C-B24209280B65}"/>
    <cellStyle name="Currency 2 2 2 4 3 3 2 2 4" xfId="38212" xr:uid="{B3976824-F41C-4B2B-A529-92642FD5E881}"/>
    <cellStyle name="Currency 2 2 2 4 3 3 2 3" xfId="11393" xr:uid="{8B874556-0F51-43CB-B35E-EA4AE5D1F82E}"/>
    <cellStyle name="Currency 2 2 2 4 3 3 2 3 2" xfId="26804" xr:uid="{54A8CF1F-60D7-4ADA-A42B-E535F4BCC856}"/>
    <cellStyle name="Currency 2 2 2 4 3 3 2 3 2 2" xfId="57628" xr:uid="{71D2C01E-8462-49DE-A01F-B76305CEFD87}"/>
    <cellStyle name="Currency 2 2 2 4 3 3 2 3 3" xfId="42218" xr:uid="{E5AC003F-857B-4F09-B732-600C35B6CC6A}"/>
    <cellStyle name="Currency 2 2 2 4 3 3 2 4" xfId="18995" xr:uid="{493FA352-1CC7-4F9F-B305-6BD07815B990}"/>
    <cellStyle name="Currency 2 2 2 4 3 3 2 4 2" xfId="49819" xr:uid="{261A0D31-7C3C-416D-BA68-8D9143D9E30B}"/>
    <cellStyle name="Currency 2 2 2 4 3 3 2 5" xfId="34409" xr:uid="{98F0523B-E575-4EBC-ADA7-3549506D87AA}"/>
    <cellStyle name="Currency 2 2 2 4 3 3 3" xfId="5486" xr:uid="{4BCAF0F9-8D59-4F75-BDCC-0CCB3D1B06DC}"/>
    <cellStyle name="Currency 2 2 2 4 3 3 3 2" xfId="13297" xr:uid="{5C9E4ED3-A68F-44C8-AD17-C77E6DE5D05B}"/>
    <cellStyle name="Currency 2 2 2 4 3 3 3 2 2" xfId="28708" xr:uid="{8AB65937-5F4F-4AFA-AAF6-84D74CCFD15C}"/>
    <cellStyle name="Currency 2 2 2 4 3 3 3 2 2 2" xfId="59532" xr:uid="{1241320A-E699-4B9D-AA9F-E91C87E2CB4C}"/>
    <cellStyle name="Currency 2 2 2 4 3 3 3 2 3" xfId="44122" xr:uid="{38028ED9-528D-4A3A-B1E2-4C31AD2095D2}"/>
    <cellStyle name="Currency 2 2 2 4 3 3 3 3" xfId="20899" xr:uid="{9163F797-3783-4C50-812C-724136F9F00B}"/>
    <cellStyle name="Currency 2 2 2 4 3 3 3 3 2" xfId="51723" xr:uid="{59001B5E-372F-4D4F-901B-5B9F75A78BA2}"/>
    <cellStyle name="Currency 2 2 2 4 3 3 3 4" xfId="36313" xr:uid="{1F2337FB-D540-4178-8232-066A035CE76E}"/>
    <cellStyle name="Currency 2 2 2 4 3 3 4" xfId="9494" xr:uid="{8353859D-83F3-4DAC-9D9A-0EC1AC30395C}"/>
    <cellStyle name="Currency 2 2 2 4 3 3 4 2" xfId="24905" xr:uid="{C0B97102-EA02-441B-8E36-642F2637FB59}"/>
    <cellStyle name="Currency 2 2 2 4 3 3 4 2 2" xfId="55729" xr:uid="{35000094-DD97-436D-9CBD-2FDAF42A24A3}"/>
    <cellStyle name="Currency 2 2 2 4 3 3 4 3" xfId="40319" xr:uid="{72BBC3AA-810A-417B-922D-1EF27A4C84FD}"/>
    <cellStyle name="Currency 2 2 2 4 3 3 5" xfId="17096" xr:uid="{9743EA1F-6F64-4D5F-99BC-13F96346B4CC}"/>
    <cellStyle name="Currency 2 2 2 4 3 3 5 2" xfId="47920" xr:uid="{1F6C0E1A-F3D7-4CBD-AC40-5116FEF0F60E}"/>
    <cellStyle name="Currency 2 2 2 4 3 3 6" xfId="32510" xr:uid="{39F8D331-BCC9-4626-96E2-FB2D564AA0E3}"/>
    <cellStyle name="Currency 2 2 2 4 3 4" xfId="2316" xr:uid="{97DD70C8-3A38-4882-9E5F-9D6717A1F28C}"/>
    <cellStyle name="Currency 2 2 2 4 3 4 2" xfId="6119" xr:uid="{93AD7ECD-7F02-4358-8983-C69950869811}"/>
    <cellStyle name="Currency 2 2 2 4 3 4 2 2" xfId="13930" xr:uid="{3D97B92A-E96A-4851-8100-09AB2F462CBF}"/>
    <cellStyle name="Currency 2 2 2 4 3 4 2 2 2" xfId="29341" xr:uid="{B4726AA7-2BF3-4E36-9CBE-03759ECF6CC4}"/>
    <cellStyle name="Currency 2 2 2 4 3 4 2 2 2 2" xfId="60165" xr:uid="{18350FD8-504E-4386-B40A-AA622B369927}"/>
    <cellStyle name="Currency 2 2 2 4 3 4 2 2 3" xfId="44755" xr:uid="{FDBB41B1-E2EA-40BB-A3A5-E8F4C990F84E}"/>
    <cellStyle name="Currency 2 2 2 4 3 4 2 3" xfId="21532" xr:uid="{81D3C126-E258-451A-8543-B03E1D1DCDEF}"/>
    <cellStyle name="Currency 2 2 2 4 3 4 2 3 2" xfId="52356" xr:uid="{F263A5D2-EF28-49D9-8BAA-01DEF6163B9B}"/>
    <cellStyle name="Currency 2 2 2 4 3 4 2 4" xfId="36946" xr:uid="{D93E3A9A-C3D8-47ED-BCEE-9EBE3D1509CD}"/>
    <cellStyle name="Currency 2 2 2 4 3 4 3" xfId="10127" xr:uid="{FDB85518-6CE1-459F-A95A-5471D3B78813}"/>
    <cellStyle name="Currency 2 2 2 4 3 4 3 2" xfId="25538" xr:uid="{DCA2CBE5-38EF-465A-8415-50B674931AC5}"/>
    <cellStyle name="Currency 2 2 2 4 3 4 3 2 2" xfId="56362" xr:uid="{8F0E325C-95AD-4743-AE9D-C92B3324E7B6}"/>
    <cellStyle name="Currency 2 2 2 4 3 4 3 3" xfId="40952" xr:uid="{E6949DFE-8977-41BB-B666-DDFB0C5AF3D4}"/>
    <cellStyle name="Currency 2 2 2 4 3 4 4" xfId="17729" xr:uid="{56E82E19-628C-4CE5-846E-F822A1405FD3}"/>
    <cellStyle name="Currency 2 2 2 4 3 4 4 2" xfId="48553" xr:uid="{3D1FB38C-C2B0-4D21-A279-BE3D02B62562}"/>
    <cellStyle name="Currency 2 2 2 4 3 4 5" xfId="33143" xr:uid="{C084DF45-C541-4868-8B00-A396D89932AB}"/>
    <cellStyle name="Currency 2 2 2 4 3 5" xfId="4220" xr:uid="{3819B7C1-BFE9-4C60-B2AE-94D92580FDCC}"/>
    <cellStyle name="Currency 2 2 2 4 3 5 2" xfId="12031" xr:uid="{06A86E09-D2D3-40C2-AC61-211329E7FCE7}"/>
    <cellStyle name="Currency 2 2 2 4 3 5 2 2" xfId="27442" xr:uid="{D6FDCFB2-78B4-4EFE-B5A9-AECAB4062154}"/>
    <cellStyle name="Currency 2 2 2 4 3 5 2 2 2" xfId="58266" xr:uid="{BA96C2C1-4DD6-43BB-A07B-AA72F3CA8DED}"/>
    <cellStyle name="Currency 2 2 2 4 3 5 2 3" xfId="42856" xr:uid="{C34EFEB6-3D48-4BDA-99B0-C9DB23DE42B0}"/>
    <cellStyle name="Currency 2 2 2 4 3 5 3" xfId="19633" xr:uid="{167F946B-B0E1-4B9F-AAAB-EFE70BE4A904}"/>
    <cellStyle name="Currency 2 2 2 4 3 5 3 2" xfId="50457" xr:uid="{82563DD3-DAF0-4631-847D-5F98147F21FD}"/>
    <cellStyle name="Currency 2 2 2 4 3 5 4" xfId="35047" xr:uid="{88B721B0-9F98-4931-8F5B-858653E6F945}"/>
    <cellStyle name="Currency 2 2 2 4 3 6" xfId="8228" xr:uid="{319B6794-D991-4FC0-90DD-DECC651B5585}"/>
    <cellStyle name="Currency 2 2 2 4 3 6 2" xfId="23639" xr:uid="{7FAF4B5E-4F1E-4348-8A94-3BC1A541619A}"/>
    <cellStyle name="Currency 2 2 2 4 3 6 2 2" xfId="54463" xr:uid="{5FFB5F4A-B0A1-465A-961E-10502BABD10F}"/>
    <cellStyle name="Currency 2 2 2 4 3 6 3" xfId="39053" xr:uid="{6D4BDC5E-C8C5-4B73-9836-C5898F02E17E}"/>
    <cellStyle name="Currency 2 2 2 4 3 7" xfId="15830" xr:uid="{7F72B5A0-C1B3-43CC-A109-8C4C7D96495B}"/>
    <cellStyle name="Currency 2 2 2 4 3 7 2" xfId="46654" xr:uid="{D391768F-3C80-4958-BAE1-73F9758C6DE3}"/>
    <cellStyle name="Currency 2 2 2 4 3 8" xfId="31244" xr:uid="{12051B85-0556-4EBB-B2C0-C33A4C91CB9C}"/>
    <cellStyle name="Currency 2 2 2 4 4" xfId="837" xr:uid="{E0C072A1-E118-495B-A421-775213E66A94}"/>
    <cellStyle name="Currency 2 2 2 4 4 2" xfId="2736" xr:uid="{A9528EA8-C9F7-4D8F-B566-AB166BBE13E9}"/>
    <cellStyle name="Currency 2 2 2 4 4 2 2" xfId="6539" xr:uid="{ECC819CF-6255-4E30-B7C8-59F986FE2F80}"/>
    <cellStyle name="Currency 2 2 2 4 4 2 2 2" xfId="14350" xr:uid="{5E115491-3B67-4BE6-9EC0-21880102AA98}"/>
    <cellStyle name="Currency 2 2 2 4 4 2 2 2 2" xfId="29761" xr:uid="{FAB4FBE9-079F-48AC-ABAE-500C05411067}"/>
    <cellStyle name="Currency 2 2 2 4 4 2 2 2 2 2" xfId="60585" xr:uid="{1DBB290F-7D57-478F-A8FC-1CFD62DE97F2}"/>
    <cellStyle name="Currency 2 2 2 4 4 2 2 2 3" xfId="45175" xr:uid="{8ADDCBAF-28C4-4659-B981-5C4DD4C3CC48}"/>
    <cellStyle name="Currency 2 2 2 4 4 2 2 3" xfId="21952" xr:uid="{7C11B2F2-E7E8-4485-B947-22BFB947693E}"/>
    <cellStyle name="Currency 2 2 2 4 4 2 2 3 2" xfId="52776" xr:uid="{EE7DABA5-509E-4FCA-827C-F355F2C8FDC7}"/>
    <cellStyle name="Currency 2 2 2 4 4 2 2 4" xfId="37366" xr:uid="{80149437-4367-418F-A906-F81CA66E3A90}"/>
    <cellStyle name="Currency 2 2 2 4 4 2 3" xfId="10547" xr:uid="{E5D49514-8F77-494B-A443-C0B518BF0FC6}"/>
    <cellStyle name="Currency 2 2 2 4 4 2 3 2" xfId="25958" xr:uid="{6083EA2C-DD91-48DF-ABD0-46ACECFE7955}"/>
    <cellStyle name="Currency 2 2 2 4 4 2 3 2 2" xfId="56782" xr:uid="{E853A4B5-3CA9-4DCE-9824-D110A0B0C2BE}"/>
    <cellStyle name="Currency 2 2 2 4 4 2 3 3" xfId="41372" xr:uid="{5CAA15ED-DB9F-49F8-9361-39B0D8E8B49C}"/>
    <cellStyle name="Currency 2 2 2 4 4 2 4" xfId="18149" xr:uid="{5613FAC2-8A25-429D-86B9-1C51AE8E1910}"/>
    <cellStyle name="Currency 2 2 2 4 4 2 4 2" xfId="48973" xr:uid="{22F45E3A-E14F-4A41-BC18-CA829B34C964}"/>
    <cellStyle name="Currency 2 2 2 4 4 2 5" xfId="33563" xr:uid="{088C75EE-F1DB-4481-84D1-5CD58F199059}"/>
    <cellStyle name="Currency 2 2 2 4 4 3" xfId="4640" xr:uid="{C1A4E91C-4EE7-4A4E-A26A-1A6A0F2AE743}"/>
    <cellStyle name="Currency 2 2 2 4 4 3 2" xfId="12451" xr:uid="{D1814054-F40F-444E-A017-BF43A9A48872}"/>
    <cellStyle name="Currency 2 2 2 4 4 3 2 2" xfId="27862" xr:uid="{F5FF1625-D504-4CB0-B081-BBA322F3BDBE}"/>
    <cellStyle name="Currency 2 2 2 4 4 3 2 2 2" xfId="58686" xr:uid="{B7D5324F-6093-460F-B3D8-D20B906A2BF8}"/>
    <cellStyle name="Currency 2 2 2 4 4 3 2 3" xfId="43276" xr:uid="{61122512-B0A3-4764-AB35-501D90A08A5E}"/>
    <cellStyle name="Currency 2 2 2 4 4 3 3" xfId="20053" xr:uid="{C760C9AA-2961-4F7B-9C8D-8E95E67CFD06}"/>
    <cellStyle name="Currency 2 2 2 4 4 3 3 2" xfId="50877" xr:uid="{ADE9365F-7F7F-41AA-B802-329836FAC225}"/>
    <cellStyle name="Currency 2 2 2 4 4 3 4" xfId="35467" xr:uid="{EA249D13-AD31-4E96-8674-8D41ABDCCCAD}"/>
    <cellStyle name="Currency 2 2 2 4 4 4" xfId="8648" xr:uid="{3FD147EF-E56B-4250-8DF0-DBB95122FD40}"/>
    <cellStyle name="Currency 2 2 2 4 4 4 2" xfId="24059" xr:uid="{5DFBE436-875D-4B37-8411-C1E50EF6DC14}"/>
    <cellStyle name="Currency 2 2 2 4 4 4 2 2" xfId="54883" xr:uid="{F03E0987-251D-477F-8524-A21250874394}"/>
    <cellStyle name="Currency 2 2 2 4 4 4 3" xfId="39473" xr:uid="{EA259445-B7D6-4995-8A51-A856BFC7A594}"/>
    <cellStyle name="Currency 2 2 2 4 4 5" xfId="16250" xr:uid="{FCEBCAFC-673C-424D-965A-E2568521C48E}"/>
    <cellStyle name="Currency 2 2 2 4 4 5 2" xfId="47074" xr:uid="{2B87625E-1EF6-4CCD-BE49-19DBEDD73777}"/>
    <cellStyle name="Currency 2 2 2 4 4 6" xfId="31664" xr:uid="{D521380F-2354-412A-BEB9-27353E15BE51}"/>
    <cellStyle name="Currency 2 2 2 4 5" xfId="1470" xr:uid="{A3A5CE12-2583-478E-9DC1-052698096BA5}"/>
    <cellStyle name="Currency 2 2 2 4 5 2" xfId="3369" xr:uid="{04BDE847-D175-4064-87C1-CF13309E5C00}"/>
    <cellStyle name="Currency 2 2 2 4 5 2 2" xfId="7172" xr:uid="{03015D41-3F68-4180-95CF-6A60186E7188}"/>
    <cellStyle name="Currency 2 2 2 4 5 2 2 2" xfId="14983" xr:uid="{5470BE6D-425A-4E4E-975E-A4D63EA32F1D}"/>
    <cellStyle name="Currency 2 2 2 4 5 2 2 2 2" xfId="30394" xr:uid="{7766715B-6E6D-4DC7-B6AA-F4FC2FECE0A0}"/>
    <cellStyle name="Currency 2 2 2 4 5 2 2 2 2 2" xfId="61218" xr:uid="{44EC4332-EF20-4667-9B8F-3BE9BD03FC35}"/>
    <cellStyle name="Currency 2 2 2 4 5 2 2 2 3" xfId="45808" xr:uid="{EC41610B-D502-4A8E-A4B8-5788D5E82998}"/>
    <cellStyle name="Currency 2 2 2 4 5 2 2 3" xfId="22585" xr:uid="{C85294BC-33E4-49D3-92DE-BE7AF9C2A25C}"/>
    <cellStyle name="Currency 2 2 2 4 5 2 2 3 2" xfId="53409" xr:uid="{62EE7570-F5E4-4832-96E6-15608387F14F}"/>
    <cellStyle name="Currency 2 2 2 4 5 2 2 4" xfId="37999" xr:uid="{594B8CAE-CD3A-4C09-95C9-894AA407FDDF}"/>
    <cellStyle name="Currency 2 2 2 4 5 2 3" xfId="11180" xr:uid="{A0C0C7FE-FD52-4C61-B74C-77163EC65E46}"/>
    <cellStyle name="Currency 2 2 2 4 5 2 3 2" xfId="26591" xr:uid="{6A82AF12-5520-46BF-8099-DB83A0BAB05C}"/>
    <cellStyle name="Currency 2 2 2 4 5 2 3 2 2" xfId="57415" xr:uid="{3D06051F-AD38-4C62-9CB6-3CF31310A613}"/>
    <cellStyle name="Currency 2 2 2 4 5 2 3 3" xfId="42005" xr:uid="{21E62A4A-CDCD-4862-8BAD-23E5F152BC6A}"/>
    <cellStyle name="Currency 2 2 2 4 5 2 4" xfId="18782" xr:uid="{CB82DF22-3340-44A6-874E-CEB210FF1312}"/>
    <cellStyle name="Currency 2 2 2 4 5 2 4 2" xfId="49606" xr:uid="{75D8ADEC-8855-4284-85EE-AB408D54C88F}"/>
    <cellStyle name="Currency 2 2 2 4 5 2 5" xfId="34196" xr:uid="{6F3C7182-9E76-4AD2-8084-6D15B2859C62}"/>
    <cellStyle name="Currency 2 2 2 4 5 3" xfId="5273" xr:uid="{77867F73-8BB0-421F-8A26-DA749063D55D}"/>
    <cellStyle name="Currency 2 2 2 4 5 3 2" xfId="13084" xr:uid="{97B3DBD3-F28D-4C08-8A6F-8410641F810C}"/>
    <cellStyle name="Currency 2 2 2 4 5 3 2 2" xfId="28495" xr:uid="{FE6EA9E4-7984-4776-838B-5C296A42521B}"/>
    <cellStyle name="Currency 2 2 2 4 5 3 2 2 2" xfId="59319" xr:uid="{3C728D24-E4C1-4C18-9DE1-4AE3E3B13EEC}"/>
    <cellStyle name="Currency 2 2 2 4 5 3 2 3" xfId="43909" xr:uid="{C3FDED5E-B9D5-46A7-8E46-6D8396940659}"/>
    <cellStyle name="Currency 2 2 2 4 5 3 3" xfId="20686" xr:uid="{F43F4605-48DF-4B5C-A483-15AFCCF2564F}"/>
    <cellStyle name="Currency 2 2 2 4 5 3 3 2" xfId="51510" xr:uid="{839008B3-6549-4DDC-98F2-55AC563387BC}"/>
    <cellStyle name="Currency 2 2 2 4 5 3 4" xfId="36100" xr:uid="{A2B7D0F4-3404-4613-ABB1-11E0974011A3}"/>
    <cellStyle name="Currency 2 2 2 4 5 4" xfId="9281" xr:uid="{82E08B7B-BE02-4528-94CA-75C8A748819F}"/>
    <cellStyle name="Currency 2 2 2 4 5 4 2" xfId="24692" xr:uid="{00DDAD65-F024-485A-8CDE-9E7DC825749F}"/>
    <cellStyle name="Currency 2 2 2 4 5 4 2 2" xfId="55516" xr:uid="{DA508F68-6180-49FC-8074-A995AE2700EF}"/>
    <cellStyle name="Currency 2 2 2 4 5 4 3" xfId="40106" xr:uid="{56FE884B-3706-47F2-8D38-BAAEDE64C6B2}"/>
    <cellStyle name="Currency 2 2 2 4 5 5" xfId="16883" xr:uid="{86999F14-35F1-40C3-8E77-9A07019E7BC4}"/>
    <cellStyle name="Currency 2 2 2 4 5 5 2" xfId="47707" xr:uid="{C6DAE180-AD21-4B5E-BD77-3D5A55E71723}"/>
    <cellStyle name="Currency 2 2 2 4 5 6" xfId="32297" xr:uid="{38ABEA8A-EFBE-4687-98E6-6DC2288AED33}"/>
    <cellStyle name="Currency 2 2 2 4 6" xfId="2103" xr:uid="{E60D64D2-14BB-436D-B35B-48CB2BB60FFC}"/>
    <cellStyle name="Currency 2 2 2 4 6 2" xfId="5906" xr:uid="{17BD832E-4F02-477E-885D-50BE0B6049FD}"/>
    <cellStyle name="Currency 2 2 2 4 6 2 2" xfId="13717" xr:uid="{B07DFE5D-C4E6-4D98-8379-2FF0CF9FB453}"/>
    <cellStyle name="Currency 2 2 2 4 6 2 2 2" xfId="29128" xr:uid="{9235DA14-8EC0-4321-BCF6-2C660EFCBAF3}"/>
    <cellStyle name="Currency 2 2 2 4 6 2 2 2 2" xfId="59952" xr:uid="{7BF8DF26-E51C-4801-8235-6F3B41FF7F3D}"/>
    <cellStyle name="Currency 2 2 2 4 6 2 2 3" xfId="44542" xr:uid="{63763D0A-2F90-4FD3-9231-AA9F16D1B06E}"/>
    <cellStyle name="Currency 2 2 2 4 6 2 3" xfId="21319" xr:uid="{5A16AE1A-5ED3-48EB-9166-CB595C237E22}"/>
    <cellStyle name="Currency 2 2 2 4 6 2 3 2" xfId="52143" xr:uid="{7FF54120-E346-429A-BE97-C3959A54ECB1}"/>
    <cellStyle name="Currency 2 2 2 4 6 2 4" xfId="36733" xr:uid="{7DBED12C-0521-4CE2-B500-C677D933776B}"/>
    <cellStyle name="Currency 2 2 2 4 6 3" xfId="9914" xr:uid="{D68F44D4-A95B-4FF1-99EF-DC1EF0B58F80}"/>
    <cellStyle name="Currency 2 2 2 4 6 3 2" xfId="25325" xr:uid="{F343137D-05F4-46F9-83F3-2EFBE68A51C9}"/>
    <cellStyle name="Currency 2 2 2 4 6 3 2 2" xfId="56149" xr:uid="{3FB261E4-5DDD-40E9-A0E5-BB6EB99B89A7}"/>
    <cellStyle name="Currency 2 2 2 4 6 3 3" xfId="40739" xr:uid="{31181479-7380-4D2D-855F-688F5D7FFB53}"/>
    <cellStyle name="Currency 2 2 2 4 6 4" xfId="17516" xr:uid="{9D05E229-9957-444E-B244-21509D4E129C}"/>
    <cellStyle name="Currency 2 2 2 4 6 4 2" xfId="48340" xr:uid="{06086C02-5530-4812-A5A6-7540A2B4986A}"/>
    <cellStyle name="Currency 2 2 2 4 6 5" xfId="32930" xr:uid="{43C4A7EB-BAB6-4948-8AB4-5D76ADBC9D42}"/>
    <cellStyle name="Currency 2 2 2 4 7" xfId="4007" xr:uid="{30367B8A-2723-435E-A8DE-A75A0D10F895}"/>
    <cellStyle name="Currency 2 2 2 4 7 2" xfId="11818" xr:uid="{742DED8C-2589-438D-B9DB-DCEB77520869}"/>
    <cellStyle name="Currency 2 2 2 4 7 2 2" xfId="27229" xr:uid="{7193A659-9EE8-48AF-BF34-4A35FF1EDB5D}"/>
    <cellStyle name="Currency 2 2 2 4 7 2 2 2" xfId="58053" xr:uid="{1D4E79BF-F01E-4214-9B86-21EC09B1BC28}"/>
    <cellStyle name="Currency 2 2 2 4 7 2 3" xfId="42643" xr:uid="{2CDD5B9F-8D43-4776-86A3-6F9BC5D9F78B}"/>
    <cellStyle name="Currency 2 2 2 4 7 3" xfId="19420" xr:uid="{AA91D2A3-46DA-434E-A30B-FB889E01BB97}"/>
    <cellStyle name="Currency 2 2 2 4 7 3 2" xfId="50244" xr:uid="{0434D7F9-55C7-4E0B-AF05-CFA984CB1DC1}"/>
    <cellStyle name="Currency 2 2 2 4 7 4" xfId="34834" xr:uid="{93E79939-27F7-41A8-9E76-013B7712AB7F}"/>
    <cellStyle name="Currency 2 2 2 4 8" xfId="8015" xr:uid="{37031FC6-BCC0-474D-BF30-419DD4627B98}"/>
    <cellStyle name="Currency 2 2 2 4 8 2" xfId="23426" xr:uid="{61BAC33E-DB5D-48B1-9D28-667C0EA73E66}"/>
    <cellStyle name="Currency 2 2 2 4 8 2 2" xfId="54250" xr:uid="{049A53D0-DB40-4151-B01F-3E08AB4B3E11}"/>
    <cellStyle name="Currency 2 2 2 4 8 3" xfId="38840" xr:uid="{4C56EC86-2917-4279-BF24-70D4A0B1CB62}"/>
    <cellStyle name="Currency 2 2 2 4 9" xfId="7806" xr:uid="{814E0A5A-B359-47AA-945A-758218627D2C}"/>
    <cellStyle name="Currency 2 2 2 4 9 2" xfId="23217" xr:uid="{67784F5F-00D0-444E-8816-357C805A68FA}"/>
    <cellStyle name="Currency 2 2 2 4 9 2 2" xfId="54041" xr:uid="{E6D6301F-4C56-4162-9BBA-80830850886D}"/>
    <cellStyle name="Currency 2 2 2 4 9 3" xfId="38631" xr:uid="{E4BBF8DA-135A-4B8A-B41F-8FB8A9D8BC55}"/>
    <cellStyle name="Currency 2 2 2 5" xfId="581" xr:uid="{9F7FCF2C-69B6-4FE8-8BBD-3A4B24CD6D88}"/>
    <cellStyle name="Currency 2 2 2 5 2" xfId="1214" xr:uid="{FB0E07D4-372D-40B3-AF39-F244533FFBE5}"/>
    <cellStyle name="Currency 2 2 2 5 2 2" xfId="3113" xr:uid="{D4C9D69A-B3BC-4795-8729-3C4C604B60FF}"/>
    <cellStyle name="Currency 2 2 2 5 2 2 2" xfId="6916" xr:uid="{F5033066-322F-4020-8763-BCBC00785091}"/>
    <cellStyle name="Currency 2 2 2 5 2 2 2 2" xfId="14727" xr:uid="{BFE6ADC7-E20A-4D21-AC58-2C2B2FFD603C}"/>
    <cellStyle name="Currency 2 2 2 5 2 2 2 2 2" xfId="30138" xr:uid="{25514BC5-B2B5-4EAD-9AE3-943F6F4CBBA1}"/>
    <cellStyle name="Currency 2 2 2 5 2 2 2 2 2 2" xfId="60962" xr:uid="{25BAE825-2070-401E-A9E6-F0A446806823}"/>
    <cellStyle name="Currency 2 2 2 5 2 2 2 2 3" xfId="45552" xr:uid="{46AC035B-B621-4406-8615-34CAEF77E075}"/>
    <cellStyle name="Currency 2 2 2 5 2 2 2 3" xfId="22329" xr:uid="{C5A46A1E-C3FB-4762-ACDC-9014E2067B52}"/>
    <cellStyle name="Currency 2 2 2 5 2 2 2 3 2" xfId="53153" xr:uid="{A1A85E9A-F079-48E7-AA37-45A9F83A0670}"/>
    <cellStyle name="Currency 2 2 2 5 2 2 2 4" xfId="37743" xr:uid="{71274533-222E-43B8-8546-5A03C59C645C}"/>
    <cellStyle name="Currency 2 2 2 5 2 2 3" xfId="10924" xr:uid="{7C40C02B-F2D9-4A6D-88EB-8370FE526514}"/>
    <cellStyle name="Currency 2 2 2 5 2 2 3 2" xfId="26335" xr:uid="{0800AF3C-73E1-4623-B33F-3533988DC22A}"/>
    <cellStyle name="Currency 2 2 2 5 2 2 3 2 2" xfId="57159" xr:uid="{3D7FCF4E-ED3B-4527-BA46-597BBA7F701E}"/>
    <cellStyle name="Currency 2 2 2 5 2 2 3 3" xfId="41749" xr:uid="{7E8BBB2D-7646-4795-8A63-7B1F3279C14E}"/>
    <cellStyle name="Currency 2 2 2 5 2 2 4" xfId="18526" xr:uid="{12636B34-A338-4BF1-BAC1-A8D785FB8F5F}"/>
    <cellStyle name="Currency 2 2 2 5 2 2 4 2" xfId="49350" xr:uid="{B93A7E66-A716-4905-BC28-3506A635B960}"/>
    <cellStyle name="Currency 2 2 2 5 2 2 5" xfId="33940" xr:uid="{8A0DF30C-D214-45C1-B28B-8BA1F94587E9}"/>
    <cellStyle name="Currency 2 2 2 5 2 3" xfId="5017" xr:uid="{6745AF75-BE4C-4D5B-94B8-3B0814CABF46}"/>
    <cellStyle name="Currency 2 2 2 5 2 3 2" xfId="12828" xr:uid="{700B341A-9C7F-4653-8169-1BA844812839}"/>
    <cellStyle name="Currency 2 2 2 5 2 3 2 2" xfId="28239" xr:uid="{BE0959EB-0425-46DF-90EA-90974B29F53E}"/>
    <cellStyle name="Currency 2 2 2 5 2 3 2 2 2" xfId="59063" xr:uid="{E08EEE82-E327-4ADE-A8A2-851918FBF53F}"/>
    <cellStyle name="Currency 2 2 2 5 2 3 2 3" xfId="43653" xr:uid="{23E4D385-ADFE-41E8-BEDA-705F1B299012}"/>
    <cellStyle name="Currency 2 2 2 5 2 3 3" xfId="20430" xr:uid="{F15B989A-6994-4566-A4F4-12B2F0F3DDFB}"/>
    <cellStyle name="Currency 2 2 2 5 2 3 3 2" xfId="51254" xr:uid="{EC561871-E515-43A8-A6BC-2D95DE70010A}"/>
    <cellStyle name="Currency 2 2 2 5 2 3 4" xfId="35844" xr:uid="{3E71DB2B-0DC9-48BB-AFD0-4DE259588283}"/>
    <cellStyle name="Currency 2 2 2 5 2 4" xfId="9025" xr:uid="{8FC72F16-0221-4C00-A8A1-6891F9B7A911}"/>
    <cellStyle name="Currency 2 2 2 5 2 4 2" xfId="24436" xr:uid="{6AAEAB9B-AAC2-4283-904C-96F91F339697}"/>
    <cellStyle name="Currency 2 2 2 5 2 4 2 2" xfId="55260" xr:uid="{55DF26B9-50CB-465D-A09E-82A972FC82FA}"/>
    <cellStyle name="Currency 2 2 2 5 2 4 3" xfId="39850" xr:uid="{92267620-B9F4-4CB1-9D6F-580A6E89A479}"/>
    <cellStyle name="Currency 2 2 2 5 2 5" xfId="16627" xr:uid="{0318E6BA-297E-43E9-8A65-3A7B82BDDD33}"/>
    <cellStyle name="Currency 2 2 2 5 2 5 2" xfId="47451" xr:uid="{6E9258AD-CC9E-4280-ACEE-5F5F15A50D9A}"/>
    <cellStyle name="Currency 2 2 2 5 2 6" xfId="32041" xr:uid="{226E02DD-48F2-4686-9A1E-36DD0E0E9EA7}"/>
    <cellStyle name="Currency 2 2 2 5 3" xfId="1847" xr:uid="{641A8F81-83DD-4D8C-80D9-20F3858BBD03}"/>
    <cellStyle name="Currency 2 2 2 5 3 2" xfId="3746" xr:uid="{E63EBE85-9AD0-47C7-B02E-370DF4714B52}"/>
    <cellStyle name="Currency 2 2 2 5 3 2 2" xfId="7549" xr:uid="{250A4BA7-955D-4C4A-9C84-1D9B20D5E030}"/>
    <cellStyle name="Currency 2 2 2 5 3 2 2 2" xfId="15360" xr:uid="{AFB0472F-A078-454A-ABDD-2280532E06E4}"/>
    <cellStyle name="Currency 2 2 2 5 3 2 2 2 2" xfId="30771" xr:uid="{8CE81814-47F8-4072-A909-6D368E9CCFBE}"/>
    <cellStyle name="Currency 2 2 2 5 3 2 2 2 2 2" xfId="61595" xr:uid="{5ED299D5-514F-4B11-B005-52D72CAB5B66}"/>
    <cellStyle name="Currency 2 2 2 5 3 2 2 2 3" xfId="46185" xr:uid="{98133771-65FB-4A9A-B782-27C33061097F}"/>
    <cellStyle name="Currency 2 2 2 5 3 2 2 3" xfId="22962" xr:uid="{9B348447-AF54-4C68-92C1-89AF1D4141E4}"/>
    <cellStyle name="Currency 2 2 2 5 3 2 2 3 2" xfId="53786" xr:uid="{DCE92E46-9060-44D1-A191-B1F9576BEF3E}"/>
    <cellStyle name="Currency 2 2 2 5 3 2 2 4" xfId="38376" xr:uid="{55245540-A462-492B-AB32-752BF39F1571}"/>
    <cellStyle name="Currency 2 2 2 5 3 2 3" xfId="11557" xr:uid="{8D2EE499-53B2-474C-B0CD-A03A6BC63134}"/>
    <cellStyle name="Currency 2 2 2 5 3 2 3 2" xfId="26968" xr:uid="{41CFAAA8-7DC4-454F-9447-DE71DA5D79E2}"/>
    <cellStyle name="Currency 2 2 2 5 3 2 3 2 2" xfId="57792" xr:uid="{2BEC0B00-CC70-46FC-B868-9A82544DAE84}"/>
    <cellStyle name="Currency 2 2 2 5 3 2 3 3" xfId="42382" xr:uid="{55353A4A-62EA-42EF-A1B8-0D00C1EC825F}"/>
    <cellStyle name="Currency 2 2 2 5 3 2 4" xfId="19159" xr:uid="{8BF13539-DAF9-46C4-846B-7B405DCA9234}"/>
    <cellStyle name="Currency 2 2 2 5 3 2 4 2" xfId="49983" xr:uid="{46BBBEC6-F531-4C7F-87E4-CCA248084BD5}"/>
    <cellStyle name="Currency 2 2 2 5 3 2 5" xfId="34573" xr:uid="{6C391C75-3585-4EFC-9994-582F4B24E227}"/>
    <cellStyle name="Currency 2 2 2 5 3 3" xfId="5650" xr:uid="{0D00274A-F58F-4519-A551-797A14BF85D1}"/>
    <cellStyle name="Currency 2 2 2 5 3 3 2" xfId="13461" xr:uid="{B0763FAB-AC53-4BFC-974F-563D436834D6}"/>
    <cellStyle name="Currency 2 2 2 5 3 3 2 2" xfId="28872" xr:uid="{3C305985-D232-4D76-88B9-034C6D1236F0}"/>
    <cellStyle name="Currency 2 2 2 5 3 3 2 2 2" xfId="59696" xr:uid="{E25937B1-4ADF-438C-95E0-43C588B3BEF0}"/>
    <cellStyle name="Currency 2 2 2 5 3 3 2 3" xfId="44286" xr:uid="{D6F685D1-DB3F-4BF0-B767-BDABCC82B676}"/>
    <cellStyle name="Currency 2 2 2 5 3 3 3" xfId="21063" xr:uid="{9DB44E73-DC6A-4BFB-B577-173B31DF1F9A}"/>
    <cellStyle name="Currency 2 2 2 5 3 3 3 2" xfId="51887" xr:uid="{AA2CBBD5-25BB-4039-B46E-B92B769187F5}"/>
    <cellStyle name="Currency 2 2 2 5 3 3 4" xfId="36477" xr:uid="{54D7BB0A-6418-4775-863B-585CB058FB0D}"/>
    <cellStyle name="Currency 2 2 2 5 3 4" xfId="9658" xr:uid="{9639612E-E2B2-43B4-A3CA-A447520BCC2C}"/>
    <cellStyle name="Currency 2 2 2 5 3 4 2" xfId="25069" xr:uid="{88555747-9F91-40B9-A90A-FDC001782A37}"/>
    <cellStyle name="Currency 2 2 2 5 3 4 2 2" xfId="55893" xr:uid="{8B8E776D-0554-4EAB-A579-067F047D2793}"/>
    <cellStyle name="Currency 2 2 2 5 3 4 3" xfId="40483" xr:uid="{66F641B9-8BFF-4DBE-A555-8193F1241AD5}"/>
    <cellStyle name="Currency 2 2 2 5 3 5" xfId="17260" xr:uid="{2BC0190C-5FB1-40B9-96DF-75F95DEC1F59}"/>
    <cellStyle name="Currency 2 2 2 5 3 5 2" xfId="48084" xr:uid="{25EA8BAE-14CF-4EE8-92E2-F0D11D5A6C5C}"/>
    <cellStyle name="Currency 2 2 2 5 3 6" xfId="32674" xr:uid="{FEB9077F-7DEA-46BA-84CE-4EEE7A29FB2E}"/>
    <cellStyle name="Currency 2 2 2 5 4" xfId="2480" xr:uid="{400DC209-A17C-4BAF-91A1-5A17EBBC6606}"/>
    <cellStyle name="Currency 2 2 2 5 4 2" xfId="6283" xr:uid="{71BD7217-3968-4770-A95F-B25794D43706}"/>
    <cellStyle name="Currency 2 2 2 5 4 2 2" xfId="14094" xr:uid="{1FA8FB44-43C7-42AF-9003-05F79139D8E7}"/>
    <cellStyle name="Currency 2 2 2 5 4 2 2 2" xfId="29505" xr:uid="{002BE55B-66BE-4F73-8A73-01DD8AD87876}"/>
    <cellStyle name="Currency 2 2 2 5 4 2 2 2 2" xfId="60329" xr:uid="{B488B408-B587-4103-A264-8030CFC75321}"/>
    <cellStyle name="Currency 2 2 2 5 4 2 2 3" xfId="44919" xr:uid="{FD6B9AA9-8D63-440B-9125-342E5F960DF3}"/>
    <cellStyle name="Currency 2 2 2 5 4 2 3" xfId="21696" xr:uid="{CA08B9AD-A54F-441C-A5ED-DBBD41B88204}"/>
    <cellStyle name="Currency 2 2 2 5 4 2 3 2" xfId="52520" xr:uid="{80190EFC-D1F1-4CA7-8612-50552D289648}"/>
    <cellStyle name="Currency 2 2 2 5 4 2 4" xfId="37110" xr:uid="{06C4D597-0E39-4E2E-8F74-29095CFBCA6C}"/>
    <cellStyle name="Currency 2 2 2 5 4 3" xfId="10291" xr:uid="{B9897F2E-7062-4156-94B5-77543B2B5A99}"/>
    <cellStyle name="Currency 2 2 2 5 4 3 2" xfId="25702" xr:uid="{768CF288-F7FF-4FFB-897A-1A8E3F719ED5}"/>
    <cellStyle name="Currency 2 2 2 5 4 3 2 2" xfId="56526" xr:uid="{993BD56E-DA2C-48C0-B821-98B282CC9CB4}"/>
    <cellStyle name="Currency 2 2 2 5 4 3 3" xfId="41116" xr:uid="{9C1C8AE9-1F3D-447A-AD86-4C2568C2F613}"/>
    <cellStyle name="Currency 2 2 2 5 4 4" xfId="17893" xr:uid="{9145EDE0-011F-4D2C-A797-CC4C48C7AF8B}"/>
    <cellStyle name="Currency 2 2 2 5 4 4 2" xfId="48717" xr:uid="{682B4322-CFB7-4D69-AD30-4C9DC9450349}"/>
    <cellStyle name="Currency 2 2 2 5 4 5" xfId="33307" xr:uid="{E6C0C56A-F37E-4153-9774-A456C952258B}"/>
    <cellStyle name="Currency 2 2 2 5 5" xfId="4384" xr:uid="{6BBFAFDD-407B-46F1-8987-7A33C89EA3EB}"/>
    <cellStyle name="Currency 2 2 2 5 5 2" xfId="12195" xr:uid="{098C7C0C-A643-4BDB-9761-DE8F7B6E7C04}"/>
    <cellStyle name="Currency 2 2 2 5 5 2 2" xfId="27606" xr:uid="{6977F412-86D3-468E-9C73-8C84D5420313}"/>
    <cellStyle name="Currency 2 2 2 5 5 2 2 2" xfId="58430" xr:uid="{465F62DD-420A-46A8-B37C-B524AE12506D}"/>
    <cellStyle name="Currency 2 2 2 5 5 2 3" xfId="43020" xr:uid="{13E088FA-F241-46EC-A046-D78FB0CDCB9E}"/>
    <cellStyle name="Currency 2 2 2 5 5 3" xfId="19797" xr:uid="{682F0739-E833-4208-8810-3D8CC1E30391}"/>
    <cellStyle name="Currency 2 2 2 5 5 3 2" xfId="50621" xr:uid="{1B955EA3-DFEB-47EB-B1E3-C385BD3C3B96}"/>
    <cellStyle name="Currency 2 2 2 5 5 4" xfId="35211" xr:uid="{E537C801-A557-492B-8FA8-DE4D10D94D5B}"/>
    <cellStyle name="Currency 2 2 2 5 6" xfId="8392" xr:uid="{48145397-E3EB-459F-B9F1-07E977486AF0}"/>
    <cellStyle name="Currency 2 2 2 5 6 2" xfId="23803" xr:uid="{CF54D51E-B315-4C14-8A83-53DA2F7890B4}"/>
    <cellStyle name="Currency 2 2 2 5 6 2 2" xfId="54627" xr:uid="{E62FD15B-2AC6-46DD-B898-D9AE0BB44870}"/>
    <cellStyle name="Currency 2 2 2 5 6 3" xfId="39217" xr:uid="{EE1C8876-A3FF-4148-9181-787A471457FD}"/>
    <cellStyle name="Currency 2 2 2 5 7" xfId="15994" xr:uid="{5DBEF481-A11A-46F0-99C2-F070276F1EFE}"/>
    <cellStyle name="Currency 2 2 2 5 7 2" xfId="46818" xr:uid="{DA78302C-770B-44F2-A229-22EC0CE80764}"/>
    <cellStyle name="Currency 2 2 2 5 8" xfId="31408" xr:uid="{060E76C6-B3CC-4EEE-858A-EA258784C7B7}"/>
    <cellStyle name="Currency 2 2 2 6" xfId="372" xr:uid="{630A65AE-34AA-48DB-9739-AD450B7310EF}"/>
    <cellStyle name="Currency 2 2 2 6 2" xfId="1005" xr:uid="{8F43064A-8414-4C69-894E-6BEC13AED6FC}"/>
    <cellStyle name="Currency 2 2 2 6 2 2" xfId="2904" xr:uid="{7AA0F27E-8BC0-44B0-BE70-AF567B0172EB}"/>
    <cellStyle name="Currency 2 2 2 6 2 2 2" xfId="6707" xr:uid="{B4A61286-4997-4583-965B-75C8093D75F0}"/>
    <cellStyle name="Currency 2 2 2 6 2 2 2 2" xfId="14518" xr:uid="{25E91D25-C1B0-444D-93EF-8FF94E127C9E}"/>
    <cellStyle name="Currency 2 2 2 6 2 2 2 2 2" xfId="29929" xr:uid="{E9A5E28C-ACBA-428F-9ABA-591CEB32BF4E}"/>
    <cellStyle name="Currency 2 2 2 6 2 2 2 2 2 2" xfId="60753" xr:uid="{A60BB056-3DBE-478E-A104-CC7BC379CA29}"/>
    <cellStyle name="Currency 2 2 2 6 2 2 2 2 3" xfId="45343" xr:uid="{6C71A098-C320-46EB-B28F-9C73C9EBE118}"/>
    <cellStyle name="Currency 2 2 2 6 2 2 2 3" xfId="22120" xr:uid="{B6F90055-247F-4BF3-BA4B-5B085F9345F8}"/>
    <cellStyle name="Currency 2 2 2 6 2 2 2 3 2" xfId="52944" xr:uid="{056749A7-ED1F-4ED5-8AF4-F23AEBB2C733}"/>
    <cellStyle name="Currency 2 2 2 6 2 2 2 4" xfId="37534" xr:uid="{FFAA18EC-EBD6-4191-A854-7C09BC99E380}"/>
    <cellStyle name="Currency 2 2 2 6 2 2 3" xfId="10715" xr:uid="{CE2B0C16-DBC9-4BE4-A529-E8F78F1CB829}"/>
    <cellStyle name="Currency 2 2 2 6 2 2 3 2" xfId="26126" xr:uid="{B26E031C-5381-41A3-A83F-0362CD684BDF}"/>
    <cellStyle name="Currency 2 2 2 6 2 2 3 2 2" xfId="56950" xr:uid="{3572E37B-8F76-4D01-BE6D-3686E5C6BFFB}"/>
    <cellStyle name="Currency 2 2 2 6 2 2 3 3" xfId="41540" xr:uid="{9A7CE470-2858-4CD6-8DFC-93BE85A5E50F}"/>
    <cellStyle name="Currency 2 2 2 6 2 2 4" xfId="18317" xr:uid="{CE7BF957-E030-4FEC-AA7D-4E0111B84774}"/>
    <cellStyle name="Currency 2 2 2 6 2 2 4 2" xfId="49141" xr:uid="{FDD216F3-802A-4511-B687-6D234038ACC7}"/>
    <cellStyle name="Currency 2 2 2 6 2 2 5" xfId="33731" xr:uid="{2F3393E0-37A1-44F2-BE64-48A83FE5E1A9}"/>
    <cellStyle name="Currency 2 2 2 6 2 3" xfId="4808" xr:uid="{ECB5585C-576D-470D-BDA0-0A5467E630C7}"/>
    <cellStyle name="Currency 2 2 2 6 2 3 2" xfId="12619" xr:uid="{39EC71E7-1564-4D82-B134-A872D222E432}"/>
    <cellStyle name="Currency 2 2 2 6 2 3 2 2" xfId="28030" xr:uid="{4A354049-F0D3-4598-84FE-6F5DFEF85F5B}"/>
    <cellStyle name="Currency 2 2 2 6 2 3 2 2 2" xfId="58854" xr:uid="{014EC748-1362-48B7-8758-60A71069FEB1}"/>
    <cellStyle name="Currency 2 2 2 6 2 3 2 3" xfId="43444" xr:uid="{3A9A8AE6-A008-4B5E-9655-32A9C9AE84CF}"/>
    <cellStyle name="Currency 2 2 2 6 2 3 3" xfId="20221" xr:uid="{80EDE32F-04E3-498F-8DBA-57A1A75F4C1B}"/>
    <cellStyle name="Currency 2 2 2 6 2 3 3 2" xfId="51045" xr:uid="{83F24355-0B50-49D9-BB29-DF5F16EB65FC}"/>
    <cellStyle name="Currency 2 2 2 6 2 3 4" xfId="35635" xr:uid="{EA145EDA-F90C-4792-A71A-6CC0633E5AD0}"/>
    <cellStyle name="Currency 2 2 2 6 2 4" xfId="8816" xr:uid="{A91F48D2-B71F-4B60-BFC3-2116F7DC49F0}"/>
    <cellStyle name="Currency 2 2 2 6 2 4 2" xfId="24227" xr:uid="{65135F5C-3658-4DD6-8A1D-C179F593335F}"/>
    <cellStyle name="Currency 2 2 2 6 2 4 2 2" xfId="55051" xr:uid="{2F2E8739-3E43-487A-9526-924C2819215C}"/>
    <cellStyle name="Currency 2 2 2 6 2 4 3" xfId="39641" xr:uid="{6B9E5128-1C1E-44F1-B0AF-71077C08B449}"/>
    <cellStyle name="Currency 2 2 2 6 2 5" xfId="16418" xr:uid="{B705A333-73BA-4933-A35E-0A48E3A87643}"/>
    <cellStyle name="Currency 2 2 2 6 2 5 2" xfId="47242" xr:uid="{14C57305-96FF-4B64-A021-FFB94E4159F4}"/>
    <cellStyle name="Currency 2 2 2 6 2 6" xfId="31832" xr:uid="{246ECCC1-F307-46C2-879B-0D795B8CD471}"/>
    <cellStyle name="Currency 2 2 2 6 3" xfId="1638" xr:uid="{A51C523C-CB5D-4739-8485-F09B0F992891}"/>
    <cellStyle name="Currency 2 2 2 6 3 2" xfId="3537" xr:uid="{9E5A63A6-DAEB-4C41-84BD-E1E2A7E33548}"/>
    <cellStyle name="Currency 2 2 2 6 3 2 2" xfId="7340" xr:uid="{3E9FA70B-6DE5-4FF8-B5CD-B836491E673D}"/>
    <cellStyle name="Currency 2 2 2 6 3 2 2 2" xfId="15151" xr:uid="{48F3BD92-44E3-4C09-9C9B-D65163801812}"/>
    <cellStyle name="Currency 2 2 2 6 3 2 2 2 2" xfId="30562" xr:uid="{3E952078-CD49-4A9A-BF80-F06B996A5F41}"/>
    <cellStyle name="Currency 2 2 2 6 3 2 2 2 2 2" xfId="61386" xr:uid="{85475DED-50B6-4005-A91C-184A54408C5F}"/>
    <cellStyle name="Currency 2 2 2 6 3 2 2 2 3" xfId="45976" xr:uid="{BA92309C-6A52-4039-B7A3-6AE9935261B0}"/>
    <cellStyle name="Currency 2 2 2 6 3 2 2 3" xfId="22753" xr:uid="{03D87D44-5E9A-4C15-900B-147379E3E8D0}"/>
    <cellStyle name="Currency 2 2 2 6 3 2 2 3 2" xfId="53577" xr:uid="{8B06D5EF-1FE4-4E97-A77D-D0341D3A591A}"/>
    <cellStyle name="Currency 2 2 2 6 3 2 2 4" xfId="38167" xr:uid="{6AA6269D-1AE5-462A-BBCC-6B678BD84664}"/>
    <cellStyle name="Currency 2 2 2 6 3 2 3" xfId="11348" xr:uid="{A9138D8D-0EDA-49E2-AC82-F7C4B4BD0779}"/>
    <cellStyle name="Currency 2 2 2 6 3 2 3 2" xfId="26759" xr:uid="{D45A46A0-F308-457A-8188-DF5D2CA2BA00}"/>
    <cellStyle name="Currency 2 2 2 6 3 2 3 2 2" xfId="57583" xr:uid="{1A03B014-635A-401C-9CF7-71FB0C5DBC43}"/>
    <cellStyle name="Currency 2 2 2 6 3 2 3 3" xfId="42173" xr:uid="{34DE4C02-CD99-4D41-B26B-CC379C548F61}"/>
    <cellStyle name="Currency 2 2 2 6 3 2 4" xfId="18950" xr:uid="{F058BC8B-7E90-4514-9479-2B994A03D391}"/>
    <cellStyle name="Currency 2 2 2 6 3 2 4 2" xfId="49774" xr:uid="{0FA6A251-8B59-48D5-880B-4B6138069F0F}"/>
    <cellStyle name="Currency 2 2 2 6 3 2 5" xfId="34364" xr:uid="{729E88A0-E6E6-4151-8DDE-FFCBC3CB9C62}"/>
    <cellStyle name="Currency 2 2 2 6 3 3" xfId="5441" xr:uid="{56E41EF6-A94E-4168-A115-814FC88B4D67}"/>
    <cellStyle name="Currency 2 2 2 6 3 3 2" xfId="13252" xr:uid="{A5D5B1EE-F385-4AB8-914B-DDFDED29C703}"/>
    <cellStyle name="Currency 2 2 2 6 3 3 2 2" xfId="28663" xr:uid="{3B07B39F-DB16-45E6-BF4B-1633BD36755C}"/>
    <cellStyle name="Currency 2 2 2 6 3 3 2 2 2" xfId="59487" xr:uid="{91C94921-FFAE-4BE1-A9F5-E6BA79A0908D}"/>
    <cellStyle name="Currency 2 2 2 6 3 3 2 3" xfId="44077" xr:uid="{899A6062-CCED-4459-ACF8-AA6C4ECE96E6}"/>
    <cellStyle name="Currency 2 2 2 6 3 3 3" xfId="20854" xr:uid="{3639DEC7-7793-448C-83EB-314868E57E07}"/>
    <cellStyle name="Currency 2 2 2 6 3 3 3 2" xfId="51678" xr:uid="{1F5DE921-D86D-4AD5-B9F0-98409A511178}"/>
    <cellStyle name="Currency 2 2 2 6 3 3 4" xfId="36268" xr:uid="{CAB3057B-11C9-482D-87B6-D35946DB684C}"/>
    <cellStyle name="Currency 2 2 2 6 3 4" xfId="9449" xr:uid="{8C5076B9-7954-44D7-8052-754317BAE120}"/>
    <cellStyle name="Currency 2 2 2 6 3 4 2" xfId="24860" xr:uid="{D950FA14-2686-441D-B35E-D7C87CF279EF}"/>
    <cellStyle name="Currency 2 2 2 6 3 4 2 2" xfId="55684" xr:uid="{85346A90-B919-4A44-B887-2F906BFC0887}"/>
    <cellStyle name="Currency 2 2 2 6 3 4 3" xfId="40274" xr:uid="{BB6BAD11-2AD4-487A-AFCD-FA9EBF435081}"/>
    <cellStyle name="Currency 2 2 2 6 3 5" xfId="17051" xr:uid="{CD083484-5DEA-4459-80D1-AAC49EAE793E}"/>
    <cellStyle name="Currency 2 2 2 6 3 5 2" xfId="47875" xr:uid="{8F198CA8-CFA2-4D3B-96F7-75E7A05CC661}"/>
    <cellStyle name="Currency 2 2 2 6 3 6" xfId="32465" xr:uid="{0F085C26-4531-476A-BC90-DE91396B9CBA}"/>
    <cellStyle name="Currency 2 2 2 6 4" xfId="2271" xr:uid="{8960D8DE-7B09-4A49-BC92-C93901FAC731}"/>
    <cellStyle name="Currency 2 2 2 6 4 2" xfId="6074" xr:uid="{4C2A1AAC-4DF3-41C8-827C-D954BDDEAEDA}"/>
    <cellStyle name="Currency 2 2 2 6 4 2 2" xfId="13885" xr:uid="{408F5ECB-EF0E-4F85-B0E5-9683188B7FFB}"/>
    <cellStyle name="Currency 2 2 2 6 4 2 2 2" xfId="29296" xr:uid="{D9E58559-1142-449C-8FC6-D41483BE2E99}"/>
    <cellStyle name="Currency 2 2 2 6 4 2 2 2 2" xfId="60120" xr:uid="{639AE7C6-C395-4DF7-85A0-8AD9B0EF12A3}"/>
    <cellStyle name="Currency 2 2 2 6 4 2 2 3" xfId="44710" xr:uid="{938C2B07-53B6-4EA5-9888-D1EDB06B3500}"/>
    <cellStyle name="Currency 2 2 2 6 4 2 3" xfId="21487" xr:uid="{7F5B4B7A-CF7D-49FD-BCF5-7FE13F76762F}"/>
    <cellStyle name="Currency 2 2 2 6 4 2 3 2" xfId="52311" xr:uid="{BFBCB932-675B-43C7-8A29-13780AB2D41E}"/>
    <cellStyle name="Currency 2 2 2 6 4 2 4" xfId="36901" xr:uid="{031C6A7A-87CF-4B76-AC33-4C23D4EF66CE}"/>
    <cellStyle name="Currency 2 2 2 6 4 3" xfId="10082" xr:uid="{7CC72B2C-B737-41FF-93A4-498D3F825806}"/>
    <cellStyle name="Currency 2 2 2 6 4 3 2" xfId="25493" xr:uid="{2CA5CE47-C098-45C3-AB1C-5F71663ED43E}"/>
    <cellStyle name="Currency 2 2 2 6 4 3 2 2" xfId="56317" xr:uid="{5DA656DE-2571-4979-A0E5-82A983CE961B}"/>
    <cellStyle name="Currency 2 2 2 6 4 3 3" xfId="40907" xr:uid="{CD051C44-4A8B-415D-99EC-D94B9A4198FF}"/>
    <cellStyle name="Currency 2 2 2 6 4 4" xfId="17684" xr:uid="{E23E67DC-ACC9-4C9D-B62E-75764C5B84EB}"/>
    <cellStyle name="Currency 2 2 2 6 4 4 2" xfId="48508" xr:uid="{8557F102-6D3C-4FE7-BEE7-756FBF1843DE}"/>
    <cellStyle name="Currency 2 2 2 6 4 5" xfId="33098" xr:uid="{2F522BF0-B07F-4387-AE4C-47A092EC5227}"/>
    <cellStyle name="Currency 2 2 2 6 5" xfId="4175" xr:uid="{13CE0D6D-6B63-4ABE-B3AE-841504FEF4F3}"/>
    <cellStyle name="Currency 2 2 2 6 5 2" xfId="11986" xr:uid="{BF8CFC04-73B4-4940-A09B-F8120190C18B}"/>
    <cellStyle name="Currency 2 2 2 6 5 2 2" xfId="27397" xr:uid="{A6625253-CCB0-40F1-82A9-BABD8CF4188C}"/>
    <cellStyle name="Currency 2 2 2 6 5 2 2 2" xfId="58221" xr:uid="{DEE95073-B636-4FE5-ACA9-7A83BEFD22DD}"/>
    <cellStyle name="Currency 2 2 2 6 5 2 3" xfId="42811" xr:uid="{8F49E127-5D6D-4E68-A7A2-7F8DE41FF2F5}"/>
    <cellStyle name="Currency 2 2 2 6 5 3" xfId="19588" xr:uid="{320506C6-B3CA-4501-BE04-5235F2BAD1EE}"/>
    <cellStyle name="Currency 2 2 2 6 5 3 2" xfId="50412" xr:uid="{EDB70E5F-201E-48D3-A8E9-7D8327F47E59}"/>
    <cellStyle name="Currency 2 2 2 6 5 4" xfId="35002" xr:uid="{C029A425-7ECD-4A01-9FA2-15581FFC83A9}"/>
    <cellStyle name="Currency 2 2 2 6 6" xfId="8183" xr:uid="{0DD4CE0A-50A0-4635-8E90-54889828AD62}"/>
    <cellStyle name="Currency 2 2 2 6 6 2" xfId="23594" xr:uid="{3BCB97BA-BB7F-49E4-AEF0-9A89A7CF849D}"/>
    <cellStyle name="Currency 2 2 2 6 6 2 2" xfId="54418" xr:uid="{8C3FE132-7B9E-4957-8553-7D48E79C3467}"/>
    <cellStyle name="Currency 2 2 2 6 6 3" xfId="39008" xr:uid="{84177C37-7004-46C5-9BCF-1B5A1B14ECC6}"/>
    <cellStyle name="Currency 2 2 2 6 7" xfId="15785" xr:uid="{E3A8E54F-C08D-4AAD-AF77-382B8115A127}"/>
    <cellStyle name="Currency 2 2 2 6 7 2" xfId="46609" xr:uid="{704685B4-CDF8-48CA-9A13-37BB109B7E89}"/>
    <cellStyle name="Currency 2 2 2 6 8" xfId="31199" xr:uid="{5F142514-96EC-4BE3-85E6-08BAE463596C}"/>
    <cellStyle name="Currency 2 2 2 7" xfId="792" xr:uid="{03F3E20C-83ED-4D90-BDEF-FEEF9DC1FB32}"/>
    <cellStyle name="Currency 2 2 2 7 2" xfId="2691" xr:uid="{E1E82F39-9220-490F-9662-F6DDB0CDC522}"/>
    <cellStyle name="Currency 2 2 2 7 2 2" xfId="6494" xr:uid="{3EB6F765-2118-4660-A94E-BB2939D5E9E8}"/>
    <cellStyle name="Currency 2 2 2 7 2 2 2" xfId="14305" xr:uid="{AD43DDCE-9347-47EB-9855-4349EF4F6BBF}"/>
    <cellStyle name="Currency 2 2 2 7 2 2 2 2" xfId="29716" xr:uid="{2854FB3E-69D5-420A-A98C-A96AFA855506}"/>
    <cellStyle name="Currency 2 2 2 7 2 2 2 2 2" xfId="60540" xr:uid="{1802C179-C359-4670-BB42-92A10FE3899B}"/>
    <cellStyle name="Currency 2 2 2 7 2 2 2 3" xfId="45130" xr:uid="{0811D272-FE7B-474C-8255-8AB2711525FF}"/>
    <cellStyle name="Currency 2 2 2 7 2 2 3" xfId="21907" xr:uid="{FD4F27A6-381E-4042-A34D-CDAC9E1531D0}"/>
    <cellStyle name="Currency 2 2 2 7 2 2 3 2" xfId="52731" xr:uid="{EB351310-ECF4-4725-BEA4-0166AC76E821}"/>
    <cellStyle name="Currency 2 2 2 7 2 2 4" xfId="37321" xr:uid="{AA473413-DD39-48F0-904B-629CD6D251B1}"/>
    <cellStyle name="Currency 2 2 2 7 2 3" xfId="10502" xr:uid="{DB6C91C4-C4AA-4174-881C-881A797BC85B}"/>
    <cellStyle name="Currency 2 2 2 7 2 3 2" xfId="25913" xr:uid="{A9A9BAC8-270A-44C3-9CAB-39F390795AD4}"/>
    <cellStyle name="Currency 2 2 2 7 2 3 2 2" xfId="56737" xr:uid="{2ABA8737-F3A9-488F-8A1A-2F5A2E0B1B53}"/>
    <cellStyle name="Currency 2 2 2 7 2 3 3" xfId="41327" xr:uid="{B7F41D61-C782-44D4-800B-3127CDFD03F1}"/>
    <cellStyle name="Currency 2 2 2 7 2 4" xfId="18104" xr:uid="{78B9646B-D351-4EB1-A717-A2F544DAF1A0}"/>
    <cellStyle name="Currency 2 2 2 7 2 4 2" xfId="48928" xr:uid="{6754EF16-2103-4025-86C0-C6C2E5DB8400}"/>
    <cellStyle name="Currency 2 2 2 7 2 5" xfId="33518" xr:uid="{900B9342-A2F9-4DE1-8846-3BC13DD5AFAC}"/>
    <cellStyle name="Currency 2 2 2 7 3" xfId="4595" xr:uid="{AE18C1B9-C262-46C3-A0BF-6328DA03989E}"/>
    <cellStyle name="Currency 2 2 2 7 3 2" xfId="12406" xr:uid="{C7DA611F-3DE0-45FF-B3A0-3E20046BD420}"/>
    <cellStyle name="Currency 2 2 2 7 3 2 2" xfId="27817" xr:uid="{487D6004-53A6-4314-9F8B-BBA3FCF6ADC4}"/>
    <cellStyle name="Currency 2 2 2 7 3 2 2 2" xfId="58641" xr:uid="{81DD70D4-BC18-4FB9-B53B-864185A52EC6}"/>
    <cellStyle name="Currency 2 2 2 7 3 2 3" xfId="43231" xr:uid="{D80A446C-F740-465C-868E-48EF01D66E4A}"/>
    <cellStyle name="Currency 2 2 2 7 3 3" xfId="20008" xr:uid="{12CD68EB-A31B-4EBA-86D1-2FB7ADED6597}"/>
    <cellStyle name="Currency 2 2 2 7 3 3 2" xfId="50832" xr:uid="{9D897EF4-8EF2-47A6-9352-E57183C76A09}"/>
    <cellStyle name="Currency 2 2 2 7 3 4" xfId="35422" xr:uid="{CA5E4041-9B90-41E6-A668-58A920C4751F}"/>
    <cellStyle name="Currency 2 2 2 7 4" xfId="8603" xr:uid="{431B1789-5E7D-41BE-8639-B709E305C3EF}"/>
    <cellStyle name="Currency 2 2 2 7 4 2" xfId="24014" xr:uid="{C5D30A75-9EA1-4FD9-8A6B-CE1CAEE64530}"/>
    <cellStyle name="Currency 2 2 2 7 4 2 2" xfId="54838" xr:uid="{9E9CD45E-8B55-4627-AD89-EB03D27107EF}"/>
    <cellStyle name="Currency 2 2 2 7 4 3" xfId="39428" xr:uid="{C5FEF5A8-1FE7-41D8-B123-03E2D946EB99}"/>
    <cellStyle name="Currency 2 2 2 7 5" xfId="16205" xr:uid="{B95DD850-3987-4F03-809A-2B31A0D798C0}"/>
    <cellStyle name="Currency 2 2 2 7 5 2" xfId="47029" xr:uid="{601A362A-C991-40EF-8DBB-A64CE2287895}"/>
    <cellStyle name="Currency 2 2 2 7 6" xfId="31619" xr:uid="{124F9AE4-2BFC-4E26-9CB2-18D6343FF94F}"/>
    <cellStyle name="Currency 2 2 2 8" xfId="1425" xr:uid="{FB01C58B-DE86-4D14-AB75-5CB018CDA296}"/>
    <cellStyle name="Currency 2 2 2 8 2" xfId="3324" xr:uid="{18CFC016-F0B3-446B-94CB-06360291478C}"/>
    <cellStyle name="Currency 2 2 2 8 2 2" xfId="7127" xr:uid="{FB90CE99-B420-4063-B908-23B76FD355E5}"/>
    <cellStyle name="Currency 2 2 2 8 2 2 2" xfId="14938" xr:uid="{4E57C97E-485D-45ED-AFDD-A20CDD9B4FA9}"/>
    <cellStyle name="Currency 2 2 2 8 2 2 2 2" xfId="30349" xr:uid="{3C2AE387-C867-4266-A874-37898E66198F}"/>
    <cellStyle name="Currency 2 2 2 8 2 2 2 2 2" xfId="61173" xr:uid="{5F159D11-DF8B-4699-B436-6B7CEAE3DC74}"/>
    <cellStyle name="Currency 2 2 2 8 2 2 2 3" xfId="45763" xr:uid="{FECD55E5-3C05-4342-9EAA-E20793B4C6B9}"/>
    <cellStyle name="Currency 2 2 2 8 2 2 3" xfId="22540" xr:uid="{3A5AADD5-A7D1-4F3D-BE9C-5D6398141EC8}"/>
    <cellStyle name="Currency 2 2 2 8 2 2 3 2" xfId="53364" xr:uid="{00D17241-1AE6-4FC9-827C-6DF97029BFCC}"/>
    <cellStyle name="Currency 2 2 2 8 2 2 4" xfId="37954" xr:uid="{1BC23B8C-684A-4471-83B9-611E554BD559}"/>
    <cellStyle name="Currency 2 2 2 8 2 3" xfId="11135" xr:uid="{09A50FE6-9B7B-4F34-BE8B-A9BE4E43AACB}"/>
    <cellStyle name="Currency 2 2 2 8 2 3 2" xfId="26546" xr:uid="{BF88CF09-13ED-4A82-BCF7-8E3CEA1C6A31}"/>
    <cellStyle name="Currency 2 2 2 8 2 3 2 2" xfId="57370" xr:uid="{11F0399A-1D7F-4103-BCA5-B5B6EF551A1A}"/>
    <cellStyle name="Currency 2 2 2 8 2 3 3" xfId="41960" xr:uid="{72534D52-4B9C-4BA2-892A-E2D02088C565}"/>
    <cellStyle name="Currency 2 2 2 8 2 4" xfId="18737" xr:uid="{D5F2620A-C2FB-47C9-8846-2A9EDA62A914}"/>
    <cellStyle name="Currency 2 2 2 8 2 4 2" xfId="49561" xr:uid="{8D5A9158-9C2C-4483-A9D8-E40011B3BA13}"/>
    <cellStyle name="Currency 2 2 2 8 2 5" xfId="34151" xr:uid="{9A79F907-799C-4A45-85EC-D7E94BFD041F}"/>
    <cellStyle name="Currency 2 2 2 8 3" xfId="5228" xr:uid="{6891B84E-A7EA-4A6E-8CF5-FB9D331A350C}"/>
    <cellStyle name="Currency 2 2 2 8 3 2" xfId="13039" xr:uid="{C05A7D5E-A7AA-46D1-A0E1-74C5ADB300C1}"/>
    <cellStyle name="Currency 2 2 2 8 3 2 2" xfId="28450" xr:uid="{235402A1-471B-45EE-87C2-33FF5BFBA1CD}"/>
    <cellStyle name="Currency 2 2 2 8 3 2 2 2" xfId="59274" xr:uid="{EB36B581-63CB-480E-8D92-58346567C7C1}"/>
    <cellStyle name="Currency 2 2 2 8 3 2 3" xfId="43864" xr:uid="{1D7E171B-08AD-477B-AC90-372F1184819B}"/>
    <cellStyle name="Currency 2 2 2 8 3 3" xfId="20641" xr:uid="{B628EE78-282A-41E2-8961-9E0C9D6DABD8}"/>
    <cellStyle name="Currency 2 2 2 8 3 3 2" xfId="51465" xr:uid="{03520F0D-B46D-4DB0-BF5D-DCD18FD39013}"/>
    <cellStyle name="Currency 2 2 2 8 3 4" xfId="36055" xr:uid="{BB2CD5EB-E851-4BED-9507-4CCB6BF2FDB7}"/>
    <cellStyle name="Currency 2 2 2 8 4" xfId="9236" xr:uid="{AB5CA424-79C6-4667-B005-D28B3276CB7E}"/>
    <cellStyle name="Currency 2 2 2 8 4 2" xfId="24647" xr:uid="{290A0F49-6E40-459F-BF6F-4239E599694A}"/>
    <cellStyle name="Currency 2 2 2 8 4 2 2" xfId="55471" xr:uid="{47D32074-FE97-44A9-949F-EEBB3C322F56}"/>
    <cellStyle name="Currency 2 2 2 8 4 3" xfId="40061" xr:uid="{AF77C763-91F0-4D2A-904B-77B914C9A919}"/>
    <cellStyle name="Currency 2 2 2 8 5" xfId="16838" xr:uid="{22D80F59-40A9-4449-9790-AAE062AD7F4A}"/>
    <cellStyle name="Currency 2 2 2 8 5 2" xfId="47662" xr:uid="{7F50ACB4-17E3-44BE-8EF5-198E14FC1031}"/>
    <cellStyle name="Currency 2 2 2 8 6" xfId="32252" xr:uid="{C3C4037B-718E-4A04-BBCE-6D15203E17C6}"/>
    <cellStyle name="Currency 2 2 2 9" xfId="2058" xr:uid="{F1460A09-98FA-4B8F-9299-789B94BC59B7}"/>
    <cellStyle name="Currency 2 2 2 9 2" xfId="5861" xr:uid="{D4212CD0-2F51-445B-A800-9DABE32134BE}"/>
    <cellStyle name="Currency 2 2 2 9 2 2" xfId="13672" xr:uid="{93F335AB-A39A-4910-B35A-835A3E7BAF99}"/>
    <cellStyle name="Currency 2 2 2 9 2 2 2" xfId="29083" xr:uid="{E363D8B3-93F7-4E7D-BC64-DF4226987400}"/>
    <cellStyle name="Currency 2 2 2 9 2 2 2 2" xfId="59907" xr:uid="{F78FA552-5DDD-4A77-8781-2CA52394BCDE}"/>
    <cellStyle name="Currency 2 2 2 9 2 2 3" xfId="44497" xr:uid="{4E737E2E-0081-4C26-B160-292582A64247}"/>
    <cellStyle name="Currency 2 2 2 9 2 3" xfId="21274" xr:uid="{08E60B84-35C5-4D6A-96DE-B79B7EE1D0FE}"/>
    <cellStyle name="Currency 2 2 2 9 2 3 2" xfId="52098" xr:uid="{53AA7D63-E975-477F-BDDD-16937C750599}"/>
    <cellStyle name="Currency 2 2 2 9 2 4" xfId="36688" xr:uid="{F3FEF6E7-AE76-435C-8285-169069839509}"/>
    <cellStyle name="Currency 2 2 2 9 3" xfId="9869" xr:uid="{BB8864B9-6EB5-41D6-ABBE-A2DD0BB7B6F2}"/>
    <cellStyle name="Currency 2 2 2 9 3 2" xfId="25280" xr:uid="{65553150-F54F-431F-A4FF-0A35F0298E42}"/>
    <cellStyle name="Currency 2 2 2 9 3 2 2" xfId="56104" xr:uid="{A7FA104B-587F-47E1-851C-7C0651852D47}"/>
    <cellStyle name="Currency 2 2 2 9 3 3" xfId="40694" xr:uid="{9555EDE7-4F7A-44E2-BF3E-4AD1D4BF5922}"/>
    <cellStyle name="Currency 2 2 2 9 4" xfId="17471" xr:uid="{10848B43-8E5B-48A7-B600-883726A707B0}"/>
    <cellStyle name="Currency 2 2 2 9 4 2" xfId="48295" xr:uid="{1D322B5F-AAF2-4CB8-86D1-50DA6EF2341E}"/>
    <cellStyle name="Currency 2 2 2 9 5" xfId="32885" xr:uid="{C3431D34-3DE1-4467-B7C3-38DB9014EB87}"/>
    <cellStyle name="Currency 2 2 3" xfId="215" xr:uid="{484458A4-26D0-4EF0-971C-3194D1D6DF2E}"/>
    <cellStyle name="Currency 2 2 3 10" xfId="7826" xr:uid="{56D6451B-57EB-4D11-A09F-DAC43AE8D277}"/>
    <cellStyle name="Currency 2 2 3 10 2" xfId="23237" xr:uid="{554CF284-66AB-496F-9809-0C64D1F9214D}"/>
    <cellStyle name="Currency 2 2 3 10 2 2" xfId="54061" xr:uid="{E21D95F9-F4F4-4BB1-B9DB-8294EEE98A5F}"/>
    <cellStyle name="Currency 2 2 3 10 3" xfId="38651" xr:uid="{CF644FB7-97FD-47D6-8C82-BFE2CBE3766F}"/>
    <cellStyle name="Currency 2 2 3 11" xfId="15637" xr:uid="{D914082D-9059-4CC1-8E52-494D04B1EFA0}"/>
    <cellStyle name="Currency 2 2 3 11 2" xfId="46461" xr:uid="{B978172D-A214-41E9-94A3-2EAE4A8A6A6F}"/>
    <cellStyle name="Currency 2 2 3 12" xfId="31051" xr:uid="{66F83AE8-604E-44A3-BF3D-6543FBBFCE0E}"/>
    <cellStyle name="Currency 2 2 3 2" xfId="297" xr:uid="{18E9A439-5276-411F-BA14-04C898E182EF}"/>
    <cellStyle name="Currency 2 2 3 2 10" xfId="15719" xr:uid="{31EA5860-4C1A-4689-BB3C-BB3C55F3B5CC}"/>
    <cellStyle name="Currency 2 2 3 2 10 2" xfId="46543" xr:uid="{01151D2D-F982-4BFC-94EF-DF5DAC62AF0B}"/>
    <cellStyle name="Currency 2 2 3 2 11" xfId="31133" xr:uid="{ECCE2007-08D5-4A22-B7DC-2E0926A9CE00}"/>
    <cellStyle name="Currency 2 2 3 2 2" xfId="728" xr:uid="{62F16E86-E7A5-4E94-9032-4AA6397F97DA}"/>
    <cellStyle name="Currency 2 2 3 2 2 2" xfId="1361" xr:uid="{A35E28EF-82C6-48AF-85E8-DF0319D6CC36}"/>
    <cellStyle name="Currency 2 2 3 2 2 2 2" xfId="3260" xr:uid="{86A4137F-9A02-4FCC-A3E4-44608BD167B2}"/>
    <cellStyle name="Currency 2 2 3 2 2 2 2 2" xfId="7063" xr:uid="{C8672B90-1102-4874-A1CC-F6B0DDEAAEA0}"/>
    <cellStyle name="Currency 2 2 3 2 2 2 2 2 2" xfId="14874" xr:uid="{81CD38D5-4AEA-483E-AAE1-C5E26F4AF8DB}"/>
    <cellStyle name="Currency 2 2 3 2 2 2 2 2 2 2" xfId="30285" xr:uid="{BB1CDEA0-38DD-4FF0-97E4-B836D793EAD3}"/>
    <cellStyle name="Currency 2 2 3 2 2 2 2 2 2 2 2" xfId="61109" xr:uid="{2F462B7A-0A23-4D6B-A071-CD101CC1C6EC}"/>
    <cellStyle name="Currency 2 2 3 2 2 2 2 2 2 3" xfId="45699" xr:uid="{7A0A1A4E-E8EB-4656-AF66-0C98E870CFE8}"/>
    <cellStyle name="Currency 2 2 3 2 2 2 2 2 3" xfId="22476" xr:uid="{7E990388-106E-4EC4-9836-798119CB8032}"/>
    <cellStyle name="Currency 2 2 3 2 2 2 2 2 3 2" xfId="53300" xr:uid="{41A10676-02C6-4EF5-8A05-65405612027C}"/>
    <cellStyle name="Currency 2 2 3 2 2 2 2 2 4" xfId="37890" xr:uid="{26DB80DB-B148-4D2A-98CA-B7BF9B44B8FC}"/>
    <cellStyle name="Currency 2 2 3 2 2 2 2 3" xfId="11071" xr:uid="{016DA52A-B035-4C3C-8E06-79748CDEC9A4}"/>
    <cellStyle name="Currency 2 2 3 2 2 2 2 3 2" xfId="26482" xr:uid="{EF0DFE70-6F0D-4128-9CA9-EC16D9E4348E}"/>
    <cellStyle name="Currency 2 2 3 2 2 2 2 3 2 2" xfId="57306" xr:uid="{D2E79C4D-8006-498A-A300-FDF188929860}"/>
    <cellStyle name="Currency 2 2 3 2 2 2 2 3 3" xfId="41896" xr:uid="{7948120A-D1F2-4740-A6CA-371ED84BD75D}"/>
    <cellStyle name="Currency 2 2 3 2 2 2 2 4" xfId="18673" xr:uid="{0CBF5EBC-4157-4D8C-A507-8DFD7D8253A4}"/>
    <cellStyle name="Currency 2 2 3 2 2 2 2 4 2" xfId="49497" xr:uid="{92C71559-3377-4859-8534-6446B3C6DC85}"/>
    <cellStyle name="Currency 2 2 3 2 2 2 2 5" xfId="34087" xr:uid="{FCCBEA5D-053A-4545-9BC8-B4048672476E}"/>
    <cellStyle name="Currency 2 2 3 2 2 2 3" xfId="5164" xr:uid="{47B74D51-1B4E-4E05-8CF3-ED798DE8E868}"/>
    <cellStyle name="Currency 2 2 3 2 2 2 3 2" xfId="12975" xr:uid="{AE269CDB-8C93-4493-9003-8B8549A0021F}"/>
    <cellStyle name="Currency 2 2 3 2 2 2 3 2 2" xfId="28386" xr:uid="{A4FC4A80-6451-46B9-BAD8-8515000D0914}"/>
    <cellStyle name="Currency 2 2 3 2 2 2 3 2 2 2" xfId="59210" xr:uid="{99AD8A45-C0E8-4569-911A-E3691DA4D899}"/>
    <cellStyle name="Currency 2 2 3 2 2 2 3 2 3" xfId="43800" xr:uid="{97C31AEE-F6C8-4774-8D28-16F669A8AE60}"/>
    <cellStyle name="Currency 2 2 3 2 2 2 3 3" xfId="20577" xr:uid="{B64C2E66-33E8-44DC-8D55-EB8DE69F6BC1}"/>
    <cellStyle name="Currency 2 2 3 2 2 2 3 3 2" xfId="51401" xr:uid="{007F4CE3-90A5-4EF6-8499-CD08E7445B95}"/>
    <cellStyle name="Currency 2 2 3 2 2 2 3 4" xfId="35991" xr:uid="{AEC69B39-5368-48F0-8299-6893B655A531}"/>
    <cellStyle name="Currency 2 2 3 2 2 2 4" xfId="9172" xr:uid="{218E57AC-C5B6-4B5B-8E9C-5FEE44D2F73E}"/>
    <cellStyle name="Currency 2 2 3 2 2 2 4 2" xfId="24583" xr:uid="{C68AC793-316F-43D7-BD29-8A62677C7E3D}"/>
    <cellStyle name="Currency 2 2 3 2 2 2 4 2 2" xfId="55407" xr:uid="{EDD7FB3C-D955-4460-A965-889A76C54156}"/>
    <cellStyle name="Currency 2 2 3 2 2 2 4 3" xfId="39997" xr:uid="{8737F373-53FD-4ED9-8D2A-98F4DBA9B650}"/>
    <cellStyle name="Currency 2 2 3 2 2 2 5" xfId="16774" xr:uid="{AD865AB8-0213-4DE0-ACA0-9FB101055539}"/>
    <cellStyle name="Currency 2 2 3 2 2 2 5 2" xfId="47598" xr:uid="{B95F51C8-14D8-4D1D-B0DD-2E970BABC65D}"/>
    <cellStyle name="Currency 2 2 3 2 2 2 6" xfId="32188" xr:uid="{F80AB07F-A36F-4C85-AD91-D6F2F0839989}"/>
    <cellStyle name="Currency 2 2 3 2 2 3" xfId="1994" xr:uid="{99ACB9FF-BC5F-44FD-B122-1F1CB41BFA84}"/>
    <cellStyle name="Currency 2 2 3 2 2 3 2" xfId="3893" xr:uid="{7843D6D0-4D99-4BF4-A808-E2D0A5718C0E}"/>
    <cellStyle name="Currency 2 2 3 2 2 3 2 2" xfId="7696" xr:uid="{BABED7D6-D736-491F-A044-7C49CEF7D8B1}"/>
    <cellStyle name="Currency 2 2 3 2 2 3 2 2 2" xfId="15507" xr:uid="{21B9A748-B7C7-456E-A17B-FFFB24C49A60}"/>
    <cellStyle name="Currency 2 2 3 2 2 3 2 2 2 2" xfId="30918" xr:uid="{636BD965-CB1D-4426-81D3-CF2EB84FC863}"/>
    <cellStyle name="Currency 2 2 3 2 2 3 2 2 2 2 2" xfId="61742" xr:uid="{7563EDC0-7CBF-441E-A93C-BF14FB501C20}"/>
    <cellStyle name="Currency 2 2 3 2 2 3 2 2 2 3" xfId="46332" xr:uid="{0E9C916A-CB0E-434F-A8E3-B14813EA2945}"/>
    <cellStyle name="Currency 2 2 3 2 2 3 2 2 3" xfId="23109" xr:uid="{9EDD231E-9CE9-4497-A900-74AB8A0C7E5D}"/>
    <cellStyle name="Currency 2 2 3 2 2 3 2 2 3 2" xfId="53933" xr:uid="{4D4625A9-1D55-45B5-9992-9C00633D9426}"/>
    <cellStyle name="Currency 2 2 3 2 2 3 2 2 4" xfId="38523" xr:uid="{BA37BFA7-E54C-4E48-A909-936779BC038A}"/>
    <cellStyle name="Currency 2 2 3 2 2 3 2 3" xfId="11704" xr:uid="{2F7F18BA-F538-4ED0-A75E-B750ABCCE49C}"/>
    <cellStyle name="Currency 2 2 3 2 2 3 2 3 2" xfId="27115" xr:uid="{9882253E-F4D3-4D79-B99D-19B7578F9BB7}"/>
    <cellStyle name="Currency 2 2 3 2 2 3 2 3 2 2" xfId="57939" xr:uid="{2F906106-10B3-4C2E-9C3F-81F79B0BBCEA}"/>
    <cellStyle name="Currency 2 2 3 2 2 3 2 3 3" xfId="42529" xr:uid="{54A83771-B945-45BB-9FD1-7A25568D5B15}"/>
    <cellStyle name="Currency 2 2 3 2 2 3 2 4" xfId="19306" xr:uid="{280994C1-A39A-4331-BF8D-CF6128EE0E98}"/>
    <cellStyle name="Currency 2 2 3 2 2 3 2 4 2" xfId="50130" xr:uid="{0C784398-DE01-4828-B26B-57D49B4C49EA}"/>
    <cellStyle name="Currency 2 2 3 2 2 3 2 5" xfId="34720" xr:uid="{21B5F899-2AC6-48B5-9D7A-317D0467F486}"/>
    <cellStyle name="Currency 2 2 3 2 2 3 3" xfId="5797" xr:uid="{E7D48195-48C8-42F9-9914-AA6482F1FC27}"/>
    <cellStyle name="Currency 2 2 3 2 2 3 3 2" xfId="13608" xr:uid="{B15E9950-E3F8-4CDD-9A2D-A3E97C37E77D}"/>
    <cellStyle name="Currency 2 2 3 2 2 3 3 2 2" xfId="29019" xr:uid="{1CD909CB-E758-4FD7-8703-DA85FCD2AC4A}"/>
    <cellStyle name="Currency 2 2 3 2 2 3 3 2 2 2" xfId="59843" xr:uid="{FC7093A4-F7B0-4064-AF67-B2AC6A4F80C4}"/>
    <cellStyle name="Currency 2 2 3 2 2 3 3 2 3" xfId="44433" xr:uid="{45E9E56A-3927-4690-82B1-E21FFBD37E6C}"/>
    <cellStyle name="Currency 2 2 3 2 2 3 3 3" xfId="21210" xr:uid="{A58CFBE0-E1B7-42BF-B5BE-65A900E50709}"/>
    <cellStyle name="Currency 2 2 3 2 2 3 3 3 2" xfId="52034" xr:uid="{731DED8E-B541-4DB3-9A23-F7614A316B17}"/>
    <cellStyle name="Currency 2 2 3 2 2 3 3 4" xfId="36624" xr:uid="{9E04AF5A-1131-47A2-837C-8F1A79F66C85}"/>
    <cellStyle name="Currency 2 2 3 2 2 3 4" xfId="9805" xr:uid="{CAFD2D29-75A1-416A-A223-89F098765EC8}"/>
    <cellStyle name="Currency 2 2 3 2 2 3 4 2" xfId="25216" xr:uid="{F8341413-4A98-49BF-A91A-A5C58B11D3AF}"/>
    <cellStyle name="Currency 2 2 3 2 2 3 4 2 2" xfId="56040" xr:uid="{72331796-5137-4C6F-8F2B-092196F6939B}"/>
    <cellStyle name="Currency 2 2 3 2 2 3 4 3" xfId="40630" xr:uid="{34E072FE-1821-4183-93F4-D374EF4FB7F9}"/>
    <cellStyle name="Currency 2 2 3 2 2 3 5" xfId="17407" xr:uid="{7AB6413E-58D2-49BA-A7D4-2D042120263F}"/>
    <cellStyle name="Currency 2 2 3 2 2 3 5 2" xfId="48231" xr:uid="{F68DC23F-A8C5-47B3-AC9D-EF089E11C88D}"/>
    <cellStyle name="Currency 2 2 3 2 2 3 6" xfId="32821" xr:uid="{97A166AA-4473-46A5-B4EE-3D135892F463}"/>
    <cellStyle name="Currency 2 2 3 2 2 4" xfId="2627" xr:uid="{341093C4-8FE5-43E1-8B72-F17DD9A16A04}"/>
    <cellStyle name="Currency 2 2 3 2 2 4 2" xfId="6430" xr:uid="{1B8E5841-93E8-4379-8C84-3D6270BC21C3}"/>
    <cellStyle name="Currency 2 2 3 2 2 4 2 2" xfId="14241" xr:uid="{F283D54E-0F4B-446C-A7BF-74483B0B8409}"/>
    <cellStyle name="Currency 2 2 3 2 2 4 2 2 2" xfId="29652" xr:uid="{0EB94DB0-CD73-4A7C-BF4E-EFA7793529D8}"/>
    <cellStyle name="Currency 2 2 3 2 2 4 2 2 2 2" xfId="60476" xr:uid="{A38AFC52-6432-452F-A661-212370191909}"/>
    <cellStyle name="Currency 2 2 3 2 2 4 2 2 3" xfId="45066" xr:uid="{98EE4446-F0D9-4AD9-BE89-E538B5F659B0}"/>
    <cellStyle name="Currency 2 2 3 2 2 4 2 3" xfId="21843" xr:uid="{96AA46E1-3275-4019-B355-8A8EAA7EE171}"/>
    <cellStyle name="Currency 2 2 3 2 2 4 2 3 2" xfId="52667" xr:uid="{BD8D1667-4DA8-4A06-9956-DED20374D04E}"/>
    <cellStyle name="Currency 2 2 3 2 2 4 2 4" xfId="37257" xr:uid="{E0175D8D-E55A-498F-AED0-410D332EFB1D}"/>
    <cellStyle name="Currency 2 2 3 2 2 4 3" xfId="10438" xr:uid="{AFCEB2C9-7E8B-4119-AC0C-9AAE1AE90C55}"/>
    <cellStyle name="Currency 2 2 3 2 2 4 3 2" xfId="25849" xr:uid="{526C9EF9-1034-4AC8-8E6A-51F480D8F773}"/>
    <cellStyle name="Currency 2 2 3 2 2 4 3 2 2" xfId="56673" xr:uid="{FF007BB5-148B-4225-B4F9-1EE971BBA47B}"/>
    <cellStyle name="Currency 2 2 3 2 2 4 3 3" xfId="41263" xr:uid="{CFEB4897-3450-45D6-8237-453389F59F25}"/>
    <cellStyle name="Currency 2 2 3 2 2 4 4" xfId="18040" xr:uid="{1660C964-F963-4C28-92C0-486B76D3B306}"/>
    <cellStyle name="Currency 2 2 3 2 2 4 4 2" xfId="48864" xr:uid="{A21E5581-EC8B-406E-9DCC-716798E307A4}"/>
    <cellStyle name="Currency 2 2 3 2 2 4 5" xfId="33454" xr:uid="{E5FBA5B9-BC2F-4114-8156-C63B85558AC8}"/>
    <cellStyle name="Currency 2 2 3 2 2 5" xfId="4531" xr:uid="{CE2EA033-D3F3-426A-9B56-B8F0261F0150}"/>
    <cellStyle name="Currency 2 2 3 2 2 5 2" xfId="12342" xr:uid="{364CA4BE-2D83-4581-A892-E97158093C55}"/>
    <cellStyle name="Currency 2 2 3 2 2 5 2 2" xfId="27753" xr:uid="{9A431F46-01A3-43DB-B1A6-1153FE745806}"/>
    <cellStyle name="Currency 2 2 3 2 2 5 2 2 2" xfId="58577" xr:uid="{ED991E1B-CE8A-4B2D-AB3C-B36AB4625A30}"/>
    <cellStyle name="Currency 2 2 3 2 2 5 2 3" xfId="43167" xr:uid="{6EC0E488-98FE-48B0-951D-2E6CB19EF157}"/>
    <cellStyle name="Currency 2 2 3 2 2 5 3" xfId="19944" xr:uid="{CABC5B14-E11A-4E94-A2FF-F5EA0FF7D369}"/>
    <cellStyle name="Currency 2 2 3 2 2 5 3 2" xfId="50768" xr:uid="{906C7458-5418-46FD-879B-FF4DE6435C0A}"/>
    <cellStyle name="Currency 2 2 3 2 2 5 4" xfId="35358" xr:uid="{D770EA4B-AAFF-48E0-BF17-4D042DE8C0EC}"/>
    <cellStyle name="Currency 2 2 3 2 2 6" xfId="8539" xr:uid="{44DD3BAF-06B0-45E8-AA3F-01B654DBC6C3}"/>
    <cellStyle name="Currency 2 2 3 2 2 6 2" xfId="23950" xr:uid="{6891B348-6B4F-4A90-A506-9B4C0A3E9BE4}"/>
    <cellStyle name="Currency 2 2 3 2 2 6 2 2" xfId="54774" xr:uid="{F814432D-7606-4525-B217-233C978FD876}"/>
    <cellStyle name="Currency 2 2 3 2 2 6 3" xfId="39364" xr:uid="{D2D4D800-6249-42F3-8FC4-6F360C4F3130}"/>
    <cellStyle name="Currency 2 2 3 2 2 7" xfId="16141" xr:uid="{4E1D7753-90C2-48A7-9EFD-F5102F4B3E2A}"/>
    <cellStyle name="Currency 2 2 3 2 2 7 2" xfId="46965" xr:uid="{ACC302CB-536A-4D54-B24A-C0787929A0A7}"/>
    <cellStyle name="Currency 2 2 3 2 2 8" xfId="31555" xr:uid="{13DAED67-05A6-4772-9F66-CE5D77A7365A}"/>
    <cellStyle name="Currency 2 2 3 2 3" xfId="519" xr:uid="{90B28B62-8598-4978-9401-F88F7FC8E334}"/>
    <cellStyle name="Currency 2 2 3 2 3 2" xfId="1152" xr:uid="{20D89D4B-E4E7-4597-9AC2-898A57552F01}"/>
    <cellStyle name="Currency 2 2 3 2 3 2 2" xfId="3051" xr:uid="{CCD8A841-5434-4F72-A867-F44CD2583DD4}"/>
    <cellStyle name="Currency 2 2 3 2 3 2 2 2" xfId="6854" xr:uid="{9AC2E6E9-1DD1-471A-95C3-BFD6C3B5B777}"/>
    <cellStyle name="Currency 2 2 3 2 3 2 2 2 2" xfId="14665" xr:uid="{E9F3119B-6C44-41D6-AFCC-E1F75B4F3924}"/>
    <cellStyle name="Currency 2 2 3 2 3 2 2 2 2 2" xfId="30076" xr:uid="{03F87F33-0C91-4D8C-8CD2-4853AA53AD31}"/>
    <cellStyle name="Currency 2 2 3 2 3 2 2 2 2 2 2" xfId="60900" xr:uid="{727FF832-440D-4FC5-8070-2241428DA07D}"/>
    <cellStyle name="Currency 2 2 3 2 3 2 2 2 2 3" xfId="45490" xr:uid="{52FE189E-5CC2-4481-8FC0-B013E6F1BEE7}"/>
    <cellStyle name="Currency 2 2 3 2 3 2 2 2 3" xfId="22267" xr:uid="{FB120DE9-D037-4C0F-A7F3-5882E7E96E4E}"/>
    <cellStyle name="Currency 2 2 3 2 3 2 2 2 3 2" xfId="53091" xr:uid="{EDF4EAB4-3AC4-45BC-88D0-765133438CA7}"/>
    <cellStyle name="Currency 2 2 3 2 3 2 2 2 4" xfId="37681" xr:uid="{DF7A208F-A1D9-4E57-A84C-E6A6FD035D3E}"/>
    <cellStyle name="Currency 2 2 3 2 3 2 2 3" xfId="10862" xr:uid="{B2D2930C-8600-4E1A-9007-E29F1DE365D0}"/>
    <cellStyle name="Currency 2 2 3 2 3 2 2 3 2" xfId="26273" xr:uid="{93C37807-1E60-4301-866B-CD4A9CCB135C}"/>
    <cellStyle name="Currency 2 2 3 2 3 2 2 3 2 2" xfId="57097" xr:uid="{1C22EE38-B9B1-42E0-95C6-EB0E5719C973}"/>
    <cellStyle name="Currency 2 2 3 2 3 2 2 3 3" xfId="41687" xr:uid="{A8DD8F4A-01DD-42DB-ABA4-DC5C13AEED2C}"/>
    <cellStyle name="Currency 2 2 3 2 3 2 2 4" xfId="18464" xr:uid="{2E1FF1F0-988F-44B1-986F-783FA17324A1}"/>
    <cellStyle name="Currency 2 2 3 2 3 2 2 4 2" xfId="49288" xr:uid="{328B91AC-0137-4540-B247-27F6088DC3BF}"/>
    <cellStyle name="Currency 2 2 3 2 3 2 2 5" xfId="33878" xr:uid="{8965C008-DD99-4014-AF5B-5607F64332B4}"/>
    <cellStyle name="Currency 2 2 3 2 3 2 3" xfId="4955" xr:uid="{9E1854D5-8BF2-41CA-AE91-347CAE093D41}"/>
    <cellStyle name="Currency 2 2 3 2 3 2 3 2" xfId="12766" xr:uid="{DA9B1139-D3AF-4F9B-A051-B3A22C1A74ED}"/>
    <cellStyle name="Currency 2 2 3 2 3 2 3 2 2" xfId="28177" xr:uid="{8F69390C-E83D-4153-8B57-39A53E7C0D8E}"/>
    <cellStyle name="Currency 2 2 3 2 3 2 3 2 2 2" xfId="59001" xr:uid="{53F0E7D5-66AF-4B8D-8B48-85B0CC6F6557}"/>
    <cellStyle name="Currency 2 2 3 2 3 2 3 2 3" xfId="43591" xr:uid="{D02918F2-2E5A-48D4-8196-3C86CFF6392B}"/>
    <cellStyle name="Currency 2 2 3 2 3 2 3 3" xfId="20368" xr:uid="{6465C623-0BC8-4D6C-9430-43FEDA5CAF32}"/>
    <cellStyle name="Currency 2 2 3 2 3 2 3 3 2" xfId="51192" xr:uid="{FE308A82-50F7-49FE-A52E-D80801A5E5AF}"/>
    <cellStyle name="Currency 2 2 3 2 3 2 3 4" xfId="35782" xr:uid="{81923B38-0A09-4894-80B5-34ED133318D3}"/>
    <cellStyle name="Currency 2 2 3 2 3 2 4" xfId="8963" xr:uid="{FD370207-0595-42C1-A3CE-878324EB295C}"/>
    <cellStyle name="Currency 2 2 3 2 3 2 4 2" xfId="24374" xr:uid="{746E8A43-0287-45A3-A6DD-3C4529DC162A}"/>
    <cellStyle name="Currency 2 2 3 2 3 2 4 2 2" xfId="55198" xr:uid="{425F81E2-22D3-4F6D-925B-1BA58D1E40F0}"/>
    <cellStyle name="Currency 2 2 3 2 3 2 4 3" xfId="39788" xr:uid="{8E0E650E-31E4-41D4-A287-E366DC1E744D}"/>
    <cellStyle name="Currency 2 2 3 2 3 2 5" xfId="16565" xr:uid="{D15576E9-A1A5-4323-9735-C9873A4C90A0}"/>
    <cellStyle name="Currency 2 2 3 2 3 2 5 2" xfId="47389" xr:uid="{F8D86E2D-FBE1-4E7A-824D-E677B366595F}"/>
    <cellStyle name="Currency 2 2 3 2 3 2 6" xfId="31979" xr:uid="{E7C04B48-6A37-49D2-99F0-6F57947FC257}"/>
    <cellStyle name="Currency 2 2 3 2 3 3" xfId="1785" xr:uid="{139ED6FF-B291-4A0E-BB85-A7A92B545587}"/>
    <cellStyle name="Currency 2 2 3 2 3 3 2" xfId="3684" xr:uid="{8E41070C-7DE8-4B12-ADD2-C1A1C919D0F3}"/>
    <cellStyle name="Currency 2 2 3 2 3 3 2 2" xfId="7487" xr:uid="{01C0CA36-A1F2-4F0D-930D-8E06430F721A}"/>
    <cellStyle name="Currency 2 2 3 2 3 3 2 2 2" xfId="15298" xr:uid="{2260AB5B-E094-456F-B7B8-7F890210C4CA}"/>
    <cellStyle name="Currency 2 2 3 2 3 3 2 2 2 2" xfId="30709" xr:uid="{B21BCF54-1323-42FA-9C6E-2CCAA120450F}"/>
    <cellStyle name="Currency 2 2 3 2 3 3 2 2 2 2 2" xfId="61533" xr:uid="{412918F2-7747-465B-B505-2954431CFB54}"/>
    <cellStyle name="Currency 2 2 3 2 3 3 2 2 2 3" xfId="46123" xr:uid="{BFBC8E81-F1BE-403A-A7B2-E98F768F4457}"/>
    <cellStyle name="Currency 2 2 3 2 3 3 2 2 3" xfId="22900" xr:uid="{F59B723F-97AE-442D-923D-D413BDDE32FA}"/>
    <cellStyle name="Currency 2 2 3 2 3 3 2 2 3 2" xfId="53724" xr:uid="{3AE0DCB4-9C95-486A-A7E6-CC7613256ABC}"/>
    <cellStyle name="Currency 2 2 3 2 3 3 2 2 4" xfId="38314" xr:uid="{2DDCB657-DC5F-402C-81AB-10ACC464DAC7}"/>
    <cellStyle name="Currency 2 2 3 2 3 3 2 3" xfId="11495" xr:uid="{4D2BFC42-39CC-420B-856D-CE3FEC2A582D}"/>
    <cellStyle name="Currency 2 2 3 2 3 3 2 3 2" xfId="26906" xr:uid="{D0678667-6A47-467B-897A-79041AE5D07F}"/>
    <cellStyle name="Currency 2 2 3 2 3 3 2 3 2 2" xfId="57730" xr:uid="{C2BEF3FB-2584-47E3-9FD7-FAE9F30AA451}"/>
    <cellStyle name="Currency 2 2 3 2 3 3 2 3 3" xfId="42320" xr:uid="{DF2D5D99-9421-4A9E-8053-4164250A1CF5}"/>
    <cellStyle name="Currency 2 2 3 2 3 3 2 4" xfId="19097" xr:uid="{DCFCDD9F-301A-4DCF-B03F-4C82785EDD2F}"/>
    <cellStyle name="Currency 2 2 3 2 3 3 2 4 2" xfId="49921" xr:uid="{D8BD98DF-64FB-44D3-BBB5-1860B337FCA4}"/>
    <cellStyle name="Currency 2 2 3 2 3 3 2 5" xfId="34511" xr:uid="{69EEDCA3-3B35-45C8-85E7-02CEE274C373}"/>
    <cellStyle name="Currency 2 2 3 2 3 3 3" xfId="5588" xr:uid="{3E31D446-1940-430E-B391-48F05CFABB5E}"/>
    <cellStyle name="Currency 2 2 3 2 3 3 3 2" xfId="13399" xr:uid="{171C148D-660F-4D23-B685-701DF27B031E}"/>
    <cellStyle name="Currency 2 2 3 2 3 3 3 2 2" xfId="28810" xr:uid="{EB399282-11C8-40D5-8211-61837E7F72A4}"/>
    <cellStyle name="Currency 2 2 3 2 3 3 3 2 2 2" xfId="59634" xr:uid="{2A9A8B96-FCDB-4BB6-A48D-6CCF6D49BF47}"/>
    <cellStyle name="Currency 2 2 3 2 3 3 3 2 3" xfId="44224" xr:uid="{24567E22-E0C9-4F36-ABA1-27C90AF918A4}"/>
    <cellStyle name="Currency 2 2 3 2 3 3 3 3" xfId="21001" xr:uid="{0562040D-F74F-42EE-8DFA-B53397291CD7}"/>
    <cellStyle name="Currency 2 2 3 2 3 3 3 3 2" xfId="51825" xr:uid="{5212A120-28E0-4FC2-AA95-7B1E8E11CF30}"/>
    <cellStyle name="Currency 2 2 3 2 3 3 3 4" xfId="36415" xr:uid="{9D1EE92D-2F73-4027-89F5-57CF21D22A9D}"/>
    <cellStyle name="Currency 2 2 3 2 3 3 4" xfId="9596" xr:uid="{B34F146B-4A07-481B-B426-95737B8C90E2}"/>
    <cellStyle name="Currency 2 2 3 2 3 3 4 2" xfId="25007" xr:uid="{19153E70-E808-4BDF-A433-901D3230DEDF}"/>
    <cellStyle name="Currency 2 2 3 2 3 3 4 2 2" xfId="55831" xr:uid="{24616DB2-CF63-4301-A670-B83925D884C8}"/>
    <cellStyle name="Currency 2 2 3 2 3 3 4 3" xfId="40421" xr:uid="{FB57C974-A440-4307-8056-2B379C62F717}"/>
    <cellStyle name="Currency 2 2 3 2 3 3 5" xfId="17198" xr:uid="{C13D2395-0E5F-49F2-8804-035906A460B2}"/>
    <cellStyle name="Currency 2 2 3 2 3 3 5 2" xfId="48022" xr:uid="{363C6671-B6CE-4CD1-B9B0-C4B925667888}"/>
    <cellStyle name="Currency 2 2 3 2 3 3 6" xfId="32612" xr:uid="{F417B0D4-392B-4E0C-AAC9-5D5B5E01C827}"/>
    <cellStyle name="Currency 2 2 3 2 3 4" xfId="2418" xr:uid="{151D926F-8803-4FA3-BBF0-926CFD3C9F59}"/>
    <cellStyle name="Currency 2 2 3 2 3 4 2" xfId="6221" xr:uid="{22797910-FA6D-400A-BC67-353898589F12}"/>
    <cellStyle name="Currency 2 2 3 2 3 4 2 2" xfId="14032" xr:uid="{42B9E49B-9A6F-40D8-A57F-BEF2B08CB3D8}"/>
    <cellStyle name="Currency 2 2 3 2 3 4 2 2 2" xfId="29443" xr:uid="{FD874F74-0688-4A64-8509-92A28A283C6D}"/>
    <cellStyle name="Currency 2 2 3 2 3 4 2 2 2 2" xfId="60267" xr:uid="{43EB2F8B-AABA-4525-A46B-4EB9BF697A82}"/>
    <cellStyle name="Currency 2 2 3 2 3 4 2 2 3" xfId="44857" xr:uid="{FD8C2A33-4A50-486D-935D-A27E49008351}"/>
    <cellStyle name="Currency 2 2 3 2 3 4 2 3" xfId="21634" xr:uid="{DEC2E50F-8D63-4309-A03B-0AE6BEF96BA1}"/>
    <cellStyle name="Currency 2 2 3 2 3 4 2 3 2" xfId="52458" xr:uid="{42010D0C-2030-4E01-9ED7-996E723DC15D}"/>
    <cellStyle name="Currency 2 2 3 2 3 4 2 4" xfId="37048" xr:uid="{69FB8084-C3C5-4DA2-934C-45042168AFF5}"/>
    <cellStyle name="Currency 2 2 3 2 3 4 3" xfId="10229" xr:uid="{9F70E925-6F9D-47DA-86A9-CCA227767270}"/>
    <cellStyle name="Currency 2 2 3 2 3 4 3 2" xfId="25640" xr:uid="{4F86D17F-A9C5-4BB2-99F5-32B8E779C004}"/>
    <cellStyle name="Currency 2 2 3 2 3 4 3 2 2" xfId="56464" xr:uid="{D8518B32-8C0C-44B8-AD04-983535B81EE1}"/>
    <cellStyle name="Currency 2 2 3 2 3 4 3 3" xfId="41054" xr:uid="{F9BCF570-01CC-4B6C-B7A5-2ED5593AA5DF}"/>
    <cellStyle name="Currency 2 2 3 2 3 4 4" xfId="17831" xr:uid="{AE2FFF77-E8A8-4331-84DE-3907FF0BABB5}"/>
    <cellStyle name="Currency 2 2 3 2 3 4 4 2" xfId="48655" xr:uid="{72B50085-FADD-497E-8359-30F64159F2A3}"/>
    <cellStyle name="Currency 2 2 3 2 3 4 5" xfId="33245" xr:uid="{B2D9845F-326B-46B7-A218-E981BF3184B5}"/>
    <cellStyle name="Currency 2 2 3 2 3 5" xfId="4322" xr:uid="{FA37CF09-3B0B-49E6-B345-A20A36762FD1}"/>
    <cellStyle name="Currency 2 2 3 2 3 5 2" xfId="12133" xr:uid="{53AB6C47-65C8-4A0E-B0B2-2F21239C3688}"/>
    <cellStyle name="Currency 2 2 3 2 3 5 2 2" xfId="27544" xr:uid="{5C2AA53D-7B58-4F75-A5EA-E055A2020149}"/>
    <cellStyle name="Currency 2 2 3 2 3 5 2 2 2" xfId="58368" xr:uid="{486ABCB0-9393-4814-A9F9-FC8A7FD9E77E}"/>
    <cellStyle name="Currency 2 2 3 2 3 5 2 3" xfId="42958" xr:uid="{B64B3FA2-E05F-4DCE-ABAF-7215D2DC0899}"/>
    <cellStyle name="Currency 2 2 3 2 3 5 3" xfId="19735" xr:uid="{110DAF88-5FAD-4B3A-BEFF-6A55CA05AAB2}"/>
    <cellStyle name="Currency 2 2 3 2 3 5 3 2" xfId="50559" xr:uid="{C0FD62F4-79C0-4802-AE12-AB3460462CC2}"/>
    <cellStyle name="Currency 2 2 3 2 3 5 4" xfId="35149" xr:uid="{995822C7-02DF-429B-B267-D245216CCC6C}"/>
    <cellStyle name="Currency 2 2 3 2 3 6" xfId="8330" xr:uid="{A25F6103-02C6-408D-9BFB-FE29BAA62E46}"/>
    <cellStyle name="Currency 2 2 3 2 3 6 2" xfId="23741" xr:uid="{72DEA657-9BF3-4484-BE7E-B62A9002A507}"/>
    <cellStyle name="Currency 2 2 3 2 3 6 2 2" xfId="54565" xr:uid="{4A22BAD0-1401-4EB3-ADB1-F2FE41E265C2}"/>
    <cellStyle name="Currency 2 2 3 2 3 6 3" xfId="39155" xr:uid="{4B9A36B2-7DD9-4138-A643-529202870D38}"/>
    <cellStyle name="Currency 2 2 3 2 3 7" xfId="15932" xr:uid="{C2D0D16A-E837-4220-9595-BB83532AF9D1}"/>
    <cellStyle name="Currency 2 2 3 2 3 7 2" xfId="46756" xr:uid="{1038063C-5CF6-4502-9EB9-052DAED00D97}"/>
    <cellStyle name="Currency 2 2 3 2 3 8" xfId="31346" xr:uid="{6D0538FC-E0E8-4EDF-8768-5F32AF5DD07A}"/>
    <cellStyle name="Currency 2 2 3 2 4" xfId="939" xr:uid="{CB1E9A5B-47BC-4A32-956C-C67255D0083B}"/>
    <cellStyle name="Currency 2 2 3 2 4 2" xfId="2838" xr:uid="{920EEE74-964C-46AB-A7A8-3B047057E4B7}"/>
    <cellStyle name="Currency 2 2 3 2 4 2 2" xfId="6641" xr:uid="{C88676A0-346A-41C4-ADE7-96327228E5EC}"/>
    <cellStyle name="Currency 2 2 3 2 4 2 2 2" xfId="14452" xr:uid="{0E77AD70-7AC7-4F36-8E9B-E0C058175A40}"/>
    <cellStyle name="Currency 2 2 3 2 4 2 2 2 2" xfId="29863" xr:uid="{A0768353-D22E-4D0D-A584-0A93958B4723}"/>
    <cellStyle name="Currency 2 2 3 2 4 2 2 2 2 2" xfId="60687" xr:uid="{E19904D4-CAC5-4EAB-9DD2-9919BED635AD}"/>
    <cellStyle name="Currency 2 2 3 2 4 2 2 2 3" xfId="45277" xr:uid="{F29FD9BB-875F-47A7-8901-18F966F931B1}"/>
    <cellStyle name="Currency 2 2 3 2 4 2 2 3" xfId="22054" xr:uid="{CFF915A3-A18D-4DBC-B5A1-852CE9B4FA9D}"/>
    <cellStyle name="Currency 2 2 3 2 4 2 2 3 2" xfId="52878" xr:uid="{662165AA-4AAF-495B-A9A2-58B80BA5C712}"/>
    <cellStyle name="Currency 2 2 3 2 4 2 2 4" xfId="37468" xr:uid="{27F47AF8-E33F-4CD8-B9F3-181F60BD2DF9}"/>
    <cellStyle name="Currency 2 2 3 2 4 2 3" xfId="10649" xr:uid="{5306BBA8-8CCD-4D21-B71B-CB1B10EE0BD8}"/>
    <cellStyle name="Currency 2 2 3 2 4 2 3 2" xfId="26060" xr:uid="{06FA2320-40DB-4E60-A988-15AC8B454623}"/>
    <cellStyle name="Currency 2 2 3 2 4 2 3 2 2" xfId="56884" xr:uid="{B96A2B79-2504-4502-90AB-6965D6106849}"/>
    <cellStyle name="Currency 2 2 3 2 4 2 3 3" xfId="41474" xr:uid="{15F38F54-254D-4827-9962-2C3E98B3C245}"/>
    <cellStyle name="Currency 2 2 3 2 4 2 4" xfId="18251" xr:uid="{9E9581F1-6F7C-4FC1-AED6-A6CB673F8380}"/>
    <cellStyle name="Currency 2 2 3 2 4 2 4 2" xfId="49075" xr:uid="{05A80970-2276-4BDF-9B8F-364CFC270E81}"/>
    <cellStyle name="Currency 2 2 3 2 4 2 5" xfId="33665" xr:uid="{508D49E1-27F0-4F4D-856C-333C88BE8630}"/>
    <cellStyle name="Currency 2 2 3 2 4 3" xfId="4742" xr:uid="{FF5BFF7E-76E6-47A6-BD3F-D915613CED29}"/>
    <cellStyle name="Currency 2 2 3 2 4 3 2" xfId="12553" xr:uid="{E9381B19-0643-4F52-BE41-279D27EB1AED}"/>
    <cellStyle name="Currency 2 2 3 2 4 3 2 2" xfId="27964" xr:uid="{E1BA222E-250A-4B7D-B59B-9508DF2BAA94}"/>
    <cellStyle name="Currency 2 2 3 2 4 3 2 2 2" xfId="58788" xr:uid="{FE60639C-D105-4D52-B2DE-E89D2A2D1EE4}"/>
    <cellStyle name="Currency 2 2 3 2 4 3 2 3" xfId="43378" xr:uid="{5A366B39-FF2C-46FE-9AA5-D16222EF4FE6}"/>
    <cellStyle name="Currency 2 2 3 2 4 3 3" xfId="20155" xr:uid="{1FFB905E-CD92-4B6E-91EE-67E5601B3C0A}"/>
    <cellStyle name="Currency 2 2 3 2 4 3 3 2" xfId="50979" xr:uid="{AC0D3F00-4304-4071-9BCB-34F7A4B4CE1A}"/>
    <cellStyle name="Currency 2 2 3 2 4 3 4" xfId="35569" xr:uid="{E7259D9F-EE56-4C10-B1DE-7772851E6582}"/>
    <cellStyle name="Currency 2 2 3 2 4 4" xfId="8750" xr:uid="{0FD83A0E-301B-4EB3-9C92-2674B0B0C76A}"/>
    <cellStyle name="Currency 2 2 3 2 4 4 2" xfId="24161" xr:uid="{66C7722E-6CBD-4674-99C7-517501F27220}"/>
    <cellStyle name="Currency 2 2 3 2 4 4 2 2" xfId="54985" xr:uid="{AC57ACC6-E0F6-4B9B-8B8F-F89E4A69656E}"/>
    <cellStyle name="Currency 2 2 3 2 4 4 3" xfId="39575" xr:uid="{EECF1037-842A-49D1-A93C-72F82C32CED4}"/>
    <cellStyle name="Currency 2 2 3 2 4 5" xfId="16352" xr:uid="{DCCDD78B-DBEE-4CEE-97B1-EF55386B41B5}"/>
    <cellStyle name="Currency 2 2 3 2 4 5 2" xfId="47176" xr:uid="{7BE858EF-1CD4-4B0B-BC26-EDDF4272E4AE}"/>
    <cellStyle name="Currency 2 2 3 2 4 6" xfId="31766" xr:uid="{A7408346-F6ED-43DD-9ED4-8055EC33A886}"/>
    <cellStyle name="Currency 2 2 3 2 5" xfId="1572" xr:uid="{816BBA1E-2A23-40C6-807B-B19137CDE348}"/>
    <cellStyle name="Currency 2 2 3 2 5 2" xfId="3471" xr:uid="{27CC1C8F-31E5-4FB5-BD57-8B683BA968D6}"/>
    <cellStyle name="Currency 2 2 3 2 5 2 2" xfId="7274" xr:uid="{5EB98026-FDD6-4B90-BFD6-DF65DE01B40A}"/>
    <cellStyle name="Currency 2 2 3 2 5 2 2 2" xfId="15085" xr:uid="{7B562625-1439-4DFB-B60C-848DB812A274}"/>
    <cellStyle name="Currency 2 2 3 2 5 2 2 2 2" xfId="30496" xr:uid="{65DDD861-5EA7-42D6-9509-D3682CD6A71A}"/>
    <cellStyle name="Currency 2 2 3 2 5 2 2 2 2 2" xfId="61320" xr:uid="{AED5DBCF-E710-4EC0-8561-203FDBD7B715}"/>
    <cellStyle name="Currency 2 2 3 2 5 2 2 2 3" xfId="45910" xr:uid="{B43FA4C2-F340-43B9-B68B-1BAAE56FA377}"/>
    <cellStyle name="Currency 2 2 3 2 5 2 2 3" xfId="22687" xr:uid="{59D46F53-1FBF-496D-B7DA-DFDEFB83F2ED}"/>
    <cellStyle name="Currency 2 2 3 2 5 2 2 3 2" xfId="53511" xr:uid="{D3BA0001-E500-4ED2-B11B-40D5468123AF}"/>
    <cellStyle name="Currency 2 2 3 2 5 2 2 4" xfId="38101" xr:uid="{56A3A83F-DB2D-4026-B32A-DCD02400DD15}"/>
    <cellStyle name="Currency 2 2 3 2 5 2 3" xfId="11282" xr:uid="{1E0CA988-62DB-4232-9546-5A3361788284}"/>
    <cellStyle name="Currency 2 2 3 2 5 2 3 2" xfId="26693" xr:uid="{0ED53ECF-62EE-4BC3-80DA-00930DF38C6A}"/>
    <cellStyle name="Currency 2 2 3 2 5 2 3 2 2" xfId="57517" xr:uid="{541B63A3-EA0D-4B68-8460-5B4F7E38CF91}"/>
    <cellStyle name="Currency 2 2 3 2 5 2 3 3" xfId="42107" xr:uid="{7C453982-B5C3-407E-A519-8F192D052E9D}"/>
    <cellStyle name="Currency 2 2 3 2 5 2 4" xfId="18884" xr:uid="{FE243C43-3E88-4367-838D-007A610CD32B}"/>
    <cellStyle name="Currency 2 2 3 2 5 2 4 2" xfId="49708" xr:uid="{063155CD-2B0F-430F-A5E2-601FB96F110A}"/>
    <cellStyle name="Currency 2 2 3 2 5 2 5" xfId="34298" xr:uid="{492995C9-8F61-41F2-BDED-377E32C50A9D}"/>
    <cellStyle name="Currency 2 2 3 2 5 3" xfId="5375" xr:uid="{48E65B12-3401-4644-8282-ACB428CDCEEB}"/>
    <cellStyle name="Currency 2 2 3 2 5 3 2" xfId="13186" xr:uid="{9DCBFB33-215B-46D1-A770-A91E983C8E92}"/>
    <cellStyle name="Currency 2 2 3 2 5 3 2 2" xfId="28597" xr:uid="{A7199F3B-F3E9-4CD9-8D22-687B73EA2136}"/>
    <cellStyle name="Currency 2 2 3 2 5 3 2 2 2" xfId="59421" xr:uid="{658F42C3-218A-4290-BEC8-78E4CA10D125}"/>
    <cellStyle name="Currency 2 2 3 2 5 3 2 3" xfId="44011" xr:uid="{D393879B-9516-4ECB-BD0D-040E70902B07}"/>
    <cellStyle name="Currency 2 2 3 2 5 3 3" xfId="20788" xr:uid="{387A354C-CC27-4A3D-A3A8-DAD5E7DFF88B}"/>
    <cellStyle name="Currency 2 2 3 2 5 3 3 2" xfId="51612" xr:uid="{67962889-5D8F-4428-B65A-B96302BBAE45}"/>
    <cellStyle name="Currency 2 2 3 2 5 3 4" xfId="36202" xr:uid="{214C4E28-EF36-43EB-BCF0-1321E8C44606}"/>
    <cellStyle name="Currency 2 2 3 2 5 4" xfId="9383" xr:uid="{07D232C1-402F-4014-9FB7-22DEA6BDF7FB}"/>
    <cellStyle name="Currency 2 2 3 2 5 4 2" xfId="24794" xr:uid="{77DAD3B9-A68C-406D-8BB3-756504DC30C1}"/>
    <cellStyle name="Currency 2 2 3 2 5 4 2 2" xfId="55618" xr:uid="{4B0C4E8B-93DF-4482-96A0-189EB4C5334E}"/>
    <cellStyle name="Currency 2 2 3 2 5 4 3" xfId="40208" xr:uid="{A3B2F281-1969-4BBB-9AEC-EBD09ACA86CF}"/>
    <cellStyle name="Currency 2 2 3 2 5 5" xfId="16985" xr:uid="{FAEDA92F-91EB-4F6F-A260-6E98B6049BDB}"/>
    <cellStyle name="Currency 2 2 3 2 5 5 2" xfId="47809" xr:uid="{BA3A7E03-3FB6-4777-BFA3-A16277FB7190}"/>
    <cellStyle name="Currency 2 2 3 2 5 6" xfId="32399" xr:uid="{210EFCBC-0BA1-4ED1-A2F5-72B86B63A9D9}"/>
    <cellStyle name="Currency 2 2 3 2 6" xfId="2205" xr:uid="{E553024B-DEDA-4ECB-B420-D6409034DBFB}"/>
    <cellStyle name="Currency 2 2 3 2 6 2" xfId="6008" xr:uid="{7A32DAC4-707D-4440-A68F-254502D17A39}"/>
    <cellStyle name="Currency 2 2 3 2 6 2 2" xfId="13819" xr:uid="{5A1635C7-E30F-4A2B-9B4A-7872D32D49B3}"/>
    <cellStyle name="Currency 2 2 3 2 6 2 2 2" xfId="29230" xr:uid="{0D2C9B4F-9C6B-4311-9C59-72AFC2D25B01}"/>
    <cellStyle name="Currency 2 2 3 2 6 2 2 2 2" xfId="60054" xr:uid="{AB98D8C7-B685-4A82-8529-4C33C28572CF}"/>
    <cellStyle name="Currency 2 2 3 2 6 2 2 3" xfId="44644" xr:uid="{9531FCBA-E05D-40E9-8418-510F46F10A48}"/>
    <cellStyle name="Currency 2 2 3 2 6 2 3" xfId="21421" xr:uid="{B030A186-4E9E-4D77-88B8-4CFB8F185A5F}"/>
    <cellStyle name="Currency 2 2 3 2 6 2 3 2" xfId="52245" xr:uid="{BD52E9EC-71F2-4CD9-B2CB-7B96B409162C}"/>
    <cellStyle name="Currency 2 2 3 2 6 2 4" xfId="36835" xr:uid="{7D5E83C3-D5B3-48F2-BD17-D6FAC5691603}"/>
    <cellStyle name="Currency 2 2 3 2 6 3" xfId="10016" xr:uid="{67C0E0ED-4058-4E74-80EE-2EE05501E54C}"/>
    <cellStyle name="Currency 2 2 3 2 6 3 2" xfId="25427" xr:uid="{73647A01-7F00-428C-B5B0-CD5661DF7844}"/>
    <cellStyle name="Currency 2 2 3 2 6 3 2 2" xfId="56251" xr:uid="{F10B3C33-EDFB-464F-B8D1-C91C9DE7A61D}"/>
    <cellStyle name="Currency 2 2 3 2 6 3 3" xfId="40841" xr:uid="{FE6E8684-AE8A-4ED1-B5D1-1E35869D9966}"/>
    <cellStyle name="Currency 2 2 3 2 6 4" xfId="17618" xr:uid="{204A2B4A-8CAD-408C-8460-7494CA658AF0}"/>
    <cellStyle name="Currency 2 2 3 2 6 4 2" xfId="48442" xr:uid="{E768B0BE-8D6F-4270-9226-09F8C3473C3E}"/>
    <cellStyle name="Currency 2 2 3 2 6 5" xfId="33032" xr:uid="{E3764E77-1873-48CE-87FB-A2774F0B4A37}"/>
    <cellStyle name="Currency 2 2 3 2 7" xfId="4109" xr:uid="{59E4C810-8459-4E3C-BFB6-06253217BF83}"/>
    <cellStyle name="Currency 2 2 3 2 7 2" xfId="11920" xr:uid="{1330ED6A-7188-4701-84D6-3AD2C00B6A70}"/>
    <cellStyle name="Currency 2 2 3 2 7 2 2" xfId="27331" xr:uid="{9C8E7348-DD8B-4014-8AE4-372CA34F2481}"/>
    <cellStyle name="Currency 2 2 3 2 7 2 2 2" xfId="58155" xr:uid="{1CAC16B2-DAFB-4660-A6E3-C12731E57D5D}"/>
    <cellStyle name="Currency 2 2 3 2 7 2 3" xfId="42745" xr:uid="{7B24460E-8473-434D-A23F-383A993754EA}"/>
    <cellStyle name="Currency 2 2 3 2 7 3" xfId="19522" xr:uid="{FFE0A5FB-B43F-4822-8084-80C4DAC18F3B}"/>
    <cellStyle name="Currency 2 2 3 2 7 3 2" xfId="50346" xr:uid="{8C54D491-AE81-4B93-98D9-2C94C0463A0F}"/>
    <cellStyle name="Currency 2 2 3 2 7 4" xfId="34936" xr:uid="{FCCF08BD-9C9A-4844-812B-2257E7FC582E}"/>
    <cellStyle name="Currency 2 2 3 2 8" xfId="8117" xr:uid="{54D62D6C-7604-47F1-A5E6-8AB8589A3C05}"/>
    <cellStyle name="Currency 2 2 3 2 8 2" xfId="23528" xr:uid="{66C711CC-F14A-4F8F-B6D1-3D7AC7A75D5A}"/>
    <cellStyle name="Currency 2 2 3 2 8 2 2" xfId="54352" xr:uid="{AD2B52F7-67C0-497F-99CE-0E18B425BACA}"/>
    <cellStyle name="Currency 2 2 3 2 8 3" xfId="38942" xr:uid="{60CE469F-44D3-47D6-A6CA-2D6351E290AF}"/>
    <cellStyle name="Currency 2 2 3 2 9" xfId="7908" xr:uid="{8A7E8C09-6A76-4E7D-850B-A8578A6B37C5}"/>
    <cellStyle name="Currency 2 2 3 2 9 2" xfId="23319" xr:uid="{17EE4FAC-AF61-41DA-B7EC-96AC0368039B}"/>
    <cellStyle name="Currency 2 2 3 2 9 2 2" xfId="54143" xr:uid="{683E4AE3-23F4-497D-893E-6AA38C77CC77}"/>
    <cellStyle name="Currency 2 2 3 2 9 3" xfId="38733" xr:uid="{0E1CBD6F-49E6-489B-84CE-0D149799C2DA}"/>
    <cellStyle name="Currency 2 2 3 3" xfId="646" xr:uid="{E4E13020-E29B-4BF6-B9BA-A987FFB3594E}"/>
    <cellStyle name="Currency 2 2 3 3 2" xfId="1279" xr:uid="{C403ADDF-EEBC-4E37-B2F9-A500A7D9A9E4}"/>
    <cellStyle name="Currency 2 2 3 3 2 2" xfId="3178" xr:uid="{8CDE74BC-2976-4EC3-AFD4-FD6A00EB2964}"/>
    <cellStyle name="Currency 2 2 3 3 2 2 2" xfId="6981" xr:uid="{24F27AA0-EEDD-4716-BC71-B897388AA660}"/>
    <cellStyle name="Currency 2 2 3 3 2 2 2 2" xfId="14792" xr:uid="{4B06EC4E-0A65-4418-BA1C-1263BAF89469}"/>
    <cellStyle name="Currency 2 2 3 3 2 2 2 2 2" xfId="30203" xr:uid="{A0AED5AB-5040-4CA2-8239-98659839DC5E}"/>
    <cellStyle name="Currency 2 2 3 3 2 2 2 2 2 2" xfId="61027" xr:uid="{6919BE29-50BE-4D3D-A17B-90336C832ECD}"/>
    <cellStyle name="Currency 2 2 3 3 2 2 2 2 3" xfId="45617" xr:uid="{1830717E-B150-4462-B0B1-C4DB946F3473}"/>
    <cellStyle name="Currency 2 2 3 3 2 2 2 3" xfId="22394" xr:uid="{EDBB589D-84E5-4DE8-A45A-5674861421AC}"/>
    <cellStyle name="Currency 2 2 3 3 2 2 2 3 2" xfId="53218" xr:uid="{45C14DE5-4896-4CDA-96F7-6358114E19D8}"/>
    <cellStyle name="Currency 2 2 3 3 2 2 2 4" xfId="37808" xr:uid="{7E104610-C796-4BFD-B82F-3124C74D3ABA}"/>
    <cellStyle name="Currency 2 2 3 3 2 2 3" xfId="10989" xr:uid="{38AEBDBA-A4EC-4EFE-8579-6289D881312B}"/>
    <cellStyle name="Currency 2 2 3 3 2 2 3 2" xfId="26400" xr:uid="{DBD7AE7F-2697-4C27-BE9F-61EEAF207DE3}"/>
    <cellStyle name="Currency 2 2 3 3 2 2 3 2 2" xfId="57224" xr:uid="{0CE68E71-ED12-4F15-99B5-010222E17FC8}"/>
    <cellStyle name="Currency 2 2 3 3 2 2 3 3" xfId="41814" xr:uid="{D01BD78E-0DA5-442F-9421-C805BC27AFE9}"/>
    <cellStyle name="Currency 2 2 3 3 2 2 4" xfId="18591" xr:uid="{2C2587DF-3561-46AE-82E0-CB4A353FC147}"/>
    <cellStyle name="Currency 2 2 3 3 2 2 4 2" xfId="49415" xr:uid="{54D24492-CDBD-4555-9F1F-A1ABF0395D52}"/>
    <cellStyle name="Currency 2 2 3 3 2 2 5" xfId="34005" xr:uid="{4EE892E3-B6E8-4CF7-AA44-639107BE85F6}"/>
    <cellStyle name="Currency 2 2 3 3 2 3" xfId="5082" xr:uid="{51723BE5-FD8E-4E53-87D2-51842FC5533E}"/>
    <cellStyle name="Currency 2 2 3 3 2 3 2" xfId="12893" xr:uid="{6F052ABC-76BD-42FD-B521-EA40A6AAF0EF}"/>
    <cellStyle name="Currency 2 2 3 3 2 3 2 2" xfId="28304" xr:uid="{60AE6B43-FE28-49EE-A905-45C016142B7A}"/>
    <cellStyle name="Currency 2 2 3 3 2 3 2 2 2" xfId="59128" xr:uid="{08192D76-2E79-4B46-A6FF-FCACBB585FED}"/>
    <cellStyle name="Currency 2 2 3 3 2 3 2 3" xfId="43718" xr:uid="{70EEA0DF-7DE0-4868-A03C-A1DDDD52A155}"/>
    <cellStyle name="Currency 2 2 3 3 2 3 3" xfId="20495" xr:uid="{D74E18C0-8890-4460-8913-AD38C4981BA3}"/>
    <cellStyle name="Currency 2 2 3 3 2 3 3 2" xfId="51319" xr:uid="{FE801BD7-3DCD-4D5A-A606-6D8DDFD7350E}"/>
    <cellStyle name="Currency 2 2 3 3 2 3 4" xfId="35909" xr:uid="{83AA6F65-4C12-4E01-8387-78F45BAF0FFD}"/>
    <cellStyle name="Currency 2 2 3 3 2 4" xfId="9090" xr:uid="{BCB9F089-B574-49A8-B5B6-DE5C26BF97F4}"/>
    <cellStyle name="Currency 2 2 3 3 2 4 2" xfId="24501" xr:uid="{7632DDE5-71A9-4DBD-BAD0-7D34484149D1}"/>
    <cellStyle name="Currency 2 2 3 3 2 4 2 2" xfId="55325" xr:uid="{404EACB9-9023-431B-BA8F-22FBA04E5323}"/>
    <cellStyle name="Currency 2 2 3 3 2 4 3" xfId="39915" xr:uid="{74A00FDF-4172-4F7E-95A0-7BF97712BF0F}"/>
    <cellStyle name="Currency 2 2 3 3 2 5" xfId="16692" xr:uid="{6A28DE0A-41E9-4D93-8678-176D2A1BAF4A}"/>
    <cellStyle name="Currency 2 2 3 3 2 5 2" xfId="47516" xr:uid="{D2352829-FB6E-4C88-A60A-8C1AA3DD1D52}"/>
    <cellStyle name="Currency 2 2 3 3 2 6" xfId="32106" xr:uid="{2BA14450-B924-45CB-8CA1-4CD847414CC1}"/>
    <cellStyle name="Currency 2 2 3 3 3" xfId="1912" xr:uid="{798941E3-EBCE-486F-BF8B-C534CFA269A4}"/>
    <cellStyle name="Currency 2 2 3 3 3 2" xfId="3811" xr:uid="{B235B39C-4100-4363-AE58-94A9982FFF34}"/>
    <cellStyle name="Currency 2 2 3 3 3 2 2" xfId="7614" xr:uid="{8DCF875F-8AAD-451D-B0D1-A76A10FC094F}"/>
    <cellStyle name="Currency 2 2 3 3 3 2 2 2" xfId="15425" xr:uid="{DA7F4C53-07F8-4033-B0B3-6A1425D6E37E}"/>
    <cellStyle name="Currency 2 2 3 3 3 2 2 2 2" xfId="30836" xr:uid="{6679CADB-51EF-4140-893E-130D051D625A}"/>
    <cellStyle name="Currency 2 2 3 3 3 2 2 2 2 2" xfId="61660" xr:uid="{36032AF9-E79C-474D-B877-05DF43933D3B}"/>
    <cellStyle name="Currency 2 2 3 3 3 2 2 2 3" xfId="46250" xr:uid="{91E9370A-CD69-4079-BF9D-41D8670230AE}"/>
    <cellStyle name="Currency 2 2 3 3 3 2 2 3" xfId="23027" xr:uid="{FE94BF93-27E3-407C-B9B1-72153C880D3A}"/>
    <cellStyle name="Currency 2 2 3 3 3 2 2 3 2" xfId="53851" xr:uid="{1E1716AE-D8EA-4698-8E3C-A652C228623C}"/>
    <cellStyle name="Currency 2 2 3 3 3 2 2 4" xfId="38441" xr:uid="{6629B342-8995-490F-969A-1BB8574AFAAF}"/>
    <cellStyle name="Currency 2 2 3 3 3 2 3" xfId="11622" xr:uid="{3AB96052-12FF-4671-8A49-B2536C0E0EFE}"/>
    <cellStyle name="Currency 2 2 3 3 3 2 3 2" xfId="27033" xr:uid="{4DF3CD84-83DD-4220-9B07-0F912DA7859F}"/>
    <cellStyle name="Currency 2 2 3 3 3 2 3 2 2" xfId="57857" xr:uid="{0F6C85FE-B4B0-4F36-A867-B5E1C333BB26}"/>
    <cellStyle name="Currency 2 2 3 3 3 2 3 3" xfId="42447" xr:uid="{E8CADDA4-7246-4D3F-A416-644A2B979BE0}"/>
    <cellStyle name="Currency 2 2 3 3 3 2 4" xfId="19224" xr:uid="{4C2FA164-3B76-4D9C-968A-886B5DA7804D}"/>
    <cellStyle name="Currency 2 2 3 3 3 2 4 2" xfId="50048" xr:uid="{A04921E5-0BE9-4E97-A312-CD3A606D6AC7}"/>
    <cellStyle name="Currency 2 2 3 3 3 2 5" xfId="34638" xr:uid="{088A6BDC-1887-4610-A20B-6C7B2B2809C0}"/>
    <cellStyle name="Currency 2 2 3 3 3 3" xfId="5715" xr:uid="{AA2C2AD8-CC26-4E2B-B94D-5BF7C51A2028}"/>
    <cellStyle name="Currency 2 2 3 3 3 3 2" xfId="13526" xr:uid="{CE1C718F-3048-4419-B76D-B09BF26B222D}"/>
    <cellStyle name="Currency 2 2 3 3 3 3 2 2" xfId="28937" xr:uid="{8DD1A483-F0CE-4612-AB3E-0E532F408857}"/>
    <cellStyle name="Currency 2 2 3 3 3 3 2 2 2" xfId="59761" xr:uid="{91A1BD2D-6E6E-4CCB-83FE-EFBDB6B4B717}"/>
    <cellStyle name="Currency 2 2 3 3 3 3 2 3" xfId="44351" xr:uid="{A283CD67-E655-4005-97C4-1F721DC1AD43}"/>
    <cellStyle name="Currency 2 2 3 3 3 3 3" xfId="21128" xr:uid="{EAE31A3E-36D7-4D64-AD1B-8D05710CF8C4}"/>
    <cellStyle name="Currency 2 2 3 3 3 3 3 2" xfId="51952" xr:uid="{6CB9C42B-DF11-423E-81C8-B07AB30E4801}"/>
    <cellStyle name="Currency 2 2 3 3 3 3 4" xfId="36542" xr:uid="{D57FFDBB-F600-4AC6-A60A-452CE3058168}"/>
    <cellStyle name="Currency 2 2 3 3 3 4" xfId="9723" xr:uid="{41D15B51-15C5-4532-9C1F-05125A56542C}"/>
    <cellStyle name="Currency 2 2 3 3 3 4 2" xfId="25134" xr:uid="{B1760955-58A9-4D7D-BD15-6CB74AF7F832}"/>
    <cellStyle name="Currency 2 2 3 3 3 4 2 2" xfId="55958" xr:uid="{99AE2396-5315-4256-A0F1-900FA1E4E961}"/>
    <cellStyle name="Currency 2 2 3 3 3 4 3" xfId="40548" xr:uid="{74A08F0C-5003-4283-9E6E-9FBE2848BE01}"/>
    <cellStyle name="Currency 2 2 3 3 3 5" xfId="17325" xr:uid="{4900F137-7EB9-4296-94D5-CE04A995FC38}"/>
    <cellStyle name="Currency 2 2 3 3 3 5 2" xfId="48149" xr:uid="{245E4837-BE55-412D-884B-6E1B0853B7E6}"/>
    <cellStyle name="Currency 2 2 3 3 3 6" xfId="32739" xr:uid="{C72011AC-3D85-4FBA-8D66-BA3F15AA5154}"/>
    <cellStyle name="Currency 2 2 3 3 4" xfId="2545" xr:uid="{89B01FC9-CE42-449C-9556-42F61EDE51DF}"/>
    <cellStyle name="Currency 2 2 3 3 4 2" xfId="6348" xr:uid="{9200A043-508B-4FA8-B9F2-70CEACEFFCA5}"/>
    <cellStyle name="Currency 2 2 3 3 4 2 2" xfId="14159" xr:uid="{10764A9F-FD47-4F9F-8A0D-B0EDE8AD8670}"/>
    <cellStyle name="Currency 2 2 3 3 4 2 2 2" xfId="29570" xr:uid="{78469EF1-57AA-4093-AD19-1A2593800E6C}"/>
    <cellStyle name="Currency 2 2 3 3 4 2 2 2 2" xfId="60394" xr:uid="{A2679460-4A6E-407E-B744-620A344E7806}"/>
    <cellStyle name="Currency 2 2 3 3 4 2 2 3" xfId="44984" xr:uid="{DFFB08E9-70D2-4A1B-B36A-BE481C52BED4}"/>
    <cellStyle name="Currency 2 2 3 3 4 2 3" xfId="21761" xr:uid="{222223E4-7EDB-4FC0-9D81-1E26B1C32D51}"/>
    <cellStyle name="Currency 2 2 3 3 4 2 3 2" xfId="52585" xr:uid="{B92E4D04-C194-4E1F-91A4-A905AAC68874}"/>
    <cellStyle name="Currency 2 2 3 3 4 2 4" xfId="37175" xr:uid="{AA8A0683-B589-477B-8213-4B86C60DCEFD}"/>
    <cellStyle name="Currency 2 2 3 3 4 3" xfId="10356" xr:uid="{5D12F92C-2F93-40F9-9B6F-5595E3EBE6C4}"/>
    <cellStyle name="Currency 2 2 3 3 4 3 2" xfId="25767" xr:uid="{4D7BCEDF-51EE-4B02-939D-A4CD5F7A3A6A}"/>
    <cellStyle name="Currency 2 2 3 3 4 3 2 2" xfId="56591" xr:uid="{763D6D8E-D3EB-4DDB-98C5-DD68476BD2B4}"/>
    <cellStyle name="Currency 2 2 3 3 4 3 3" xfId="41181" xr:uid="{E5D358EB-85F1-44A0-B616-0C04564BFD09}"/>
    <cellStyle name="Currency 2 2 3 3 4 4" xfId="17958" xr:uid="{14E472A9-AEAE-4CC8-AB1B-F2BE6247B4EA}"/>
    <cellStyle name="Currency 2 2 3 3 4 4 2" xfId="48782" xr:uid="{554E9E0C-961A-4954-B1E2-ED38C0906040}"/>
    <cellStyle name="Currency 2 2 3 3 4 5" xfId="33372" xr:uid="{94ED0A4C-5A68-48B3-9E77-3FFDB3D0B419}"/>
    <cellStyle name="Currency 2 2 3 3 5" xfId="4449" xr:uid="{C045473A-01A5-4BD4-BED1-05BC0A339B14}"/>
    <cellStyle name="Currency 2 2 3 3 5 2" xfId="12260" xr:uid="{15757E09-FAF3-44D4-964F-F0112F16F7D7}"/>
    <cellStyle name="Currency 2 2 3 3 5 2 2" xfId="27671" xr:uid="{61416874-73C5-4464-A995-742A6AA71346}"/>
    <cellStyle name="Currency 2 2 3 3 5 2 2 2" xfId="58495" xr:uid="{D63BB942-0A25-4090-BB33-34956A2BF904}"/>
    <cellStyle name="Currency 2 2 3 3 5 2 3" xfId="43085" xr:uid="{1C8CE7AA-DAAB-4D60-A659-FED2CE01C9F3}"/>
    <cellStyle name="Currency 2 2 3 3 5 3" xfId="19862" xr:uid="{427519AC-127B-4A5C-B845-1BECB42258FA}"/>
    <cellStyle name="Currency 2 2 3 3 5 3 2" xfId="50686" xr:uid="{24071B01-4244-43CA-AC90-49CB73D1A3EE}"/>
    <cellStyle name="Currency 2 2 3 3 5 4" xfId="35276" xr:uid="{3702AC4D-0F77-444E-A5E4-49F236F3E9D4}"/>
    <cellStyle name="Currency 2 2 3 3 6" xfId="8457" xr:uid="{10E709D8-D13B-4422-BB3B-AB630AB2E078}"/>
    <cellStyle name="Currency 2 2 3 3 6 2" xfId="23868" xr:uid="{E4AB29A9-036D-4EA9-B484-3A2732879164}"/>
    <cellStyle name="Currency 2 2 3 3 6 2 2" xfId="54692" xr:uid="{03A6166D-75FC-40CD-949C-4B5948454396}"/>
    <cellStyle name="Currency 2 2 3 3 6 3" xfId="39282" xr:uid="{DFB0C589-6CB4-4DF1-B243-6ECE100E4776}"/>
    <cellStyle name="Currency 2 2 3 3 7" xfId="16059" xr:uid="{8B53644A-1689-4E09-8B81-EBC2A52DE384}"/>
    <cellStyle name="Currency 2 2 3 3 7 2" xfId="46883" xr:uid="{6EBA7585-C474-4B97-968A-EF1C887D184B}"/>
    <cellStyle name="Currency 2 2 3 3 8" xfId="31473" xr:uid="{E3E9831B-6D91-45D9-BEFF-E973B6D5AA9C}"/>
    <cellStyle name="Currency 2 2 3 4" xfId="437" xr:uid="{28BA2AF8-0A22-4AA3-80E7-FD0E8451394E}"/>
    <cellStyle name="Currency 2 2 3 4 2" xfId="1070" xr:uid="{424AF008-EDC9-4933-9116-2E2161CB6EE9}"/>
    <cellStyle name="Currency 2 2 3 4 2 2" xfId="2969" xr:uid="{30B48498-6D62-4FF0-8E8E-90092B9463E3}"/>
    <cellStyle name="Currency 2 2 3 4 2 2 2" xfId="6772" xr:uid="{75097F2F-14C9-4471-9974-5AD5D176FC35}"/>
    <cellStyle name="Currency 2 2 3 4 2 2 2 2" xfId="14583" xr:uid="{176D4CDA-4D7E-441A-9F79-E070736B57D4}"/>
    <cellStyle name="Currency 2 2 3 4 2 2 2 2 2" xfId="29994" xr:uid="{BAE6CD09-FDEF-4F2B-882D-2C5387758712}"/>
    <cellStyle name="Currency 2 2 3 4 2 2 2 2 2 2" xfId="60818" xr:uid="{D3F66319-0D09-41AB-A275-754B0271E120}"/>
    <cellStyle name="Currency 2 2 3 4 2 2 2 2 3" xfId="45408" xr:uid="{026E9F07-EC31-4749-B43D-7CFDFADFB5CD}"/>
    <cellStyle name="Currency 2 2 3 4 2 2 2 3" xfId="22185" xr:uid="{22931708-7B4C-4AFB-BBCC-A9D7ED7A36AF}"/>
    <cellStyle name="Currency 2 2 3 4 2 2 2 3 2" xfId="53009" xr:uid="{412667D9-333D-436A-A0FB-FD9E5D9AB287}"/>
    <cellStyle name="Currency 2 2 3 4 2 2 2 4" xfId="37599" xr:uid="{255F5B93-A64D-4236-8283-046B2232893B}"/>
    <cellStyle name="Currency 2 2 3 4 2 2 3" xfId="10780" xr:uid="{BB89F61B-DEB2-47B8-AF64-9D6320A2A237}"/>
    <cellStyle name="Currency 2 2 3 4 2 2 3 2" xfId="26191" xr:uid="{0E3B99D6-21C8-4F20-AA50-A9CAA5ADD7F1}"/>
    <cellStyle name="Currency 2 2 3 4 2 2 3 2 2" xfId="57015" xr:uid="{E9FFC03F-075F-4C4B-B51C-3FACAEB958B2}"/>
    <cellStyle name="Currency 2 2 3 4 2 2 3 3" xfId="41605" xr:uid="{7202E13F-CC1E-4AD5-B189-1A8C702E1393}"/>
    <cellStyle name="Currency 2 2 3 4 2 2 4" xfId="18382" xr:uid="{6AF1EA03-5A8F-4A29-9F02-4E745DCCD317}"/>
    <cellStyle name="Currency 2 2 3 4 2 2 4 2" xfId="49206" xr:uid="{CE5EB918-2D12-4B5B-ABFE-6C006F30A40F}"/>
    <cellStyle name="Currency 2 2 3 4 2 2 5" xfId="33796" xr:uid="{47E557EC-7F02-45C1-9D47-7959DEDE7B2D}"/>
    <cellStyle name="Currency 2 2 3 4 2 3" xfId="4873" xr:uid="{07A4EB72-B336-474A-9EC6-FCC4C1FE0FCD}"/>
    <cellStyle name="Currency 2 2 3 4 2 3 2" xfId="12684" xr:uid="{61306F02-3C4B-45ED-95BA-93A20209A633}"/>
    <cellStyle name="Currency 2 2 3 4 2 3 2 2" xfId="28095" xr:uid="{AB184B19-4A85-4867-9171-D9A5B38C0C40}"/>
    <cellStyle name="Currency 2 2 3 4 2 3 2 2 2" xfId="58919" xr:uid="{FB6FDB22-F555-4FD3-97A5-459245C30CF5}"/>
    <cellStyle name="Currency 2 2 3 4 2 3 2 3" xfId="43509" xr:uid="{4429CE20-18FE-4D7C-A800-C9A5CEFCE099}"/>
    <cellStyle name="Currency 2 2 3 4 2 3 3" xfId="20286" xr:uid="{BCC0E86F-6B43-46D9-90BD-F32DCAEF21F2}"/>
    <cellStyle name="Currency 2 2 3 4 2 3 3 2" xfId="51110" xr:uid="{7D98A688-20CB-462D-B236-67733D881C3B}"/>
    <cellStyle name="Currency 2 2 3 4 2 3 4" xfId="35700" xr:uid="{21EA8C0D-F883-4A76-967D-6CD4225179D5}"/>
    <cellStyle name="Currency 2 2 3 4 2 4" xfId="8881" xr:uid="{8133E664-B913-425C-8270-ECAEE6F4536F}"/>
    <cellStyle name="Currency 2 2 3 4 2 4 2" xfId="24292" xr:uid="{5AA7EC42-60B2-4C79-89D0-381117717EFF}"/>
    <cellStyle name="Currency 2 2 3 4 2 4 2 2" xfId="55116" xr:uid="{B542F336-99C0-44FD-B068-1FEE206C1BC5}"/>
    <cellStyle name="Currency 2 2 3 4 2 4 3" xfId="39706" xr:uid="{B4AE6515-8407-460D-8331-4B789C1E3EFA}"/>
    <cellStyle name="Currency 2 2 3 4 2 5" xfId="16483" xr:uid="{42029C06-366C-4B96-8A8D-DF46ED88FBE3}"/>
    <cellStyle name="Currency 2 2 3 4 2 5 2" xfId="47307" xr:uid="{9B50E964-71A0-4C16-AC32-21D93CBE6E48}"/>
    <cellStyle name="Currency 2 2 3 4 2 6" xfId="31897" xr:uid="{6A4A1FAF-090F-412E-9693-B76826203672}"/>
    <cellStyle name="Currency 2 2 3 4 3" xfId="1703" xr:uid="{844D234D-FD47-463B-A41D-F1DFC1116984}"/>
    <cellStyle name="Currency 2 2 3 4 3 2" xfId="3602" xr:uid="{13AC8DEA-38B8-44DF-AA16-C04EC6C38030}"/>
    <cellStyle name="Currency 2 2 3 4 3 2 2" xfId="7405" xr:uid="{9C46BC98-4655-431B-8380-D1F3794FCB21}"/>
    <cellStyle name="Currency 2 2 3 4 3 2 2 2" xfId="15216" xr:uid="{12ECBCE0-8309-4487-94F1-5E0E6FD2EE85}"/>
    <cellStyle name="Currency 2 2 3 4 3 2 2 2 2" xfId="30627" xr:uid="{2343CD13-0027-4718-98ED-B4F13117237E}"/>
    <cellStyle name="Currency 2 2 3 4 3 2 2 2 2 2" xfId="61451" xr:uid="{DB4547D1-EA17-4180-BF7C-40AAD891D452}"/>
    <cellStyle name="Currency 2 2 3 4 3 2 2 2 3" xfId="46041" xr:uid="{0260026C-02F2-4558-9FF5-E525FD6DC914}"/>
    <cellStyle name="Currency 2 2 3 4 3 2 2 3" xfId="22818" xr:uid="{0826AFD9-7930-4FDC-B313-3E9CF8A54C47}"/>
    <cellStyle name="Currency 2 2 3 4 3 2 2 3 2" xfId="53642" xr:uid="{65AAC4C3-4A1D-45CC-8C84-4EDE3F2CB4FC}"/>
    <cellStyle name="Currency 2 2 3 4 3 2 2 4" xfId="38232" xr:uid="{19217F45-CE9B-46C2-99E3-5FD9A3851A01}"/>
    <cellStyle name="Currency 2 2 3 4 3 2 3" xfId="11413" xr:uid="{D1FB4E67-A176-46B6-BF4D-DB9F2CBAB4A0}"/>
    <cellStyle name="Currency 2 2 3 4 3 2 3 2" xfId="26824" xr:uid="{4D3F5837-AD7D-4376-86E4-815F943CA6AD}"/>
    <cellStyle name="Currency 2 2 3 4 3 2 3 2 2" xfId="57648" xr:uid="{EB2ED444-7EB2-4BB5-857E-761F554FD200}"/>
    <cellStyle name="Currency 2 2 3 4 3 2 3 3" xfId="42238" xr:uid="{3056478B-0560-4EB0-ADB5-3D9C655A9578}"/>
    <cellStyle name="Currency 2 2 3 4 3 2 4" xfId="19015" xr:uid="{781887D8-4BFF-4710-8418-3B35D6466435}"/>
    <cellStyle name="Currency 2 2 3 4 3 2 4 2" xfId="49839" xr:uid="{E2C8817B-55E0-4800-85C4-999976756B47}"/>
    <cellStyle name="Currency 2 2 3 4 3 2 5" xfId="34429" xr:uid="{3E2BD87F-1A44-49C7-986C-D5C57717B04D}"/>
    <cellStyle name="Currency 2 2 3 4 3 3" xfId="5506" xr:uid="{B918FFA6-2441-4628-BA4F-BE52673A1EFC}"/>
    <cellStyle name="Currency 2 2 3 4 3 3 2" xfId="13317" xr:uid="{2A823C03-E201-4651-9518-B1071AF516E8}"/>
    <cellStyle name="Currency 2 2 3 4 3 3 2 2" xfId="28728" xr:uid="{B3B36BA1-A0C8-408B-A529-B6159A4AA3D1}"/>
    <cellStyle name="Currency 2 2 3 4 3 3 2 2 2" xfId="59552" xr:uid="{6BE2F8AE-378A-4E57-9E31-EB14050FDA7D}"/>
    <cellStyle name="Currency 2 2 3 4 3 3 2 3" xfId="44142" xr:uid="{46930A25-C596-4B65-84F2-5CCF328AF8C2}"/>
    <cellStyle name="Currency 2 2 3 4 3 3 3" xfId="20919" xr:uid="{5A648F38-A8DA-49ED-86D9-8E560F4D2804}"/>
    <cellStyle name="Currency 2 2 3 4 3 3 3 2" xfId="51743" xr:uid="{40F4459E-77A9-47BA-848B-B01145469506}"/>
    <cellStyle name="Currency 2 2 3 4 3 3 4" xfId="36333" xr:uid="{435435E5-FA8D-4B98-975E-010223F66C13}"/>
    <cellStyle name="Currency 2 2 3 4 3 4" xfId="9514" xr:uid="{47A3FAFA-B318-4AD5-AE08-764B7B5C280F}"/>
    <cellStyle name="Currency 2 2 3 4 3 4 2" xfId="24925" xr:uid="{C8AB7830-D4BD-4CD1-ABCF-ADF3DFA6837C}"/>
    <cellStyle name="Currency 2 2 3 4 3 4 2 2" xfId="55749" xr:uid="{6C0D8817-C321-4725-8FAA-10532C420247}"/>
    <cellStyle name="Currency 2 2 3 4 3 4 3" xfId="40339" xr:uid="{286DDB8E-047E-4F2D-96D0-9F2A8776CF20}"/>
    <cellStyle name="Currency 2 2 3 4 3 5" xfId="17116" xr:uid="{3DC5064C-5EC1-42F1-A02A-DDAF50DC0FBD}"/>
    <cellStyle name="Currency 2 2 3 4 3 5 2" xfId="47940" xr:uid="{E5BED71F-EAD6-45F3-A47D-6A5C3C6FDA72}"/>
    <cellStyle name="Currency 2 2 3 4 3 6" xfId="32530" xr:uid="{8F5E0D9F-0274-4F2F-A3F9-5057A79FF94E}"/>
    <cellStyle name="Currency 2 2 3 4 4" xfId="2336" xr:uid="{17E2A6FA-D9F3-4CBF-8523-4B6F182DA855}"/>
    <cellStyle name="Currency 2 2 3 4 4 2" xfId="6139" xr:uid="{4A227880-2511-48AF-B1B2-8BCC56D0CB7B}"/>
    <cellStyle name="Currency 2 2 3 4 4 2 2" xfId="13950" xr:uid="{01206946-1BD1-496B-9049-D9D87599DF7E}"/>
    <cellStyle name="Currency 2 2 3 4 4 2 2 2" xfId="29361" xr:uid="{73B88ABB-C33C-46F5-B377-7D5D166CBCC0}"/>
    <cellStyle name="Currency 2 2 3 4 4 2 2 2 2" xfId="60185" xr:uid="{04AD62C5-17D8-4E79-934B-717CD1D4EB61}"/>
    <cellStyle name="Currency 2 2 3 4 4 2 2 3" xfId="44775" xr:uid="{78CADB15-FAFA-4EA9-B7C4-D3C4DBC42300}"/>
    <cellStyle name="Currency 2 2 3 4 4 2 3" xfId="21552" xr:uid="{7927F2E4-5259-412E-BFA5-E644E2E37C97}"/>
    <cellStyle name="Currency 2 2 3 4 4 2 3 2" xfId="52376" xr:uid="{A63822AA-61E7-49DD-B561-1BEE1FA177E4}"/>
    <cellStyle name="Currency 2 2 3 4 4 2 4" xfId="36966" xr:uid="{25D93ED2-91D0-4CBF-A18D-A2D04C0F25E7}"/>
    <cellStyle name="Currency 2 2 3 4 4 3" xfId="10147" xr:uid="{F80F908F-A436-4DAF-A2AE-014434191BF3}"/>
    <cellStyle name="Currency 2 2 3 4 4 3 2" xfId="25558" xr:uid="{910CF7EB-FF97-45FC-9B9D-13BAEDD6320D}"/>
    <cellStyle name="Currency 2 2 3 4 4 3 2 2" xfId="56382" xr:uid="{237F2021-645E-4EC0-AB9D-6A35B6BEEF33}"/>
    <cellStyle name="Currency 2 2 3 4 4 3 3" xfId="40972" xr:uid="{77ED618C-BBDE-4CC4-A7A6-C403006F4B0E}"/>
    <cellStyle name="Currency 2 2 3 4 4 4" xfId="17749" xr:uid="{CD83CE58-4917-4D24-B9F4-C9728E4BFF4D}"/>
    <cellStyle name="Currency 2 2 3 4 4 4 2" xfId="48573" xr:uid="{8E0DD1AB-2D7E-443A-B58B-D84120106170}"/>
    <cellStyle name="Currency 2 2 3 4 4 5" xfId="33163" xr:uid="{6891DD06-D114-4512-A9BE-2795CC3C19CB}"/>
    <cellStyle name="Currency 2 2 3 4 5" xfId="4240" xr:uid="{24AB5573-CF24-4969-8E47-F21019B3EA1A}"/>
    <cellStyle name="Currency 2 2 3 4 5 2" xfId="12051" xr:uid="{60B18686-9559-4B66-827C-9B794EDD327B}"/>
    <cellStyle name="Currency 2 2 3 4 5 2 2" xfId="27462" xr:uid="{D003C482-9F57-4446-BBC2-1AFA8A5CD9E8}"/>
    <cellStyle name="Currency 2 2 3 4 5 2 2 2" xfId="58286" xr:uid="{6F494597-76E7-4043-8518-CD689D6C9492}"/>
    <cellStyle name="Currency 2 2 3 4 5 2 3" xfId="42876" xr:uid="{B1BDEE67-6102-40B7-9B53-1C73740796EA}"/>
    <cellStyle name="Currency 2 2 3 4 5 3" xfId="19653" xr:uid="{1BA742B4-28F5-4CD8-A15C-11D2C646BB00}"/>
    <cellStyle name="Currency 2 2 3 4 5 3 2" xfId="50477" xr:uid="{482B14E9-F60A-405E-AD59-D7861575631C}"/>
    <cellStyle name="Currency 2 2 3 4 5 4" xfId="35067" xr:uid="{9C5F7D8C-D64E-40B0-AC10-FB3261811BB5}"/>
    <cellStyle name="Currency 2 2 3 4 6" xfId="8248" xr:uid="{85623CF9-8821-41A4-A149-35B41397C847}"/>
    <cellStyle name="Currency 2 2 3 4 6 2" xfId="23659" xr:uid="{0F9F3712-A912-426F-B223-A06C76EB6BC8}"/>
    <cellStyle name="Currency 2 2 3 4 6 2 2" xfId="54483" xr:uid="{D64D1DBF-ADA7-4EE7-B84E-8A1A9879740F}"/>
    <cellStyle name="Currency 2 2 3 4 6 3" xfId="39073" xr:uid="{DB33E99B-5CB4-4A5B-9E69-C8E4B9BE2E42}"/>
    <cellStyle name="Currency 2 2 3 4 7" xfId="15850" xr:uid="{97EB26C6-A5D5-4DF4-8172-150A4C60115D}"/>
    <cellStyle name="Currency 2 2 3 4 7 2" xfId="46674" xr:uid="{79D4D0BE-74A7-4DE2-9CFE-97171A3D6AFE}"/>
    <cellStyle name="Currency 2 2 3 4 8" xfId="31264" xr:uid="{E5B7D2FB-213F-4A81-B21C-D5A54FB96BD2}"/>
    <cellStyle name="Currency 2 2 3 5" xfId="857" xr:uid="{5C95A91D-FE7C-4DEE-8805-7653AFFF6F30}"/>
    <cellStyle name="Currency 2 2 3 5 2" xfId="2756" xr:uid="{F7FA2F95-CA7B-42F0-9972-B8238C412099}"/>
    <cellStyle name="Currency 2 2 3 5 2 2" xfId="6559" xr:uid="{3C300A86-8819-41C4-B3EB-2BBA29B089F6}"/>
    <cellStyle name="Currency 2 2 3 5 2 2 2" xfId="14370" xr:uid="{75C78B27-E7A7-4487-8888-0A4A94F22348}"/>
    <cellStyle name="Currency 2 2 3 5 2 2 2 2" xfId="29781" xr:uid="{85C4CB7F-F081-43FF-AE94-B0F3E7EFAB83}"/>
    <cellStyle name="Currency 2 2 3 5 2 2 2 2 2" xfId="60605" xr:uid="{B0D5FE2D-1D0D-4BA2-B621-37C82D78416C}"/>
    <cellStyle name="Currency 2 2 3 5 2 2 2 3" xfId="45195" xr:uid="{2ACA5753-3A78-4EE3-8D45-B2F355738D8F}"/>
    <cellStyle name="Currency 2 2 3 5 2 2 3" xfId="21972" xr:uid="{1EF244EB-6458-48B9-8ABC-0104B5D44955}"/>
    <cellStyle name="Currency 2 2 3 5 2 2 3 2" xfId="52796" xr:uid="{0E935047-55DB-460E-BD38-583372A0DD02}"/>
    <cellStyle name="Currency 2 2 3 5 2 2 4" xfId="37386" xr:uid="{03B7A48C-34E5-4812-8648-EC8287B716A5}"/>
    <cellStyle name="Currency 2 2 3 5 2 3" xfId="10567" xr:uid="{CC90E158-1478-4B2C-8DED-67D563FC8220}"/>
    <cellStyle name="Currency 2 2 3 5 2 3 2" xfId="25978" xr:uid="{E9CFD95F-5B1C-4771-88E1-55D179E203CF}"/>
    <cellStyle name="Currency 2 2 3 5 2 3 2 2" xfId="56802" xr:uid="{0E80EB8A-F42B-4839-8A79-695FE4EB67B8}"/>
    <cellStyle name="Currency 2 2 3 5 2 3 3" xfId="41392" xr:uid="{2C460344-8344-41E0-90B1-F390AC5B9DE6}"/>
    <cellStyle name="Currency 2 2 3 5 2 4" xfId="18169" xr:uid="{F6FD8306-CDCB-4E9C-82E2-F9AFA05EDBEF}"/>
    <cellStyle name="Currency 2 2 3 5 2 4 2" xfId="48993" xr:uid="{71DBE473-413B-49A9-858A-1CF820079990}"/>
    <cellStyle name="Currency 2 2 3 5 2 5" xfId="33583" xr:uid="{6E0409FF-5EBA-4B96-A421-DEF154508822}"/>
    <cellStyle name="Currency 2 2 3 5 3" xfId="4660" xr:uid="{99A550AE-C945-4A9F-93D9-A54650C17835}"/>
    <cellStyle name="Currency 2 2 3 5 3 2" xfId="12471" xr:uid="{5613F06A-5159-4880-828F-AE4FCD70C9B4}"/>
    <cellStyle name="Currency 2 2 3 5 3 2 2" xfId="27882" xr:uid="{4BA58B69-BF3F-42AD-8C72-08F5940EBBEB}"/>
    <cellStyle name="Currency 2 2 3 5 3 2 2 2" xfId="58706" xr:uid="{9A15FAC9-777E-4E93-A900-12EF0E518140}"/>
    <cellStyle name="Currency 2 2 3 5 3 2 3" xfId="43296" xr:uid="{55AEC27B-DC23-4888-AFFC-847E2AC20913}"/>
    <cellStyle name="Currency 2 2 3 5 3 3" xfId="20073" xr:uid="{154433B5-B976-41A8-936F-7834FFFB0499}"/>
    <cellStyle name="Currency 2 2 3 5 3 3 2" xfId="50897" xr:uid="{036A93B4-5B11-46AC-ADFF-CDF4FD0DD23D}"/>
    <cellStyle name="Currency 2 2 3 5 3 4" xfId="35487" xr:uid="{D3322437-174D-432B-A40B-79F1935E6D2A}"/>
    <cellStyle name="Currency 2 2 3 5 4" xfId="8668" xr:uid="{B5F96402-9089-4031-87E4-C92A4D608051}"/>
    <cellStyle name="Currency 2 2 3 5 4 2" xfId="24079" xr:uid="{A89550CE-8739-4A8B-A3FA-740C04756D0F}"/>
    <cellStyle name="Currency 2 2 3 5 4 2 2" xfId="54903" xr:uid="{BB923FCE-99E3-4F41-AFB8-B539A724A1F2}"/>
    <cellStyle name="Currency 2 2 3 5 4 3" xfId="39493" xr:uid="{4DD3258D-77CC-444B-BEDA-5CD974526921}"/>
    <cellStyle name="Currency 2 2 3 5 5" xfId="16270" xr:uid="{864974B9-9DC0-4BD7-BC98-633647D162C1}"/>
    <cellStyle name="Currency 2 2 3 5 5 2" xfId="47094" xr:uid="{56473FDA-79A2-4DB3-924A-540A78B1094E}"/>
    <cellStyle name="Currency 2 2 3 5 6" xfId="31684" xr:uid="{AC6A7E72-AAF2-42B3-97CD-3E84CCBE935E}"/>
    <cellStyle name="Currency 2 2 3 6" xfId="1490" xr:uid="{9043BA28-7C5D-46D6-B78D-8F00022957CB}"/>
    <cellStyle name="Currency 2 2 3 6 2" xfId="3389" xr:uid="{CB0B70CB-CDD8-41FF-844E-067CAF5BF951}"/>
    <cellStyle name="Currency 2 2 3 6 2 2" xfId="7192" xr:uid="{B9C0A76B-A410-40FA-9AE1-896B96FADA69}"/>
    <cellStyle name="Currency 2 2 3 6 2 2 2" xfId="15003" xr:uid="{E2F9A067-F8C6-4046-B74F-AEAB2F083714}"/>
    <cellStyle name="Currency 2 2 3 6 2 2 2 2" xfId="30414" xr:uid="{FFDEE32E-700F-4E32-8BEB-2B530A506EB1}"/>
    <cellStyle name="Currency 2 2 3 6 2 2 2 2 2" xfId="61238" xr:uid="{F738C762-C7F7-415E-8FB8-4FBA1F6A5B44}"/>
    <cellStyle name="Currency 2 2 3 6 2 2 2 3" xfId="45828" xr:uid="{D4B2C974-A478-444E-BE75-4CBB642DC8A5}"/>
    <cellStyle name="Currency 2 2 3 6 2 2 3" xfId="22605" xr:uid="{6B964A57-FCC6-4A2E-9A1C-4E08E099F880}"/>
    <cellStyle name="Currency 2 2 3 6 2 2 3 2" xfId="53429" xr:uid="{E28FB286-163F-4770-90A8-03083CB3CC19}"/>
    <cellStyle name="Currency 2 2 3 6 2 2 4" xfId="38019" xr:uid="{A3FB7E5A-6B39-405A-8E0A-8302C6398A00}"/>
    <cellStyle name="Currency 2 2 3 6 2 3" xfId="11200" xr:uid="{8675B230-4072-4A15-855D-F1376A335D5B}"/>
    <cellStyle name="Currency 2 2 3 6 2 3 2" xfId="26611" xr:uid="{11FE42A4-C0BB-4A12-945C-F1C315FBA07B}"/>
    <cellStyle name="Currency 2 2 3 6 2 3 2 2" xfId="57435" xr:uid="{C08A681E-1F7C-4DF6-A493-722059DDFA87}"/>
    <cellStyle name="Currency 2 2 3 6 2 3 3" xfId="42025" xr:uid="{DE6F3D3D-BFEC-41B4-8384-650020BB1DAE}"/>
    <cellStyle name="Currency 2 2 3 6 2 4" xfId="18802" xr:uid="{3ABD382A-4527-41E8-A046-54566D53C03E}"/>
    <cellStyle name="Currency 2 2 3 6 2 4 2" xfId="49626" xr:uid="{6B6672FF-DBC0-40A8-9941-2CC8A53186DA}"/>
    <cellStyle name="Currency 2 2 3 6 2 5" xfId="34216" xr:uid="{46715CCA-EC55-45F9-9DCA-7127E92DBB1B}"/>
    <cellStyle name="Currency 2 2 3 6 3" xfId="5293" xr:uid="{68C99F3F-27BC-4857-B4A4-EB400406241B}"/>
    <cellStyle name="Currency 2 2 3 6 3 2" xfId="13104" xr:uid="{67E6EBEC-77BC-4ADB-912A-E7D3E8824FF8}"/>
    <cellStyle name="Currency 2 2 3 6 3 2 2" xfId="28515" xr:uid="{7FA23C4F-F980-459A-AE38-9E42EBF644EC}"/>
    <cellStyle name="Currency 2 2 3 6 3 2 2 2" xfId="59339" xr:uid="{9A514FEE-77DA-4148-AEB1-141E5564150F}"/>
    <cellStyle name="Currency 2 2 3 6 3 2 3" xfId="43929" xr:uid="{AA04094A-48FB-4F31-A198-B4B824BE6D28}"/>
    <cellStyle name="Currency 2 2 3 6 3 3" xfId="20706" xr:uid="{0DAC2D53-7A92-4C55-A6E2-7C35E21DAFC4}"/>
    <cellStyle name="Currency 2 2 3 6 3 3 2" xfId="51530" xr:uid="{4CB3A72D-5D64-4FD6-A181-44D9B47AC882}"/>
    <cellStyle name="Currency 2 2 3 6 3 4" xfId="36120" xr:uid="{D1C9CE25-FDEF-43D2-B7CD-CFC55F816945}"/>
    <cellStyle name="Currency 2 2 3 6 4" xfId="9301" xr:uid="{703E329B-9CBB-46DF-8A72-17B1952A6F92}"/>
    <cellStyle name="Currency 2 2 3 6 4 2" xfId="24712" xr:uid="{E70D34E6-B7AB-4437-95E1-D272B884B12F}"/>
    <cellStyle name="Currency 2 2 3 6 4 2 2" xfId="55536" xr:uid="{8CE3E443-239F-43ED-AC64-C4406127194B}"/>
    <cellStyle name="Currency 2 2 3 6 4 3" xfId="40126" xr:uid="{500D6AD8-AD5B-4B54-8F25-5A70AE05E09C}"/>
    <cellStyle name="Currency 2 2 3 6 5" xfId="16903" xr:uid="{EC8969CE-7A77-4489-9000-89A88706D1A7}"/>
    <cellStyle name="Currency 2 2 3 6 5 2" xfId="47727" xr:uid="{B06A220B-6297-4D9A-910E-6588376395EE}"/>
    <cellStyle name="Currency 2 2 3 6 6" xfId="32317" xr:uid="{F0D8B766-16BD-4B7F-9821-FE184217B30A}"/>
    <cellStyle name="Currency 2 2 3 7" xfId="2123" xr:uid="{F79E4A01-BCC2-4EE1-B656-A89303A23AD4}"/>
    <cellStyle name="Currency 2 2 3 7 2" xfId="5926" xr:uid="{CEB6B5EF-F609-4E95-A8A0-5F523145A899}"/>
    <cellStyle name="Currency 2 2 3 7 2 2" xfId="13737" xr:uid="{9F44BA3D-6018-4107-A08F-FF89421CCA7C}"/>
    <cellStyle name="Currency 2 2 3 7 2 2 2" xfId="29148" xr:uid="{B612C43C-4E58-4DF7-9263-27C25B48E612}"/>
    <cellStyle name="Currency 2 2 3 7 2 2 2 2" xfId="59972" xr:uid="{F8A7DA41-DA92-486D-AD2F-22FE69C65D7A}"/>
    <cellStyle name="Currency 2 2 3 7 2 2 3" xfId="44562" xr:uid="{8F79E17A-132D-46D7-8B2F-B130CDA9DCAA}"/>
    <cellStyle name="Currency 2 2 3 7 2 3" xfId="21339" xr:uid="{AE3E9998-3490-4238-B5F6-6B1DC350AF72}"/>
    <cellStyle name="Currency 2 2 3 7 2 3 2" xfId="52163" xr:uid="{FA410876-5934-45A8-BDF6-BB25838E456E}"/>
    <cellStyle name="Currency 2 2 3 7 2 4" xfId="36753" xr:uid="{AABAA060-3CC7-4C8F-9D4B-267D4301A080}"/>
    <cellStyle name="Currency 2 2 3 7 3" xfId="9934" xr:uid="{0BA706A6-35AB-4DCA-8A35-B6B4DFBCA400}"/>
    <cellStyle name="Currency 2 2 3 7 3 2" xfId="25345" xr:uid="{FC6E5522-AABA-4915-B5BC-FF5839B75CA8}"/>
    <cellStyle name="Currency 2 2 3 7 3 2 2" xfId="56169" xr:uid="{57E2A214-1635-4EA0-9D3F-B1749E92B9D8}"/>
    <cellStyle name="Currency 2 2 3 7 3 3" xfId="40759" xr:uid="{347975F3-33DE-4CE6-BC5B-F04CF8113974}"/>
    <cellStyle name="Currency 2 2 3 7 4" xfId="17536" xr:uid="{2A08BA2A-C7BD-4EB4-ACEA-D906983A8B96}"/>
    <cellStyle name="Currency 2 2 3 7 4 2" xfId="48360" xr:uid="{1C6D8780-6369-4B1A-845E-10C682EE3673}"/>
    <cellStyle name="Currency 2 2 3 7 5" xfId="32950" xr:uid="{834A17D4-611B-4875-8516-764CF6989987}"/>
    <cellStyle name="Currency 2 2 3 8" xfId="4027" xr:uid="{D82B581F-D7BB-4950-B669-C5E79ABDAF10}"/>
    <cellStyle name="Currency 2 2 3 8 2" xfId="11838" xr:uid="{D42344D0-535B-43CE-92BE-7AAEE7845CC7}"/>
    <cellStyle name="Currency 2 2 3 8 2 2" xfId="27249" xr:uid="{359C093C-9D4C-4FCC-99AC-9D526B488843}"/>
    <cellStyle name="Currency 2 2 3 8 2 2 2" xfId="58073" xr:uid="{61B1D158-A0D7-47DB-A510-F0467E38AD8C}"/>
    <cellStyle name="Currency 2 2 3 8 2 3" xfId="42663" xr:uid="{3986DD8E-2BC1-41AE-A81A-DC3FE58FE200}"/>
    <cellStyle name="Currency 2 2 3 8 3" xfId="19440" xr:uid="{62CD3746-913C-4A4C-8C3E-DAFECCF69D37}"/>
    <cellStyle name="Currency 2 2 3 8 3 2" xfId="50264" xr:uid="{61D92CB6-36C7-47DE-A439-54DED371185C}"/>
    <cellStyle name="Currency 2 2 3 8 4" xfId="34854" xr:uid="{5CA437B9-AC0E-4047-9E71-523C8B36035E}"/>
    <cellStyle name="Currency 2 2 3 9" xfId="8035" xr:uid="{D94ECB3C-90A7-43D6-ADC5-C9BB53DDBA11}"/>
    <cellStyle name="Currency 2 2 3 9 2" xfId="23446" xr:uid="{911D539C-1EF8-4CDD-8F51-B2599E35D261}"/>
    <cellStyle name="Currency 2 2 3 9 2 2" xfId="54270" xr:uid="{DE09B6E3-6ED7-4063-9FF2-C055AADA3010}"/>
    <cellStyle name="Currency 2 2 3 9 3" xfId="38860" xr:uid="{06AAD808-42C3-4CAE-BD20-41BAA3947C96}"/>
    <cellStyle name="Currency 2 2 4" xfId="255" xr:uid="{7D1170A6-211F-48EC-8965-12D6C9F12D54}"/>
    <cellStyle name="Currency 2 2 4 10" xfId="15677" xr:uid="{D0BEB45E-95FF-49AD-A33F-8A71EE288D9B}"/>
    <cellStyle name="Currency 2 2 4 10 2" xfId="46501" xr:uid="{583BDA88-DB1A-4142-93E0-42FD57FA3358}"/>
    <cellStyle name="Currency 2 2 4 11" xfId="31091" xr:uid="{8C5F8D96-2E83-452A-82C4-33D289BC40A4}"/>
    <cellStyle name="Currency 2 2 4 2" xfId="686" xr:uid="{B159A74C-5282-4CBC-84C1-DA91E95C0748}"/>
    <cellStyle name="Currency 2 2 4 2 2" xfId="1319" xr:uid="{03F52AC4-2959-4FA6-8E42-A4CF4802C0E1}"/>
    <cellStyle name="Currency 2 2 4 2 2 2" xfId="3218" xr:uid="{D8DBA6C6-B35A-4D07-80A0-71B22A10A64E}"/>
    <cellStyle name="Currency 2 2 4 2 2 2 2" xfId="7021" xr:uid="{F6616221-5D37-47D2-912A-6BD4B5F801A1}"/>
    <cellStyle name="Currency 2 2 4 2 2 2 2 2" xfId="14832" xr:uid="{26B9A733-1FF7-461E-B699-3E3ADBB1E708}"/>
    <cellStyle name="Currency 2 2 4 2 2 2 2 2 2" xfId="30243" xr:uid="{536B96C7-9983-48EB-A1F7-2CB33DBC4BF9}"/>
    <cellStyle name="Currency 2 2 4 2 2 2 2 2 2 2" xfId="61067" xr:uid="{2564EA1D-36A3-4E8B-BA2D-F59B7B600EF1}"/>
    <cellStyle name="Currency 2 2 4 2 2 2 2 2 3" xfId="45657" xr:uid="{AA8F1EE0-4C8D-445B-A8FC-45CD62ADA25C}"/>
    <cellStyle name="Currency 2 2 4 2 2 2 2 3" xfId="22434" xr:uid="{5BCDB4D5-94C5-4DEC-8FDA-71C19BC3AC33}"/>
    <cellStyle name="Currency 2 2 4 2 2 2 2 3 2" xfId="53258" xr:uid="{03322A33-89D3-4C69-9499-D2710644B4E3}"/>
    <cellStyle name="Currency 2 2 4 2 2 2 2 4" xfId="37848" xr:uid="{D05295BB-9EBC-43E9-A83F-167F60A62613}"/>
    <cellStyle name="Currency 2 2 4 2 2 2 3" xfId="11029" xr:uid="{FEEFF89B-2225-4220-8292-59AF1B403E2B}"/>
    <cellStyle name="Currency 2 2 4 2 2 2 3 2" xfId="26440" xr:uid="{68160453-A63C-4BF5-B4A3-F9621E94DDCB}"/>
    <cellStyle name="Currency 2 2 4 2 2 2 3 2 2" xfId="57264" xr:uid="{4405A5B8-FD06-4A72-877E-FFA4B971B13E}"/>
    <cellStyle name="Currency 2 2 4 2 2 2 3 3" xfId="41854" xr:uid="{8D596055-B25D-47B5-AF8A-5D66A8E16F87}"/>
    <cellStyle name="Currency 2 2 4 2 2 2 4" xfId="18631" xr:uid="{36DD5628-214E-4354-BF77-ED2225CE2BFD}"/>
    <cellStyle name="Currency 2 2 4 2 2 2 4 2" xfId="49455" xr:uid="{C17F4168-A343-4E67-84C5-650FB9290AE7}"/>
    <cellStyle name="Currency 2 2 4 2 2 2 5" xfId="34045" xr:uid="{CFAC0035-8F48-4F8A-A2A9-9DDED01D9BB6}"/>
    <cellStyle name="Currency 2 2 4 2 2 3" xfId="5122" xr:uid="{2CB4E8C7-CC71-428E-A00B-99180B9FD8B3}"/>
    <cellStyle name="Currency 2 2 4 2 2 3 2" xfId="12933" xr:uid="{56D34662-97DB-4352-BC7A-EF2507F44D8C}"/>
    <cellStyle name="Currency 2 2 4 2 2 3 2 2" xfId="28344" xr:uid="{DF6753DA-5BD5-4A16-9F6B-5265CFDC01BD}"/>
    <cellStyle name="Currency 2 2 4 2 2 3 2 2 2" xfId="59168" xr:uid="{8876FAC2-6257-4089-9E8A-880C7704D256}"/>
    <cellStyle name="Currency 2 2 4 2 2 3 2 3" xfId="43758" xr:uid="{DF465E39-C489-4824-B21C-3F0876A119EA}"/>
    <cellStyle name="Currency 2 2 4 2 2 3 3" xfId="20535" xr:uid="{26A00E34-5DFB-4568-82F5-0C9BE308C4DF}"/>
    <cellStyle name="Currency 2 2 4 2 2 3 3 2" xfId="51359" xr:uid="{85D263DB-11AF-4DEE-87D2-F3F7377012AF}"/>
    <cellStyle name="Currency 2 2 4 2 2 3 4" xfId="35949" xr:uid="{E02D08E4-595B-47F6-B914-693775223541}"/>
    <cellStyle name="Currency 2 2 4 2 2 4" xfId="9130" xr:uid="{A8E7378B-793E-4D02-BD3A-A4679E5AAC87}"/>
    <cellStyle name="Currency 2 2 4 2 2 4 2" xfId="24541" xr:uid="{67B43F42-39CA-4CB5-95FA-EC3FBC8FC187}"/>
    <cellStyle name="Currency 2 2 4 2 2 4 2 2" xfId="55365" xr:uid="{B7295C78-61AF-42AC-AE5E-53258FDACD08}"/>
    <cellStyle name="Currency 2 2 4 2 2 4 3" xfId="39955" xr:uid="{0337A401-8F8B-4CEC-889A-8D0A581AFFA8}"/>
    <cellStyle name="Currency 2 2 4 2 2 5" xfId="16732" xr:uid="{9E99A1A9-5776-4B78-BC49-F538D2EDDE12}"/>
    <cellStyle name="Currency 2 2 4 2 2 5 2" xfId="47556" xr:uid="{33E1EA41-8A16-4DC4-AE5A-C87A3167AB3C}"/>
    <cellStyle name="Currency 2 2 4 2 2 6" xfId="32146" xr:uid="{CF84ED86-5BDE-4C07-93E6-E062DD685946}"/>
    <cellStyle name="Currency 2 2 4 2 3" xfId="1952" xr:uid="{D9F3ED8B-5DC0-4FBA-866E-86B4AD778FC2}"/>
    <cellStyle name="Currency 2 2 4 2 3 2" xfId="3851" xr:uid="{338461B6-9409-46CD-9AFD-50B883E25188}"/>
    <cellStyle name="Currency 2 2 4 2 3 2 2" xfId="7654" xr:uid="{1C65224E-A07E-4A56-B4EA-90CB67E0741B}"/>
    <cellStyle name="Currency 2 2 4 2 3 2 2 2" xfId="15465" xr:uid="{1478A364-9DDD-419B-ADA1-0FA7035C8292}"/>
    <cellStyle name="Currency 2 2 4 2 3 2 2 2 2" xfId="30876" xr:uid="{B307863F-A9A5-4E8B-AF2E-859D3AD48198}"/>
    <cellStyle name="Currency 2 2 4 2 3 2 2 2 2 2" xfId="61700" xr:uid="{D34624A5-804C-4145-B983-B4A6E3D74106}"/>
    <cellStyle name="Currency 2 2 4 2 3 2 2 2 3" xfId="46290" xr:uid="{D23A3086-4117-48ED-BE0E-C9F3B59CB3BB}"/>
    <cellStyle name="Currency 2 2 4 2 3 2 2 3" xfId="23067" xr:uid="{251C001B-C495-48CD-8144-D15E55753ED6}"/>
    <cellStyle name="Currency 2 2 4 2 3 2 2 3 2" xfId="53891" xr:uid="{8476E220-D983-4499-91CD-DD1EA3A5CD3D}"/>
    <cellStyle name="Currency 2 2 4 2 3 2 2 4" xfId="38481" xr:uid="{9CA18A64-B9F9-4272-A8B5-0DA956CF8E40}"/>
    <cellStyle name="Currency 2 2 4 2 3 2 3" xfId="11662" xr:uid="{4719B97A-2F58-487C-9612-E6A8E142A2B3}"/>
    <cellStyle name="Currency 2 2 4 2 3 2 3 2" xfId="27073" xr:uid="{D5D57B64-FC64-462D-B993-1143803E7711}"/>
    <cellStyle name="Currency 2 2 4 2 3 2 3 2 2" xfId="57897" xr:uid="{0F204627-9AB7-4FA3-B758-7EB0A9DBEDAD}"/>
    <cellStyle name="Currency 2 2 4 2 3 2 3 3" xfId="42487" xr:uid="{2BE78E40-7DA1-4A30-AE71-47EAFBCFC766}"/>
    <cellStyle name="Currency 2 2 4 2 3 2 4" xfId="19264" xr:uid="{47EB0B92-D5B6-4B6E-B69A-4CED7E377D73}"/>
    <cellStyle name="Currency 2 2 4 2 3 2 4 2" xfId="50088" xr:uid="{BA026E92-C30D-4BD1-B8B5-647DFC7251F7}"/>
    <cellStyle name="Currency 2 2 4 2 3 2 5" xfId="34678" xr:uid="{363D319D-6C41-458D-80FB-8734DA4052DD}"/>
    <cellStyle name="Currency 2 2 4 2 3 3" xfId="5755" xr:uid="{B3450DBF-2AB2-4289-87CF-FA69050C4578}"/>
    <cellStyle name="Currency 2 2 4 2 3 3 2" xfId="13566" xr:uid="{0E04381A-ADEC-4C9D-97AA-544ADE7D6F28}"/>
    <cellStyle name="Currency 2 2 4 2 3 3 2 2" xfId="28977" xr:uid="{517AC19B-9AE1-4F95-A658-30462D0CB5F8}"/>
    <cellStyle name="Currency 2 2 4 2 3 3 2 2 2" xfId="59801" xr:uid="{507A5A1E-0061-41F9-B620-58FFB5074306}"/>
    <cellStyle name="Currency 2 2 4 2 3 3 2 3" xfId="44391" xr:uid="{8C0599D9-9105-4C0A-B48F-3AD6DF58E369}"/>
    <cellStyle name="Currency 2 2 4 2 3 3 3" xfId="21168" xr:uid="{D29E629C-9D51-4057-8019-B8283BB9EB7A}"/>
    <cellStyle name="Currency 2 2 4 2 3 3 3 2" xfId="51992" xr:uid="{D49BC15F-9AD4-4AF9-8119-F7F39CC6176E}"/>
    <cellStyle name="Currency 2 2 4 2 3 3 4" xfId="36582" xr:uid="{B07F6666-FFE1-4968-996A-E9BBD8906AC2}"/>
    <cellStyle name="Currency 2 2 4 2 3 4" xfId="9763" xr:uid="{C7992CB0-9961-4F9D-B617-872234072639}"/>
    <cellStyle name="Currency 2 2 4 2 3 4 2" xfId="25174" xr:uid="{1D4DDABD-67BB-4711-B771-1C06FBBE178F}"/>
    <cellStyle name="Currency 2 2 4 2 3 4 2 2" xfId="55998" xr:uid="{68DB68AC-0936-4671-8328-8B73F6CF1387}"/>
    <cellStyle name="Currency 2 2 4 2 3 4 3" xfId="40588" xr:uid="{21BA4CDF-731F-4C23-A778-5A6B63572170}"/>
    <cellStyle name="Currency 2 2 4 2 3 5" xfId="17365" xr:uid="{BA79FC04-A82F-4DD9-9117-D939C3CEA832}"/>
    <cellStyle name="Currency 2 2 4 2 3 5 2" xfId="48189" xr:uid="{0FA6ECBA-9ABA-4563-A9CE-F312237A680B}"/>
    <cellStyle name="Currency 2 2 4 2 3 6" xfId="32779" xr:uid="{FB5004AF-4ACA-45A9-9746-B9910C9B8071}"/>
    <cellStyle name="Currency 2 2 4 2 4" xfId="2585" xr:uid="{06C00DF9-2C8B-4A3F-BE78-CBDA98C611A0}"/>
    <cellStyle name="Currency 2 2 4 2 4 2" xfId="6388" xr:uid="{0E78875B-B350-42A1-8E86-5CD75EBD09DF}"/>
    <cellStyle name="Currency 2 2 4 2 4 2 2" xfId="14199" xr:uid="{89FDE100-B1FB-4ABE-BA53-B4D86FAE29F7}"/>
    <cellStyle name="Currency 2 2 4 2 4 2 2 2" xfId="29610" xr:uid="{CFF53BD8-B30B-4684-ABB9-788C944BAE04}"/>
    <cellStyle name="Currency 2 2 4 2 4 2 2 2 2" xfId="60434" xr:uid="{E25DA880-8659-4A25-A6D5-FFD380EF77A0}"/>
    <cellStyle name="Currency 2 2 4 2 4 2 2 3" xfId="45024" xr:uid="{805D4362-EEA1-4573-85AB-D75A4A912FBA}"/>
    <cellStyle name="Currency 2 2 4 2 4 2 3" xfId="21801" xr:uid="{4D30AE59-76AE-446D-BA05-BA7E2A6A456E}"/>
    <cellStyle name="Currency 2 2 4 2 4 2 3 2" xfId="52625" xr:uid="{3BB14973-09F5-4AA9-BF47-EF437F8B4696}"/>
    <cellStyle name="Currency 2 2 4 2 4 2 4" xfId="37215" xr:uid="{C79E89FE-81D5-4594-8024-D1569E4CB3FF}"/>
    <cellStyle name="Currency 2 2 4 2 4 3" xfId="10396" xr:uid="{C80A09E2-C582-4CF4-B606-ADFCB9C1A4B9}"/>
    <cellStyle name="Currency 2 2 4 2 4 3 2" xfId="25807" xr:uid="{A9E7518D-7C93-4ED9-8A04-D0F373BFCD52}"/>
    <cellStyle name="Currency 2 2 4 2 4 3 2 2" xfId="56631" xr:uid="{B97EE124-171B-4994-BB03-0B2B6ECAF76C}"/>
    <cellStyle name="Currency 2 2 4 2 4 3 3" xfId="41221" xr:uid="{1FD6E1F3-5BC6-4EB5-8C68-EECE92A2BA78}"/>
    <cellStyle name="Currency 2 2 4 2 4 4" xfId="17998" xr:uid="{83C0C894-3067-4AEC-AAFF-F8B85EB7E482}"/>
    <cellStyle name="Currency 2 2 4 2 4 4 2" xfId="48822" xr:uid="{71FCAC93-48FE-49F5-9FC6-8BE625EC2902}"/>
    <cellStyle name="Currency 2 2 4 2 4 5" xfId="33412" xr:uid="{BAD3EB76-C7EC-46CB-9FA4-828621288156}"/>
    <cellStyle name="Currency 2 2 4 2 5" xfId="4489" xr:uid="{0FC3DC27-3C39-48FB-A123-98ADEE2BF891}"/>
    <cellStyle name="Currency 2 2 4 2 5 2" xfId="12300" xr:uid="{43B3A671-DF4E-4975-94C9-B30EE20014D1}"/>
    <cellStyle name="Currency 2 2 4 2 5 2 2" xfId="27711" xr:uid="{A158A4C4-FFC0-414F-AC18-D9ACF3D94565}"/>
    <cellStyle name="Currency 2 2 4 2 5 2 2 2" xfId="58535" xr:uid="{1C5F6966-DA0E-409E-9454-B3466E77166A}"/>
    <cellStyle name="Currency 2 2 4 2 5 2 3" xfId="43125" xr:uid="{C72FF08E-7790-4F11-8CAA-B7B46CB37DF6}"/>
    <cellStyle name="Currency 2 2 4 2 5 3" xfId="19902" xr:uid="{DB488EEA-FE2F-495B-872B-A43648C6FB3B}"/>
    <cellStyle name="Currency 2 2 4 2 5 3 2" xfId="50726" xr:uid="{A77298F8-8D06-4D52-B1BD-46E5A8A667B5}"/>
    <cellStyle name="Currency 2 2 4 2 5 4" xfId="35316" xr:uid="{5A553736-7442-4103-BB29-D8C85CED2EA4}"/>
    <cellStyle name="Currency 2 2 4 2 6" xfId="8497" xr:uid="{B477CA18-BB6A-4426-9BF0-A3EC8B520514}"/>
    <cellStyle name="Currency 2 2 4 2 6 2" xfId="23908" xr:uid="{D7620EAC-0781-430C-82FA-E249546D5FE5}"/>
    <cellStyle name="Currency 2 2 4 2 6 2 2" xfId="54732" xr:uid="{532225F0-DB0F-4FEB-9B19-BD73A028103C}"/>
    <cellStyle name="Currency 2 2 4 2 6 3" xfId="39322" xr:uid="{A2C04A4A-67C7-44BF-8420-D0B2E8497C43}"/>
    <cellStyle name="Currency 2 2 4 2 7" xfId="16099" xr:uid="{451F3ED9-107E-4F62-9AAE-6E05B3C92108}"/>
    <cellStyle name="Currency 2 2 4 2 7 2" xfId="46923" xr:uid="{5B512442-A2DA-4FB5-B5B2-BB417951EC36}"/>
    <cellStyle name="Currency 2 2 4 2 8" xfId="31513" xr:uid="{385F640C-7022-42B4-A7E3-67E76F7AF474}"/>
    <cellStyle name="Currency 2 2 4 3" xfId="477" xr:uid="{AB0AFEAD-4474-4F2F-BD4A-7DF5CB3C66F0}"/>
    <cellStyle name="Currency 2 2 4 3 2" xfId="1110" xr:uid="{D6947323-2629-4C06-940A-712739CC7C9D}"/>
    <cellStyle name="Currency 2 2 4 3 2 2" xfId="3009" xr:uid="{21169265-5481-45EE-BCFF-EA957C092698}"/>
    <cellStyle name="Currency 2 2 4 3 2 2 2" xfId="6812" xr:uid="{EB06D291-BEBA-43F4-ABDA-A5E1F3E55B6C}"/>
    <cellStyle name="Currency 2 2 4 3 2 2 2 2" xfId="14623" xr:uid="{64A79ACB-BDA8-44D5-8182-2AE7F4542B82}"/>
    <cellStyle name="Currency 2 2 4 3 2 2 2 2 2" xfId="30034" xr:uid="{842EE69C-F1A8-425C-BCE7-713E00E3E658}"/>
    <cellStyle name="Currency 2 2 4 3 2 2 2 2 2 2" xfId="60858" xr:uid="{AD3B754D-00C5-4979-9120-A809994D2230}"/>
    <cellStyle name="Currency 2 2 4 3 2 2 2 2 3" xfId="45448" xr:uid="{5A9CE3C0-9298-4A1A-AC05-A210C7DFB960}"/>
    <cellStyle name="Currency 2 2 4 3 2 2 2 3" xfId="22225" xr:uid="{B93D4BD9-24EC-43A8-A1CE-383733270FA3}"/>
    <cellStyle name="Currency 2 2 4 3 2 2 2 3 2" xfId="53049" xr:uid="{9CC8E109-E126-4D9D-8E6D-DC659C1E7877}"/>
    <cellStyle name="Currency 2 2 4 3 2 2 2 4" xfId="37639" xr:uid="{80694D70-4CCD-44B8-9C42-7EA174C9E3ED}"/>
    <cellStyle name="Currency 2 2 4 3 2 2 3" xfId="10820" xr:uid="{44E462E7-9E14-4168-A714-F2A5EDD00351}"/>
    <cellStyle name="Currency 2 2 4 3 2 2 3 2" xfId="26231" xr:uid="{D6C0E3A0-D989-49EE-B878-FAC0FA683F32}"/>
    <cellStyle name="Currency 2 2 4 3 2 2 3 2 2" xfId="57055" xr:uid="{8BBA2FBB-CFDA-4146-B339-473BA74F0B36}"/>
    <cellStyle name="Currency 2 2 4 3 2 2 3 3" xfId="41645" xr:uid="{7DD13071-AD24-4C4E-A562-4127DDB5D5A8}"/>
    <cellStyle name="Currency 2 2 4 3 2 2 4" xfId="18422" xr:uid="{F4815412-95F5-43B2-B8A2-610E2A3AE4F8}"/>
    <cellStyle name="Currency 2 2 4 3 2 2 4 2" xfId="49246" xr:uid="{41009A75-2017-4F4B-B885-9E27C2BFEC0B}"/>
    <cellStyle name="Currency 2 2 4 3 2 2 5" xfId="33836" xr:uid="{8183FD77-3517-4D22-A0B7-6A7ADF0EA958}"/>
    <cellStyle name="Currency 2 2 4 3 2 3" xfId="4913" xr:uid="{EFDC9264-E105-4AC7-9B16-A45117BF9995}"/>
    <cellStyle name="Currency 2 2 4 3 2 3 2" xfId="12724" xr:uid="{3A111725-4756-4947-8161-F04A9C1D2DEB}"/>
    <cellStyle name="Currency 2 2 4 3 2 3 2 2" xfId="28135" xr:uid="{3BCFCC6E-E42F-4491-8B51-B897629D8DA7}"/>
    <cellStyle name="Currency 2 2 4 3 2 3 2 2 2" xfId="58959" xr:uid="{A5610EC8-7AB3-4DB2-9D38-4E2427D69A96}"/>
    <cellStyle name="Currency 2 2 4 3 2 3 2 3" xfId="43549" xr:uid="{2CDD1106-DDD6-49FE-A5F5-5FEFD9D05119}"/>
    <cellStyle name="Currency 2 2 4 3 2 3 3" xfId="20326" xr:uid="{BD50240A-4824-48C9-B647-69A6623EC7E7}"/>
    <cellStyle name="Currency 2 2 4 3 2 3 3 2" xfId="51150" xr:uid="{6F7B872F-A799-4CA3-BBEE-F3A70E183E7D}"/>
    <cellStyle name="Currency 2 2 4 3 2 3 4" xfId="35740" xr:uid="{62420F5F-4E45-4063-9DC5-F98BEFA7080B}"/>
    <cellStyle name="Currency 2 2 4 3 2 4" xfId="8921" xr:uid="{6CABB419-6AAB-4FD5-BD32-FFCDA02F6467}"/>
    <cellStyle name="Currency 2 2 4 3 2 4 2" xfId="24332" xr:uid="{0928D74D-C961-475A-8A8E-A9F92B10DB34}"/>
    <cellStyle name="Currency 2 2 4 3 2 4 2 2" xfId="55156" xr:uid="{DA0E2397-402A-44C5-85C5-B2F92BFAA82F}"/>
    <cellStyle name="Currency 2 2 4 3 2 4 3" xfId="39746" xr:uid="{8C68DBB0-7476-411F-91E8-C6DA3D394557}"/>
    <cellStyle name="Currency 2 2 4 3 2 5" xfId="16523" xr:uid="{C03FADE0-3E7C-4B10-BD41-B9B0561F4352}"/>
    <cellStyle name="Currency 2 2 4 3 2 5 2" xfId="47347" xr:uid="{D82C2ECD-2B2B-4071-8261-351740317644}"/>
    <cellStyle name="Currency 2 2 4 3 2 6" xfId="31937" xr:uid="{916B63AD-22D0-40D3-A33C-E481607CABBA}"/>
    <cellStyle name="Currency 2 2 4 3 3" xfId="1743" xr:uid="{136C302B-BA80-404D-AE01-9C8B6D2E5836}"/>
    <cellStyle name="Currency 2 2 4 3 3 2" xfId="3642" xr:uid="{1A8A14D1-1B62-4740-BF26-C51EDBAE1E93}"/>
    <cellStyle name="Currency 2 2 4 3 3 2 2" xfId="7445" xr:uid="{68F9A199-384A-4DC8-B1AC-91ADD480FD7E}"/>
    <cellStyle name="Currency 2 2 4 3 3 2 2 2" xfId="15256" xr:uid="{78063F58-AFBA-439A-9739-7CEE4CB9CB0E}"/>
    <cellStyle name="Currency 2 2 4 3 3 2 2 2 2" xfId="30667" xr:uid="{88674A05-ECF8-402A-9DA7-87B48155B5F5}"/>
    <cellStyle name="Currency 2 2 4 3 3 2 2 2 2 2" xfId="61491" xr:uid="{BBB11C8E-6112-4844-B344-D9F7BB48DECA}"/>
    <cellStyle name="Currency 2 2 4 3 3 2 2 2 3" xfId="46081" xr:uid="{57C5FD2F-58F7-4528-8CC6-D41AFA50BB79}"/>
    <cellStyle name="Currency 2 2 4 3 3 2 2 3" xfId="22858" xr:uid="{AA72EBD6-8487-4D07-A8F5-B98270876E90}"/>
    <cellStyle name="Currency 2 2 4 3 3 2 2 3 2" xfId="53682" xr:uid="{C1D073C7-1440-43FC-9F13-EBAC4594BCB2}"/>
    <cellStyle name="Currency 2 2 4 3 3 2 2 4" xfId="38272" xr:uid="{FE0009B9-8230-4BD4-ABB2-20BE826218ED}"/>
    <cellStyle name="Currency 2 2 4 3 3 2 3" xfId="11453" xr:uid="{7A9CF532-203B-467E-85EE-1E37D195D2F8}"/>
    <cellStyle name="Currency 2 2 4 3 3 2 3 2" xfId="26864" xr:uid="{78D05D11-6FA4-4045-9FAF-B524ACADA56F}"/>
    <cellStyle name="Currency 2 2 4 3 3 2 3 2 2" xfId="57688" xr:uid="{9A65122E-A135-4002-83CB-840780BB4418}"/>
    <cellStyle name="Currency 2 2 4 3 3 2 3 3" xfId="42278" xr:uid="{0B9AE2C2-B5AC-4A30-9F13-6FF8EC878E4D}"/>
    <cellStyle name="Currency 2 2 4 3 3 2 4" xfId="19055" xr:uid="{AD48EA75-96A4-4184-B89E-A827B1553CF8}"/>
    <cellStyle name="Currency 2 2 4 3 3 2 4 2" xfId="49879" xr:uid="{A2747E68-99C7-4917-AC9D-F859810E17B5}"/>
    <cellStyle name="Currency 2 2 4 3 3 2 5" xfId="34469" xr:uid="{BDFA010A-1098-400D-B6A0-7BF004D94C2C}"/>
    <cellStyle name="Currency 2 2 4 3 3 3" xfId="5546" xr:uid="{83BF28CC-7C71-4A56-9C2C-3CD682C6E97F}"/>
    <cellStyle name="Currency 2 2 4 3 3 3 2" xfId="13357" xr:uid="{62EBFE40-8AAA-4674-A9AF-E454D0A6A859}"/>
    <cellStyle name="Currency 2 2 4 3 3 3 2 2" xfId="28768" xr:uid="{A07A8C10-AA5F-4DAE-B058-DB10085C4863}"/>
    <cellStyle name="Currency 2 2 4 3 3 3 2 2 2" xfId="59592" xr:uid="{F111259B-09A3-45BA-A7C5-18538E9C65F8}"/>
    <cellStyle name="Currency 2 2 4 3 3 3 2 3" xfId="44182" xr:uid="{619D49E4-1391-453E-917A-CDBD2F198367}"/>
    <cellStyle name="Currency 2 2 4 3 3 3 3" xfId="20959" xr:uid="{F7A454FC-D8A4-4A74-828D-401E7A27C61F}"/>
    <cellStyle name="Currency 2 2 4 3 3 3 3 2" xfId="51783" xr:uid="{8569447F-AFCC-45C5-B1CA-72E23B84A04B}"/>
    <cellStyle name="Currency 2 2 4 3 3 3 4" xfId="36373" xr:uid="{733C16B1-A68F-49DE-AB81-AE25D704A353}"/>
    <cellStyle name="Currency 2 2 4 3 3 4" xfId="9554" xr:uid="{350CF26E-E4DA-44E8-A98F-8A4BE0C04C90}"/>
    <cellStyle name="Currency 2 2 4 3 3 4 2" xfId="24965" xr:uid="{9D5E8528-3D00-4FCE-B7A0-E164BD3BACC0}"/>
    <cellStyle name="Currency 2 2 4 3 3 4 2 2" xfId="55789" xr:uid="{84AEA2EE-6636-4002-854F-6B0F6FC0096C}"/>
    <cellStyle name="Currency 2 2 4 3 3 4 3" xfId="40379" xr:uid="{14E4918C-91F9-4924-8181-9E8034C452DB}"/>
    <cellStyle name="Currency 2 2 4 3 3 5" xfId="17156" xr:uid="{3983C8B6-CD2F-4FB9-87FB-E85E2811BB9B}"/>
    <cellStyle name="Currency 2 2 4 3 3 5 2" xfId="47980" xr:uid="{851EB567-E2A5-4726-B4F4-2055E2F2AFC1}"/>
    <cellStyle name="Currency 2 2 4 3 3 6" xfId="32570" xr:uid="{D3948868-85FA-454A-9AA7-B5190CE61916}"/>
    <cellStyle name="Currency 2 2 4 3 4" xfId="2376" xr:uid="{D0976830-A406-4BF9-9152-809EE083CE45}"/>
    <cellStyle name="Currency 2 2 4 3 4 2" xfId="6179" xr:uid="{DBC18DF2-9F88-41FD-966F-683CD9FBE1DA}"/>
    <cellStyle name="Currency 2 2 4 3 4 2 2" xfId="13990" xr:uid="{5204F5A1-E12A-4019-9948-208AF737C21C}"/>
    <cellStyle name="Currency 2 2 4 3 4 2 2 2" xfId="29401" xr:uid="{90EB843B-78A2-477B-8959-77022B28A4FB}"/>
    <cellStyle name="Currency 2 2 4 3 4 2 2 2 2" xfId="60225" xr:uid="{AA3879E7-B3F8-47FF-A88C-AC05860ED0D7}"/>
    <cellStyle name="Currency 2 2 4 3 4 2 2 3" xfId="44815" xr:uid="{959636E6-6628-4A35-BD4A-49C93773DB5A}"/>
    <cellStyle name="Currency 2 2 4 3 4 2 3" xfId="21592" xr:uid="{86D9CAC6-D38D-4D2E-82DD-DCF324059624}"/>
    <cellStyle name="Currency 2 2 4 3 4 2 3 2" xfId="52416" xr:uid="{2F4050D8-47BD-4633-A2F6-341CE37CB965}"/>
    <cellStyle name="Currency 2 2 4 3 4 2 4" xfId="37006" xr:uid="{8D6CEFFF-D6EC-477E-89A4-6F75B275B44C}"/>
    <cellStyle name="Currency 2 2 4 3 4 3" xfId="10187" xr:uid="{73002EEF-0E65-41EA-9F98-FECC48621FA4}"/>
    <cellStyle name="Currency 2 2 4 3 4 3 2" xfId="25598" xr:uid="{61F7801D-8DCA-4CD2-865A-E026EA3CB81A}"/>
    <cellStyle name="Currency 2 2 4 3 4 3 2 2" xfId="56422" xr:uid="{34241FD1-F928-41F6-B984-5400CB91F722}"/>
    <cellStyle name="Currency 2 2 4 3 4 3 3" xfId="41012" xr:uid="{5BB5F28E-F604-4D2C-9213-45D9EDE6A85B}"/>
    <cellStyle name="Currency 2 2 4 3 4 4" xfId="17789" xr:uid="{7C0FF113-0D86-442C-A9BE-3D41CDD7107B}"/>
    <cellStyle name="Currency 2 2 4 3 4 4 2" xfId="48613" xr:uid="{94821294-3936-4F7E-8494-B1C6931872F2}"/>
    <cellStyle name="Currency 2 2 4 3 4 5" xfId="33203" xr:uid="{7AC82208-3439-45DF-8649-DC8A53A41445}"/>
    <cellStyle name="Currency 2 2 4 3 5" xfId="4280" xr:uid="{C87072F0-7A49-48E0-8778-5BCD8B5A5CB1}"/>
    <cellStyle name="Currency 2 2 4 3 5 2" xfId="12091" xr:uid="{6B74A85A-9D42-48B0-887F-86448EA1A853}"/>
    <cellStyle name="Currency 2 2 4 3 5 2 2" xfId="27502" xr:uid="{B59C5F12-BEE3-4D2B-8ACE-DBA0D2ED38F3}"/>
    <cellStyle name="Currency 2 2 4 3 5 2 2 2" xfId="58326" xr:uid="{A1FD540D-A07B-4294-8C07-858E4C7B2A1E}"/>
    <cellStyle name="Currency 2 2 4 3 5 2 3" xfId="42916" xr:uid="{877AF26C-BE66-4982-B1DB-01F7585B5390}"/>
    <cellStyle name="Currency 2 2 4 3 5 3" xfId="19693" xr:uid="{DFF723F0-0693-4B8A-94F4-896993AE8140}"/>
    <cellStyle name="Currency 2 2 4 3 5 3 2" xfId="50517" xr:uid="{4876662B-D14A-4D33-BC49-0CD48D140FD3}"/>
    <cellStyle name="Currency 2 2 4 3 5 4" xfId="35107" xr:uid="{7CDE06BE-706F-405B-9A97-C35CEB107DA3}"/>
    <cellStyle name="Currency 2 2 4 3 6" xfId="8288" xr:uid="{03CC5161-923B-493F-962A-E59407EDF2ED}"/>
    <cellStyle name="Currency 2 2 4 3 6 2" xfId="23699" xr:uid="{BFE55B6D-F27C-4DAF-9ED2-A217B054BA0A}"/>
    <cellStyle name="Currency 2 2 4 3 6 2 2" xfId="54523" xr:uid="{6A195C2E-C7AD-4D52-A63E-37A171DF4F9A}"/>
    <cellStyle name="Currency 2 2 4 3 6 3" xfId="39113" xr:uid="{58E924EB-C74A-4215-B02B-2829BEEE804D}"/>
    <cellStyle name="Currency 2 2 4 3 7" xfId="15890" xr:uid="{9937DEFE-F013-4CA7-B17C-473532AA7A49}"/>
    <cellStyle name="Currency 2 2 4 3 7 2" xfId="46714" xr:uid="{1EC8118E-F258-41F2-9088-7606046594AB}"/>
    <cellStyle name="Currency 2 2 4 3 8" xfId="31304" xr:uid="{757337BD-5D1E-427D-931B-95D28D9B503D}"/>
    <cellStyle name="Currency 2 2 4 4" xfId="897" xr:uid="{69A2CC28-8424-49FC-AC9A-3D78754F5E86}"/>
    <cellStyle name="Currency 2 2 4 4 2" xfId="2796" xr:uid="{9E3FDA13-E561-4911-A7C4-36A8B881B23A}"/>
    <cellStyle name="Currency 2 2 4 4 2 2" xfId="6599" xr:uid="{B719C226-3159-4BDB-84D8-D0899B437A19}"/>
    <cellStyle name="Currency 2 2 4 4 2 2 2" xfId="14410" xr:uid="{342DE142-F8D2-4771-9943-F590CDF65374}"/>
    <cellStyle name="Currency 2 2 4 4 2 2 2 2" xfId="29821" xr:uid="{B998C422-1074-47B4-AFC9-0ED0BA544EB7}"/>
    <cellStyle name="Currency 2 2 4 4 2 2 2 2 2" xfId="60645" xr:uid="{11C0255F-4AAE-4C50-8C84-1F238D840954}"/>
    <cellStyle name="Currency 2 2 4 4 2 2 2 3" xfId="45235" xr:uid="{35EB3CFA-B847-4222-A05C-E91500676D71}"/>
    <cellStyle name="Currency 2 2 4 4 2 2 3" xfId="22012" xr:uid="{9F8F9CEB-E019-4CED-ABB7-761DAAFE11BF}"/>
    <cellStyle name="Currency 2 2 4 4 2 2 3 2" xfId="52836" xr:uid="{51CA8197-999E-469F-861E-25D5930B3B66}"/>
    <cellStyle name="Currency 2 2 4 4 2 2 4" xfId="37426" xr:uid="{C0820D2B-5134-4206-8089-A08D4C02FAFF}"/>
    <cellStyle name="Currency 2 2 4 4 2 3" xfId="10607" xr:uid="{781646B3-6A2D-4089-BB52-C0A6B20FECD5}"/>
    <cellStyle name="Currency 2 2 4 4 2 3 2" xfId="26018" xr:uid="{491A7E3B-2B82-4F1B-BEBD-07CBF26C9971}"/>
    <cellStyle name="Currency 2 2 4 4 2 3 2 2" xfId="56842" xr:uid="{74B8181B-E254-47C6-9809-820C8278FAE6}"/>
    <cellStyle name="Currency 2 2 4 4 2 3 3" xfId="41432" xr:uid="{7E38CD9E-AC1D-4966-BA79-346B171A01BE}"/>
    <cellStyle name="Currency 2 2 4 4 2 4" xfId="18209" xr:uid="{ED52DC16-F17E-471B-A79F-17E9E1DCCD62}"/>
    <cellStyle name="Currency 2 2 4 4 2 4 2" xfId="49033" xr:uid="{038D2DA1-5D2F-4A5A-AB37-DE099A454C8A}"/>
    <cellStyle name="Currency 2 2 4 4 2 5" xfId="33623" xr:uid="{63FEB4B5-93FC-45FD-8667-08C5CEBAFA4D}"/>
    <cellStyle name="Currency 2 2 4 4 3" xfId="4700" xr:uid="{3EE29484-C4C1-4D5C-AA1E-49E2994103AD}"/>
    <cellStyle name="Currency 2 2 4 4 3 2" xfId="12511" xr:uid="{7725E7F5-B027-4B95-8062-1327E2C085FD}"/>
    <cellStyle name="Currency 2 2 4 4 3 2 2" xfId="27922" xr:uid="{62EE103D-D3FB-4EF9-BC17-2BF2FCFD9762}"/>
    <cellStyle name="Currency 2 2 4 4 3 2 2 2" xfId="58746" xr:uid="{E08A3362-2E9C-4F84-98F8-DD276D8B5C28}"/>
    <cellStyle name="Currency 2 2 4 4 3 2 3" xfId="43336" xr:uid="{0AAD00C1-34D3-458E-A315-6263CDC561AE}"/>
    <cellStyle name="Currency 2 2 4 4 3 3" xfId="20113" xr:uid="{FDC5DF14-EC7D-4349-88FD-B812AB8BDCF9}"/>
    <cellStyle name="Currency 2 2 4 4 3 3 2" xfId="50937" xr:uid="{D1E0B1F5-C155-484E-B5CA-517035B605FB}"/>
    <cellStyle name="Currency 2 2 4 4 3 4" xfId="35527" xr:uid="{5F0543AC-65C0-4621-B7B5-AC52B80CCADE}"/>
    <cellStyle name="Currency 2 2 4 4 4" xfId="8708" xr:uid="{11767E5D-44B3-41EB-A9F6-FD95B9DEB8B2}"/>
    <cellStyle name="Currency 2 2 4 4 4 2" xfId="24119" xr:uid="{27D1EC42-CF8A-4DBC-A6AD-FE118BD88B70}"/>
    <cellStyle name="Currency 2 2 4 4 4 2 2" xfId="54943" xr:uid="{AC846B1D-ABDB-4FF0-A520-DD5936DA7DBE}"/>
    <cellStyle name="Currency 2 2 4 4 4 3" xfId="39533" xr:uid="{8137D01A-6D92-4907-B4E8-CB4C207D2440}"/>
    <cellStyle name="Currency 2 2 4 4 5" xfId="16310" xr:uid="{F9EE257E-288B-490A-BFC9-575B7514053B}"/>
    <cellStyle name="Currency 2 2 4 4 5 2" xfId="47134" xr:uid="{D8AA5152-509E-4B5F-B080-3473126EBEF8}"/>
    <cellStyle name="Currency 2 2 4 4 6" xfId="31724" xr:uid="{943398DA-8F89-4F2B-B33E-10E1ECAEEA79}"/>
    <cellStyle name="Currency 2 2 4 5" xfId="1530" xr:uid="{AD16C079-D199-409D-8216-E21F2C9ED8D0}"/>
    <cellStyle name="Currency 2 2 4 5 2" xfId="3429" xr:uid="{9805D77E-767B-4E72-96F1-E731082107EA}"/>
    <cellStyle name="Currency 2 2 4 5 2 2" xfId="7232" xr:uid="{66071A87-1948-4094-9109-3E65DFA63A53}"/>
    <cellStyle name="Currency 2 2 4 5 2 2 2" xfId="15043" xr:uid="{5A14F183-B8FC-4861-B06E-E85F1AED157A}"/>
    <cellStyle name="Currency 2 2 4 5 2 2 2 2" xfId="30454" xr:uid="{702250C1-96A5-4715-B059-FF64F03A4BC3}"/>
    <cellStyle name="Currency 2 2 4 5 2 2 2 2 2" xfId="61278" xr:uid="{D40927E1-3719-4D7D-9C91-9F7F6CFC0BF2}"/>
    <cellStyle name="Currency 2 2 4 5 2 2 2 3" xfId="45868" xr:uid="{932D1590-6E31-4118-AA06-92F409DA6794}"/>
    <cellStyle name="Currency 2 2 4 5 2 2 3" xfId="22645" xr:uid="{6C9DDA40-C0E3-40BE-BAC3-00E647F0536B}"/>
    <cellStyle name="Currency 2 2 4 5 2 2 3 2" xfId="53469" xr:uid="{AF28BBFA-B556-46BE-AD9D-65014A20C713}"/>
    <cellStyle name="Currency 2 2 4 5 2 2 4" xfId="38059" xr:uid="{F64059FA-AFCA-4233-9D8B-B34F355AB144}"/>
    <cellStyle name="Currency 2 2 4 5 2 3" xfId="11240" xr:uid="{A4DD3132-9772-4FB6-82E8-1C14E561D404}"/>
    <cellStyle name="Currency 2 2 4 5 2 3 2" xfId="26651" xr:uid="{35D849E2-B57A-400F-8E8A-5CC1D5FB8D5D}"/>
    <cellStyle name="Currency 2 2 4 5 2 3 2 2" xfId="57475" xr:uid="{6335D1F7-8F56-4003-940D-8F5E01B6F937}"/>
    <cellStyle name="Currency 2 2 4 5 2 3 3" xfId="42065" xr:uid="{396C7729-1017-4B9F-BC48-5114B308FC61}"/>
    <cellStyle name="Currency 2 2 4 5 2 4" xfId="18842" xr:uid="{3AE7F2FA-FF4C-4968-B46F-2E22C2DC61F4}"/>
    <cellStyle name="Currency 2 2 4 5 2 4 2" xfId="49666" xr:uid="{A46000CA-C549-41B6-AEEA-A8A4F2802FC1}"/>
    <cellStyle name="Currency 2 2 4 5 2 5" xfId="34256" xr:uid="{20C68B3C-CBF1-462A-98D5-0E63BD475244}"/>
    <cellStyle name="Currency 2 2 4 5 3" xfId="5333" xr:uid="{F85CAE01-86B7-4144-947B-64FD52422CC2}"/>
    <cellStyle name="Currency 2 2 4 5 3 2" xfId="13144" xr:uid="{B57B1E61-0A54-4462-B216-4E28743619A4}"/>
    <cellStyle name="Currency 2 2 4 5 3 2 2" xfId="28555" xr:uid="{21A2854E-C4FB-491E-A3E1-FB8D6E444EB2}"/>
    <cellStyle name="Currency 2 2 4 5 3 2 2 2" xfId="59379" xr:uid="{209F9C69-726E-488E-8937-C3215DD68085}"/>
    <cellStyle name="Currency 2 2 4 5 3 2 3" xfId="43969" xr:uid="{BFFD4C66-FF03-4D15-8B56-43E69381C8CB}"/>
    <cellStyle name="Currency 2 2 4 5 3 3" xfId="20746" xr:uid="{1B02BEB6-441B-422D-859F-9AFFDB2ADBB1}"/>
    <cellStyle name="Currency 2 2 4 5 3 3 2" xfId="51570" xr:uid="{875A87C9-B6E8-4CF0-B245-871E5F009188}"/>
    <cellStyle name="Currency 2 2 4 5 3 4" xfId="36160" xr:uid="{086822B5-BF85-4D8C-AF64-053BF17B4624}"/>
    <cellStyle name="Currency 2 2 4 5 4" xfId="9341" xr:uid="{25ABB1AF-E937-49AA-B39A-88D09C658724}"/>
    <cellStyle name="Currency 2 2 4 5 4 2" xfId="24752" xr:uid="{30988FA5-30A4-4BC8-A2AB-D8EA23D87BC9}"/>
    <cellStyle name="Currency 2 2 4 5 4 2 2" xfId="55576" xr:uid="{623E413C-6382-4F4A-A4F2-A267FC6D58A2}"/>
    <cellStyle name="Currency 2 2 4 5 4 3" xfId="40166" xr:uid="{3F013F23-6B51-48C9-89DE-C4D113D97D13}"/>
    <cellStyle name="Currency 2 2 4 5 5" xfId="16943" xr:uid="{7CBF1EEC-BD9F-4E0D-82DA-87DC818DA4B1}"/>
    <cellStyle name="Currency 2 2 4 5 5 2" xfId="47767" xr:uid="{27C42F34-F237-42F6-B155-571C51C80928}"/>
    <cellStyle name="Currency 2 2 4 5 6" xfId="32357" xr:uid="{2E9C7DB7-8FEA-43F8-8F54-8AEF76F93A8D}"/>
    <cellStyle name="Currency 2 2 4 6" xfId="2163" xr:uid="{E7C26A59-7653-4794-BB68-F8A613D84F06}"/>
    <cellStyle name="Currency 2 2 4 6 2" xfId="5966" xr:uid="{B4CFD559-402F-418C-9420-57965A00DF9D}"/>
    <cellStyle name="Currency 2 2 4 6 2 2" xfId="13777" xr:uid="{4852ADBA-6757-4088-907A-294ECA596AA1}"/>
    <cellStyle name="Currency 2 2 4 6 2 2 2" xfId="29188" xr:uid="{3753F473-5B82-49A9-B4CA-3BA3473CA19E}"/>
    <cellStyle name="Currency 2 2 4 6 2 2 2 2" xfId="60012" xr:uid="{DD5886C9-D695-4AEE-9CAE-F2BB170DA6F0}"/>
    <cellStyle name="Currency 2 2 4 6 2 2 3" xfId="44602" xr:uid="{989B58FD-8A8A-4EF1-8053-ED90653807EB}"/>
    <cellStyle name="Currency 2 2 4 6 2 3" xfId="21379" xr:uid="{3558A495-0371-4C53-8846-4B055159B60B}"/>
    <cellStyle name="Currency 2 2 4 6 2 3 2" xfId="52203" xr:uid="{66611DA0-5615-4701-8C5F-77ED324E5322}"/>
    <cellStyle name="Currency 2 2 4 6 2 4" xfId="36793" xr:uid="{261B63C9-6EA1-4D4F-A70C-873BB24F918C}"/>
    <cellStyle name="Currency 2 2 4 6 3" xfId="9974" xr:uid="{B9A42EA3-850B-4532-A9EC-F7170B81C82A}"/>
    <cellStyle name="Currency 2 2 4 6 3 2" xfId="25385" xr:uid="{33A2E41F-C287-42D9-AEB3-DB6BA3EEE3C7}"/>
    <cellStyle name="Currency 2 2 4 6 3 2 2" xfId="56209" xr:uid="{D9F19F6E-6D8B-4321-9F4B-299767BED96E}"/>
    <cellStyle name="Currency 2 2 4 6 3 3" xfId="40799" xr:uid="{88B7FC7B-068D-4D36-8C55-EBEC14CEC855}"/>
    <cellStyle name="Currency 2 2 4 6 4" xfId="17576" xr:uid="{25731CFB-C46D-4BAE-A971-66E3FBFED558}"/>
    <cellStyle name="Currency 2 2 4 6 4 2" xfId="48400" xr:uid="{948EF35E-5540-458F-A4AB-C919F7BEFE4E}"/>
    <cellStyle name="Currency 2 2 4 6 5" xfId="32990" xr:uid="{7A9459E6-EB58-4DE0-97B0-9B6C672367E3}"/>
    <cellStyle name="Currency 2 2 4 7" xfId="4067" xr:uid="{01A0FAF8-9F46-40A6-9171-4303E6818402}"/>
    <cellStyle name="Currency 2 2 4 7 2" xfId="11878" xr:uid="{96565F8C-948D-43E8-B0B6-581BF5BC7F02}"/>
    <cellStyle name="Currency 2 2 4 7 2 2" xfId="27289" xr:uid="{6C1E322D-9B54-4E55-8C7D-3275DF6FBFF7}"/>
    <cellStyle name="Currency 2 2 4 7 2 2 2" xfId="58113" xr:uid="{33BFA343-1CC2-4643-BB49-BA842F8AA542}"/>
    <cellStyle name="Currency 2 2 4 7 2 3" xfId="42703" xr:uid="{9C0225B6-D719-490F-8E22-FF5334D8C20C}"/>
    <cellStyle name="Currency 2 2 4 7 3" xfId="19480" xr:uid="{CBC6DBCE-DD74-492B-92DB-68B3CDEAE6B8}"/>
    <cellStyle name="Currency 2 2 4 7 3 2" xfId="50304" xr:uid="{8CD1852E-9FC8-47C9-9CC6-B0ED3D5475F8}"/>
    <cellStyle name="Currency 2 2 4 7 4" xfId="34894" xr:uid="{7FAC54BA-1021-4152-8376-802512FDB95E}"/>
    <cellStyle name="Currency 2 2 4 8" xfId="8075" xr:uid="{03D163BD-7BAC-40DE-87E9-2C4D828EC06E}"/>
    <cellStyle name="Currency 2 2 4 8 2" xfId="23486" xr:uid="{3372B38F-63F7-4EED-8CF4-F834ED3BC410}"/>
    <cellStyle name="Currency 2 2 4 8 2 2" xfId="54310" xr:uid="{3C781F99-7046-4DB9-91C4-EC99B3A905DB}"/>
    <cellStyle name="Currency 2 2 4 8 3" xfId="38900" xr:uid="{6F93F2E4-B059-4B80-9BC7-89F6ABE4ACA7}"/>
    <cellStyle name="Currency 2 2 4 9" xfId="7866" xr:uid="{4B57277E-FE3B-45C6-944A-EF48EC6A1956}"/>
    <cellStyle name="Currency 2 2 4 9 2" xfId="23277" xr:uid="{27A0DC35-C661-4C9B-8763-20A8F1C985C1}"/>
    <cellStyle name="Currency 2 2 4 9 2 2" xfId="54101" xr:uid="{99EB2F45-D710-4877-B63C-FD2259609B9F}"/>
    <cellStyle name="Currency 2 2 4 9 3" xfId="38691" xr:uid="{9A79FD45-1703-49FA-ACE7-242069B431A5}"/>
    <cellStyle name="Currency 2 2 5" xfId="175" xr:uid="{37BBF9B3-2C1C-416F-8DAA-2716AC6C79A2}"/>
    <cellStyle name="Currency 2 2 5 10" xfId="15597" xr:uid="{48173B2E-9C06-4E0D-AC4E-7224E8C665A9}"/>
    <cellStyle name="Currency 2 2 5 10 2" xfId="46421" xr:uid="{12800D69-5C2F-4F63-8CA3-1663DC5FBECA}"/>
    <cellStyle name="Currency 2 2 5 11" xfId="31011" xr:uid="{1EFD30A4-40D0-48E7-90A3-218495C670EC}"/>
    <cellStyle name="Currency 2 2 5 2" xfId="606" xr:uid="{B3C256A7-3B7B-4DCC-9C1E-F9CBCEF3D0C4}"/>
    <cellStyle name="Currency 2 2 5 2 2" xfId="1239" xr:uid="{FCE60649-66CF-4977-8DE0-2F8A6C10B468}"/>
    <cellStyle name="Currency 2 2 5 2 2 2" xfId="3138" xr:uid="{FD7597A5-AFB0-4DEB-802D-FC0E6CB33247}"/>
    <cellStyle name="Currency 2 2 5 2 2 2 2" xfId="6941" xr:uid="{69FBAE06-7066-4518-8AE2-803EC0898C03}"/>
    <cellStyle name="Currency 2 2 5 2 2 2 2 2" xfId="14752" xr:uid="{4FF00600-CC30-4DB2-BE9B-2EABD8DF83CB}"/>
    <cellStyle name="Currency 2 2 5 2 2 2 2 2 2" xfId="30163" xr:uid="{C7473D03-B659-495A-8BB3-0F0AFB65584C}"/>
    <cellStyle name="Currency 2 2 5 2 2 2 2 2 2 2" xfId="60987" xr:uid="{5B7A0CD6-142B-48E1-8A02-82FA4C2CFC66}"/>
    <cellStyle name="Currency 2 2 5 2 2 2 2 2 3" xfId="45577" xr:uid="{65FB81CB-BA7C-457E-905F-9BB29A604B45}"/>
    <cellStyle name="Currency 2 2 5 2 2 2 2 3" xfId="22354" xr:uid="{88E6ECD0-2099-4600-A89A-D9EA017C6E25}"/>
    <cellStyle name="Currency 2 2 5 2 2 2 2 3 2" xfId="53178" xr:uid="{136D17E6-A0EA-41BC-AD9A-B22C819B70AC}"/>
    <cellStyle name="Currency 2 2 5 2 2 2 2 4" xfId="37768" xr:uid="{4E198BCB-82F5-42A5-9C6C-0C087ED8D36A}"/>
    <cellStyle name="Currency 2 2 5 2 2 2 3" xfId="10949" xr:uid="{E5BB5874-16C7-426C-B84C-8AA925C7FB5E}"/>
    <cellStyle name="Currency 2 2 5 2 2 2 3 2" xfId="26360" xr:uid="{09824FC3-B72A-4F30-9627-B77D7A3D0C4B}"/>
    <cellStyle name="Currency 2 2 5 2 2 2 3 2 2" xfId="57184" xr:uid="{BC0132E9-CF3F-454B-8051-ABD0EFFE03AB}"/>
    <cellStyle name="Currency 2 2 5 2 2 2 3 3" xfId="41774" xr:uid="{DCAE4EF8-9858-4F1D-92BB-CBDA5B349711}"/>
    <cellStyle name="Currency 2 2 5 2 2 2 4" xfId="18551" xr:uid="{44C26A14-3C23-48AB-9558-CC9CB3D1058A}"/>
    <cellStyle name="Currency 2 2 5 2 2 2 4 2" xfId="49375" xr:uid="{FCB43A8D-5A15-4D1E-B013-0BC64696653F}"/>
    <cellStyle name="Currency 2 2 5 2 2 2 5" xfId="33965" xr:uid="{709D3A9C-0FC3-4486-9453-4FC7D9DD6F38}"/>
    <cellStyle name="Currency 2 2 5 2 2 3" xfId="5042" xr:uid="{0A52E0BF-1032-4BC6-865B-E34CA8FB7604}"/>
    <cellStyle name="Currency 2 2 5 2 2 3 2" xfId="12853" xr:uid="{D51EFF84-B84A-4143-A4EB-403481F9E23A}"/>
    <cellStyle name="Currency 2 2 5 2 2 3 2 2" xfId="28264" xr:uid="{F075018B-CA12-4704-B094-8CFF12FCD310}"/>
    <cellStyle name="Currency 2 2 5 2 2 3 2 2 2" xfId="59088" xr:uid="{EB7B485C-EFEA-4DC8-B863-2A380E97B48B}"/>
    <cellStyle name="Currency 2 2 5 2 2 3 2 3" xfId="43678" xr:uid="{2E27FD31-7B2B-4AF1-8E9E-5FC8A1F430CC}"/>
    <cellStyle name="Currency 2 2 5 2 2 3 3" xfId="20455" xr:uid="{7FCB8D7E-BC5A-42F5-AA1F-1E3B133023A4}"/>
    <cellStyle name="Currency 2 2 5 2 2 3 3 2" xfId="51279" xr:uid="{291111B0-BB74-4AB1-81C6-58136C8B3117}"/>
    <cellStyle name="Currency 2 2 5 2 2 3 4" xfId="35869" xr:uid="{699F8A4D-9F41-4414-BE33-A07EA6894E47}"/>
    <cellStyle name="Currency 2 2 5 2 2 4" xfId="9050" xr:uid="{BC981044-C15F-46CC-9DAF-EB47D5CCCED6}"/>
    <cellStyle name="Currency 2 2 5 2 2 4 2" xfId="24461" xr:uid="{B0297DA7-DAF1-4C07-BEC3-6C108D9E4A9E}"/>
    <cellStyle name="Currency 2 2 5 2 2 4 2 2" xfId="55285" xr:uid="{241F0FEE-5A4C-4084-B2A3-1421A8DF1A1B}"/>
    <cellStyle name="Currency 2 2 5 2 2 4 3" xfId="39875" xr:uid="{B033CE9B-293A-4127-9274-D8FE9D5AD248}"/>
    <cellStyle name="Currency 2 2 5 2 2 5" xfId="16652" xr:uid="{BDE89503-4406-4715-8841-F0DC6B774C86}"/>
    <cellStyle name="Currency 2 2 5 2 2 5 2" xfId="47476" xr:uid="{B6778142-42E2-4343-96D2-2DD9ECB1E691}"/>
    <cellStyle name="Currency 2 2 5 2 2 6" xfId="32066" xr:uid="{75B20756-9B29-4132-90F7-42381651ED8A}"/>
    <cellStyle name="Currency 2 2 5 2 3" xfId="1872" xr:uid="{DE91BD83-F90B-4556-A2A2-E352160523D6}"/>
    <cellStyle name="Currency 2 2 5 2 3 2" xfId="3771" xr:uid="{87B7DA86-182F-45C0-8859-4D4506BADB07}"/>
    <cellStyle name="Currency 2 2 5 2 3 2 2" xfId="7574" xr:uid="{029CA41C-3D58-418A-A34E-772FE71CE876}"/>
    <cellStyle name="Currency 2 2 5 2 3 2 2 2" xfId="15385" xr:uid="{FA0B9144-0F44-42B6-B3D1-C11BB3A48B26}"/>
    <cellStyle name="Currency 2 2 5 2 3 2 2 2 2" xfId="30796" xr:uid="{00109100-9005-4F34-9447-01F670E53F1F}"/>
    <cellStyle name="Currency 2 2 5 2 3 2 2 2 2 2" xfId="61620" xr:uid="{2AF6E8A1-704E-427E-8905-E46951D15B03}"/>
    <cellStyle name="Currency 2 2 5 2 3 2 2 2 3" xfId="46210" xr:uid="{F4F81C3C-B920-40F9-A6C9-D9354025E10F}"/>
    <cellStyle name="Currency 2 2 5 2 3 2 2 3" xfId="22987" xr:uid="{2B70D35D-117E-489B-AA13-7B2A026FF17A}"/>
    <cellStyle name="Currency 2 2 5 2 3 2 2 3 2" xfId="53811" xr:uid="{9A529D75-6B08-4938-AF74-77CCB785D47E}"/>
    <cellStyle name="Currency 2 2 5 2 3 2 2 4" xfId="38401" xr:uid="{C96F2B6D-AE20-4EB5-8E95-847C6915703C}"/>
    <cellStyle name="Currency 2 2 5 2 3 2 3" xfId="11582" xr:uid="{0369FF52-398F-4834-AB52-07E33B1CB537}"/>
    <cellStyle name="Currency 2 2 5 2 3 2 3 2" xfId="26993" xr:uid="{2FE1BE44-0D1F-4113-8D05-79BEBBEB4A4C}"/>
    <cellStyle name="Currency 2 2 5 2 3 2 3 2 2" xfId="57817" xr:uid="{683A7F84-4077-4EDE-925B-FEC2BD9B6FB3}"/>
    <cellStyle name="Currency 2 2 5 2 3 2 3 3" xfId="42407" xr:uid="{E714935B-84FB-4C18-BA3D-D102ED6D0843}"/>
    <cellStyle name="Currency 2 2 5 2 3 2 4" xfId="19184" xr:uid="{53C43014-0004-4E98-8E68-B4E2B51876D9}"/>
    <cellStyle name="Currency 2 2 5 2 3 2 4 2" xfId="50008" xr:uid="{9E0121EC-2404-4AE4-B2AA-715B51456506}"/>
    <cellStyle name="Currency 2 2 5 2 3 2 5" xfId="34598" xr:uid="{76B74130-BC13-4812-834B-E1BC278AF11F}"/>
    <cellStyle name="Currency 2 2 5 2 3 3" xfId="5675" xr:uid="{DA7BAE35-F2AE-4118-8073-392B9B763B0C}"/>
    <cellStyle name="Currency 2 2 5 2 3 3 2" xfId="13486" xr:uid="{91D5272C-02E7-496F-A811-3C722E0C75D2}"/>
    <cellStyle name="Currency 2 2 5 2 3 3 2 2" xfId="28897" xr:uid="{C89222A6-250E-4120-85CA-83BF925D7844}"/>
    <cellStyle name="Currency 2 2 5 2 3 3 2 2 2" xfId="59721" xr:uid="{BA5E05F4-9310-4910-9071-87D6ABDDAD38}"/>
    <cellStyle name="Currency 2 2 5 2 3 3 2 3" xfId="44311" xr:uid="{C49FFB6D-CCA7-4411-AB28-358D82EE85FF}"/>
    <cellStyle name="Currency 2 2 5 2 3 3 3" xfId="21088" xr:uid="{B14A4B82-9249-44AD-AB72-BAC25ABEFF43}"/>
    <cellStyle name="Currency 2 2 5 2 3 3 3 2" xfId="51912" xr:uid="{A9B8631B-7488-4F04-95C7-24B60F81F094}"/>
    <cellStyle name="Currency 2 2 5 2 3 3 4" xfId="36502" xr:uid="{214203BE-4D77-4CCE-B9C6-C6465BEF9337}"/>
    <cellStyle name="Currency 2 2 5 2 3 4" xfId="9683" xr:uid="{B82C882B-AEE8-4814-9C70-B0A248BDEC96}"/>
    <cellStyle name="Currency 2 2 5 2 3 4 2" xfId="25094" xr:uid="{8FD023F1-416E-4AA7-8804-53ACE4BA6A9E}"/>
    <cellStyle name="Currency 2 2 5 2 3 4 2 2" xfId="55918" xr:uid="{B9DBD74E-542D-4C98-B05B-C0964FFDCAB8}"/>
    <cellStyle name="Currency 2 2 5 2 3 4 3" xfId="40508" xr:uid="{F1BDDFB7-0257-49E2-B43E-C2979C366D4E}"/>
    <cellStyle name="Currency 2 2 5 2 3 5" xfId="17285" xr:uid="{68B9BCA9-2E4A-4173-94D4-94258BB22204}"/>
    <cellStyle name="Currency 2 2 5 2 3 5 2" xfId="48109" xr:uid="{2A6F9A3D-D733-4EF1-95A8-B2EECD624EA7}"/>
    <cellStyle name="Currency 2 2 5 2 3 6" xfId="32699" xr:uid="{3DC7DC96-1B60-4824-8398-F0FE9A27148E}"/>
    <cellStyle name="Currency 2 2 5 2 4" xfId="2505" xr:uid="{CC9C55CE-3068-4121-BD7C-C8ABCC8D075D}"/>
    <cellStyle name="Currency 2 2 5 2 4 2" xfId="6308" xr:uid="{4C32B385-0328-4CA7-A81F-2F3349785DA6}"/>
    <cellStyle name="Currency 2 2 5 2 4 2 2" xfId="14119" xr:uid="{A4B23A0C-DF02-4900-A20C-741FB657E794}"/>
    <cellStyle name="Currency 2 2 5 2 4 2 2 2" xfId="29530" xr:uid="{0F7E031E-63B1-4C05-AA82-32250F38115D}"/>
    <cellStyle name="Currency 2 2 5 2 4 2 2 2 2" xfId="60354" xr:uid="{B90712F3-7872-4B24-9292-CDC2D4F5DD99}"/>
    <cellStyle name="Currency 2 2 5 2 4 2 2 3" xfId="44944" xr:uid="{3C19DDBF-37F9-4FF5-9C64-F8533E83D7E6}"/>
    <cellStyle name="Currency 2 2 5 2 4 2 3" xfId="21721" xr:uid="{5C23B578-B5C2-4101-8EDA-CDE0BD3B7E77}"/>
    <cellStyle name="Currency 2 2 5 2 4 2 3 2" xfId="52545" xr:uid="{D82E75C8-B9D3-4C3B-81E1-8D3E72808601}"/>
    <cellStyle name="Currency 2 2 5 2 4 2 4" xfId="37135" xr:uid="{8D85E6DE-E4F5-45E5-BB85-3EF7DC204F1E}"/>
    <cellStyle name="Currency 2 2 5 2 4 3" xfId="10316" xr:uid="{E9724D64-F044-4934-8C49-278A2E72EDBC}"/>
    <cellStyle name="Currency 2 2 5 2 4 3 2" xfId="25727" xr:uid="{1933241F-061F-4F42-91C5-F261AE59A7B7}"/>
    <cellStyle name="Currency 2 2 5 2 4 3 2 2" xfId="56551" xr:uid="{2772C6E1-0080-4A14-BA36-1F0359123A42}"/>
    <cellStyle name="Currency 2 2 5 2 4 3 3" xfId="41141" xr:uid="{75E262A1-C1AD-4B1C-B678-FBAF7987D176}"/>
    <cellStyle name="Currency 2 2 5 2 4 4" xfId="17918" xr:uid="{B760C5F9-69A3-4D64-99A1-6245D6B50CA0}"/>
    <cellStyle name="Currency 2 2 5 2 4 4 2" xfId="48742" xr:uid="{060839FC-40A6-4099-BBB0-EB99CA9EDC37}"/>
    <cellStyle name="Currency 2 2 5 2 4 5" xfId="33332" xr:uid="{3F3F10D3-A088-4B0D-8408-90D645411908}"/>
    <cellStyle name="Currency 2 2 5 2 5" xfId="4409" xr:uid="{96FD0BBD-9EEB-45EA-83D0-F3B820ED54F3}"/>
    <cellStyle name="Currency 2 2 5 2 5 2" xfId="12220" xr:uid="{456FFF41-A899-4014-A3B3-B0976056A32A}"/>
    <cellStyle name="Currency 2 2 5 2 5 2 2" xfId="27631" xr:uid="{66CBDE6D-8392-4F79-8BAB-1EF3DBAACB0A}"/>
    <cellStyle name="Currency 2 2 5 2 5 2 2 2" xfId="58455" xr:uid="{DE024BF5-B48E-434F-B391-0C940BB5ADEE}"/>
    <cellStyle name="Currency 2 2 5 2 5 2 3" xfId="43045" xr:uid="{40E1B991-5C2C-438F-9C68-B68A5DD22F09}"/>
    <cellStyle name="Currency 2 2 5 2 5 3" xfId="19822" xr:uid="{EFC41264-9437-4072-8805-79660DB33E8F}"/>
    <cellStyle name="Currency 2 2 5 2 5 3 2" xfId="50646" xr:uid="{85397581-81E4-464D-B899-7A3C5BB1A4F8}"/>
    <cellStyle name="Currency 2 2 5 2 5 4" xfId="35236" xr:uid="{F513BE95-282B-43D1-BA8E-10F9154C9F31}"/>
    <cellStyle name="Currency 2 2 5 2 6" xfId="8417" xr:uid="{AF4D3B3C-9EF3-45D8-9C2A-D5FDBD07FF1D}"/>
    <cellStyle name="Currency 2 2 5 2 6 2" xfId="23828" xr:uid="{E96D084C-D9DA-43EF-AFF3-671A1A5E9467}"/>
    <cellStyle name="Currency 2 2 5 2 6 2 2" xfId="54652" xr:uid="{D7D71F3C-F971-4E88-BC69-890B0D85D618}"/>
    <cellStyle name="Currency 2 2 5 2 6 3" xfId="39242" xr:uid="{9CA05424-564E-4166-8E8F-BDB83AC7161F}"/>
    <cellStyle name="Currency 2 2 5 2 7" xfId="16019" xr:uid="{E4A5D12E-E269-4954-9743-CA763B048028}"/>
    <cellStyle name="Currency 2 2 5 2 7 2" xfId="46843" xr:uid="{008CBF71-47CF-4F2C-9DAA-D1F7F7675004}"/>
    <cellStyle name="Currency 2 2 5 2 8" xfId="31433" xr:uid="{6A386347-849C-4B4B-AC5E-F810E6BFF9E3}"/>
    <cellStyle name="Currency 2 2 5 3" xfId="397" xr:uid="{9AFEBEFE-D58B-4370-8E09-34BC5874F167}"/>
    <cellStyle name="Currency 2 2 5 3 2" xfId="1030" xr:uid="{3FB6C672-AC93-4C25-B8B2-AFDE49B8CA1B}"/>
    <cellStyle name="Currency 2 2 5 3 2 2" xfId="2929" xr:uid="{62ACEF61-D8B8-4210-A81B-37CBB268D8D1}"/>
    <cellStyle name="Currency 2 2 5 3 2 2 2" xfId="6732" xr:uid="{58494044-2977-4B59-935B-C625E1F9C7AB}"/>
    <cellStyle name="Currency 2 2 5 3 2 2 2 2" xfId="14543" xr:uid="{40784CCA-E973-4C9C-BDCA-1C42F6FB733B}"/>
    <cellStyle name="Currency 2 2 5 3 2 2 2 2 2" xfId="29954" xr:uid="{D96E433C-B38A-4B29-A7B5-D1D81AE727D8}"/>
    <cellStyle name="Currency 2 2 5 3 2 2 2 2 2 2" xfId="60778" xr:uid="{6153B826-15DB-4486-ABF8-3AE39C544170}"/>
    <cellStyle name="Currency 2 2 5 3 2 2 2 2 3" xfId="45368" xr:uid="{BBCAE6B1-319E-4D33-9B18-524C48807F91}"/>
    <cellStyle name="Currency 2 2 5 3 2 2 2 3" xfId="22145" xr:uid="{9733A246-A25C-455E-A508-746E7B148A08}"/>
    <cellStyle name="Currency 2 2 5 3 2 2 2 3 2" xfId="52969" xr:uid="{56FEF301-A57B-4229-888B-D505E4188B79}"/>
    <cellStyle name="Currency 2 2 5 3 2 2 2 4" xfId="37559" xr:uid="{C5DC19A2-CEE4-429B-9828-2F80102ABAAC}"/>
    <cellStyle name="Currency 2 2 5 3 2 2 3" xfId="10740" xr:uid="{30E27454-8301-42A8-B5B2-1DD62AA73D69}"/>
    <cellStyle name="Currency 2 2 5 3 2 2 3 2" xfId="26151" xr:uid="{45EA96C4-46BF-4244-93F0-BB65E6C69520}"/>
    <cellStyle name="Currency 2 2 5 3 2 2 3 2 2" xfId="56975" xr:uid="{EE4B6E6E-40EA-4310-83DD-12C209FFC4E6}"/>
    <cellStyle name="Currency 2 2 5 3 2 2 3 3" xfId="41565" xr:uid="{290B0433-2A03-4452-99EE-9D9B108BB001}"/>
    <cellStyle name="Currency 2 2 5 3 2 2 4" xfId="18342" xr:uid="{02C7D366-B3D4-4119-9A6C-9169514633CD}"/>
    <cellStyle name="Currency 2 2 5 3 2 2 4 2" xfId="49166" xr:uid="{D0ED6F6A-9FCF-4FF0-B460-DE160E02B0B7}"/>
    <cellStyle name="Currency 2 2 5 3 2 2 5" xfId="33756" xr:uid="{7A05778D-4EFD-4D1D-89C3-522B290365C0}"/>
    <cellStyle name="Currency 2 2 5 3 2 3" xfId="4833" xr:uid="{26657B48-B5A0-4661-B722-629BB9A3E717}"/>
    <cellStyle name="Currency 2 2 5 3 2 3 2" xfId="12644" xr:uid="{42F8378D-8DF6-4661-840D-4419FF9F34BC}"/>
    <cellStyle name="Currency 2 2 5 3 2 3 2 2" xfId="28055" xr:uid="{A4F012DC-0DC1-4D44-9866-933D5272E792}"/>
    <cellStyle name="Currency 2 2 5 3 2 3 2 2 2" xfId="58879" xr:uid="{4CD19598-8961-43E2-AD31-8A07C5567C61}"/>
    <cellStyle name="Currency 2 2 5 3 2 3 2 3" xfId="43469" xr:uid="{8E08EDFA-1433-4A58-84FE-B64C20B8085E}"/>
    <cellStyle name="Currency 2 2 5 3 2 3 3" xfId="20246" xr:uid="{BBB2DCF4-D7AF-4250-BEF6-5084BB3D1469}"/>
    <cellStyle name="Currency 2 2 5 3 2 3 3 2" xfId="51070" xr:uid="{710CE704-E158-48FB-AC16-9B647B100A39}"/>
    <cellStyle name="Currency 2 2 5 3 2 3 4" xfId="35660" xr:uid="{83646625-8CC2-4F8E-A24C-69BD0B763558}"/>
    <cellStyle name="Currency 2 2 5 3 2 4" xfId="8841" xr:uid="{40E1589F-B983-4ED8-9B1D-0E25E2D3F8A9}"/>
    <cellStyle name="Currency 2 2 5 3 2 4 2" xfId="24252" xr:uid="{EABD3F2A-CE84-43F0-AFE4-EDF9B9205208}"/>
    <cellStyle name="Currency 2 2 5 3 2 4 2 2" xfId="55076" xr:uid="{99C0C671-6AB1-4D59-BE62-D02949FEBE09}"/>
    <cellStyle name="Currency 2 2 5 3 2 4 3" xfId="39666" xr:uid="{71E38DED-D971-4744-820E-2899504D8156}"/>
    <cellStyle name="Currency 2 2 5 3 2 5" xfId="16443" xr:uid="{1EF9EFFE-1F26-4D76-B4D5-C3712ABFF3AB}"/>
    <cellStyle name="Currency 2 2 5 3 2 5 2" xfId="47267" xr:uid="{708F018B-58F1-4388-AB48-69B76428577B}"/>
    <cellStyle name="Currency 2 2 5 3 2 6" xfId="31857" xr:uid="{88328740-0BE5-4B5D-BEC6-BC8E1228E0E9}"/>
    <cellStyle name="Currency 2 2 5 3 3" xfId="1663" xr:uid="{8D70B176-E048-4C5D-AB67-25198DC733AD}"/>
    <cellStyle name="Currency 2 2 5 3 3 2" xfId="3562" xr:uid="{8A59FE5E-BCFA-439C-827B-3AB963EEEEE5}"/>
    <cellStyle name="Currency 2 2 5 3 3 2 2" xfId="7365" xr:uid="{BD19F422-6D54-4AF4-BC80-203F2C56487E}"/>
    <cellStyle name="Currency 2 2 5 3 3 2 2 2" xfId="15176" xr:uid="{701465B4-101A-4E06-A580-A3F5166B96C0}"/>
    <cellStyle name="Currency 2 2 5 3 3 2 2 2 2" xfId="30587" xr:uid="{CE4AF049-2E23-4CC1-8201-676AA7168CE8}"/>
    <cellStyle name="Currency 2 2 5 3 3 2 2 2 2 2" xfId="61411" xr:uid="{12C158CC-A1F7-43F3-ACDA-ED875D8B4B73}"/>
    <cellStyle name="Currency 2 2 5 3 3 2 2 2 3" xfId="46001" xr:uid="{8DC02E5D-72FD-4E3A-BC1E-17C270DA49FD}"/>
    <cellStyle name="Currency 2 2 5 3 3 2 2 3" xfId="22778" xr:uid="{0EB184EE-3937-4A7F-83CC-CD5EDB56142C}"/>
    <cellStyle name="Currency 2 2 5 3 3 2 2 3 2" xfId="53602" xr:uid="{56495BAD-F0A2-4565-886D-C09CCDB84846}"/>
    <cellStyle name="Currency 2 2 5 3 3 2 2 4" xfId="38192" xr:uid="{0A24169F-F523-495E-85B5-774A96240072}"/>
    <cellStyle name="Currency 2 2 5 3 3 2 3" xfId="11373" xr:uid="{AFD9EF3D-9DD0-4762-A889-8C17572A7F86}"/>
    <cellStyle name="Currency 2 2 5 3 3 2 3 2" xfId="26784" xr:uid="{745AD3FF-774A-473C-B535-6F19DA79A97E}"/>
    <cellStyle name="Currency 2 2 5 3 3 2 3 2 2" xfId="57608" xr:uid="{8F1AEFE6-F9D6-449E-B30D-C495B081E18D}"/>
    <cellStyle name="Currency 2 2 5 3 3 2 3 3" xfId="42198" xr:uid="{5C39B24D-D357-4B76-8E92-55026A60FD1A}"/>
    <cellStyle name="Currency 2 2 5 3 3 2 4" xfId="18975" xr:uid="{76849975-CFE4-4CFF-9102-A81147B6275C}"/>
    <cellStyle name="Currency 2 2 5 3 3 2 4 2" xfId="49799" xr:uid="{FBD53E23-2C71-4DE5-9B33-FFDF95047EE3}"/>
    <cellStyle name="Currency 2 2 5 3 3 2 5" xfId="34389" xr:uid="{AE3C7290-925E-4A2D-863C-59913113E2F9}"/>
    <cellStyle name="Currency 2 2 5 3 3 3" xfId="5466" xr:uid="{8AC90E05-C15D-40A1-BC52-3873B6028068}"/>
    <cellStyle name="Currency 2 2 5 3 3 3 2" xfId="13277" xr:uid="{5A13AF0D-97A7-4547-8379-47653DCB95EA}"/>
    <cellStyle name="Currency 2 2 5 3 3 3 2 2" xfId="28688" xr:uid="{A4F92C5C-B256-4EA0-B1AE-92C534DE5131}"/>
    <cellStyle name="Currency 2 2 5 3 3 3 2 2 2" xfId="59512" xr:uid="{41231A01-ACC4-42B7-A087-E345C1CA5932}"/>
    <cellStyle name="Currency 2 2 5 3 3 3 2 3" xfId="44102" xr:uid="{EA1F184C-475F-4EB7-B696-F69486643262}"/>
    <cellStyle name="Currency 2 2 5 3 3 3 3" xfId="20879" xr:uid="{9B0975B8-D560-42CD-AC40-D7ACA6A5B655}"/>
    <cellStyle name="Currency 2 2 5 3 3 3 3 2" xfId="51703" xr:uid="{52434246-7D0E-493C-BE49-E00D7178584B}"/>
    <cellStyle name="Currency 2 2 5 3 3 3 4" xfId="36293" xr:uid="{C3A8A7C8-0C08-48D4-9EDC-93476D25132C}"/>
    <cellStyle name="Currency 2 2 5 3 3 4" xfId="9474" xr:uid="{EC39F8D2-6118-47CE-A688-8ED9E03B9C47}"/>
    <cellStyle name="Currency 2 2 5 3 3 4 2" xfId="24885" xr:uid="{43613D9D-C744-4A25-8683-2891E73EAAB1}"/>
    <cellStyle name="Currency 2 2 5 3 3 4 2 2" xfId="55709" xr:uid="{74A780B1-6705-45C7-89C3-A3F0BFFAEDA4}"/>
    <cellStyle name="Currency 2 2 5 3 3 4 3" xfId="40299" xr:uid="{7D149D07-8DCA-4682-97BD-7D33751B6917}"/>
    <cellStyle name="Currency 2 2 5 3 3 5" xfId="17076" xr:uid="{3654C4E9-E120-4850-8E31-0C56E2AD3E63}"/>
    <cellStyle name="Currency 2 2 5 3 3 5 2" xfId="47900" xr:uid="{3B26E109-BAF0-4F1B-8DBD-7DDC027AD019}"/>
    <cellStyle name="Currency 2 2 5 3 3 6" xfId="32490" xr:uid="{79DCDA4D-AA51-4E0D-8739-04FF05862192}"/>
    <cellStyle name="Currency 2 2 5 3 4" xfId="2296" xr:uid="{30AB2005-F0E2-43AB-B997-2BE35E4052BB}"/>
    <cellStyle name="Currency 2 2 5 3 4 2" xfId="6099" xr:uid="{5CA89D6D-CD47-402E-BBCA-1BE13C17E118}"/>
    <cellStyle name="Currency 2 2 5 3 4 2 2" xfId="13910" xr:uid="{4A40499C-E09C-440E-BB19-0E511E6AABCA}"/>
    <cellStyle name="Currency 2 2 5 3 4 2 2 2" xfId="29321" xr:uid="{6FB34ADC-7126-46F6-B897-88FE83EBDC31}"/>
    <cellStyle name="Currency 2 2 5 3 4 2 2 2 2" xfId="60145" xr:uid="{A5EACDEF-E609-4B91-912A-B9DE2B3B2DF9}"/>
    <cellStyle name="Currency 2 2 5 3 4 2 2 3" xfId="44735" xr:uid="{B800EC16-30FB-4227-A0C3-1022FDF00AA7}"/>
    <cellStyle name="Currency 2 2 5 3 4 2 3" xfId="21512" xr:uid="{D1A32EB8-4486-4BD5-8630-7D090F132801}"/>
    <cellStyle name="Currency 2 2 5 3 4 2 3 2" xfId="52336" xr:uid="{8B5EABF0-4A6F-43C4-9107-1D6651100F8C}"/>
    <cellStyle name="Currency 2 2 5 3 4 2 4" xfId="36926" xr:uid="{B05D575C-1F17-49D2-8B46-333522E1C031}"/>
    <cellStyle name="Currency 2 2 5 3 4 3" xfId="10107" xr:uid="{B970BAF8-132D-45F8-81F0-214CF45AD4D9}"/>
    <cellStyle name="Currency 2 2 5 3 4 3 2" xfId="25518" xr:uid="{1E7F03D9-0F83-458F-8EA1-DCA1EB22C35E}"/>
    <cellStyle name="Currency 2 2 5 3 4 3 2 2" xfId="56342" xr:uid="{FC486EC5-0714-4FF1-A0DD-AC0561D2B8F1}"/>
    <cellStyle name="Currency 2 2 5 3 4 3 3" xfId="40932" xr:uid="{B1523C6D-4B0F-4007-815E-44CBB43E1F3B}"/>
    <cellStyle name="Currency 2 2 5 3 4 4" xfId="17709" xr:uid="{75CC4E9B-A248-40F8-BA3C-6690BE02B5C4}"/>
    <cellStyle name="Currency 2 2 5 3 4 4 2" xfId="48533" xr:uid="{661CEC49-74B6-425C-AD49-2D7F2A799926}"/>
    <cellStyle name="Currency 2 2 5 3 4 5" xfId="33123" xr:uid="{A7EBEAAA-A96C-4F48-8116-D166218EF6EA}"/>
    <cellStyle name="Currency 2 2 5 3 5" xfId="4200" xr:uid="{71D06B7F-8808-462F-939F-A3118C94A636}"/>
    <cellStyle name="Currency 2 2 5 3 5 2" xfId="12011" xr:uid="{B8FB6366-D125-4750-AA56-0A89036116EB}"/>
    <cellStyle name="Currency 2 2 5 3 5 2 2" xfId="27422" xr:uid="{F30CA0F2-042B-40A1-A826-99B78D6BA483}"/>
    <cellStyle name="Currency 2 2 5 3 5 2 2 2" xfId="58246" xr:uid="{53482B3E-D9EB-4A28-BDB4-F84C9F1CFEA1}"/>
    <cellStyle name="Currency 2 2 5 3 5 2 3" xfId="42836" xr:uid="{FA1DC2B0-1098-40FF-8573-4C589A695119}"/>
    <cellStyle name="Currency 2 2 5 3 5 3" xfId="19613" xr:uid="{6AAB5624-6820-4382-A2FC-5CA1B1EAE91B}"/>
    <cellStyle name="Currency 2 2 5 3 5 3 2" xfId="50437" xr:uid="{6D791FB9-2399-417B-8D4F-0859299B62E8}"/>
    <cellStyle name="Currency 2 2 5 3 5 4" xfId="35027" xr:uid="{AD2F16F1-DD4F-4426-8C53-5BD0299A6AFC}"/>
    <cellStyle name="Currency 2 2 5 3 6" xfId="8208" xr:uid="{BF731396-E541-4F61-84A4-2F80498E05D5}"/>
    <cellStyle name="Currency 2 2 5 3 6 2" xfId="23619" xr:uid="{851D8825-F561-4F6F-8743-F4C9D9498C5F}"/>
    <cellStyle name="Currency 2 2 5 3 6 2 2" xfId="54443" xr:uid="{C367E653-1FD7-43E9-95F5-30917C04402F}"/>
    <cellStyle name="Currency 2 2 5 3 6 3" xfId="39033" xr:uid="{E897B9DD-F632-4B02-AB4A-FDA7D68D8826}"/>
    <cellStyle name="Currency 2 2 5 3 7" xfId="15810" xr:uid="{D734A347-4C14-43BE-BFF3-EFB551B1472E}"/>
    <cellStyle name="Currency 2 2 5 3 7 2" xfId="46634" xr:uid="{2498F267-ED20-4B32-BC36-8AAECB763A22}"/>
    <cellStyle name="Currency 2 2 5 3 8" xfId="31224" xr:uid="{6E912524-BBAE-4AAA-8933-6CF11B9CAD0B}"/>
    <cellStyle name="Currency 2 2 5 4" xfId="817" xr:uid="{7BDDE1E5-D89F-4C96-BE6E-6FD563B1C43B}"/>
    <cellStyle name="Currency 2 2 5 4 2" xfId="2716" xr:uid="{EAB61EBE-6D67-4689-A107-3291D0A64382}"/>
    <cellStyle name="Currency 2 2 5 4 2 2" xfId="6519" xr:uid="{79DF39CE-D803-498B-88FF-4300BB98A1AD}"/>
    <cellStyle name="Currency 2 2 5 4 2 2 2" xfId="14330" xr:uid="{4AED66E4-1B5D-4B99-8FF3-35013C09FCBC}"/>
    <cellStyle name="Currency 2 2 5 4 2 2 2 2" xfId="29741" xr:uid="{4037A21D-AF4C-4CD1-88C9-2AA3D02B5CAB}"/>
    <cellStyle name="Currency 2 2 5 4 2 2 2 2 2" xfId="60565" xr:uid="{5B269405-7D88-4615-A203-E95CEFFA5CA0}"/>
    <cellStyle name="Currency 2 2 5 4 2 2 2 3" xfId="45155" xr:uid="{4CECF27E-14B7-4B9F-BA55-E8AE117A24E7}"/>
    <cellStyle name="Currency 2 2 5 4 2 2 3" xfId="21932" xr:uid="{C1BA3F95-6887-4897-B2F9-54E339FE98D0}"/>
    <cellStyle name="Currency 2 2 5 4 2 2 3 2" xfId="52756" xr:uid="{E4BC22F1-0475-4CD7-B078-6A831C5F79D9}"/>
    <cellStyle name="Currency 2 2 5 4 2 2 4" xfId="37346" xr:uid="{8F81B898-8617-47BD-9BD6-31AA67C98222}"/>
    <cellStyle name="Currency 2 2 5 4 2 3" xfId="10527" xr:uid="{53364757-5AEB-4161-9A3D-E18F6C4F507A}"/>
    <cellStyle name="Currency 2 2 5 4 2 3 2" xfId="25938" xr:uid="{CA7F4C0D-C83C-4FBE-BFB6-D683D640C281}"/>
    <cellStyle name="Currency 2 2 5 4 2 3 2 2" xfId="56762" xr:uid="{693FDDF2-1813-4956-951F-ADC874C939D6}"/>
    <cellStyle name="Currency 2 2 5 4 2 3 3" xfId="41352" xr:uid="{CEF0CBFC-DC31-4451-949B-B0D5AB50E4D6}"/>
    <cellStyle name="Currency 2 2 5 4 2 4" xfId="18129" xr:uid="{0D4FAFD9-82AB-4052-8B93-615F5756CF22}"/>
    <cellStyle name="Currency 2 2 5 4 2 4 2" xfId="48953" xr:uid="{BB758600-D822-4CB1-9991-DA9F9F756059}"/>
    <cellStyle name="Currency 2 2 5 4 2 5" xfId="33543" xr:uid="{BF40E74F-DE51-4402-8757-15580E8FB686}"/>
    <cellStyle name="Currency 2 2 5 4 3" xfId="4620" xr:uid="{4F1EEC0D-EBCA-45D7-AD66-627F7F616F15}"/>
    <cellStyle name="Currency 2 2 5 4 3 2" xfId="12431" xr:uid="{9EA7F497-B845-4441-B7FD-13A94011C8D5}"/>
    <cellStyle name="Currency 2 2 5 4 3 2 2" xfId="27842" xr:uid="{6F210A40-12B0-47C7-850A-9EBABD371E5F}"/>
    <cellStyle name="Currency 2 2 5 4 3 2 2 2" xfId="58666" xr:uid="{6E325506-396D-413D-8C83-4B5A00ABB41B}"/>
    <cellStyle name="Currency 2 2 5 4 3 2 3" xfId="43256" xr:uid="{281F46B3-250B-46C8-AE2C-0B11D65E39F6}"/>
    <cellStyle name="Currency 2 2 5 4 3 3" xfId="20033" xr:uid="{A2305E47-CBB9-4E7E-A32C-713741A71CA7}"/>
    <cellStyle name="Currency 2 2 5 4 3 3 2" xfId="50857" xr:uid="{B6FCFA8A-6E1F-42AD-87D8-96ADF8546C07}"/>
    <cellStyle name="Currency 2 2 5 4 3 4" xfId="35447" xr:uid="{2CB16207-5BF7-40DE-A66E-9133892D2655}"/>
    <cellStyle name="Currency 2 2 5 4 4" xfId="8628" xr:uid="{56DF8E93-3724-4F3A-85DA-3A35D4F5D1F1}"/>
    <cellStyle name="Currency 2 2 5 4 4 2" xfId="24039" xr:uid="{0CEE319B-36C9-48A6-8E11-BA510B779871}"/>
    <cellStyle name="Currency 2 2 5 4 4 2 2" xfId="54863" xr:uid="{5932DDBE-A2AC-4E81-87A8-DEC4BF2E6BD1}"/>
    <cellStyle name="Currency 2 2 5 4 4 3" xfId="39453" xr:uid="{A757A2E3-97F8-4B56-98C3-020689E1ABB2}"/>
    <cellStyle name="Currency 2 2 5 4 5" xfId="16230" xr:uid="{C2D5EA00-4FA6-4466-BEBB-1C292C33CF88}"/>
    <cellStyle name="Currency 2 2 5 4 5 2" xfId="47054" xr:uid="{7C495F10-F852-4D34-9DF5-5058B7875856}"/>
    <cellStyle name="Currency 2 2 5 4 6" xfId="31644" xr:uid="{CE0054E3-CDFE-4AAE-9B67-AC0E9716498B}"/>
    <cellStyle name="Currency 2 2 5 5" xfId="1450" xr:uid="{5228EA21-CC1B-4B1D-AF8D-35BE84AD06AC}"/>
    <cellStyle name="Currency 2 2 5 5 2" xfId="3349" xr:uid="{F00A2CBF-E929-4600-A9F0-5BFDFD96C76F}"/>
    <cellStyle name="Currency 2 2 5 5 2 2" xfId="7152" xr:uid="{0639348E-06B3-49E5-8429-8747B60970D4}"/>
    <cellStyle name="Currency 2 2 5 5 2 2 2" xfId="14963" xr:uid="{610C9A04-774B-4DE0-96AE-E4B81C64F3E0}"/>
    <cellStyle name="Currency 2 2 5 5 2 2 2 2" xfId="30374" xr:uid="{5141053E-7456-42F0-8AC5-76CC6AAA8312}"/>
    <cellStyle name="Currency 2 2 5 5 2 2 2 2 2" xfId="61198" xr:uid="{1D29C94F-CFD5-4FBE-9B07-4804A4A18932}"/>
    <cellStyle name="Currency 2 2 5 5 2 2 2 3" xfId="45788" xr:uid="{8CF59B3F-DC71-4C1E-90D8-7A1A69BA4BAB}"/>
    <cellStyle name="Currency 2 2 5 5 2 2 3" xfId="22565" xr:uid="{B296003C-1642-4AC8-9E02-83EBE8F77D82}"/>
    <cellStyle name="Currency 2 2 5 5 2 2 3 2" xfId="53389" xr:uid="{1AEE226B-6868-4C6F-84B1-CC0EC49FFB1E}"/>
    <cellStyle name="Currency 2 2 5 5 2 2 4" xfId="37979" xr:uid="{664FB69E-0F4A-495D-8AD9-E997220B7726}"/>
    <cellStyle name="Currency 2 2 5 5 2 3" xfId="11160" xr:uid="{B45DF7DA-A1DD-4B23-BE71-266AFE61C50D}"/>
    <cellStyle name="Currency 2 2 5 5 2 3 2" xfId="26571" xr:uid="{53386C67-6616-49D6-9D17-2763BCBAD518}"/>
    <cellStyle name="Currency 2 2 5 5 2 3 2 2" xfId="57395" xr:uid="{77630CC2-7D3C-4F9E-BEEF-A65CEF34BB2B}"/>
    <cellStyle name="Currency 2 2 5 5 2 3 3" xfId="41985" xr:uid="{1258D892-798C-4DEE-AC96-28DAE464786C}"/>
    <cellStyle name="Currency 2 2 5 5 2 4" xfId="18762" xr:uid="{C4AEB44C-B2BE-4145-9044-7C1951710B19}"/>
    <cellStyle name="Currency 2 2 5 5 2 4 2" xfId="49586" xr:uid="{926EA3DE-E8C6-4F47-85B2-1854014F8F2D}"/>
    <cellStyle name="Currency 2 2 5 5 2 5" xfId="34176" xr:uid="{A56CB3F0-CDB9-48A1-AE6F-9EDA8AF53CE4}"/>
    <cellStyle name="Currency 2 2 5 5 3" xfId="5253" xr:uid="{026B182B-A4CA-419D-9096-C4E2F6D2F349}"/>
    <cellStyle name="Currency 2 2 5 5 3 2" xfId="13064" xr:uid="{77A109F4-78B6-4F96-ACCF-7B99A6AB867E}"/>
    <cellStyle name="Currency 2 2 5 5 3 2 2" xfId="28475" xr:uid="{7BEDA5FC-19C1-4176-A2CE-38D57393164C}"/>
    <cellStyle name="Currency 2 2 5 5 3 2 2 2" xfId="59299" xr:uid="{1595AAE1-2339-4E63-8EEB-22E6190B2D08}"/>
    <cellStyle name="Currency 2 2 5 5 3 2 3" xfId="43889" xr:uid="{D60529DF-DCBD-42A6-A953-FF4972C68402}"/>
    <cellStyle name="Currency 2 2 5 5 3 3" xfId="20666" xr:uid="{687A28F7-E077-419C-8E42-94A2764DA9F4}"/>
    <cellStyle name="Currency 2 2 5 5 3 3 2" xfId="51490" xr:uid="{82140881-0A58-41B5-8F04-C2A6979C07E7}"/>
    <cellStyle name="Currency 2 2 5 5 3 4" xfId="36080" xr:uid="{041F46A2-CF1A-416A-B757-EBDB8A7489C0}"/>
    <cellStyle name="Currency 2 2 5 5 4" xfId="9261" xr:uid="{5C350EA7-C450-4BD3-ADB0-D26699CC9DD1}"/>
    <cellStyle name="Currency 2 2 5 5 4 2" xfId="24672" xr:uid="{F79B950A-7015-485A-81B2-4E19E34AD06B}"/>
    <cellStyle name="Currency 2 2 5 5 4 2 2" xfId="55496" xr:uid="{EFA30240-0A41-4CB5-B918-46432326EA0E}"/>
    <cellStyle name="Currency 2 2 5 5 4 3" xfId="40086" xr:uid="{43D7057F-5BF8-48C4-A3A6-08DB8418C923}"/>
    <cellStyle name="Currency 2 2 5 5 5" xfId="16863" xr:uid="{FF42CF7B-EE0D-43F3-923A-ECEFF922660E}"/>
    <cellStyle name="Currency 2 2 5 5 5 2" xfId="47687" xr:uid="{9A6A6E3D-0788-4C03-9149-D36CBB5FB6CB}"/>
    <cellStyle name="Currency 2 2 5 5 6" xfId="32277" xr:uid="{7BA58ACD-FFB5-4B16-A78D-90BC81AEC25B}"/>
    <cellStyle name="Currency 2 2 5 6" xfId="2083" xr:uid="{B438A736-AEA1-4E0A-A6FD-5E12540AF259}"/>
    <cellStyle name="Currency 2 2 5 6 2" xfId="5886" xr:uid="{A564DE67-7083-49D4-BA52-2DA2C273A5DE}"/>
    <cellStyle name="Currency 2 2 5 6 2 2" xfId="13697" xr:uid="{705DF234-E9B9-4BFA-A8C9-57D0069B84A4}"/>
    <cellStyle name="Currency 2 2 5 6 2 2 2" xfId="29108" xr:uid="{4C69C7CC-A78C-4BA6-8B5F-FFAD1E57994A}"/>
    <cellStyle name="Currency 2 2 5 6 2 2 2 2" xfId="59932" xr:uid="{4C5735EE-016E-47F1-90CE-0569BD5C8C0B}"/>
    <cellStyle name="Currency 2 2 5 6 2 2 3" xfId="44522" xr:uid="{C4C7C60E-559F-4390-8083-5F0DDC046FE4}"/>
    <cellStyle name="Currency 2 2 5 6 2 3" xfId="21299" xr:uid="{D3209CD9-0262-436D-BE11-6AF508ABE4D6}"/>
    <cellStyle name="Currency 2 2 5 6 2 3 2" xfId="52123" xr:uid="{64CDAB45-1F91-4897-8576-7576173EBC4C}"/>
    <cellStyle name="Currency 2 2 5 6 2 4" xfId="36713" xr:uid="{FE0247A2-C0F6-4233-A903-DD5FBCB1A9DA}"/>
    <cellStyle name="Currency 2 2 5 6 3" xfId="9894" xr:uid="{03C7F64F-70CA-4E3B-A9AF-418336303DBD}"/>
    <cellStyle name="Currency 2 2 5 6 3 2" xfId="25305" xr:uid="{584E3033-A1A4-4D5A-90E1-AD84F385998B}"/>
    <cellStyle name="Currency 2 2 5 6 3 2 2" xfId="56129" xr:uid="{759605B7-E5AF-4A7E-9F86-FC7447B8299E}"/>
    <cellStyle name="Currency 2 2 5 6 3 3" xfId="40719" xr:uid="{F0598323-9464-4264-BDC0-4B48C7C43FE8}"/>
    <cellStyle name="Currency 2 2 5 6 4" xfId="17496" xr:uid="{F8FC0BA5-E8FB-452D-B437-E19A17E0B1F9}"/>
    <cellStyle name="Currency 2 2 5 6 4 2" xfId="48320" xr:uid="{73A1B459-8C35-409F-927D-8398DCC2DF5D}"/>
    <cellStyle name="Currency 2 2 5 6 5" xfId="32910" xr:uid="{312F4A1B-80C9-408E-8292-F5F09749BD40}"/>
    <cellStyle name="Currency 2 2 5 7" xfId="3987" xr:uid="{512FEB9C-568C-4EF9-A3EA-7D1687D69BB6}"/>
    <cellStyle name="Currency 2 2 5 7 2" xfId="11798" xr:uid="{4ADB7DC2-69E2-46BB-8CF3-4C3CB7BCF6C1}"/>
    <cellStyle name="Currency 2 2 5 7 2 2" xfId="27209" xr:uid="{A521CB70-3111-4E2A-97D0-FE1580C77F8C}"/>
    <cellStyle name="Currency 2 2 5 7 2 2 2" xfId="58033" xr:uid="{97E04169-5DB8-4D64-8384-8768AE96F77E}"/>
    <cellStyle name="Currency 2 2 5 7 2 3" xfId="42623" xr:uid="{4346B904-4869-4DE2-87E3-D9FC9825B7F0}"/>
    <cellStyle name="Currency 2 2 5 7 3" xfId="19400" xr:uid="{136A8654-291F-485A-8973-18B099EC26FA}"/>
    <cellStyle name="Currency 2 2 5 7 3 2" xfId="50224" xr:uid="{08E9AA74-D344-4D20-8F3A-CC19AEA9597E}"/>
    <cellStyle name="Currency 2 2 5 7 4" xfId="34814" xr:uid="{C0E55D99-7A10-426B-969E-04D4F9848728}"/>
    <cellStyle name="Currency 2 2 5 8" xfId="7995" xr:uid="{8F178012-AC0E-4772-BA52-51122B2B3DE9}"/>
    <cellStyle name="Currency 2 2 5 8 2" xfId="23406" xr:uid="{AA4B0B75-C8B7-45DA-B423-1CC9E4569476}"/>
    <cellStyle name="Currency 2 2 5 8 2 2" xfId="54230" xr:uid="{6AB88944-AFE5-4903-BAF4-C0D7953A7519}"/>
    <cellStyle name="Currency 2 2 5 8 3" xfId="38820" xr:uid="{76BB4B5B-7AE1-470F-8F39-E0BE08E38789}"/>
    <cellStyle name="Currency 2 2 5 9" xfId="7786" xr:uid="{016CD3E8-21B0-4759-B397-D9962C88B233}"/>
    <cellStyle name="Currency 2 2 5 9 2" xfId="23197" xr:uid="{B7F68165-1806-4585-BB7A-F7169C22E0DF}"/>
    <cellStyle name="Currency 2 2 5 9 2 2" xfId="54021" xr:uid="{B864CEB5-7AAE-4A41-9F23-4774BE0DBCB1}"/>
    <cellStyle name="Currency 2 2 5 9 3" xfId="38611" xr:uid="{5E942FDD-C0C9-4FDE-981C-C1240F1F1482}"/>
    <cellStyle name="Currency 2 2 6" xfId="561" xr:uid="{BA3B610D-A75F-4434-8030-D3F804E58283}"/>
    <cellStyle name="Currency 2 2 6 2" xfId="1194" xr:uid="{1BDF0C7B-32E5-4E76-BD59-61D7E4DA3DFF}"/>
    <cellStyle name="Currency 2 2 6 2 2" xfId="3093" xr:uid="{B56A9759-C547-4980-9393-6D970AE97A67}"/>
    <cellStyle name="Currency 2 2 6 2 2 2" xfId="6896" xr:uid="{25D9AA02-2B06-43C0-8079-0FFDB02CF48A}"/>
    <cellStyle name="Currency 2 2 6 2 2 2 2" xfId="14707" xr:uid="{E9F65BEA-FDE3-408E-8C81-71F1DCE7CDFC}"/>
    <cellStyle name="Currency 2 2 6 2 2 2 2 2" xfId="30118" xr:uid="{CD2B4A47-F9D9-4F4D-9827-21AA860CBB72}"/>
    <cellStyle name="Currency 2 2 6 2 2 2 2 2 2" xfId="60942" xr:uid="{ED06A4E4-A110-4C34-A564-A90DF0E099D6}"/>
    <cellStyle name="Currency 2 2 6 2 2 2 2 3" xfId="45532" xr:uid="{0D257DE8-E4C0-41D2-B784-37E46C6A8569}"/>
    <cellStyle name="Currency 2 2 6 2 2 2 3" xfId="22309" xr:uid="{09F7313C-2D2E-4446-BC29-7CA8FA9F3385}"/>
    <cellStyle name="Currency 2 2 6 2 2 2 3 2" xfId="53133" xr:uid="{68E5C441-9EA3-4405-8D1E-C7F7C92AFE20}"/>
    <cellStyle name="Currency 2 2 6 2 2 2 4" xfId="37723" xr:uid="{E956D4EF-F197-48E0-8DD1-3BC030E7E41A}"/>
    <cellStyle name="Currency 2 2 6 2 2 3" xfId="10904" xr:uid="{E78FE218-B276-479C-A924-99F9F152AE4E}"/>
    <cellStyle name="Currency 2 2 6 2 2 3 2" xfId="26315" xr:uid="{23DAC532-8314-4121-8D8F-A19E47EC9446}"/>
    <cellStyle name="Currency 2 2 6 2 2 3 2 2" xfId="57139" xr:uid="{9A30A32B-2CD6-4414-BD22-808ADE989386}"/>
    <cellStyle name="Currency 2 2 6 2 2 3 3" xfId="41729" xr:uid="{47412ACA-1DF3-42FC-9E4D-2BDB147EDEB5}"/>
    <cellStyle name="Currency 2 2 6 2 2 4" xfId="18506" xr:uid="{87FE0682-0975-4DAB-ABD7-FD7F4E0FD6F3}"/>
    <cellStyle name="Currency 2 2 6 2 2 4 2" xfId="49330" xr:uid="{A5E1F960-D67E-43C8-A085-B7BFD0D1AD31}"/>
    <cellStyle name="Currency 2 2 6 2 2 5" xfId="33920" xr:uid="{A186A44C-8F27-4272-BA61-A92406D3768B}"/>
    <cellStyle name="Currency 2 2 6 2 3" xfId="4997" xr:uid="{A818A25B-2AC0-4338-869F-E0E78669FF4C}"/>
    <cellStyle name="Currency 2 2 6 2 3 2" xfId="12808" xr:uid="{FECF6284-9830-4A34-9A00-64EFBF7F733F}"/>
    <cellStyle name="Currency 2 2 6 2 3 2 2" xfId="28219" xr:uid="{7297E18E-C9F1-4174-8E0C-74907735E390}"/>
    <cellStyle name="Currency 2 2 6 2 3 2 2 2" xfId="59043" xr:uid="{EC694A86-40B5-4C12-AE53-0DDE12915BF6}"/>
    <cellStyle name="Currency 2 2 6 2 3 2 3" xfId="43633" xr:uid="{41B54634-91C9-446E-AB2A-FFE40E0068A4}"/>
    <cellStyle name="Currency 2 2 6 2 3 3" xfId="20410" xr:uid="{759F3299-4153-4CEB-B076-CAC7D32BD5A8}"/>
    <cellStyle name="Currency 2 2 6 2 3 3 2" xfId="51234" xr:uid="{E1B50D96-8BB7-43C7-A735-A31CF4A471A6}"/>
    <cellStyle name="Currency 2 2 6 2 3 4" xfId="35824" xr:uid="{EF54D5F8-4513-4BB6-A739-9B0EF8C44452}"/>
    <cellStyle name="Currency 2 2 6 2 4" xfId="9005" xr:uid="{0CC90E45-B654-458A-AFDF-7514A730DC15}"/>
    <cellStyle name="Currency 2 2 6 2 4 2" xfId="24416" xr:uid="{C8FD8DD8-B988-4CBE-A70D-533A7444A50B}"/>
    <cellStyle name="Currency 2 2 6 2 4 2 2" xfId="55240" xr:uid="{40461A1A-D8AB-4901-A9A9-11FD6C7B4B92}"/>
    <cellStyle name="Currency 2 2 6 2 4 3" xfId="39830" xr:uid="{1E0465E5-4DE2-48A5-8577-12D662042678}"/>
    <cellStyle name="Currency 2 2 6 2 5" xfId="16607" xr:uid="{4FDF65A7-76DB-4BBD-AC11-691D76B0C366}"/>
    <cellStyle name="Currency 2 2 6 2 5 2" xfId="47431" xr:uid="{CB5A317F-945B-4B9A-A6DD-2D5D591A94AD}"/>
    <cellStyle name="Currency 2 2 6 2 6" xfId="32021" xr:uid="{F3D0F5E5-2734-4C54-B5D3-F1C1FCDD2EF6}"/>
    <cellStyle name="Currency 2 2 6 3" xfId="1827" xr:uid="{3D69BD16-E324-4597-AF33-8B24B6C40E3C}"/>
    <cellStyle name="Currency 2 2 6 3 2" xfId="3726" xr:uid="{2C354D97-338E-43A3-8CB6-3A6A5EC643F1}"/>
    <cellStyle name="Currency 2 2 6 3 2 2" xfId="7529" xr:uid="{803D53A9-CFED-4B45-AAA4-52CC51F63565}"/>
    <cellStyle name="Currency 2 2 6 3 2 2 2" xfId="15340" xr:uid="{84FB9FEF-09A8-41FF-B4EB-6E4AAC61D7F6}"/>
    <cellStyle name="Currency 2 2 6 3 2 2 2 2" xfId="30751" xr:uid="{418D6E5A-5E5F-4273-A81C-9886D2CBEE1C}"/>
    <cellStyle name="Currency 2 2 6 3 2 2 2 2 2" xfId="61575" xr:uid="{45C05AB0-F9A6-43B2-86E8-21530171AA02}"/>
    <cellStyle name="Currency 2 2 6 3 2 2 2 3" xfId="46165" xr:uid="{93565276-A095-4D7B-B893-5A2AD47D0073}"/>
    <cellStyle name="Currency 2 2 6 3 2 2 3" xfId="22942" xr:uid="{8639B18B-3F60-4F8A-9730-2CB2E1624654}"/>
    <cellStyle name="Currency 2 2 6 3 2 2 3 2" xfId="53766" xr:uid="{8F22CB32-E715-4287-8F44-2B1010B6ECEC}"/>
    <cellStyle name="Currency 2 2 6 3 2 2 4" xfId="38356" xr:uid="{9189DB06-B80B-4597-A716-FD2103419282}"/>
    <cellStyle name="Currency 2 2 6 3 2 3" xfId="11537" xr:uid="{E15C70D3-DEEB-494D-8198-6DE1CB7FF465}"/>
    <cellStyle name="Currency 2 2 6 3 2 3 2" xfId="26948" xr:uid="{B3625A66-5C7F-4476-9E43-2B511F8AF4B5}"/>
    <cellStyle name="Currency 2 2 6 3 2 3 2 2" xfId="57772" xr:uid="{32E5D0DA-43B9-479C-B5D4-DDA55D7C8171}"/>
    <cellStyle name="Currency 2 2 6 3 2 3 3" xfId="42362" xr:uid="{A19CF704-5909-4343-AA96-DA8445834DCD}"/>
    <cellStyle name="Currency 2 2 6 3 2 4" xfId="19139" xr:uid="{92CA19F0-71E9-4581-8DAF-452FBA4D373D}"/>
    <cellStyle name="Currency 2 2 6 3 2 4 2" xfId="49963" xr:uid="{1CFD64A0-6D30-4035-A04C-03AF4FF621B0}"/>
    <cellStyle name="Currency 2 2 6 3 2 5" xfId="34553" xr:uid="{771987AD-E810-4454-A813-5AE461B350D7}"/>
    <cellStyle name="Currency 2 2 6 3 3" xfId="5630" xr:uid="{88406323-B112-481F-AA3B-07FB3B619360}"/>
    <cellStyle name="Currency 2 2 6 3 3 2" xfId="13441" xr:uid="{7DC5FE8B-EAEB-48E4-9B26-AC245ACD43D0}"/>
    <cellStyle name="Currency 2 2 6 3 3 2 2" xfId="28852" xr:uid="{42918F8C-905D-41E3-BEED-E06F5A1182EA}"/>
    <cellStyle name="Currency 2 2 6 3 3 2 2 2" xfId="59676" xr:uid="{31125BDA-AD61-4FC1-9E39-E6091B3C38DE}"/>
    <cellStyle name="Currency 2 2 6 3 3 2 3" xfId="44266" xr:uid="{2D94B81E-4892-4D08-8A25-78D656F85E24}"/>
    <cellStyle name="Currency 2 2 6 3 3 3" xfId="21043" xr:uid="{BDC50BCD-338F-4076-8C7B-6EA1C0EC9976}"/>
    <cellStyle name="Currency 2 2 6 3 3 3 2" xfId="51867" xr:uid="{04E4E51C-43EE-454C-A1B0-3F885B569A6E}"/>
    <cellStyle name="Currency 2 2 6 3 3 4" xfId="36457" xr:uid="{8749B499-E5AF-4F49-BC28-CC657377C364}"/>
    <cellStyle name="Currency 2 2 6 3 4" xfId="9638" xr:uid="{1D776934-FDA5-4F21-ADD9-C982AA895DAC}"/>
    <cellStyle name="Currency 2 2 6 3 4 2" xfId="25049" xr:uid="{ABAF5B26-4D82-4622-8C96-7FEFFE1A200A}"/>
    <cellStyle name="Currency 2 2 6 3 4 2 2" xfId="55873" xr:uid="{3786CC6F-AE90-4B1C-BA95-E90DED2BB292}"/>
    <cellStyle name="Currency 2 2 6 3 4 3" xfId="40463" xr:uid="{A7D028CE-B70D-42EF-A5D5-0F6F91805A50}"/>
    <cellStyle name="Currency 2 2 6 3 5" xfId="17240" xr:uid="{695E5461-C4EC-4DB9-A306-5867CC8A095C}"/>
    <cellStyle name="Currency 2 2 6 3 5 2" xfId="48064" xr:uid="{67C81112-5214-4BCA-B49E-3EA3CC8EFF3E}"/>
    <cellStyle name="Currency 2 2 6 3 6" xfId="32654" xr:uid="{B2AD9A5F-BA36-40DD-87D4-7FC473B4F5B6}"/>
    <cellStyle name="Currency 2 2 6 4" xfId="2460" xr:uid="{7FB67BC2-4115-419C-BB16-E47358697CCB}"/>
    <cellStyle name="Currency 2 2 6 4 2" xfId="6263" xr:uid="{494BD41E-FA01-4092-B718-86C09D431BFC}"/>
    <cellStyle name="Currency 2 2 6 4 2 2" xfId="14074" xr:uid="{56529A4A-BAB4-43E6-A26E-ED81FB1498B4}"/>
    <cellStyle name="Currency 2 2 6 4 2 2 2" xfId="29485" xr:uid="{65B16375-0F49-4AF5-A784-2B9EED093397}"/>
    <cellStyle name="Currency 2 2 6 4 2 2 2 2" xfId="60309" xr:uid="{0A300917-2AD2-4DC1-B8EA-484A1B091CEC}"/>
    <cellStyle name="Currency 2 2 6 4 2 2 3" xfId="44899" xr:uid="{4A2D20BB-7634-4ABF-8507-8F5F0D48D7F9}"/>
    <cellStyle name="Currency 2 2 6 4 2 3" xfId="21676" xr:uid="{6FF128E3-B228-4AD2-A5E5-C11350009B97}"/>
    <cellStyle name="Currency 2 2 6 4 2 3 2" xfId="52500" xr:uid="{FABF3DCD-1E17-49B0-9093-DB03D7C9A9FB}"/>
    <cellStyle name="Currency 2 2 6 4 2 4" xfId="37090" xr:uid="{877D038B-931F-4AFB-9900-0B9D82E5D5FB}"/>
    <cellStyle name="Currency 2 2 6 4 3" xfId="10271" xr:uid="{981702BD-72CC-40A1-A9E7-A2DA7DC5F4ED}"/>
    <cellStyle name="Currency 2 2 6 4 3 2" xfId="25682" xr:uid="{EA55D4BB-99C1-4D08-9F9E-8D1C96871672}"/>
    <cellStyle name="Currency 2 2 6 4 3 2 2" xfId="56506" xr:uid="{8BF1C893-2CA0-44F4-8825-8F906BD99BBE}"/>
    <cellStyle name="Currency 2 2 6 4 3 3" xfId="41096" xr:uid="{C7F086D8-91F4-4D4E-81D2-C23B8569E7D8}"/>
    <cellStyle name="Currency 2 2 6 4 4" xfId="17873" xr:uid="{F8E736CB-5834-41AB-A16F-B06F596CF229}"/>
    <cellStyle name="Currency 2 2 6 4 4 2" xfId="48697" xr:uid="{05B0A242-86F5-4BC3-BEDC-31F8B7CB8848}"/>
    <cellStyle name="Currency 2 2 6 4 5" xfId="33287" xr:uid="{25A1FF3B-7D5E-4182-9D74-38ECA03AABB3}"/>
    <cellStyle name="Currency 2 2 6 5" xfId="4364" xr:uid="{1C46F95D-FC61-425E-A740-970C2A9A1F7D}"/>
    <cellStyle name="Currency 2 2 6 5 2" xfId="12175" xr:uid="{B7DA256D-6404-4D73-A447-665019143E7F}"/>
    <cellStyle name="Currency 2 2 6 5 2 2" xfId="27586" xr:uid="{1ADD8F28-971B-4D66-8948-2D03A7409E6C}"/>
    <cellStyle name="Currency 2 2 6 5 2 2 2" xfId="58410" xr:uid="{E64991F9-49EF-44BE-9B71-41FA92DD7020}"/>
    <cellStyle name="Currency 2 2 6 5 2 3" xfId="43000" xr:uid="{860EC982-F8FB-4231-8A47-2006A9F0B29D}"/>
    <cellStyle name="Currency 2 2 6 5 3" xfId="19777" xr:uid="{8856AF1F-9923-4F4F-890B-08CFC0F75858}"/>
    <cellStyle name="Currency 2 2 6 5 3 2" xfId="50601" xr:uid="{967D2799-CC84-4DD5-8751-993AEDC1458F}"/>
    <cellStyle name="Currency 2 2 6 5 4" xfId="35191" xr:uid="{F97B3834-1605-4D9D-B44E-B0B049B02DEC}"/>
    <cellStyle name="Currency 2 2 6 6" xfId="8372" xr:uid="{54AA8D9E-AE71-4A3A-A939-573355A55966}"/>
    <cellStyle name="Currency 2 2 6 6 2" xfId="23783" xr:uid="{043969D3-D609-4B0B-94FE-2EF0D9BFF66D}"/>
    <cellStyle name="Currency 2 2 6 6 2 2" xfId="54607" xr:uid="{5776342D-0345-44D8-8BC9-88D343326AE3}"/>
    <cellStyle name="Currency 2 2 6 6 3" xfId="39197" xr:uid="{0B6EBD96-0998-4FDF-A562-4E90C4C17D42}"/>
    <cellStyle name="Currency 2 2 6 7" xfId="15974" xr:uid="{F26909A7-16B3-4F83-90B0-7E48C30C4697}"/>
    <cellStyle name="Currency 2 2 6 7 2" xfId="46798" xr:uid="{75D6315D-B3DB-4D1B-9A7F-30D1AC15E709}"/>
    <cellStyle name="Currency 2 2 6 8" xfId="31388" xr:uid="{D66DF075-6B6E-4706-986B-643623F8DB69}"/>
    <cellStyle name="Currency 2 2 7" xfId="352" xr:uid="{07B217C9-BD6B-4E6A-BB41-4CDBF9AC1D8D}"/>
    <cellStyle name="Currency 2 2 7 2" xfId="985" xr:uid="{B33815A2-E6DB-4A2D-BDB5-8D07D27A0ACC}"/>
    <cellStyle name="Currency 2 2 7 2 2" xfId="2884" xr:uid="{753A3903-C91B-44CC-B1B8-CFADD2EB55CA}"/>
    <cellStyle name="Currency 2 2 7 2 2 2" xfId="6687" xr:uid="{D755783D-3083-4513-A73D-3B4682923FBE}"/>
    <cellStyle name="Currency 2 2 7 2 2 2 2" xfId="14498" xr:uid="{C28320B9-C414-4EA4-9EB7-403E89AFF192}"/>
    <cellStyle name="Currency 2 2 7 2 2 2 2 2" xfId="29909" xr:uid="{2CC44EB0-BFB1-4645-BBD9-C02CA8AAB78E}"/>
    <cellStyle name="Currency 2 2 7 2 2 2 2 2 2" xfId="60733" xr:uid="{E0BCBB20-4647-4EF2-A90E-C2D2968A0FFB}"/>
    <cellStyle name="Currency 2 2 7 2 2 2 2 3" xfId="45323" xr:uid="{8C2A8BD6-FA81-4EEE-A5D6-8D6C2B62D7E5}"/>
    <cellStyle name="Currency 2 2 7 2 2 2 3" xfId="22100" xr:uid="{ED415705-FE3F-4B27-BC87-2754C468F85A}"/>
    <cellStyle name="Currency 2 2 7 2 2 2 3 2" xfId="52924" xr:uid="{F49F5CF8-5C2F-4CA3-848D-310A0B116BF5}"/>
    <cellStyle name="Currency 2 2 7 2 2 2 4" xfId="37514" xr:uid="{94DA68CF-E8EE-4ABD-A391-53AC265B86AB}"/>
    <cellStyle name="Currency 2 2 7 2 2 3" xfId="10695" xr:uid="{CEF6BB4A-FDC8-45DE-BAB4-13E0B2232202}"/>
    <cellStyle name="Currency 2 2 7 2 2 3 2" xfId="26106" xr:uid="{A8E8D9F4-54ED-4B0D-A7F0-BF2ACA5F0E9A}"/>
    <cellStyle name="Currency 2 2 7 2 2 3 2 2" xfId="56930" xr:uid="{17EF05A4-3F57-461F-AAAF-F68CAAABD8A2}"/>
    <cellStyle name="Currency 2 2 7 2 2 3 3" xfId="41520" xr:uid="{48242E5E-03EA-4401-8D13-9E624DC6B789}"/>
    <cellStyle name="Currency 2 2 7 2 2 4" xfId="18297" xr:uid="{97842E08-E607-4C98-8294-B0A8F6E7E114}"/>
    <cellStyle name="Currency 2 2 7 2 2 4 2" xfId="49121" xr:uid="{4E75D0EE-6AE8-4025-B633-6B8E32D522C1}"/>
    <cellStyle name="Currency 2 2 7 2 2 5" xfId="33711" xr:uid="{BA3A666F-6F3E-4B89-9E54-7A0D4E8C7753}"/>
    <cellStyle name="Currency 2 2 7 2 3" xfId="4788" xr:uid="{D8E76F7C-AC54-45DC-A7CB-0FF5E58DA206}"/>
    <cellStyle name="Currency 2 2 7 2 3 2" xfId="12599" xr:uid="{7E8BA82C-89BC-4CCB-807A-6820972A5B81}"/>
    <cellStyle name="Currency 2 2 7 2 3 2 2" xfId="28010" xr:uid="{2B4609D6-64B0-41FA-8A77-FB6B3AE90F8B}"/>
    <cellStyle name="Currency 2 2 7 2 3 2 2 2" xfId="58834" xr:uid="{0FE9E87D-5A47-410C-964C-9842AFCEE073}"/>
    <cellStyle name="Currency 2 2 7 2 3 2 3" xfId="43424" xr:uid="{D22B2904-71ED-4223-B475-73E7D0C92FA3}"/>
    <cellStyle name="Currency 2 2 7 2 3 3" xfId="20201" xr:uid="{8DACCB26-85AF-4489-8E05-3B9D37E20FD6}"/>
    <cellStyle name="Currency 2 2 7 2 3 3 2" xfId="51025" xr:uid="{CC0D4AEC-89F7-4C7E-9582-1C825EC2A9D5}"/>
    <cellStyle name="Currency 2 2 7 2 3 4" xfId="35615" xr:uid="{F989443B-95C8-47E2-9426-B86BA143FFF2}"/>
    <cellStyle name="Currency 2 2 7 2 4" xfId="8796" xr:uid="{5DD0C34C-831E-4590-97D9-2C69C1B2C526}"/>
    <cellStyle name="Currency 2 2 7 2 4 2" xfId="24207" xr:uid="{A36B2B57-4E0E-4444-AA8B-B51E7C3980B5}"/>
    <cellStyle name="Currency 2 2 7 2 4 2 2" xfId="55031" xr:uid="{88AF906B-5765-44B2-987D-F90257DEF135}"/>
    <cellStyle name="Currency 2 2 7 2 4 3" xfId="39621" xr:uid="{BBC2F12F-7A9F-42C3-B05F-103058A86CC3}"/>
    <cellStyle name="Currency 2 2 7 2 5" xfId="16398" xr:uid="{4E7B6D06-A113-4AB3-A03F-5A24CA26DC11}"/>
    <cellStyle name="Currency 2 2 7 2 5 2" xfId="47222" xr:uid="{912B06FF-EEBA-41B1-8C9F-B1248F168CCA}"/>
    <cellStyle name="Currency 2 2 7 2 6" xfId="31812" xr:uid="{CDA25550-6BCE-47B7-9A21-8029B4BBA8DE}"/>
    <cellStyle name="Currency 2 2 7 3" xfId="1618" xr:uid="{62C3F0F1-034C-4CDC-965F-A1BC197B48A5}"/>
    <cellStyle name="Currency 2 2 7 3 2" xfId="3517" xr:uid="{C4B6FED3-DDA9-4864-827E-46B24D376DE1}"/>
    <cellStyle name="Currency 2 2 7 3 2 2" xfId="7320" xr:uid="{28ECA484-8C9B-4D2D-832E-F8A7387B946F}"/>
    <cellStyle name="Currency 2 2 7 3 2 2 2" xfId="15131" xr:uid="{32D9CDC1-12B3-42B5-B6D4-9129A4AEF36B}"/>
    <cellStyle name="Currency 2 2 7 3 2 2 2 2" xfId="30542" xr:uid="{EF54A333-0D6D-473F-8B65-36C0AE1326D8}"/>
    <cellStyle name="Currency 2 2 7 3 2 2 2 2 2" xfId="61366" xr:uid="{DC6FA7CA-52BC-4096-A6B9-82FA8311E7E4}"/>
    <cellStyle name="Currency 2 2 7 3 2 2 2 3" xfId="45956" xr:uid="{FD026000-E508-441F-B489-E47E54350737}"/>
    <cellStyle name="Currency 2 2 7 3 2 2 3" xfId="22733" xr:uid="{0F2A0741-2FB4-47D4-8B57-7F1C876CC18F}"/>
    <cellStyle name="Currency 2 2 7 3 2 2 3 2" xfId="53557" xr:uid="{07C761D6-84D2-441E-96A1-76946A06B806}"/>
    <cellStyle name="Currency 2 2 7 3 2 2 4" xfId="38147" xr:uid="{E08017F1-5555-4CA8-B10F-688063E4E300}"/>
    <cellStyle name="Currency 2 2 7 3 2 3" xfId="11328" xr:uid="{BAACFF3A-0BBB-48D8-B607-CC7F519D3FB6}"/>
    <cellStyle name="Currency 2 2 7 3 2 3 2" xfId="26739" xr:uid="{4350AD3F-731A-45D0-9881-7DE8C5B00187}"/>
    <cellStyle name="Currency 2 2 7 3 2 3 2 2" xfId="57563" xr:uid="{600FDF6D-A0FA-4A0D-BA4D-37FAA642AEBB}"/>
    <cellStyle name="Currency 2 2 7 3 2 3 3" xfId="42153" xr:uid="{16FB87BD-AF98-4E18-B4FC-56E0ACB616AF}"/>
    <cellStyle name="Currency 2 2 7 3 2 4" xfId="18930" xr:uid="{A7333CBB-A22E-4DD4-B78C-3FBE6F71AD82}"/>
    <cellStyle name="Currency 2 2 7 3 2 4 2" xfId="49754" xr:uid="{AE761A2C-E1D8-4937-A459-E8283D75703D}"/>
    <cellStyle name="Currency 2 2 7 3 2 5" xfId="34344" xr:uid="{5C302AF2-04A3-453A-ABF8-C089E3F03FD3}"/>
    <cellStyle name="Currency 2 2 7 3 3" xfId="5421" xr:uid="{749FFA52-8ABA-4242-A226-2F9118A5A017}"/>
    <cellStyle name="Currency 2 2 7 3 3 2" xfId="13232" xr:uid="{E329663D-15A7-4A83-907B-E91A2FAB680E}"/>
    <cellStyle name="Currency 2 2 7 3 3 2 2" xfId="28643" xr:uid="{32B0D628-329A-4585-BDDE-702D8421E938}"/>
    <cellStyle name="Currency 2 2 7 3 3 2 2 2" xfId="59467" xr:uid="{20BAF958-59EF-467F-A771-8FC14D4CE501}"/>
    <cellStyle name="Currency 2 2 7 3 3 2 3" xfId="44057" xr:uid="{3FE8E574-E085-4276-9730-1F8EE269F971}"/>
    <cellStyle name="Currency 2 2 7 3 3 3" xfId="20834" xr:uid="{2CD64057-410E-4C7C-91AA-B760C374EB04}"/>
    <cellStyle name="Currency 2 2 7 3 3 3 2" xfId="51658" xr:uid="{12A7EB86-C49C-4926-8E3D-955B23B39063}"/>
    <cellStyle name="Currency 2 2 7 3 3 4" xfId="36248" xr:uid="{2AD2F0A9-3BDE-4CF7-B6C2-B8AEA7407679}"/>
    <cellStyle name="Currency 2 2 7 3 4" xfId="9429" xr:uid="{69C8CE38-547C-40A0-9131-80C0E8EF179C}"/>
    <cellStyle name="Currency 2 2 7 3 4 2" xfId="24840" xr:uid="{EAF0C8D2-040B-461C-A865-C5C31E35B0E3}"/>
    <cellStyle name="Currency 2 2 7 3 4 2 2" xfId="55664" xr:uid="{28A584DF-B6EB-4D11-8AE9-10A90B1E2D17}"/>
    <cellStyle name="Currency 2 2 7 3 4 3" xfId="40254" xr:uid="{CD619A07-48A3-451F-9E72-3CB38EB23F39}"/>
    <cellStyle name="Currency 2 2 7 3 5" xfId="17031" xr:uid="{05802337-9E10-4179-B5D7-0D01F027FF14}"/>
    <cellStyle name="Currency 2 2 7 3 5 2" xfId="47855" xr:uid="{CCF61492-3991-4B45-89E0-3F7D6764D0B0}"/>
    <cellStyle name="Currency 2 2 7 3 6" xfId="32445" xr:uid="{4E7522DD-6F9C-4FC0-8F33-009A088AFA57}"/>
    <cellStyle name="Currency 2 2 7 4" xfId="2251" xr:uid="{B554EF6B-BEDA-4FEE-BCA6-2BA04CA0AA90}"/>
    <cellStyle name="Currency 2 2 7 4 2" xfId="6054" xr:uid="{8FEFF953-3A3B-4D31-B5E5-6C9FAECF9581}"/>
    <cellStyle name="Currency 2 2 7 4 2 2" xfId="13865" xr:uid="{558C6555-3899-48CD-AF71-88F16012F41A}"/>
    <cellStyle name="Currency 2 2 7 4 2 2 2" xfId="29276" xr:uid="{14E6B24F-DFF6-42EB-8DAC-76810FC1BFA0}"/>
    <cellStyle name="Currency 2 2 7 4 2 2 2 2" xfId="60100" xr:uid="{7CD6E759-84E7-448E-9651-2FE3FB81C88A}"/>
    <cellStyle name="Currency 2 2 7 4 2 2 3" xfId="44690" xr:uid="{85655901-FB57-474F-A3E4-DD4F55F92B53}"/>
    <cellStyle name="Currency 2 2 7 4 2 3" xfId="21467" xr:uid="{7B5CCA3E-529C-49F3-B5CF-D88898DE7136}"/>
    <cellStyle name="Currency 2 2 7 4 2 3 2" xfId="52291" xr:uid="{72FB3A09-16E1-4F79-AC0A-4997C4EBC40A}"/>
    <cellStyle name="Currency 2 2 7 4 2 4" xfId="36881" xr:uid="{B8C29BF5-3455-4AF0-BC3C-A2E7AFEA072B}"/>
    <cellStyle name="Currency 2 2 7 4 3" xfId="10062" xr:uid="{F0B7F9D4-E015-4F65-9621-40C81F4D4D49}"/>
    <cellStyle name="Currency 2 2 7 4 3 2" xfId="25473" xr:uid="{7D782179-613D-4B13-989B-59F0F1505459}"/>
    <cellStyle name="Currency 2 2 7 4 3 2 2" xfId="56297" xr:uid="{E570E942-2A8F-47A5-945F-1DEDE4F4B232}"/>
    <cellStyle name="Currency 2 2 7 4 3 3" xfId="40887" xr:uid="{99B40965-BB19-4ED5-85E8-E6DBAAEEE177}"/>
    <cellStyle name="Currency 2 2 7 4 4" xfId="17664" xr:uid="{00CF90BA-4A71-49D2-84A2-A46EC1FACDDC}"/>
    <cellStyle name="Currency 2 2 7 4 4 2" xfId="48488" xr:uid="{FFB67543-650E-4907-93C0-E723C48523A5}"/>
    <cellStyle name="Currency 2 2 7 4 5" xfId="33078" xr:uid="{6F8E27A0-6F25-4AE2-A849-39796780CD3D}"/>
    <cellStyle name="Currency 2 2 7 5" xfId="4155" xr:uid="{1CDB3A12-25C0-45E5-AF47-9E811ECF30AD}"/>
    <cellStyle name="Currency 2 2 7 5 2" xfId="11966" xr:uid="{0D3DB8B8-5F6C-43F6-81CB-43A7815B5B2C}"/>
    <cellStyle name="Currency 2 2 7 5 2 2" xfId="27377" xr:uid="{635108BA-F1A6-489B-9B03-3FC3E473A4F4}"/>
    <cellStyle name="Currency 2 2 7 5 2 2 2" xfId="58201" xr:uid="{B5517C2B-2635-4CA5-9C90-FB5051BDACA6}"/>
    <cellStyle name="Currency 2 2 7 5 2 3" xfId="42791" xr:uid="{EB90A163-C9F8-4B03-B4BE-27DC7D85CE2E}"/>
    <cellStyle name="Currency 2 2 7 5 3" xfId="19568" xr:uid="{B1F9D8F0-B58D-4456-B75E-03D063E228C4}"/>
    <cellStyle name="Currency 2 2 7 5 3 2" xfId="50392" xr:uid="{DEB6BC9E-F696-45DB-8DD3-9E95179C5167}"/>
    <cellStyle name="Currency 2 2 7 5 4" xfId="34982" xr:uid="{5A9EF3B4-09F6-469C-B462-2016AAE7C4EA}"/>
    <cellStyle name="Currency 2 2 7 6" xfId="8163" xr:uid="{D62BE226-79E3-4C4C-875E-3A0CC25381E2}"/>
    <cellStyle name="Currency 2 2 7 6 2" xfId="23574" xr:uid="{9CE81181-333E-4489-AB00-45D0B29C521C}"/>
    <cellStyle name="Currency 2 2 7 6 2 2" xfId="54398" xr:uid="{E705E953-9FD0-4B42-84B4-CECA37952EB3}"/>
    <cellStyle name="Currency 2 2 7 6 3" xfId="38988" xr:uid="{A157BE03-E395-4DC5-B859-8574621F107F}"/>
    <cellStyle name="Currency 2 2 7 7" xfId="15765" xr:uid="{BC7B1898-7970-4750-9085-36AFAF108063}"/>
    <cellStyle name="Currency 2 2 7 7 2" xfId="46589" xr:uid="{6ABBCBB0-06ED-4BBE-82D4-6D91A4654131}"/>
    <cellStyle name="Currency 2 2 7 8" xfId="31179" xr:uid="{AB2B0823-017F-4E55-AA23-B2E88D65E80F}"/>
    <cellStyle name="Currency 2 2 8" xfId="772" xr:uid="{AD9A5F07-B429-453F-95D5-4F8BC85F8ECF}"/>
    <cellStyle name="Currency 2 2 8 2" xfId="2671" xr:uid="{BD7AE4F9-3177-4AA3-A50E-7EFD30E82AC9}"/>
    <cellStyle name="Currency 2 2 8 2 2" xfId="6474" xr:uid="{B8AAFC56-A869-424C-95E2-DD1C8DEE8613}"/>
    <cellStyle name="Currency 2 2 8 2 2 2" xfId="14285" xr:uid="{8B8D89C0-DC15-4A8E-A161-0B41034A0F71}"/>
    <cellStyle name="Currency 2 2 8 2 2 2 2" xfId="29696" xr:uid="{ECA73FD3-1C4A-4E98-B675-37919DAECC94}"/>
    <cellStyle name="Currency 2 2 8 2 2 2 2 2" xfId="60520" xr:uid="{575D6C49-6830-4D52-8B43-31071BB8E899}"/>
    <cellStyle name="Currency 2 2 8 2 2 2 3" xfId="45110" xr:uid="{45C26E23-AEC7-4674-8ADD-D42B948965A6}"/>
    <cellStyle name="Currency 2 2 8 2 2 3" xfId="21887" xr:uid="{1C1D9A2C-32B3-41D2-8B92-662B309C48DC}"/>
    <cellStyle name="Currency 2 2 8 2 2 3 2" xfId="52711" xr:uid="{1CB290E6-CB57-452F-AB0C-22CEC8FA5A5B}"/>
    <cellStyle name="Currency 2 2 8 2 2 4" xfId="37301" xr:uid="{89F75A67-E33E-4CA1-B0DC-E65AD9B2A208}"/>
    <cellStyle name="Currency 2 2 8 2 3" xfId="10482" xr:uid="{90C14D95-1DD2-434D-87CF-FD8B68DC622F}"/>
    <cellStyle name="Currency 2 2 8 2 3 2" xfId="25893" xr:uid="{AD94AD16-5FAA-4386-A64D-3A9E2458E2B7}"/>
    <cellStyle name="Currency 2 2 8 2 3 2 2" xfId="56717" xr:uid="{0346EF0F-C269-4FEB-BB48-877900F6D012}"/>
    <cellStyle name="Currency 2 2 8 2 3 3" xfId="41307" xr:uid="{E72669E7-BF9B-4C0F-A3DE-65D935918ADD}"/>
    <cellStyle name="Currency 2 2 8 2 4" xfId="18084" xr:uid="{A74D82BB-216B-4BB5-B2D8-DD3DF0849960}"/>
    <cellStyle name="Currency 2 2 8 2 4 2" xfId="48908" xr:uid="{3B6634F2-BCAE-4E7F-B6A2-B51063156B0F}"/>
    <cellStyle name="Currency 2 2 8 2 5" xfId="33498" xr:uid="{AD357EF0-8567-481F-9E61-4E6CC70F64D0}"/>
    <cellStyle name="Currency 2 2 8 3" xfId="4575" xr:uid="{DC482C0F-49AB-4884-B30C-C0D28D5A50BE}"/>
    <cellStyle name="Currency 2 2 8 3 2" xfId="12386" xr:uid="{AC26CADA-025C-4B79-8D1E-C38F1A4E5173}"/>
    <cellStyle name="Currency 2 2 8 3 2 2" xfId="27797" xr:uid="{0BA36221-25EB-479F-B9D7-7D2371B81F66}"/>
    <cellStyle name="Currency 2 2 8 3 2 2 2" xfId="58621" xr:uid="{1A56AD75-2FDD-419F-9F07-F137BC744759}"/>
    <cellStyle name="Currency 2 2 8 3 2 3" xfId="43211" xr:uid="{34C9F0A3-0A9E-4869-904A-AA663336E111}"/>
    <cellStyle name="Currency 2 2 8 3 3" xfId="19988" xr:uid="{9C2F41B3-2DE8-43AD-8AA3-782E01269753}"/>
    <cellStyle name="Currency 2 2 8 3 3 2" xfId="50812" xr:uid="{5EAF8447-522F-4EDA-8373-ECB11A6AAED7}"/>
    <cellStyle name="Currency 2 2 8 3 4" xfId="35402" xr:uid="{940F6670-2415-4D4F-8CE8-E0B04FC9B8A1}"/>
    <cellStyle name="Currency 2 2 8 4" xfId="8583" xr:uid="{C8D0BB8A-96AA-4906-9423-E01E3251672D}"/>
    <cellStyle name="Currency 2 2 8 4 2" xfId="23994" xr:uid="{72D33849-0407-43AC-9908-B96A2D0CA782}"/>
    <cellStyle name="Currency 2 2 8 4 2 2" xfId="54818" xr:uid="{3D29957E-BDB1-44C4-9317-D071E43A34B0}"/>
    <cellStyle name="Currency 2 2 8 4 3" xfId="39408" xr:uid="{0D58A917-78CB-4CC0-9A49-CFDCCF52B5E9}"/>
    <cellStyle name="Currency 2 2 8 5" xfId="16185" xr:uid="{FCAE7981-46D6-4BE7-9D1E-43AE49803E24}"/>
    <cellStyle name="Currency 2 2 8 5 2" xfId="47009" xr:uid="{A2F41421-8427-4E5D-BF44-DC499426CC89}"/>
    <cellStyle name="Currency 2 2 8 6" xfId="31599" xr:uid="{C655516B-B1E0-44C8-8707-EA6B83A43B20}"/>
    <cellStyle name="Currency 2 2 9" xfId="1405" xr:uid="{0C51B78C-B024-4B6B-8E9B-4EB816A86702}"/>
    <cellStyle name="Currency 2 2 9 2" xfId="3304" xr:uid="{9FD1944B-D84E-472C-8636-DF0F47795605}"/>
    <cellStyle name="Currency 2 2 9 2 2" xfId="7107" xr:uid="{8E560FD4-2269-4610-AF5D-5DB56E26AF86}"/>
    <cellStyle name="Currency 2 2 9 2 2 2" xfId="14918" xr:uid="{D7A862BC-8737-4D5C-A19B-8F5034923D54}"/>
    <cellStyle name="Currency 2 2 9 2 2 2 2" xfId="30329" xr:uid="{C516DDB6-32C2-43E9-881A-C9251203853B}"/>
    <cellStyle name="Currency 2 2 9 2 2 2 2 2" xfId="61153" xr:uid="{9F04E797-FC0F-4125-AA73-050E2AB4D8D6}"/>
    <cellStyle name="Currency 2 2 9 2 2 2 3" xfId="45743" xr:uid="{CCB23DBB-D384-49FA-AB9F-4E9B744B2CAC}"/>
    <cellStyle name="Currency 2 2 9 2 2 3" xfId="22520" xr:uid="{BDB707C9-499F-4E12-8941-08ED6EB7E99A}"/>
    <cellStyle name="Currency 2 2 9 2 2 3 2" xfId="53344" xr:uid="{BBDD4B83-CAC0-4BDB-98ED-DBB16E2A4E04}"/>
    <cellStyle name="Currency 2 2 9 2 2 4" xfId="37934" xr:uid="{8E2713B0-0C37-4518-ADD9-DD660C2A4AC7}"/>
    <cellStyle name="Currency 2 2 9 2 3" xfId="11115" xr:uid="{238FE145-05D6-4C42-8922-A6C9E3B44F75}"/>
    <cellStyle name="Currency 2 2 9 2 3 2" xfId="26526" xr:uid="{0CADD6E9-79C8-4311-AE66-371BAF66391A}"/>
    <cellStyle name="Currency 2 2 9 2 3 2 2" xfId="57350" xr:uid="{E6768ABC-CEF9-473A-805C-0E23459E8B6E}"/>
    <cellStyle name="Currency 2 2 9 2 3 3" xfId="41940" xr:uid="{3F913750-76FB-4049-91A8-6AED1C4B5DD0}"/>
    <cellStyle name="Currency 2 2 9 2 4" xfId="18717" xr:uid="{873F7369-63CA-4387-9077-EBD3F29844B3}"/>
    <cellStyle name="Currency 2 2 9 2 4 2" xfId="49541" xr:uid="{FBDC8681-7AE5-40A9-A001-E1ECF45D3325}"/>
    <cellStyle name="Currency 2 2 9 2 5" xfId="34131" xr:uid="{C15A6202-316E-423E-9900-9171E6E810A6}"/>
    <cellStyle name="Currency 2 2 9 3" xfId="5208" xr:uid="{A0D7BEA8-46C3-4C54-ACEE-CAE4E9C8651B}"/>
    <cellStyle name="Currency 2 2 9 3 2" xfId="13019" xr:uid="{F97544A3-9464-4E75-ADC9-308D363F8611}"/>
    <cellStyle name="Currency 2 2 9 3 2 2" xfId="28430" xr:uid="{BA4F9A41-D3F5-4B96-A47E-FECCD641456C}"/>
    <cellStyle name="Currency 2 2 9 3 2 2 2" xfId="59254" xr:uid="{20CEE89B-EAA4-45D3-AFC5-0E71BFD03481}"/>
    <cellStyle name="Currency 2 2 9 3 2 3" xfId="43844" xr:uid="{7714369B-53B1-47BB-AE48-EF76D57FC464}"/>
    <cellStyle name="Currency 2 2 9 3 3" xfId="20621" xr:uid="{18B72336-0D11-4E2D-8FA7-B78608DB7477}"/>
    <cellStyle name="Currency 2 2 9 3 3 2" xfId="51445" xr:uid="{80698920-0B72-4ACC-8F5E-E008ADD32A10}"/>
    <cellStyle name="Currency 2 2 9 3 4" xfId="36035" xr:uid="{8CD01E0F-2A0D-403A-8229-9EC86D06B57E}"/>
    <cellStyle name="Currency 2 2 9 4" xfId="9216" xr:uid="{E168A5C7-93D3-4A18-8F89-1168B030A20D}"/>
    <cellStyle name="Currency 2 2 9 4 2" xfId="24627" xr:uid="{D981D136-C432-4E6D-9258-39A86B52F5E2}"/>
    <cellStyle name="Currency 2 2 9 4 2 2" xfId="55451" xr:uid="{FE49A8D4-7F9C-4694-86CA-52E8FA5FBE13}"/>
    <cellStyle name="Currency 2 2 9 4 3" xfId="40041" xr:uid="{1C0659CC-633B-49C7-A8F7-3A8CD7C5B1E4}"/>
    <cellStyle name="Currency 2 2 9 5" xfId="16818" xr:uid="{71652FBE-77BE-4322-B637-BFE332DC4575}"/>
    <cellStyle name="Currency 2 2 9 5 2" xfId="47642" xr:uid="{376507CB-E2D5-4468-815E-57D9C2E0BEE0}"/>
    <cellStyle name="Currency 2 2 9 6" xfId="32232" xr:uid="{A3B03B1D-458E-454A-9E38-BC6A2B49647F}"/>
    <cellStyle name="Currency 2 20" xfId="61780" xr:uid="{A6D296AC-DF50-4129-AD04-F84C06B6BFA3}"/>
    <cellStyle name="Currency 2 21" xfId="61785" xr:uid="{BB82337E-606F-4A4D-8505-DA42D6A9C65C}"/>
    <cellStyle name="Currency 2 3" xfId="82" xr:uid="{C06A0A94-4A9C-445C-A683-ED42DFEC567C}"/>
    <cellStyle name="Currency 2 3 10" xfId="2032" xr:uid="{8018F30C-AB7E-4C3E-A130-DD0B4E999860}"/>
    <cellStyle name="Currency 2 3 10 2" xfId="5835" xr:uid="{09BE74E2-2BE7-4154-9875-D1D32E8034D8}"/>
    <cellStyle name="Currency 2 3 10 2 2" xfId="13646" xr:uid="{49977788-1FF9-4B27-A417-C55A3D630A45}"/>
    <cellStyle name="Currency 2 3 10 2 2 2" xfId="29057" xr:uid="{FF75323F-B459-4AE1-8162-8678A3B97B13}"/>
    <cellStyle name="Currency 2 3 10 2 2 2 2" xfId="59881" xr:uid="{82E63764-A444-460E-8E50-08ADC5AE32E3}"/>
    <cellStyle name="Currency 2 3 10 2 2 3" xfId="44471" xr:uid="{97A6E2CF-D8E5-4B96-AC71-CBAC3C472B9A}"/>
    <cellStyle name="Currency 2 3 10 2 3" xfId="21248" xr:uid="{0ABF9F1B-D3CA-4DE4-A6F1-18C3A59BD457}"/>
    <cellStyle name="Currency 2 3 10 2 3 2" xfId="52072" xr:uid="{D0234EC3-5B0B-4916-AD2F-78C90C81C054}"/>
    <cellStyle name="Currency 2 3 10 2 4" xfId="36662" xr:uid="{4E4B6084-8A48-4C4E-9387-610F5A7E4F71}"/>
    <cellStyle name="Currency 2 3 10 3" xfId="9843" xr:uid="{AE702CF6-22BE-491C-B503-2E4859CA5FF5}"/>
    <cellStyle name="Currency 2 3 10 3 2" xfId="25254" xr:uid="{66EF46B3-B538-4FB9-A52F-78C6C11B8329}"/>
    <cellStyle name="Currency 2 3 10 3 2 2" xfId="56078" xr:uid="{053723B5-22ED-4B14-82E0-262B509B3DC2}"/>
    <cellStyle name="Currency 2 3 10 3 3" xfId="40668" xr:uid="{CAB84FE5-0277-41F0-94F5-ACE62DA9F992}"/>
    <cellStyle name="Currency 2 3 10 4" xfId="17445" xr:uid="{BCF6735F-7224-480C-9B49-4D97CD9EFC5A}"/>
    <cellStyle name="Currency 2 3 10 4 2" xfId="48269" xr:uid="{FA81C9BC-0F88-48BB-BDCD-A2ED8C50CCEB}"/>
    <cellStyle name="Currency 2 3 10 5" xfId="32859" xr:uid="{7276D3E5-4516-4F40-8AC1-DAACFE2FF4E4}"/>
    <cellStyle name="Currency 2 3 11" xfId="3936" xr:uid="{8106FB0E-0050-4283-81CE-505C5EE8E9EB}"/>
    <cellStyle name="Currency 2 3 11 2" xfId="11747" xr:uid="{A49ABF09-88ED-4C21-80A8-20AD89A15DC7}"/>
    <cellStyle name="Currency 2 3 11 2 2" xfId="27158" xr:uid="{F529141E-6D3C-4E1D-82B6-93C0194C5437}"/>
    <cellStyle name="Currency 2 3 11 2 2 2" xfId="57982" xr:uid="{B66D8703-3AE2-4EE7-8475-BBDBA409F674}"/>
    <cellStyle name="Currency 2 3 11 2 3" xfId="42572" xr:uid="{89537160-4A24-4E94-9D34-78C0C6D86B7B}"/>
    <cellStyle name="Currency 2 3 11 3" xfId="19349" xr:uid="{EF39AE3A-33BC-4FF9-A8DA-418A4FB49178}"/>
    <cellStyle name="Currency 2 3 11 3 2" xfId="50173" xr:uid="{85416676-AB05-4DF1-9517-E8909DC353B4}"/>
    <cellStyle name="Currency 2 3 11 4" xfId="34763" xr:uid="{4F3D1ABA-2EE7-48D3-823E-D0D79D4C3E17}"/>
    <cellStyle name="Currency 2 3 12" xfId="7944" xr:uid="{0A41FF02-E8F7-4A7E-A20E-3C397B42A185}"/>
    <cellStyle name="Currency 2 3 12 2" xfId="23355" xr:uid="{F89E7410-FF71-419A-83FD-63A53D0CD6E5}"/>
    <cellStyle name="Currency 2 3 12 2 2" xfId="54179" xr:uid="{99CD18AD-EFCC-4A63-BD4F-155982F129B6}"/>
    <cellStyle name="Currency 2 3 12 3" xfId="38769" xr:uid="{343FA084-5B79-4A2E-A500-2292D18EAC42}"/>
    <cellStyle name="Currency 2 3 13" xfId="7735" xr:uid="{E27B7687-B965-4FEB-B50F-37193545E11A}"/>
    <cellStyle name="Currency 2 3 13 2" xfId="23146" xr:uid="{902F1FBD-00F2-4B12-9DCA-D594F04EB430}"/>
    <cellStyle name="Currency 2 3 13 2 2" xfId="53970" xr:uid="{38C79C0D-2A7D-4BE5-8F40-BB4B4C0D3E2F}"/>
    <cellStyle name="Currency 2 3 13 3" xfId="38560" xr:uid="{4FE035FE-D928-440F-951F-A102F6F883C4}"/>
    <cellStyle name="Currency 2 3 14" xfId="15546" xr:uid="{832CE1F9-A026-49B9-99E4-949BD26D05A3}"/>
    <cellStyle name="Currency 2 3 14 2" xfId="46370" xr:uid="{09905959-0F7C-442B-A3FD-485244F5EDD8}"/>
    <cellStyle name="Currency 2 3 15" xfId="30960" xr:uid="{B7B8C930-96AB-4AC2-8066-5657A3D64DC1}"/>
    <cellStyle name="Currency 2 3 2" xfId="144" xr:uid="{AE65E85C-BCED-4B3D-BCC6-506018A9C174}"/>
    <cellStyle name="Currency 2 3 2 10" xfId="3956" xr:uid="{CD74E0CE-918B-4E0C-A91C-F8794EC153E0}"/>
    <cellStyle name="Currency 2 3 2 10 2" xfId="11767" xr:uid="{D47AD81E-E329-4B0E-B68F-AB5901B4DABA}"/>
    <cellStyle name="Currency 2 3 2 10 2 2" xfId="27178" xr:uid="{23B032FC-2450-476A-8D05-6AEC85993018}"/>
    <cellStyle name="Currency 2 3 2 10 2 2 2" xfId="58002" xr:uid="{170D3413-A8D6-4945-8D81-6046ACC1B9B1}"/>
    <cellStyle name="Currency 2 3 2 10 2 3" xfId="42592" xr:uid="{DE930FD6-BE74-40D0-8844-CC839EF6C39F}"/>
    <cellStyle name="Currency 2 3 2 10 3" xfId="19369" xr:uid="{9131C7A3-0E77-4494-BA4C-36889B7C2932}"/>
    <cellStyle name="Currency 2 3 2 10 3 2" xfId="50193" xr:uid="{0409DF74-A635-4342-A158-0981146A7BF9}"/>
    <cellStyle name="Currency 2 3 2 10 4" xfId="34783" xr:uid="{09D5DD63-5C1F-49D4-BBE9-148B6384D198}"/>
    <cellStyle name="Currency 2 3 2 11" xfId="7964" xr:uid="{CBBB0340-E691-48C8-A781-2EE6A8512841}"/>
    <cellStyle name="Currency 2 3 2 11 2" xfId="23375" xr:uid="{44B96E96-709E-47F8-AA98-B9DA1CAAAAB2}"/>
    <cellStyle name="Currency 2 3 2 11 2 2" xfId="54199" xr:uid="{081FCD12-4924-4647-8FBF-3FD7374A7F32}"/>
    <cellStyle name="Currency 2 3 2 11 3" xfId="38789" xr:uid="{84DF1D29-A7D0-4958-95AF-684E7F61F161}"/>
    <cellStyle name="Currency 2 3 2 12" xfId="7755" xr:uid="{4BDD4C60-9785-4FD4-8772-542BCEB52DCB}"/>
    <cellStyle name="Currency 2 3 2 12 2" xfId="23166" xr:uid="{44C237DE-D3CC-44E1-A682-781FD1433FE0}"/>
    <cellStyle name="Currency 2 3 2 12 2 2" xfId="53990" xr:uid="{F6C16442-3289-4CA4-B54E-6CBE5D3F7F33}"/>
    <cellStyle name="Currency 2 3 2 12 3" xfId="38580" xr:uid="{B8567259-40F0-448A-9EE7-8E9519821F4D}"/>
    <cellStyle name="Currency 2 3 2 13" xfId="15566" xr:uid="{31845B7C-7C79-4713-BAEC-7978A0913A25}"/>
    <cellStyle name="Currency 2 3 2 13 2" xfId="46390" xr:uid="{87830645-22B1-4D89-88E6-9DEF4AE51A17}"/>
    <cellStyle name="Currency 2 3 2 14" xfId="30980" xr:uid="{79D231F7-9FEE-469A-88BC-99D579A051EF}"/>
    <cellStyle name="Currency 2 3 2 2" xfId="229" xr:uid="{2C78DEF2-73A1-4FA4-A16A-6C761662B778}"/>
    <cellStyle name="Currency 2 3 2 2 10" xfId="7840" xr:uid="{56F0A608-4685-4F87-B1DE-1EE0107BDB13}"/>
    <cellStyle name="Currency 2 3 2 2 10 2" xfId="23251" xr:uid="{53DF52FB-479F-4596-89D7-AE0BE072ACC5}"/>
    <cellStyle name="Currency 2 3 2 2 10 2 2" xfId="54075" xr:uid="{AA10F8A4-1106-42A2-B9F6-FD8826820938}"/>
    <cellStyle name="Currency 2 3 2 2 10 3" xfId="38665" xr:uid="{23B18313-D65C-451B-8920-0385F85AB5D8}"/>
    <cellStyle name="Currency 2 3 2 2 11" xfId="15651" xr:uid="{09D5066B-B5C7-49A0-BC69-ADB6F01AA0B4}"/>
    <cellStyle name="Currency 2 3 2 2 11 2" xfId="46475" xr:uid="{2BB3C836-844A-4565-ADAC-AA4E98577E5F}"/>
    <cellStyle name="Currency 2 3 2 2 12" xfId="31065" xr:uid="{3C25279D-CD8B-4281-B39E-C61909BBC153}"/>
    <cellStyle name="Currency 2 3 2 2 2" xfId="311" xr:uid="{BA2A424D-EFE5-4F10-8268-CE58F6859121}"/>
    <cellStyle name="Currency 2 3 2 2 2 10" xfId="15733" xr:uid="{2C53F885-0E77-402D-9BE5-9C9ACB3ABC1D}"/>
    <cellStyle name="Currency 2 3 2 2 2 10 2" xfId="46557" xr:uid="{8607A83C-B96B-4DBF-AA3A-013BB9916897}"/>
    <cellStyle name="Currency 2 3 2 2 2 11" xfId="31147" xr:uid="{F4A49B14-3595-48A9-9870-20B8FB90CC4D}"/>
    <cellStyle name="Currency 2 3 2 2 2 2" xfId="742" xr:uid="{417B9C29-3ED4-4741-844F-FF74A72F5E46}"/>
    <cellStyle name="Currency 2 3 2 2 2 2 2" xfId="1375" xr:uid="{E0565537-C806-4514-AD0A-69BCC8A71AC9}"/>
    <cellStyle name="Currency 2 3 2 2 2 2 2 2" xfId="3274" xr:uid="{9BB0E8A3-45AB-4CDF-AF7A-7480A4538B0E}"/>
    <cellStyle name="Currency 2 3 2 2 2 2 2 2 2" xfId="7077" xr:uid="{176466C2-AC72-4684-9039-BC75770AF4B3}"/>
    <cellStyle name="Currency 2 3 2 2 2 2 2 2 2 2" xfId="14888" xr:uid="{321AA288-5720-467B-95C0-5B82932CA32C}"/>
    <cellStyle name="Currency 2 3 2 2 2 2 2 2 2 2 2" xfId="30299" xr:uid="{20D75388-27FC-46FC-A28D-B44A6AFAFF2E}"/>
    <cellStyle name="Currency 2 3 2 2 2 2 2 2 2 2 2 2" xfId="61123" xr:uid="{FD5C8028-8463-4BC5-9742-74876FBF163F}"/>
    <cellStyle name="Currency 2 3 2 2 2 2 2 2 2 2 3" xfId="45713" xr:uid="{6702CB3A-907D-4741-A745-1E1DD737526E}"/>
    <cellStyle name="Currency 2 3 2 2 2 2 2 2 2 3" xfId="22490" xr:uid="{56E693C7-AEF8-4DEC-BE30-556F567C82CA}"/>
    <cellStyle name="Currency 2 3 2 2 2 2 2 2 2 3 2" xfId="53314" xr:uid="{1408A844-8EA7-4E40-BB4E-39FBCB032200}"/>
    <cellStyle name="Currency 2 3 2 2 2 2 2 2 2 4" xfId="37904" xr:uid="{83A59369-5C35-4615-A1FA-539442B36B78}"/>
    <cellStyle name="Currency 2 3 2 2 2 2 2 2 3" xfId="11085" xr:uid="{17949BED-9F88-42E4-873C-3E6E3CCC4E2F}"/>
    <cellStyle name="Currency 2 3 2 2 2 2 2 2 3 2" xfId="26496" xr:uid="{8243487E-3DC0-4A78-B810-E8D8FB7865AE}"/>
    <cellStyle name="Currency 2 3 2 2 2 2 2 2 3 2 2" xfId="57320" xr:uid="{F8BBF3FA-81CE-466F-B3AC-EE55AE9EF63D}"/>
    <cellStyle name="Currency 2 3 2 2 2 2 2 2 3 3" xfId="41910" xr:uid="{16F62047-C76A-4A8F-80A4-312A347B7115}"/>
    <cellStyle name="Currency 2 3 2 2 2 2 2 2 4" xfId="18687" xr:uid="{8658C77C-FBE0-4380-8599-62A23D13B93A}"/>
    <cellStyle name="Currency 2 3 2 2 2 2 2 2 4 2" xfId="49511" xr:uid="{67DD4CD6-172D-467B-8491-D031505C9116}"/>
    <cellStyle name="Currency 2 3 2 2 2 2 2 2 5" xfId="34101" xr:uid="{E6B08FF5-6C09-4AB8-920B-ED3F2E087AFA}"/>
    <cellStyle name="Currency 2 3 2 2 2 2 2 3" xfId="5178" xr:uid="{D695DF5C-9577-4E6A-B5B0-AE0F5D545A97}"/>
    <cellStyle name="Currency 2 3 2 2 2 2 2 3 2" xfId="12989" xr:uid="{FF94632D-C314-4F6D-8B07-A2CA4417E4CF}"/>
    <cellStyle name="Currency 2 3 2 2 2 2 2 3 2 2" xfId="28400" xr:uid="{2EEA3EBB-C750-486F-8050-F3F8388F7DE2}"/>
    <cellStyle name="Currency 2 3 2 2 2 2 2 3 2 2 2" xfId="59224" xr:uid="{0DA71816-DE3F-4A8C-8CDD-6055A7760A61}"/>
    <cellStyle name="Currency 2 3 2 2 2 2 2 3 2 3" xfId="43814" xr:uid="{EB82F224-6B2C-46C8-8479-A3AFEE3F58A2}"/>
    <cellStyle name="Currency 2 3 2 2 2 2 2 3 3" xfId="20591" xr:uid="{43F1F21C-A77B-48A1-8AE6-843002EC9685}"/>
    <cellStyle name="Currency 2 3 2 2 2 2 2 3 3 2" xfId="51415" xr:uid="{EAFD9774-8863-4ED1-A207-2086E09AB7D3}"/>
    <cellStyle name="Currency 2 3 2 2 2 2 2 3 4" xfId="36005" xr:uid="{B1C5ACAA-B453-4413-BD02-78E6E77EC1F7}"/>
    <cellStyle name="Currency 2 3 2 2 2 2 2 4" xfId="9186" xr:uid="{26FEB5DF-8F54-455F-9757-DE89603B9793}"/>
    <cellStyle name="Currency 2 3 2 2 2 2 2 4 2" xfId="24597" xr:uid="{F35714DA-723A-44E0-9962-24ECADF30162}"/>
    <cellStyle name="Currency 2 3 2 2 2 2 2 4 2 2" xfId="55421" xr:uid="{2C5D5248-F0D2-46C2-ACCF-76E2D9F57D3A}"/>
    <cellStyle name="Currency 2 3 2 2 2 2 2 4 3" xfId="40011" xr:uid="{19B5FDE1-4CD9-46C3-A4D0-8AD8F8C97258}"/>
    <cellStyle name="Currency 2 3 2 2 2 2 2 5" xfId="16788" xr:uid="{433EF8C9-B493-45BC-9B68-1B53052E3010}"/>
    <cellStyle name="Currency 2 3 2 2 2 2 2 5 2" xfId="47612" xr:uid="{F6193A08-0E67-47DA-83A4-A529E98138FC}"/>
    <cellStyle name="Currency 2 3 2 2 2 2 2 6" xfId="32202" xr:uid="{6605DD6A-0410-4EDE-88B2-2E15547F4793}"/>
    <cellStyle name="Currency 2 3 2 2 2 2 3" xfId="2008" xr:uid="{180E1DD6-B93A-48C7-B243-116F3848A98D}"/>
    <cellStyle name="Currency 2 3 2 2 2 2 3 2" xfId="3907" xr:uid="{45FC1D23-44C6-40E8-AF28-F8B0ECE9C2EE}"/>
    <cellStyle name="Currency 2 3 2 2 2 2 3 2 2" xfId="7710" xr:uid="{4E2A65C0-B6F0-4DD2-984E-E78529B08A07}"/>
    <cellStyle name="Currency 2 3 2 2 2 2 3 2 2 2" xfId="15521" xr:uid="{BBBA9DF9-EE9A-43B6-BF49-FF9863B53A61}"/>
    <cellStyle name="Currency 2 3 2 2 2 2 3 2 2 2 2" xfId="30932" xr:uid="{A2DB96F2-37A4-4ECD-9D15-BBE2AA9F16AD}"/>
    <cellStyle name="Currency 2 3 2 2 2 2 3 2 2 2 2 2" xfId="61756" xr:uid="{A921FFCE-1CC8-48A8-9B12-0D132B9E4A58}"/>
    <cellStyle name="Currency 2 3 2 2 2 2 3 2 2 2 3" xfId="46346" xr:uid="{303DB4B6-4400-4754-B406-83BC3CA062B0}"/>
    <cellStyle name="Currency 2 3 2 2 2 2 3 2 2 3" xfId="23123" xr:uid="{60F92DB2-53DB-42DF-9344-D2D994DD75EE}"/>
    <cellStyle name="Currency 2 3 2 2 2 2 3 2 2 3 2" xfId="53947" xr:uid="{6F973933-2D14-412C-BBF4-085D8C5B516B}"/>
    <cellStyle name="Currency 2 3 2 2 2 2 3 2 2 4" xfId="38537" xr:uid="{3F557410-2800-4917-8AA0-117250544249}"/>
    <cellStyle name="Currency 2 3 2 2 2 2 3 2 3" xfId="11718" xr:uid="{6AD03C4A-D1D0-4248-AC43-5051FD37A9E2}"/>
    <cellStyle name="Currency 2 3 2 2 2 2 3 2 3 2" xfId="27129" xr:uid="{356519EC-278E-49DB-9CD4-FA43DD6C71E2}"/>
    <cellStyle name="Currency 2 3 2 2 2 2 3 2 3 2 2" xfId="57953" xr:uid="{FEC9A770-C3AE-471D-A11B-93050AA6A9CA}"/>
    <cellStyle name="Currency 2 3 2 2 2 2 3 2 3 3" xfId="42543" xr:uid="{0E7452E6-B7DD-436B-9E27-2EB8C28384B6}"/>
    <cellStyle name="Currency 2 3 2 2 2 2 3 2 4" xfId="19320" xr:uid="{4898780A-D17F-4BDD-B800-CEEF1DBC8030}"/>
    <cellStyle name="Currency 2 3 2 2 2 2 3 2 4 2" xfId="50144" xr:uid="{15E74548-A4DE-4B37-AF4C-084CEB660EB4}"/>
    <cellStyle name="Currency 2 3 2 2 2 2 3 2 5" xfId="34734" xr:uid="{3C63695F-9581-4CD2-A64F-D31E8403D353}"/>
    <cellStyle name="Currency 2 3 2 2 2 2 3 3" xfId="5811" xr:uid="{6C58C98B-C9B4-4D23-B012-D9DE096CB170}"/>
    <cellStyle name="Currency 2 3 2 2 2 2 3 3 2" xfId="13622" xr:uid="{ADC0C71E-0D8E-41C0-8E44-D43013A017BC}"/>
    <cellStyle name="Currency 2 3 2 2 2 2 3 3 2 2" xfId="29033" xr:uid="{DD0632E4-C64A-4FE1-B84B-2F5B418E3E49}"/>
    <cellStyle name="Currency 2 3 2 2 2 2 3 3 2 2 2" xfId="59857" xr:uid="{0FBE5008-E353-4A6C-B9ED-AC5BF24DD53A}"/>
    <cellStyle name="Currency 2 3 2 2 2 2 3 3 2 3" xfId="44447" xr:uid="{7B9D4932-8982-4AFD-8C25-4B78C9B0740F}"/>
    <cellStyle name="Currency 2 3 2 2 2 2 3 3 3" xfId="21224" xr:uid="{AA477F92-7CAE-45D2-99B2-45038D9080F6}"/>
    <cellStyle name="Currency 2 3 2 2 2 2 3 3 3 2" xfId="52048" xr:uid="{C3BDDF34-0741-498B-AC07-A5E563F8CF5B}"/>
    <cellStyle name="Currency 2 3 2 2 2 2 3 3 4" xfId="36638" xr:uid="{9258D100-DB28-4492-A2B1-8EA216CAAFAB}"/>
    <cellStyle name="Currency 2 3 2 2 2 2 3 4" xfId="9819" xr:uid="{B9C83844-6FCE-4C72-8C3E-C767DA352DC9}"/>
    <cellStyle name="Currency 2 3 2 2 2 2 3 4 2" xfId="25230" xr:uid="{C0BF649A-7235-43DE-8375-DD6F5D3F763D}"/>
    <cellStyle name="Currency 2 3 2 2 2 2 3 4 2 2" xfId="56054" xr:uid="{478DF164-55C3-42CF-9183-71C2129850C5}"/>
    <cellStyle name="Currency 2 3 2 2 2 2 3 4 3" xfId="40644" xr:uid="{CBCCA4EA-A5B0-4901-AD52-194A33880563}"/>
    <cellStyle name="Currency 2 3 2 2 2 2 3 5" xfId="17421" xr:uid="{2C50E731-4556-4B56-823B-18FDD2C13BEB}"/>
    <cellStyle name="Currency 2 3 2 2 2 2 3 5 2" xfId="48245" xr:uid="{6D47F0E3-E555-475C-A825-6965178CEB26}"/>
    <cellStyle name="Currency 2 3 2 2 2 2 3 6" xfId="32835" xr:uid="{4A5A1B38-2793-43D3-90C5-70EF26FA5D5B}"/>
    <cellStyle name="Currency 2 3 2 2 2 2 4" xfId="2641" xr:uid="{83CC75C0-5F30-4E1E-B442-C2A624556288}"/>
    <cellStyle name="Currency 2 3 2 2 2 2 4 2" xfId="6444" xr:uid="{4A5E9439-0A05-45C7-B77C-F73E6E7D334A}"/>
    <cellStyle name="Currency 2 3 2 2 2 2 4 2 2" xfId="14255" xr:uid="{4275C87E-1D73-4663-81C2-D667F63B626F}"/>
    <cellStyle name="Currency 2 3 2 2 2 2 4 2 2 2" xfId="29666" xr:uid="{93F32F9A-0C53-4648-A358-FD49DD80CB9C}"/>
    <cellStyle name="Currency 2 3 2 2 2 2 4 2 2 2 2" xfId="60490" xr:uid="{98610109-AD24-4DDF-8087-6067120CCA7E}"/>
    <cellStyle name="Currency 2 3 2 2 2 2 4 2 2 3" xfId="45080" xr:uid="{15354136-CD77-47B5-AD73-88289EEC4BD8}"/>
    <cellStyle name="Currency 2 3 2 2 2 2 4 2 3" xfId="21857" xr:uid="{C1AE3583-2F56-49C0-941A-8CAABF98AA0A}"/>
    <cellStyle name="Currency 2 3 2 2 2 2 4 2 3 2" xfId="52681" xr:uid="{66203B83-2D66-49C0-955C-16E1E71A7324}"/>
    <cellStyle name="Currency 2 3 2 2 2 2 4 2 4" xfId="37271" xr:uid="{06A86E54-C519-4C7F-ABBF-3DCB28BCC12E}"/>
    <cellStyle name="Currency 2 3 2 2 2 2 4 3" xfId="10452" xr:uid="{D617559D-013E-4239-8E00-ABB34C788DC1}"/>
    <cellStyle name="Currency 2 3 2 2 2 2 4 3 2" xfId="25863" xr:uid="{F680519D-C3C3-4187-AAF7-0BEA2030012B}"/>
    <cellStyle name="Currency 2 3 2 2 2 2 4 3 2 2" xfId="56687" xr:uid="{A43C0CD9-F2A7-425C-AF9B-9B6F613AE491}"/>
    <cellStyle name="Currency 2 3 2 2 2 2 4 3 3" xfId="41277" xr:uid="{A5A2FB33-5A51-486D-B7DF-4D1D8AFA426B}"/>
    <cellStyle name="Currency 2 3 2 2 2 2 4 4" xfId="18054" xr:uid="{2786DBD9-8C1A-40C6-84E5-656A44E5071E}"/>
    <cellStyle name="Currency 2 3 2 2 2 2 4 4 2" xfId="48878" xr:uid="{5A0D1EFA-86D9-48ED-BDCC-0614B8BA514A}"/>
    <cellStyle name="Currency 2 3 2 2 2 2 4 5" xfId="33468" xr:uid="{C09A31B9-76F8-42AB-A241-760970580B9C}"/>
    <cellStyle name="Currency 2 3 2 2 2 2 5" xfId="4545" xr:uid="{A2CFD36B-4595-45B2-BB23-BDB7B312E05C}"/>
    <cellStyle name="Currency 2 3 2 2 2 2 5 2" xfId="12356" xr:uid="{6EEE86E8-7829-49E2-9F4E-C02A7A8F00DB}"/>
    <cellStyle name="Currency 2 3 2 2 2 2 5 2 2" xfId="27767" xr:uid="{B68F4DB8-DD95-493C-9344-D6663DC0BC8A}"/>
    <cellStyle name="Currency 2 3 2 2 2 2 5 2 2 2" xfId="58591" xr:uid="{5359FAC8-C62B-4A92-A69B-E1A379B56E07}"/>
    <cellStyle name="Currency 2 3 2 2 2 2 5 2 3" xfId="43181" xr:uid="{8210B938-D73B-4B7F-910F-CE1802A89C4B}"/>
    <cellStyle name="Currency 2 3 2 2 2 2 5 3" xfId="19958" xr:uid="{558F9E8C-874F-4BAD-9A99-EE7306F61B08}"/>
    <cellStyle name="Currency 2 3 2 2 2 2 5 3 2" xfId="50782" xr:uid="{EB7A09AE-9184-4107-B4B5-7B2EA895DC6B}"/>
    <cellStyle name="Currency 2 3 2 2 2 2 5 4" xfId="35372" xr:uid="{00B43638-917F-4D6C-B995-332C1479B4D3}"/>
    <cellStyle name="Currency 2 3 2 2 2 2 6" xfId="8553" xr:uid="{90CE0114-A0EB-4A08-BBBB-7215D36B90BD}"/>
    <cellStyle name="Currency 2 3 2 2 2 2 6 2" xfId="23964" xr:uid="{37D75EA2-165F-4925-9B5C-7B77FF11349C}"/>
    <cellStyle name="Currency 2 3 2 2 2 2 6 2 2" xfId="54788" xr:uid="{9EEA9021-4D38-4973-8B2D-BBE8243C3684}"/>
    <cellStyle name="Currency 2 3 2 2 2 2 6 3" xfId="39378" xr:uid="{C8D87753-6C35-459E-966E-BA4F183454B7}"/>
    <cellStyle name="Currency 2 3 2 2 2 2 7" xfId="16155" xr:uid="{09DC84FD-7AC9-45D6-90A1-4692D936BFD2}"/>
    <cellStyle name="Currency 2 3 2 2 2 2 7 2" xfId="46979" xr:uid="{D25D873B-B0F8-4FC7-A707-4E8F01A163FB}"/>
    <cellStyle name="Currency 2 3 2 2 2 2 8" xfId="31569" xr:uid="{FCBD04FD-7084-4FDB-9E0A-1916FF18293F}"/>
    <cellStyle name="Currency 2 3 2 2 2 3" xfId="533" xr:uid="{60B20785-8DA3-4C67-9F79-853E9D4B564F}"/>
    <cellStyle name="Currency 2 3 2 2 2 3 2" xfId="1166" xr:uid="{B05B0AF7-9328-411D-86A4-BDC187D34C29}"/>
    <cellStyle name="Currency 2 3 2 2 2 3 2 2" xfId="3065" xr:uid="{0E2391A4-F940-4DFC-B152-14621B970436}"/>
    <cellStyle name="Currency 2 3 2 2 2 3 2 2 2" xfId="6868" xr:uid="{745B4E0B-634C-461F-BF20-E73253FF4E66}"/>
    <cellStyle name="Currency 2 3 2 2 2 3 2 2 2 2" xfId="14679" xr:uid="{1F7599DF-8AA1-4552-8DFB-C29C9E15A1C3}"/>
    <cellStyle name="Currency 2 3 2 2 2 3 2 2 2 2 2" xfId="30090" xr:uid="{788D9DBC-127B-448C-BDCD-454F6CC3C331}"/>
    <cellStyle name="Currency 2 3 2 2 2 3 2 2 2 2 2 2" xfId="60914" xr:uid="{64F872DC-965F-4CB1-8987-6218D821A787}"/>
    <cellStyle name="Currency 2 3 2 2 2 3 2 2 2 2 3" xfId="45504" xr:uid="{E54E05B2-0047-4FEA-B881-7A381737A300}"/>
    <cellStyle name="Currency 2 3 2 2 2 3 2 2 2 3" xfId="22281" xr:uid="{EAA6F361-9605-46B9-8B3C-262EDDCC1213}"/>
    <cellStyle name="Currency 2 3 2 2 2 3 2 2 2 3 2" xfId="53105" xr:uid="{95B8CDD2-4219-483F-8BE7-D440B4D5AAFC}"/>
    <cellStyle name="Currency 2 3 2 2 2 3 2 2 2 4" xfId="37695" xr:uid="{893F0D7B-4E8A-46E6-A8BE-7D89ABD18A93}"/>
    <cellStyle name="Currency 2 3 2 2 2 3 2 2 3" xfId="10876" xr:uid="{FF01838A-A0D5-4D46-8E2E-55C8526B1DC2}"/>
    <cellStyle name="Currency 2 3 2 2 2 3 2 2 3 2" xfId="26287" xr:uid="{BF6DBFFA-821B-4D21-AEC9-4DC0131D0875}"/>
    <cellStyle name="Currency 2 3 2 2 2 3 2 2 3 2 2" xfId="57111" xr:uid="{C903CC30-34E1-484F-B1EE-1CE24A95F9EE}"/>
    <cellStyle name="Currency 2 3 2 2 2 3 2 2 3 3" xfId="41701" xr:uid="{C2D5DEEE-36E3-498A-B1D7-6D70EC5FA366}"/>
    <cellStyle name="Currency 2 3 2 2 2 3 2 2 4" xfId="18478" xr:uid="{CA759F25-48B5-4E91-96D2-E5431047EF97}"/>
    <cellStyle name="Currency 2 3 2 2 2 3 2 2 4 2" xfId="49302" xr:uid="{AEFA8C9D-1C9A-45AF-B3A0-525E58EE23B1}"/>
    <cellStyle name="Currency 2 3 2 2 2 3 2 2 5" xfId="33892" xr:uid="{76767885-983F-41AD-8DDE-D57D6E1E1D2A}"/>
    <cellStyle name="Currency 2 3 2 2 2 3 2 3" xfId="4969" xr:uid="{A13904A3-4CD1-44DF-B31A-D5F19EA9C30D}"/>
    <cellStyle name="Currency 2 3 2 2 2 3 2 3 2" xfId="12780" xr:uid="{92CE013D-1D16-4E75-A779-24D8C9487135}"/>
    <cellStyle name="Currency 2 3 2 2 2 3 2 3 2 2" xfId="28191" xr:uid="{AD3FB9DF-876C-4F4A-8F32-229CDF48EDA7}"/>
    <cellStyle name="Currency 2 3 2 2 2 3 2 3 2 2 2" xfId="59015" xr:uid="{15125E04-5B01-4427-9E25-F6434CE40A76}"/>
    <cellStyle name="Currency 2 3 2 2 2 3 2 3 2 3" xfId="43605" xr:uid="{ADEF42E6-F681-49F2-B8CD-E99B46243922}"/>
    <cellStyle name="Currency 2 3 2 2 2 3 2 3 3" xfId="20382" xr:uid="{92BE533E-73CF-4E7C-A3B8-95A0D63F4B04}"/>
    <cellStyle name="Currency 2 3 2 2 2 3 2 3 3 2" xfId="51206" xr:uid="{E3F5EBB0-F7F2-4B73-855F-7AF8CCC724DC}"/>
    <cellStyle name="Currency 2 3 2 2 2 3 2 3 4" xfId="35796" xr:uid="{8AF6F610-A910-454B-8115-CE9453532425}"/>
    <cellStyle name="Currency 2 3 2 2 2 3 2 4" xfId="8977" xr:uid="{44EB5D1E-2ADB-47CB-98F3-F51255E8A050}"/>
    <cellStyle name="Currency 2 3 2 2 2 3 2 4 2" xfId="24388" xr:uid="{1970C01C-2516-46CF-8D45-0A5C92A23773}"/>
    <cellStyle name="Currency 2 3 2 2 2 3 2 4 2 2" xfId="55212" xr:uid="{78B3A219-19EF-4CE0-894A-EAD99A2EC842}"/>
    <cellStyle name="Currency 2 3 2 2 2 3 2 4 3" xfId="39802" xr:uid="{97E8C58D-7F03-4EFF-B8C4-A52BB68A222E}"/>
    <cellStyle name="Currency 2 3 2 2 2 3 2 5" xfId="16579" xr:uid="{B87DC881-B4A3-4043-B7D2-97C1E5DE180B}"/>
    <cellStyle name="Currency 2 3 2 2 2 3 2 5 2" xfId="47403" xr:uid="{77D87215-5E4B-4196-A487-82BD7FF20678}"/>
    <cellStyle name="Currency 2 3 2 2 2 3 2 6" xfId="31993" xr:uid="{7006AF7E-D66D-4990-8FF1-FF76DA86CA6C}"/>
    <cellStyle name="Currency 2 3 2 2 2 3 3" xfId="1799" xr:uid="{97F85556-E424-4F51-B186-519F58CCE5B2}"/>
    <cellStyle name="Currency 2 3 2 2 2 3 3 2" xfId="3698" xr:uid="{78B67AD1-824C-4F48-926E-E8D7F4200C37}"/>
    <cellStyle name="Currency 2 3 2 2 2 3 3 2 2" xfId="7501" xr:uid="{FC199C3B-B850-400B-A656-8CD2AE195B69}"/>
    <cellStyle name="Currency 2 3 2 2 2 3 3 2 2 2" xfId="15312" xr:uid="{7AB16BB0-2DEC-4C7E-A6EE-005134FDBD11}"/>
    <cellStyle name="Currency 2 3 2 2 2 3 3 2 2 2 2" xfId="30723" xr:uid="{B69D5E5E-1059-4959-83A9-5B24C40B88BE}"/>
    <cellStyle name="Currency 2 3 2 2 2 3 3 2 2 2 2 2" xfId="61547" xr:uid="{88AF25AB-1D4F-4713-A8BB-1AB0650FE468}"/>
    <cellStyle name="Currency 2 3 2 2 2 3 3 2 2 2 3" xfId="46137" xr:uid="{20394700-3ECE-4790-9AF5-CFC36395AD50}"/>
    <cellStyle name="Currency 2 3 2 2 2 3 3 2 2 3" xfId="22914" xr:uid="{5A8AC259-F4C2-4132-95FA-F12B2F34B176}"/>
    <cellStyle name="Currency 2 3 2 2 2 3 3 2 2 3 2" xfId="53738" xr:uid="{2FF12AB1-6607-4444-A5CC-22B0B3FDBA54}"/>
    <cellStyle name="Currency 2 3 2 2 2 3 3 2 2 4" xfId="38328" xr:uid="{E7BC787D-9365-4C2F-8468-33F4D545C40F}"/>
    <cellStyle name="Currency 2 3 2 2 2 3 3 2 3" xfId="11509" xr:uid="{24A4FDE4-0872-4CDA-9686-5DE58DA9A3F2}"/>
    <cellStyle name="Currency 2 3 2 2 2 3 3 2 3 2" xfId="26920" xr:uid="{2F79FBD0-4440-4DB4-A681-F9BA0F7365A8}"/>
    <cellStyle name="Currency 2 3 2 2 2 3 3 2 3 2 2" xfId="57744" xr:uid="{1435B0B4-F645-4124-BC70-9BF9C9E39E77}"/>
    <cellStyle name="Currency 2 3 2 2 2 3 3 2 3 3" xfId="42334" xr:uid="{27ED4FD6-D7C0-40F4-A19A-53C268A3E1F1}"/>
    <cellStyle name="Currency 2 3 2 2 2 3 3 2 4" xfId="19111" xr:uid="{C4B85925-543C-4D4C-AB12-7106809677BC}"/>
    <cellStyle name="Currency 2 3 2 2 2 3 3 2 4 2" xfId="49935" xr:uid="{A0F468EC-D227-45A9-85C9-E0AD2CAB8451}"/>
    <cellStyle name="Currency 2 3 2 2 2 3 3 2 5" xfId="34525" xr:uid="{550E54F2-1703-4630-A562-93142696F98E}"/>
    <cellStyle name="Currency 2 3 2 2 2 3 3 3" xfId="5602" xr:uid="{2A43D761-157F-4162-8329-8F8BB0B29A50}"/>
    <cellStyle name="Currency 2 3 2 2 2 3 3 3 2" xfId="13413" xr:uid="{BF1A8D1C-E690-4213-80CF-9BEF39C1DD0D}"/>
    <cellStyle name="Currency 2 3 2 2 2 3 3 3 2 2" xfId="28824" xr:uid="{A82AE3CF-C731-4BDB-B077-4D33EB385CB6}"/>
    <cellStyle name="Currency 2 3 2 2 2 3 3 3 2 2 2" xfId="59648" xr:uid="{B843950A-2924-40D4-AF49-2BEA32A4AFD3}"/>
    <cellStyle name="Currency 2 3 2 2 2 3 3 3 2 3" xfId="44238" xr:uid="{301C2091-667B-49F2-9F7D-310B5D679112}"/>
    <cellStyle name="Currency 2 3 2 2 2 3 3 3 3" xfId="21015" xr:uid="{F79B3094-FC47-486F-99FC-9927EA355BB3}"/>
    <cellStyle name="Currency 2 3 2 2 2 3 3 3 3 2" xfId="51839" xr:uid="{64635F86-9A34-4918-AC29-BA4489825E89}"/>
    <cellStyle name="Currency 2 3 2 2 2 3 3 3 4" xfId="36429" xr:uid="{8DCB0B29-6268-49A6-9EE7-A1E882180EE0}"/>
    <cellStyle name="Currency 2 3 2 2 2 3 3 4" xfId="9610" xr:uid="{C0665F33-995E-4518-B4BC-D203A9535421}"/>
    <cellStyle name="Currency 2 3 2 2 2 3 3 4 2" xfId="25021" xr:uid="{19889DBD-BAB4-4A02-9291-626C3E99303E}"/>
    <cellStyle name="Currency 2 3 2 2 2 3 3 4 2 2" xfId="55845" xr:uid="{C6EAAE13-A794-441A-BD97-1A95212229E5}"/>
    <cellStyle name="Currency 2 3 2 2 2 3 3 4 3" xfId="40435" xr:uid="{2C61943C-3A6F-4925-A101-13841D59B98B}"/>
    <cellStyle name="Currency 2 3 2 2 2 3 3 5" xfId="17212" xr:uid="{A158C3B7-BC52-4332-83A5-8F0E66803D28}"/>
    <cellStyle name="Currency 2 3 2 2 2 3 3 5 2" xfId="48036" xr:uid="{0256CF68-8671-4660-A7D3-62BB47D3BF22}"/>
    <cellStyle name="Currency 2 3 2 2 2 3 3 6" xfId="32626" xr:uid="{303AADC7-9246-42FC-A2CA-0853DE3933FE}"/>
    <cellStyle name="Currency 2 3 2 2 2 3 4" xfId="2432" xr:uid="{EC9131D9-1B63-4A12-BC6C-D42346CADBE1}"/>
    <cellStyle name="Currency 2 3 2 2 2 3 4 2" xfId="6235" xr:uid="{001BB9B6-3DB6-4D50-A480-7941515BAD4E}"/>
    <cellStyle name="Currency 2 3 2 2 2 3 4 2 2" xfId="14046" xr:uid="{29291048-4E8F-4307-A3A0-0782D52F349A}"/>
    <cellStyle name="Currency 2 3 2 2 2 3 4 2 2 2" xfId="29457" xr:uid="{B5E79506-B4A4-4F44-9A39-2C61FE7BE388}"/>
    <cellStyle name="Currency 2 3 2 2 2 3 4 2 2 2 2" xfId="60281" xr:uid="{5F264766-60C4-4445-BFB0-0D4FD6488007}"/>
    <cellStyle name="Currency 2 3 2 2 2 3 4 2 2 3" xfId="44871" xr:uid="{62836B12-46FC-4168-90D9-2FAAD0E6A368}"/>
    <cellStyle name="Currency 2 3 2 2 2 3 4 2 3" xfId="21648" xr:uid="{D1376175-EEDF-4866-9B3B-9CFC567B7D81}"/>
    <cellStyle name="Currency 2 3 2 2 2 3 4 2 3 2" xfId="52472" xr:uid="{822E61A0-3D58-487A-B03F-CD771FAF7C94}"/>
    <cellStyle name="Currency 2 3 2 2 2 3 4 2 4" xfId="37062" xr:uid="{26C8B4D2-462D-4BD5-B70B-94E6F6299945}"/>
    <cellStyle name="Currency 2 3 2 2 2 3 4 3" xfId="10243" xr:uid="{FEAF1379-B010-45AB-81B5-2673E39E68E9}"/>
    <cellStyle name="Currency 2 3 2 2 2 3 4 3 2" xfId="25654" xr:uid="{DE90E527-0DBE-41AA-B295-FFC39E873106}"/>
    <cellStyle name="Currency 2 3 2 2 2 3 4 3 2 2" xfId="56478" xr:uid="{89513594-0997-4707-A428-02CAA6D4B9C2}"/>
    <cellStyle name="Currency 2 3 2 2 2 3 4 3 3" xfId="41068" xr:uid="{82352018-4B1F-4BEF-8DF9-A3539DBE5E15}"/>
    <cellStyle name="Currency 2 3 2 2 2 3 4 4" xfId="17845" xr:uid="{A08F115A-FD3E-4221-B1C0-276194E52C1E}"/>
    <cellStyle name="Currency 2 3 2 2 2 3 4 4 2" xfId="48669" xr:uid="{B9E39003-7078-414B-810C-223C4CE0478B}"/>
    <cellStyle name="Currency 2 3 2 2 2 3 4 5" xfId="33259" xr:uid="{B285205C-A830-4F3F-A989-9B6152988EAA}"/>
    <cellStyle name="Currency 2 3 2 2 2 3 5" xfId="4336" xr:uid="{1C02C33E-2E59-4F4B-8056-2AE5810B4440}"/>
    <cellStyle name="Currency 2 3 2 2 2 3 5 2" xfId="12147" xr:uid="{0B9696BB-4482-4A45-AD72-1956B3E1391C}"/>
    <cellStyle name="Currency 2 3 2 2 2 3 5 2 2" xfId="27558" xr:uid="{EDE7956E-1C3A-4A15-8A0F-27414167ECD9}"/>
    <cellStyle name="Currency 2 3 2 2 2 3 5 2 2 2" xfId="58382" xr:uid="{F73211C3-55B5-4EB9-BBD9-42DD00DB0DD0}"/>
    <cellStyle name="Currency 2 3 2 2 2 3 5 2 3" xfId="42972" xr:uid="{7F0A75FA-326A-4E3E-8E00-F070ADBC14BF}"/>
    <cellStyle name="Currency 2 3 2 2 2 3 5 3" xfId="19749" xr:uid="{3DB04C97-21AD-488D-A2EE-7B6E58FBCD00}"/>
    <cellStyle name="Currency 2 3 2 2 2 3 5 3 2" xfId="50573" xr:uid="{0ACF5B81-5071-41B7-A364-DCD067C8C2DF}"/>
    <cellStyle name="Currency 2 3 2 2 2 3 5 4" xfId="35163" xr:uid="{B0AF9A2E-8FBF-4AC7-AF67-07E6E5250D50}"/>
    <cellStyle name="Currency 2 3 2 2 2 3 6" xfId="8344" xr:uid="{2238BE93-48A6-4A94-96C2-BD44560C0B14}"/>
    <cellStyle name="Currency 2 3 2 2 2 3 6 2" xfId="23755" xr:uid="{652268AB-9D34-4CBB-92D5-F37B077E465B}"/>
    <cellStyle name="Currency 2 3 2 2 2 3 6 2 2" xfId="54579" xr:uid="{F6034CFC-E8E6-4F3C-ACDD-7B5FA9EC3189}"/>
    <cellStyle name="Currency 2 3 2 2 2 3 6 3" xfId="39169" xr:uid="{2AF25CE5-6CED-4E03-A79B-C4EBF39A85AE}"/>
    <cellStyle name="Currency 2 3 2 2 2 3 7" xfId="15946" xr:uid="{21CE19BC-9E9F-4513-9FA2-CB8D4F7E1F85}"/>
    <cellStyle name="Currency 2 3 2 2 2 3 7 2" xfId="46770" xr:uid="{F964C755-F3B3-457A-A529-B776D9185915}"/>
    <cellStyle name="Currency 2 3 2 2 2 3 8" xfId="31360" xr:uid="{EC22DBE4-2BA7-4D18-81CB-44EBC2F435CE}"/>
    <cellStyle name="Currency 2 3 2 2 2 4" xfId="953" xr:uid="{DEAC2534-B0A2-4D84-87D3-F06C1A70D044}"/>
    <cellStyle name="Currency 2 3 2 2 2 4 2" xfId="2852" xr:uid="{7B1B38A4-2C9E-4F66-A851-B1280F39885C}"/>
    <cellStyle name="Currency 2 3 2 2 2 4 2 2" xfId="6655" xr:uid="{DDA62DFC-B61C-4064-BAFE-61DBE9BAF55E}"/>
    <cellStyle name="Currency 2 3 2 2 2 4 2 2 2" xfId="14466" xr:uid="{7638710D-4134-4868-A580-82450E97EC02}"/>
    <cellStyle name="Currency 2 3 2 2 2 4 2 2 2 2" xfId="29877" xr:uid="{45C86534-F7CB-4962-9058-223B3097ADEE}"/>
    <cellStyle name="Currency 2 3 2 2 2 4 2 2 2 2 2" xfId="60701" xr:uid="{598D1B74-D727-4EEC-9ACA-CA4EE23054DD}"/>
    <cellStyle name="Currency 2 3 2 2 2 4 2 2 2 3" xfId="45291" xr:uid="{1E0A3CE9-557D-4C57-87B7-1C0AA5E6A8E7}"/>
    <cellStyle name="Currency 2 3 2 2 2 4 2 2 3" xfId="22068" xr:uid="{1DAB14DA-0CDA-434C-92EB-5BAC50946D8C}"/>
    <cellStyle name="Currency 2 3 2 2 2 4 2 2 3 2" xfId="52892" xr:uid="{A886D295-5239-4F4F-9527-E9DA261610D0}"/>
    <cellStyle name="Currency 2 3 2 2 2 4 2 2 4" xfId="37482" xr:uid="{15876F6F-4B14-4089-B77A-DEA87B4B2F1D}"/>
    <cellStyle name="Currency 2 3 2 2 2 4 2 3" xfId="10663" xr:uid="{F263D459-D79A-4658-B75B-EB4EFFF93FCF}"/>
    <cellStyle name="Currency 2 3 2 2 2 4 2 3 2" xfId="26074" xr:uid="{7267BEFD-8E09-4CE6-ADF9-33CBC0617E09}"/>
    <cellStyle name="Currency 2 3 2 2 2 4 2 3 2 2" xfId="56898" xr:uid="{EDCD40CA-9872-45A2-8AF0-A087140766EC}"/>
    <cellStyle name="Currency 2 3 2 2 2 4 2 3 3" xfId="41488" xr:uid="{9DBD462D-0697-4C73-843C-8E747BFEB875}"/>
    <cellStyle name="Currency 2 3 2 2 2 4 2 4" xfId="18265" xr:uid="{A5A33F55-D516-453E-B003-F85734F8D5CB}"/>
    <cellStyle name="Currency 2 3 2 2 2 4 2 4 2" xfId="49089" xr:uid="{F1DD7DEA-3AE8-4DEE-A600-3E55A0BE3FF8}"/>
    <cellStyle name="Currency 2 3 2 2 2 4 2 5" xfId="33679" xr:uid="{8B8847F0-CFF5-4458-84BE-2682A169C2D3}"/>
    <cellStyle name="Currency 2 3 2 2 2 4 3" xfId="4756" xr:uid="{3D23AFB7-2576-4AA1-BF5B-015D1B46D0F9}"/>
    <cellStyle name="Currency 2 3 2 2 2 4 3 2" xfId="12567" xr:uid="{317C2650-3F81-4AB2-8364-8AC5D8006912}"/>
    <cellStyle name="Currency 2 3 2 2 2 4 3 2 2" xfId="27978" xr:uid="{BA935684-87CA-4E87-A9FB-46474312DBB7}"/>
    <cellStyle name="Currency 2 3 2 2 2 4 3 2 2 2" xfId="58802" xr:uid="{74234CC3-7A1C-4C7D-AD09-EA6013A6888F}"/>
    <cellStyle name="Currency 2 3 2 2 2 4 3 2 3" xfId="43392" xr:uid="{001F7885-4DD4-4C99-AC31-7160522584AB}"/>
    <cellStyle name="Currency 2 3 2 2 2 4 3 3" xfId="20169" xr:uid="{0C830300-E019-4BF4-A819-C61E32C8A0C9}"/>
    <cellStyle name="Currency 2 3 2 2 2 4 3 3 2" xfId="50993" xr:uid="{99BB9384-CA8E-4D04-A848-9B5D0AAD2643}"/>
    <cellStyle name="Currency 2 3 2 2 2 4 3 4" xfId="35583" xr:uid="{308C9A5B-5FA8-475E-9FB9-6319D8E136AE}"/>
    <cellStyle name="Currency 2 3 2 2 2 4 4" xfId="8764" xr:uid="{6F218AB1-D588-4EDE-B430-150C429F85BD}"/>
    <cellStyle name="Currency 2 3 2 2 2 4 4 2" xfId="24175" xr:uid="{07D41AC8-8015-4620-8F88-EEBCDEBCCA28}"/>
    <cellStyle name="Currency 2 3 2 2 2 4 4 2 2" xfId="54999" xr:uid="{8117E311-0A60-4CBC-8113-B72A72123310}"/>
    <cellStyle name="Currency 2 3 2 2 2 4 4 3" xfId="39589" xr:uid="{F4B05247-23A3-42B8-8EB0-3FEA5A58070C}"/>
    <cellStyle name="Currency 2 3 2 2 2 4 5" xfId="16366" xr:uid="{3DD6F94C-0690-4E29-8E1E-B0BFAF6DAFA7}"/>
    <cellStyle name="Currency 2 3 2 2 2 4 5 2" xfId="47190" xr:uid="{EB5A1D4D-8F2B-4025-8259-0C3AE778EA74}"/>
    <cellStyle name="Currency 2 3 2 2 2 4 6" xfId="31780" xr:uid="{66104EE4-BC57-48E0-976B-1F9E5B2EADA0}"/>
    <cellStyle name="Currency 2 3 2 2 2 5" xfId="1586" xr:uid="{04E17B95-4B10-4DD1-820A-2A5D256F8E0D}"/>
    <cellStyle name="Currency 2 3 2 2 2 5 2" xfId="3485" xr:uid="{C689F97E-BE55-474B-A568-F21DEB0CFF23}"/>
    <cellStyle name="Currency 2 3 2 2 2 5 2 2" xfId="7288" xr:uid="{9B47AD97-A1AF-46F0-B238-CF590F49B0A0}"/>
    <cellStyle name="Currency 2 3 2 2 2 5 2 2 2" xfId="15099" xr:uid="{45821CCB-EBF0-4F11-B8E1-9BD13109D6AB}"/>
    <cellStyle name="Currency 2 3 2 2 2 5 2 2 2 2" xfId="30510" xr:uid="{DB63B338-C731-496A-8F31-F260EDE79C16}"/>
    <cellStyle name="Currency 2 3 2 2 2 5 2 2 2 2 2" xfId="61334" xr:uid="{E628B012-556B-4258-8BB9-E0759DF0A7A6}"/>
    <cellStyle name="Currency 2 3 2 2 2 5 2 2 2 3" xfId="45924" xr:uid="{A232527E-7A27-40DB-8CE5-214F2FBC7F67}"/>
    <cellStyle name="Currency 2 3 2 2 2 5 2 2 3" xfId="22701" xr:uid="{F0880791-89F1-4584-8015-2D7FD31085FA}"/>
    <cellStyle name="Currency 2 3 2 2 2 5 2 2 3 2" xfId="53525" xr:uid="{674835DF-0C47-44BC-847F-A771D85C71B6}"/>
    <cellStyle name="Currency 2 3 2 2 2 5 2 2 4" xfId="38115" xr:uid="{054CC6E9-BA2B-43CF-8D74-19941ADE834F}"/>
    <cellStyle name="Currency 2 3 2 2 2 5 2 3" xfId="11296" xr:uid="{CFEF933D-3F87-4671-A4CE-DC7B09EFDC23}"/>
    <cellStyle name="Currency 2 3 2 2 2 5 2 3 2" xfId="26707" xr:uid="{E988A48F-766E-4D3C-80E6-43C5AEBE8C49}"/>
    <cellStyle name="Currency 2 3 2 2 2 5 2 3 2 2" xfId="57531" xr:uid="{D0B586D8-874B-48E6-8BDE-67112D98BE88}"/>
    <cellStyle name="Currency 2 3 2 2 2 5 2 3 3" xfId="42121" xr:uid="{F7DD5796-620E-46E0-AD39-70B6D0BE2622}"/>
    <cellStyle name="Currency 2 3 2 2 2 5 2 4" xfId="18898" xr:uid="{E583C469-8106-4895-84FF-347C90ED6829}"/>
    <cellStyle name="Currency 2 3 2 2 2 5 2 4 2" xfId="49722" xr:uid="{321F69A5-4870-423A-8866-678A482B537A}"/>
    <cellStyle name="Currency 2 3 2 2 2 5 2 5" xfId="34312" xr:uid="{ACAE48BA-0027-4CEB-B747-60D85938C1D2}"/>
    <cellStyle name="Currency 2 3 2 2 2 5 3" xfId="5389" xr:uid="{E2051A59-E23C-4CD2-8F80-3FC6AA865D81}"/>
    <cellStyle name="Currency 2 3 2 2 2 5 3 2" xfId="13200" xr:uid="{2930D733-2772-4A22-AB7C-F63E338B5326}"/>
    <cellStyle name="Currency 2 3 2 2 2 5 3 2 2" xfId="28611" xr:uid="{FA149BA8-85CA-46B5-ACB4-EEE44D30FE1B}"/>
    <cellStyle name="Currency 2 3 2 2 2 5 3 2 2 2" xfId="59435" xr:uid="{6F2C382E-9F8C-4900-967D-38565D732132}"/>
    <cellStyle name="Currency 2 3 2 2 2 5 3 2 3" xfId="44025" xr:uid="{E89D6357-39A1-4DA1-AC92-DDA462AA07C1}"/>
    <cellStyle name="Currency 2 3 2 2 2 5 3 3" xfId="20802" xr:uid="{2117DBE3-CD1D-492D-9694-DFC2F6CAA5D0}"/>
    <cellStyle name="Currency 2 3 2 2 2 5 3 3 2" xfId="51626" xr:uid="{9E28CAF2-73CF-4E83-8D12-009081C35511}"/>
    <cellStyle name="Currency 2 3 2 2 2 5 3 4" xfId="36216" xr:uid="{96322F0C-A389-4668-835B-9BC49630717B}"/>
    <cellStyle name="Currency 2 3 2 2 2 5 4" xfId="9397" xr:uid="{941CAAAF-13F6-4ECC-AE31-2F680E6C892F}"/>
    <cellStyle name="Currency 2 3 2 2 2 5 4 2" xfId="24808" xr:uid="{26A8E2F7-2709-4623-8630-865E91E38714}"/>
    <cellStyle name="Currency 2 3 2 2 2 5 4 2 2" xfId="55632" xr:uid="{E8A58183-6EDA-4108-B3AF-061512B71EB6}"/>
    <cellStyle name="Currency 2 3 2 2 2 5 4 3" xfId="40222" xr:uid="{932C801B-1A77-414B-9863-72DC0723142D}"/>
    <cellStyle name="Currency 2 3 2 2 2 5 5" xfId="16999" xr:uid="{2283FF2F-D7EF-4E8D-86CB-DF85B315D587}"/>
    <cellStyle name="Currency 2 3 2 2 2 5 5 2" xfId="47823" xr:uid="{8F334A4F-7A65-4777-98A0-ED052F91474D}"/>
    <cellStyle name="Currency 2 3 2 2 2 5 6" xfId="32413" xr:uid="{B3A951A9-E5BE-4812-979B-285176A800F2}"/>
    <cellStyle name="Currency 2 3 2 2 2 6" xfId="2219" xr:uid="{2615104E-B115-4770-9714-40BBBD571375}"/>
    <cellStyle name="Currency 2 3 2 2 2 6 2" xfId="6022" xr:uid="{909FDB25-4BFD-4449-9DA3-5A5C4FCC90CD}"/>
    <cellStyle name="Currency 2 3 2 2 2 6 2 2" xfId="13833" xr:uid="{AA2B5682-4D11-4E85-9E5F-3F7ABA0276D0}"/>
    <cellStyle name="Currency 2 3 2 2 2 6 2 2 2" xfId="29244" xr:uid="{6FDC07ED-410A-453C-944B-31ACD5277369}"/>
    <cellStyle name="Currency 2 3 2 2 2 6 2 2 2 2" xfId="60068" xr:uid="{783DBE86-E121-4D95-9A1B-4C4015A838B7}"/>
    <cellStyle name="Currency 2 3 2 2 2 6 2 2 3" xfId="44658" xr:uid="{C0E6B8AC-A125-42CB-A514-BD60F71D1163}"/>
    <cellStyle name="Currency 2 3 2 2 2 6 2 3" xfId="21435" xr:uid="{1B085B62-CFDD-4826-8E72-61AFF5B2E56D}"/>
    <cellStyle name="Currency 2 3 2 2 2 6 2 3 2" xfId="52259" xr:uid="{AD03733D-45E9-41F9-9830-B783399DE3E1}"/>
    <cellStyle name="Currency 2 3 2 2 2 6 2 4" xfId="36849" xr:uid="{C7DA0462-93AA-4F4F-A682-3834E895B872}"/>
    <cellStyle name="Currency 2 3 2 2 2 6 3" xfId="10030" xr:uid="{11D131ED-678B-4D5B-98E4-D3167C1149C1}"/>
    <cellStyle name="Currency 2 3 2 2 2 6 3 2" xfId="25441" xr:uid="{69CE2187-E4B1-47C1-9918-A6A57D915890}"/>
    <cellStyle name="Currency 2 3 2 2 2 6 3 2 2" xfId="56265" xr:uid="{92A4F7B2-8E10-40CB-B8FA-1BC8D6C33371}"/>
    <cellStyle name="Currency 2 3 2 2 2 6 3 3" xfId="40855" xr:uid="{5000ED26-E848-43A7-9EA3-0A724D68CF6B}"/>
    <cellStyle name="Currency 2 3 2 2 2 6 4" xfId="17632" xr:uid="{7E687F92-C28B-47A9-A8EE-AD4E1FABC684}"/>
    <cellStyle name="Currency 2 3 2 2 2 6 4 2" xfId="48456" xr:uid="{59ED49C8-AB4A-4FCA-97D5-F8404B9F5005}"/>
    <cellStyle name="Currency 2 3 2 2 2 6 5" xfId="33046" xr:uid="{B1D7BD78-6817-482B-842B-928C2172343B}"/>
    <cellStyle name="Currency 2 3 2 2 2 7" xfId="4123" xr:uid="{0CCF8D2F-E8D7-4B77-951E-762A415F601C}"/>
    <cellStyle name="Currency 2 3 2 2 2 7 2" xfId="11934" xr:uid="{94B1BAA4-8CD7-4468-A2BD-A354E3960D5F}"/>
    <cellStyle name="Currency 2 3 2 2 2 7 2 2" xfId="27345" xr:uid="{4E8E4D15-C651-483D-82F5-8AC958237C4E}"/>
    <cellStyle name="Currency 2 3 2 2 2 7 2 2 2" xfId="58169" xr:uid="{A52492CD-A159-459A-8475-EA2D3842C24A}"/>
    <cellStyle name="Currency 2 3 2 2 2 7 2 3" xfId="42759" xr:uid="{FFA8C740-D08A-4AA7-AE2F-CF5C0A9F740D}"/>
    <cellStyle name="Currency 2 3 2 2 2 7 3" xfId="19536" xr:uid="{59ED33F2-B77E-4B8A-820B-87BB58085BE2}"/>
    <cellStyle name="Currency 2 3 2 2 2 7 3 2" xfId="50360" xr:uid="{007734B4-BD63-4D30-A59B-DB8FB52710CA}"/>
    <cellStyle name="Currency 2 3 2 2 2 7 4" xfId="34950" xr:uid="{3B6BD201-0E03-48CB-90CC-F8CE02877400}"/>
    <cellStyle name="Currency 2 3 2 2 2 8" xfId="8131" xr:uid="{9D9AC27C-FBF4-4226-8330-86D7EA7C2059}"/>
    <cellStyle name="Currency 2 3 2 2 2 8 2" xfId="23542" xr:uid="{A3B41DB4-FB35-4F8B-8AA2-E9ABC00220C5}"/>
    <cellStyle name="Currency 2 3 2 2 2 8 2 2" xfId="54366" xr:uid="{740A28A0-C432-40B9-BE5D-000E78AE71CA}"/>
    <cellStyle name="Currency 2 3 2 2 2 8 3" xfId="38956" xr:uid="{5A1490B6-BC14-4B62-9687-8B59C1610339}"/>
    <cellStyle name="Currency 2 3 2 2 2 9" xfId="7922" xr:uid="{503BEAF0-BDA1-442F-80B6-753B02584F7D}"/>
    <cellStyle name="Currency 2 3 2 2 2 9 2" xfId="23333" xr:uid="{3FDEAC0B-82D7-4381-85B2-175857BB5962}"/>
    <cellStyle name="Currency 2 3 2 2 2 9 2 2" xfId="54157" xr:uid="{BA50EBFD-77E7-45D0-A9E7-5EE211930226}"/>
    <cellStyle name="Currency 2 3 2 2 2 9 3" xfId="38747" xr:uid="{5DD303D4-AA4E-4D88-8E0F-F16121E78562}"/>
    <cellStyle name="Currency 2 3 2 2 3" xfId="660" xr:uid="{296701D7-6B04-45C6-BAA9-5DB23CC26479}"/>
    <cellStyle name="Currency 2 3 2 2 3 2" xfId="1293" xr:uid="{B104A9E2-C86C-4D43-8B70-8661D6FACA9E}"/>
    <cellStyle name="Currency 2 3 2 2 3 2 2" xfId="3192" xr:uid="{F0C3185E-FCAB-4A14-AD18-A0FB63179852}"/>
    <cellStyle name="Currency 2 3 2 2 3 2 2 2" xfId="6995" xr:uid="{58F47ECC-DAE3-48C4-9A2B-7B62E66DAB74}"/>
    <cellStyle name="Currency 2 3 2 2 3 2 2 2 2" xfId="14806" xr:uid="{1F2283AB-BB9E-4165-A957-84A5B5659447}"/>
    <cellStyle name="Currency 2 3 2 2 3 2 2 2 2 2" xfId="30217" xr:uid="{FD7C6C6D-2CBB-4FED-8599-4FE12E8469AA}"/>
    <cellStyle name="Currency 2 3 2 2 3 2 2 2 2 2 2" xfId="61041" xr:uid="{CEAB4F1A-F13B-4A8C-8132-246B87883524}"/>
    <cellStyle name="Currency 2 3 2 2 3 2 2 2 2 3" xfId="45631" xr:uid="{4DF60C5B-BAE7-46FF-BC21-8FEA0A7B6AA9}"/>
    <cellStyle name="Currency 2 3 2 2 3 2 2 2 3" xfId="22408" xr:uid="{DAA74AB5-52B2-4734-B5B3-7D32AF09E26F}"/>
    <cellStyle name="Currency 2 3 2 2 3 2 2 2 3 2" xfId="53232" xr:uid="{B505884E-D65E-4E9D-80A5-D97A43526391}"/>
    <cellStyle name="Currency 2 3 2 2 3 2 2 2 4" xfId="37822" xr:uid="{9A82EE63-FCA9-4E4E-8E77-5497BAEF13D7}"/>
    <cellStyle name="Currency 2 3 2 2 3 2 2 3" xfId="11003" xr:uid="{88F2F1ED-F782-4A99-8A23-B041D5D38C32}"/>
    <cellStyle name="Currency 2 3 2 2 3 2 2 3 2" xfId="26414" xr:uid="{895A75D3-DEE9-4EFC-9672-3F8C49C7BFDC}"/>
    <cellStyle name="Currency 2 3 2 2 3 2 2 3 2 2" xfId="57238" xr:uid="{CC246EFF-3302-4D81-83CB-B81387BEF400}"/>
    <cellStyle name="Currency 2 3 2 2 3 2 2 3 3" xfId="41828" xr:uid="{E4FFBE0B-C094-4199-9259-35585B5E815C}"/>
    <cellStyle name="Currency 2 3 2 2 3 2 2 4" xfId="18605" xr:uid="{6A58A652-A24B-4666-96E2-38FB8E7811D8}"/>
    <cellStyle name="Currency 2 3 2 2 3 2 2 4 2" xfId="49429" xr:uid="{E2DAABFF-0248-4759-A7BE-8381817C0854}"/>
    <cellStyle name="Currency 2 3 2 2 3 2 2 5" xfId="34019" xr:uid="{BE8B7919-8989-43BE-8E15-6A3EE0247062}"/>
    <cellStyle name="Currency 2 3 2 2 3 2 3" xfId="5096" xr:uid="{52903F8F-E395-4CC0-8AC2-0E914BC44ACE}"/>
    <cellStyle name="Currency 2 3 2 2 3 2 3 2" xfId="12907" xr:uid="{6D27A974-ACD9-47CD-AC21-7E2A03234913}"/>
    <cellStyle name="Currency 2 3 2 2 3 2 3 2 2" xfId="28318" xr:uid="{6CA3D3B5-A59E-43A7-B3BF-6E5F23C5F8E2}"/>
    <cellStyle name="Currency 2 3 2 2 3 2 3 2 2 2" xfId="59142" xr:uid="{D6F92BF9-866C-4B1A-84FD-B0DFC8E28DA0}"/>
    <cellStyle name="Currency 2 3 2 2 3 2 3 2 3" xfId="43732" xr:uid="{7DF3B99C-7125-4E43-A6A1-56B147B638DC}"/>
    <cellStyle name="Currency 2 3 2 2 3 2 3 3" xfId="20509" xr:uid="{E47ADA88-0861-48FB-B881-44C0C6004352}"/>
    <cellStyle name="Currency 2 3 2 2 3 2 3 3 2" xfId="51333" xr:uid="{84EC0028-5DEA-41A7-8E07-2E13C6DC53CB}"/>
    <cellStyle name="Currency 2 3 2 2 3 2 3 4" xfId="35923" xr:uid="{A7D3B7BF-C8FC-4DC6-8EBF-418951F76739}"/>
    <cellStyle name="Currency 2 3 2 2 3 2 4" xfId="9104" xr:uid="{49FD8907-91F2-4595-9B87-6704390D2C05}"/>
    <cellStyle name="Currency 2 3 2 2 3 2 4 2" xfId="24515" xr:uid="{896943F9-A0AF-4652-B545-564F9DB99C78}"/>
    <cellStyle name="Currency 2 3 2 2 3 2 4 2 2" xfId="55339" xr:uid="{EAC2C6CD-D17C-470F-9CF8-C2AE418A54CF}"/>
    <cellStyle name="Currency 2 3 2 2 3 2 4 3" xfId="39929" xr:uid="{25FBC5EE-E144-49D2-8045-4C45EB4A7C48}"/>
    <cellStyle name="Currency 2 3 2 2 3 2 5" xfId="16706" xr:uid="{9FE99117-D3C3-4D9D-AF29-EBEEC9B32842}"/>
    <cellStyle name="Currency 2 3 2 2 3 2 5 2" xfId="47530" xr:uid="{E969D695-748D-4DF4-9CA9-22CA4C8F06DE}"/>
    <cellStyle name="Currency 2 3 2 2 3 2 6" xfId="32120" xr:uid="{5DC24EAD-AAED-4AFA-B4E8-31FC4D8F7B6F}"/>
    <cellStyle name="Currency 2 3 2 2 3 3" xfId="1926" xr:uid="{A60C78FF-E9FA-45D4-B0DF-0646C95A5252}"/>
    <cellStyle name="Currency 2 3 2 2 3 3 2" xfId="3825" xr:uid="{35F06F4D-F1CF-46FD-BB70-394369C1D149}"/>
    <cellStyle name="Currency 2 3 2 2 3 3 2 2" xfId="7628" xr:uid="{C75287A7-9FC2-4515-9847-7D2D0B7636CC}"/>
    <cellStyle name="Currency 2 3 2 2 3 3 2 2 2" xfId="15439" xr:uid="{C394D918-4D1C-4CC6-89E1-B4869B64FD9D}"/>
    <cellStyle name="Currency 2 3 2 2 3 3 2 2 2 2" xfId="30850" xr:uid="{6EE6542C-E766-45D9-A9E5-893750B7A859}"/>
    <cellStyle name="Currency 2 3 2 2 3 3 2 2 2 2 2" xfId="61674" xr:uid="{66ADE0D1-79E9-4BAA-A27C-04C2570934B1}"/>
    <cellStyle name="Currency 2 3 2 2 3 3 2 2 2 3" xfId="46264" xr:uid="{40F7A1D0-8F57-45C1-A2E5-B7183532285B}"/>
    <cellStyle name="Currency 2 3 2 2 3 3 2 2 3" xfId="23041" xr:uid="{EB74E2A6-3388-4275-BA3E-3CCE05EC5ECD}"/>
    <cellStyle name="Currency 2 3 2 2 3 3 2 2 3 2" xfId="53865" xr:uid="{564BA956-4601-45E2-A66A-786C5EEB1610}"/>
    <cellStyle name="Currency 2 3 2 2 3 3 2 2 4" xfId="38455" xr:uid="{CEB6C43B-3D29-4003-8902-E4F3CC15E48E}"/>
    <cellStyle name="Currency 2 3 2 2 3 3 2 3" xfId="11636" xr:uid="{3C769A69-C907-4B62-BCAF-546419215076}"/>
    <cellStyle name="Currency 2 3 2 2 3 3 2 3 2" xfId="27047" xr:uid="{AC0EB943-6B4E-4402-BCB6-B043A1445E1F}"/>
    <cellStyle name="Currency 2 3 2 2 3 3 2 3 2 2" xfId="57871" xr:uid="{0EE7CAF0-E36D-4462-9517-3C229AE5EB6F}"/>
    <cellStyle name="Currency 2 3 2 2 3 3 2 3 3" xfId="42461" xr:uid="{E4D66472-4C4A-4762-AAAB-F380C68D8E8B}"/>
    <cellStyle name="Currency 2 3 2 2 3 3 2 4" xfId="19238" xr:uid="{A26231B9-922C-42E0-A5D9-2107D27F447C}"/>
    <cellStyle name="Currency 2 3 2 2 3 3 2 4 2" xfId="50062" xr:uid="{AD03E992-6974-4591-9793-4933D21577DF}"/>
    <cellStyle name="Currency 2 3 2 2 3 3 2 5" xfId="34652" xr:uid="{69BB2E53-82E4-4C60-BEE8-727FAB26EFB6}"/>
    <cellStyle name="Currency 2 3 2 2 3 3 3" xfId="5729" xr:uid="{306485B2-BCAC-4048-9BF8-B868EB33275C}"/>
    <cellStyle name="Currency 2 3 2 2 3 3 3 2" xfId="13540" xr:uid="{9B268824-244B-4FA2-B269-80544D4E4567}"/>
    <cellStyle name="Currency 2 3 2 2 3 3 3 2 2" xfId="28951" xr:uid="{D883ABA8-C3A9-4883-A350-E9AE4FE50F21}"/>
    <cellStyle name="Currency 2 3 2 2 3 3 3 2 2 2" xfId="59775" xr:uid="{B8E6C505-DADE-4CF4-AF74-937159E43FB7}"/>
    <cellStyle name="Currency 2 3 2 2 3 3 3 2 3" xfId="44365" xr:uid="{0934CDB0-B9B5-4755-9EEE-66BA970AE5E6}"/>
    <cellStyle name="Currency 2 3 2 2 3 3 3 3" xfId="21142" xr:uid="{E4B464C1-3FE6-47D0-9BA3-1EF1F01E501C}"/>
    <cellStyle name="Currency 2 3 2 2 3 3 3 3 2" xfId="51966" xr:uid="{C3E80FC6-319F-4B86-9BE2-2A8EAFBE50C3}"/>
    <cellStyle name="Currency 2 3 2 2 3 3 3 4" xfId="36556" xr:uid="{584AE019-6A0A-4F56-9F41-EF3BD846760A}"/>
    <cellStyle name="Currency 2 3 2 2 3 3 4" xfId="9737" xr:uid="{EAEB3141-7267-41C3-9CF6-568C78030773}"/>
    <cellStyle name="Currency 2 3 2 2 3 3 4 2" xfId="25148" xr:uid="{D65BEDEC-4C88-4E70-86DE-4F4EE4D1FB27}"/>
    <cellStyle name="Currency 2 3 2 2 3 3 4 2 2" xfId="55972" xr:uid="{48AF5E4E-63F4-43B0-9579-D4AAB44D699D}"/>
    <cellStyle name="Currency 2 3 2 2 3 3 4 3" xfId="40562" xr:uid="{D9E318B6-8120-4E5B-A7BB-6F4F8EDEC702}"/>
    <cellStyle name="Currency 2 3 2 2 3 3 5" xfId="17339" xr:uid="{8FD5E61C-F265-40A3-9965-368BC964CC2B}"/>
    <cellStyle name="Currency 2 3 2 2 3 3 5 2" xfId="48163" xr:uid="{7B1128CA-640D-48FC-B48E-442DC6312772}"/>
    <cellStyle name="Currency 2 3 2 2 3 3 6" xfId="32753" xr:uid="{D6175BAB-45E2-47A4-8F8C-18270086A2DF}"/>
    <cellStyle name="Currency 2 3 2 2 3 4" xfId="2559" xr:uid="{A10E72AB-3AFE-4251-A4DA-D268B6E66F76}"/>
    <cellStyle name="Currency 2 3 2 2 3 4 2" xfId="6362" xr:uid="{7A8BC12C-46B5-4A3E-9052-61C5DA531667}"/>
    <cellStyle name="Currency 2 3 2 2 3 4 2 2" xfId="14173" xr:uid="{A687B64A-8DA6-4E5A-9D7C-038C1B6CCB7D}"/>
    <cellStyle name="Currency 2 3 2 2 3 4 2 2 2" xfId="29584" xr:uid="{9BFCAA90-DC05-482D-9B1E-DE9F67F51391}"/>
    <cellStyle name="Currency 2 3 2 2 3 4 2 2 2 2" xfId="60408" xr:uid="{1C8072EA-9BD7-48A8-A89B-AA15A15B33F8}"/>
    <cellStyle name="Currency 2 3 2 2 3 4 2 2 3" xfId="44998" xr:uid="{4E1E3D39-E03E-4C04-87B3-0F8ADECE4FB2}"/>
    <cellStyle name="Currency 2 3 2 2 3 4 2 3" xfId="21775" xr:uid="{8DCE7585-958F-4DB2-B682-753E19A407C4}"/>
    <cellStyle name="Currency 2 3 2 2 3 4 2 3 2" xfId="52599" xr:uid="{5AE32194-CA6B-4CEE-A27E-7214174BC9B2}"/>
    <cellStyle name="Currency 2 3 2 2 3 4 2 4" xfId="37189" xr:uid="{86C614B5-228E-499E-A0AB-86F35B7AC240}"/>
    <cellStyle name="Currency 2 3 2 2 3 4 3" xfId="10370" xr:uid="{BD822F9D-3D19-4442-858B-E5A4B1294AD1}"/>
    <cellStyle name="Currency 2 3 2 2 3 4 3 2" xfId="25781" xr:uid="{BC15C592-49F2-4114-B996-CB418562B3E6}"/>
    <cellStyle name="Currency 2 3 2 2 3 4 3 2 2" xfId="56605" xr:uid="{1EE4EF4F-50AA-4B83-951F-96894C8C2FAF}"/>
    <cellStyle name="Currency 2 3 2 2 3 4 3 3" xfId="41195" xr:uid="{97A867C4-A5B2-4D0B-B5D7-D6D87686A937}"/>
    <cellStyle name="Currency 2 3 2 2 3 4 4" xfId="17972" xr:uid="{19E2B2AC-B697-4550-8027-7F0796CB5768}"/>
    <cellStyle name="Currency 2 3 2 2 3 4 4 2" xfId="48796" xr:uid="{BDA3D2E9-F5D4-4095-802C-EB985DC3B284}"/>
    <cellStyle name="Currency 2 3 2 2 3 4 5" xfId="33386" xr:uid="{EC355FA7-0DEE-436C-BE5E-EC41CB7F67CF}"/>
    <cellStyle name="Currency 2 3 2 2 3 5" xfId="4463" xr:uid="{683D890B-75B1-4AF7-AC1E-947170A52FF1}"/>
    <cellStyle name="Currency 2 3 2 2 3 5 2" xfId="12274" xr:uid="{37BBA678-67DA-4DBC-BFDE-435728FC1331}"/>
    <cellStyle name="Currency 2 3 2 2 3 5 2 2" xfId="27685" xr:uid="{8F1BF095-5BD5-468B-B994-061B0761905E}"/>
    <cellStyle name="Currency 2 3 2 2 3 5 2 2 2" xfId="58509" xr:uid="{1A5B4760-B885-4CA6-9290-B70B3C25BFFA}"/>
    <cellStyle name="Currency 2 3 2 2 3 5 2 3" xfId="43099" xr:uid="{AD712887-8C06-4A1C-8A92-8A6D0CF17F85}"/>
    <cellStyle name="Currency 2 3 2 2 3 5 3" xfId="19876" xr:uid="{AC2E7E0D-F4A0-43DD-9ADE-CAF665F1C6AF}"/>
    <cellStyle name="Currency 2 3 2 2 3 5 3 2" xfId="50700" xr:uid="{89CA3AF9-2EE3-4EB8-9778-D8975645A6DC}"/>
    <cellStyle name="Currency 2 3 2 2 3 5 4" xfId="35290" xr:uid="{D24A3579-49C7-4113-AD5F-3E949CE5EC07}"/>
    <cellStyle name="Currency 2 3 2 2 3 6" xfId="8471" xr:uid="{39042DDC-4169-4B5A-9B67-7E0686B0CE9C}"/>
    <cellStyle name="Currency 2 3 2 2 3 6 2" xfId="23882" xr:uid="{69D7AB7B-BE97-4820-8F5D-7DAD80DD4D6C}"/>
    <cellStyle name="Currency 2 3 2 2 3 6 2 2" xfId="54706" xr:uid="{E27B866B-7525-40FA-8168-B690E3354D0A}"/>
    <cellStyle name="Currency 2 3 2 2 3 6 3" xfId="39296" xr:uid="{7AB7DEBF-D5CD-4BC1-ABBC-7E81B67E21A0}"/>
    <cellStyle name="Currency 2 3 2 2 3 7" xfId="16073" xr:uid="{5C87F94B-22D5-47C7-A8FE-3A2149C0581D}"/>
    <cellStyle name="Currency 2 3 2 2 3 7 2" xfId="46897" xr:uid="{FFBFDD76-907D-46CE-9FED-311FF8C42DBE}"/>
    <cellStyle name="Currency 2 3 2 2 3 8" xfId="31487" xr:uid="{D28BB408-0DC6-485F-96E8-D98D410C5F5F}"/>
    <cellStyle name="Currency 2 3 2 2 4" xfId="451" xr:uid="{4A63F5E8-889B-4768-8206-0FDFF97BDF0A}"/>
    <cellStyle name="Currency 2 3 2 2 4 2" xfId="1084" xr:uid="{1493B1C0-E895-41FC-AF3A-3AC5E8A64F33}"/>
    <cellStyle name="Currency 2 3 2 2 4 2 2" xfId="2983" xr:uid="{B38E5E53-F729-4BBF-88EE-ADB481F77895}"/>
    <cellStyle name="Currency 2 3 2 2 4 2 2 2" xfId="6786" xr:uid="{0089F27D-F621-4A2A-99FA-993DCA433E19}"/>
    <cellStyle name="Currency 2 3 2 2 4 2 2 2 2" xfId="14597" xr:uid="{85E2EC16-BF04-470B-BF7B-61B7FEECF02B}"/>
    <cellStyle name="Currency 2 3 2 2 4 2 2 2 2 2" xfId="30008" xr:uid="{25FC0848-9259-452D-964D-100F394C3AB7}"/>
    <cellStyle name="Currency 2 3 2 2 4 2 2 2 2 2 2" xfId="60832" xr:uid="{9A454395-652F-47EF-81CA-B63ABDB8AC31}"/>
    <cellStyle name="Currency 2 3 2 2 4 2 2 2 2 3" xfId="45422" xr:uid="{01A7E699-4C00-4F40-8C9D-3048FF89E933}"/>
    <cellStyle name="Currency 2 3 2 2 4 2 2 2 3" xfId="22199" xr:uid="{29E5A364-86A6-461C-85D7-D117A8101EC9}"/>
    <cellStyle name="Currency 2 3 2 2 4 2 2 2 3 2" xfId="53023" xr:uid="{196A36AD-15B3-45F5-9676-7E99E89BA98C}"/>
    <cellStyle name="Currency 2 3 2 2 4 2 2 2 4" xfId="37613" xr:uid="{4D786EB0-8604-4154-9B6E-2B7974F1BC68}"/>
    <cellStyle name="Currency 2 3 2 2 4 2 2 3" xfId="10794" xr:uid="{6D89A50F-12F3-41FE-9BE0-E04BDD51F39C}"/>
    <cellStyle name="Currency 2 3 2 2 4 2 2 3 2" xfId="26205" xr:uid="{2A93C5AF-6E4C-4877-8831-2AD84555DCBC}"/>
    <cellStyle name="Currency 2 3 2 2 4 2 2 3 2 2" xfId="57029" xr:uid="{93FD9AE5-8EA5-4B4A-9EA2-EA47DACC7AE4}"/>
    <cellStyle name="Currency 2 3 2 2 4 2 2 3 3" xfId="41619" xr:uid="{0C2B7758-D308-4B8B-99EB-C3B5937DDF1F}"/>
    <cellStyle name="Currency 2 3 2 2 4 2 2 4" xfId="18396" xr:uid="{C5F55973-5974-4D6F-BF57-E146DE8FAF16}"/>
    <cellStyle name="Currency 2 3 2 2 4 2 2 4 2" xfId="49220" xr:uid="{52FECA33-CE34-4914-BB17-25EE8FE40105}"/>
    <cellStyle name="Currency 2 3 2 2 4 2 2 5" xfId="33810" xr:uid="{A77C1FF2-BD28-44DD-8E57-77632FFF208B}"/>
    <cellStyle name="Currency 2 3 2 2 4 2 3" xfId="4887" xr:uid="{CEAE2D64-EFDB-48B2-BAB4-731B54C7E203}"/>
    <cellStyle name="Currency 2 3 2 2 4 2 3 2" xfId="12698" xr:uid="{563D6D98-438D-46FB-82E8-C73F799E0BC8}"/>
    <cellStyle name="Currency 2 3 2 2 4 2 3 2 2" xfId="28109" xr:uid="{0DFD6A0D-42A9-4B73-8F82-C458F045E37B}"/>
    <cellStyle name="Currency 2 3 2 2 4 2 3 2 2 2" xfId="58933" xr:uid="{EEB31F7B-9AF1-4528-9C22-8CFB01F69BEB}"/>
    <cellStyle name="Currency 2 3 2 2 4 2 3 2 3" xfId="43523" xr:uid="{614DD4A4-5CD5-4EEA-A6E2-A06EAD0CFE8C}"/>
    <cellStyle name="Currency 2 3 2 2 4 2 3 3" xfId="20300" xr:uid="{E5BA1FAB-2271-4514-B7D8-DCD167802C28}"/>
    <cellStyle name="Currency 2 3 2 2 4 2 3 3 2" xfId="51124" xr:uid="{86EC9DD8-AB07-4F05-B588-DDB1FA36CDCF}"/>
    <cellStyle name="Currency 2 3 2 2 4 2 3 4" xfId="35714" xr:uid="{FF474583-A996-4CBB-83AE-187EB2FCE7DE}"/>
    <cellStyle name="Currency 2 3 2 2 4 2 4" xfId="8895" xr:uid="{CC3F8CBA-11A4-43D5-AEE6-4C0398ADB4F5}"/>
    <cellStyle name="Currency 2 3 2 2 4 2 4 2" xfId="24306" xr:uid="{A082F467-D61A-41D4-B7C8-EA76A830372C}"/>
    <cellStyle name="Currency 2 3 2 2 4 2 4 2 2" xfId="55130" xr:uid="{F4EFA352-7A20-4A96-A340-F6ECED125AA0}"/>
    <cellStyle name="Currency 2 3 2 2 4 2 4 3" xfId="39720" xr:uid="{20B79983-B4FA-4339-80DE-27B0F5E89DD3}"/>
    <cellStyle name="Currency 2 3 2 2 4 2 5" xfId="16497" xr:uid="{8EA4E786-CE47-4A95-B802-3F6EA4B9AE9F}"/>
    <cellStyle name="Currency 2 3 2 2 4 2 5 2" xfId="47321" xr:uid="{FBE16B02-835B-4AE1-8D36-906E9DDFF0EC}"/>
    <cellStyle name="Currency 2 3 2 2 4 2 6" xfId="31911" xr:uid="{FCF1089A-D97D-4954-A4A0-ABABB1D36A1C}"/>
    <cellStyle name="Currency 2 3 2 2 4 3" xfId="1717" xr:uid="{9BD15AA1-BDBF-47DC-90F4-F408D0CF3235}"/>
    <cellStyle name="Currency 2 3 2 2 4 3 2" xfId="3616" xr:uid="{3992CF46-6B62-494D-9E74-F231F115115B}"/>
    <cellStyle name="Currency 2 3 2 2 4 3 2 2" xfId="7419" xr:uid="{38A98CF5-881B-4D00-8FC1-21D906FF66CB}"/>
    <cellStyle name="Currency 2 3 2 2 4 3 2 2 2" xfId="15230" xr:uid="{DA64A712-BEC5-4692-A7AC-9D0BD69DD53C}"/>
    <cellStyle name="Currency 2 3 2 2 4 3 2 2 2 2" xfId="30641" xr:uid="{F958D3DC-6E35-4848-93A8-3AFDF92DF34B}"/>
    <cellStyle name="Currency 2 3 2 2 4 3 2 2 2 2 2" xfId="61465" xr:uid="{2D508C78-335E-48F1-819E-A4240FD46CEF}"/>
    <cellStyle name="Currency 2 3 2 2 4 3 2 2 2 3" xfId="46055" xr:uid="{8C412247-935A-4ED4-8554-AD2862B9FC0C}"/>
    <cellStyle name="Currency 2 3 2 2 4 3 2 2 3" xfId="22832" xr:uid="{61310860-1A3B-4EEE-A38A-6FAE97314AAA}"/>
    <cellStyle name="Currency 2 3 2 2 4 3 2 2 3 2" xfId="53656" xr:uid="{561DF1D2-36CE-4EF2-BB67-481914C9BC97}"/>
    <cellStyle name="Currency 2 3 2 2 4 3 2 2 4" xfId="38246" xr:uid="{65D352A3-8FE9-4281-BA46-081010ADB5A4}"/>
    <cellStyle name="Currency 2 3 2 2 4 3 2 3" xfId="11427" xr:uid="{7D5538D5-AF05-4321-9A43-2007379CFA92}"/>
    <cellStyle name="Currency 2 3 2 2 4 3 2 3 2" xfId="26838" xr:uid="{C9305BB4-734B-4937-83EB-D617CC8C672C}"/>
    <cellStyle name="Currency 2 3 2 2 4 3 2 3 2 2" xfId="57662" xr:uid="{1A7DE16A-5607-4F55-988A-FE5098908EE0}"/>
    <cellStyle name="Currency 2 3 2 2 4 3 2 3 3" xfId="42252" xr:uid="{7E132636-6CA3-4231-ADBE-57F8C69F6A05}"/>
    <cellStyle name="Currency 2 3 2 2 4 3 2 4" xfId="19029" xr:uid="{848DD67B-CB39-4689-B24B-E728DB2F0588}"/>
    <cellStyle name="Currency 2 3 2 2 4 3 2 4 2" xfId="49853" xr:uid="{5DE8501C-2F3D-41F2-BCE7-A4BE34BD2DF0}"/>
    <cellStyle name="Currency 2 3 2 2 4 3 2 5" xfId="34443" xr:uid="{2EBC340B-C103-4A1B-9B97-E1F89275D8AA}"/>
    <cellStyle name="Currency 2 3 2 2 4 3 3" xfId="5520" xr:uid="{4C5D23F7-0130-45FF-A169-E0D87F228521}"/>
    <cellStyle name="Currency 2 3 2 2 4 3 3 2" xfId="13331" xr:uid="{10A4F060-0B74-4005-91F7-DFCD0EF27D0B}"/>
    <cellStyle name="Currency 2 3 2 2 4 3 3 2 2" xfId="28742" xr:uid="{4B933A41-F92E-4950-9F75-48362E961800}"/>
    <cellStyle name="Currency 2 3 2 2 4 3 3 2 2 2" xfId="59566" xr:uid="{25C67FAC-7C00-4D06-8E2E-580C09D04B9E}"/>
    <cellStyle name="Currency 2 3 2 2 4 3 3 2 3" xfId="44156" xr:uid="{C133B82E-8AF4-4CED-9205-4B1D012B2C91}"/>
    <cellStyle name="Currency 2 3 2 2 4 3 3 3" xfId="20933" xr:uid="{2ECD256D-B75C-4FA3-8DEF-6775424E3DF5}"/>
    <cellStyle name="Currency 2 3 2 2 4 3 3 3 2" xfId="51757" xr:uid="{6F6AAF4A-6DB3-4F58-A312-F1129712FE3B}"/>
    <cellStyle name="Currency 2 3 2 2 4 3 3 4" xfId="36347" xr:uid="{A3E3E6AB-AF24-4394-9043-BF99B3A49371}"/>
    <cellStyle name="Currency 2 3 2 2 4 3 4" xfId="9528" xr:uid="{98E71BA9-2A5E-4047-A3F5-1B4FEFB79214}"/>
    <cellStyle name="Currency 2 3 2 2 4 3 4 2" xfId="24939" xr:uid="{5852CDA8-E8DD-40A9-8BA8-C2C6D3A08736}"/>
    <cellStyle name="Currency 2 3 2 2 4 3 4 2 2" xfId="55763" xr:uid="{3F2D4B12-CDBF-4D8D-8137-A265A7A46D22}"/>
    <cellStyle name="Currency 2 3 2 2 4 3 4 3" xfId="40353" xr:uid="{BC4C19DC-AAD1-40B9-986A-9EEBC4EF22E7}"/>
    <cellStyle name="Currency 2 3 2 2 4 3 5" xfId="17130" xr:uid="{5B5A3087-3CED-4296-A018-E3FFBBFDD3BB}"/>
    <cellStyle name="Currency 2 3 2 2 4 3 5 2" xfId="47954" xr:uid="{CA73C936-F270-4FA3-B306-2536232B2340}"/>
    <cellStyle name="Currency 2 3 2 2 4 3 6" xfId="32544" xr:uid="{4F7A278D-D564-48BF-B0E5-D3ACE3092923}"/>
    <cellStyle name="Currency 2 3 2 2 4 4" xfId="2350" xr:uid="{4171EDEF-950D-4CAD-A05F-AFAB4317D20A}"/>
    <cellStyle name="Currency 2 3 2 2 4 4 2" xfId="6153" xr:uid="{423354EF-A6E7-4A76-AF9F-7F8E58E9F0C6}"/>
    <cellStyle name="Currency 2 3 2 2 4 4 2 2" xfId="13964" xr:uid="{CBC76D88-C2EE-4FBC-B277-EEB38536D3E5}"/>
    <cellStyle name="Currency 2 3 2 2 4 4 2 2 2" xfId="29375" xr:uid="{0B7C1D00-06AB-4AA8-B42B-A6FAED03B980}"/>
    <cellStyle name="Currency 2 3 2 2 4 4 2 2 2 2" xfId="60199" xr:uid="{A1735DBB-1C4F-4639-A1C9-4A251A31623F}"/>
    <cellStyle name="Currency 2 3 2 2 4 4 2 2 3" xfId="44789" xr:uid="{9FE19F4E-19B3-4ACF-806A-4D2B7C7A5683}"/>
    <cellStyle name="Currency 2 3 2 2 4 4 2 3" xfId="21566" xr:uid="{2C3DEEA0-3F25-414F-89C7-70429B6B60E7}"/>
    <cellStyle name="Currency 2 3 2 2 4 4 2 3 2" xfId="52390" xr:uid="{2BA9AF03-B767-4518-A417-19B712AF681F}"/>
    <cellStyle name="Currency 2 3 2 2 4 4 2 4" xfId="36980" xr:uid="{7A94AB27-F451-457A-AA89-189ECD65F7EF}"/>
    <cellStyle name="Currency 2 3 2 2 4 4 3" xfId="10161" xr:uid="{F738DEF9-EB30-4BB5-8DE2-DAB0657DC71B}"/>
    <cellStyle name="Currency 2 3 2 2 4 4 3 2" xfId="25572" xr:uid="{0580AC60-0735-462E-8AC9-D4CCE825D3C8}"/>
    <cellStyle name="Currency 2 3 2 2 4 4 3 2 2" xfId="56396" xr:uid="{43A4E4A9-1B7A-45A2-A39E-CC6E1478E18D}"/>
    <cellStyle name="Currency 2 3 2 2 4 4 3 3" xfId="40986" xr:uid="{E4EA09DB-A7F5-4A49-9A69-2AA8CD8CE786}"/>
    <cellStyle name="Currency 2 3 2 2 4 4 4" xfId="17763" xr:uid="{070A9C5E-EC80-4E39-B5AE-041C1A20B113}"/>
    <cellStyle name="Currency 2 3 2 2 4 4 4 2" xfId="48587" xr:uid="{E6544EA8-C92B-4EE4-9EBE-B288ACDDB869}"/>
    <cellStyle name="Currency 2 3 2 2 4 4 5" xfId="33177" xr:uid="{F38C0D30-800A-4114-94B9-6CFF6EBAED4E}"/>
    <cellStyle name="Currency 2 3 2 2 4 5" xfId="4254" xr:uid="{773E5026-CA27-45F6-9E3E-6C87AB84143C}"/>
    <cellStyle name="Currency 2 3 2 2 4 5 2" xfId="12065" xr:uid="{3AC3EB0C-E164-4590-A405-AEB8208B4A76}"/>
    <cellStyle name="Currency 2 3 2 2 4 5 2 2" xfId="27476" xr:uid="{F8D020BA-F686-4C34-AC0E-A1748C5056D9}"/>
    <cellStyle name="Currency 2 3 2 2 4 5 2 2 2" xfId="58300" xr:uid="{472003B7-54B6-47EA-9BA5-9F7FB006CBB6}"/>
    <cellStyle name="Currency 2 3 2 2 4 5 2 3" xfId="42890" xr:uid="{AAF0081D-1BDA-449D-874C-1C86969E1BBC}"/>
    <cellStyle name="Currency 2 3 2 2 4 5 3" xfId="19667" xr:uid="{97465E12-5C7C-48C0-9842-B9715A0F3A80}"/>
    <cellStyle name="Currency 2 3 2 2 4 5 3 2" xfId="50491" xr:uid="{1D7ABC6F-4526-4C7D-B8EF-7F4766365E5F}"/>
    <cellStyle name="Currency 2 3 2 2 4 5 4" xfId="35081" xr:uid="{7B130703-9F9E-47EE-BD76-19DDEDA3B40E}"/>
    <cellStyle name="Currency 2 3 2 2 4 6" xfId="8262" xr:uid="{7DE0BB97-2FC5-424A-AEED-AAE4BC42CC65}"/>
    <cellStyle name="Currency 2 3 2 2 4 6 2" xfId="23673" xr:uid="{C636FB5C-108A-4B4F-8880-9E0A340AD4FE}"/>
    <cellStyle name="Currency 2 3 2 2 4 6 2 2" xfId="54497" xr:uid="{E86ED08F-A9F9-4F12-989C-DA8C3E45996C}"/>
    <cellStyle name="Currency 2 3 2 2 4 6 3" xfId="39087" xr:uid="{1364EEF0-2819-416D-BDB3-AC59E3BC6D26}"/>
    <cellStyle name="Currency 2 3 2 2 4 7" xfId="15864" xr:uid="{F7A3C4F4-64D9-4AF6-859B-6D5249172320}"/>
    <cellStyle name="Currency 2 3 2 2 4 7 2" xfId="46688" xr:uid="{4CDD3545-32DD-4833-A7DE-CAD1A58EF8B2}"/>
    <cellStyle name="Currency 2 3 2 2 4 8" xfId="31278" xr:uid="{3DF37EE1-2DBE-4679-9CC9-1021958FDC3E}"/>
    <cellStyle name="Currency 2 3 2 2 5" xfId="871" xr:uid="{D3958EC1-459B-4B8F-882D-1DD80B62118F}"/>
    <cellStyle name="Currency 2 3 2 2 5 2" xfId="2770" xr:uid="{AC569C83-8760-4A04-90D4-2E49BD6FB33F}"/>
    <cellStyle name="Currency 2 3 2 2 5 2 2" xfId="6573" xr:uid="{3852F2B5-E65C-42C2-94D6-DFD0D9BF5BBA}"/>
    <cellStyle name="Currency 2 3 2 2 5 2 2 2" xfId="14384" xr:uid="{59982833-4C93-4145-9D11-33F29AE0C0EA}"/>
    <cellStyle name="Currency 2 3 2 2 5 2 2 2 2" xfId="29795" xr:uid="{13B44609-10F3-4FC6-910A-C6F2CD64F528}"/>
    <cellStyle name="Currency 2 3 2 2 5 2 2 2 2 2" xfId="60619" xr:uid="{CDCC2339-0CC9-41CB-A762-5892ED3A58FC}"/>
    <cellStyle name="Currency 2 3 2 2 5 2 2 2 3" xfId="45209" xr:uid="{1387C752-EC28-49ED-A3FE-7303E2BF3CB8}"/>
    <cellStyle name="Currency 2 3 2 2 5 2 2 3" xfId="21986" xr:uid="{91D56950-AA20-4179-9FBE-F693FB299034}"/>
    <cellStyle name="Currency 2 3 2 2 5 2 2 3 2" xfId="52810" xr:uid="{507856D9-6F86-4E5B-9BAD-ED857AC3E49E}"/>
    <cellStyle name="Currency 2 3 2 2 5 2 2 4" xfId="37400" xr:uid="{B707424F-9ACD-4A4A-A942-752EF0FC59C4}"/>
    <cellStyle name="Currency 2 3 2 2 5 2 3" xfId="10581" xr:uid="{87305862-A1F8-44F4-83C9-082F2351DB4D}"/>
    <cellStyle name="Currency 2 3 2 2 5 2 3 2" xfId="25992" xr:uid="{0D5087BE-BA1B-4AB1-BDFD-087E75BFB198}"/>
    <cellStyle name="Currency 2 3 2 2 5 2 3 2 2" xfId="56816" xr:uid="{C0256AE9-E2A0-46D6-BA99-BCA236198696}"/>
    <cellStyle name="Currency 2 3 2 2 5 2 3 3" xfId="41406" xr:uid="{C37C2A72-7271-4B28-BB41-C63AA1A9503B}"/>
    <cellStyle name="Currency 2 3 2 2 5 2 4" xfId="18183" xr:uid="{9743A2B1-E6EC-4E36-B897-07C72C81B2F3}"/>
    <cellStyle name="Currency 2 3 2 2 5 2 4 2" xfId="49007" xr:uid="{B76F9EFF-57F3-4FDA-B5B8-A11D147BDA8D}"/>
    <cellStyle name="Currency 2 3 2 2 5 2 5" xfId="33597" xr:uid="{E9C2B20B-1293-43DA-AF3D-441BD9B02D6C}"/>
    <cellStyle name="Currency 2 3 2 2 5 3" xfId="4674" xr:uid="{3EEB1FC8-5C7B-4D2C-9914-8C63BC8DB5DD}"/>
    <cellStyle name="Currency 2 3 2 2 5 3 2" xfId="12485" xr:uid="{7A5AC56F-60CD-4C05-8DEC-A424AB0B741D}"/>
    <cellStyle name="Currency 2 3 2 2 5 3 2 2" xfId="27896" xr:uid="{06B967F1-7CC6-473F-9CFA-A6E2B14736E7}"/>
    <cellStyle name="Currency 2 3 2 2 5 3 2 2 2" xfId="58720" xr:uid="{3AB5A197-5B7B-4DD5-9311-E2C76AE563F1}"/>
    <cellStyle name="Currency 2 3 2 2 5 3 2 3" xfId="43310" xr:uid="{EE831F5C-D937-46DE-97E8-D40EDB44B590}"/>
    <cellStyle name="Currency 2 3 2 2 5 3 3" xfId="20087" xr:uid="{75A7612A-A279-4236-8EC3-3E63E69B60C5}"/>
    <cellStyle name="Currency 2 3 2 2 5 3 3 2" xfId="50911" xr:uid="{F8609963-CC01-44E6-BE76-EED65F24DB89}"/>
    <cellStyle name="Currency 2 3 2 2 5 3 4" xfId="35501" xr:uid="{B347A050-E8AC-4318-8734-8715CBF63970}"/>
    <cellStyle name="Currency 2 3 2 2 5 4" xfId="8682" xr:uid="{AB70C50F-635F-45FB-98D4-BB7E57147F51}"/>
    <cellStyle name="Currency 2 3 2 2 5 4 2" xfId="24093" xr:uid="{8EE911C0-BCAA-4F07-86E5-99BF18AAA9D5}"/>
    <cellStyle name="Currency 2 3 2 2 5 4 2 2" xfId="54917" xr:uid="{483A906D-7CEA-4AEE-9365-6662D35C2EDD}"/>
    <cellStyle name="Currency 2 3 2 2 5 4 3" xfId="39507" xr:uid="{DCA62926-97F3-48F1-9843-A4D124AB312B}"/>
    <cellStyle name="Currency 2 3 2 2 5 5" xfId="16284" xr:uid="{D9FD3EDC-9523-4A40-A449-EA7EF3772D86}"/>
    <cellStyle name="Currency 2 3 2 2 5 5 2" xfId="47108" xr:uid="{C771D5FE-7B82-45B2-88C4-EB1711FA87B9}"/>
    <cellStyle name="Currency 2 3 2 2 5 6" xfId="31698" xr:uid="{C2DBA850-134D-4A8C-93E8-E4CB886B9192}"/>
    <cellStyle name="Currency 2 3 2 2 6" xfId="1504" xr:uid="{721D3309-4E55-4B10-9DA6-683CA081FCC7}"/>
    <cellStyle name="Currency 2 3 2 2 6 2" xfId="3403" xr:uid="{5535844A-3A52-4E6A-8457-B6E617256ECE}"/>
    <cellStyle name="Currency 2 3 2 2 6 2 2" xfId="7206" xr:uid="{E10A6E26-707C-4230-A776-1EA5647462DD}"/>
    <cellStyle name="Currency 2 3 2 2 6 2 2 2" xfId="15017" xr:uid="{F6176316-0769-4348-AA10-7F14A2A41E70}"/>
    <cellStyle name="Currency 2 3 2 2 6 2 2 2 2" xfId="30428" xr:uid="{326F9FE7-4F9F-41FF-BF26-2EEFEA329BF6}"/>
    <cellStyle name="Currency 2 3 2 2 6 2 2 2 2 2" xfId="61252" xr:uid="{0CA39071-ACE9-4E0D-B8E3-8E3D3DFA8461}"/>
    <cellStyle name="Currency 2 3 2 2 6 2 2 2 3" xfId="45842" xr:uid="{C4C2E3C7-34EC-4396-864C-9F261E637186}"/>
    <cellStyle name="Currency 2 3 2 2 6 2 2 3" xfId="22619" xr:uid="{C46B0351-62CA-4B4B-B1D1-A79F63D122B5}"/>
    <cellStyle name="Currency 2 3 2 2 6 2 2 3 2" xfId="53443" xr:uid="{6F9DD19A-D271-41FB-8530-74B5E70BF549}"/>
    <cellStyle name="Currency 2 3 2 2 6 2 2 4" xfId="38033" xr:uid="{77F0B7D8-304B-4EFD-80AE-B799A391B6D7}"/>
    <cellStyle name="Currency 2 3 2 2 6 2 3" xfId="11214" xr:uid="{39F7C1DC-84A5-4219-84C8-7DB576B86F16}"/>
    <cellStyle name="Currency 2 3 2 2 6 2 3 2" xfId="26625" xr:uid="{ED8BA4CC-4AD0-4C0C-8264-F45A3209D02F}"/>
    <cellStyle name="Currency 2 3 2 2 6 2 3 2 2" xfId="57449" xr:uid="{26274D46-EAF2-4086-A314-D685A94E6DF4}"/>
    <cellStyle name="Currency 2 3 2 2 6 2 3 3" xfId="42039" xr:uid="{C98AD981-71DE-4C4F-8A9C-BDB489CA3BA7}"/>
    <cellStyle name="Currency 2 3 2 2 6 2 4" xfId="18816" xr:uid="{C61A437C-86C6-4BDC-A944-8FEA72B529FF}"/>
    <cellStyle name="Currency 2 3 2 2 6 2 4 2" xfId="49640" xr:uid="{C9792558-83ED-480A-A94E-9C618AA54A9C}"/>
    <cellStyle name="Currency 2 3 2 2 6 2 5" xfId="34230" xr:uid="{9F53304B-7255-4AB8-8CAD-7E096D4CD3B3}"/>
    <cellStyle name="Currency 2 3 2 2 6 3" xfId="5307" xr:uid="{D0EAC6AE-234D-44C3-8F25-CE70EDC6C903}"/>
    <cellStyle name="Currency 2 3 2 2 6 3 2" xfId="13118" xr:uid="{D2E46C79-C9B5-42A8-A8A8-B6B43CEC1178}"/>
    <cellStyle name="Currency 2 3 2 2 6 3 2 2" xfId="28529" xr:uid="{3B4A0182-5DFB-483C-AF30-E42A14010FFB}"/>
    <cellStyle name="Currency 2 3 2 2 6 3 2 2 2" xfId="59353" xr:uid="{D7582F51-9EF4-4E20-AAC6-A9F6DE891A8D}"/>
    <cellStyle name="Currency 2 3 2 2 6 3 2 3" xfId="43943" xr:uid="{E292CC36-FDF6-4AF9-8048-581D50909454}"/>
    <cellStyle name="Currency 2 3 2 2 6 3 3" xfId="20720" xr:uid="{88B66ACA-8A09-493C-BB9C-C72AB162227C}"/>
    <cellStyle name="Currency 2 3 2 2 6 3 3 2" xfId="51544" xr:uid="{1073DC28-9BBB-4DC4-8595-8254AC816E81}"/>
    <cellStyle name="Currency 2 3 2 2 6 3 4" xfId="36134" xr:uid="{65201BAE-0082-4C72-9F25-4E17354F689E}"/>
    <cellStyle name="Currency 2 3 2 2 6 4" xfId="9315" xr:uid="{0DD46853-1210-48D0-92E1-697FE37FAFBF}"/>
    <cellStyle name="Currency 2 3 2 2 6 4 2" xfId="24726" xr:uid="{D9238902-76F1-4197-BAA3-5D90E4C735A7}"/>
    <cellStyle name="Currency 2 3 2 2 6 4 2 2" xfId="55550" xr:uid="{3619DDF6-2560-4084-ADE4-FC833C0B5220}"/>
    <cellStyle name="Currency 2 3 2 2 6 4 3" xfId="40140" xr:uid="{E2A90E07-02C1-40FB-B12C-F130E4285AAB}"/>
    <cellStyle name="Currency 2 3 2 2 6 5" xfId="16917" xr:uid="{E5BF0D7B-6DC3-4A9C-B936-43BC89326655}"/>
    <cellStyle name="Currency 2 3 2 2 6 5 2" xfId="47741" xr:uid="{1F01280F-64F8-43F2-817C-2549AE278BDE}"/>
    <cellStyle name="Currency 2 3 2 2 6 6" xfId="32331" xr:uid="{E1B9A119-D879-4601-B5BA-A75DA9A6122D}"/>
    <cellStyle name="Currency 2 3 2 2 7" xfId="2137" xr:uid="{BE67FF86-B241-43A8-B5A9-749F12681A23}"/>
    <cellStyle name="Currency 2 3 2 2 7 2" xfId="5940" xr:uid="{C516A170-FE99-4E96-9E01-029D923DE568}"/>
    <cellStyle name="Currency 2 3 2 2 7 2 2" xfId="13751" xr:uid="{75F5BBA7-B391-40BA-8B57-8475F35FCE8F}"/>
    <cellStyle name="Currency 2 3 2 2 7 2 2 2" xfId="29162" xr:uid="{F9616F56-16E3-488B-AAC6-E927E84AAE49}"/>
    <cellStyle name="Currency 2 3 2 2 7 2 2 2 2" xfId="59986" xr:uid="{FFB0F28F-2322-40D6-A4BC-6EC0AEA2C77F}"/>
    <cellStyle name="Currency 2 3 2 2 7 2 2 3" xfId="44576" xr:uid="{A3C15CAC-D7B6-4732-8F20-F324A4B5CBF6}"/>
    <cellStyle name="Currency 2 3 2 2 7 2 3" xfId="21353" xr:uid="{DC4B4E91-A72A-4C4A-9DA7-50A3BF37AC37}"/>
    <cellStyle name="Currency 2 3 2 2 7 2 3 2" xfId="52177" xr:uid="{3350A73F-BF51-429B-9E1B-4BD22F081642}"/>
    <cellStyle name="Currency 2 3 2 2 7 2 4" xfId="36767" xr:uid="{D77BF4C5-5F21-47A4-A15E-85C4D85E2E57}"/>
    <cellStyle name="Currency 2 3 2 2 7 3" xfId="9948" xr:uid="{1366C643-067F-41BA-A019-7154AF5A4F3D}"/>
    <cellStyle name="Currency 2 3 2 2 7 3 2" xfId="25359" xr:uid="{D6F06A58-64A0-470A-8263-59276FB55C8E}"/>
    <cellStyle name="Currency 2 3 2 2 7 3 2 2" xfId="56183" xr:uid="{61974C72-1E44-47A2-A387-9E06733529AC}"/>
    <cellStyle name="Currency 2 3 2 2 7 3 3" xfId="40773" xr:uid="{9099172C-5BCD-4B1A-9B03-08B6749AF66D}"/>
    <cellStyle name="Currency 2 3 2 2 7 4" xfId="17550" xr:uid="{E06D0C32-8177-418B-9A72-5F2A69D0F4C7}"/>
    <cellStyle name="Currency 2 3 2 2 7 4 2" xfId="48374" xr:uid="{16778831-DECE-4CFF-91CC-B377ADE34737}"/>
    <cellStyle name="Currency 2 3 2 2 7 5" xfId="32964" xr:uid="{1283A37D-0CCA-41CB-A8E1-11B3E039C520}"/>
    <cellStyle name="Currency 2 3 2 2 8" xfId="4041" xr:uid="{A6056D94-32CC-4D62-8644-43B5411B44C7}"/>
    <cellStyle name="Currency 2 3 2 2 8 2" xfId="11852" xr:uid="{9B68F50B-454F-4D1C-B3DA-F94CB9890ABE}"/>
    <cellStyle name="Currency 2 3 2 2 8 2 2" xfId="27263" xr:uid="{689D6A58-D079-4921-B5AD-D6DE8FC9B3C2}"/>
    <cellStyle name="Currency 2 3 2 2 8 2 2 2" xfId="58087" xr:uid="{15566C4A-CA5C-4790-9786-701718E04069}"/>
    <cellStyle name="Currency 2 3 2 2 8 2 3" xfId="42677" xr:uid="{EFDF3480-D529-4DE1-94AF-74CCEDAA5BF6}"/>
    <cellStyle name="Currency 2 3 2 2 8 3" xfId="19454" xr:uid="{EB6F8AC1-0EC2-4E32-BAF2-F9B8432D5CC3}"/>
    <cellStyle name="Currency 2 3 2 2 8 3 2" xfId="50278" xr:uid="{256C3C58-DF6F-4D43-A38C-BC13A3EC7525}"/>
    <cellStyle name="Currency 2 3 2 2 8 4" xfId="34868" xr:uid="{3B997E05-1197-445C-8A01-7658CEC4D586}"/>
    <cellStyle name="Currency 2 3 2 2 9" xfId="8049" xr:uid="{85CB1D74-AC73-4422-B108-91F1FAA7C7EE}"/>
    <cellStyle name="Currency 2 3 2 2 9 2" xfId="23460" xr:uid="{263AAF2B-2CF5-4ADB-B988-FB0123D056F7}"/>
    <cellStyle name="Currency 2 3 2 2 9 2 2" xfId="54284" xr:uid="{FD56F076-83C4-47E7-9763-D0B9C2E7A177}"/>
    <cellStyle name="Currency 2 3 2 2 9 3" xfId="38874" xr:uid="{853423E1-0D99-4724-B1B2-DDCE773E53F0}"/>
    <cellStyle name="Currency 2 3 2 3" xfId="269" xr:uid="{11B64EC5-F015-4AE7-9754-645615BBB6EE}"/>
    <cellStyle name="Currency 2 3 2 3 10" xfId="15691" xr:uid="{78F09186-B64A-49F5-897C-174BC71D92DA}"/>
    <cellStyle name="Currency 2 3 2 3 10 2" xfId="46515" xr:uid="{70C6F589-B605-493C-85DA-BA3963BB4A31}"/>
    <cellStyle name="Currency 2 3 2 3 11" xfId="31105" xr:uid="{466EE440-254F-4EBD-9C5C-0525D9BF233E}"/>
    <cellStyle name="Currency 2 3 2 3 2" xfId="700" xr:uid="{22263B1D-7C86-4F05-844A-32FDC59AF3F2}"/>
    <cellStyle name="Currency 2 3 2 3 2 2" xfId="1333" xr:uid="{304865D9-2568-4A72-BFAA-8FC7C45417C3}"/>
    <cellStyle name="Currency 2 3 2 3 2 2 2" xfId="3232" xr:uid="{317305D1-24B0-472E-B8C8-BF1B42A6860A}"/>
    <cellStyle name="Currency 2 3 2 3 2 2 2 2" xfId="7035" xr:uid="{9B9ADA4A-41F1-4A3C-9466-D88686AB543B}"/>
    <cellStyle name="Currency 2 3 2 3 2 2 2 2 2" xfId="14846" xr:uid="{024AD803-76E9-49E5-A12E-26E5708C1A8A}"/>
    <cellStyle name="Currency 2 3 2 3 2 2 2 2 2 2" xfId="30257" xr:uid="{CD3F9D82-66D2-4A5C-8E62-EB6923EF920B}"/>
    <cellStyle name="Currency 2 3 2 3 2 2 2 2 2 2 2" xfId="61081" xr:uid="{39C33D37-C66C-40B0-A246-222A87CD1DAF}"/>
    <cellStyle name="Currency 2 3 2 3 2 2 2 2 2 3" xfId="45671" xr:uid="{77C0883D-CB64-4433-BA63-10D4382942C2}"/>
    <cellStyle name="Currency 2 3 2 3 2 2 2 2 3" xfId="22448" xr:uid="{75A6C408-E9F2-420C-85D5-8A40968390F9}"/>
    <cellStyle name="Currency 2 3 2 3 2 2 2 2 3 2" xfId="53272" xr:uid="{17FE1416-228C-4F64-9A4B-3B016922FD4A}"/>
    <cellStyle name="Currency 2 3 2 3 2 2 2 2 4" xfId="37862" xr:uid="{6434061F-2F80-4646-B420-44EE9F2D420C}"/>
    <cellStyle name="Currency 2 3 2 3 2 2 2 3" xfId="11043" xr:uid="{F2708A19-20AE-46BB-A313-0AE6DF9F3E18}"/>
    <cellStyle name="Currency 2 3 2 3 2 2 2 3 2" xfId="26454" xr:uid="{E335D8A8-1D8B-4D2C-884B-1A7E11B2D7BC}"/>
    <cellStyle name="Currency 2 3 2 3 2 2 2 3 2 2" xfId="57278" xr:uid="{F06B6A03-708C-4219-A014-1ED13842610A}"/>
    <cellStyle name="Currency 2 3 2 3 2 2 2 3 3" xfId="41868" xr:uid="{B200698A-040F-4ACF-B964-ECF4FB7C6A49}"/>
    <cellStyle name="Currency 2 3 2 3 2 2 2 4" xfId="18645" xr:uid="{7E9407B6-6EAB-45DC-8289-9247D8F950E5}"/>
    <cellStyle name="Currency 2 3 2 3 2 2 2 4 2" xfId="49469" xr:uid="{628173BB-24E1-4062-B006-DF186BF60FCF}"/>
    <cellStyle name="Currency 2 3 2 3 2 2 2 5" xfId="34059" xr:uid="{DA1CF8B8-B228-4B4F-9CF1-853BB5AF262B}"/>
    <cellStyle name="Currency 2 3 2 3 2 2 3" xfId="5136" xr:uid="{6833E53A-A467-4B72-B7AE-CCB6D53F872A}"/>
    <cellStyle name="Currency 2 3 2 3 2 2 3 2" xfId="12947" xr:uid="{0620C98E-6F58-4391-A161-C67544593ACF}"/>
    <cellStyle name="Currency 2 3 2 3 2 2 3 2 2" xfId="28358" xr:uid="{F1EA3EC9-5294-4F5A-87F3-C4DA30E65103}"/>
    <cellStyle name="Currency 2 3 2 3 2 2 3 2 2 2" xfId="59182" xr:uid="{350E11CF-1861-4F37-A72B-F7BA68EAFFC2}"/>
    <cellStyle name="Currency 2 3 2 3 2 2 3 2 3" xfId="43772" xr:uid="{CE04EEFE-41E3-4B81-8EFB-9508F976FA25}"/>
    <cellStyle name="Currency 2 3 2 3 2 2 3 3" xfId="20549" xr:uid="{365217E2-1B0E-4427-97E2-663E7A4B86F3}"/>
    <cellStyle name="Currency 2 3 2 3 2 2 3 3 2" xfId="51373" xr:uid="{E4097D94-1EA7-470D-909A-212E92506A66}"/>
    <cellStyle name="Currency 2 3 2 3 2 2 3 4" xfId="35963" xr:uid="{C4C1A6AF-FC8C-4080-A6B6-ADC285D203DB}"/>
    <cellStyle name="Currency 2 3 2 3 2 2 4" xfId="9144" xr:uid="{0B5B5165-252E-4712-8C1C-4F440A8B0A43}"/>
    <cellStyle name="Currency 2 3 2 3 2 2 4 2" xfId="24555" xr:uid="{BC333B68-47FA-41C2-B50F-69A584AED4CE}"/>
    <cellStyle name="Currency 2 3 2 3 2 2 4 2 2" xfId="55379" xr:uid="{E171F33F-55DD-48F8-81CF-BDC3D4E33DC4}"/>
    <cellStyle name="Currency 2 3 2 3 2 2 4 3" xfId="39969" xr:uid="{C81B33CE-C140-4DE6-8DC2-3FCF16E4687D}"/>
    <cellStyle name="Currency 2 3 2 3 2 2 5" xfId="16746" xr:uid="{86F765D0-267C-49C7-9886-B4001E943AE4}"/>
    <cellStyle name="Currency 2 3 2 3 2 2 5 2" xfId="47570" xr:uid="{FAA7AEC0-7EF7-4D45-8934-BB6B7CA7C3DF}"/>
    <cellStyle name="Currency 2 3 2 3 2 2 6" xfId="32160" xr:uid="{EA47B77B-E9F2-468B-881F-6E01968D7A90}"/>
    <cellStyle name="Currency 2 3 2 3 2 3" xfId="1966" xr:uid="{FBF5B249-C46C-47D1-A160-DEDCF0897C1D}"/>
    <cellStyle name="Currency 2 3 2 3 2 3 2" xfId="3865" xr:uid="{D05F11FA-4645-4BA7-BE52-975559C6D256}"/>
    <cellStyle name="Currency 2 3 2 3 2 3 2 2" xfId="7668" xr:uid="{9A375FFB-8621-4F22-8B54-9D7B67C03EDA}"/>
    <cellStyle name="Currency 2 3 2 3 2 3 2 2 2" xfId="15479" xr:uid="{2AB13A88-2BE9-4855-85B7-85405723C6E1}"/>
    <cellStyle name="Currency 2 3 2 3 2 3 2 2 2 2" xfId="30890" xr:uid="{B1DD615B-D873-4D5B-8622-B5B0D54F2600}"/>
    <cellStyle name="Currency 2 3 2 3 2 3 2 2 2 2 2" xfId="61714" xr:uid="{756769C5-2007-4F57-80B2-DA8B13A1ECF4}"/>
    <cellStyle name="Currency 2 3 2 3 2 3 2 2 2 3" xfId="46304" xr:uid="{1E6E3F0D-27CD-4040-B6BD-BA3AD085BF05}"/>
    <cellStyle name="Currency 2 3 2 3 2 3 2 2 3" xfId="23081" xr:uid="{45657982-2995-4D55-A482-45725A754DFB}"/>
    <cellStyle name="Currency 2 3 2 3 2 3 2 2 3 2" xfId="53905" xr:uid="{54827541-A46A-4B4C-9FBF-395EC581C7E1}"/>
    <cellStyle name="Currency 2 3 2 3 2 3 2 2 4" xfId="38495" xr:uid="{7ECA23AD-7D75-4D91-82DB-CEF5E25830B3}"/>
    <cellStyle name="Currency 2 3 2 3 2 3 2 3" xfId="11676" xr:uid="{AB5C995C-4AC5-4E5C-ACDC-F2405417189E}"/>
    <cellStyle name="Currency 2 3 2 3 2 3 2 3 2" xfId="27087" xr:uid="{C7D0B588-9372-4ED9-833F-D18DC76C2E21}"/>
    <cellStyle name="Currency 2 3 2 3 2 3 2 3 2 2" xfId="57911" xr:uid="{E45CF4A5-23CB-47F1-9815-CF729DBE0194}"/>
    <cellStyle name="Currency 2 3 2 3 2 3 2 3 3" xfId="42501" xr:uid="{8918D7F1-E013-4693-9710-63A861432116}"/>
    <cellStyle name="Currency 2 3 2 3 2 3 2 4" xfId="19278" xr:uid="{C7AAF24D-63EE-4A08-AA5C-19D2E89A1B2F}"/>
    <cellStyle name="Currency 2 3 2 3 2 3 2 4 2" xfId="50102" xr:uid="{C1259AB2-A5F3-4651-A012-6DB8A087ED9C}"/>
    <cellStyle name="Currency 2 3 2 3 2 3 2 5" xfId="34692" xr:uid="{0CA621E2-B87E-4D7B-B4BB-0C9772BAAEEA}"/>
    <cellStyle name="Currency 2 3 2 3 2 3 3" xfId="5769" xr:uid="{14813359-AF06-4731-BD11-72548959F4FF}"/>
    <cellStyle name="Currency 2 3 2 3 2 3 3 2" xfId="13580" xr:uid="{37B733FD-E96A-4734-AF3A-70453433A25E}"/>
    <cellStyle name="Currency 2 3 2 3 2 3 3 2 2" xfId="28991" xr:uid="{CB9E9A0F-6A93-4AD3-9F68-69AE82EAB09A}"/>
    <cellStyle name="Currency 2 3 2 3 2 3 3 2 2 2" xfId="59815" xr:uid="{6DD5186C-47CF-45F2-9D29-B055F313448F}"/>
    <cellStyle name="Currency 2 3 2 3 2 3 3 2 3" xfId="44405" xr:uid="{35493550-B59F-4609-A067-2DCC029F7E08}"/>
    <cellStyle name="Currency 2 3 2 3 2 3 3 3" xfId="21182" xr:uid="{08F0E85A-513F-4503-B66F-C9C156759F9B}"/>
    <cellStyle name="Currency 2 3 2 3 2 3 3 3 2" xfId="52006" xr:uid="{AFE1D250-3481-4FD9-8503-23E9CECE98F4}"/>
    <cellStyle name="Currency 2 3 2 3 2 3 3 4" xfId="36596" xr:uid="{D8E59AED-3056-4C54-9B60-45AC4BC70870}"/>
    <cellStyle name="Currency 2 3 2 3 2 3 4" xfId="9777" xr:uid="{9E590992-FBAA-4AAD-9B6A-F2E2BCF1D459}"/>
    <cellStyle name="Currency 2 3 2 3 2 3 4 2" xfId="25188" xr:uid="{A55E7033-22E0-437C-A1A7-539AA3A0E6EF}"/>
    <cellStyle name="Currency 2 3 2 3 2 3 4 2 2" xfId="56012" xr:uid="{725C2314-B2F8-4CF3-8DF9-CA673A61B445}"/>
    <cellStyle name="Currency 2 3 2 3 2 3 4 3" xfId="40602" xr:uid="{D6362DF1-4274-43F5-82E3-8E025842256A}"/>
    <cellStyle name="Currency 2 3 2 3 2 3 5" xfId="17379" xr:uid="{C9AA11CE-5915-4840-A83E-AEAF8F756FE9}"/>
    <cellStyle name="Currency 2 3 2 3 2 3 5 2" xfId="48203" xr:uid="{F2096488-03E2-4F3D-B26C-442A1F1A0626}"/>
    <cellStyle name="Currency 2 3 2 3 2 3 6" xfId="32793" xr:uid="{CE712BB5-17D7-446C-A020-F4B3204C047C}"/>
    <cellStyle name="Currency 2 3 2 3 2 4" xfId="2599" xr:uid="{A361C115-3025-4954-9855-E5E5A439EBF7}"/>
    <cellStyle name="Currency 2 3 2 3 2 4 2" xfId="6402" xr:uid="{A4A8286B-607F-46B9-9B55-A51305E219C0}"/>
    <cellStyle name="Currency 2 3 2 3 2 4 2 2" xfId="14213" xr:uid="{45D87EDB-2AFE-4502-B858-FFD4E57AB754}"/>
    <cellStyle name="Currency 2 3 2 3 2 4 2 2 2" xfId="29624" xr:uid="{62544C70-F3AC-4555-A364-F62A6EDA8336}"/>
    <cellStyle name="Currency 2 3 2 3 2 4 2 2 2 2" xfId="60448" xr:uid="{2659C656-98A2-471D-BD6E-17526BDEC73C}"/>
    <cellStyle name="Currency 2 3 2 3 2 4 2 2 3" xfId="45038" xr:uid="{0D77086C-EAEB-4022-93A6-A0E68D4B8F92}"/>
    <cellStyle name="Currency 2 3 2 3 2 4 2 3" xfId="21815" xr:uid="{7A967F68-316A-4475-8647-1C6834D73FA4}"/>
    <cellStyle name="Currency 2 3 2 3 2 4 2 3 2" xfId="52639" xr:uid="{477DA704-3F26-4D4A-9FF1-A3BF6CA9D626}"/>
    <cellStyle name="Currency 2 3 2 3 2 4 2 4" xfId="37229" xr:uid="{AE3764FD-2AA4-4691-A613-12D71AF30EB1}"/>
    <cellStyle name="Currency 2 3 2 3 2 4 3" xfId="10410" xr:uid="{1A634EF7-F950-4246-BEBE-23635CCA000D}"/>
    <cellStyle name="Currency 2 3 2 3 2 4 3 2" xfId="25821" xr:uid="{32C3A1FD-9EA9-4B0A-B8E0-49D4B0374119}"/>
    <cellStyle name="Currency 2 3 2 3 2 4 3 2 2" xfId="56645" xr:uid="{9FA57BC9-7532-4FD9-B75C-5CB7644F85BB}"/>
    <cellStyle name="Currency 2 3 2 3 2 4 3 3" xfId="41235" xr:uid="{87C6941B-A667-4BCB-8ABE-AF5411038766}"/>
    <cellStyle name="Currency 2 3 2 3 2 4 4" xfId="18012" xr:uid="{97987E00-B8C2-4FE8-B336-3D0404CA5BD9}"/>
    <cellStyle name="Currency 2 3 2 3 2 4 4 2" xfId="48836" xr:uid="{2785753F-8341-4D6A-B118-14DC21E4BEDD}"/>
    <cellStyle name="Currency 2 3 2 3 2 4 5" xfId="33426" xr:uid="{41EFF905-16F2-4E44-A9F0-D150CED7E069}"/>
    <cellStyle name="Currency 2 3 2 3 2 5" xfId="4503" xr:uid="{E7A15163-415D-43CA-9E01-8A75545D6ACA}"/>
    <cellStyle name="Currency 2 3 2 3 2 5 2" xfId="12314" xr:uid="{242E3E28-081A-4820-BEB4-8559316F3BC0}"/>
    <cellStyle name="Currency 2 3 2 3 2 5 2 2" xfId="27725" xr:uid="{6BF8F3E7-C2A2-42C6-92B6-AFA26E292B04}"/>
    <cellStyle name="Currency 2 3 2 3 2 5 2 2 2" xfId="58549" xr:uid="{F8EF7844-6813-48C8-A260-3BCE90BF2E26}"/>
    <cellStyle name="Currency 2 3 2 3 2 5 2 3" xfId="43139" xr:uid="{42597E1E-1A79-4710-9B90-68B701E402D8}"/>
    <cellStyle name="Currency 2 3 2 3 2 5 3" xfId="19916" xr:uid="{E8134D48-EE0B-4C36-BEB4-2B7806710C44}"/>
    <cellStyle name="Currency 2 3 2 3 2 5 3 2" xfId="50740" xr:uid="{EFE44767-FA6C-4F81-AEAB-33AE061DAF89}"/>
    <cellStyle name="Currency 2 3 2 3 2 5 4" xfId="35330" xr:uid="{489AE58F-5B25-41BC-938E-5874ECD31C20}"/>
    <cellStyle name="Currency 2 3 2 3 2 6" xfId="8511" xr:uid="{EFF91636-C849-4406-BF2A-27F472BB2A26}"/>
    <cellStyle name="Currency 2 3 2 3 2 6 2" xfId="23922" xr:uid="{F9BAA91F-8DCF-41C5-854E-FD8B6529192F}"/>
    <cellStyle name="Currency 2 3 2 3 2 6 2 2" xfId="54746" xr:uid="{16F5F9DD-B355-4783-B749-91843454D3CC}"/>
    <cellStyle name="Currency 2 3 2 3 2 6 3" xfId="39336" xr:uid="{0B000C61-88F8-4F1D-BBB0-D55D6438C176}"/>
    <cellStyle name="Currency 2 3 2 3 2 7" xfId="16113" xr:uid="{F54BA290-85DB-40F4-9D9D-C01D993D3D75}"/>
    <cellStyle name="Currency 2 3 2 3 2 7 2" xfId="46937" xr:uid="{6A5D53C7-696A-40BD-A83E-6601927C9AD8}"/>
    <cellStyle name="Currency 2 3 2 3 2 8" xfId="31527" xr:uid="{423B1314-337C-42BF-BA56-7AB5C60BAF0B}"/>
    <cellStyle name="Currency 2 3 2 3 3" xfId="491" xr:uid="{CD6A8D26-E4FE-4B4E-ACDB-AABA5B48AC9F}"/>
    <cellStyle name="Currency 2 3 2 3 3 2" xfId="1124" xr:uid="{EC20664F-F4EB-4613-A4A9-BADA920F8EA5}"/>
    <cellStyle name="Currency 2 3 2 3 3 2 2" xfId="3023" xr:uid="{31F27B12-3AD6-45A5-ABF2-53F9E427571A}"/>
    <cellStyle name="Currency 2 3 2 3 3 2 2 2" xfId="6826" xr:uid="{0C0513D9-3D5C-4D81-8C28-27D0FEEE0210}"/>
    <cellStyle name="Currency 2 3 2 3 3 2 2 2 2" xfId="14637" xr:uid="{E06452A9-44D1-4676-9F82-044AC3C70DDE}"/>
    <cellStyle name="Currency 2 3 2 3 3 2 2 2 2 2" xfId="30048" xr:uid="{4253A552-3141-43ED-BB84-0DFC01A3A708}"/>
    <cellStyle name="Currency 2 3 2 3 3 2 2 2 2 2 2" xfId="60872" xr:uid="{A8695FB8-70B7-4C86-9BEB-450F795EE8DB}"/>
    <cellStyle name="Currency 2 3 2 3 3 2 2 2 2 3" xfId="45462" xr:uid="{2A81BE56-D0AE-4905-A55B-FCABE5E3ABA6}"/>
    <cellStyle name="Currency 2 3 2 3 3 2 2 2 3" xfId="22239" xr:uid="{7625C571-9A63-4248-AF49-DC0E6BF7F928}"/>
    <cellStyle name="Currency 2 3 2 3 3 2 2 2 3 2" xfId="53063" xr:uid="{9CFBD6E6-4869-41F6-AE01-4C9D6061FDCD}"/>
    <cellStyle name="Currency 2 3 2 3 3 2 2 2 4" xfId="37653" xr:uid="{17506232-3ABE-43DD-98CC-868C3875E7EB}"/>
    <cellStyle name="Currency 2 3 2 3 3 2 2 3" xfId="10834" xr:uid="{256E9ADE-B8F7-4C14-889D-16B54B0BC819}"/>
    <cellStyle name="Currency 2 3 2 3 3 2 2 3 2" xfId="26245" xr:uid="{E2CE9906-0EF4-4844-B241-4B0D323CD7D6}"/>
    <cellStyle name="Currency 2 3 2 3 3 2 2 3 2 2" xfId="57069" xr:uid="{217D89FE-D5FB-49BD-9F27-CD41A139AAB9}"/>
    <cellStyle name="Currency 2 3 2 3 3 2 2 3 3" xfId="41659" xr:uid="{17E34050-BD1D-49D3-8E8C-07FD1E7E0746}"/>
    <cellStyle name="Currency 2 3 2 3 3 2 2 4" xfId="18436" xr:uid="{79F9756E-AC3E-4383-A357-4D91FC61EFFF}"/>
    <cellStyle name="Currency 2 3 2 3 3 2 2 4 2" xfId="49260" xr:uid="{43E6B776-342C-4525-8667-391AF37F056A}"/>
    <cellStyle name="Currency 2 3 2 3 3 2 2 5" xfId="33850" xr:uid="{5EFEC331-019B-46C4-ABBE-BDA954F19C85}"/>
    <cellStyle name="Currency 2 3 2 3 3 2 3" xfId="4927" xr:uid="{E0252FE9-C87A-486C-8454-A231DD0119D1}"/>
    <cellStyle name="Currency 2 3 2 3 3 2 3 2" xfId="12738" xr:uid="{3C044A10-B1A9-4462-A1EF-14601B767A83}"/>
    <cellStyle name="Currency 2 3 2 3 3 2 3 2 2" xfId="28149" xr:uid="{D7F8B211-3588-4493-A765-1508AA03109C}"/>
    <cellStyle name="Currency 2 3 2 3 3 2 3 2 2 2" xfId="58973" xr:uid="{34E759B9-E669-42D6-9BD4-CB8839EA7856}"/>
    <cellStyle name="Currency 2 3 2 3 3 2 3 2 3" xfId="43563" xr:uid="{84E292FF-2ED1-4605-B536-B2ABAB762C58}"/>
    <cellStyle name="Currency 2 3 2 3 3 2 3 3" xfId="20340" xr:uid="{A356708C-25FD-4319-8C4F-2A016DC35889}"/>
    <cellStyle name="Currency 2 3 2 3 3 2 3 3 2" xfId="51164" xr:uid="{08F5FDD4-6FEA-4897-9A15-B4231D77C676}"/>
    <cellStyle name="Currency 2 3 2 3 3 2 3 4" xfId="35754" xr:uid="{80654D07-86BA-4165-A96C-AC616059CE06}"/>
    <cellStyle name="Currency 2 3 2 3 3 2 4" xfId="8935" xr:uid="{741C548F-9B28-4359-94A6-2088FE16032D}"/>
    <cellStyle name="Currency 2 3 2 3 3 2 4 2" xfId="24346" xr:uid="{35983DDB-E4DF-40A1-974A-F46D3321146F}"/>
    <cellStyle name="Currency 2 3 2 3 3 2 4 2 2" xfId="55170" xr:uid="{0FFCCD9A-A28E-4AA6-B2D6-8050A041AD7F}"/>
    <cellStyle name="Currency 2 3 2 3 3 2 4 3" xfId="39760" xr:uid="{BD7E3AF1-9C58-4A7D-A237-0586043487B5}"/>
    <cellStyle name="Currency 2 3 2 3 3 2 5" xfId="16537" xr:uid="{EAA1C7D2-7C2B-4792-80AC-B7621B45600F}"/>
    <cellStyle name="Currency 2 3 2 3 3 2 5 2" xfId="47361" xr:uid="{73345507-1C1C-43D1-927C-BA74FC6ADBF3}"/>
    <cellStyle name="Currency 2 3 2 3 3 2 6" xfId="31951" xr:uid="{620461B2-CCE4-4526-A912-998E4778C47A}"/>
    <cellStyle name="Currency 2 3 2 3 3 3" xfId="1757" xr:uid="{A419AB82-4E53-4583-9E6B-DA80476B385F}"/>
    <cellStyle name="Currency 2 3 2 3 3 3 2" xfId="3656" xr:uid="{689E1D8F-AA33-4EE2-B52E-428163AB6C57}"/>
    <cellStyle name="Currency 2 3 2 3 3 3 2 2" xfId="7459" xr:uid="{BB6065E3-C3E6-4991-9A2A-BD83CCB13DC4}"/>
    <cellStyle name="Currency 2 3 2 3 3 3 2 2 2" xfId="15270" xr:uid="{0E720008-833E-410E-8280-97EACDA5C279}"/>
    <cellStyle name="Currency 2 3 2 3 3 3 2 2 2 2" xfId="30681" xr:uid="{6A5AFAB4-3CC5-44D5-BAFD-FF916768E859}"/>
    <cellStyle name="Currency 2 3 2 3 3 3 2 2 2 2 2" xfId="61505" xr:uid="{2D219BC5-C715-42B8-8494-1E8FBD4A3966}"/>
    <cellStyle name="Currency 2 3 2 3 3 3 2 2 2 3" xfId="46095" xr:uid="{792E86F4-B019-4CFE-86FA-12B5DE27FEF9}"/>
    <cellStyle name="Currency 2 3 2 3 3 3 2 2 3" xfId="22872" xr:uid="{73803707-4DB8-4ECD-BE8A-605565850FE8}"/>
    <cellStyle name="Currency 2 3 2 3 3 3 2 2 3 2" xfId="53696" xr:uid="{6D44B4F6-052F-41AB-8154-6E35D841F283}"/>
    <cellStyle name="Currency 2 3 2 3 3 3 2 2 4" xfId="38286" xr:uid="{7CFA41E5-8B7B-475F-880A-DA1BA8E55DD5}"/>
    <cellStyle name="Currency 2 3 2 3 3 3 2 3" xfId="11467" xr:uid="{2CCF3D32-8EAD-46B4-82AD-252EE401CF37}"/>
    <cellStyle name="Currency 2 3 2 3 3 3 2 3 2" xfId="26878" xr:uid="{11F727DF-1C95-42F9-87D7-08EDE55C3EF4}"/>
    <cellStyle name="Currency 2 3 2 3 3 3 2 3 2 2" xfId="57702" xr:uid="{2F2ED1D0-BBBF-4EC4-8ADF-91549070D063}"/>
    <cellStyle name="Currency 2 3 2 3 3 3 2 3 3" xfId="42292" xr:uid="{F7F0DCF3-6761-4399-8A3B-4A1938D55F46}"/>
    <cellStyle name="Currency 2 3 2 3 3 3 2 4" xfId="19069" xr:uid="{6EC8D3DA-5B2F-4DC0-A6E4-FCF6C16ABD5B}"/>
    <cellStyle name="Currency 2 3 2 3 3 3 2 4 2" xfId="49893" xr:uid="{E1AA63EA-64F1-4B8D-B535-27F7950CFB2C}"/>
    <cellStyle name="Currency 2 3 2 3 3 3 2 5" xfId="34483" xr:uid="{55E7306F-27F6-4E5F-9D81-F80998144AD3}"/>
    <cellStyle name="Currency 2 3 2 3 3 3 3" xfId="5560" xr:uid="{C1EFA98B-4009-49BA-8053-05010A30117A}"/>
    <cellStyle name="Currency 2 3 2 3 3 3 3 2" xfId="13371" xr:uid="{2D2341EF-5724-43AA-98A0-DCD9FFA71DC1}"/>
    <cellStyle name="Currency 2 3 2 3 3 3 3 2 2" xfId="28782" xr:uid="{A7A22ADA-9CA0-417B-9427-6EF09A083B1A}"/>
    <cellStyle name="Currency 2 3 2 3 3 3 3 2 2 2" xfId="59606" xr:uid="{2255810D-2983-4C41-80DA-C1111DE1EABB}"/>
    <cellStyle name="Currency 2 3 2 3 3 3 3 2 3" xfId="44196" xr:uid="{645777A5-E2CA-4A8A-872E-F9C4DBD1DBFC}"/>
    <cellStyle name="Currency 2 3 2 3 3 3 3 3" xfId="20973" xr:uid="{C5DC771E-5B36-46F7-97BF-9CBA4B2F106E}"/>
    <cellStyle name="Currency 2 3 2 3 3 3 3 3 2" xfId="51797" xr:uid="{C9AA38A3-96FC-4109-8FA8-126B38C90C6A}"/>
    <cellStyle name="Currency 2 3 2 3 3 3 3 4" xfId="36387" xr:uid="{3AE273C7-96B5-4517-9DB9-BAECBE23E7A9}"/>
    <cellStyle name="Currency 2 3 2 3 3 3 4" xfId="9568" xr:uid="{5DB31906-C5F4-4111-97C1-4389B025B5FE}"/>
    <cellStyle name="Currency 2 3 2 3 3 3 4 2" xfId="24979" xr:uid="{D0E513CD-497B-4133-8674-4980CFEEB86D}"/>
    <cellStyle name="Currency 2 3 2 3 3 3 4 2 2" xfId="55803" xr:uid="{AF87812A-E1BB-48AB-B2D1-043181DCD0D7}"/>
    <cellStyle name="Currency 2 3 2 3 3 3 4 3" xfId="40393" xr:uid="{C67DE224-AF80-4DC3-90C9-FD8F827718B1}"/>
    <cellStyle name="Currency 2 3 2 3 3 3 5" xfId="17170" xr:uid="{CE3EA637-E3B3-417C-8CFF-377A780AD4C6}"/>
    <cellStyle name="Currency 2 3 2 3 3 3 5 2" xfId="47994" xr:uid="{50703408-37CC-4CB1-A352-D3BAF5D4D5A5}"/>
    <cellStyle name="Currency 2 3 2 3 3 3 6" xfId="32584" xr:uid="{F896C7A2-655D-4F3B-ABAD-FA4C8D3432B0}"/>
    <cellStyle name="Currency 2 3 2 3 3 4" xfId="2390" xr:uid="{2F258BE7-DC3C-451B-9DB2-A57453F59322}"/>
    <cellStyle name="Currency 2 3 2 3 3 4 2" xfId="6193" xr:uid="{467DBB14-CC90-4F02-829E-C9502F65CDB4}"/>
    <cellStyle name="Currency 2 3 2 3 3 4 2 2" xfId="14004" xr:uid="{B75A1C70-69D5-4E78-BBED-0E1D1F809B11}"/>
    <cellStyle name="Currency 2 3 2 3 3 4 2 2 2" xfId="29415" xr:uid="{564F27DC-3D25-4F98-B135-8CB569B45AA5}"/>
    <cellStyle name="Currency 2 3 2 3 3 4 2 2 2 2" xfId="60239" xr:uid="{1871CC7C-F438-4C56-98F2-150F9563493F}"/>
    <cellStyle name="Currency 2 3 2 3 3 4 2 2 3" xfId="44829" xr:uid="{F66365A7-3103-47C1-B8C7-93DA08818997}"/>
    <cellStyle name="Currency 2 3 2 3 3 4 2 3" xfId="21606" xr:uid="{F7595C73-6964-4104-955C-B9E3AB1C690E}"/>
    <cellStyle name="Currency 2 3 2 3 3 4 2 3 2" xfId="52430" xr:uid="{B604BA48-F67F-4A4B-967D-9569F4585A92}"/>
    <cellStyle name="Currency 2 3 2 3 3 4 2 4" xfId="37020" xr:uid="{D44F9A1E-7DCF-4E09-8A9A-EAD0E633A220}"/>
    <cellStyle name="Currency 2 3 2 3 3 4 3" xfId="10201" xr:uid="{3B69DEB3-5C5E-4123-A46C-6357504D45EA}"/>
    <cellStyle name="Currency 2 3 2 3 3 4 3 2" xfId="25612" xr:uid="{BB25EEDF-4054-4E10-8A43-2E23944E3697}"/>
    <cellStyle name="Currency 2 3 2 3 3 4 3 2 2" xfId="56436" xr:uid="{9E425EF9-B1D3-4A64-951F-19213BC381E8}"/>
    <cellStyle name="Currency 2 3 2 3 3 4 3 3" xfId="41026" xr:uid="{72D681E1-0B4A-4CEA-9A32-2D8FE2115505}"/>
    <cellStyle name="Currency 2 3 2 3 3 4 4" xfId="17803" xr:uid="{A8CEE39C-BF92-40BA-AD23-FC2B6638BB69}"/>
    <cellStyle name="Currency 2 3 2 3 3 4 4 2" xfId="48627" xr:uid="{CD0B10A6-33F1-4F52-A293-108A94507F89}"/>
    <cellStyle name="Currency 2 3 2 3 3 4 5" xfId="33217" xr:uid="{39719F9F-9648-4F98-8BF9-CB1C0B6A7ACE}"/>
    <cellStyle name="Currency 2 3 2 3 3 5" xfId="4294" xr:uid="{A8089CB5-5A02-4DB4-9633-0EE533277260}"/>
    <cellStyle name="Currency 2 3 2 3 3 5 2" xfId="12105" xr:uid="{44763B18-F1E5-4FDC-A8EF-ABF29D5175A4}"/>
    <cellStyle name="Currency 2 3 2 3 3 5 2 2" xfId="27516" xr:uid="{0BD96A2F-7EA5-4C3B-B1E1-89A680481CF7}"/>
    <cellStyle name="Currency 2 3 2 3 3 5 2 2 2" xfId="58340" xr:uid="{8FD983E4-9E4C-4565-BD42-CF0765CB2F86}"/>
    <cellStyle name="Currency 2 3 2 3 3 5 2 3" xfId="42930" xr:uid="{1DDA67AD-0F59-48A2-9DF7-651A3BAC3F4F}"/>
    <cellStyle name="Currency 2 3 2 3 3 5 3" xfId="19707" xr:uid="{1F994246-010C-4BC2-A4CD-BF80AF4192B8}"/>
    <cellStyle name="Currency 2 3 2 3 3 5 3 2" xfId="50531" xr:uid="{7A56B45A-6650-4055-84DC-0F4D8A48BCE8}"/>
    <cellStyle name="Currency 2 3 2 3 3 5 4" xfId="35121" xr:uid="{C4D255C7-7039-4F82-A790-7392F447E977}"/>
    <cellStyle name="Currency 2 3 2 3 3 6" xfId="8302" xr:uid="{84754813-56B8-4B9C-844C-EEA9AFB44F15}"/>
    <cellStyle name="Currency 2 3 2 3 3 6 2" xfId="23713" xr:uid="{35914113-B242-4F44-AD3D-888B1A4CB662}"/>
    <cellStyle name="Currency 2 3 2 3 3 6 2 2" xfId="54537" xr:uid="{6D2DC32A-0F9C-45C3-B28E-6B65D9EEC18C}"/>
    <cellStyle name="Currency 2 3 2 3 3 6 3" xfId="39127" xr:uid="{CACAB257-2937-4DA4-8793-71EC4FCAED8B}"/>
    <cellStyle name="Currency 2 3 2 3 3 7" xfId="15904" xr:uid="{EFF5C65A-B0A1-4864-93B3-44C14E35130C}"/>
    <cellStyle name="Currency 2 3 2 3 3 7 2" xfId="46728" xr:uid="{16AE9766-2646-491B-A8DF-0E080ABB4A0D}"/>
    <cellStyle name="Currency 2 3 2 3 3 8" xfId="31318" xr:uid="{A54D59D8-BCC1-4AA0-B80D-8712473FAB94}"/>
    <cellStyle name="Currency 2 3 2 3 4" xfId="911" xr:uid="{F527CB10-508D-4714-9A96-D7612EBCA95A}"/>
    <cellStyle name="Currency 2 3 2 3 4 2" xfId="2810" xr:uid="{72B0CC9B-1CDE-43A1-BEA1-81C87AD14CCA}"/>
    <cellStyle name="Currency 2 3 2 3 4 2 2" xfId="6613" xr:uid="{23266E8C-758C-4F30-831E-16A156B2D2D7}"/>
    <cellStyle name="Currency 2 3 2 3 4 2 2 2" xfId="14424" xr:uid="{56DBF7EE-A76E-4526-8730-822FEFF9FFB2}"/>
    <cellStyle name="Currency 2 3 2 3 4 2 2 2 2" xfId="29835" xr:uid="{EDF68B7B-D134-49F8-B2AC-84B8983E92B7}"/>
    <cellStyle name="Currency 2 3 2 3 4 2 2 2 2 2" xfId="60659" xr:uid="{C8647226-6655-4FD4-B7C9-EBF7717BF780}"/>
    <cellStyle name="Currency 2 3 2 3 4 2 2 2 3" xfId="45249" xr:uid="{42255822-977E-4777-B5BA-DB4A43F3DC05}"/>
    <cellStyle name="Currency 2 3 2 3 4 2 2 3" xfId="22026" xr:uid="{B8D6E151-6B93-459B-BF9F-C63628EBD4EA}"/>
    <cellStyle name="Currency 2 3 2 3 4 2 2 3 2" xfId="52850" xr:uid="{283C5D92-75FD-4262-ACF2-433530CD6D09}"/>
    <cellStyle name="Currency 2 3 2 3 4 2 2 4" xfId="37440" xr:uid="{C11F6FA6-6EAD-44C2-8AA3-DA35B868B085}"/>
    <cellStyle name="Currency 2 3 2 3 4 2 3" xfId="10621" xr:uid="{37DB33EB-E24D-46E4-BFC5-AE1575F77B64}"/>
    <cellStyle name="Currency 2 3 2 3 4 2 3 2" xfId="26032" xr:uid="{08055CE6-4790-4D31-A686-7693FF1D66C1}"/>
    <cellStyle name="Currency 2 3 2 3 4 2 3 2 2" xfId="56856" xr:uid="{A1E003FE-83A4-4F17-ADC5-9E3707488D31}"/>
    <cellStyle name="Currency 2 3 2 3 4 2 3 3" xfId="41446" xr:uid="{1C08DB74-F689-4B1A-B0C4-B9EF6714AA21}"/>
    <cellStyle name="Currency 2 3 2 3 4 2 4" xfId="18223" xr:uid="{592304E1-4A97-4CD7-AFC4-19AD76EFBA2A}"/>
    <cellStyle name="Currency 2 3 2 3 4 2 4 2" xfId="49047" xr:uid="{EA8F8C0D-6A7B-4BD9-8BFF-8FDDBD0EDBA4}"/>
    <cellStyle name="Currency 2 3 2 3 4 2 5" xfId="33637" xr:uid="{B6B62B5C-AC17-4650-9181-2FBC7316583F}"/>
    <cellStyle name="Currency 2 3 2 3 4 3" xfId="4714" xr:uid="{80E3152A-6BF7-4375-AA91-D430493308FC}"/>
    <cellStyle name="Currency 2 3 2 3 4 3 2" xfId="12525" xr:uid="{9040C701-601B-4D17-B984-CA4C31609288}"/>
    <cellStyle name="Currency 2 3 2 3 4 3 2 2" xfId="27936" xr:uid="{C6B4AF79-2869-40F4-B0B7-18772180778D}"/>
    <cellStyle name="Currency 2 3 2 3 4 3 2 2 2" xfId="58760" xr:uid="{25B5027E-4788-4900-A4A7-74CCD1553F33}"/>
    <cellStyle name="Currency 2 3 2 3 4 3 2 3" xfId="43350" xr:uid="{AB028617-7300-4B9E-A627-E5C1B9951D92}"/>
    <cellStyle name="Currency 2 3 2 3 4 3 3" xfId="20127" xr:uid="{40207FBE-3C4F-463A-B5F2-00F489C0A8F4}"/>
    <cellStyle name="Currency 2 3 2 3 4 3 3 2" xfId="50951" xr:uid="{5084BF1F-CD54-4CCB-B7EF-00663B25A1BC}"/>
    <cellStyle name="Currency 2 3 2 3 4 3 4" xfId="35541" xr:uid="{1A5DAAF5-9EB3-4248-8C38-5E5A92E4C811}"/>
    <cellStyle name="Currency 2 3 2 3 4 4" xfId="8722" xr:uid="{92252969-7717-426D-9ADD-12CB3F505A04}"/>
    <cellStyle name="Currency 2 3 2 3 4 4 2" xfId="24133" xr:uid="{4223792B-8246-47A6-AEC7-413F83D4E829}"/>
    <cellStyle name="Currency 2 3 2 3 4 4 2 2" xfId="54957" xr:uid="{816737A2-03CA-479A-8C1A-A0A36CA1D71A}"/>
    <cellStyle name="Currency 2 3 2 3 4 4 3" xfId="39547" xr:uid="{F97DD54F-5BD6-40D0-B1B5-306E88365E83}"/>
    <cellStyle name="Currency 2 3 2 3 4 5" xfId="16324" xr:uid="{44BC9A7B-B674-4EC3-B494-DFAF87E174E9}"/>
    <cellStyle name="Currency 2 3 2 3 4 5 2" xfId="47148" xr:uid="{4AB9A7F3-A1FD-48DB-8CE2-E8F5D4005E14}"/>
    <cellStyle name="Currency 2 3 2 3 4 6" xfId="31738" xr:uid="{8085CC79-36D5-4D41-B996-2A9841A6D9DF}"/>
    <cellStyle name="Currency 2 3 2 3 5" xfId="1544" xr:uid="{86A01214-8094-4C15-B327-C8F3EE923B0B}"/>
    <cellStyle name="Currency 2 3 2 3 5 2" xfId="3443" xr:uid="{C94ED22B-31FE-4DC3-BF14-A65A5ADF9B7D}"/>
    <cellStyle name="Currency 2 3 2 3 5 2 2" xfId="7246" xr:uid="{DD004A6D-CA6E-451F-9242-C2BAA8177BA8}"/>
    <cellStyle name="Currency 2 3 2 3 5 2 2 2" xfId="15057" xr:uid="{5FAF1FC5-157D-4B67-9A71-B0DF33C2445A}"/>
    <cellStyle name="Currency 2 3 2 3 5 2 2 2 2" xfId="30468" xr:uid="{E744CB14-D42F-458F-823A-A341B8A60885}"/>
    <cellStyle name="Currency 2 3 2 3 5 2 2 2 2 2" xfId="61292" xr:uid="{DC9E3894-23B4-45C3-AA87-E84F6B82F672}"/>
    <cellStyle name="Currency 2 3 2 3 5 2 2 2 3" xfId="45882" xr:uid="{3A9F961E-5672-4118-A386-99644AE8B378}"/>
    <cellStyle name="Currency 2 3 2 3 5 2 2 3" xfId="22659" xr:uid="{1B2AD00A-65A9-403B-AC2F-BABB93F38C2D}"/>
    <cellStyle name="Currency 2 3 2 3 5 2 2 3 2" xfId="53483" xr:uid="{BC55EE01-9F21-4984-AD9C-6E94F36D5B46}"/>
    <cellStyle name="Currency 2 3 2 3 5 2 2 4" xfId="38073" xr:uid="{1B835E6A-3F5D-4440-A7F9-50F61D1CB0AF}"/>
    <cellStyle name="Currency 2 3 2 3 5 2 3" xfId="11254" xr:uid="{C15C4CEB-1044-4D4D-9C0D-71C4F265E2F2}"/>
    <cellStyle name="Currency 2 3 2 3 5 2 3 2" xfId="26665" xr:uid="{2E56E234-B348-475F-9B5A-170535F1157D}"/>
    <cellStyle name="Currency 2 3 2 3 5 2 3 2 2" xfId="57489" xr:uid="{308E08EF-FEAC-4870-8748-B1A42A54D77B}"/>
    <cellStyle name="Currency 2 3 2 3 5 2 3 3" xfId="42079" xr:uid="{1D8BCEB3-103E-4051-9377-4F64D23E1F8D}"/>
    <cellStyle name="Currency 2 3 2 3 5 2 4" xfId="18856" xr:uid="{80645877-094A-41F4-80AD-9831F43E80C2}"/>
    <cellStyle name="Currency 2 3 2 3 5 2 4 2" xfId="49680" xr:uid="{77C32055-A7FB-4C92-AA87-D8B767B6AE7A}"/>
    <cellStyle name="Currency 2 3 2 3 5 2 5" xfId="34270" xr:uid="{EBE71C3B-8897-4A9C-A0B5-AA8F05D68AA5}"/>
    <cellStyle name="Currency 2 3 2 3 5 3" xfId="5347" xr:uid="{99147A9D-7CB2-4210-9D65-753947AD5E82}"/>
    <cellStyle name="Currency 2 3 2 3 5 3 2" xfId="13158" xr:uid="{44EDA306-C26E-479D-9944-3370AB3DECA7}"/>
    <cellStyle name="Currency 2 3 2 3 5 3 2 2" xfId="28569" xr:uid="{0C07AB5D-556D-4740-8D0B-BB00C64962EA}"/>
    <cellStyle name="Currency 2 3 2 3 5 3 2 2 2" xfId="59393" xr:uid="{8854CBA9-9DCC-4B77-9BEB-29DDC9E70679}"/>
    <cellStyle name="Currency 2 3 2 3 5 3 2 3" xfId="43983" xr:uid="{43BD6197-14D1-4A31-A80E-4EFB5EEA8530}"/>
    <cellStyle name="Currency 2 3 2 3 5 3 3" xfId="20760" xr:uid="{FFABFDCF-0D65-4820-B2F9-6A85389EE1CE}"/>
    <cellStyle name="Currency 2 3 2 3 5 3 3 2" xfId="51584" xr:uid="{E57D68EB-2BE9-4216-85D1-683A741D0B2A}"/>
    <cellStyle name="Currency 2 3 2 3 5 3 4" xfId="36174" xr:uid="{64223B41-B268-4354-A9B4-F7361F718127}"/>
    <cellStyle name="Currency 2 3 2 3 5 4" xfId="9355" xr:uid="{AC00D823-433F-41A5-94A9-C96192B60B1A}"/>
    <cellStyle name="Currency 2 3 2 3 5 4 2" xfId="24766" xr:uid="{A9A4586D-0E23-405C-8937-74082BCABE7A}"/>
    <cellStyle name="Currency 2 3 2 3 5 4 2 2" xfId="55590" xr:uid="{7799E955-6EFB-47CE-91B9-A559D7E01379}"/>
    <cellStyle name="Currency 2 3 2 3 5 4 3" xfId="40180" xr:uid="{85550C46-B3DE-4DD9-87F6-CDDECA85E691}"/>
    <cellStyle name="Currency 2 3 2 3 5 5" xfId="16957" xr:uid="{AA092530-D5B5-4598-92A5-77BBD6A51374}"/>
    <cellStyle name="Currency 2 3 2 3 5 5 2" xfId="47781" xr:uid="{EA4016C2-DAB2-468C-B55A-94BF844BBA04}"/>
    <cellStyle name="Currency 2 3 2 3 5 6" xfId="32371" xr:uid="{4E6D990A-A499-461B-AF09-1300D2D45D60}"/>
    <cellStyle name="Currency 2 3 2 3 6" xfId="2177" xr:uid="{5C7ACE55-36F1-4C96-BFAD-521351B15C56}"/>
    <cellStyle name="Currency 2 3 2 3 6 2" xfId="5980" xr:uid="{191944C3-8B2C-404D-9007-0C89BF693901}"/>
    <cellStyle name="Currency 2 3 2 3 6 2 2" xfId="13791" xr:uid="{317EA42C-ED1F-4CC7-AD7D-1D066CA92DC6}"/>
    <cellStyle name="Currency 2 3 2 3 6 2 2 2" xfId="29202" xr:uid="{FC0F910A-023A-4797-9264-BEF9EAF669C3}"/>
    <cellStyle name="Currency 2 3 2 3 6 2 2 2 2" xfId="60026" xr:uid="{6DD37334-9D3C-4044-9DF8-C3A9FBE8CF57}"/>
    <cellStyle name="Currency 2 3 2 3 6 2 2 3" xfId="44616" xr:uid="{9287030C-D251-4E29-9454-4721B8D5A954}"/>
    <cellStyle name="Currency 2 3 2 3 6 2 3" xfId="21393" xr:uid="{21CB132A-6AAE-414F-B4BA-8E06EC8B7D4C}"/>
    <cellStyle name="Currency 2 3 2 3 6 2 3 2" xfId="52217" xr:uid="{928272C3-B6A7-471E-9319-F683CFEDEAAC}"/>
    <cellStyle name="Currency 2 3 2 3 6 2 4" xfId="36807" xr:uid="{AA6DF193-963B-46B1-9150-D3FE63A172B2}"/>
    <cellStyle name="Currency 2 3 2 3 6 3" xfId="9988" xr:uid="{F5F0190C-9731-4372-A120-71E330B3BF78}"/>
    <cellStyle name="Currency 2 3 2 3 6 3 2" xfId="25399" xr:uid="{53960DA2-EE98-4494-B354-D750E53355BA}"/>
    <cellStyle name="Currency 2 3 2 3 6 3 2 2" xfId="56223" xr:uid="{89ABF270-42B1-432B-989E-2EB67CB40E9C}"/>
    <cellStyle name="Currency 2 3 2 3 6 3 3" xfId="40813" xr:uid="{DFBAC30D-12C9-474C-9224-CBAA79CB8F2C}"/>
    <cellStyle name="Currency 2 3 2 3 6 4" xfId="17590" xr:uid="{992EBD59-DAB4-448B-B092-327831A9AE4C}"/>
    <cellStyle name="Currency 2 3 2 3 6 4 2" xfId="48414" xr:uid="{E1C213BE-67BF-47EE-A634-DE0D6C08B77C}"/>
    <cellStyle name="Currency 2 3 2 3 6 5" xfId="33004" xr:uid="{BA106F98-3D42-4075-9E10-F59E7817F5C0}"/>
    <cellStyle name="Currency 2 3 2 3 7" xfId="4081" xr:uid="{09951D4E-5F13-4177-88F3-924F6205811F}"/>
    <cellStyle name="Currency 2 3 2 3 7 2" xfId="11892" xr:uid="{65400B69-C0D3-46F2-B5BA-CFFD53D56450}"/>
    <cellStyle name="Currency 2 3 2 3 7 2 2" xfId="27303" xr:uid="{17961E75-ED0B-453C-B24F-6291FB061DFA}"/>
    <cellStyle name="Currency 2 3 2 3 7 2 2 2" xfId="58127" xr:uid="{E55B94D0-ACD6-427F-90A0-F775800C138D}"/>
    <cellStyle name="Currency 2 3 2 3 7 2 3" xfId="42717" xr:uid="{3B29AC3D-A511-4E41-BEC2-344C1BD01857}"/>
    <cellStyle name="Currency 2 3 2 3 7 3" xfId="19494" xr:uid="{9F449925-A1A2-42D7-81DB-F93E3409518D}"/>
    <cellStyle name="Currency 2 3 2 3 7 3 2" xfId="50318" xr:uid="{333FD599-AAB8-41BB-9BF9-88D3DF3971E4}"/>
    <cellStyle name="Currency 2 3 2 3 7 4" xfId="34908" xr:uid="{0EF85213-3FBE-4203-829C-BDBCE513EB11}"/>
    <cellStyle name="Currency 2 3 2 3 8" xfId="8089" xr:uid="{8ADDAECC-C8D0-47A7-B4B6-D47DB1446453}"/>
    <cellStyle name="Currency 2 3 2 3 8 2" xfId="23500" xr:uid="{763E4B08-8F3D-4E00-80CC-42B54A425AAD}"/>
    <cellStyle name="Currency 2 3 2 3 8 2 2" xfId="54324" xr:uid="{D6F9854E-655F-4269-ABA1-AB3A2C41343E}"/>
    <cellStyle name="Currency 2 3 2 3 8 3" xfId="38914" xr:uid="{F1918604-A19B-4661-8D88-C37379827ADB}"/>
    <cellStyle name="Currency 2 3 2 3 9" xfId="7880" xr:uid="{2A692AD1-B632-4500-BEEC-8CCC8BFFFB65}"/>
    <cellStyle name="Currency 2 3 2 3 9 2" xfId="23291" xr:uid="{F492A035-F5E0-4537-8DC5-70356DA40775}"/>
    <cellStyle name="Currency 2 3 2 3 9 2 2" xfId="54115" xr:uid="{241206E8-9EAE-498E-B71C-86052881A5AF}"/>
    <cellStyle name="Currency 2 3 2 3 9 3" xfId="38705" xr:uid="{0CAD59CC-2E2B-420D-9C10-982549E6154D}"/>
    <cellStyle name="Currency 2 3 2 4" xfId="189" xr:uid="{20300CFF-B040-45E6-AC6C-4943469FAB79}"/>
    <cellStyle name="Currency 2 3 2 4 10" xfId="15611" xr:uid="{02549B4B-A9FA-446D-AD13-F4322D80B232}"/>
    <cellStyle name="Currency 2 3 2 4 10 2" xfId="46435" xr:uid="{18087E92-1023-4159-878D-4EBC661B5271}"/>
    <cellStyle name="Currency 2 3 2 4 11" xfId="31025" xr:uid="{FCB0C033-68F1-47DA-AA1A-8AE7B97D6620}"/>
    <cellStyle name="Currency 2 3 2 4 2" xfId="620" xr:uid="{13132E79-A949-492C-86C6-B05A4D03D6A2}"/>
    <cellStyle name="Currency 2 3 2 4 2 2" xfId="1253" xr:uid="{BEDD8D2C-A939-4E74-8A16-AE48831FF337}"/>
    <cellStyle name="Currency 2 3 2 4 2 2 2" xfId="3152" xr:uid="{442231DF-98A0-4F47-95B9-0B3B20296DE9}"/>
    <cellStyle name="Currency 2 3 2 4 2 2 2 2" xfId="6955" xr:uid="{7126CCAE-1E79-449D-A604-8DF43F7EBB11}"/>
    <cellStyle name="Currency 2 3 2 4 2 2 2 2 2" xfId="14766" xr:uid="{02A660B5-3B2C-44DC-B19A-8B62BD87437B}"/>
    <cellStyle name="Currency 2 3 2 4 2 2 2 2 2 2" xfId="30177" xr:uid="{6C66E1E2-5E54-4579-8CE0-6997DA4DD1CD}"/>
    <cellStyle name="Currency 2 3 2 4 2 2 2 2 2 2 2" xfId="61001" xr:uid="{AF1F18E3-2A2D-4CCA-A5D7-4BED8A67966E}"/>
    <cellStyle name="Currency 2 3 2 4 2 2 2 2 2 3" xfId="45591" xr:uid="{A3297D68-F831-4CAD-8991-050449D4158F}"/>
    <cellStyle name="Currency 2 3 2 4 2 2 2 2 3" xfId="22368" xr:uid="{24EEFCD7-25D0-439A-ACAD-A45B242069E4}"/>
    <cellStyle name="Currency 2 3 2 4 2 2 2 2 3 2" xfId="53192" xr:uid="{53A73637-068C-4E82-976E-277F04880F78}"/>
    <cellStyle name="Currency 2 3 2 4 2 2 2 2 4" xfId="37782" xr:uid="{D1B325BD-283F-4E12-8A4A-2CD685D0CF09}"/>
    <cellStyle name="Currency 2 3 2 4 2 2 2 3" xfId="10963" xr:uid="{4CECB2BE-DFF3-48D5-979A-07CED968F94A}"/>
    <cellStyle name="Currency 2 3 2 4 2 2 2 3 2" xfId="26374" xr:uid="{2E48ED33-1D7E-49F7-9AA7-0A8885FDF038}"/>
    <cellStyle name="Currency 2 3 2 4 2 2 2 3 2 2" xfId="57198" xr:uid="{C26DC221-BD04-4D13-9F33-0EF70AD9A1E1}"/>
    <cellStyle name="Currency 2 3 2 4 2 2 2 3 3" xfId="41788" xr:uid="{5EA57E38-DE75-49DE-9B9A-035119894C72}"/>
    <cellStyle name="Currency 2 3 2 4 2 2 2 4" xfId="18565" xr:uid="{1D681D91-7F63-4A6C-8A51-AE19F9B478A1}"/>
    <cellStyle name="Currency 2 3 2 4 2 2 2 4 2" xfId="49389" xr:uid="{8C9A33FD-BF15-406D-8707-8A988A7FB79E}"/>
    <cellStyle name="Currency 2 3 2 4 2 2 2 5" xfId="33979" xr:uid="{11A6676C-0B4A-4A05-9BFE-2FCF032379B3}"/>
    <cellStyle name="Currency 2 3 2 4 2 2 3" xfId="5056" xr:uid="{7A49D396-90E0-493F-BD9D-A7345F5E5ACA}"/>
    <cellStyle name="Currency 2 3 2 4 2 2 3 2" xfId="12867" xr:uid="{9F19A9CB-A073-4092-8A0A-EA3A0C12B0D7}"/>
    <cellStyle name="Currency 2 3 2 4 2 2 3 2 2" xfId="28278" xr:uid="{E7E0105F-8A06-49E4-A3FD-45D93FB0D275}"/>
    <cellStyle name="Currency 2 3 2 4 2 2 3 2 2 2" xfId="59102" xr:uid="{D6F92DB7-1E87-4C3E-B114-3FEB10986C6A}"/>
    <cellStyle name="Currency 2 3 2 4 2 2 3 2 3" xfId="43692" xr:uid="{6CC0EE41-FA68-4AE0-9612-7F1D5B37AEDC}"/>
    <cellStyle name="Currency 2 3 2 4 2 2 3 3" xfId="20469" xr:uid="{EA9F083D-C679-469D-8E84-6253CF8281BA}"/>
    <cellStyle name="Currency 2 3 2 4 2 2 3 3 2" xfId="51293" xr:uid="{6C12C3D7-BD0E-4E2E-9DB4-474A20C9DB6E}"/>
    <cellStyle name="Currency 2 3 2 4 2 2 3 4" xfId="35883" xr:uid="{1011E54F-A653-4417-A79E-A4D2ED84ACC3}"/>
    <cellStyle name="Currency 2 3 2 4 2 2 4" xfId="9064" xr:uid="{479F9DE8-3EAD-4D9C-BE9F-5186CEABADEC}"/>
    <cellStyle name="Currency 2 3 2 4 2 2 4 2" xfId="24475" xr:uid="{EFF2927E-450E-4842-97C9-CACB10EC1A13}"/>
    <cellStyle name="Currency 2 3 2 4 2 2 4 2 2" xfId="55299" xr:uid="{90C920E6-C8FC-4CA7-918D-3203CE6FC488}"/>
    <cellStyle name="Currency 2 3 2 4 2 2 4 3" xfId="39889" xr:uid="{45F50DD7-B292-4A8C-B221-5A64699798EE}"/>
    <cellStyle name="Currency 2 3 2 4 2 2 5" xfId="16666" xr:uid="{AA92D128-19C0-46E3-92E3-BD13F6A36CC5}"/>
    <cellStyle name="Currency 2 3 2 4 2 2 5 2" xfId="47490" xr:uid="{C07470F4-6E70-4A68-AEB5-CC92E3D54856}"/>
    <cellStyle name="Currency 2 3 2 4 2 2 6" xfId="32080" xr:uid="{454DAC54-902C-487A-87E0-0160085A2BFE}"/>
    <cellStyle name="Currency 2 3 2 4 2 3" xfId="1886" xr:uid="{CE624105-18CE-4955-9930-0AFBF196F3DB}"/>
    <cellStyle name="Currency 2 3 2 4 2 3 2" xfId="3785" xr:uid="{C96EEC39-C97D-47E0-86C8-4206F5553F67}"/>
    <cellStyle name="Currency 2 3 2 4 2 3 2 2" xfId="7588" xr:uid="{500CFA3E-0132-4821-80A9-E386705A8F9E}"/>
    <cellStyle name="Currency 2 3 2 4 2 3 2 2 2" xfId="15399" xr:uid="{792ECC9B-E1CD-4787-86CF-C5DB08BE5B7D}"/>
    <cellStyle name="Currency 2 3 2 4 2 3 2 2 2 2" xfId="30810" xr:uid="{637AD6EC-09C8-46E7-9CFE-8D0736B9796B}"/>
    <cellStyle name="Currency 2 3 2 4 2 3 2 2 2 2 2" xfId="61634" xr:uid="{6EB922D9-B06B-4736-B369-6E241B08AEA7}"/>
    <cellStyle name="Currency 2 3 2 4 2 3 2 2 2 3" xfId="46224" xr:uid="{8825ACDF-7265-4915-93D1-1A5E2575E8E5}"/>
    <cellStyle name="Currency 2 3 2 4 2 3 2 2 3" xfId="23001" xr:uid="{912C2E48-D739-4F99-9BA8-C0B76A4AC485}"/>
    <cellStyle name="Currency 2 3 2 4 2 3 2 2 3 2" xfId="53825" xr:uid="{EBA65C5B-3A99-42AD-A4E5-D8EDF78252DF}"/>
    <cellStyle name="Currency 2 3 2 4 2 3 2 2 4" xfId="38415" xr:uid="{DE010A09-761B-4C10-9AD1-2BCFCC9DA0FC}"/>
    <cellStyle name="Currency 2 3 2 4 2 3 2 3" xfId="11596" xr:uid="{30E8EB4D-4AD5-467C-914F-A7FA8C45FDF3}"/>
    <cellStyle name="Currency 2 3 2 4 2 3 2 3 2" xfId="27007" xr:uid="{1C3E4613-F035-4195-8D01-6139A24723BF}"/>
    <cellStyle name="Currency 2 3 2 4 2 3 2 3 2 2" xfId="57831" xr:uid="{E353FDE7-227A-49A1-B63D-77D4497748BA}"/>
    <cellStyle name="Currency 2 3 2 4 2 3 2 3 3" xfId="42421" xr:uid="{B3ADFA78-E2F5-4F93-99FB-8D5907DB960D}"/>
    <cellStyle name="Currency 2 3 2 4 2 3 2 4" xfId="19198" xr:uid="{1491432F-3F33-4A28-9C95-09CDA5F4FE36}"/>
    <cellStyle name="Currency 2 3 2 4 2 3 2 4 2" xfId="50022" xr:uid="{6277D53C-F41A-4B18-95CB-836888B1F4FD}"/>
    <cellStyle name="Currency 2 3 2 4 2 3 2 5" xfId="34612" xr:uid="{F85CA0B7-FA76-4546-820A-204F9E286474}"/>
    <cellStyle name="Currency 2 3 2 4 2 3 3" xfId="5689" xr:uid="{6D337828-76F4-4C0A-B533-ED4B023EE85A}"/>
    <cellStyle name="Currency 2 3 2 4 2 3 3 2" xfId="13500" xr:uid="{7D4AB7DF-65CC-425D-912D-ABC6396FEB9F}"/>
    <cellStyle name="Currency 2 3 2 4 2 3 3 2 2" xfId="28911" xr:uid="{B7DEC6DA-7E59-4467-9106-72CC474D31E7}"/>
    <cellStyle name="Currency 2 3 2 4 2 3 3 2 2 2" xfId="59735" xr:uid="{74D587CA-04DC-490C-B914-E444721C4D9B}"/>
    <cellStyle name="Currency 2 3 2 4 2 3 3 2 3" xfId="44325" xr:uid="{EA95EE3D-ED30-4C56-850A-633C7987C7DE}"/>
    <cellStyle name="Currency 2 3 2 4 2 3 3 3" xfId="21102" xr:uid="{5A975714-B3B4-489F-8714-A3092EDF15C4}"/>
    <cellStyle name="Currency 2 3 2 4 2 3 3 3 2" xfId="51926" xr:uid="{E52BA69E-24D6-48BA-85E1-71DB622E4205}"/>
    <cellStyle name="Currency 2 3 2 4 2 3 3 4" xfId="36516" xr:uid="{CD57851A-C6C5-4A47-B545-DF8291F55CF3}"/>
    <cellStyle name="Currency 2 3 2 4 2 3 4" xfId="9697" xr:uid="{75F5AA86-DF73-490C-89A1-DA40901369BC}"/>
    <cellStyle name="Currency 2 3 2 4 2 3 4 2" xfId="25108" xr:uid="{FB810ABA-7282-4027-8C72-C8D4A1588476}"/>
    <cellStyle name="Currency 2 3 2 4 2 3 4 2 2" xfId="55932" xr:uid="{04C80677-C943-4C0D-812B-F2537FF55D35}"/>
    <cellStyle name="Currency 2 3 2 4 2 3 4 3" xfId="40522" xr:uid="{F1CB3780-279F-4C2F-820B-ABCAE988CEE6}"/>
    <cellStyle name="Currency 2 3 2 4 2 3 5" xfId="17299" xr:uid="{D0BB633D-EF58-4896-840E-BA232D5E5F33}"/>
    <cellStyle name="Currency 2 3 2 4 2 3 5 2" xfId="48123" xr:uid="{64B32E49-B732-45EE-BFE1-EBE832FB7B2E}"/>
    <cellStyle name="Currency 2 3 2 4 2 3 6" xfId="32713" xr:uid="{EA6986FA-D1A2-4968-979C-9624C7520988}"/>
    <cellStyle name="Currency 2 3 2 4 2 4" xfId="2519" xr:uid="{B5414E62-327C-45A8-946A-EDA2A38ECFF2}"/>
    <cellStyle name="Currency 2 3 2 4 2 4 2" xfId="6322" xr:uid="{5637DBD1-CE0A-42F4-B37F-B28F047B399F}"/>
    <cellStyle name="Currency 2 3 2 4 2 4 2 2" xfId="14133" xr:uid="{2C86AB57-5C90-4297-9D2A-671EB026C8BB}"/>
    <cellStyle name="Currency 2 3 2 4 2 4 2 2 2" xfId="29544" xr:uid="{B79E4D10-4B57-4A58-AD0A-0FA03A191709}"/>
    <cellStyle name="Currency 2 3 2 4 2 4 2 2 2 2" xfId="60368" xr:uid="{C4F18E15-F93A-4C4A-9EF5-70A06F30D104}"/>
    <cellStyle name="Currency 2 3 2 4 2 4 2 2 3" xfId="44958" xr:uid="{9BCF6E07-05CA-465E-A16B-AB6E25DF814C}"/>
    <cellStyle name="Currency 2 3 2 4 2 4 2 3" xfId="21735" xr:uid="{BD705D77-EDBF-40C1-A4B7-F9F42D2C2C65}"/>
    <cellStyle name="Currency 2 3 2 4 2 4 2 3 2" xfId="52559" xr:uid="{F098E99A-06C3-4410-91AA-093FB63D23D6}"/>
    <cellStyle name="Currency 2 3 2 4 2 4 2 4" xfId="37149" xr:uid="{A86A5542-F5F1-4624-8F1C-EDA5C31D97AF}"/>
    <cellStyle name="Currency 2 3 2 4 2 4 3" xfId="10330" xr:uid="{908A0165-BA91-4B25-B8B0-409C064718F3}"/>
    <cellStyle name="Currency 2 3 2 4 2 4 3 2" xfId="25741" xr:uid="{312ADD90-B260-47E6-BED8-4513162CEB6D}"/>
    <cellStyle name="Currency 2 3 2 4 2 4 3 2 2" xfId="56565" xr:uid="{8195136A-0128-4653-AF52-479D785DEAF4}"/>
    <cellStyle name="Currency 2 3 2 4 2 4 3 3" xfId="41155" xr:uid="{2D961DA5-0198-43F4-B2C0-3B5B73E86B19}"/>
    <cellStyle name="Currency 2 3 2 4 2 4 4" xfId="17932" xr:uid="{BF7DE9AB-978F-41FC-B1BC-4ED6D43C1099}"/>
    <cellStyle name="Currency 2 3 2 4 2 4 4 2" xfId="48756" xr:uid="{DB0BC4B5-CBB6-4F07-903A-9075E42A65D7}"/>
    <cellStyle name="Currency 2 3 2 4 2 4 5" xfId="33346" xr:uid="{D4FED607-87E8-41FF-8101-1E87FB7BBF39}"/>
    <cellStyle name="Currency 2 3 2 4 2 5" xfId="4423" xr:uid="{B0873594-A81F-4B2C-AD05-CB8663AAB6AB}"/>
    <cellStyle name="Currency 2 3 2 4 2 5 2" xfId="12234" xr:uid="{9E90FC28-4EDF-40DF-BB08-8B99D0A34DD6}"/>
    <cellStyle name="Currency 2 3 2 4 2 5 2 2" xfId="27645" xr:uid="{91A5475E-202F-4BE7-97A3-287F2CD7D841}"/>
    <cellStyle name="Currency 2 3 2 4 2 5 2 2 2" xfId="58469" xr:uid="{630DC134-3733-4451-83D7-BE4FD99B51FF}"/>
    <cellStyle name="Currency 2 3 2 4 2 5 2 3" xfId="43059" xr:uid="{01818042-930D-4282-98EC-8C9083D245E6}"/>
    <cellStyle name="Currency 2 3 2 4 2 5 3" xfId="19836" xr:uid="{BB144F44-0CA8-4054-A84D-033D9923F529}"/>
    <cellStyle name="Currency 2 3 2 4 2 5 3 2" xfId="50660" xr:uid="{99715715-057E-43B1-9FFB-44BB07638D36}"/>
    <cellStyle name="Currency 2 3 2 4 2 5 4" xfId="35250" xr:uid="{2B0881E0-2AE3-4D83-9E9B-3AC594B40718}"/>
    <cellStyle name="Currency 2 3 2 4 2 6" xfId="8431" xr:uid="{B6025DF2-EEE6-4D71-AB22-E4AA8829B4A0}"/>
    <cellStyle name="Currency 2 3 2 4 2 6 2" xfId="23842" xr:uid="{7278F65B-A750-45CC-ACD8-2363D50B8CD7}"/>
    <cellStyle name="Currency 2 3 2 4 2 6 2 2" xfId="54666" xr:uid="{411AFA74-AF73-43C4-86AC-B47E426E9D51}"/>
    <cellStyle name="Currency 2 3 2 4 2 6 3" xfId="39256" xr:uid="{582FDE27-C1F6-4221-8D18-59E0BF645A2D}"/>
    <cellStyle name="Currency 2 3 2 4 2 7" xfId="16033" xr:uid="{3493D4F7-DDBC-4475-8292-46D9749B175A}"/>
    <cellStyle name="Currency 2 3 2 4 2 7 2" xfId="46857" xr:uid="{5391BC93-44FE-4CD7-A958-F48F47EB5ECD}"/>
    <cellStyle name="Currency 2 3 2 4 2 8" xfId="31447" xr:uid="{97AE3A9C-8340-47BC-ADCD-E38F04D5F28A}"/>
    <cellStyle name="Currency 2 3 2 4 3" xfId="411" xr:uid="{561A102C-19BE-4C16-BEF2-7509D98E32A3}"/>
    <cellStyle name="Currency 2 3 2 4 3 2" xfId="1044" xr:uid="{D4745CEE-1042-4B40-94EE-5CDB28B3D258}"/>
    <cellStyle name="Currency 2 3 2 4 3 2 2" xfId="2943" xr:uid="{6276DBC2-3A4D-4471-A7AC-31B820BE4B46}"/>
    <cellStyle name="Currency 2 3 2 4 3 2 2 2" xfId="6746" xr:uid="{6BA9F9EB-E2CC-42C7-AAA2-3203AF3AD62A}"/>
    <cellStyle name="Currency 2 3 2 4 3 2 2 2 2" xfId="14557" xr:uid="{54D9373B-DB73-4F65-A88E-5CEBFFB0EC9A}"/>
    <cellStyle name="Currency 2 3 2 4 3 2 2 2 2 2" xfId="29968" xr:uid="{613C2035-063D-4A51-B87B-D8DD18B5915A}"/>
    <cellStyle name="Currency 2 3 2 4 3 2 2 2 2 2 2" xfId="60792" xr:uid="{B3F00C99-0F34-4A5A-A95F-B4403EC62141}"/>
    <cellStyle name="Currency 2 3 2 4 3 2 2 2 2 3" xfId="45382" xr:uid="{53266602-7555-46BE-947E-2BD76B189625}"/>
    <cellStyle name="Currency 2 3 2 4 3 2 2 2 3" xfId="22159" xr:uid="{24F9A074-3894-48AB-8673-E7A99FC526F7}"/>
    <cellStyle name="Currency 2 3 2 4 3 2 2 2 3 2" xfId="52983" xr:uid="{BDFC7D3A-039D-4D80-ACD2-46261078304A}"/>
    <cellStyle name="Currency 2 3 2 4 3 2 2 2 4" xfId="37573" xr:uid="{94DB1023-8085-487B-8EAB-586EDA050FB9}"/>
    <cellStyle name="Currency 2 3 2 4 3 2 2 3" xfId="10754" xr:uid="{F961C646-233B-4292-8D6E-33BE8888F926}"/>
    <cellStyle name="Currency 2 3 2 4 3 2 2 3 2" xfId="26165" xr:uid="{0B26ADA2-5CCE-4116-A713-0EF386EB260D}"/>
    <cellStyle name="Currency 2 3 2 4 3 2 2 3 2 2" xfId="56989" xr:uid="{783DD9DC-0763-4D41-855A-0460F2CA257F}"/>
    <cellStyle name="Currency 2 3 2 4 3 2 2 3 3" xfId="41579" xr:uid="{FA2205ED-E470-4DB2-94FF-1D07F9171539}"/>
    <cellStyle name="Currency 2 3 2 4 3 2 2 4" xfId="18356" xr:uid="{73D36C9A-7ADC-46CD-A7F0-B8E7C35ACB3F}"/>
    <cellStyle name="Currency 2 3 2 4 3 2 2 4 2" xfId="49180" xr:uid="{966BEA2E-EE6F-4CD0-8856-D33E5810DF72}"/>
    <cellStyle name="Currency 2 3 2 4 3 2 2 5" xfId="33770" xr:uid="{CDB8E6C6-CC9F-4B82-AAE3-9CB84529B16F}"/>
    <cellStyle name="Currency 2 3 2 4 3 2 3" xfId="4847" xr:uid="{C4F02407-8DB6-4EAB-9C6E-F980C5DB5951}"/>
    <cellStyle name="Currency 2 3 2 4 3 2 3 2" xfId="12658" xr:uid="{F4DD4297-2414-4E04-BB67-64812EA8AB3E}"/>
    <cellStyle name="Currency 2 3 2 4 3 2 3 2 2" xfId="28069" xr:uid="{0DD52D77-FFB5-4056-A21E-8D7A11F359E2}"/>
    <cellStyle name="Currency 2 3 2 4 3 2 3 2 2 2" xfId="58893" xr:uid="{18625D1B-B359-4AD6-85BB-B885D14D3569}"/>
    <cellStyle name="Currency 2 3 2 4 3 2 3 2 3" xfId="43483" xr:uid="{8FC605B8-E8F5-4F70-B1B4-3807E96AF21D}"/>
    <cellStyle name="Currency 2 3 2 4 3 2 3 3" xfId="20260" xr:uid="{8A478E44-4A37-4886-ACE4-DB1F924A4FD7}"/>
    <cellStyle name="Currency 2 3 2 4 3 2 3 3 2" xfId="51084" xr:uid="{51CA493A-DDEC-4ED4-93F5-4D427067E981}"/>
    <cellStyle name="Currency 2 3 2 4 3 2 3 4" xfId="35674" xr:uid="{EFAB5F1E-16B5-40EA-8F44-2CE4FDF0A68A}"/>
    <cellStyle name="Currency 2 3 2 4 3 2 4" xfId="8855" xr:uid="{D1DAD7FC-8677-4DEF-BD40-B6471FD65EB9}"/>
    <cellStyle name="Currency 2 3 2 4 3 2 4 2" xfId="24266" xr:uid="{9E95E514-9CDC-491B-AE66-08AA5021E6FE}"/>
    <cellStyle name="Currency 2 3 2 4 3 2 4 2 2" xfId="55090" xr:uid="{96B7C2D7-84AA-4CD6-9C8F-548D6E090EF2}"/>
    <cellStyle name="Currency 2 3 2 4 3 2 4 3" xfId="39680" xr:uid="{B6D5D692-23AA-4494-BD3F-ED9DF1EB8A5B}"/>
    <cellStyle name="Currency 2 3 2 4 3 2 5" xfId="16457" xr:uid="{211FB724-E3B2-4639-8444-E4034DCF4BA8}"/>
    <cellStyle name="Currency 2 3 2 4 3 2 5 2" xfId="47281" xr:uid="{3A3B56F6-AA8E-489C-965F-39FCE533AB40}"/>
    <cellStyle name="Currency 2 3 2 4 3 2 6" xfId="31871" xr:uid="{7E22F990-FB72-4A3F-B62A-7759C291E578}"/>
    <cellStyle name="Currency 2 3 2 4 3 3" xfId="1677" xr:uid="{95F8E433-2152-49C2-B4AE-FF326D639FBC}"/>
    <cellStyle name="Currency 2 3 2 4 3 3 2" xfId="3576" xr:uid="{63FAD262-13EA-4F92-B5DF-ED2359475B47}"/>
    <cellStyle name="Currency 2 3 2 4 3 3 2 2" xfId="7379" xr:uid="{B655DD57-EAAF-4478-A0EC-96C6F95F4DE6}"/>
    <cellStyle name="Currency 2 3 2 4 3 3 2 2 2" xfId="15190" xr:uid="{041D861F-9CC2-4871-849B-6B6E20CABA73}"/>
    <cellStyle name="Currency 2 3 2 4 3 3 2 2 2 2" xfId="30601" xr:uid="{286100C5-CAF4-433D-94CE-14A79D304B9D}"/>
    <cellStyle name="Currency 2 3 2 4 3 3 2 2 2 2 2" xfId="61425" xr:uid="{47B93AC0-1893-4697-85FE-94844AD404DB}"/>
    <cellStyle name="Currency 2 3 2 4 3 3 2 2 2 3" xfId="46015" xr:uid="{3A78DF60-A35A-49E1-B967-34B50108BCC5}"/>
    <cellStyle name="Currency 2 3 2 4 3 3 2 2 3" xfId="22792" xr:uid="{5C8A3A1C-3820-428F-9E02-7A22C24A5D21}"/>
    <cellStyle name="Currency 2 3 2 4 3 3 2 2 3 2" xfId="53616" xr:uid="{39FCBA4E-25B4-4CFF-809F-68D73150FADA}"/>
    <cellStyle name="Currency 2 3 2 4 3 3 2 2 4" xfId="38206" xr:uid="{64D5A556-F1AB-4BBE-8D52-783CB84ED04D}"/>
    <cellStyle name="Currency 2 3 2 4 3 3 2 3" xfId="11387" xr:uid="{C99042A9-0FB1-4807-B79A-8811A65CDAF4}"/>
    <cellStyle name="Currency 2 3 2 4 3 3 2 3 2" xfId="26798" xr:uid="{D4A6D180-94AD-4FAC-8DFE-B1A5DB9CB79D}"/>
    <cellStyle name="Currency 2 3 2 4 3 3 2 3 2 2" xfId="57622" xr:uid="{FA82D623-E192-4FEA-8B91-F32C18E362BC}"/>
    <cellStyle name="Currency 2 3 2 4 3 3 2 3 3" xfId="42212" xr:uid="{A114693E-FC66-4C1D-9E17-62D125D6B7F1}"/>
    <cellStyle name="Currency 2 3 2 4 3 3 2 4" xfId="18989" xr:uid="{7B46617F-F934-44B5-9CA3-BA34A6928C27}"/>
    <cellStyle name="Currency 2 3 2 4 3 3 2 4 2" xfId="49813" xr:uid="{A50F63EF-DFED-4A27-8E77-B4CD0EBD5037}"/>
    <cellStyle name="Currency 2 3 2 4 3 3 2 5" xfId="34403" xr:uid="{53D7C0F2-1B0D-45A0-A033-2F3A043F872A}"/>
    <cellStyle name="Currency 2 3 2 4 3 3 3" xfId="5480" xr:uid="{775D60FE-4DE9-496F-9535-389F99FED8D9}"/>
    <cellStyle name="Currency 2 3 2 4 3 3 3 2" xfId="13291" xr:uid="{66EBE592-F943-4BDC-8861-38D18BD3B1C0}"/>
    <cellStyle name="Currency 2 3 2 4 3 3 3 2 2" xfId="28702" xr:uid="{B59E8D16-A586-4AC1-A459-7C8460FCBF44}"/>
    <cellStyle name="Currency 2 3 2 4 3 3 3 2 2 2" xfId="59526" xr:uid="{D44D5C0D-75DB-4477-B3DD-E83E908820E5}"/>
    <cellStyle name="Currency 2 3 2 4 3 3 3 2 3" xfId="44116" xr:uid="{096F5331-4242-4D7F-9269-EF1348AD9A72}"/>
    <cellStyle name="Currency 2 3 2 4 3 3 3 3" xfId="20893" xr:uid="{0917459A-B8D6-4D09-9F00-4B77099228E4}"/>
    <cellStyle name="Currency 2 3 2 4 3 3 3 3 2" xfId="51717" xr:uid="{9BBF56D9-0FE3-4F61-AD93-BB18CF176768}"/>
    <cellStyle name="Currency 2 3 2 4 3 3 3 4" xfId="36307" xr:uid="{F2FC56BC-12D6-452E-A15C-05E5A6693240}"/>
    <cellStyle name="Currency 2 3 2 4 3 3 4" xfId="9488" xr:uid="{2BCFF474-8BB8-4C83-A495-1089BBE25850}"/>
    <cellStyle name="Currency 2 3 2 4 3 3 4 2" xfId="24899" xr:uid="{95E54C19-28CB-46C7-A37F-21749DCD5CB4}"/>
    <cellStyle name="Currency 2 3 2 4 3 3 4 2 2" xfId="55723" xr:uid="{31B666EB-C03A-4A96-93EE-7F30233AC2F0}"/>
    <cellStyle name="Currency 2 3 2 4 3 3 4 3" xfId="40313" xr:uid="{6F73D284-93DA-4BA2-9409-1D0095023119}"/>
    <cellStyle name="Currency 2 3 2 4 3 3 5" xfId="17090" xr:uid="{5A715CD3-89ED-4836-A94D-BA3F7A1DF81C}"/>
    <cellStyle name="Currency 2 3 2 4 3 3 5 2" xfId="47914" xr:uid="{4D794B0C-28A0-47FF-AE19-8C9276397D0A}"/>
    <cellStyle name="Currency 2 3 2 4 3 3 6" xfId="32504" xr:uid="{FC0DBAFB-313E-4029-828C-98CEDB6BF388}"/>
    <cellStyle name="Currency 2 3 2 4 3 4" xfId="2310" xr:uid="{51913CBB-C0F4-4878-B7AB-EA33C3D00D20}"/>
    <cellStyle name="Currency 2 3 2 4 3 4 2" xfId="6113" xr:uid="{1CEFCFA1-BE1B-403C-B516-1788FDB5CD7D}"/>
    <cellStyle name="Currency 2 3 2 4 3 4 2 2" xfId="13924" xr:uid="{E647FE52-126B-4A78-84A3-D9A808F802BF}"/>
    <cellStyle name="Currency 2 3 2 4 3 4 2 2 2" xfId="29335" xr:uid="{FF678D1E-5A1B-4C2A-A771-3A7CC5A01E45}"/>
    <cellStyle name="Currency 2 3 2 4 3 4 2 2 2 2" xfId="60159" xr:uid="{987E403E-2992-4058-821B-42174C541651}"/>
    <cellStyle name="Currency 2 3 2 4 3 4 2 2 3" xfId="44749" xr:uid="{7A9790B8-C5DE-45F5-9FA2-D0FACFF48F44}"/>
    <cellStyle name="Currency 2 3 2 4 3 4 2 3" xfId="21526" xr:uid="{2A19A18E-C264-43C7-A109-752E8CB76C1E}"/>
    <cellStyle name="Currency 2 3 2 4 3 4 2 3 2" xfId="52350" xr:uid="{2147E034-7F37-4AB6-9D04-64A9E90C7588}"/>
    <cellStyle name="Currency 2 3 2 4 3 4 2 4" xfId="36940" xr:uid="{22EE03A5-B997-479A-8161-C87460EFAED4}"/>
    <cellStyle name="Currency 2 3 2 4 3 4 3" xfId="10121" xr:uid="{2D28AF06-231D-40CA-A2B1-3A2049147776}"/>
    <cellStyle name="Currency 2 3 2 4 3 4 3 2" xfId="25532" xr:uid="{3E199A7F-8209-4246-AA96-BC75B38726ED}"/>
    <cellStyle name="Currency 2 3 2 4 3 4 3 2 2" xfId="56356" xr:uid="{9A91FD6D-F376-40FE-AD4B-EA8F94A3E8DD}"/>
    <cellStyle name="Currency 2 3 2 4 3 4 3 3" xfId="40946" xr:uid="{9059C1F8-CDF3-4A5F-B869-E7CEC4BABC4F}"/>
    <cellStyle name="Currency 2 3 2 4 3 4 4" xfId="17723" xr:uid="{AF810A6F-DF4F-45F4-903C-1540BE5E1681}"/>
    <cellStyle name="Currency 2 3 2 4 3 4 4 2" xfId="48547" xr:uid="{CC9DA28C-A695-4EFD-AB5C-C1E68EBC2FDD}"/>
    <cellStyle name="Currency 2 3 2 4 3 4 5" xfId="33137" xr:uid="{F41CC772-8C34-4DEB-8274-D98BE9E7A9BC}"/>
    <cellStyle name="Currency 2 3 2 4 3 5" xfId="4214" xr:uid="{27292608-4BF7-4980-AA3B-4195DF5B85A1}"/>
    <cellStyle name="Currency 2 3 2 4 3 5 2" xfId="12025" xr:uid="{8C24B81E-410F-4856-9DE0-42F7E3675878}"/>
    <cellStyle name="Currency 2 3 2 4 3 5 2 2" xfId="27436" xr:uid="{21716F7B-BFE9-4294-B77B-28C1873E16F9}"/>
    <cellStyle name="Currency 2 3 2 4 3 5 2 2 2" xfId="58260" xr:uid="{D4160B4E-30F9-419F-AED7-C8F75773EF00}"/>
    <cellStyle name="Currency 2 3 2 4 3 5 2 3" xfId="42850" xr:uid="{68503B0E-2C36-4390-B72B-3EAE7B074008}"/>
    <cellStyle name="Currency 2 3 2 4 3 5 3" xfId="19627" xr:uid="{9330CA2C-6461-4AB9-B5E9-53A77856428A}"/>
    <cellStyle name="Currency 2 3 2 4 3 5 3 2" xfId="50451" xr:uid="{44E39146-6B52-41FE-BA83-7A242336005B}"/>
    <cellStyle name="Currency 2 3 2 4 3 5 4" xfId="35041" xr:uid="{E8609EFE-40D3-43A2-985B-5ECDD7857CCC}"/>
    <cellStyle name="Currency 2 3 2 4 3 6" xfId="8222" xr:uid="{7FC55235-E76E-4E6F-8DF2-8449413ED67C}"/>
    <cellStyle name="Currency 2 3 2 4 3 6 2" xfId="23633" xr:uid="{0AC05812-28F4-422C-B478-AE718AD95EA8}"/>
    <cellStyle name="Currency 2 3 2 4 3 6 2 2" xfId="54457" xr:uid="{5BD71B58-E6DB-40EC-82E9-89E35ACBC121}"/>
    <cellStyle name="Currency 2 3 2 4 3 6 3" xfId="39047" xr:uid="{B80BB0AA-F5DA-4640-89BF-367FA928C7DA}"/>
    <cellStyle name="Currency 2 3 2 4 3 7" xfId="15824" xr:uid="{C015C3A5-D6F4-4F4E-9EAA-F57C3604C97B}"/>
    <cellStyle name="Currency 2 3 2 4 3 7 2" xfId="46648" xr:uid="{5439BD1C-B828-4245-917F-50E84598A6BF}"/>
    <cellStyle name="Currency 2 3 2 4 3 8" xfId="31238" xr:uid="{6D9A9455-3F2A-4A15-9D2D-67D09F4E64DE}"/>
    <cellStyle name="Currency 2 3 2 4 4" xfId="831" xr:uid="{B85085CC-BAD9-495E-9BF7-A7C56543E147}"/>
    <cellStyle name="Currency 2 3 2 4 4 2" xfId="2730" xr:uid="{86D54329-FC45-4628-9CFC-B611C288DB51}"/>
    <cellStyle name="Currency 2 3 2 4 4 2 2" xfId="6533" xr:uid="{6056E65F-358B-4F5A-A37E-B2EBC58B62D3}"/>
    <cellStyle name="Currency 2 3 2 4 4 2 2 2" xfId="14344" xr:uid="{FDBD7933-76E9-408F-85C6-3E295E1C2815}"/>
    <cellStyle name="Currency 2 3 2 4 4 2 2 2 2" xfId="29755" xr:uid="{5B92AE8C-D30B-45B8-B256-8BEBA1D16171}"/>
    <cellStyle name="Currency 2 3 2 4 4 2 2 2 2 2" xfId="60579" xr:uid="{2855A9AA-E152-4763-90D2-B66B3740199F}"/>
    <cellStyle name="Currency 2 3 2 4 4 2 2 2 3" xfId="45169" xr:uid="{1EFFF80E-11E9-4A3F-892D-DA9C506D0384}"/>
    <cellStyle name="Currency 2 3 2 4 4 2 2 3" xfId="21946" xr:uid="{88EA057A-82D6-4446-B3A2-7D756C10F3C2}"/>
    <cellStyle name="Currency 2 3 2 4 4 2 2 3 2" xfId="52770" xr:uid="{7D2E2E32-9F31-4A46-81E8-CCE5D8389E9D}"/>
    <cellStyle name="Currency 2 3 2 4 4 2 2 4" xfId="37360" xr:uid="{5EC2F7FD-933C-4683-A3E9-BA59259CC411}"/>
    <cellStyle name="Currency 2 3 2 4 4 2 3" xfId="10541" xr:uid="{1F482A04-2791-43C4-B357-54BD18C27A6A}"/>
    <cellStyle name="Currency 2 3 2 4 4 2 3 2" xfId="25952" xr:uid="{5633BA00-7F9F-4D01-B8BD-A8675A23AEEF}"/>
    <cellStyle name="Currency 2 3 2 4 4 2 3 2 2" xfId="56776" xr:uid="{8038C1B3-4184-4857-8E06-F52FBF0FF1E9}"/>
    <cellStyle name="Currency 2 3 2 4 4 2 3 3" xfId="41366" xr:uid="{67E470DF-25E2-44B4-A43C-E156A8E35528}"/>
    <cellStyle name="Currency 2 3 2 4 4 2 4" xfId="18143" xr:uid="{3AFB8CEA-3E23-427E-B220-03A9E48F90F2}"/>
    <cellStyle name="Currency 2 3 2 4 4 2 4 2" xfId="48967" xr:uid="{910A01D2-57CC-452A-B4AF-0CD4869B0B07}"/>
    <cellStyle name="Currency 2 3 2 4 4 2 5" xfId="33557" xr:uid="{0B71AAA0-7727-4589-BE16-F6872F2748AF}"/>
    <cellStyle name="Currency 2 3 2 4 4 3" xfId="4634" xr:uid="{0E8622B5-1EB8-41D1-B62F-3B4F9983EB0C}"/>
    <cellStyle name="Currency 2 3 2 4 4 3 2" xfId="12445" xr:uid="{5BA940D1-B4FB-4449-BB46-36777A7D39B0}"/>
    <cellStyle name="Currency 2 3 2 4 4 3 2 2" xfId="27856" xr:uid="{907474ED-05ED-4297-8840-CBC274C3585B}"/>
    <cellStyle name="Currency 2 3 2 4 4 3 2 2 2" xfId="58680" xr:uid="{D7D3833F-930F-425B-B32C-738D528124B4}"/>
    <cellStyle name="Currency 2 3 2 4 4 3 2 3" xfId="43270" xr:uid="{37FEFE10-B04D-4172-BAF2-064E963091A7}"/>
    <cellStyle name="Currency 2 3 2 4 4 3 3" xfId="20047" xr:uid="{4A6370C2-6D58-4CB3-BC6A-9E570CA0D36B}"/>
    <cellStyle name="Currency 2 3 2 4 4 3 3 2" xfId="50871" xr:uid="{4826F9A3-1AA4-4A08-9A46-93FD98B574C2}"/>
    <cellStyle name="Currency 2 3 2 4 4 3 4" xfId="35461" xr:uid="{0A557EAB-6EBE-4A7B-AFB7-4B1F53A99992}"/>
    <cellStyle name="Currency 2 3 2 4 4 4" xfId="8642" xr:uid="{AA595B71-8765-4ECF-8E60-FCD83D3E932C}"/>
    <cellStyle name="Currency 2 3 2 4 4 4 2" xfId="24053" xr:uid="{E420E566-76BD-4EBA-8895-B7E0F856F5E6}"/>
    <cellStyle name="Currency 2 3 2 4 4 4 2 2" xfId="54877" xr:uid="{8548DF25-EA8C-4750-ABFC-5BDAD86A089F}"/>
    <cellStyle name="Currency 2 3 2 4 4 4 3" xfId="39467" xr:uid="{049F13B6-CAA2-47E1-AD11-90B3FD07E745}"/>
    <cellStyle name="Currency 2 3 2 4 4 5" xfId="16244" xr:uid="{D90FB428-00A9-475A-ABC6-2E3CD4629920}"/>
    <cellStyle name="Currency 2 3 2 4 4 5 2" xfId="47068" xr:uid="{5E9D40C5-DF52-411E-A8F4-4DF2A35E0DC8}"/>
    <cellStyle name="Currency 2 3 2 4 4 6" xfId="31658" xr:uid="{03AF5E09-1694-43A4-805B-F4B259E68188}"/>
    <cellStyle name="Currency 2 3 2 4 5" xfId="1464" xr:uid="{B9826EA4-0F14-42E9-9341-E4BA52A69C53}"/>
    <cellStyle name="Currency 2 3 2 4 5 2" xfId="3363" xr:uid="{EFEACB56-975E-4314-849E-6B32BE54D4D1}"/>
    <cellStyle name="Currency 2 3 2 4 5 2 2" xfId="7166" xr:uid="{FC20CA7B-0B2F-4683-BDEA-1B0F1A6B85BE}"/>
    <cellStyle name="Currency 2 3 2 4 5 2 2 2" xfId="14977" xr:uid="{FCB6B55C-C23E-49CD-863C-8B34ACC8FC79}"/>
    <cellStyle name="Currency 2 3 2 4 5 2 2 2 2" xfId="30388" xr:uid="{F28405DD-45BC-4294-A768-8070077B8F6B}"/>
    <cellStyle name="Currency 2 3 2 4 5 2 2 2 2 2" xfId="61212" xr:uid="{485E9251-0C6E-413D-9171-142AA25535CA}"/>
    <cellStyle name="Currency 2 3 2 4 5 2 2 2 3" xfId="45802" xr:uid="{12F8270D-BC93-4B76-9B7A-233FCD63E99B}"/>
    <cellStyle name="Currency 2 3 2 4 5 2 2 3" xfId="22579" xr:uid="{DEC80791-B508-4915-81D3-C8829180C9E7}"/>
    <cellStyle name="Currency 2 3 2 4 5 2 2 3 2" xfId="53403" xr:uid="{1910C57B-714D-4098-BAB7-99DAE9474DB9}"/>
    <cellStyle name="Currency 2 3 2 4 5 2 2 4" xfId="37993" xr:uid="{418F9DB1-1B6C-4537-B5EE-A2ED7CA96892}"/>
    <cellStyle name="Currency 2 3 2 4 5 2 3" xfId="11174" xr:uid="{64B8F9EE-D8C0-4E48-A6A2-B389F8F00642}"/>
    <cellStyle name="Currency 2 3 2 4 5 2 3 2" xfId="26585" xr:uid="{19E72DF9-03D3-4F2F-9B09-4C60343CC158}"/>
    <cellStyle name="Currency 2 3 2 4 5 2 3 2 2" xfId="57409" xr:uid="{CCCFABDE-0AEA-4492-A76C-B551032660F7}"/>
    <cellStyle name="Currency 2 3 2 4 5 2 3 3" xfId="41999" xr:uid="{98DC9380-EB38-43A7-9C41-BDF4F7DB1522}"/>
    <cellStyle name="Currency 2 3 2 4 5 2 4" xfId="18776" xr:uid="{15FB51AC-E037-46D9-B6D9-A20EC50737C9}"/>
    <cellStyle name="Currency 2 3 2 4 5 2 4 2" xfId="49600" xr:uid="{037AB76D-80A3-4CD9-83F6-128D61955233}"/>
    <cellStyle name="Currency 2 3 2 4 5 2 5" xfId="34190" xr:uid="{12244C52-282C-474F-849D-42DFE22CF25E}"/>
    <cellStyle name="Currency 2 3 2 4 5 3" xfId="5267" xr:uid="{805F30B1-1B0F-4E46-9D4C-02FBB12F6BFD}"/>
    <cellStyle name="Currency 2 3 2 4 5 3 2" xfId="13078" xr:uid="{08368DE2-9F3F-4E4F-AA35-2FD5612D2AC5}"/>
    <cellStyle name="Currency 2 3 2 4 5 3 2 2" xfId="28489" xr:uid="{1E3AA3C3-09E7-48AF-BD91-B495CAF09E4E}"/>
    <cellStyle name="Currency 2 3 2 4 5 3 2 2 2" xfId="59313" xr:uid="{02A3D9D4-9524-4A4B-B400-6B633EB26426}"/>
    <cellStyle name="Currency 2 3 2 4 5 3 2 3" xfId="43903" xr:uid="{CE07F6FA-6E81-4612-B899-569BB8BDB797}"/>
    <cellStyle name="Currency 2 3 2 4 5 3 3" xfId="20680" xr:uid="{AB8FAB1A-B35D-4746-9AD1-B4B264D4D437}"/>
    <cellStyle name="Currency 2 3 2 4 5 3 3 2" xfId="51504" xr:uid="{A2F612C3-1FF6-442F-82AD-7B183DCB2077}"/>
    <cellStyle name="Currency 2 3 2 4 5 3 4" xfId="36094" xr:uid="{6C57450A-0F41-4378-9091-D11BEB296692}"/>
    <cellStyle name="Currency 2 3 2 4 5 4" xfId="9275" xr:uid="{DDB9D888-FE17-4C94-822F-1C1D87DE6FA1}"/>
    <cellStyle name="Currency 2 3 2 4 5 4 2" xfId="24686" xr:uid="{7B6C4A80-E0F7-492E-BC0C-4A2F32672DA1}"/>
    <cellStyle name="Currency 2 3 2 4 5 4 2 2" xfId="55510" xr:uid="{D82C0624-5053-4496-9908-9653EA25447F}"/>
    <cellStyle name="Currency 2 3 2 4 5 4 3" xfId="40100" xr:uid="{1526CE0D-9116-452A-8B0F-D0782A0DE620}"/>
    <cellStyle name="Currency 2 3 2 4 5 5" xfId="16877" xr:uid="{A5643976-B05E-4A1F-B061-C6405148B883}"/>
    <cellStyle name="Currency 2 3 2 4 5 5 2" xfId="47701" xr:uid="{60D00D49-7DC1-49A2-A2FD-C3FB18E9099D}"/>
    <cellStyle name="Currency 2 3 2 4 5 6" xfId="32291" xr:uid="{8D13A406-7CAC-4511-B2B4-585B9FB6737C}"/>
    <cellStyle name="Currency 2 3 2 4 6" xfId="2097" xr:uid="{5F89AD1E-B03B-4CC9-AA6C-371CFE7D683D}"/>
    <cellStyle name="Currency 2 3 2 4 6 2" xfId="5900" xr:uid="{3979D554-AA50-48F5-B7DF-291433E96C14}"/>
    <cellStyle name="Currency 2 3 2 4 6 2 2" xfId="13711" xr:uid="{7D8EB832-0372-4871-B5E2-89F5017187E9}"/>
    <cellStyle name="Currency 2 3 2 4 6 2 2 2" xfId="29122" xr:uid="{06B1C3AF-1C99-4EFC-AE42-BEDC470D2F5D}"/>
    <cellStyle name="Currency 2 3 2 4 6 2 2 2 2" xfId="59946" xr:uid="{B29F4AC4-B37C-41A0-8B2F-34DF919D340E}"/>
    <cellStyle name="Currency 2 3 2 4 6 2 2 3" xfId="44536" xr:uid="{1277250A-91B9-4BC5-9470-D044C1B74BAF}"/>
    <cellStyle name="Currency 2 3 2 4 6 2 3" xfId="21313" xr:uid="{FB4692CA-6583-4005-90C3-5AA85DF55D42}"/>
    <cellStyle name="Currency 2 3 2 4 6 2 3 2" xfId="52137" xr:uid="{700275E5-8CEA-4012-B28C-8C6181F80552}"/>
    <cellStyle name="Currency 2 3 2 4 6 2 4" xfId="36727" xr:uid="{3C6C97CD-3403-4B55-B3EA-ADAE8362E5C0}"/>
    <cellStyle name="Currency 2 3 2 4 6 3" xfId="9908" xr:uid="{624D24E1-CE6A-4065-B739-110E18E3C48B}"/>
    <cellStyle name="Currency 2 3 2 4 6 3 2" xfId="25319" xr:uid="{EB05D114-A352-451B-94C1-42350BB6A303}"/>
    <cellStyle name="Currency 2 3 2 4 6 3 2 2" xfId="56143" xr:uid="{86DE1F92-AF08-4590-B905-9145529C1FA7}"/>
    <cellStyle name="Currency 2 3 2 4 6 3 3" xfId="40733" xr:uid="{AA5A6C00-844C-4985-B8CF-15E35B42D718}"/>
    <cellStyle name="Currency 2 3 2 4 6 4" xfId="17510" xr:uid="{481F78E9-48AA-494D-8491-BE276E8167D9}"/>
    <cellStyle name="Currency 2 3 2 4 6 4 2" xfId="48334" xr:uid="{95794D1A-1F7D-4F9F-A6BC-B375ACA24111}"/>
    <cellStyle name="Currency 2 3 2 4 6 5" xfId="32924" xr:uid="{C302337C-FA06-42F5-AF38-36BB45332162}"/>
    <cellStyle name="Currency 2 3 2 4 7" xfId="4001" xr:uid="{A41336FD-1455-4F65-BEC0-DA641F0573C8}"/>
    <cellStyle name="Currency 2 3 2 4 7 2" xfId="11812" xr:uid="{68C2E346-81ED-42CB-8FDB-291F08977917}"/>
    <cellStyle name="Currency 2 3 2 4 7 2 2" xfId="27223" xr:uid="{7F58F5F8-7BA5-40DB-A0E2-5F0959D4BE73}"/>
    <cellStyle name="Currency 2 3 2 4 7 2 2 2" xfId="58047" xr:uid="{B5A31388-B0E1-42DC-B91E-D73FADD76D45}"/>
    <cellStyle name="Currency 2 3 2 4 7 2 3" xfId="42637" xr:uid="{06854C12-647C-4977-ABDD-03EA7E0B5B00}"/>
    <cellStyle name="Currency 2 3 2 4 7 3" xfId="19414" xr:uid="{76C34191-B927-4A3F-8A5E-5047EDC99206}"/>
    <cellStyle name="Currency 2 3 2 4 7 3 2" xfId="50238" xr:uid="{50B4DD43-5E4C-4325-9C38-0A5A18AF3E73}"/>
    <cellStyle name="Currency 2 3 2 4 7 4" xfId="34828" xr:uid="{228BBFD8-BD83-41F9-A847-A56503B52900}"/>
    <cellStyle name="Currency 2 3 2 4 8" xfId="8009" xr:uid="{2C47AD7E-6E80-4D06-924C-2215D4016165}"/>
    <cellStyle name="Currency 2 3 2 4 8 2" xfId="23420" xr:uid="{113E6E0A-9D3D-4069-A9B3-2392E970909E}"/>
    <cellStyle name="Currency 2 3 2 4 8 2 2" xfId="54244" xr:uid="{C9DE686B-A291-4324-B59E-5EA3396D78C3}"/>
    <cellStyle name="Currency 2 3 2 4 8 3" xfId="38834" xr:uid="{F111475B-C5DA-4408-AC20-D7C8907A1AA1}"/>
    <cellStyle name="Currency 2 3 2 4 9" xfId="7800" xr:uid="{519B0E13-F742-44DA-9C4A-91132C8DB95E}"/>
    <cellStyle name="Currency 2 3 2 4 9 2" xfId="23211" xr:uid="{1FFD52FE-3CD4-4BAA-86A3-0D467CE57938}"/>
    <cellStyle name="Currency 2 3 2 4 9 2 2" xfId="54035" xr:uid="{4AC1AAD6-93AC-415E-AB59-6DF5724CE488}"/>
    <cellStyle name="Currency 2 3 2 4 9 3" xfId="38625" xr:uid="{F6416015-0809-4F75-8C2C-EDC61A26B3C4}"/>
    <cellStyle name="Currency 2 3 2 5" xfId="575" xr:uid="{E568297C-7773-41EF-B9E8-828E5EFC54A0}"/>
    <cellStyle name="Currency 2 3 2 5 2" xfId="1208" xr:uid="{4DB91080-6FA5-4916-B50B-8F09197DA135}"/>
    <cellStyle name="Currency 2 3 2 5 2 2" xfId="3107" xr:uid="{E67D9FCC-880F-4F93-BA60-C83484D52FB5}"/>
    <cellStyle name="Currency 2 3 2 5 2 2 2" xfId="6910" xr:uid="{8B1B01B8-F75E-464E-BC5D-6F029C3B3848}"/>
    <cellStyle name="Currency 2 3 2 5 2 2 2 2" xfId="14721" xr:uid="{EED15B1D-C151-438B-8845-E19FC2141E0B}"/>
    <cellStyle name="Currency 2 3 2 5 2 2 2 2 2" xfId="30132" xr:uid="{4F0FC94E-C6B1-4CC5-A2D4-DF86F806B28A}"/>
    <cellStyle name="Currency 2 3 2 5 2 2 2 2 2 2" xfId="60956" xr:uid="{711179CC-6C2E-42FF-B8BF-BFD0435FA0F5}"/>
    <cellStyle name="Currency 2 3 2 5 2 2 2 2 3" xfId="45546" xr:uid="{DCE43170-06E1-4A6D-8310-CFD3C764AD0E}"/>
    <cellStyle name="Currency 2 3 2 5 2 2 2 3" xfId="22323" xr:uid="{14DD223A-9B7E-4210-9EA4-E124B42265F4}"/>
    <cellStyle name="Currency 2 3 2 5 2 2 2 3 2" xfId="53147" xr:uid="{4563E0D3-1429-48E3-9D72-713EC24C9485}"/>
    <cellStyle name="Currency 2 3 2 5 2 2 2 4" xfId="37737" xr:uid="{7A3D5148-8733-47AF-A0FA-A01E1E15B608}"/>
    <cellStyle name="Currency 2 3 2 5 2 2 3" xfId="10918" xr:uid="{8732F2BE-5D4D-41CA-9DB7-E51071EA2710}"/>
    <cellStyle name="Currency 2 3 2 5 2 2 3 2" xfId="26329" xr:uid="{5E0BE983-8FBD-4DED-AFD7-187114D986AC}"/>
    <cellStyle name="Currency 2 3 2 5 2 2 3 2 2" xfId="57153" xr:uid="{0CE57767-BFA6-46A4-A7D2-6E9600F86D75}"/>
    <cellStyle name="Currency 2 3 2 5 2 2 3 3" xfId="41743" xr:uid="{FE1CE9BD-924D-4B15-9F2E-F001F6FA8C4E}"/>
    <cellStyle name="Currency 2 3 2 5 2 2 4" xfId="18520" xr:uid="{28B7452A-023D-4CAC-8414-CC8BDA734E62}"/>
    <cellStyle name="Currency 2 3 2 5 2 2 4 2" xfId="49344" xr:uid="{8E7A758E-D7B6-4D67-BDA1-7CF2E86706AA}"/>
    <cellStyle name="Currency 2 3 2 5 2 2 5" xfId="33934" xr:uid="{01B02BE3-7946-479C-ABDE-0D68A550C7F2}"/>
    <cellStyle name="Currency 2 3 2 5 2 3" xfId="5011" xr:uid="{65952C74-9D47-4B46-AEC5-AC65CB3803EF}"/>
    <cellStyle name="Currency 2 3 2 5 2 3 2" xfId="12822" xr:uid="{DE8366BC-C85C-43A4-B38C-762092E5137A}"/>
    <cellStyle name="Currency 2 3 2 5 2 3 2 2" xfId="28233" xr:uid="{393ADC2E-DFC3-4792-AC7D-60CF96EFB06E}"/>
    <cellStyle name="Currency 2 3 2 5 2 3 2 2 2" xfId="59057" xr:uid="{8C950CD5-6CDF-4495-A6CE-8C6C78841C63}"/>
    <cellStyle name="Currency 2 3 2 5 2 3 2 3" xfId="43647" xr:uid="{6C6C3800-CBAE-454D-A28F-1FCF3A60E449}"/>
    <cellStyle name="Currency 2 3 2 5 2 3 3" xfId="20424" xr:uid="{FFCEDF1E-FDDB-4B3A-BC62-6013054E9BAC}"/>
    <cellStyle name="Currency 2 3 2 5 2 3 3 2" xfId="51248" xr:uid="{F48EFBFC-0A4F-4848-BC72-9DCF928E3048}"/>
    <cellStyle name="Currency 2 3 2 5 2 3 4" xfId="35838" xr:uid="{8CCBC7E9-D25C-45D2-AA6F-DCD386848958}"/>
    <cellStyle name="Currency 2 3 2 5 2 4" xfId="9019" xr:uid="{FAC68DFF-FD52-4989-8690-CBFEA36F20B7}"/>
    <cellStyle name="Currency 2 3 2 5 2 4 2" xfId="24430" xr:uid="{05FAC811-9A5E-4882-8AA4-9C2622A0D2E4}"/>
    <cellStyle name="Currency 2 3 2 5 2 4 2 2" xfId="55254" xr:uid="{3BB300A7-569A-4C4B-BFF8-38A11BC50034}"/>
    <cellStyle name="Currency 2 3 2 5 2 4 3" xfId="39844" xr:uid="{70F21F6D-F843-4B92-A725-B903A7E764D8}"/>
    <cellStyle name="Currency 2 3 2 5 2 5" xfId="16621" xr:uid="{E2F79D5C-EA2F-419A-AF6F-D9DDE23B2F8D}"/>
    <cellStyle name="Currency 2 3 2 5 2 5 2" xfId="47445" xr:uid="{5AD40386-0A68-4CD2-B6C6-A89896513E18}"/>
    <cellStyle name="Currency 2 3 2 5 2 6" xfId="32035" xr:uid="{2D0F4816-421A-4870-ACE5-630A4F4DB5DB}"/>
    <cellStyle name="Currency 2 3 2 5 3" xfId="1841" xr:uid="{AE094A5E-E765-4757-B620-1A647C5C73C4}"/>
    <cellStyle name="Currency 2 3 2 5 3 2" xfId="3740" xr:uid="{5B4E674B-255B-4905-8929-E767359E5005}"/>
    <cellStyle name="Currency 2 3 2 5 3 2 2" xfId="7543" xr:uid="{30028133-FACA-4560-AE6F-538C6938EBEB}"/>
    <cellStyle name="Currency 2 3 2 5 3 2 2 2" xfId="15354" xr:uid="{A53E6CD5-428B-4AAC-99B2-6813A369EF50}"/>
    <cellStyle name="Currency 2 3 2 5 3 2 2 2 2" xfId="30765" xr:uid="{5706F53E-1E3B-400F-9B7D-2F3BBC543119}"/>
    <cellStyle name="Currency 2 3 2 5 3 2 2 2 2 2" xfId="61589" xr:uid="{1217200B-846F-4BF5-8280-DD1D0637AC31}"/>
    <cellStyle name="Currency 2 3 2 5 3 2 2 2 3" xfId="46179" xr:uid="{F98D190D-E0D4-4F14-A885-87A36AEEE0C8}"/>
    <cellStyle name="Currency 2 3 2 5 3 2 2 3" xfId="22956" xr:uid="{C03CFC29-34AA-48FC-8974-48247E4BD495}"/>
    <cellStyle name="Currency 2 3 2 5 3 2 2 3 2" xfId="53780" xr:uid="{50EA9D12-ACE7-4C02-8DB6-89EF55E03274}"/>
    <cellStyle name="Currency 2 3 2 5 3 2 2 4" xfId="38370" xr:uid="{7ABC76AD-953D-4197-9503-03147AE392BF}"/>
    <cellStyle name="Currency 2 3 2 5 3 2 3" xfId="11551" xr:uid="{E863B69C-2779-4F98-BF91-031F529D89C2}"/>
    <cellStyle name="Currency 2 3 2 5 3 2 3 2" xfId="26962" xr:uid="{43092ECB-687F-4312-B779-84DE1A4A7962}"/>
    <cellStyle name="Currency 2 3 2 5 3 2 3 2 2" xfId="57786" xr:uid="{76453D36-E6E9-4AA1-B46B-C86E879660CB}"/>
    <cellStyle name="Currency 2 3 2 5 3 2 3 3" xfId="42376" xr:uid="{4F0F93FE-2BD3-4197-804D-2B2F4CCA8827}"/>
    <cellStyle name="Currency 2 3 2 5 3 2 4" xfId="19153" xr:uid="{CD9AA7B2-8CFA-49B1-AA91-023C80C96177}"/>
    <cellStyle name="Currency 2 3 2 5 3 2 4 2" xfId="49977" xr:uid="{45532D03-2E91-46ED-8B88-C8EC5A661F5E}"/>
    <cellStyle name="Currency 2 3 2 5 3 2 5" xfId="34567" xr:uid="{C420ABA4-D1F7-44DD-8BB3-4DC6E28973B7}"/>
    <cellStyle name="Currency 2 3 2 5 3 3" xfId="5644" xr:uid="{64029EC1-CD69-4773-9E53-DB0CB3D1046D}"/>
    <cellStyle name="Currency 2 3 2 5 3 3 2" xfId="13455" xr:uid="{FBFD2ED7-2F6A-4EB8-8848-80B498425F09}"/>
    <cellStyle name="Currency 2 3 2 5 3 3 2 2" xfId="28866" xr:uid="{1330519C-8F6C-4B6C-8AC5-E934A85B923F}"/>
    <cellStyle name="Currency 2 3 2 5 3 3 2 2 2" xfId="59690" xr:uid="{6666DFC1-9AB7-4E9A-9D18-D7095B9D0EBA}"/>
    <cellStyle name="Currency 2 3 2 5 3 3 2 3" xfId="44280" xr:uid="{9300E2E8-B0CA-471D-8453-3FC80EBFA4B4}"/>
    <cellStyle name="Currency 2 3 2 5 3 3 3" xfId="21057" xr:uid="{78DC875B-49B7-4378-8087-477B0A15DCD8}"/>
    <cellStyle name="Currency 2 3 2 5 3 3 3 2" xfId="51881" xr:uid="{1D23C9BB-A35B-47CE-BB6A-7D8250EDCD33}"/>
    <cellStyle name="Currency 2 3 2 5 3 3 4" xfId="36471" xr:uid="{6467FAEC-311C-48BC-8C39-B26DAABD425C}"/>
    <cellStyle name="Currency 2 3 2 5 3 4" xfId="9652" xr:uid="{019088D3-28C6-4817-9478-F6B6469AD8C4}"/>
    <cellStyle name="Currency 2 3 2 5 3 4 2" xfId="25063" xr:uid="{24222A02-9FB7-4011-9DCB-A3FB74C05A56}"/>
    <cellStyle name="Currency 2 3 2 5 3 4 2 2" xfId="55887" xr:uid="{A27A0A1D-EC5C-429B-AC7F-D6685193A1F5}"/>
    <cellStyle name="Currency 2 3 2 5 3 4 3" xfId="40477" xr:uid="{460104BC-EA37-453D-AD36-9E630C64F77B}"/>
    <cellStyle name="Currency 2 3 2 5 3 5" xfId="17254" xr:uid="{932D252B-2B15-482B-A518-6420E6BD88AF}"/>
    <cellStyle name="Currency 2 3 2 5 3 5 2" xfId="48078" xr:uid="{2D42C763-B9B7-4FFE-B248-32D2B870002E}"/>
    <cellStyle name="Currency 2 3 2 5 3 6" xfId="32668" xr:uid="{44D8A850-E01A-4549-96FE-956D54DF3CE8}"/>
    <cellStyle name="Currency 2 3 2 5 4" xfId="2474" xr:uid="{23F0D7D8-BBC5-4A7D-B92C-EA69D4221FD4}"/>
    <cellStyle name="Currency 2 3 2 5 4 2" xfId="6277" xr:uid="{E33103DF-0B59-4A68-A5E3-EB2818A2F9AC}"/>
    <cellStyle name="Currency 2 3 2 5 4 2 2" xfId="14088" xr:uid="{1689CE6C-D562-4677-9656-AE93CD4BBC03}"/>
    <cellStyle name="Currency 2 3 2 5 4 2 2 2" xfId="29499" xr:uid="{CE76B3E8-B01F-4112-A03C-F3F6B8E768F6}"/>
    <cellStyle name="Currency 2 3 2 5 4 2 2 2 2" xfId="60323" xr:uid="{6196413D-E490-4DAF-9C13-26470D05639B}"/>
    <cellStyle name="Currency 2 3 2 5 4 2 2 3" xfId="44913" xr:uid="{B838F489-FCC4-42D7-9493-6407FE3CE3BF}"/>
    <cellStyle name="Currency 2 3 2 5 4 2 3" xfId="21690" xr:uid="{9684CA67-0366-4F99-968F-43FD615907D1}"/>
    <cellStyle name="Currency 2 3 2 5 4 2 3 2" xfId="52514" xr:uid="{58F0FB60-AA05-4D5C-B6D0-AD52A902E7C4}"/>
    <cellStyle name="Currency 2 3 2 5 4 2 4" xfId="37104" xr:uid="{4AFCBC21-C338-4070-BDCE-E2B29FF97F48}"/>
    <cellStyle name="Currency 2 3 2 5 4 3" xfId="10285" xr:uid="{A391C7AD-C9C1-435C-826C-0ED3995DECF6}"/>
    <cellStyle name="Currency 2 3 2 5 4 3 2" xfId="25696" xr:uid="{77A61441-9F5C-4778-87C7-95AF884D2DBA}"/>
    <cellStyle name="Currency 2 3 2 5 4 3 2 2" xfId="56520" xr:uid="{EE822C0E-CBFF-4FBB-AE71-24A325CC2A22}"/>
    <cellStyle name="Currency 2 3 2 5 4 3 3" xfId="41110" xr:uid="{F2F27761-C78B-4A38-9696-7A49D9C6FD85}"/>
    <cellStyle name="Currency 2 3 2 5 4 4" xfId="17887" xr:uid="{B26B9EBA-6EF9-47DB-A82E-782DA84CB2D7}"/>
    <cellStyle name="Currency 2 3 2 5 4 4 2" xfId="48711" xr:uid="{9E978516-FF23-4266-BB54-4BDD619D3E31}"/>
    <cellStyle name="Currency 2 3 2 5 4 5" xfId="33301" xr:uid="{D57B8CDB-8C7E-4E95-99F5-AC6A4910A9EC}"/>
    <cellStyle name="Currency 2 3 2 5 5" xfId="4378" xr:uid="{B8B530B2-AA0B-42F6-A269-68EA1FC05DE8}"/>
    <cellStyle name="Currency 2 3 2 5 5 2" xfId="12189" xr:uid="{1C5B6294-2468-4891-9A5F-D586596481DD}"/>
    <cellStyle name="Currency 2 3 2 5 5 2 2" xfId="27600" xr:uid="{FCF2802E-C2B4-446A-8A5E-6D8D3FF26F82}"/>
    <cellStyle name="Currency 2 3 2 5 5 2 2 2" xfId="58424" xr:uid="{2C80051F-E9FB-4B2C-BB0B-D944D5253964}"/>
    <cellStyle name="Currency 2 3 2 5 5 2 3" xfId="43014" xr:uid="{18AD952A-B642-4AC2-9DCE-C87F967ECCCB}"/>
    <cellStyle name="Currency 2 3 2 5 5 3" xfId="19791" xr:uid="{C61A971A-1BE9-4F19-9DA8-2849AEBB118B}"/>
    <cellStyle name="Currency 2 3 2 5 5 3 2" xfId="50615" xr:uid="{D84C2924-C21D-40A3-8D85-DA49DDEE74E4}"/>
    <cellStyle name="Currency 2 3 2 5 5 4" xfId="35205" xr:uid="{9FDD1F9D-6E7D-43A7-A023-601AB352CC70}"/>
    <cellStyle name="Currency 2 3 2 5 6" xfId="8386" xr:uid="{BDF408E3-943A-43C2-A2D2-1447E55672D9}"/>
    <cellStyle name="Currency 2 3 2 5 6 2" xfId="23797" xr:uid="{D93D3855-3302-4EA0-89E0-6E452E1C0B14}"/>
    <cellStyle name="Currency 2 3 2 5 6 2 2" xfId="54621" xr:uid="{D14CB0B3-E417-49FC-9DC5-220044FE5D40}"/>
    <cellStyle name="Currency 2 3 2 5 6 3" xfId="39211" xr:uid="{9F2A484C-551E-45C4-903E-A38F8AB2D3AE}"/>
    <cellStyle name="Currency 2 3 2 5 7" xfId="15988" xr:uid="{1B8293D1-4429-49BE-BE9A-EFC4312FD078}"/>
    <cellStyle name="Currency 2 3 2 5 7 2" xfId="46812" xr:uid="{7C6A896B-77B6-4EBA-ACC7-D86811D030D2}"/>
    <cellStyle name="Currency 2 3 2 5 8" xfId="31402" xr:uid="{0F0BDC9E-A311-48D0-B886-ED425D373E48}"/>
    <cellStyle name="Currency 2 3 2 6" xfId="366" xr:uid="{1B629BE9-7D6C-437E-A8E7-C05BB62315E4}"/>
    <cellStyle name="Currency 2 3 2 6 2" xfId="999" xr:uid="{F696DD2E-88E7-43FE-9CB0-6453CF63EFD0}"/>
    <cellStyle name="Currency 2 3 2 6 2 2" xfId="2898" xr:uid="{EC703323-7C45-4B55-9E0F-1DD736D7F119}"/>
    <cellStyle name="Currency 2 3 2 6 2 2 2" xfId="6701" xr:uid="{199024FA-6528-4D81-AC40-F5EF037401CF}"/>
    <cellStyle name="Currency 2 3 2 6 2 2 2 2" xfId="14512" xr:uid="{74CF165A-2E64-477E-89FA-45B69954ECAA}"/>
    <cellStyle name="Currency 2 3 2 6 2 2 2 2 2" xfId="29923" xr:uid="{0EAB5D50-1FA2-46B7-8406-697C9B63B170}"/>
    <cellStyle name="Currency 2 3 2 6 2 2 2 2 2 2" xfId="60747" xr:uid="{84210B06-6BC9-4821-9BB2-F36D8A0FB320}"/>
    <cellStyle name="Currency 2 3 2 6 2 2 2 2 3" xfId="45337" xr:uid="{B5D4AA04-09F6-4041-824C-C4FBA0E27C08}"/>
    <cellStyle name="Currency 2 3 2 6 2 2 2 3" xfId="22114" xr:uid="{FCB4BB58-FF05-4918-9A54-6881A6964D77}"/>
    <cellStyle name="Currency 2 3 2 6 2 2 2 3 2" xfId="52938" xr:uid="{AFC69E55-6B2A-4DA3-AD03-15EE543DD024}"/>
    <cellStyle name="Currency 2 3 2 6 2 2 2 4" xfId="37528" xr:uid="{517DAF4B-554C-4823-9535-2DF5CFA9A0E0}"/>
    <cellStyle name="Currency 2 3 2 6 2 2 3" xfId="10709" xr:uid="{A9FAC7FA-87DE-471F-9531-60A3A602E04A}"/>
    <cellStyle name="Currency 2 3 2 6 2 2 3 2" xfId="26120" xr:uid="{D61AA2E5-92CD-4741-822D-4C88BD2AACB4}"/>
    <cellStyle name="Currency 2 3 2 6 2 2 3 2 2" xfId="56944" xr:uid="{E72914B3-89C8-4B03-BBA6-EEC826B35B99}"/>
    <cellStyle name="Currency 2 3 2 6 2 2 3 3" xfId="41534" xr:uid="{1AEDD7F5-1B8C-44E9-B93F-713036D3A4A8}"/>
    <cellStyle name="Currency 2 3 2 6 2 2 4" xfId="18311" xr:uid="{07A26C2C-59F4-4C4A-81AE-37945E426A14}"/>
    <cellStyle name="Currency 2 3 2 6 2 2 4 2" xfId="49135" xr:uid="{362A810C-B150-4968-8C55-CAC83B6DB575}"/>
    <cellStyle name="Currency 2 3 2 6 2 2 5" xfId="33725" xr:uid="{5E6B8D90-6F5A-4249-94C6-6A61FF191D1F}"/>
    <cellStyle name="Currency 2 3 2 6 2 3" xfId="4802" xr:uid="{BC49EA2B-B744-47FC-85DD-914B858469CA}"/>
    <cellStyle name="Currency 2 3 2 6 2 3 2" xfId="12613" xr:uid="{57210186-6736-4654-9A3B-80A9D43F54BD}"/>
    <cellStyle name="Currency 2 3 2 6 2 3 2 2" xfId="28024" xr:uid="{E2215BEE-6A41-4452-9593-9CB955F6566D}"/>
    <cellStyle name="Currency 2 3 2 6 2 3 2 2 2" xfId="58848" xr:uid="{9A6BA20B-0FD9-4CF0-96EB-E99DAFCA0BDB}"/>
    <cellStyle name="Currency 2 3 2 6 2 3 2 3" xfId="43438" xr:uid="{800F682C-C9F1-4ACE-8F18-1399515EC6E8}"/>
    <cellStyle name="Currency 2 3 2 6 2 3 3" xfId="20215" xr:uid="{7BD8C5E4-3996-45EF-8892-F5289C9E6E92}"/>
    <cellStyle name="Currency 2 3 2 6 2 3 3 2" xfId="51039" xr:uid="{4A8BE735-20A6-4EDD-84B4-A6E0666D2283}"/>
    <cellStyle name="Currency 2 3 2 6 2 3 4" xfId="35629" xr:uid="{8FC1744D-2D63-4CDA-8546-44A2BB3A8F3C}"/>
    <cellStyle name="Currency 2 3 2 6 2 4" xfId="8810" xr:uid="{46DEB6B4-356A-4B0A-9059-F067F0DD0979}"/>
    <cellStyle name="Currency 2 3 2 6 2 4 2" xfId="24221" xr:uid="{C5C22470-3C43-4B38-B415-05D846715EAD}"/>
    <cellStyle name="Currency 2 3 2 6 2 4 2 2" xfId="55045" xr:uid="{59970A24-BC8A-4B04-AE5D-B31B75834551}"/>
    <cellStyle name="Currency 2 3 2 6 2 4 3" xfId="39635" xr:uid="{5F477753-DD3A-4C41-B778-6A17582A772C}"/>
    <cellStyle name="Currency 2 3 2 6 2 5" xfId="16412" xr:uid="{6EB644BF-5F6A-4D96-9817-E2F2BDA9311B}"/>
    <cellStyle name="Currency 2 3 2 6 2 5 2" xfId="47236" xr:uid="{A5786692-A9F0-4DA3-8953-08F32A8558A8}"/>
    <cellStyle name="Currency 2 3 2 6 2 6" xfId="31826" xr:uid="{A62D8B7B-9E31-4585-B581-FC84215472C4}"/>
    <cellStyle name="Currency 2 3 2 6 3" xfId="1632" xr:uid="{360C387E-935C-41D0-9964-8F3A63B28ADE}"/>
    <cellStyle name="Currency 2 3 2 6 3 2" xfId="3531" xr:uid="{FC232542-18AB-4A3F-9B26-41881B5EEB3C}"/>
    <cellStyle name="Currency 2 3 2 6 3 2 2" xfId="7334" xr:uid="{5B0B7E8E-0F2A-41CD-863D-AD4E52B8B714}"/>
    <cellStyle name="Currency 2 3 2 6 3 2 2 2" xfId="15145" xr:uid="{506431F2-189C-4015-A98C-86B7073938AD}"/>
    <cellStyle name="Currency 2 3 2 6 3 2 2 2 2" xfId="30556" xr:uid="{76B1FE5F-DFEC-4847-8422-AFD9102A3180}"/>
    <cellStyle name="Currency 2 3 2 6 3 2 2 2 2 2" xfId="61380" xr:uid="{BF598813-133A-4F66-8E9A-D10982AF4733}"/>
    <cellStyle name="Currency 2 3 2 6 3 2 2 2 3" xfId="45970" xr:uid="{37832C34-FF10-43C3-8458-8E5539FE15C9}"/>
    <cellStyle name="Currency 2 3 2 6 3 2 2 3" xfId="22747" xr:uid="{BDE46B3E-0F62-4854-BC7D-0C134C8A1B08}"/>
    <cellStyle name="Currency 2 3 2 6 3 2 2 3 2" xfId="53571" xr:uid="{BA4220C7-9449-48D2-BA0D-BAD1F1289170}"/>
    <cellStyle name="Currency 2 3 2 6 3 2 2 4" xfId="38161" xr:uid="{8175A61D-5169-4B61-8CDC-48F7DCC10680}"/>
    <cellStyle name="Currency 2 3 2 6 3 2 3" xfId="11342" xr:uid="{22ACDF94-D5E1-4EA2-8587-D9365C7B6F9A}"/>
    <cellStyle name="Currency 2 3 2 6 3 2 3 2" xfId="26753" xr:uid="{E61D6643-101E-4EDF-BA88-A8606A8A6EEF}"/>
    <cellStyle name="Currency 2 3 2 6 3 2 3 2 2" xfId="57577" xr:uid="{EFFA93DD-F3B5-4011-BD05-A6E5C5CF10CF}"/>
    <cellStyle name="Currency 2 3 2 6 3 2 3 3" xfId="42167" xr:uid="{3C741468-C464-4B7F-9942-3F3D95649239}"/>
    <cellStyle name="Currency 2 3 2 6 3 2 4" xfId="18944" xr:uid="{86E217D5-E001-48EF-8232-98B424F8D5BC}"/>
    <cellStyle name="Currency 2 3 2 6 3 2 4 2" xfId="49768" xr:uid="{D7EAFCF9-9C91-47D7-ADC8-10576DFE8D41}"/>
    <cellStyle name="Currency 2 3 2 6 3 2 5" xfId="34358" xr:uid="{EA70CC5D-8AE2-42D1-A7DF-9163F77D5BDA}"/>
    <cellStyle name="Currency 2 3 2 6 3 3" xfId="5435" xr:uid="{BF246D18-14E7-4C83-86FE-D73F9A235095}"/>
    <cellStyle name="Currency 2 3 2 6 3 3 2" xfId="13246" xr:uid="{312FB68F-CF4E-41B2-9FC1-25D2B55B9BC5}"/>
    <cellStyle name="Currency 2 3 2 6 3 3 2 2" xfId="28657" xr:uid="{DAEF3CB1-6D6A-4569-A286-2EE2F89F094E}"/>
    <cellStyle name="Currency 2 3 2 6 3 3 2 2 2" xfId="59481" xr:uid="{232F30E3-CC2D-468F-8A22-D3F7825EB685}"/>
    <cellStyle name="Currency 2 3 2 6 3 3 2 3" xfId="44071" xr:uid="{93997239-9556-469C-BE36-5F10F39F3F50}"/>
    <cellStyle name="Currency 2 3 2 6 3 3 3" xfId="20848" xr:uid="{81DDA4C3-D2CD-4267-819D-C2ED922C7240}"/>
    <cellStyle name="Currency 2 3 2 6 3 3 3 2" xfId="51672" xr:uid="{CD97A0F3-ECBD-44CD-8D4D-00859E658628}"/>
    <cellStyle name="Currency 2 3 2 6 3 3 4" xfId="36262" xr:uid="{2CB2EE88-7310-4372-8AA9-EFBDBFBD1E16}"/>
    <cellStyle name="Currency 2 3 2 6 3 4" xfId="9443" xr:uid="{DCADB569-D075-4855-980B-282732F31B87}"/>
    <cellStyle name="Currency 2 3 2 6 3 4 2" xfId="24854" xr:uid="{2B2460FA-253B-4C17-832D-6259B6958DE6}"/>
    <cellStyle name="Currency 2 3 2 6 3 4 2 2" xfId="55678" xr:uid="{4E4BE15B-B20D-4E6D-B8DE-42C96027CBD2}"/>
    <cellStyle name="Currency 2 3 2 6 3 4 3" xfId="40268" xr:uid="{C378A80E-5F32-4726-A99B-8E50738B882B}"/>
    <cellStyle name="Currency 2 3 2 6 3 5" xfId="17045" xr:uid="{5D4005E0-34F6-43B6-8B59-A9E52C9346E9}"/>
    <cellStyle name="Currency 2 3 2 6 3 5 2" xfId="47869" xr:uid="{DCD1C414-D687-47DA-8C9A-6AFBA3A16381}"/>
    <cellStyle name="Currency 2 3 2 6 3 6" xfId="32459" xr:uid="{A1330D42-01FB-42EC-BF3B-48B3B689A352}"/>
    <cellStyle name="Currency 2 3 2 6 4" xfId="2265" xr:uid="{0E809A12-0B1A-42F1-90AB-2E994060569E}"/>
    <cellStyle name="Currency 2 3 2 6 4 2" xfId="6068" xr:uid="{2F83E405-37C1-4DE7-83CA-C88187E0EE0A}"/>
    <cellStyle name="Currency 2 3 2 6 4 2 2" xfId="13879" xr:uid="{FACE3114-BE64-4205-A673-0AC0F5975D1D}"/>
    <cellStyle name="Currency 2 3 2 6 4 2 2 2" xfId="29290" xr:uid="{DB836863-56EC-4686-889F-9389617F9DD0}"/>
    <cellStyle name="Currency 2 3 2 6 4 2 2 2 2" xfId="60114" xr:uid="{9C17A6DC-736D-4F70-AEF0-AC6C06F598F0}"/>
    <cellStyle name="Currency 2 3 2 6 4 2 2 3" xfId="44704" xr:uid="{AFD230A3-DAE7-4C7D-9D95-9711241B8950}"/>
    <cellStyle name="Currency 2 3 2 6 4 2 3" xfId="21481" xr:uid="{C5D1A7FC-E89A-4A2E-A1E1-91D7FCC4B100}"/>
    <cellStyle name="Currency 2 3 2 6 4 2 3 2" xfId="52305" xr:uid="{DD21B45A-2360-4648-BC80-80B2F8C9F8E2}"/>
    <cellStyle name="Currency 2 3 2 6 4 2 4" xfId="36895" xr:uid="{1EC97DD7-EF5B-4919-B174-469F1FEACB3F}"/>
    <cellStyle name="Currency 2 3 2 6 4 3" xfId="10076" xr:uid="{4D433FE4-0162-472A-83A9-04E10097D32E}"/>
    <cellStyle name="Currency 2 3 2 6 4 3 2" xfId="25487" xr:uid="{C54E8263-04D9-4B3D-A96F-9A60E58A1E9F}"/>
    <cellStyle name="Currency 2 3 2 6 4 3 2 2" xfId="56311" xr:uid="{3C03B8BC-2FDF-4E6E-AD7C-573E55F2B9C2}"/>
    <cellStyle name="Currency 2 3 2 6 4 3 3" xfId="40901" xr:uid="{0D6CB7D3-2F2C-4EC4-86CD-03569B6A73C4}"/>
    <cellStyle name="Currency 2 3 2 6 4 4" xfId="17678" xr:uid="{2146C587-C35D-46C3-9B96-0D28AEBC2FB9}"/>
    <cellStyle name="Currency 2 3 2 6 4 4 2" xfId="48502" xr:uid="{D6B5B0BE-5AC7-4A1D-A21E-FE4C6C6F8D06}"/>
    <cellStyle name="Currency 2 3 2 6 4 5" xfId="33092" xr:uid="{3D8E48A8-5B05-49FF-8FFD-74ED77D6432F}"/>
    <cellStyle name="Currency 2 3 2 6 5" xfId="4169" xr:uid="{F66C2849-02F8-4C7C-B83C-512FCB92747B}"/>
    <cellStyle name="Currency 2 3 2 6 5 2" xfId="11980" xr:uid="{95363C3A-7C57-45CB-9246-CABF56B99930}"/>
    <cellStyle name="Currency 2 3 2 6 5 2 2" xfId="27391" xr:uid="{EFB91B0D-7527-4D1A-9DC0-4C8670545D39}"/>
    <cellStyle name="Currency 2 3 2 6 5 2 2 2" xfId="58215" xr:uid="{30CC4D19-B573-486D-8429-88C6C5A25A1C}"/>
    <cellStyle name="Currency 2 3 2 6 5 2 3" xfId="42805" xr:uid="{9D5B1D6D-1CAF-4782-9697-5ECD4116C231}"/>
    <cellStyle name="Currency 2 3 2 6 5 3" xfId="19582" xr:uid="{7F5B1569-D4CC-4841-BBEE-B5B014DDA56D}"/>
    <cellStyle name="Currency 2 3 2 6 5 3 2" xfId="50406" xr:uid="{3AD04FB2-7A09-4FC2-99EC-DB64B21FF868}"/>
    <cellStyle name="Currency 2 3 2 6 5 4" xfId="34996" xr:uid="{64FDDB46-2105-4245-9164-BAB2F0B8A1F6}"/>
    <cellStyle name="Currency 2 3 2 6 6" xfId="8177" xr:uid="{C8EAC65E-203C-4F78-AD53-F557A29EC133}"/>
    <cellStyle name="Currency 2 3 2 6 6 2" xfId="23588" xr:uid="{AA75EC75-03FA-408A-9059-C2302481220C}"/>
    <cellStyle name="Currency 2 3 2 6 6 2 2" xfId="54412" xr:uid="{9CEA31F0-C264-4A3A-8EE9-B7DDC9ED183D}"/>
    <cellStyle name="Currency 2 3 2 6 6 3" xfId="39002" xr:uid="{E074AAA2-F946-40B3-AAD4-BE87CB77BE65}"/>
    <cellStyle name="Currency 2 3 2 6 7" xfId="15779" xr:uid="{32CC362D-32F0-46EC-BAFB-9B563943350F}"/>
    <cellStyle name="Currency 2 3 2 6 7 2" xfId="46603" xr:uid="{3C8824F2-879B-4E14-8D3A-73BE3CC0DF6B}"/>
    <cellStyle name="Currency 2 3 2 6 8" xfId="31193" xr:uid="{F773D3A0-B76B-4C1C-A45F-E7BB2E56A5D2}"/>
    <cellStyle name="Currency 2 3 2 7" xfId="786" xr:uid="{9B50D749-16FE-42F5-99A8-9891DD09B912}"/>
    <cellStyle name="Currency 2 3 2 7 2" xfId="2685" xr:uid="{E526EEB6-6279-4EE0-A803-EF68F5817E0A}"/>
    <cellStyle name="Currency 2 3 2 7 2 2" xfId="6488" xr:uid="{827E6E04-7645-4735-A69D-3F6D50FAA5C2}"/>
    <cellStyle name="Currency 2 3 2 7 2 2 2" xfId="14299" xr:uid="{D0142427-FBF2-4289-A415-BF712366B8B8}"/>
    <cellStyle name="Currency 2 3 2 7 2 2 2 2" xfId="29710" xr:uid="{3CC82675-8C77-448A-96C2-BFB0493DCCE2}"/>
    <cellStyle name="Currency 2 3 2 7 2 2 2 2 2" xfId="60534" xr:uid="{DC793AEB-8EBE-4019-BB60-56FEC775E5A7}"/>
    <cellStyle name="Currency 2 3 2 7 2 2 2 3" xfId="45124" xr:uid="{52107F6D-5C79-43FB-A27F-7A6039D1654B}"/>
    <cellStyle name="Currency 2 3 2 7 2 2 3" xfId="21901" xr:uid="{F2E18465-E830-4322-9B1A-D12DD7EEF2B9}"/>
    <cellStyle name="Currency 2 3 2 7 2 2 3 2" xfId="52725" xr:uid="{8EB1491B-C9A8-46DC-BBB1-26FA7191EFB8}"/>
    <cellStyle name="Currency 2 3 2 7 2 2 4" xfId="37315" xr:uid="{0AB43C26-3D2C-468F-9BDC-5A02CB2DF3A6}"/>
    <cellStyle name="Currency 2 3 2 7 2 3" xfId="10496" xr:uid="{6F8676C6-E1FD-4F83-912C-EBC998B1798C}"/>
    <cellStyle name="Currency 2 3 2 7 2 3 2" xfId="25907" xr:uid="{40967761-9A25-448C-842C-109CAD62628A}"/>
    <cellStyle name="Currency 2 3 2 7 2 3 2 2" xfId="56731" xr:uid="{4A0C401E-15E9-4B68-99F8-EF1265EBC5D5}"/>
    <cellStyle name="Currency 2 3 2 7 2 3 3" xfId="41321" xr:uid="{772E44DD-D3BA-41FD-A28B-C6E838B51BCB}"/>
    <cellStyle name="Currency 2 3 2 7 2 4" xfId="18098" xr:uid="{37512CD0-62DB-401C-9C5D-4646D621DA6E}"/>
    <cellStyle name="Currency 2 3 2 7 2 4 2" xfId="48922" xr:uid="{4D934746-6DBD-403A-ADB5-489514B26385}"/>
    <cellStyle name="Currency 2 3 2 7 2 5" xfId="33512" xr:uid="{C40C8023-1792-427A-9EE3-F31090780BEB}"/>
    <cellStyle name="Currency 2 3 2 7 3" xfId="4589" xr:uid="{1A7F9C6B-2C53-4C9C-9C65-84A45FE8F979}"/>
    <cellStyle name="Currency 2 3 2 7 3 2" xfId="12400" xr:uid="{45C49895-5417-4B2A-B890-A20943E9ADBC}"/>
    <cellStyle name="Currency 2 3 2 7 3 2 2" xfId="27811" xr:uid="{537EBCD4-2FD1-4DFF-8A9C-6CE6AD928BBA}"/>
    <cellStyle name="Currency 2 3 2 7 3 2 2 2" xfId="58635" xr:uid="{C803E23E-0F18-4B89-AFD5-DD61903B61DE}"/>
    <cellStyle name="Currency 2 3 2 7 3 2 3" xfId="43225" xr:uid="{EA537072-D3A8-4B04-BDAF-ADFBE3C4C9EE}"/>
    <cellStyle name="Currency 2 3 2 7 3 3" xfId="20002" xr:uid="{1FEB0F68-473A-4311-8D8B-E53833FF7021}"/>
    <cellStyle name="Currency 2 3 2 7 3 3 2" xfId="50826" xr:uid="{3451AB6B-3D9E-4FFC-AC8D-88912F9BC684}"/>
    <cellStyle name="Currency 2 3 2 7 3 4" xfId="35416" xr:uid="{557A0FFA-3A67-4983-9975-864CD0AB675D}"/>
    <cellStyle name="Currency 2 3 2 7 4" xfId="8597" xr:uid="{986C611B-F577-4E6B-B3A8-60C9A5F9CB15}"/>
    <cellStyle name="Currency 2 3 2 7 4 2" xfId="24008" xr:uid="{8EDC47C0-ABAF-444C-A270-882E28210A1F}"/>
    <cellStyle name="Currency 2 3 2 7 4 2 2" xfId="54832" xr:uid="{3670263A-CE4E-42C0-9829-F51F12A0F566}"/>
    <cellStyle name="Currency 2 3 2 7 4 3" xfId="39422" xr:uid="{E6F9E3B4-4702-4BDA-B480-8FDE976C36DE}"/>
    <cellStyle name="Currency 2 3 2 7 5" xfId="16199" xr:uid="{EF7E3104-DA14-441A-B672-55758CDBFE85}"/>
    <cellStyle name="Currency 2 3 2 7 5 2" xfId="47023" xr:uid="{033A8A4A-E314-48E8-BCDA-9367B159E296}"/>
    <cellStyle name="Currency 2 3 2 7 6" xfId="31613" xr:uid="{C2B6026E-967D-4FE7-93EF-0B9EC80FC9CD}"/>
    <cellStyle name="Currency 2 3 2 8" xfId="1419" xr:uid="{7BA0AFF4-7036-48AD-8304-0469A478A292}"/>
    <cellStyle name="Currency 2 3 2 8 2" xfId="3318" xr:uid="{D65C7FE7-459E-4BF6-AB1F-06EBCD77B1F1}"/>
    <cellStyle name="Currency 2 3 2 8 2 2" xfId="7121" xr:uid="{CEF7D777-AC5F-4C5A-A23A-96F8D6DD9939}"/>
    <cellStyle name="Currency 2 3 2 8 2 2 2" xfId="14932" xr:uid="{8E801C6D-26C2-471B-90BC-117C936729B0}"/>
    <cellStyle name="Currency 2 3 2 8 2 2 2 2" xfId="30343" xr:uid="{32B996E1-AC81-44F6-8825-3A052C659BA3}"/>
    <cellStyle name="Currency 2 3 2 8 2 2 2 2 2" xfId="61167" xr:uid="{5BCAEC29-CC88-4636-A69B-D523E8CE8BF4}"/>
    <cellStyle name="Currency 2 3 2 8 2 2 2 3" xfId="45757" xr:uid="{B5FB5211-3727-4361-ABD2-4C13220C7851}"/>
    <cellStyle name="Currency 2 3 2 8 2 2 3" xfId="22534" xr:uid="{DE0273DA-C90E-4AAD-8547-116B64C5E766}"/>
    <cellStyle name="Currency 2 3 2 8 2 2 3 2" xfId="53358" xr:uid="{76DAC1E6-3393-4C03-AECB-9CCB298C40AE}"/>
    <cellStyle name="Currency 2 3 2 8 2 2 4" xfId="37948" xr:uid="{F47D22BC-72FB-4B15-98EB-CC8FC75B8410}"/>
    <cellStyle name="Currency 2 3 2 8 2 3" xfId="11129" xr:uid="{8C9A53A4-25DD-479F-B796-239EA25259AC}"/>
    <cellStyle name="Currency 2 3 2 8 2 3 2" xfId="26540" xr:uid="{4CF819A8-982C-499C-A735-E69605DF27E1}"/>
    <cellStyle name="Currency 2 3 2 8 2 3 2 2" xfId="57364" xr:uid="{5F006BE5-ACB0-4664-B8E3-489E0D876CE4}"/>
    <cellStyle name="Currency 2 3 2 8 2 3 3" xfId="41954" xr:uid="{AD179128-4F3E-41FA-A99D-1616480177A8}"/>
    <cellStyle name="Currency 2 3 2 8 2 4" xfId="18731" xr:uid="{7E3705F3-E695-4DFE-88AF-88E5B63A65C9}"/>
    <cellStyle name="Currency 2 3 2 8 2 4 2" xfId="49555" xr:uid="{FBDA53DB-659D-4A38-8B04-628AE4F5A172}"/>
    <cellStyle name="Currency 2 3 2 8 2 5" xfId="34145" xr:uid="{C006D63D-6C22-475A-B551-F1F7515DC2A3}"/>
    <cellStyle name="Currency 2 3 2 8 3" xfId="5222" xr:uid="{0E91E314-3272-46FE-B236-CAAE4433BB67}"/>
    <cellStyle name="Currency 2 3 2 8 3 2" xfId="13033" xr:uid="{9317E1D8-9321-4E26-B6F4-939E8C565166}"/>
    <cellStyle name="Currency 2 3 2 8 3 2 2" xfId="28444" xr:uid="{03D753A4-EEA1-4D2E-84D0-BE348174083C}"/>
    <cellStyle name="Currency 2 3 2 8 3 2 2 2" xfId="59268" xr:uid="{5EC68ADD-7BF6-496F-A2A4-CD03CBAC83D2}"/>
    <cellStyle name="Currency 2 3 2 8 3 2 3" xfId="43858" xr:uid="{A73FED9C-A6B7-4728-A2AD-8B2C6DF71A28}"/>
    <cellStyle name="Currency 2 3 2 8 3 3" xfId="20635" xr:uid="{85246C84-30B2-4B4A-BE34-C0B7886520B5}"/>
    <cellStyle name="Currency 2 3 2 8 3 3 2" xfId="51459" xr:uid="{2ACABAA0-3050-4BBF-9B4B-AD774FA09B23}"/>
    <cellStyle name="Currency 2 3 2 8 3 4" xfId="36049" xr:uid="{161103BF-9433-40EE-8266-C0F6081EB34B}"/>
    <cellStyle name="Currency 2 3 2 8 4" xfId="9230" xr:uid="{DF68E54C-E6C5-4605-A9D9-2238CAE476A8}"/>
    <cellStyle name="Currency 2 3 2 8 4 2" xfId="24641" xr:uid="{F9410C46-9119-4E1A-B36F-F6D826EC9FE6}"/>
    <cellStyle name="Currency 2 3 2 8 4 2 2" xfId="55465" xr:uid="{7C41A164-F2AB-4702-9EF9-F576E549884A}"/>
    <cellStyle name="Currency 2 3 2 8 4 3" xfId="40055" xr:uid="{FE294854-CB16-4E0F-8DE3-965F4BB66ADB}"/>
    <cellStyle name="Currency 2 3 2 8 5" xfId="16832" xr:uid="{7851BD57-FF2D-4C75-8583-17D567879E39}"/>
    <cellStyle name="Currency 2 3 2 8 5 2" xfId="47656" xr:uid="{92DB7879-69E7-48EC-B4F8-0D58B11FB327}"/>
    <cellStyle name="Currency 2 3 2 8 6" xfId="32246" xr:uid="{79A372F3-7C04-4445-B4DA-83F9BFD27C19}"/>
    <cellStyle name="Currency 2 3 2 9" xfId="2052" xr:uid="{DFB25C22-6F72-46F8-80C3-72BD3975DC03}"/>
    <cellStyle name="Currency 2 3 2 9 2" xfId="5855" xr:uid="{5DD845A2-3166-4F02-8438-82B3C6A0D24D}"/>
    <cellStyle name="Currency 2 3 2 9 2 2" xfId="13666" xr:uid="{EDA1155C-3D2A-431B-BF51-3F7B876FD029}"/>
    <cellStyle name="Currency 2 3 2 9 2 2 2" xfId="29077" xr:uid="{F2B5AE20-050B-4B78-8099-397D22FE65B9}"/>
    <cellStyle name="Currency 2 3 2 9 2 2 2 2" xfId="59901" xr:uid="{A1FBB728-9A01-450D-BE31-32E0F88D30FB}"/>
    <cellStyle name="Currency 2 3 2 9 2 2 3" xfId="44491" xr:uid="{26C1611E-5B44-4CE5-9D70-76411F1E3B94}"/>
    <cellStyle name="Currency 2 3 2 9 2 3" xfId="21268" xr:uid="{41E6FFCE-230B-4D95-B2C5-846D140266D4}"/>
    <cellStyle name="Currency 2 3 2 9 2 3 2" xfId="52092" xr:uid="{BEDF8077-297C-42D3-B6C4-77C8AF4E356E}"/>
    <cellStyle name="Currency 2 3 2 9 2 4" xfId="36682" xr:uid="{5D10DB40-4971-462E-A1FE-F093BB615013}"/>
    <cellStyle name="Currency 2 3 2 9 3" xfId="9863" xr:uid="{C3BE1D49-79D3-4498-B711-C2EE0F0658C9}"/>
    <cellStyle name="Currency 2 3 2 9 3 2" xfId="25274" xr:uid="{34AE2047-0D28-4041-96C2-A884325E9545}"/>
    <cellStyle name="Currency 2 3 2 9 3 2 2" xfId="56098" xr:uid="{3FD8093B-C1E2-4232-86B8-12DECFEAAC73}"/>
    <cellStyle name="Currency 2 3 2 9 3 3" xfId="40688" xr:uid="{2C0D6744-0E8F-4C47-803F-A83C500B2D97}"/>
    <cellStyle name="Currency 2 3 2 9 4" xfId="17465" xr:uid="{325B062B-BDEF-43B4-BBD2-9676D62E71C8}"/>
    <cellStyle name="Currency 2 3 2 9 4 2" xfId="48289" xr:uid="{DD9A50D8-079C-4C4E-974C-07BAB4EFB4A4}"/>
    <cellStyle name="Currency 2 3 2 9 5" xfId="32879" xr:uid="{BC0927A0-58D4-4538-ADDE-36489D173E54}"/>
    <cellStyle name="Currency 2 3 3" xfId="209" xr:uid="{94C37F8F-CF26-4BEE-BDA1-C24B83377961}"/>
    <cellStyle name="Currency 2 3 3 10" xfId="7820" xr:uid="{65DF6ACC-236D-4BD2-BDFE-D7E635D58178}"/>
    <cellStyle name="Currency 2 3 3 10 2" xfId="23231" xr:uid="{278D6091-D2BC-4D9A-AF99-F7BD00D7D241}"/>
    <cellStyle name="Currency 2 3 3 10 2 2" xfId="54055" xr:uid="{026FE697-2851-43C7-8DFD-A626A51ADABB}"/>
    <cellStyle name="Currency 2 3 3 10 3" xfId="38645" xr:uid="{49CCD844-EA37-45E8-831F-0EE3594114B7}"/>
    <cellStyle name="Currency 2 3 3 11" xfId="15631" xr:uid="{F9B7650D-3B9B-4D6C-AE8B-A1F5D6174EFD}"/>
    <cellStyle name="Currency 2 3 3 11 2" xfId="46455" xr:uid="{0503AA77-A620-4213-A12E-83DDF4D2C8B1}"/>
    <cellStyle name="Currency 2 3 3 12" xfId="31045" xr:uid="{F0ECA1B8-35AF-476E-896C-FF4AD00A854C}"/>
    <cellStyle name="Currency 2 3 3 2" xfId="291" xr:uid="{3CC08F51-404F-4C1E-A4A8-9F9083344CA9}"/>
    <cellStyle name="Currency 2 3 3 2 10" xfId="15713" xr:uid="{E8983D71-39D9-409A-9280-FED6EA5A0698}"/>
    <cellStyle name="Currency 2 3 3 2 10 2" xfId="46537" xr:uid="{34A774EA-E37E-43DF-B82F-A7ED899FA6CE}"/>
    <cellStyle name="Currency 2 3 3 2 11" xfId="31127" xr:uid="{0D6D5FD0-9001-45FC-A3EF-9DCB49B516E5}"/>
    <cellStyle name="Currency 2 3 3 2 2" xfId="722" xr:uid="{4572C205-E88E-435E-AE95-F476052F915F}"/>
    <cellStyle name="Currency 2 3 3 2 2 2" xfId="1355" xr:uid="{106CD569-13D8-4449-B7AD-7EC5E322293C}"/>
    <cellStyle name="Currency 2 3 3 2 2 2 2" xfId="3254" xr:uid="{511A110F-3720-4D80-9455-56F05B3BA788}"/>
    <cellStyle name="Currency 2 3 3 2 2 2 2 2" xfId="7057" xr:uid="{DDC4E6BF-5228-4480-96E5-7ADE23243945}"/>
    <cellStyle name="Currency 2 3 3 2 2 2 2 2 2" xfId="14868" xr:uid="{239F48A3-0CAD-4ED9-A972-9877FDEE47C5}"/>
    <cellStyle name="Currency 2 3 3 2 2 2 2 2 2 2" xfId="30279" xr:uid="{B157EBAE-D5D0-41F7-9595-C11379995365}"/>
    <cellStyle name="Currency 2 3 3 2 2 2 2 2 2 2 2" xfId="61103" xr:uid="{40CFA9DD-2F22-42F5-A80E-6C3B3EDF9BF5}"/>
    <cellStyle name="Currency 2 3 3 2 2 2 2 2 2 3" xfId="45693" xr:uid="{CAE6EDE6-7086-4751-A068-A215DE47CB11}"/>
    <cellStyle name="Currency 2 3 3 2 2 2 2 2 3" xfId="22470" xr:uid="{1E7CA538-61AF-4438-8816-5267EFC490AA}"/>
    <cellStyle name="Currency 2 3 3 2 2 2 2 2 3 2" xfId="53294" xr:uid="{E1602CC3-6BA7-4021-BF6B-AB14F4E0A999}"/>
    <cellStyle name="Currency 2 3 3 2 2 2 2 2 4" xfId="37884" xr:uid="{33A6F8D7-D65C-4314-8C39-0010159B1A59}"/>
    <cellStyle name="Currency 2 3 3 2 2 2 2 3" xfId="11065" xr:uid="{677CC3D2-BD9A-4178-97A0-F5A372885865}"/>
    <cellStyle name="Currency 2 3 3 2 2 2 2 3 2" xfId="26476" xr:uid="{D28DFC5C-AAE1-4C72-9D27-59DCD7FAB931}"/>
    <cellStyle name="Currency 2 3 3 2 2 2 2 3 2 2" xfId="57300" xr:uid="{B5E20AB7-1EFB-4E38-99F0-A133A8905230}"/>
    <cellStyle name="Currency 2 3 3 2 2 2 2 3 3" xfId="41890" xr:uid="{754D5043-DCB5-4ED6-9D21-297036924DBD}"/>
    <cellStyle name="Currency 2 3 3 2 2 2 2 4" xfId="18667" xr:uid="{FED6B2F2-FC61-4278-8611-8A326630EE0E}"/>
    <cellStyle name="Currency 2 3 3 2 2 2 2 4 2" xfId="49491" xr:uid="{99AB8B57-2EE1-40D7-A8A6-43E3DD8DC623}"/>
    <cellStyle name="Currency 2 3 3 2 2 2 2 5" xfId="34081" xr:uid="{BFF62BB8-2549-469D-A5A3-7FE2F5FD01DD}"/>
    <cellStyle name="Currency 2 3 3 2 2 2 3" xfId="5158" xr:uid="{25E08182-0EF6-4057-B6B8-B4F221EDCD2D}"/>
    <cellStyle name="Currency 2 3 3 2 2 2 3 2" xfId="12969" xr:uid="{84B6AFC4-2970-4FB4-9DD7-CC4DAD71C035}"/>
    <cellStyle name="Currency 2 3 3 2 2 2 3 2 2" xfId="28380" xr:uid="{1DDA4C11-5BC7-4BFB-BBE6-D952009FEE01}"/>
    <cellStyle name="Currency 2 3 3 2 2 2 3 2 2 2" xfId="59204" xr:uid="{A5DE936E-63B0-487E-9114-55B1BE5BDC03}"/>
    <cellStyle name="Currency 2 3 3 2 2 2 3 2 3" xfId="43794" xr:uid="{4699A70E-CC5E-4A79-ACA3-E95993C4D075}"/>
    <cellStyle name="Currency 2 3 3 2 2 2 3 3" xfId="20571" xr:uid="{9E6C8165-1A76-46A6-BEB1-3F7E58359867}"/>
    <cellStyle name="Currency 2 3 3 2 2 2 3 3 2" xfId="51395" xr:uid="{BD7E0C8E-BADA-47C6-BDBC-5BC5B014623D}"/>
    <cellStyle name="Currency 2 3 3 2 2 2 3 4" xfId="35985" xr:uid="{CCE58602-036B-4291-B51F-980CF9BCF144}"/>
    <cellStyle name="Currency 2 3 3 2 2 2 4" xfId="9166" xr:uid="{C28A8A8F-6244-4B14-98B1-738CB7D090D8}"/>
    <cellStyle name="Currency 2 3 3 2 2 2 4 2" xfId="24577" xr:uid="{293C46BB-4F1D-430B-AB6D-2EE9551A847A}"/>
    <cellStyle name="Currency 2 3 3 2 2 2 4 2 2" xfId="55401" xr:uid="{E6668D26-D116-4074-BDB9-DF6CDE2BE553}"/>
    <cellStyle name="Currency 2 3 3 2 2 2 4 3" xfId="39991" xr:uid="{DABCA463-F575-409E-A398-8D5B7DBB8683}"/>
    <cellStyle name="Currency 2 3 3 2 2 2 5" xfId="16768" xr:uid="{180D9261-3F8E-4C58-89EB-2FF313524C38}"/>
    <cellStyle name="Currency 2 3 3 2 2 2 5 2" xfId="47592" xr:uid="{B66C22D9-4D74-4E2A-9B12-92FE26B59CC2}"/>
    <cellStyle name="Currency 2 3 3 2 2 2 6" xfId="32182" xr:uid="{A11ED3A8-D9A6-43CA-9BC8-D6CFEA1B43C0}"/>
    <cellStyle name="Currency 2 3 3 2 2 3" xfId="1988" xr:uid="{0BAA43C3-08D3-4D8F-9661-3568878E4727}"/>
    <cellStyle name="Currency 2 3 3 2 2 3 2" xfId="3887" xr:uid="{4FA717DE-1D67-4930-8620-CA4EF7032DF6}"/>
    <cellStyle name="Currency 2 3 3 2 2 3 2 2" xfId="7690" xr:uid="{7CC5D1F1-07FB-43A7-A914-DB1CAD38962E}"/>
    <cellStyle name="Currency 2 3 3 2 2 3 2 2 2" xfId="15501" xr:uid="{A052680B-1EF9-443E-BDDA-85142726449E}"/>
    <cellStyle name="Currency 2 3 3 2 2 3 2 2 2 2" xfId="30912" xr:uid="{CCCDDDED-77DC-4003-8A3A-88186890720B}"/>
    <cellStyle name="Currency 2 3 3 2 2 3 2 2 2 2 2" xfId="61736" xr:uid="{81561D02-DD58-4817-A56B-C0C73A438E80}"/>
    <cellStyle name="Currency 2 3 3 2 2 3 2 2 2 3" xfId="46326" xr:uid="{B8721F45-E283-44BA-AEBA-42A5DC33CF39}"/>
    <cellStyle name="Currency 2 3 3 2 2 3 2 2 3" xfId="23103" xr:uid="{12050676-EA35-42EC-B751-EDE3FD041BC5}"/>
    <cellStyle name="Currency 2 3 3 2 2 3 2 2 3 2" xfId="53927" xr:uid="{09497E22-FF2D-458A-9291-4BDA9D33EC87}"/>
    <cellStyle name="Currency 2 3 3 2 2 3 2 2 4" xfId="38517" xr:uid="{54D71665-10B1-46A7-AB7C-DC53D88BF4F9}"/>
    <cellStyle name="Currency 2 3 3 2 2 3 2 3" xfId="11698" xr:uid="{285E2136-1564-41A5-B9F7-45E146003417}"/>
    <cellStyle name="Currency 2 3 3 2 2 3 2 3 2" xfId="27109" xr:uid="{A5D9D73A-3C66-4717-B937-B83C79869FAC}"/>
    <cellStyle name="Currency 2 3 3 2 2 3 2 3 2 2" xfId="57933" xr:uid="{FAC5C4D9-FF40-4D19-A890-75AD061069FE}"/>
    <cellStyle name="Currency 2 3 3 2 2 3 2 3 3" xfId="42523" xr:uid="{592CBA9B-CBDD-4841-B3F3-D4A738CC3545}"/>
    <cellStyle name="Currency 2 3 3 2 2 3 2 4" xfId="19300" xr:uid="{D00793A3-C390-40E7-970D-58DC96098C76}"/>
    <cellStyle name="Currency 2 3 3 2 2 3 2 4 2" xfId="50124" xr:uid="{B51983F5-1446-487F-8FE3-4A013EAAC789}"/>
    <cellStyle name="Currency 2 3 3 2 2 3 2 5" xfId="34714" xr:uid="{473E53E3-B0F5-43DA-AF18-F0E9E2849E33}"/>
    <cellStyle name="Currency 2 3 3 2 2 3 3" xfId="5791" xr:uid="{3DCDDE6D-63C1-4FB1-BE63-049EB8695656}"/>
    <cellStyle name="Currency 2 3 3 2 2 3 3 2" xfId="13602" xr:uid="{CD221695-4DCD-4296-9C3D-9FC028E0FAD6}"/>
    <cellStyle name="Currency 2 3 3 2 2 3 3 2 2" xfId="29013" xr:uid="{5982717D-80E4-47AD-9FF6-E1235870EC76}"/>
    <cellStyle name="Currency 2 3 3 2 2 3 3 2 2 2" xfId="59837" xr:uid="{D39DE029-64D6-47E1-9F0F-17C5DF022238}"/>
    <cellStyle name="Currency 2 3 3 2 2 3 3 2 3" xfId="44427" xr:uid="{95EDB74B-7380-493D-A05B-9C1736FF70B5}"/>
    <cellStyle name="Currency 2 3 3 2 2 3 3 3" xfId="21204" xr:uid="{D0EE06F7-BDAC-421F-80B5-B9A05BAB3B84}"/>
    <cellStyle name="Currency 2 3 3 2 2 3 3 3 2" xfId="52028" xr:uid="{FE50E987-B82A-4D82-A1BF-56171CAA043F}"/>
    <cellStyle name="Currency 2 3 3 2 2 3 3 4" xfId="36618" xr:uid="{DC559CB3-F119-4F80-A396-4FF21BCFBB8A}"/>
    <cellStyle name="Currency 2 3 3 2 2 3 4" xfId="9799" xr:uid="{FEFC8647-DDC5-4D9E-BA46-17C57C7045BD}"/>
    <cellStyle name="Currency 2 3 3 2 2 3 4 2" xfId="25210" xr:uid="{E113EFF7-7FD2-405A-A361-B8E45B63CA0E}"/>
    <cellStyle name="Currency 2 3 3 2 2 3 4 2 2" xfId="56034" xr:uid="{D31380E5-4F22-489D-AC01-AB57EC7E90D6}"/>
    <cellStyle name="Currency 2 3 3 2 2 3 4 3" xfId="40624" xr:uid="{C5F13B8B-9F9E-44C1-9367-53C5C94F3BF1}"/>
    <cellStyle name="Currency 2 3 3 2 2 3 5" xfId="17401" xr:uid="{510F1F23-E77C-4100-BBAA-F60992351104}"/>
    <cellStyle name="Currency 2 3 3 2 2 3 5 2" xfId="48225" xr:uid="{E2F2CC05-4DD2-4EF1-A633-02D5B52E6B41}"/>
    <cellStyle name="Currency 2 3 3 2 2 3 6" xfId="32815" xr:uid="{5C094FF8-727F-42CF-A0EC-5F548BDAEE42}"/>
    <cellStyle name="Currency 2 3 3 2 2 4" xfId="2621" xr:uid="{AD6C4F93-46A8-4A9D-8D56-63B61B694F9E}"/>
    <cellStyle name="Currency 2 3 3 2 2 4 2" xfId="6424" xr:uid="{E5752635-DF78-4E23-AFCA-84BCEB721D1D}"/>
    <cellStyle name="Currency 2 3 3 2 2 4 2 2" xfId="14235" xr:uid="{B6AF391B-99BF-49AD-A305-684FB7F88807}"/>
    <cellStyle name="Currency 2 3 3 2 2 4 2 2 2" xfId="29646" xr:uid="{E7D64047-155C-4E46-AE5B-46E918261F84}"/>
    <cellStyle name="Currency 2 3 3 2 2 4 2 2 2 2" xfId="60470" xr:uid="{4A9DA763-D495-481A-8FE0-77EF91151CDD}"/>
    <cellStyle name="Currency 2 3 3 2 2 4 2 2 3" xfId="45060" xr:uid="{5B0983DB-3809-41A0-BB04-9345EAF399E8}"/>
    <cellStyle name="Currency 2 3 3 2 2 4 2 3" xfId="21837" xr:uid="{FBAAE3AB-5ADF-4183-BF82-5B1705DD5BE7}"/>
    <cellStyle name="Currency 2 3 3 2 2 4 2 3 2" xfId="52661" xr:uid="{A9B72E16-0A92-449B-B0C2-BB8840DEED45}"/>
    <cellStyle name="Currency 2 3 3 2 2 4 2 4" xfId="37251" xr:uid="{3B6315CD-C4F2-4461-9F8C-6C25759186F6}"/>
    <cellStyle name="Currency 2 3 3 2 2 4 3" xfId="10432" xr:uid="{B62A36BA-7825-405E-8580-3037D1E98703}"/>
    <cellStyle name="Currency 2 3 3 2 2 4 3 2" xfId="25843" xr:uid="{39BD46D5-6385-4B72-B98E-026345A8D660}"/>
    <cellStyle name="Currency 2 3 3 2 2 4 3 2 2" xfId="56667" xr:uid="{9FF0E34E-5609-4336-8FC6-8DE70D5C09C5}"/>
    <cellStyle name="Currency 2 3 3 2 2 4 3 3" xfId="41257" xr:uid="{E5E370CD-6D3B-4575-83F2-CC2BC29BD920}"/>
    <cellStyle name="Currency 2 3 3 2 2 4 4" xfId="18034" xr:uid="{FE2ED867-BF7B-42AC-865A-0DB481DFAFC7}"/>
    <cellStyle name="Currency 2 3 3 2 2 4 4 2" xfId="48858" xr:uid="{B63425F5-C1BC-4B96-BF5A-BFE3CA65E537}"/>
    <cellStyle name="Currency 2 3 3 2 2 4 5" xfId="33448" xr:uid="{3BDFE4FB-BC6C-42BC-8451-F3EB1E7126D0}"/>
    <cellStyle name="Currency 2 3 3 2 2 5" xfId="4525" xr:uid="{CAD53944-7714-4A12-B4A6-692F15B071A4}"/>
    <cellStyle name="Currency 2 3 3 2 2 5 2" xfId="12336" xr:uid="{70947B24-2494-4EEA-9BDF-EF6CAD84C58E}"/>
    <cellStyle name="Currency 2 3 3 2 2 5 2 2" xfId="27747" xr:uid="{3BA08C6D-AACB-4DFA-9953-2B759E279D83}"/>
    <cellStyle name="Currency 2 3 3 2 2 5 2 2 2" xfId="58571" xr:uid="{72565BA4-7442-4475-B673-AC9CD70860E4}"/>
    <cellStyle name="Currency 2 3 3 2 2 5 2 3" xfId="43161" xr:uid="{C60AAF48-2727-42C6-A130-3006388EE6A6}"/>
    <cellStyle name="Currency 2 3 3 2 2 5 3" xfId="19938" xr:uid="{C12B0B49-C5AA-4D7F-A351-F4DD646A1FEE}"/>
    <cellStyle name="Currency 2 3 3 2 2 5 3 2" xfId="50762" xr:uid="{4E8E5137-A84F-46F3-8B7F-102B1D1CDC35}"/>
    <cellStyle name="Currency 2 3 3 2 2 5 4" xfId="35352" xr:uid="{ABD1C67D-94AE-41DC-938C-4C827C4C155C}"/>
    <cellStyle name="Currency 2 3 3 2 2 6" xfId="8533" xr:uid="{B68317C5-AAD1-4D9F-91A3-11501E82D485}"/>
    <cellStyle name="Currency 2 3 3 2 2 6 2" xfId="23944" xr:uid="{A66CC4E1-4C8D-4ED7-8959-9728EA34AB0A}"/>
    <cellStyle name="Currency 2 3 3 2 2 6 2 2" xfId="54768" xr:uid="{0EE0E544-EF3F-426C-A6CF-395DAE1E19B6}"/>
    <cellStyle name="Currency 2 3 3 2 2 6 3" xfId="39358" xr:uid="{D7F6DABC-9BEC-4BBD-97A0-691D643B1529}"/>
    <cellStyle name="Currency 2 3 3 2 2 7" xfId="16135" xr:uid="{E2BD409F-84D2-404E-B711-CABAC6756F9C}"/>
    <cellStyle name="Currency 2 3 3 2 2 7 2" xfId="46959" xr:uid="{CBB9FDA1-3109-4B35-97BE-5652EA58D4E4}"/>
    <cellStyle name="Currency 2 3 3 2 2 8" xfId="31549" xr:uid="{AA445CF7-B7C6-4405-A9E5-06BEBB1EB97D}"/>
    <cellStyle name="Currency 2 3 3 2 3" xfId="513" xr:uid="{D44B83B7-343A-45A5-B609-4298D82EFE90}"/>
    <cellStyle name="Currency 2 3 3 2 3 2" xfId="1146" xr:uid="{F4FC97C8-862F-4342-80FA-2206665C4185}"/>
    <cellStyle name="Currency 2 3 3 2 3 2 2" xfId="3045" xr:uid="{B2A462A7-9288-40A6-B829-EBEA6274C238}"/>
    <cellStyle name="Currency 2 3 3 2 3 2 2 2" xfId="6848" xr:uid="{7AC4E058-4D28-4D1B-A6B9-F3548D3E4F0C}"/>
    <cellStyle name="Currency 2 3 3 2 3 2 2 2 2" xfId="14659" xr:uid="{70CEE64D-7C96-4703-A3D0-DE3CC0969928}"/>
    <cellStyle name="Currency 2 3 3 2 3 2 2 2 2 2" xfId="30070" xr:uid="{40FB7EFA-091D-4B52-9DA8-6711C2B40D7C}"/>
    <cellStyle name="Currency 2 3 3 2 3 2 2 2 2 2 2" xfId="60894" xr:uid="{78D42572-C8D5-40F5-AB6D-D300A628F30F}"/>
    <cellStyle name="Currency 2 3 3 2 3 2 2 2 2 3" xfId="45484" xr:uid="{39F2268B-114E-4E1A-A75D-039A671481D4}"/>
    <cellStyle name="Currency 2 3 3 2 3 2 2 2 3" xfId="22261" xr:uid="{B0963FA7-8C62-402C-8A2E-6495CD4861D5}"/>
    <cellStyle name="Currency 2 3 3 2 3 2 2 2 3 2" xfId="53085" xr:uid="{D3B559B7-8000-4069-A174-7395F3E7965D}"/>
    <cellStyle name="Currency 2 3 3 2 3 2 2 2 4" xfId="37675" xr:uid="{C6292B49-C1E2-4783-B1DA-E962608C5B5B}"/>
    <cellStyle name="Currency 2 3 3 2 3 2 2 3" xfId="10856" xr:uid="{FD9C08DE-7A7B-4231-8A0D-054E56DFB831}"/>
    <cellStyle name="Currency 2 3 3 2 3 2 2 3 2" xfId="26267" xr:uid="{59AB1E54-7924-43F1-936D-766634088743}"/>
    <cellStyle name="Currency 2 3 3 2 3 2 2 3 2 2" xfId="57091" xr:uid="{8602D850-B0B5-4C7C-A024-9767DD91037F}"/>
    <cellStyle name="Currency 2 3 3 2 3 2 2 3 3" xfId="41681" xr:uid="{A5122046-0AE9-4723-8D95-F6F74AC24B67}"/>
    <cellStyle name="Currency 2 3 3 2 3 2 2 4" xfId="18458" xr:uid="{373388C3-4508-4760-98D1-9776B7DDDE54}"/>
    <cellStyle name="Currency 2 3 3 2 3 2 2 4 2" xfId="49282" xr:uid="{C302CD15-6E29-45B9-B966-44827764CDBF}"/>
    <cellStyle name="Currency 2 3 3 2 3 2 2 5" xfId="33872" xr:uid="{FC20D886-E3A2-4A71-AAE1-F318C6658E2C}"/>
    <cellStyle name="Currency 2 3 3 2 3 2 3" xfId="4949" xr:uid="{0AF95E06-3366-42B8-96AA-D6B33B43F7C3}"/>
    <cellStyle name="Currency 2 3 3 2 3 2 3 2" xfId="12760" xr:uid="{21F50A17-0069-44BB-9F50-47810616596F}"/>
    <cellStyle name="Currency 2 3 3 2 3 2 3 2 2" xfId="28171" xr:uid="{94CECBDF-E446-4CB6-A351-1DFBF919C773}"/>
    <cellStyle name="Currency 2 3 3 2 3 2 3 2 2 2" xfId="58995" xr:uid="{C2500D7D-3749-442B-84E7-225ECC527DE3}"/>
    <cellStyle name="Currency 2 3 3 2 3 2 3 2 3" xfId="43585" xr:uid="{631B1E2F-29F0-4858-8278-622E035043AC}"/>
    <cellStyle name="Currency 2 3 3 2 3 2 3 3" xfId="20362" xr:uid="{D5118BAC-DB86-496D-88EF-AA7BD1B84353}"/>
    <cellStyle name="Currency 2 3 3 2 3 2 3 3 2" xfId="51186" xr:uid="{3920413E-B1A6-4997-BAAA-C3EEE8E92C9E}"/>
    <cellStyle name="Currency 2 3 3 2 3 2 3 4" xfId="35776" xr:uid="{D120D581-2381-47D5-B9AD-4F7D0C25D4B8}"/>
    <cellStyle name="Currency 2 3 3 2 3 2 4" xfId="8957" xr:uid="{2BF4F81C-6CC9-4AD0-AC03-C5AA2FEFBB76}"/>
    <cellStyle name="Currency 2 3 3 2 3 2 4 2" xfId="24368" xr:uid="{AACA0375-5F4A-40FD-82F7-0BCE7333C177}"/>
    <cellStyle name="Currency 2 3 3 2 3 2 4 2 2" xfId="55192" xr:uid="{989C1E2A-F422-4FCC-A0F2-1D69337A1A5E}"/>
    <cellStyle name="Currency 2 3 3 2 3 2 4 3" xfId="39782" xr:uid="{22D5762B-BB53-43B9-B65C-171C95D36DC8}"/>
    <cellStyle name="Currency 2 3 3 2 3 2 5" xfId="16559" xr:uid="{C347D57C-D895-4403-880A-41B3F59F2BF7}"/>
    <cellStyle name="Currency 2 3 3 2 3 2 5 2" xfId="47383" xr:uid="{BA84D79E-BA87-4B08-847E-1728224CB73B}"/>
    <cellStyle name="Currency 2 3 3 2 3 2 6" xfId="31973" xr:uid="{5011C892-EE49-43C3-9DD3-6C7CF9676D4E}"/>
    <cellStyle name="Currency 2 3 3 2 3 3" xfId="1779" xr:uid="{D87A921F-8AB2-4EB9-99A8-0E1215B17369}"/>
    <cellStyle name="Currency 2 3 3 2 3 3 2" xfId="3678" xr:uid="{E71C67B7-F8D7-4624-AB4A-2E0D3045365C}"/>
    <cellStyle name="Currency 2 3 3 2 3 3 2 2" xfId="7481" xr:uid="{6B1ADD03-C84A-4860-9063-7BD2AF15654C}"/>
    <cellStyle name="Currency 2 3 3 2 3 3 2 2 2" xfId="15292" xr:uid="{FC4D6E1D-2369-4A84-B534-941680C914E1}"/>
    <cellStyle name="Currency 2 3 3 2 3 3 2 2 2 2" xfId="30703" xr:uid="{8D348428-ED48-4839-B0BA-48BA042E60DF}"/>
    <cellStyle name="Currency 2 3 3 2 3 3 2 2 2 2 2" xfId="61527" xr:uid="{963881CB-5C6A-4B33-BFB1-F94A095397AA}"/>
    <cellStyle name="Currency 2 3 3 2 3 3 2 2 2 3" xfId="46117" xr:uid="{015A2853-68FE-47B6-846D-C20A4E3013BA}"/>
    <cellStyle name="Currency 2 3 3 2 3 3 2 2 3" xfId="22894" xr:uid="{B2292388-9CAF-4972-B8E2-3F50A046AAD8}"/>
    <cellStyle name="Currency 2 3 3 2 3 3 2 2 3 2" xfId="53718" xr:uid="{29635C30-4BB5-41D1-B17B-89F9F784CA70}"/>
    <cellStyle name="Currency 2 3 3 2 3 3 2 2 4" xfId="38308" xr:uid="{9673050E-430A-439F-B782-B9DC20540FF7}"/>
    <cellStyle name="Currency 2 3 3 2 3 3 2 3" xfId="11489" xr:uid="{F87CF79B-D0B1-4F2C-BBC7-62380A3E642B}"/>
    <cellStyle name="Currency 2 3 3 2 3 3 2 3 2" xfId="26900" xr:uid="{4BD08BB1-3EBF-4F23-B544-ED2F404701B8}"/>
    <cellStyle name="Currency 2 3 3 2 3 3 2 3 2 2" xfId="57724" xr:uid="{B0FE986F-A823-4AB5-90B0-1D531AC51AEF}"/>
    <cellStyle name="Currency 2 3 3 2 3 3 2 3 3" xfId="42314" xr:uid="{05ECBBCA-3840-4000-A7AA-7DD00A95C974}"/>
    <cellStyle name="Currency 2 3 3 2 3 3 2 4" xfId="19091" xr:uid="{43C34244-345B-47D8-B6AF-9C3C39D3D1E5}"/>
    <cellStyle name="Currency 2 3 3 2 3 3 2 4 2" xfId="49915" xr:uid="{0766EAF1-361A-432F-94CA-B7BE13DDD71C}"/>
    <cellStyle name="Currency 2 3 3 2 3 3 2 5" xfId="34505" xr:uid="{9E2B14DB-D616-4E05-9F96-05E38905BD4C}"/>
    <cellStyle name="Currency 2 3 3 2 3 3 3" xfId="5582" xr:uid="{D6848E7A-27BF-41CE-8D94-C837526C7CDC}"/>
    <cellStyle name="Currency 2 3 3 2 3 3 3 2" xfId="13393" xr:uid="{160946F6-5935-4AE3-898E-17EEBAF85DC3}"/>
    <cellStyle name="Currency 2 3 3 2 3 3 3 2 2" xfId="28804" xr:uid="{2EC70DB7-10A0-465E-83FD-393C9A8A75B7}"/>
    <cellStyle name="Currency 2 3 3 2 3 3 3 2 2 2" xfId="59628" xr:uid="{BDBEEBCB-F4A9-4E1E-ADDA-FDF08DDD7955}"/>
    <cellStyle name="Currency 2 3 3 2 3 3 3 2 3" xfId="44218" xr:uid="{A68A7EA8-FA3F-4F56-B6F2-E73B4ECFEFBD}"/>
    <cellStyle name="Currency 2 3 3 2 3 3 3 3" xfId="20995" xr:uid="{9CECC285-CEFC-47B1-A8C5-4E1176B326F0}"/>
    <cellStyle name="Currency 2 3 3 2 3 3 3 3 2" xfId="51819" xr:uid="{937755CC-BF6B-40B7-966C-451810D7904E}"/>
    <cellStyle name="Currency 2 3 3 2 3 3 3 4" xfId="36409" xr:uid="{32130F38-0EFD-4807-BCE3-459D1E6FB641}"/>
    <cellStyle name="Currency 2 3 3 2 3 3 4" xfId="9590" xr:uid="{035CB7A8-1DD9-49F2-8389-C504CD7A4094}"/>
    <cellStyle name="Currency 2 3 3 2 3 3 4 2" xfId="25001" xr:uid="{58399444-E6B7-4F54-B32D-98EC254E67FA}"/>
    <cellStyle name="Currency 2 3 3 2 3 3 4 2 2" xfId="55825" xr:uid="{F8AD33B9-031A-4CD5-B05D-F341FDDBDF81}"/>
    <cellStyle name="Currency 2 3 3 2 3 3 4 3" xfId="40415" xr:uid="{04DE772E-1059-4995-84AF-50B748A0DAC3}"/>
    <cellStyle name="Currency 2 3 3 2 3 3 5" xfId="17192" xr:uid="{7130D170-FD2B-4FB9-AB51-2FD9386A43B0}"/>
    <cellStyle name="Currency 2 3 3 2 3 3 5 2" xfId="48016" xr:uid="{BF2464AF-DDFC-4A41-92E8-F109064A18D8}"/>
    <cellStyle name="Currency 2 3 3 2 3 3 6" xfId="32606" xr:uid="{641E6474-3FED-4011-9BD1-FCD7786C782B}"/>
    <cellStyle name="Currency 2 3 3 2 3 4" xfId="2412" xr:uid="{66C655E4-7D2C-4511-8827-1189C4C5EC64}"/>
    <cellStyle name="Currency 2 3 3 2 3 4 2" xfId="6215" xr:uid="{F5DD30DD-8CA4-4E47-91B1-AA732A8C8C91}"/>
    <cellStyle name="Currency 2 3 3 2 3 4 2 2" xfId="14026" xr:uid="{C6762482-AD76-4ED2-9D05-435DD3A80708}"/>
    <cellStyle name="Currency 2 3 3 2 3 4 2 2 2" xfId="29437" xr:uid="{161B6980-3DBA-42D2-882C-5E47592DD976}"/>
    <cellStyle name="Currency 2 3 3 2 3 4 2 2 2 2" xfId="60261" xr:uid="{0886BED1-91DC-434D-A116-8864DC47D4BC}"/>
    <cellStyle name="Currency 2 3 3 2 3 4 2 2 3" xfId="44851" xr:uid="{BCF282D8-D930-413D-85CC-F1449EE3C354}"/>
    <cellStyle name="Currency 2 3 3 2 3 4 2 3" xfId="21628" xr:uid="{7A13D601-9152-4583-ACD7-AD247C91B646}"/>
    <cellStyle name="Currency 2 3 3 2 3 4 2 3 2" xfId="52452" xr:uid="{86E31C84-EA7B-4A69-BB83-CAAB088D1DDE}"/>
    <cellStyle name="Currency 2 3 3 2 3 4 2 4" xfId="37042" xr:uid="{9C6D3488-9F25-4C30-9E81-44E256F50248}"/>
    <cellStyle name="Currency 2 3 3 2 3 4 3" xfId="10223" xr:uid="{5B09DC08-6621-4733-B54D-DC588C24178D}"/>
    <cellStyle name="Currency 2 3 3 2 3 4 3 2" xfId="25634" xr:uid="{91459570-BB16-4690-8F14-C7DB931BCFAD}"/>
    <cellStyle name="Currency 2 3 3 2 3 4 3 2 2" xfId="56458" xr:uid="{A09D0996-A671-45D3-9A09-4EB8C9010BEE}"/>
    <cellStyle name="Currency 2 3 3 2 3 4 3 3" xfId="41048" xr:uid="{B2FD934B-33CB-4E03-96D5-E5BD19940F8D}"/>
    <cellStyle name="Currency 2 3 3 2 3 4 4" xfId="17825" xr:uid="{2EE374CF-5701-471E-8817-BFF0B41AA3EE}"/>
    <cellStyle name="Currency 2 3 3 2 3 4 4 2" xfId="48649" xr:uid="{E8F711B8-C98E-48A7-8099-FEC1BEEE2BE1}"/>
    <cellStyle name="Currency 2 3 3 2 3 4 5" xfId="33239" xr:uid="{E0A44644-E39D-4A33-A45E-60D57D981C10}"/>
    <cellStyle name="Currency 2 3 3 2 3 5" xfId="4316" xr:uid="{56203409-172E-425A-8C88-10551975ABD1}"/>
    <cellStyle name="Currency 2 3 3 2 3 5 2" xfId="12127" xr:uid="{CFFCFABC-03EE-48DB-B21C-FD3266A490E8}"/>
    <cellStyle name="Currency 2 3 3 2 3 5 2 2" xfId="27538" xr:uid="{BBE0DD4B-8C38-43E2-8D53-69716EC00ACD}"/>
    <cellStyle name="Currency 2 3 3 2 3 5 2 2 2" xfId="58362" xr:uid="{36149534-37CE-4D33-9D56-2F911ADC74EA}"/>
    <cellStyle name="Currency 2 3 3 2 3 5 2 3" xfId="42952" xr:uid="{17C4CB39-6A7F-46B0-9240-5C46654AF710}"/>
    <cellStyle name="Currency 2 3 3 2 3 5 3" xfId="19729" xr:uid="{A7E642C4-F57C-4F40-A104-89D2008CE10F}"/>
    <cellStyle name="Currency 2 3 3 2 3 5 3 2" xfId="50553" xr:uid="{0CDB30E3-5FB6-4D9B-9699-1F1CE724F2C9}"/>
    <cellStyle name="Currency 2 3 3 2 3 5 4" xfId="35143" xr:uid="{033B72E9-1A1B-42E3-99B9-088BD7C5FA8D}"/>
    <cellStyle name="Currency 2 3 3 2 3 6" xfId="8324" xr:uid="{CC49AAE0-A11D-471A-99BD-3E8A20369784}"/>
    <cellStyle name="Currency 2 3 3 2 3 6 2" xfId="23735" xr:uid="{2B786710-E1FF-491E-87FC-5832E2867E6A}"/>
    <cellStyle name="Currency 2 3 3 2 3 6 2 2" xfId="54559" xr:uid="{94C596DE-801A-4303-894A-98E6384A0AF4}"/>
    <cellStyle name="Currency 2 3 3 2 3 6 3" xfId="39149" xr:uid="{3554BA57-EE0F-45A0-9575-9E5E944640F5}"/>
    <cellStyle name="Currency 2 3 3 2 3 7" xfId="15926" xr:uid="{CD660082-680A-4362-9DBE-0972D9F7DF83}"/>
    <cellStyle name="Currency 2 3 3 2 3 7 2" xfId="46750" xr:uid="{E14ACD21-A5EB-4AF7-9D92-8663398DDD48}"/>
    <cellStyle name="Currency 2 3 3 2 3 8" xfId="31340" xr:uid="{FAC616BC-7C55-421D-AFAE-99AB22E9465E}"/>
    <cellStyle name="Currency 2 3 3 2 4" xfId="933" xr:uid="{D1852626-BB13-465E-A137-B7DF6A8556FA}"/>
    <cellStyle name="Currency 2 3 3 2 4 2" xfId="2832" xr:uid="{D1B3AB93-B697-451C-857F-398611897E8A}"/>
    <cellStyle name="Currency 2 3 3 2 4 2 2" xfId="6635" xr:uid="{CEA409B1-505E-4463-AF5C-51820DD4B3CE}"/>
    <cellStyle name="Currency 2 3 3 2 4 2 2 2" xfId="14446" xr:uid="{6823D082-F2D8-4550-8C87-6523B8240418}"/>
    <cellStyle name="Currency 2 3 3 2 4 2 2 2 2" xfId="29857" xr:uid="{7DA86959-3CD3-4F21-BD89-9E28877880D4}"/>
    <cellStyle name="Currency 2 3 3 2 4 2 2 2 2 2" xfId="60681" xr:uid="{5D17F36B-73AE-428A-9019-083FF5F9371F}"/>
    <cellStyle name="Currency 2 3 3 2 4 2 2 2 3" xfId="45271" xr:uid="{919C9E8E-DEED-4F26-B00B-A841A180F62E}"/>
    <cellStyle name="Currency 2 3 3 2 4 2 2 3" xfId="22048" xr:uid="{7C6C17EE-4C47-4517-BDC6-209CCDB1FE4D}"/>
    <cellStyle name="Currency 2 3 3 2 4 2 2 3 2" xfId="52872" xr:uid="{1A262007-30A1-40EF-9EC9-1FD8FCB0E654}"/>
    <cellStyle name="Currency 2 3 3 2 4 2 2 4" xfId="37462" xr:uid="{F604A770-7111-46FF-AEA1-B3092378048E}"/>
    <cellStyle name="Currency 2 3 3 2 4 2 3" xfId="10643" xr:uid="{92F7EA65-B96A-4CF5-86C5-919680B08648}"/>
    <cellStyle name="Currency 2 3 3 2 4 2 3 2" xfId="26054" xr:uid="{C70C123C-916E-490D-A896-7EDD54ED3C78}"/>
    <cellStyle name="Currency 2 3 3 2 4 2 3 2 2" xfId="56878" xr:uid="{24DF8536-A024-46C9-ABBF-ACBB2ABAC4F5}"/>
    <cellStyle name="Currency 2 3 3 2 4 2 3 3" xfId="41468" xr:uid="{23CAA7A0-6164-450A-87E4-246E03FB46CE}"/>
    <cellStyle name="Currency 2 3 3 2 4 2 4" xfId="18245" xr:uid="{D7A22A98-71B2-444C-A168-D1095521FA9D}"/>
    <cellStyle name="Currency 2 3 3 2 4 2 4 2" xfId="49069" xr:uid="{A4A0EC42-BA96-42C2-85CC-E4F28318C3BA}"/>
    <cellStyle name="Currency 2 3 3 2 4 2 5" xfId="33659" xr:uid="{9DB91EDA-B7FA-45D8-A582-CDDDF5D4BE54}"/>
    <cellStyle name="Currency 2 3 3 2 4 3" xfId="4736" xr:uid="{7320AE20-CA7C-4BE2-B729-B7A209646538}"/>
    <cellStyle name="Currency 2 3 3 2 4 3 2" xfId="12547" xr:uid="{BCD6F664-0A79-4EBC-BB8B-52C3C37A4BF4}"/>
    <cellStyle name="Currency 2 3 3 2 4 3 2 2" xfId="27958" xr:uid="{B9AEE9FC-513B-4B13-95DF-1236BE33ECCE}"/>
    <cellStyle name="Currency 2 3 3 2 4 3 2 2 2" xfId="58782" xr:uid="{0155FCE5-43F3-425C-894D-17D56BDF7B2B}"/>
    <cellStyle name="Currency 2 3 3 2 4 3 2 3" xfId="43372" xr:uid="{714A99F6-671F-4005-8F41-20A3138F1C29}"/>
    <cellStyle name="Currency 2 3 3 2 4 3 3" xfId="20149" xr:uid="{5CC3322F-586F-43DA-A9ED-4F749A51BA66}"/>
    <cellStyle name="Currency 2 3 3 2 4 3 3 2" xfId="50973" xr:uid="{5A422011-C80A-4433-9B8E-5DE9BCCB9E4E}"/>
    <cellStyle name="Currency 2 3 3 2 4 3 4" xfId="35563" xr:uid="{0F5DF1E9-1EB4-4D14-B8E0-22C6D6FE2633}"/>
    <cellStyle name="Currency 2 3 3 2 4 4" xfId="8744" xr:uid="{B09746A4-5BFC-4DD6-80F2-3D24BD8286B6}"/>
    <cellStyle name="Currency 2 3 3 2 4 4 2" xfId="24155" xr:uid="{2E608215-4034-40E6-8F80-990B08CC752D}"/>
    <cellStyle name="Currency 2 3 3 2 4 4 2 2" xfId="54979" xr:uid="{6CBB4C48-07EA-4FD6-9339-58094CBEB7EE}"/>
    <cellStyle name="Currency 2 3 3 2 4 4 3" xfId="39569" xr:uid="{69C931D8-1D93-4B90-82B1-CDAEDBD461FD}"/>
    <cellStyle name="Currency 2 3 3 2 4 5" xfId="16346" xr:uid="{E96D7C85-FAE7-4F28-AED4-DE500972A760}"/>
    <cellStyle name="Currency 2 3 3 2 4 5 2" xfId="47170" xr:uid="{1D0CC202-E966-4795-8A28-8C8FCDB442F8}"/>
    <cellStyle name="Currency 2 3 3 2 4 6" xfId="31760" xr:uid="{F8CEBC60-5671-448E-A219-9CA4D07688E0}"/>
    <cellStyle name="Currency 2 3 3 2 5" xfId="1566" xr:uid="{D47D127E-8E4B-430D-9732-A8F8025C2502}"/>
    <cellStyle name="Currency 2 3 3 2 5 2" xfId="3465" xr:uid="{468319E2-16C5-41FD-863B-798EC33C393C}"/>
    <cellStyle name="Currency 2 3 3 2 5 2 2" xfId="7268" xr:uid="{7C2126C7-3B83-4DB4-9DF1-E3BA0EEC9134}"/>
    <cellStyle name="Currency 2 3 3 2 5 2 2 2" xfId="15079" xr:uid="{4D686914-780A-4505-A779-1DD38DAC4244}"/>
    <cellStyle name="Currency 2 3 3 2 5 2 2 2 2" xfId="30490" xr:uid="{2241ED7F-1C0A-4868-A89B-2810FFCFE7F2}"/>
    <cellStyle name="Currency 2 3 3 2 5 2 2 2 2 2" xfId="61314" xr:uid="{847A8B56-4AA7-4E97-9C59-202DF0EA4396}"/>
    <cellStyle name="Currency 2 3 3 2 5 2 2 2 3" xfId="45904" xr:uid="{EBCD089E-F9FD-4286-ACEE-BADB5969A999}"/>
    <cellStyle name="Currency 2 3 3 2 5 2 2 3" xfId="22681" xr:uid="{266B4882-C7D4-4940-A49F-BE2A5280B758}"/>
    <cellStyle name="Currency 2 3 3 2 5 2 2 3 2" xfId="53505" xr:uid="{4ED2AD78-1456-4DDC-A620-B566CD4EBDEE}"/>
    <cellStyle name="Currency 2 3 3 2 5 2 2 4" xfId="38095" xr:uid="{01BD5466-CEE0-44FC-A465-71F43D0662D9}"/>
    <cellStyle name="Currency 2 3 3 2 5 2 3" xfId="11276" xr:uid="{35D5B68C-2A99-4CFC-8F73-60DB8ACD73EC}"/>
    <cellStyle name="Currency 2 3 3 2 5 2 3 2" xfId="26687" xr:uid="{F3B2519A-78CD-49A8-9852-4E8BB2644D27}"/>
    <cellStyle name="Currency 2 3 3 2 5 2 3 2 2" xfId="57511" xr:uid="{07405019-F874-447E-8B0C-6091E6FBDCFE}"/>
    <cellStyle name="Currency 2 3 3 2 5 2 3 3" xfId="42101" xr:uid="{B9E9703C-C1AC-4677-9ECE-6D18D3FFE549}"/>
    <cellStyle name="Currency 2 3 3 2 5 2 4" xfId="18878" xr:uid="{57133878-985C-4B08-8F67-B09965678BCC}"/>
    <cellStyle name="Currency 2 3 3 2 5 2 4 2" xfId="49702" xr:uid="{A3569058-BC82-4AA1-9F82-DE4FC1E80611}"/>
    <cellStyle name="Currency 2 3 3 2 5 2 5" xfId="34292" xr:uid="{0771C89A-9BEE-4AF1-8736-1914C01E2B23}"/>
    <cellStyle name="Currency 2 3 3 2 5 3" xfId="5369" xr:uid="{BD90028B-138B-4461-9B88-0262DA415729}"/>
    <cellStyle name="Currency 2 3 3 2 5 3 2" xfId="13180" xr:uid="{9EE4A776-6980-4723-B309-E02B4DBEDB9B}"/>
    <cellStyle name="Currency 2 3 3 2 5 3 2 2" xfId="28591" xr:uid="{ACE33F89-D601-4061-A67E-BC22D86898B6}"/>
    <cellStyle name="Currency 2 3 3 2 5 3 2 2 2" xfId="59415" xr:uid="{E53AD92E-A6A8-4575-9D20-D7BEAC46654A}"/>
    <cellStyle name="Currency 2 3 3 2 5 3 2 3" xfId="44005" xr:uid="{F90D32F5-3FB7-46DF-B4DB-5D7BA649EC8A}"/>
    <cellStyle name="Currency 2 3 3 2 5 3 3" xfId="20782" xr:uid="{AA98E1D1-ADA6-4B69-9F1C-747FDA3491AD}"/>
    <cellStyle name="Currency 2 3 3 2 5 3 3 2" xfId="51606" xr:uid="{5C86AE89-782C-41BA-9B6B-73649722E697}"/>
    <cellStyle name="Currency 2 3 3 2 5 3 4" xfId="36196" xr:uid="{E875AA73-A075-4612-A7B4-8CC3DD4526E3}"/>
    <cellStyle name="Currency 2 3 3 2 5 4" xfId="9377" xr:uid="{FA89A8FA-CD5A-4FA4-B621-A2BFE485E4BF}"/>
    <cellStyle name="Currency 2 3 3 2 5 4 2" xfId="24788" xr:uid="{567C69C4-1EA3-407B-8AD7-19BEBE7664CD}"/>
    <cellStyle name="Currency 2 3 3 2 5 4 2 2" xfId="55612" xr:uid="{C7D578BF-C62B-4CAB-A7D0-6F18EE1163E1}"/>
    <cellStyle name="Currency 2 3 3 2 5 4 3" xfId="40202" xr:uid="{EAA22E1F-0AD3-44B0-8F6A-A5D7E69F23FB}"/>
    <cellStyle name="Currency 2 3 3 2 5 5" xfId="16979" xr:uid="{D6BB96DF-83A0-4B9B-836C-B06577F255B8}"/>
    <cellStyle name="Currency 2 3 3 2 5 5 2" xfId="47803" xr:uid="{1750A144-45B5-48AF-A05C-20BE068A4C15}"/>
    <cellStyle name="Currency 2 3 3 2 5 6" xfId="32393" xr:uid="{2FAEDE4D-C9DD-40D6-95D9-CED9436009EA}"/>
    <cellStyle name="Currency 2 3 3 2 6" xfId="2199" xr:uid="{E9315E12-FE22-41D9-BF3C-05E6387DDC22}"/>
    <cellStyle name="Currency 2 3 3 2 6 2" xfId="6002" xr:uid="{42DB5EA4-7747-4408-B5BC-98E5BB469388}"/>
    <cellStyle name="Currency 2 3 3 2 6 2 2" xfId="13813" xr:uid="{068BFC4A-CE6F-4180-8F86-6AFB5AED9359}"/>
    <cellStyle name="Currency 2 3 3 2 6 2 2 2" xfId="29224" xr:uid="{9C9F1549-C5CE-433F-9704-D99613ACB036}"/>
    <cellStyle name="Currency 2 3 3 2 6 2 2 2 2" xfId="60048" xr:uid="{A012910D-AA18-4BD5-A52E-B6814C514954}"/>
    <cellStyle name="Currency 2 3 3 2 6 2 2 3" xfId="44638" xr:uid="{16E3DB43-E682-4714-ADBB-F767CCF2418A}"/>
    <cellStyle name="Currency 2 3 3 2 6 2 3" xfId="21415" xr:uid="{B22F05BB-1F1A-40E2-98EB-2F16E85DC0BE}"/>
    <cellStyle name="Currency 2 3 3 2 6 2 3 2" xfId="52239" xr:uid="{434D944E-490F-4D56-9541-74EFC81F3F71}"/>
    <cellStyle name="Currency 2 3 3 2 6 2 4" xfId="36829" xr:uid="{46EE1068-6FD9-44EA-8980-9EA2B156540F}"/>
    <cellStyle name="Currency 2 3 3 2 6 3" xfId="10010" xr:uid="{5BBA8F53-35EA-4572-9CF2-1C149B3C1CE1}"/>
    <cellStyle name="Currency 2 3 3 2 6 3 2" xfId="25421" xr:uid="{500EFC41-4A54-435D-A9AA-E2C1CC42C579}"/>
    <cellStyle name="Currency 2 3 3 2 6 3 2 2" xfId="56245" xr:uid="{EF10343D-CEBD-49DE-B45E-1AA07FA77E12}"/>
    <cellStyle name="Currency 2 3 3 2 6 3 3" xfId="40835" xr:uid="{2F73920E-6FC7-4FEB-A0E5-654AAD64F878}"/>
    <cellStyle name="Currency 2 3 3 2 6 4" xfId="17612" xr:uid="{D5C1CEE4-ACA7-4C3D-BC7A-5F2C45ACC342}"/>
    <cellStyle name="Currency 2 3 3 2 6 4 2" xfId="48436" xr:uid="{3CC8B366-F975-480F-A69D-7FA3BDAE4AD8}"/>
    <cellStyle name="Currency 2 3 3 2 6 5" xfId="33026" xr:uid="{BA366054-55BB-45E8-B886-B85B124F8825}"/>
    <cellStyle name="Currency 2 3 3 2 7" xfId="4103" xr:uid="{D4B92B0F-4883-47FB-A22C-9A1A651A1966}"/>
    <cellStyle name="Currency 2 3 3 2 7 2" xfId="11914" xr:uid="{3CE2753B-BE6A-40B6-B46B-736DE8628697}"/>
    <cellStyle name="Currency 2 3 3 2 7 2 2" xfId="27325" xr:uid="{F780E165-DD40-45C9-9260-898B45FD1D05}"/>
    <cellStyle name="Currency 2 3 3 2 7 2 2 2" xfId="58149" xr:uid="{C4AA3CB8-8278-4D42-BC36-420BF460F14A}"/>
    <cellStyle name="Currency 2 3 3 2 7 2 3" xfId="42739" xr:uid="{DA458187-C619-42BA-A499-A0E77D8D1240}"/>
    <cellStyle name="Currency 2 3 3 2 7 3" xfId="19516" xr:uid="{045E1797-A1DC-4D48-9964-5DA1A6EA59E0}"/>
    <cellStyle name="Currency 2 3 3 2 7 3 2" xfId="50340" xr:uid="{0CE9FCB8-4498-482E-8BAD-E7B64C59A54C}"/>
    <cellStyle name="Currency 2 3 3 2 7 4" xfId="34930" xr:uid="{413C87C3-36EE-40DE-87E9-CDAE0EFA46C3}"/>
    <cellStyle name="Currency 2 3 3 2 8" xfId="8111" xr:uid="{1857E4FC-C837-46E1-ACF3-B2179ABE9465}"/>
    <cellStyle name="Currency 2 3 3 2 8 2" xfId="23522" xr:uid="{722E575C-FCDE-4B38-9707-00FFEAFB90B7}"/>
    <cellStyle name="Currency 2 3 3 2 8 2 2" xfId="54346" xr:uid="{AB439581-FC3D-4E8E-B832-0ECADD9DEAA7}"/>
    <cellStyle name="Currency 2 3 3 2 8 3" xfId="38936" xr:uid="{95D34CCF-9856-45D8-BE03-5ADDCF4055BB}"/>
    <cellStyle name="Currency 2 3 3 2 9" xfId="7902" xr:uid="{98E64ACD-8E13-4FC6-9739-727CF6B0E1A9}"/>
    <cellStyle name="Currency 2 3 3 2 9 2" xfId="23313" xr:uid="{9DA75298-9C5C-4EC8-81CB-61EABC6CFCB1}"/>
    <cellStyle name="Currency 2 3 3 2 9 2 2" xfId="54137" xr:uid="{F63466E3-AC45-4DAD-B4EB-2552FE5608EC}"/>
    <cellStyle name="Currency 2 3 3 2 9 3" xfId="38727" xr:uid="{3FAA1ED4-300B-475E-9321-8071DB21F91A}"/>
    <cellStyle name="Currency 2 3 3 3" xfId="640" xr:uid="{16F7D7B2-9E6E-48EE-97B7-73288C4C9F3A}"/>
    <cellStyle name="Currency 2 3 3 3 2" xfId="1273" xr:uid="{CC905F67-FE77-4527-9062-F0D65ADE3825}"/>
    <cellStyle name="Currency 2 3 3 3 2 2" xfId="3172" xr:uid="{26BFDC05-8F07-4785-9762-079071D134E1}"/>
    <cellStyle name="Currency 2 3 3 3 2 2 2" xfId="6975" xr:uid="{5DD0FB4F-9C87-4603-BC03-E034C2E651D8}"/>
    <cellStyle name="Currency 2 3 3 3 2 2 2 2" xfId="14786" xr:uid="{81836366-CB99-485E-9BE4-9B19ABE0E163}"/>
    <cellStyle name="Currency 2 3 3 3 2 2 2 2 2" xfId="30197" xr:uid="{E829A26D-B4B8-4C66-87A1-A2DEE2E91DAF}"/>
    <cellStyle name="Currency 2 3 3 3 2 2 2 2 2 2" xfId="61021" xr:uid="{BD9D01D2-7B04-4783-8CBA-826DAA9BA4AC}"/>
    <cellStyle name="Currency 2 3 3 3 2 2 2 2 3" xfId="45611" xr:uid="{E6BFE437-ACA4-4E74-B03E-622350ACF93D}"/>
    <cellStyle name="Currency 2 3 3 3 2 2 2 3" xfId="22388" xr:uid="{5CB30D32-EAF2-422F-A997-643189B94392}"/>
    <cellStyle name="Currency 2 3 3 3 2 2 2 3 2" xfId="53212" xr:uid="{65332EA2-89E2-49D7-9D6C-95D25802377E}"/>
    <cellStyle name="Currency 2 3 3 3 2 2 2 4" xfId="37802" xr:uid="{E519558C-5CE5-43B3-B777-5E0028C50412}"/>
    <cellStyle name="Currency 2 3 3 3 2 2 3" xfId="10983" xr:uid="{6DE2477F-0FE5-4CBE-87F2-B7955DD55BB8}"/>
    <cellStyle name="Currency 2 3 3 3 2 2 3 2" xfId="26394" xr:uid="{E4C70352-468A-4088-8C7B-EF18B3EEC1D7}"/>
    <cellStyle name="Currency 2 3 3 3 2 2 3 2 2" xfId="57218" xr:uid="{EC19BFFE-4EE5-47D7-B338-FD8D54F81987}"/>
    <cellStyle name="Currency 2 3 3 3 2 2 3 3" xfId="41808" xr:uid="{680DCBF3-CDB4-4EEB-93C5-49EE823B30FF}"/>
    <cellStyle name="Currency 2 3 3 3 2 2 4" xfId="18585" xr:uid="{E9798888-AE66-4BE1-9FD1-1EBA9A123E86}"/>
    <cellStyle name="Currency 2 3 3 3 2 2 4 2" xfId="49409" xr:uid="{5AA1E41D-4D58-4A40-8051-0CE114434CB3}"/>
    <cellStyle name="Currency 2 3 3 3 2 2 5" xfId="33999" xr:uid="{0B7193F7-AB19-4F9D-9B89-D43B6495412D}"/>
    <cellStyle name="Currency 2 3 3 3 2 3" xfId="5076" xr:uid="{887D6E67-D085-42C9-BD71-FBD6CECA7ED9}"/>
    <cellStyle name="Currency 2 3 3 3 2 3 2" xfId="12887" xr:uid="{2CB48659-0D58-42D5-864B-4A69475258FB}"/>
    <cellStyle name="Currency 2 3 3 3 2 3 2 2" xfId="28298" xr:uid="{330110E9-1288-4297-B3FC-D84D8F3AD9C3}"/>
    <cellStyle name="Currency 2 3 3 3 2 3 2 2 2" xfId="59122" xr:uid="{6DBF3BA3-EAB3-4204-8C0F-EFE1C61A29BC}"/>
    <cellStyle name="Currency 2 3 3 3 2 3 2 3" xfId="43712" xr:uid="{9C4EED0C-8D00-4777-8FB6-8BAE9D897144}"/>
    <cellStyle name="Currency 2 3 3 3 2 3 3" xfId="20489" xr:uid="{8069A000-32E2-4FD5-B7E9-71B91F1687A6}"/>
    <cellStyle name="Currency 2 3 3 3 2 3 3 2" xfId="51313" xr:uid="{802D5C6B-8736-477D-B884-FE5BE2847F6F}"/>
    <cellStyle name="Currency 2 3 3 3 2 3 4" xfId="35903" xr:uid="{FB2F4111-BA52-4CE6-8D08-A789B0A7ACD7}"/>
    <cellStyle name="Currency 2 3 3 3 2 4" xfId="9084" xr:uid="{DFB223E9-4B37-4C53-A220-5989891AFCD6}"/>
    <cellStyle name="Currency 2 3 3 3 2 4 2" xfId="24495" xr:uid="{73181DCF-8488-4499-B74E-44C865A9C83E}"/>
    <cellStyle name="Currency 2 3 3 3 2 4 2 2" xfId="55319" xr:uid="{DD2F3F20-C829-4DAD-BAEB-E843E38C999C}"/>
    <cellStyle name="Currency 2 3 3 3 2 4 3" xfId="39909" xr:uid="{4B208B9E-F6E5-4BDE-A3AC-F7EE823AC7E6}"/>
    <cellStyle name="Currency 2 3 3 3 2 5" xfId="16686" xr:uid="{07397AFA-7D08-4ECD-9E53-29DF81892578}"/>
    <cellStyle name="Currency 2 3 3 3 2 5 2" xfId="47510" xr:uid="{DD0F2195-C25B-4048-B0C1-7081DCEB80D0}"/>
    <cellStyle name="Currency 2 3 3 3 2 6" xfId="32100" xr:uid="{24E6D2E1-6654-47A9-98EC-07D143C19BDE}"/>
    <cellStyle name="Currency 2 3 3 3 3" xfId="1906" xr:uid="{ED9AC427-708B-428A-9E39-828BC8D3F96F}"/>
    <cellStyle name="Currency 2 3 3 3 3 2" xfId="3805" xr:uid="{9F349884-F5FF-4E42-98F2-8DFA5FE323C5}"/>
    <cellStyle name="Currency 2 3 3 3 3 2 2" xfId="7608" xr:uid="{506A201E-8F55-490F-B190-69E98DE5CBCC}"/>
    <cellStyle name="Currency 2 3 3 3 3 2 2 2" xfId="15419" xr:uid="{D4802CD8-9BD7-46A3-AFE4-63B1A5763FBE}"/>
    <cellStyle name="Currency 2 3 3 3 3 2 2 2 2" xfId="30830" xr:uid="{AAD75837-39F2-4B5F-A5FA-53A8F021A64A}"/>
    <cellStyle name="Currency 2 3 3 3 3 2 2 2 2 2" xfId="61654" xr:uid="{1377E914-1913-4109-842E-5BE0A141BC24}"/>
    <cellStyle name="Currency 2 3 3 3 3 2 2 2 3" xfId="46244" xr:uid="{645AE493-740A-4E78-B434-93B20D3BCA0F}"/>
    <cellStyle name="Currency 2 3 3 3 3 2 2 3" xfId="23021" xr:uid="{535167FB-BB8D-42AE-8CFA-B79D420E598C}"/>
    <cellStyle name="Currency 2 3 3 3 3 2 2 3 2" xfId="53845" xr:uid="{2ABD59ED-74A0-4E21-9C7D-A238DFFAE746}"/>
    <cellStyle name="Currency 2 3 3 3 3 2 2 4" xfId="38435" xr:uid="{D922C681-E401-4468-B4CD-CDB9AEEE7462}"/>
    <cellStyle name="Currency 2 3 3 3 3 2 3" xfId="11616" xr:uid="{270E8242-DE1B-4575-8305-1E2AFDDA02EB}"/>
    <cellStyle name="Currency 2 3 3 3 3 2 3 2" xfId="27027" xr:uid="{52F2A275-71F7-4FB8-8B87-3387B8DBE35E}"/>
    <cellStyle name="Currency 2 3 3 3 3 2 3 2 2" xfId="57851" xr:uid="{84CECA47-1DCD-4FC7-849D-F3E9AFF8B4DE}"/>
    <cellStyle name="Currency 2 3 3 3 3 2 3 3" xfId="42441" xr:uid="{2BEB42CD-9810-4551-80AB-E9B516364933}"/>
    <cellStyle name="Currency 2 3 3 3 3 2 4" xfId="19218" xr:uid="{CA4580E6-A8B2-4535-ADFE-F1AFA543A140}"/>
    <cellStyle name="Currency 2 3 3 3 3 2 4 2" xfId="50042" xr:uid="{26506C9B-7643-4401-9AA7-87E1FE20139F}"/>
    <cellStyle name="Currency 2 3 3 3 3 2 5" xfId="34632" xr:uid="{17F18724-0DB6-4DC3-AC74-CA7294CABD6A}"/>
    <cellStyle name="Currency 2 3 3 3 3 3" xfId="5709" xr:uid="{13578C0E-0962-4828-A249-17BF25A8CD7E}"/>
    <cellStyle name="Currency 2 3 3 3 3 3 2" xfId="13520" xr:uid="{D404D9DE-FBE1-4457-999D-D9808F1DB91D}"/>
    <cellStyle name="Currency 2 3 3 3 3 3 2 2" xfId="28931" xr:uid="{96607E78-1945-4F6E-B8C1-8C3B54FAD975}"/>
    <cellStyle name="Currency 2 3 3 3 3 3 2 2 2" xfId="59755" xr:uid="{1810B1B8-752A-4A0F-81F0-B447D186AC88}"/>
    <cellStyle name="Currency 2 3 3 3 3 3 2 3" xfId="44345" xr:uid="{F7DBEBC3-A446-4C2A-8AD7-35FEADA937CD}"/>
    <cellStyle name="Currency 2 3 3 3 3 3 3" xfId="21122" xr:uid="{00F0AD6E-EC26-4B59-B997-E5525C68D2B2}"/>
    <cellStyle name="Currency 2 3 3 3 3 3 3 2" xfId="51946" xr:uid="{43FCC115-741B-496A-9DCC-5E62DD33A459}"/>
    <cellStyle name="Currency 2 3 3 3 3 3 4" xfId="36536" xr:uid="{FFBEB7D8-DEE9-499E-9CF2-10EEF453D2E5}"/>
    <cellStyle name="Currency 2 3 3 3 3 4" xfId="9717" xr:uid="{3BF9A071-9FB8-4CF9-9165-950AC199120A}"/>
    <cellStyle name="Currency 2 3 3 3 3 4 2" xfId="25128" xr:uid="{779F4C74-5F67-4BAD-A3D7-DFCAA2E50CB4}"/>
    <cellStyle name="Currency 2 3 3 3 3 4 2 2" xfId="55952" xr:uid="{8FAF711B-6C2B-45AC-8CD5-EE6AF3C52A73}"/>
    <cellStyle name="Currency 2 3 3 3 3 4 3" xfId="40542" xr:uid="{C806418A-8DF7-4AB2-9209-A96524D6FEBC}"/>
    <cellStyle name="Currency 2 3 3 3 3 5" xfId="17319" xr:uid="{3A2D8913-F51B-4FC3-8FB9-315714FCC073}"/>
    <cellStyle name="Currency 2 3 3 3 3 5 2" xfId="48143" xr:uid="{9C58BD5B-3014-4688-BC94-C2DBBD7D2B71}"/>
    <cellStyle name="Currency 2 3 3 3 3 6" xfId="32733" xr:uid="{4F38AC46-A124-468B-8B44-57AC19A632EF}"/>
    <cellStyle name="Currency 2 3 3 3 4" xfId="2539" xr:uid="{92F6D2FD-7A84-4174-BB63-55E4D425A779}"/>
    <cellStyle name="Currency 2 3 3 3 4 2" xfId="6342" xr:uid="{960F75F2-2276-4139-95FF-A3CB53EDB02C}"/>
    <cellStyle name="Currency 2 3 3 3 4 2 2" xfId="14153" xr:uid="{ACCB16EE-5956-43D8-9BEA-376CCA17EA9E}"/>
    <cellStyle name="Currency 2 3 3 3 4 2 2 2" xfId="29564" xr:uid="{D90CB0BE-F243-4B85-9112-56B6D7A4971E}"/>
    <cellStyle name="Currency 2 3 3 3 4 2 2 2 2" xfId="60388" xr:uid="{88A08CCF-E7D9-436A-9E71-95988D9311C9}"/>
    <cellStyle name="Currency 2 3 3 3 4 2 2 3" xfId="44978" xr:uid="{21286F93-E10E-419F-9C92-92B2D3BFBA84}"/>
    <cellStyle name="Currency 2 3 3 3 4 2 3" xfId="21755" xr:uid="{A128A2DD-CEB5-449D-BDED-1793CC87D26E}"/>
    <cellStyle name="Currency 2 3 3 3 4 2 3 2" xfId="52579" xr:uid="{D1A43B12-3C4E-4604-956A-4DDF36A69AFF}"/>
    <cellStyle name="Currency 2 3 3 3 4 2 4" xfId="37169" xr:uid="{145F07BE-2D17-4B33-998A-FE0BCA2D0FF2}"/>
    <cellStyle name="Currency 2 3 3 3 4 3" xfId="10350" xr:uid="{4B215B7E-FA05-454C-ABA0-5B797777E30F}"/>
    <cellStyle name="Currency 2 3 3 3 4 3 2" xfId="25761" xr:uid="{129ADE3E-8C9D-42DB-971D-1FE29E449A24}"/>
    <cellStyle name="Currency 2 3 3 3 4 3 2 2" xfId="56585" xr:uid="{774F5C04-9943-4AB4-9760-C6B536768411}"/>
    <cellStyle name="Currency 2 3 3 3 4 3 3" xfId="41175" xr:uid="{54FA33B9-ED54-452F-846C-2462DC0F4A0C}"/>
    <cellStyle name="Currency 2 3 3 3 4 4" xfId="17952" xr:uid="{E362091E-F8B3-4E64-B277-3403945036D3}"/>
    <cellStyle name="Currency 2 3 3 3 4 4 2" xfId="48776" xr:uid="{9F049979-DE88-40A7-83C3-283FAD57B9FB}"/>
    <cellStyle name="Currency 2 3 3 3 4 5" xfId="33366" xr:uid="{286BA689-EBC5-4A49-A957-B3E3F6F35357}"/>
    <cellStyle name="Currency 2 3 3 3 5" xfId="4443" xr:uid="{E5C81B06-E962-4622-A7B0-E482B53BFFC9}"/>
    <cellStyle name="Currency 2 3 3 3 5 2" xfId="12254" xr:uid="{1DFEFA7C-C863-466C-BAB2-6BBB61E11E44}"/>
    <cellStyle name="Currency 2 3 3 3 5 2 2" xfId="27665" xr:uid="{7B9A3931-1A27-45E3-B30D-E6817D7D6A63}"/>
    <cellStyle name="Currency 2 3 3 3 5 2 2 2" xfId="58489" xr:uid="{4F43E7CB-CAB6-410F-ACC7-AEF179876054}"/>
    <cellStyle name="Currency 2 3 3 3 5 2 3" xfId="43079" xr:uid="{C6AF3B8E-F8AB-47DC-9E99-4139D487B018}"/>
    <cellStyle name="Currency 2 3 3 3 5 3" xfId="19856" xr:uid="{CD95FC67-C889-4DFC-8718-4C9EE379DFC8}"/>
    <cellStyle name="Currency 2 3 3 3 5 3 2" xfId="50680" xr:uid="{40AD8161-28AC-4442-A802-DF082392630D}"/>
    <cellStyle name="Currency 2 3 3 3 5 4" xfId="35270" xr:uid="{AA928E1A-21F5-4454-BFC2-1221E5CE7287}"/>
    <cellStyle name="Currency 2 3 3 3 6" xfId="8451" xr:uid="{0CBF8CCD-5B4A-451E-AE8B-EDF05FED3E3E}"/>
    <cellStyle name="Currency 2 3 3 3 6 2" xfId="23862" xr:uid="{5664049D-B627-4CCA-8197-EC3CBAFF0D5B}"/>
    <cellStyle name="Currency 2 3 3 3 6 2 2" xfId="54686" xr:uid="{659D7176-AD2F-4D91-9FB3-39FB6E56F505}"/>
    <cellStyle name="Currency 2 3 3 3 6 3" xfId="39276" xr:uid="{D8B88DA3-46B9-4443-8573-9BE1FDEA1EC2}"/>
    <cellStyle name="Currency 2 3 3 3 7" xfId="16053" xr:uid="{A664E475-4F60-41A0-9ABD-B9DE2B063D80}"/>
    <cellStyle name="Currency 2 3 3 3 7 2" xfId="46877" xr:uid="{7283F251-89E7-43BB-99F1-013EC16EDB36}"/>
    <cellStyle name="Currency 2 3 3 3 8" xfId="31467" xr:uid="{5BCC465B-F09F-4292-9AB4-ACF93B26BA59}"/>
    <cellStyle name="Currency 2 3 3 4" xfId="431" xr:uid="{993DC093-9BB4-47E0-A11D-A8E66C462122}"/>
    <cellStyle name="Currency 2 3 3 4 2" xfId="1064" xr:uid="{3BA75C02-1A10-454F-929C-AF3CD4598586}"/>
    <cellStyle name="Currency 2 3 3 4 2 2" xfId="2963" xr:uid="{8CA56912-86DD-44AF-8AA5-949D737827A6}"/>
    <cellStyle name="Currency 2 3 3 4 2 2 2" xfId="6766" xr:uid="{CE1FF178-6CCC-485C-9979-E9764F641D69}"/>
    <cellStyle name="Currency 2 3 3 4 2 2 2 2" xfId="14577" xr:uid="{F109CCDA-D70B-4700-BB7B-DA3402E57F3C}"/>
    <cellStyle name="Currency 2 3 3 4 2 2 2 2 2" xfId="29988" xr:uid="{165677E2-4623-4BDC-AEC5-46B97ABD3B82}"/>
    <cellStyle name="Currency 2 3 3 4 2 2 2 2 2 2" xfId="60812" xr:uid="{AF99F240-6AD1-4302-B985-0843E0D8A88A}"/>
    <cellStyle name="Currency 2 3 3 4 2 2 2 2 3" xfId="45402" xr:uid="{DD864091-492F-4AAA-96EC-F9639B695EA2}"/>
    <cellStyle name="Currency 2 3 3 4 2 2 2 3" xfId="22179" xr:uid="{932774CC-C6D2-4541-A203-709873AA7DD7}"/>
    <cellStyle name="Currency 2 3 3 4 2 2 2 3 2" xfId="53003" xr:uid="{03F8AF0F-D34F-4E23-BD44-B514AD096D02}"/>
    <cellStyle name="Currency 2 3 3 4 2 2 2 4" xfId="37593" xr:uid="{820BD8F7-72A4-4158-8569-86C3591FE01A}"/>
    <cellStyle name="Currency 2 3 3 4 2 2 3" xfId="10774" xr:uid="{EC1A9197-5AFA-469C-ABBB-7B50F2455EE2}"/>
    <cellStyle name="Currency 2 3 3 4 2 2 3 2" xfId="26185" xr:uid="{A819A1AE-459A-408F-A2B4-589947456986}"/>
    <cellStyle name="Currency 2 3 3 4 2 2 3 2 2" xfId="57009" xr:uid="{57BA47AB-1EEC-4150-B412-47888EFF1D42}"/>
    <cellStyle name="Currency 2 3 3 4 2 2 3 3" xfId="41599" xr:uid="{1E7C7878-BEDB-4550-BF4C-EEAAE5B6732E}"/>
    <cellStyle name="Currency 2 3 3 4 2 2 4" xfId="18376" xr:uid="{6D2899CC-6C0E-4E9B-9F64-CE661F006AD1}"/>
    <cellStyle name="Currency 2 3 3 4 2 2 4 2" xfId="49200" xr:uid="{08C33D79-CB3E-4A08-9C3B-84FACEEBFDF9}"/>
    <cellStyle name="Currency 2 3 3 4 2 2 5" xfId="33790" xr:uid="{3E4469C2-6D82-4E85-ADD1-C6ACD122A518}"/>
    <cellStyle name="Currency 2 3 3 4 2 3" xfId="4867" xr:uid="{E8F3ECED-EE20-4679-8C92-DF1BEC11E270}"/>
    <cellStyle name="Currency 2 3 3 4 2 3 2" xfId="12678" xr:uid="{966EEAE0-5FFA-4CE1-A17A-35E50DF7B6B6}"/>
    <cellStyle name="Currency 2 3 3 4 2 3 2 2" xfId="28089" xr:uid="{D44D91A9-D54B-4D9C-8097-75457D0E262B}"/>
    <cellStyle name="Currency 2 3 3 4 2 3 2 2 2" xfId="58913" xr:uid="{7D8A0396-5CA2-4845-8274-79AAE4F85D97}"/>
    <cellStyle name="Currency 2 3 3 4 2 3 2 3" xfId="43503" xr:uid="{D8B75813-31E3-4109-BF5F-3B8348566E05}"/>
    <cellStyle name="Currency 2 3 3 4 2 3 3" xfId="20280" xr:uid="{B1B6CE24-96C3-4539-8BAA-B3216E8E7E66}"/>
    <cellStyle name="Currency 2 3 3 4 2 3 3 2" xfId="51104" xr:uid="{E38BEFCD-9A97-46B7-8903-4CD5EF301062}"/>
    <cellStyle name="Currency 2 3 3 4 2 3 4" xfId="35694" xr:uid="{A58CBF21-3DA2-440A-A08B-3F4472D48722}"/>
    <cellStyle name="Currency 2 3 3 4 2 4" xfId="8875" xr:uid="{2902188F-A584-496A-A763-2D44EC5E6394}"/>
    <cellStyle name="Currency 2 3 3 4 2 4 2" xfId="24286" xr:uid="{073DA63A-DAC0-4A1C-85F4-A48C85F9BFBF}"/>
    <cellStyle name="Currency 2 3 3 4 2 4 2 2" xfId="55110" xr:uid="{1ED59A5A-A482-46B7-9234-04B10627D3A5}"/>
    <cellStyle name="Currency 2 3 3 4 2 4 3" xfId="39700" xr:uid="{9ABF4B16-BB2F-46F3-B8D3-8DADBB38E58E}"/>
    <cellStyle name="Currency 2 3 3 4 2 5" xfId="16477" xr:uid="{9ED5BE90-0380-4560-A183-13CF986C7B2F}"/>
    <cellStyle name="Currency 2 3 3 4 2 5 2" xfId="47301" xr:uid="{222DC739-C2A0-41BD-ADF4-6CFCFEF5FAA3}"/>
    <cellStyle name="Currency 2 3 3 4 2 6" xfId="31891" xr:uid="{3D34E467-4004-48E5-A898-BBCDF91FDEA5}"/>
    <cellStyle name="Currency 2 3 3 4 3" xfId="1697" xr:uid="{9E814C4E-2150-410D-9462-3DCF8CACF0F3}"/>
    <cellStyle name="Currency 2 3 3 4 3 2" xfId="3596" xr:uid="{F9D3407A-61CC-4677-B833-53288E1C5C1B}"/>
    <cellStyle name="Currency 2 3 3 4 3 2 2" xfId="7399" xr:uid="{F4938F1E-DFE2-449B-A2F8-4B5783B7A68D}"/>
    <cellStyle name="Currency 2 3 3 4 3 2 2 2" xfId="15210" xr:uid="{54AAF1F9-327E-4226-87EC-C43BC3F163E0}"/>
    <cellStyle name="Currency 2 3 3 4 3 2 2 2 2" xfId="30621" xr:uid="{8E7716AE-22BB-4D47-ABEC-AA6608FF0A46}"/>
    <cellStyle name="Currency 2 3 3 4 3 2 2 2 2 2" xfId="61445" xr:uid="{03FAA55D-D391-46BF-A06A-E3F42DDE6296}"/>
    <cellStyle name="Currency 2 3 3 4 3 2 2 2 3" xfId="46035" xr:uid="{904B180B-DABA-4446-B4F0-0351AA9C7A61}"/>
    <cellStyle name="Currency 2 3 3 4 3 2 2 3" xfId="22812" xr:uid="{BCFF9781-8E1B-4EE9-9665-57DBE4B267AA}"/>
    <cellStyle name="Currency 2 3 3 4 3 2 2 3 2" xfId="53636" xr:uid="{49CE19A1-FA8C-43EF-A6FB-90A48AB948F1}"/>
    <cellStyle name="Currency 2 3 3 4 3 2 2 4" xfId="38226" xr:uid="{D86B11FA-2B56-4DB3-89DA-093F572B4158}"/>
    <cellStyle name="Currency 2 3 3 4 3 2 3" xfId="11407" xr:uid="{2F7414DF-0B91-4078-8C03-C0EA6CE87290}"/>
    <cellStyle name="Currency 2 3 3 4 3 2 3 2" xfId="26818" xr:uid="{1E48CBED-F4CA-4BB9-9492-7FCB33D547ED}"/>
    <cellStyle name="Currency 2 3 3 4 3 2 3 2 2" xfId="57642" xr:uid="{EC932C38-F522-4805-94A1-220347A71499}"/>
    <cellStyle name="Currency 2 3 3 4 3 2 3 3" xfId="42232" xr:uid="{59F7B7CF-E15C-45CA-8C24-D6A86222CC43}"/>
    <cellStyle name="Currency 2 3 3 4 3 2 4" xfId="19009" xr:uid="{5B2418CE-39A6-4457-BD41-B48EB19E2BFA}"/>
    <cellStyle name="Currency 2 3 3 4 3 2 4 2" xfId="49833" xr:uid="{677D44DE-BC3B-4741-8DB8-D40C0C604F11}"/>
    <cellStyle name="Currency 2 3 3 4 3 2 5" xfId="34423" xr:uid="{5675AA28-2854-4D39-AE88-00CF5A1D600B}"/>
    <cellStyle name="Currency 2 3 3 4 3 3" xfId="5500" xr:uid="{B67D0427-47F2-4761-A5B3-AAC8716616F4}"/>
    <cellStyle name="Currency 2 3 3 4 3 3 2" xfId="13311" xr:uid="{8D46F020-4EAF-4682-BD36-49B2BE4769C2}"/>
    <cellStyle name="Currency 2 3 3 4 3 3 2 2" xfId="28722" xr:uid="{4E6CADD5-91A7-47A7-9EBF-E01007D4112A}"/>
    <cellStyle name="Currency 2 3 3 4 3 3 2 2 2" xfId="59546" xr:uid="{CCCADFB9-29D4-4672-B4A1-5BA0A8BE6473}"/>
    <cellStyle name="Currency 2 3 3 4 3 3 2 3" xfId="44136" xr:uid="{F1C958EF-4166-43D3-B4A0-3BDD96EA838E}"/>
    <cellStyle name="Currency 2 3 3 4 3 3 3" xfId="20913" xr:uid="{493B689B-EA7D-4AC3-8B29-2C89FBE2BFFC}"/>
    <cellStyle name="Currency 2 3 3 4 3 3 3 2" xfId="51737" xr:uid="{9514B42D-2E65-458B-988B-5B490AE4FCEC}"/>
    <cellStyle name="Currency 2 3 3 4 3 3 4" xfId="36327" xr:uid="{D138CABE-93B8-421A-AF40-52CF99FCC745}"/>
    <cellStyle name="Currency 2 3 3 4 3 4" xfId="9508" xr:uid="{7B70209D-B92F-4FCD-86CB-0C3BBA59BB7A}"/>
    <cellStyle name="Currency 2 3 3 4 3 4 2" xfId="24919" xr:uid="{D4F29FDC-D69A-4653-BD9B-129C35D44F09}"/>
    <cellStyle name="Currency 2 3 3 4 3 4 2 2" xfId="55743" xr:uid="{0DD4BC05-25DD-4408-8117-C4B40EC645AA}"/>
    <cellStyle name="Currency 2 3 3 4 3 4 3" xfId="40333" xr:uid="{85824C52-73C4-4FD6-9803-B49C0FCC8ADA}"/>
    <cellStyle name="Currency 2 3 3 4 3 5" xfId="17110" xr:uid="{84E64E3E-43B4-4C40-8B3D-DDA266F2D87F}"/>
    <cellStyle name="Currency 2 3 3 4 3 5 2" xfId="47934" xr:uid="{78579A3E-2F09-4237-9A3E-38B83ADA8CC6}"/>
    <cellStyle name="Currency 2 3 3 4 3 6" xfId="32524" xr:uid="{A82A533E-D8BE-44A7-96A7-C77BB0DC6208}"/>
    <cellStyle name="Currency 2 3 3 4 4" xfId="2330" xr:uid="{2E9CE4C3-58DF-4944-AC05-48CFB2BF6DDE}"/>
    <cellStyle name="Currency 2 3 3 4 4 2" xfId="6133" xr:uid="{FCDB264A-94E8-4F7F-97F6-2532F3C8803A}"/>
    <cellStyle name="Currency 2 3 3 4 4 2 2" xfId="13944" xr:uid="{7723DCBF-F292-4EF1-9C95-EFCCBA6B6B34}"/>
    <cellStyle name="Currency 2 3 3 4 4 2 2 2" xfId="29355" xr:uid="{09FB6D97-7BFC-44C0-A821-66DC82CB1ADE}"/>
    <cellStyle name="Currency 2 3 3 4 4 2 2 2 2" xfId="60179" xr:uid="{A51147C2-AB2A-4A90-AF0E-BB834ED2E6FA}"/>
    <cellStyle name="Currency 2 3 3 4 4 2 2 3" xfId="44769" xr:uid="{6FC4B52B-3F74-41FE-AF86-0CC3E1A2FA1F}"/>
    <cellStyle name="Currency 2 3 3 4 4 2 3" xfId="21546" xr:uid="{A4F30C68-9D9F-4CF1-85B2-993E3B42A03E}"/>
    <cellStyle name="Currency 2 3 3 4 4 2 3 2" xfId="52370" xr:uid="{5F6103F6-FAE3-4E07-8382-E9C3F5E7D4E4}"/>
    <cellStyle name="Currency 2 3 3 4 4 2 4" xfId="36960" xr:uid="{72BBFDF2-A673-40FF-A6FB-1A4FB013C981}"/>
    <cellStyle name="Currency 2 3 3 4 4 3" xfId="10141" xr:uid="{979E97FF-578F-4566-9B17-37D4666CEFFE}"/>
    <cellStyle name="Currency 2 3 3 4 4 3 2" xfId="25552" xr:uid="{8A146DA8-98ED-49F7-BD27-38B36896E478}"/>
    <cellStyle name="Currency 2 3 3 4 4 3 2 2" xfId="56376" xr:uid="{FDCB2844-67F5-4FE6-A72E-DDF113B232F7}"/>
    <cellStyle name="Currency 2 3 3 4 4 3 3" xfId="40966" xr:uid="{45AF6E36-0B1E-4C57-A1E7-C8A31B2BAE2C}"/>
    <cellStyle name="Currency 2 3 3 4 4 4" xfId="17743" xr:uid="{5E407C85-F57F-4576-B160-FE98659D1CC2}"/>
    <cellStyle name="Currency 2 3 3 4 4 4 2" xfId="48567" xr:uid="{E73487C1-5E08-41DD-B94D-406831C2577A}"/>
    <cellStyle name="Currency 2 3 3 4 4 5" xfId="33157" xr:uid="{4B46E98D-C937-4D46-B352-49828C3B9D33}"/>
    <cellStyle name="Currency 2 3 3 4 5" xfId="4234" xr:uid="{893E235B-D016-48ED-823A-CFBC58352339}"/>
    <cellStyle name="Currency 2 3 3 4 5 2" xfId="12045" xr:uid="{7C4C2C3E-872A-4B81-AACD-6E9C84F3BF2C}"/>
    <cellStyle name="Currency 2 3 3 4 5 2 2" xfId="27456" xr:uid="{D1451E29-DDE0-4B98-8748-D3EA89BB2C89}"/>
    <cellStyle name="Currency 2 3 3 4 5 2 2 2" xfId="58280" xr:uid="{4CF00470-60DA-4170-B306-64CA0F932990}"/>
    <cellStyle name="Currency 2 3 3 4 5 2 3" xfId="42870" xr:uid="{C553CCB4-3D17-4918-843C-0880560A726A}"/>
    <cellStyle name="Currency 2 3 3 4 5 3" xfId="19647" xr:uid="{B1C18B2E-3FD0-4C68-A408-3A532B02E437}"/>
    <cellStyle name="Currency 2 3 3 4 5 3 2" xfId="50471" xr:uid="{98C1B811-D8F4-40FF-B97F-A368E45C2887}"/>
    <cellStyle name="Currency 2 3 3 4 5 4" xfId="35061" xr:uid="{A2E0E13F-05E9-4178-8612-80DFE85B3C91}"/>
    <cellStyle name="Currency 2 3 3 4 6" xfId="8242" xr:uid="{EC0A5A8E-0D5E-4962-8CED-F723C56A8DD2}"/>
    <cellStyle name="Currency 2 3 3 4 6 2" xfId="23653" xr:uid="{9B68B69E-468C-4AC0-B3E7-BD10F007C62E}"/>
    <cellStyle name="Currency 2 3 3 4 6 2 2" xfId="54477" xr:uid="{FDE7EFF2-9AA2-4FA9-831C-F18C4531F5AD}"/>
    <cellStyle name="Currency 2 3 3 4 6 3" xfId="39067" xr:uid="{3B3FE514-6E43-45FF-A3B8-04F91C80781E}"/>
    <cellStyle name="Currency 2 3 3 4 7" xfId="15844" xr:uid="{5A9ADF79-35EB-4505-AC23-0B555C7954B2}"/>
    <cellStyle name="Currency 2 3 3 4 7 2" xfId="46668" xr:uid="{8582E52F-949B-4024-843C-CC0E1B6E8921}"/>
    <cellStyle name="Currency 2 3 3 4 8" xfId="31258" xr:uid="{6C378F91-086F-4BE9-ACAA-198C55E97258}"/>
    <cellStyle name="Currency 2 3 3 5" xfId="851" xr:uid="{23470E75-4625-4EF8-8311-C2356BFB90F7}"/>
    <cellStyle name="Currency 2 3 3 5 2" xfId="2750" xr:uid="{7EE3A07B-4544-4546-A41A-9F659EC0DF3F}"/>
    <cellStyle name="Currency 2 3 3 5 2 2" xfId="6553" xr:uid="{A77D0586-4D56-43B2-8C5B-9224CE1FC9AF}"/>
    <cellStyle name="Currency 2 3 3 5 2 2 2" xfId="14364" xr:uid="{7DA87A53-80DB-47E3-BA6E-AD4B5745833C}"/>
    <cellStyle name="Currency 2 3 3 5 2 2 2 2" xfId="29775" xr:uid="{A0B9AF9C-D83E-444E-8895-6B7082D5126B}"/>
    <cellStyle name="Currency 2 3 3 5 2 2 2 2 2" xfId="60599" xr:uid="{7621E485-6E8A-44A9-AB1A-1B38F9580EBA}"/>
    <cellStyle name="Currency 2 3 3 5 2 2 2 3" xfId="45189" xr:uid="{18BF354A-6574-4EE1-A08C-79DD0EDE8FEB}"/>
    <cellStyle name="Currency 2 3 3 5 2 2 3" xfId="21966" xr:uid="{77680DC1-28E0-44F7-B324-29E0497FB743}"/>
    <cellStyle name="Currency 2 3 3 5 2 2 3 2" xfId="52790" xr:uid="{25037D0C-BA0A-48B1-8306-9F23F5296E1C}"/>
    <cellStyle name="Currency 2 3 3 5 2 2 4" xfId="37380" xr:uid="{D7AF8F07-2ABB-4239-ADA8-6B28FBDDF6C7}"/>
    <cellStyle name="Currency 2 3 3 5 2 3" xfId="10561" xr:uid="{784F6A98-4180-499F-AC0F-20A96EC728EC}"/>
    <cellStyle name="Currency 2 3 3 5 2 3 2" xfId="25972" xr:uid="{E7A87B01-0E4A-4A87-82BB-A9691B5C4966}"/>
    <cellStyle name="Currency 2 3 3 5 2 3 2 2" xfId="56796" xr:uid="{05BFC93A-08FF-46A1-A199-E15EE9A7C858}"/>
    <cellStyle name="Currency 2 3 3 5 2 3 3" xfId="41386" xr:uid="{F0AE5E24-B7F2-45FF-92CA-6D098A4815E2}"/>
    <cellStyle name="Currency 2 3 3 5 2 4" xfId="18163" xr:uid="{29C78822-14FB-48F3-B76F-24310334508D}"/>
    <cellStyle name="Currency 2 3 3 5 2 4 2" xfId="48987" xr:uid="{77CFFA7C-F2DA-4596-BF24-173F98F788CA}"/>
    <cellStyle name="Currency 2 3 3 5 2 5" xfId="33577" xr:uid="{6F3FB428-C0D7-4FA9-8674-23878DCD61D3}"/>
    <cellStyle name="Currency 2 3 3 5 3" xfId="4654" xr:uid="{B1BAABD9-E037-46CF-AB9F-931735630B18}"/>
    <cellStyle name="Currency 2 3 3 5 3 2" xfId="12465" xr:uid="{BD42FAFA-1A60-4E87-B1FA-EA16A85FC023}"/>
    <cellStyle name="Currency 2 3 3 5 3 2 2" xfId="27876" xr:uid="{3B51C2ED-F14E-4BFD-9CAC-2BF430BE41EF}"/>
    <cellStyle name="Currency 2 3 3 5 3 2 2 2" xfId="58700" xr:uid="{403895AF-E6D9-4821-A608-29154A0F3F73}"/>
    <cellStyle name="Currency 2 3 3 5 3 2 3" xfId="43290" xr:uid="{CF055609-F601-4897-8CC9-65D4A23E25A2}"/>
    <cellStyle name="Currency 2 3 3 5 3 3" xfId="20067" xr:uid="{5757422B-6F8B-4A76-842A-260FEFE78A66}"/>
    <cellStyle name="Currency 2 3 3 5 3 3 2" xfId="50891" xr:uid="{D1ADACCE-E135-4BFD-A834-8A2CA5B5DE89}"/>
    <cellStyle name="Currency 2 3 3 5 3 4" xfId="35481" xr:uid="{2C084121-20FB-42EF-9BA3-115E850C1638}"/>
    <cellStyle name="Currency 2 3 3 5 4" xfId="8662" xr:uid="{85AC30B6-8504-4386-B4D7-EC63455BFE1B}"/>
    <cellStyle name="Currency 2 3 3 5 4 2" xfId="24073" xr:uid="{739B7D14-DAA8-45B6-A8DA-B3243E323A0E}"/>
    <cellStyle name="Currency 2 3 3 5 4 2 2" xfId="54897" xr:uid="{6DA46EA9-2F00-4E6C-AF43-C2ECD417EEA9}"/>
    <cellStyle name="Currency 2 3 3 5 4 3" xfId="39487" xr:uid="{81C6CB11-879A-4031-B552-4CBA4911A3DE}"/>
    <cellStyle name="Currency 2 3 3 5 5" xfId="16264" xr:uid="{951DE77D-C546-47DD-806A-B32E3D3F2134}"/>
    <cellStyle name="Currency 2 3 3 5 5 2" xfId="47088" xr:uid="{1FBD1CEF-610A-434B-AB3E-460C8E39A0A2}"/>
    <cellStyle name="Currency 2 3 3 5 6" xfId="31678" xr:uid="{2DD8F8A5-3B03-4125-8D7C-EEDC3B3BF1D2}"/>
    <cellStyle name="Currency 2 3 3 6" xfId="1484" xr:uid="{A347863C-3502-405A-8EF6-8D00412F7117}"/>
    <cellStyle name="Currency 2 3 3 6 2" xfId="3383" xr:uid="{C555D495-CA0F-4AE4-BDD9-E1167F3EF649}"/>
    <cellStyle name="Currency 2 3 3 6 2 2" xfId="7186" xr:uid="{C5E08A01-65F5-4D2A-85B3-06F399137E70}"/>
    <cellStyle name="Currency 2 3 3 6 2 2 2" xfId="14997" xr:uid="{0DC34A03-2A1D-40BD-AC73-99248C197DD2}"/>
    <cellStyle name="Currency 2 3 3 6 2 2 2 2" xfId="30408" xr:uid="{33E33A79-EE50-4BC6-A441-FDDB82C2D169}"/>
    <cellStyle name="Currency 2 3 3 6 2 2 2 2 2" xfId="61232" xr:uid="{39550C0C-267E-4180-9849-D08EA40AE182}"/>
    <cellStyle name="Currency 2 3 3 6 2 2 2 3" xfId="45822" xr:uid="{991B1E5A-C858-4D70-895B-0147B00DC4B1}"/>
    <cellStyle name="Currency 2 3 3 6 2 2 3" xfId="22599" xr:uid="{85355A97-CEA7-4571-ACBF-5FF2BC090BA6}"/>
    <cellStyle name="Currency 2 3 3 6 2 2 3 2" xfId="53423" xr:uid="{CDE88151-D479-450B-AF52-54D131A4BDA1}"/>
    <cellStyle name="Currency 2 3 3 6 2 2 4" xfId="38013" xr:uid="{7105F214-F1BB-4F24-8B31-CEA2BBCA6313}"/>
    <cellStyle name="Currency 2 3 3 6 2 3" xfId="11194" xr:uid="{F2E866AF-9A84-4F66-908A-739CD068CD89}"/>
    <cellStyle name="Currency 2 3 3 6 2 3 2" xfId="26605" xr:uid="{08A50360-A59D-462A-9AD0-CFAB98AEF1DB}"/>
    <cellStyle name="Currency 2 3 3 6 2 3 2 2" xfId="57429" xr:uid="{B8B48BC0-C020-4F84-A8CA-38E5B3D14B1C}"/>
    <cellStyle name="Currency 2 3 3 6 2 3 3" xfId="42019" xr:uid="{581FC01E-EC28-4852-8C35-0B96B5A632EE}"/>
    <cellStyle name="Currency 2 3 3 6 2 4" xfId="18796" xr:uid="{569B1D80-A6AC-4E78-9B1F-3E17B2397E99}"/>
    <cellStyle name="Currency 2 3 3 6 2 4 2" xfId="49620" xr:uid="{A83F7E71-BFBA-4EDB-A0CD-E1AED3AE817E}"/>
    <cellStyle name="Currency 2 3 3 6 2 5" xfId="34210" xr:uid="{D7BF5DD2-1969-4AEA-A1FA-90FAF9AEA262}"/>
    <cellStyle name="Currency 2 3 3 6 3" xfId="5287" xr:uid="{0E7C15EF-7902-48A1-B8AC-DB7F095E4571}"/>
    <cellStyle name="Currency 2 3 3 6 3 2" xfId="13098" xr:uid="{15EAAA2D-83A8-4F40-B420-0C09C07A30B2}"/>
    <cellStyle name="Currency 2 3 3 6 3 2 2" xfId="28509" xr:uid="{93A9813A-0378-413C-A1DC-9827BF30F597}"/>
    <cellStyle name="Currency 2 3 3 6 3 2 2 2" xfId="59333" xr:uid="{4B81D32D-F401-43E5-AE64-9ED404DFB9BC}"/>
    <cellStyle name="Currency 2 3 3 6 3 2 3" xfId="43923" xr:uid="{818218E3-5FDA-48C2-A71D-482F30054178}"/>
    <cellStyle name="Currency 2 3 3 6 3 3" xfId="20700" xr:uid="{83CA1E06-6D9D-491A-B028-6920FA202FF0}"/>
    <cellStyle name="Currency 2 3 3 6 3 3 2" xfId="51524" xr:uid="{C25866F9-BED7-4275-8134-B05EB995AAAA}"/>
    <cellStyle name="Currency 2 3 3 6 3 4" xfId="36114" xr:uid="{BDA013E3-9CF9-4AF0-AE5B-C1278D0AA31A}"/>
    <cellStyle name="Currency 2 3 3 6 4" xfId="9295" xr:uid="{F033882C-188E-41BF-9CBB-48F002C8D544}"/>
    <cellStyle name="Currency 2 3 3 6 4 2" xfId="24706" xr:uid="{96EC8459-870E-49B2-951D-544219B58241}"/>
    <cellStyle name="Currency 2 3 3 6 4 2 2" xfId="55530" xr:uid="{DA23ABE9-6C36-4D9B-A4E6-86EDCD633E75}"/>
    <cellStyle name="Currency 2 3 3 6 4 3" xfId="40120" xr:uid="{80B21FB4-7FCD-4639-921E-4BF93075A8E6}"/>
    <cellStyle name="Currency 2 3 3 6 5" xfId="16897" xr:uid="{8056A963-C946-4FDF-AC7D-08373BF6D669}"/>
    <cellStyle name="Currency 2 3 3 6 5 2" xfId="47721" xr:uid="{0B339AA6-9F95-4237-B76D-E87872B45F68}"/>
    <cellStyle name="Currency 2 3 3 6 6" xfId="32311" xr:uid="{09CAE11B-A86E-4D77-AF38-5332C3E176C2}"/>
    <cellStyle name="Currency 2 3 3 7" xfId="2117" xr:uid="{FE453973-C72D-4E37-B52B-E0E9F9121FE3}"/>
    <cellStyle name="Currency 2 3 3 7 2" xfId="5920" xr:uid="{5B60510B-1FE3-4B6B-8B59-E0F339225CE9}"/>
    <cellStyle name="Currency 2 3 3 7 2 2" xfId="13731" xr:uid="{0AF36A3B-D3F4-4F07-BCF7-76020D1F4110}"/>
    <cellStyle name="Currency 2 3 3 7 2 2 2" xfId="29142" xr:uid="{281FF49D-81D4-4239-9D4C-1528F629218B}"/>
    <cellStyle name="Currency 2 3 3 7 2 2 2 2" xfId="59966" xr:uid="{602770F5-C4F3-424B-B051-2374731E0B87}"/>
    <cellStyle name="Currency 2 3 3 7 2 2 3" xfId="44556" xr:uid="{1A7DA10B-D9ED-4ED6-A7E2-FB5B3213A24E}"/>
    <cellStyle name="Currency 2 3 3 7 2 3" xfId="21333" xr:uid="{56ECD00C-D3C7-4156-9047-CCA63A9687AD}"/>
    <cellStyle name="Currency 2 3 3 7 2 3 2" xfId="52157" xr:uid="{02503D67-7A95-44D8-B9EB-FD4650FF26CE}"/>
    <cellStyle name="Currency 2 3 3 7 2 4" xfId="36747" xr:uid="{DBDEBF51-3816-4A06-8B27-03BA51C002A3}"/>
    <cellStyle name="Currency 2 3 3 7 3" xfId="9928" xr:uid="{508153B9-49B0-4B7C-BFCF-98775B5BF3FC}"/>
    <cellStyle name="Currency 2 3 3 7 3 2" xfId="25339" xr:uid="{D7229486-3071-4EF0-BBA7-44F979B04726}"/>
    <cellStyle name="Currency 2 3 3 7 3 2 2" xfId="56163" xr:uid="{CB8FCC52-9298-4749-9EF0-5AAACB5F785F}"/>
    <cellStyle name="Currency 2 3 3 7 3 3" xfId="40753" xr:uid="{E6F9085C-B2B2-4729-87A9-CF4C54E404E4}"/>
    <cellStyle name="Currency 2 3 3 7 4" xfId="17530" xr:uid="{EE3240B0-7FC4-45E3-8DCE-BD8953AD0C8B}"/>
    <cellStyle name="Currency 2 3 3 7 4 2" xfId="48354" xr:uid="{7A64A85D-95A7-4BB6-8EBA-9C03A7DA175B}"/>
    <cellStyle name="Currency 2 3 3 7 5" xfId="32944" xr:uid="{B40395B4-2B3A-4113-B1FA-25EA837AD0CF}"/>
    <cellStyle name="Currency 2 3 3 8" xfId="4021" xr:uid="{355487D5-7150-4075-AE37-06038500044A}"/>
    <cellStyle name="Currency 2 3 3 8 2" xfId="11832" xr:uid="{F0CD9C85-2F73-4BD7-8E47-18FB31B3F0E1}"/>
    <cellStyle name="Currency 2 3 3 8 2 2" xfId="27243" xr:uid="{9A2CDC0A-149A-4C10-A21D-FFF55C430EEA}"/>
    <cellStyle name="Currency 2 3 3 8 2 2 2" xfId="58067" xr:uid="{03050A2F-CEA4-49B6-AC71-9522F9E2FD77}"/>
    <cellStyle name="Currency 2 3 3 8 2 3" xfId="42657" xr:uid="{9C66773D-C4F2-431B-88E2-1A0119453D69}"/>
    <cellStyle name="Currency 2 3 3 8 3" xfId="19434" xr:uid="{A5ADAA6E-3C72-47E0-B6B5-6B990C398576}"/>
    <cellStyle name="Currency 2 3 3 8 3 2" xfId="50258" xr:uid="{8BF8880A-6B9D-4E2A-96A2-5874600B38CC}"/>
    <cellStyle name="Currency 2 3 3 8 4" xfId="34848" xr:uid="{A4970D4D-87A8-4BC3-AE6A-5EF64013598C}"/>
    <cellStyle name="Currency 2 3 3 9" xfId="8029" xr:uid="{C7D9216B-DFCA-481C-867D-B888D013FB4B}"/>
    <cellStyle name="Currency 2 3 3 9 2" xfId="23440" xr:uid="{51EFC8EC-11DE-4D20-8413-8534A0ADE2F1}"/>
    <cellStyle name="Currency 2 3 3 9 2 2" xfId="54264" xr:uid="{166C5AAC-3752-4165-810C-4F1FC2F0BCA9}"/>
    <cellStyle name="Currency 2 3 3 9 3" xfId="38854" xr:uid="{CEC6984B-9E92-4BE3-93D9-989B2040C016}"/>
    <cellStyle name="Currency 2 3 4" xfId="249" xr:uid="{522F6903-12FF-4ADE-9151-4F49AB3B84A2}"/>
    <cellStyle name="Currency 2 3 4 10" xfId="15671" xr:uid="{67B77755-2ECA-4F4D-B38E-D07D02E43504}"/>
    <cellStyle name="Currency 2 3 4 10 2" xfId="46495" xr:uid="{6308D1BA-88A4-46ED-A114-B3ACA96C7319}"/>
    <cellStyle name="Currency 2 3 4 11" xfId="31085" xr:uid="{87E7906C-A6F7-497F-A023-E5B7784A9B1A}"/>
    <cellStyle name="Currency 2 3 4 2" xfId="680" xr:uid="{B8A898ED-90B1-4D35-9FE0-A05DF45729C6}"/>
    <cellStyle name="Currency 2 3 4 2 2" xfId="1313" xr:uid="{8C289721-9C3E-43B7-88F9-799F878324D7}"/>
    <cellStyle name="Currency 2 3 4 2 2 2" xfId="3212" xr:uid="{783AA9E5-61CF-47DE-A513-BD294521154F}"/>
    <cellStyle name="Currency 2 3 4 2 2 2 2" xfId="7015" xr:uid="{1FDB8D87-733E-49D5-8FF2-4CAEA7B86C80}"/>
    <cellStyle name="Currency 2 3 4 2 2 2 2 2" xfId="14826" xr:uid="{38B52DA0-7EBD-4AC9-AA0C-A43AB030832B}"/>
    <cellStyle name="Currency 2 3 4 2 2 2 2 2 2" xfId="30237" xr:uid="{17976EA8-BC2C-4153-A817-90EE3B8EF8C7}"/>
    <cellStyle name="Currency 2 3 4 2 2 2 2 2 2 2" xfId="61061" xr:uid="{0F8DE8E0-4BFC-4ACF-BF18-16BCA2054F4F}"/>
    <cellStyle name="Currency 2 3 4 2 2 2 2 2 3" xfId="45651" xr:uid="{3D4AD75B-2EC1-4423-8459-530B3EE718DF}"/>
    <cellStyle name="Currency 2 3 4 2 2 2 2 3" xfId="22428" xr:uid="{A2E28322-B584-422A-9A5D-4B006DF485AA}"/>
    <cellStyle name="Currency 2 3 4 2 2 2 2 3 2" xfId="53252" xr:uid="{D28F72A5-6A4A-46F6-92F0-A7F0EF18D707}"/>
    <cellStyle name="Currency 2 3 4 2 2 2 2 4" xfId="37842" xr:uid="{2A7700A2-26DD-42D3-9941-70B7E04CC530}"/>
    <cellStyle name="Currency 2 3 4 2 2 2 3" xfId="11023" xr:uid="{2A3C9C74-CA40-43CB-9879-5AA7A8F5A166}"/>
    <cellStyle name="Currency 2 3 4 2 2 2 3 2" xfId="26434" xr:uid="{52D7666D-17C3-4B15-90AA-ECEF051C763F}"/>
    <cellStyle name="Currency 2 3 4 2 2 2 3 2 2" xfId="57258" xr:uid="{216A5C8A-880E-4F1C-9662-D94E210A5F89}"/>
    <cellStyle name="Currency 2 3 4 2 2 2 3 3" xfId="41848" xr:uid="{BAF29D54-4DF7-42D0-B770-8026A888BD62}"/>
    <cellStyle name="Currency 2 3 4 2 2 2 4" xfId="18625" xr:uid="{0C8C2D68-FB24-4703-A2AC-9DDA18B7D88D}"/>
    <cellStyle name="Currency 2 3 4 2 2 2 4 2" xfId="49449" xr:uid="{88F5F9F9-E6AF-4522-BA5D-CAE6E55F398E}"/>
    <cellStyle name="Currency 2 3 4 2 2 2 5" xfId="34039" xr:uid="{3004F0B0-D56D-4CA1-AA94-F98B5340CC57}"/>
    <cellStyle name="Currency 2 3 4 2 2 3" xfId="5116" xr:uid="{B7E96CCF-7849-4DA6-B9C1-86D820B365B1}"/>
    <cellStyle name="Currency 2 3 4 2 2 3 2" xfId="12927" xr:uid="{90FC0B45-1F8F-4825-8838-18A5DF75E105}"/>
    <cellStyle name="Currency 2 3 4 2 2 3 2 2" xfId="28338" xr:uid="{331D0CA1-0AB8-40AA-A299-961BE98D21F1}"/>
    <cellStyle name="Currency 2 3 4 2 2 3 2 2 2" xfId="59162" xr:uid="{1D881EEF-DF12-48C9-ACB7-0010DFAB7755}"/>
    <cellStyle name="Currency 2 3 4 2 2 3 2 3" xfId="43752" xr:uid="{ADA749CB-3BCE-44FD-B0D9-D5A302BE8298}"/>
    <cellStyle name="Currency 2 3 4 2 2 3 3" xfId="20529" xr:uid="{BCBB49E9-411D-49D3-BE65-018A02ADD24F}"/>
    <cellStyle name="Currency 2 3 4 2 2 3 3 2" xfId="51353" xr:uid="{62996BB9-4583-4DE6-97D5-B36E3436EFEF}"/>
    <cellStyle name="Currency 2 3 4 2 2 3 4" xfId="35943" xr:uid="{986A266E-F0F1-4AED-B181-D80F88B12D7C}"/>
    <cellStyle name="Currency 2 3 4 2 2 4" xfId="9124" xr:uid="{BF6D257E-9FA9-4294-B115-85CA965B5841}"/>
    <cellStyle name="Currency 2 3 4 2 2 4 2" xfId="24535" xr:uid="{A7DBD402-11A4-4D69-9BD6-E47E14B2220C}"/>
    <cellStyle name="Currency 2 3 4 2 2 4 2 2" xfId="55359" xr:uid="{BB5F2601-7CC0-4761-807C-D995838E3153}"/>
    <cellStyle name="Currency 2 3 4 2 2 4 3" xfId="39949" xr:uid="{6FE07448-81E1-4BCC-9835-0B047C571790}"/>
    <cellStyle name="Currency 2 3 4 2 2 5" xfId="16726" xr:uid="{2241DDB9-F31C-494D-81F8-AA34A3D6EE13}"/>
    <cellStyle name="Currency 2 3 4 2 2 5 2" xfId="47550" xr:uid="{7B6E3F48-5967-4212-8833-CE21EAF6CCB5}"/>
    <cellStyle name="Currency 2 3 4 2 2 6" xfId="32140" xr:uid="{3222B1DB-B6B4-4F0A-99BF-9ADE2B45CB46}"/>
    <cellStyle name="Currency 2 3 4 2 3" xfId="1946" xr:uid="{F05F7161-4A76-4344-953F-854B806615CC}"/>
    <cellStyle name="Currency 2 3 4 2 3 2" xfId="3845" xr:uid="{509A9F7B-AB28-45E5-9EA7-A14EA6BBC398}"/>
    <cellStyle name="Currency 2 3 4 2 3 2 2" xfId="7648" xr:uid="{CED1E582-2B7D-40D1-B8AE-C5A4700F3001}"/>
    <cellStyle name="Currency 2 3 4 2 3 2 2 2" xfId="15459" xr:uid="{EBBB6E6A-86C5-49D5-AC36-9751C9C0C46E}"/>
    <cellStyle name="Currency 2 3 4 2 3 2 2 2 2" xfId="30870" xr:uid="{04C8CCAB-40B8-4C07-8573-F0D51906C092}"/>
    <cellStyle name="Currency 2 3 4 2 3 2 2 2 2 2" xfId="61694" xr:uid="{995B94E9-13A7-4852-84A4-CBD77A43B994}"/>
    <cellStyle name="Currency 2 3 4 2 3 2 2 2 3" xfId="46284" xr:uid="{7D0C1D34-8EA2-48E8-AE90-F923E9627D91}"/>
    <cellStyle name="Currency 2 3 4 2 3 2 2 3" xfId="23061" xr:uid="{DB338B5F-8D49-4E27-A140-FD3CBF1BF3FA}"/>
    <cellStyle name="Currency 2 3 4 2 3 2 2 3 2" xfId="53885" xr:uid="{9D3A1F55-486A-480D-B0D3-629ACDAC316C}"/>
    <cellStyle name="Currency 2 3 4 2 3 2 2 4" xfId="38475" xr:uid="{4CC5C11B-C4DC-4C24-8A75-B4C7A5FA566F}"/>
    <cellStyle name="Currency 2 3 4 2 3 2 3" xfId="11656" xr:uid="{A4B39A03-8394-40C3-A98B-60C53B9DBE4E}"/>
    <cellStyle name="Currency 2 3 4 2 3 2 3 2" xfId="27067" xr:uid="{3544BC24-BC22-4E3C-BAF0-D93D81CE6BB4}"/>
    <cellStyle name="Currency 2 3 4 2 3 2 3 2 2" xfId="57891" xr:uid="{6EF1AB1F-0ECA-4CB5-A1EC-17829AE1FA13}"/>
    <cellStyle name="Currency 2 3 4 2 3 2 3 3" xfId="42481" xr:uid="{659C5079-2FAE-4844-A4CC-10D5188A5FAA}"/>
    <cellStyle name="Currency 2 3 4 2 3 2 4" xfId="19258" xr:uid="{2FC59FFB-C26B-44E0-BAC7-966AE5F62A14}"/>
    <cellStyle name="Currency 2 3 4 2 3 2 4 2" xfId="50082" xr:uid="{94D3E348-A0D0-481C-BA44-1B1D29A64302}"/>
    <cellStyle name="Currency 2 3 4 2 3 2 5" xfId="34672" xr:uid="{DE7F9F2B-4050-4CE7-8869-81F4673580A1}"/>
    <cellStyle name="Currency 2 3 4 2 3 3" xfId="5749" xr:uid="{F0C0143E-7F54-4575-A17C-D814E8795939}"/>
    <cellStyle name="Currency 2 3 4 2 3 3 2" xfId="13560" xr:uid="{EBF7764A-2EAF-4027-A68B-471B031CA5DE}"/>
    <cellStyle name="Currency 2 3 4 2 3 3 2 2" xfId="28971" xr:uid="{989AB840-02FB-4A1D-B146-C485ABC5FDE4}"/>
    <cellStyle name="Currency 2 3 4 2 3 3 2 2 2" xfId="59795" xr:uid="{E2C37DF2-CB9B-4410-AB23-68CC143F98CE}"/>
    <cellStyle name="Currency 2 3 4 2 3 3 2 3" xfId="44385" xr:uid="{6747B0EE-6BCE-4C59-8506-93F370AFD14D}"/>
    <cellStyle name="Currency 2 3 4 2 3 3 3" xfId="21162" xr:uid="{5A8FDAC7-77BB-44B5-A9BC-A072D115E132}"/>
    <cellStyle name="Currency 2 3 4 2 3 3 3 2" xfId="51986" xr:uid="{B5498310-A6AE-4F4F-A753-323497177528}"/>
    <cellStyle name="Currency 2 3 4 2 3 3 4" xfId="36576" xr:uid="{B254CEE4-4735-4837-87CD-8B801CE874B2}"/>
    <cellStyle name="Currency 2 3 4 2 3 4" xfId="9757" xr:uid="{68848437-624F-43B5-AC9A-76E3EB9B8CC6}"/>
    <cellStyle name="Currency 2 3 4 2 3 4 2" xfId="25168" xr:uid="{CF308C1E-6641-4976-BD0D-CE5815AED02F}"/>
    <cellStyle name="Currency 2 3 4 2 3 4 2 2" xfId="55992" xr:uid="{4C54E102-3331-46AB-8223-1C1FB8F8FEEA}"/>
    <cellStyle name="Currency 2 3 4 2 3 4 3" xfId="40582" xr:uid="{D870E14C-5FC0-4C85-B07D-F55319CC9843}"/>
    <cellStyle name="Currency 2 3 4 2 3 5" xfId="17359" xr:uid="{60B83FF1-9A6A-487B-AB91-FDAA25774EB8}"/>
    <cellStyle name="Currency 2 3 4 2 3 5 2" xfId="48183" xr:uid="{94F5E18B-A1FC-49E5-A0D9-52599149434C}"/>
    <cellStyle name="Currency 2 3 4 2 3 6" xfId="32773" xr:uid="{AC86C11D-C231-4C89-BB93-A091D32AECAF}"/>
    <cellStyle name="Currency 2 3 4 2 4" xfId="2579" xr:uid="{981C6599-3C3C-4393-BA69-5889C4418066}"/>
    <cellStyle name="Currency 2 3 4 2 4 2" xfId="6382" xr:uid="{00CF9D6E-DC85-46CF-B50B-1B21830E743A}"/>
    <cellStyle name="Currency 2 3 4 2 4 2 2" xfId="14193" xr:uid="{93EFBA19-4BD6-428B-BFD6-86A5D82F3CCA}"/>
    <cellStyle name="Currency 2 3 4 2 4 2 2 2" xfId="29604" xr:uid="{49695B65-4DC7-4A54-89B2-3DD94CCA14DC}"/>
    <cellStyle name="Currency 2 3 4 2 4 2 2 2 2" xfId="60428" xr:uid="{684A7732-1DC4-4B78-BA21-6EC3C5409268}"/>
    <cellStyle name="Currency 2 3 4 2 4 2 2 3" xfId="45018" xr:uid="{AC240483-D415-43A0-AAC0-29B50A32D7CC}"/>
    <cellStyle name="Currency 2 3 4 2 4 2 3" xfId="21795" xr:uid="{F1FB049F-55B0-49AA-A25C-A17105E50F0A}"/>
    <cellStyle name="Currency 2 3 4 2 4 2 3 2" xfId="52619" xr:uid="{930BAF37-86EA-4C66-8197-83819F764C10}"/>
    <cellStyle name="Currency 2 3 4 2 4 2 4" xfId="37209" xr:uid="{577335E7-6757-44F6-8791-FD43E7B04DFA}"/>
    <cellStyle name="Currency 2 3 4 2 4 3" xfId="10390" xr:uid="{B725AECA-8B07-45A2-B3C6-8D9AB18D95A8}"/>
    <cellStyle name="Currency 2 3 4 2 4 3 2" xfId="25801" xr:uid="{A07C67B5-98CF-4393-8A90-C87FEDE6E503}"/>
    <cellStyle name="Currency 2 3 4 2 4 3 2 2" xfId="56625" xr:uid="{EBE10B18-7ACA-4288-91C7-7EA6CC2EBC14}"/>
    <cellStyle name="Currency 2 3 4 2 4 3 3" xfId="41215" xr:uid="{5A39D109-64DF-467C-B533-EA1966AC744A}"/>
    <cellStyle name="Currency 2 3 4 2 4 4" xfId="17992" xr:uid="{B6FAB706-D9AD-424E-A8B2-970B12CF32F3}"/>
    <cellStyle name="Currency 2 3 4 2 4 4 2" xfId="48816" xr:uid="{366CDBA5-7ADC-4C36-B51B-098A266FAB63}"/>
    <cellStyle name="Currency 2 3 4 2 4 5" xfId="33406" xr:uid="{112EC76A-7518-49CE-AA2A-CA917504CCAC}"/>
    <cellStyle name="Currency 2 3 4 2 5" xfId="4483" xr:uid="{B431F861-C680-4BED-8AC5-8F4E54C6A725}"/>
    <cellStyle name="Currency 2 3 4 2 5 2" xfId="12294" xr:uid="{C05A60B0-2E3E-4CE4-B79A-08AA4ED056B1}"/>
    <cellStyle name="Currency 2 3 4 2 5 2 2" xfId="27705" xr:uid="{CDDA164F-329C-4DE1-A199-974EE95638BA}"/>
    <cellStyle name="Currency 2 3 4 2 5 2 2 2" xfId="58529" xr:uid="{836C9DC9-0CC8-4C29-A2D0-D5C2E6DC2B48}"/>
    <cellStyle name="Currency 2 3 4 2 5 2 3" xfId="43119" xr:uid="{BE0DF172-02F9-4036-B011-4029D511DE13}"/>
    <cellStyle name="Currency 2 3 4 2 5 3" xfId="19896" xr:uid="{1A5DF3AE-86EA-4D45-A18D-FFEE3CD955D3}"/>
    <cellStyle name="Currency 2 3 4 2 5 3 2" xfId="50720" xr:uid="{E904E923-0E2D-453D-A39A-B0B16D005875}"/>
    <cellStyle name="Currency 2 3 4 2 5 4" xfId="35310" xr:uid="{2DD6BBE9-B426-4C26-99B1-3A6444E34844}"/>
    <cellStyle name="Currency 2 3 4 2 6" xfId="8491" xr:uid="{41957196-69CB-4C5E-8795-AF7ED47B949B}"/>
    <cellStyle name="Currency 2 3 4 2 6 2" xfId="23902" xr:uid="{F046A034-90E6-4EFF-80A2-2E82D159CAE0}"/>
    <cellStyle name="Currency 2 3 4 2 6 2 2" xfId="54726" xr:uid="{C553D28E-0B23-47EC-9F6E-D77AFCDD6D91}"/>
    <cellStyle name="Currency 2 3 4 2 6 3" xfId="39316" xr:uid="{9C2D1594-C4AC-4EA7-A098-E3D5290032D8}"/>
    <cellStyle name="Currency 2 3 4 2 7" xfId="16093" xr:uid="{4E5CAF52-38C4-4040-B06C-8B99EA17F9FE}"/>
    <cellStyle name="Currency 2 3 4 2 7 2" xfId="46917" xr:uid="{A6C2A172-DF2F-4209-A50F-E56A9F1FFA9C}"/>
    <cellStyle name="Currency 2 3 4 2 8" xfId="31507" xr:uid="{FD72B6AF-55EE-4489-9D12-8FE156D0D4CB}"/>
    <cellStyle name="Currency 2 3 4 3" xfId="471" xr:uid="{75F74393-0CD6-4D67-A0F6-0005AB0E377F}"/>
    <cellStyle name="Currency 2 3 4 3 2" xfId="1104" xr:uid="{2B600A04-4DD5-4ECB-A9DD-A154E7F377CB}"/>
    <cellStyle name="Currency 2 3 4 3 2 2" xfId="3003" xr:uid="{2869CB22-6C67-4E07-956D-6E0706B752B7}"/>
    <cellStyle name="Currency 2 3 4 3 2 2 2" xfId="6806" xr:uid="{DF94EBC0-960A-448E-B91A-63C886D274AB}"/>
    <cellStyle name="Currency 2 3 4 3 2 2 2 2" xfId="14617" xr:uid="{608E0302-2F39-4A5A-9992-D404CD0DBA16}"/>
    <cellStyle name="Currency 2 3 4 3 2 2 2 2 2" xfId="30028" xr:uid="{EF3BF1C7-5513-4B5D-AAE8-5A74B4C5C933}"/>
    <cellStyle name="Currency 2 3 4 3 2 2 2 2 2 2" xfId="60852" xr:uid="{0638EDCD-BBF1-41D0-B80E-FDD8B32569AC}"/>
    <cellStyle name="Currency 2 3 4 3 2 2 2 2 3" xfId="45442" xr:uid="{4C12E3E3-7DF1-4769-AC67-C4E3AF9B6297}"/>
    <cellStyle name="Currency 2 3 4 3 2 2 2 3" xfId="22219" xr:uid="{E0E19F4C-1814-42B4-95BC-7F7421CF5200}"/>
    <cellStyle name="Currency 2 3 4 3 2 2 2 3 2" xfId="53043" xr:uid="{17772E00-BCEA-40B3-A2B3-1EAF105E01B3}"/>
    <cellStyle name="Currency 2 3 4 3 2 2 2 4" xfId="37633" xr:uid="{26D1DD64-D34D-4BCC-ABEB-7D89DD363823}"/>
    <cellStyle name="Currency 2 3 4 3 2 2 3" xfId="10814" xr:uid="{581AE30F-909F-4054-B5B0-0F34E268E96C}"/>
    <cellStyle name="Currency 2 3 4 3 2 2 3 2" xfId="26225" xr:uid="{C21B635C-41BB-4DFD-91E0-A1616A39C277}"/>
    <cellStyle name="Currency 2 3 4 3 2 2 3 2 2" xfId="57049" xr:uid="{1F951E49-D98D-481C-888E-B219A6EF926D}"/>
    <cellStyle name="Currency 2 3 4 3 2 2 3 3" xfId="41639" xr:uid="{2B5D9645-2E6C-49EB-A51C-FE07F7145A44}"/>
    <cellStyle name="Currency 2 3 4 3 2 2 4" xfId="18416" xr:uid="{490EC3E8-556C-4E27-A8F6-9E76BB0CAE50}"/>
    <cellStyle name="Currency 2 3 4 3 2 2 4 2" xfId="49240" xr:uid="{CA407D29-31F7-4B63-895E-BB72D049B3C3}"/>
    <cellStyle name="Currency 2 3 4 3 2 2 5" xfId="33830" xr:uid="{4D7F8248-E0FF-4D2C-AAA4-47E61FDEAD15}"/>
    <cellStyle name="Currency 2 3 4 3 2 3" xfId="4907" xr:uid="{DD4802C4-75D3-4060-BA4C-327CF05F6A21}"/>
    <cellStyle name="Currency 2 3 4 3 2 3 2" xfId="12718" xr:uid="{58E99DF9-7356-49DB-974E-4C609824DF3D}"/>
    <cellStyle name="Currency 2 3 4 3 2 3 2 2" xfId="28129" xr:uid="{66697412-4500-45AA-9728-CB34FE67D4D1}"/>
    <cellStyle name="Currency 2 3 4 3 2 3 2 2 2" xfId="58953" xr:uid="{597DF7A4-E8D0-4314-8AEA-1238698C0129}"/>
    <cellStyle name="Currency 2 3 4 3 2 3 2 3" xfId="43543" xr:uid="{C46BF99E-F290-468A-8B91-6F5304572C54}"/>
    <cellStyle name="Currency 2 3 4 3 2 3 3" xfId="20320" xr:uid="{6CCF73CA-84CC-4249-8BC4-0658BBD4A5B7}"/>
    <cellStyle name="Currency 2 3 4 3 2 3 3 2" xfId="51144" xr:uid="{AEC73C91-C932-437C-AFE9-17C1912E7249}"/>
    <cellStyle name="Currency 2 3 4 3 2 3 4" xfId="35734" xr:uid="{DA6A6980-33CB-4EC2-AE99-6D00C644B827}"/>
    <cellStyle name="Currency 2 3 4 3 2 4" xfId="8915" xr:uid="{EFFBC467-25D0-4C02-A98A-99105CA8D11B}"/>
    <cellStyle name="Currency 2 3 4 3 2 4 2" xfId="24326" xr:uid="{44BF963B-D16D-4514-921C-CBD8B57F1FEA}"/>
    <cellStyle name="Currency 2 3 4 3 2 4 2 2" xfId="55150" xr:uid="{1A7B2249-FFE6-42BD-B6A6-88D070DC3B7C}"/>
    <cellStyle name="Currency 2 3 4 3 2 4 3" xfId="39740" xr:uid="{2FA8AA9B-7453-4DBA-BE36-4880BB293DC1}"/>
    <cellStyle name="Currency 2 3 4 3 2 5" xfId="16517" xr:uid="{736C59D2-43E7-484E-B554-C7F838276A44}"/>
    <cellStyle name="Currency 2 3 4 3 2 5 2" xfId="47341" xr:uid="{EB632C3D-C2D6-406A-85C8-223D6903C970}"/>
    <cellStyle name="Currency 2 3 4 3 2 6" xfId="31931" xr:uid="{D4314360-C8D5-49E4-B644-CBF438A3279C}"/>
    <cellStyle name="Currency 2 3 4 3 3" xfId="1737" xr:uid="{EB56A8C1-5029-4DEC-84FB-288B99EE0F59}"/>
    <cellStyle name="Currency 2 3 4 3 3 2" xfId="3636" xr:uid="{C6349E80-322A-4759-9818-86417DFC7107}"/>
    <cellStyle name="Currency 2 3 4 3 3 2 2" xfId="7439" xr:uid="{D894C841-ADDC-4555-9F3C-F4B061E59C41}"/>
    <cellStyle name="Currency 2 3 4 3 3 2 2 2" xfId="15250" xr:uid="{B39A9413-E5CA-47B5-904B-90283D00F60C}"/>
    <cellStyle name="Currency 2 3 4 3 3 2 2 2 2" xfId="30661" xr:uid="{E31834F2-7D1E-4213-87AB-25821D391B41}"/>
    <cellStyle name="Currency 2 3 4 3 3 2 2 2 2 2" xfId="61485" xr:uid="{AA9133BB-5EDD-4B0F-B23D-C950B460ED3E}"/>
    <cellStyle name="Currency 2 3 4 3 3 2 2 2 3" xfId="46075" xr:uid="{3D5E9FC2-8DF6-41A4-97BA-DBD36A91E75A}"/>
    <cellStyle name="Currency 2 3 4 3 3 2 2 3" xfId="22852" xr:uid="{D70B7026-1390-4BB2-ABC6-1CC27E9DD804}"/>
    <cellStyle name="Currency 2 3 4 3 3 2 2 3 2" xfId="53676" xr:uid="{5DDFE6C6-5F5C-4256-9D6D-82B28D17D4B5}"/>
    <cellStyle name="Currency 2 3 4 3 3 2 2 4" xfId="38266" xr:uid="{5118DDD4-37D7-43CF-A1BC-2580E63F2E21}"/>
    <cellStyle name="Currency 2 3 4 3 3 2 3" xfId="11447" xr:uid="{3FC13DB0-2D73-4177-80E9-16A690A2A605}"/>
    <cellStyle name="Currency 2 3 4 3 3 2 3 2" xfId="26858" xr:uid="{C37263E4-EDA0-4A4E-97AC-F85D02640DE8}"/>
    <cellStyle name="Currency 2 3 4 3 3 2 3 2 2" xfId="57682" xr:uid="{CA5BA004-9443-4805-BBE1-EA7179116818}"/>
    <cellStyle name="Currency 2 3 4 3 3 2 3 3" xfId="42272" xr:uid="{C6FB0739-5FC1-4C6E-AF9B-AFFC37DE5B4F}"/>
    <cellStyle name="Currency 2 3 4 3 3 2 4" xfId="19049" xr:uid="{927EF7E9-4AE3-415D-A537-42C95F93876E}"/>
    <cellStyle name="Currency 2 3 4 3 3 2 4 2" xfId="49873" xr:uid="{2F4D4211-A77F-47ED-86A3-C5DB3B583C56}"/>
    <cellStyle name="Currency 2 3 4 3 3 2 5" xfId="34463" xr:uid="{CD730C80-B86C-4478-BFAF-141925876959}"/>
    <cellStyle name="Currency 2 3 4 3 3 3" xfId="5540" xr:uid="{67EEC1D6-D973-4578-946B-8FC10A231156}"/>
    <cellStyle name="Currency 2 3 4 3 3 3 2" xfId="13351" xr:uid="{E5C71615-4489-4837-867A-56D127B06F98}"/>
    <cellStyle name="Currency 2 3 4 3 3 3 2 2" xfId="28762" xr:uid="{8E0C2852-81C4-4853-B4D4-2D237BCFDACC}"/>
    <cellStyle name="Currency 2 3 4 3 3 3 2 2 2" xfId="59586" xr:uid="{2736798D-E460-4649-9C24-AD36DD13F076}"/>
    <cellStyle name="Currency 2 3 4 3 3 3 2 3" xfId="44176" xr:uid="{D630AFB2-358B-472F-8338-72CA82F95C8C}"/>
    <cellStyle name="Currency 2 3 4 3 3 3 3" xfId="20953" xr:uid="{3D6A8295-8B02-49FA-B9EE-4CE1C00A7EA8}"/>
    <cellStyle name="Currency 2 3 4 3 3 3 3 2" xfId="51777" xr:uid="{D7BD1581-8AD7-448B-AFAC-B2A292A931E4}"/>
    <cellStyle name="Currency 2 3 4 3 3 3 4" xfId="36367" xr:uid="{1AC8C343-8033-407F-9EC6-8FDF0B609B03}"/>
    <cellStyle name="Currency 2 3 4 3 3 4" xfId="9548" xr:uid="{B5581136-0711-4B1D-8611-BF3F67CBEF49}"/>
    <cellStyle name="Currency 2 3 4 3 3 4 2" xfId="24959" xr:uid="{D62A6CDE-A40A-4108-8390-BA5D5A4CF6F8}"/>
    <cellStyle name="Currency 2 3 4 3 3 4 2 2" xfId="55783" xr:uid="{03C671E0-DF7A-4105-AC48-E3FD297455A0}"/>
    <cellStyle name="Currency 2 3 4 3 3 4 3" xfId="40373" xr:uid="{7D18FA4F-1A5F-4E71-9408-DEBEC5709162}"/>
    <cellStyle name="Currency 2 3 4 3 3 5" xfId="17150" xr:uid="{D4700F64-A1C0-4FCC-BFF3-4FBFB8BB6524}"/>
    <cellStyle name="Currency 2 3 4 3 3 5 2" xfId="47974" xr:uid="{6E469BBF-BFFD-4487-835A-D79B8B21D37B}"/>
    <cellStyle name="Currency 2 3 4 3 3 6" xfId="32564" xr:uid="{6F938AFE-06D8-4B08-87ED-655E496F6454}"/>
    <cellStyle name="Currency 2 3 4 3 4" xfId="2370" xr:uid="{0983170D-E04C-499C-8A2F-EF086671AE01}"/>
    <cellStyle name="Currency 2 3 4 3 4 2" xfId="6173" xr:uid="{B75BEB1A-9507-4345-B74B-91E5C3D996C9}"/>
    <cellStyle name="Currency 2 3 4 3 4 2 2" xfId="13984" xr:uid="{17EBC581-6EA6-4BBE-A2C5-CCB37B0D2E22}"/>
    <cellStyle name="Currency 2 3 4 3 4 2 2 2" xfId="29395" xr:uid="{BDFC5CC1-2E9C-4DDB-AC28-ADA73C218A00}"/>
    <cellStyle name="Currency 2 3 4 3 4 2 2 2 2" xfId="60219" xr:uid="{17E6ACE2-027E-43EF-8AB3-97ABC2D04D6A}"/>
    <cellStyle name="Currency 2 3 4 3 4 2 2 3" xfId="44809" xr:uid="{5B96C50B-5907-4D10-87CB-A07130B47254}"/>
    <cellStyle name="Currency 2 3 4 3 4 2 3" xfId="21586" xr:uid="{E88831D3-3880-4195-A65F-A95B97BD16F6}"/>
    <cellStyle name="Currency 2 3 4 3 4 2 3 2" xfId="52410" xr:uid="{6D0C9B3B-FA39-44A6-95A5-625BFA11A935}"/>
    <cellStyle name="Currency 2 3 4 3 4 2 4" xfId="37000" xr:uid="{D39F9DE3-B538-4E03-9AFF-0D4F9A906FFD}"/>
    <cellStyle name="Currency 2 3 4 3 4 3" xfId="10181" xr:uid="{0D29A8C1-7B39-4247-80AC-AA95B08D8FA1}"/>
    <cellStyle name="Currency 2 3 4 3 4 3 2" xfId="25592" xr:uid="{3339FC3F-1D71-4A9D-AD85-5306FE767B2A}"/>
    <cellStyle name="Currency 2 3 4 3 4 3 2 2" xfId="56416" xr:uid="{F84EDE6B-076B-4C87-9DBC-DA925F207AC7}"/>
    <cellStyle name="Currency 2 3 4 3 4 3 3" xfId="41006" xr:uid="{DFD383CF-E08D-406C-87B3-5D48D7D6B8FB}"/>
    <cellStyle name="Currency 2 3 4 3 4 4" xfId="17783" xr:uid="{50698628-8DFC-4D9C-9BD2-E1DD07194E25}"/>
    <cellStyle name="Currency 2 3 4 3 4 4 2" xfId="48607" xr:uid="{4E16A968-099E-4794-85F4-640729348AF7}"/>
    <cellStyle name="Currency 2 3 4 3 4 5" xfId="33197" xr:uid="{84B5205C-5BDA-4E7F-92BB-CF7EC6C5BAC5}"/>
    <cellStyle name="Currency 2 3 4 3 5" xfId="4274" xr:uid="{D59BF31D-6F32-4F51-BA4A-5BD03E9290F9}"/>
    <cellStyle name="Currency 2 3 4 3 5 2" xfId="12085" xr:uid="{EC739DFD-27F4-4FD7-A8A1-1484C97452AB}"/>
    <cellStyle name="Currency 2 3 4 3 5 2 2" xfId="27496" xr:uid="{08D2655E-F85E-494B-8EC1-0DA3E85167D2}"/>
    <cellStyle name="Currency 2 3 4 3 5 2 2 2" xfId="58320" xr:uid="{C19EF4F7-BC7B-455E-A7DF-DBC79276B955}"/>
    <cellStyle name="Currency 2 3 4 3 5 2 3" xfId="42910" xr:uid="{69A5A1EF-B9FB-4044-8588-DCFB2F627DF8}"/>
    <cellStyle name="Currency 2 3 4 3 5 3" xfId="19687" xr:uid="{9180BC7A-6659-45AB-9451-FD457D78773C}"/>
    <cellStyle name="Currency 2 3 4 3 5 3 2" xfId="50511" xr:uid="{59869837-EAD0-4876-93AA-4C3B7A63B6BE}"/>
    <cellStyle name="Currency 2 3 4 3 5 4" xfId="35101" xr:uid="{1074E478-A424-408E-B9F3-71BFAB37A97E}"/>
    <cellStyle name="Currency 2 3 4 3 6" xfId="8282" xr:uid="{2DA6D4E3-FD73-4174-9E87-D76436FDEC27}"/>
    <cellStyle name="Currency 2 3 4 3 6 2" xfId="23693" xr:uid="{788C35BE-B9DC-40C2-8159-0AB5731571AB}"/>
    <cellStyle name="Currency 2 3 4 3 6 2 2" xfId="54517" xr:uid="{B1B4F658-375B-473E-9A54-9BF8FAE612A8}"/>
    <cellStyle name="Currency 2 3 4 3 6 3" xfId="39107" xr:uid="{5E588EEF-0DB2-4A5B-A58D-152A8FAF4BFE}"/>
    <cellStyle name="Currency 2 3 4 3 7" xfId="15884" xr:uid="{0F5C5BEE-C013-45F8-BC96-20E8BE4EEC5B}"/>
    <cellStyle name="Currency 2 3 4 3 7 2" xfId="46708" xr:uid="{02D2234F-7282-4DFF-A7BC-7A54B4B5EC98}"/>
    <cellStyle name="Currency 2 3 4 3 8" xfId="31298" xr:uid="{9339895C-1676-40C5-823E-2DC4E10D28D5}"/>
    <cellStyle name="Currency 2 3 4 4" xfId="891" xr:uid="{BC43FCE6-DB11-4C33-97DC-589E12785B97}"/>
    <cellStyle name="Currency 2 3 4 4 2" xfId="2790" xr:uid="{57CB4A22-C695-48C2-BBE3-CF4242C479C0}"/>
    <cellStyle name="Currency 2 3 4 4 2 2" xfId="6593" xr:uid="{23104198-F948-48E6-9185-F5402B1CC5D1}"/>
    <cellStyle name="Currency 2 3 4 4 2 2 2" xfId="14404" xr:uid="{07AB0F16-B444-4891-9170-4D54AF1FA713}"/>
    <cellStyle name="Currency 2 3 4 4 2 2 2 2" xfId="29815" xr:uid="{7DCB414B-8777-46FE-99E6-6C1E494E3893}"/>
    <cellStyle name="Currency 2 3 4 4 2 2 2 2 2" xfId="60639" xr:uid="{CF512EAD-0FFE-43EE-B41E-C14094E6CBED}"/>
    <cellStyle name="Currency 2 3 4 4 2 2 2 3" xfId="45229" xr:uid="{A8ADE214-4622-42DD-8FA1-E8C31ACF57DF}"/>
    <cellStyle name="Currency 2 3 4 4 2 2 3" xfId="22006" xr:uid="{A861B52D-2A0A-4685-ABF4-1D8F651AC208}"/>
    <cellStyle name="Currency 2 3 4 4 2 2 3 2" xfId="52830" xr:uid="{45181EAD-121F-4FD9-BE53-3A3FE8D36BC1}"/>
    <cellStyle name="Currency 2 3 4 4 2 2 4" xfId="37420" xr:uid="{0389AA1B-F686-41BE-891E-31A51F9204EE}"/>
    <cellStyle name="Currency 2 3 4 4 2 3" xfId="10601" xr:uid="{9C3B5694-3B5F-4EB5-B350-F5E2D04746FD}"/>
    <cellStyle name="Currency 2 3 4 4 2 3 2" xfId="26012" xr:uid="{A877FE1D-4471-41C8-9E95-F6904CFAEA59}"/>
    <cellStyle name="Currency 2 3 4 4 2 3 2 2" xfId="56836" xr:uid="{AD6986A9-4613-4B09-A668-3A64FA74FC7B}"/>
    <cellStyle name="Currency 2 3 4 4 2 3 3" xfId="41426" xr:uid="{D974C3AE-D9FC-4E80-BACC-2D8D8896D0F3}"/>
    <cellStyle name="Currency 2 3 4 4 2 4" xfId="18203" xr:uid="{B26BBDC9-74E0-4B21-AC4F-A27ACE494A8F}"/>
    <cellStyle name="Currency 2 3 4 4 2 4 2" xfId="49027" xr:uid="{32576E87-B7DE-4275-B44E-8E7C76ED6376}"/>
    <cellStyle name="Currency 2 3 4 4 2 5" xfId="33617" xr:uid="{BF8439EE-3283-4089-8996-AC39B25CFF94}"/>
    <cellStyle name="Currency 2 3 4 4 3" xfId="4694" xr:uid="{7AB78330-FADF-46FF-8752-E18EA278525F}"/>
    <cellStyle name="Currency 2 3 4 4 3 2" xfId="12505" xr:uid="{700C2927-1046-496D-ADDF-1BAA19FC59F5}"/>
    <cellStyle name="Currency 2 3 4 4 3 2 2" xfId="27916" xr:uid="{10B98817-90AB-4B39-B6F6-EF203B45D216}"/>
    <cellStyle name="Currency 2 3 4 4 3 2 2 2" xfId="58740" xr:uid="{174475A6-7D28-45CA-A8CA-8378B0288964}"/>
    <cellStyle name="Currency 2 3 4 4 3 2 3" xfId="43330" xr:uid="{5E8E3FBD-F2B2-4D59-8F0C-4FA63291357D}"/>
    <cellStyle name="Currency 2 3 4 4 3 3" xfId="20107" xr:uid="{16333FAC-F739-4362-A519-B8D20F95194F}"/>
    <cellStyle name="Currency 2 3 4 4 3 3 2" xfId="50931" xr:uid="{FFCD22DF-23D4-4021-88A3-870D2AE0FA70}"/>
    <cellStyle name="Currency 2 3 4 4 3 4" xfId="35521" xr:uid="{0C9EF09A-4794-43B7-9358-C62C592DB1EB}"/>
    <cellStyle name="Currency 2 3 4 4 4" xfId="8702" xr:uid="{D4F3C710-9E88-4A82-A26C-861F6F571B64}"/>
    <cellStyle name="Currency 2 3 4 4 4 2" xfId="24113" xr:uid="{8062AF34-4AB6-4519-A10E-23723678FBB9}"/>
    <cellStyle name="Currency 2 3 4 4 4 2 2" xfId="54937" xr:uid="{60CC6DAA-EB3A-4953-AC7B-EEC7ABE2250A}"/>
    <cellStyle name="Currency 2 3 4 4 4 3" xfId="39527" xr:uid="{494FF064-7901-4B2B-BB23-5A8C35B1DB20}"/>
    <cellStyle name="Currency 2 3 4 4 5" xfId="16304" xr:uid="{22F131B8-F91D-4CB8-8827-9897CDE7AFB2}"/>
    <cellStyle name="Currency 2 3 4 4 5 2" xfId="47128" xr:uid="{8B377E3F-031F-4E46-A1A4-E267EC83CD05}"/>
    <cellStyle name="Currency 2 3 4 4 6" xfId="31718" xr:uid="{BA8590C8-8D2F-4B69-AE4D-ECAE318B75CF}"/>
    <cellStyle name="Currency 2 3 4 5" xfId="1524" xr:uid="{A863EA6A-D0C2-43DB-86FB-A2946CC72478}"/>
    <cellStyle name="Currency 2 3 4 5 2" xfId="3423" xr:uid="{84CD90D9-A177-4624-B48D-2AF129346418}"/>
    <cellStyle name="Currency 2 3 4 5 2 2" xfId="7226" xr:uid="{46FE039B-C61B-4A45-A566-8AED69ED77A6}"/>
    <cellStyle name="Currency 2 3 4 5 2 2 2" xfId="15037" xr:uid="{8344C4D1-8A76-4FEF-8FF7-79DF0039BDF8}"/>
    <cellStyle name="Currency 2 3 4 5 2 2 2 2" xfId="30448" xr:uid="{17D1944D-BF96-4896-95A5-C6870C5E1BC9}"/>
    <cellStyle name="Currency 2 3 4 5 2 2 2 2 2" xfId="61272" xr:uid="{EF2C22E9-1F55-448A-A810-CBB493DDD8B6}"/>
    <cellStyle name="Currency 2 3 4 5 2 2 2 3" xfId="45862" xr:uid="{07E30051-4170-4105-A852-428B4F5DD521}"/>
    <cellStyle name="Currency 2 3 4 5 2 2 3" xfId="22639" xr:uid="{FDD0821B-D8A9-413F-902C-FB01266D0C1D}"/>
    <cellStyle name="Currency 2 3 4 5 2 2 3 2" xfId="53463" xr:uid="{5C56F607-8259-481C-BC59-770B9B7D060C}"/>
    <cellStyle name="Currency 2 3 4 5 2 2 4" xfId="38053" xr:uid="{B87D21F5-4233-4824-84F6-7DA60608C625}"/>
    <cellStyle name="Currency 2 3 4 5 2 3" xfId="11234" xr:uid="{27771605-EF25-4EB3-BB65-5FF42AECA9B3}"/>
    <cellStyle name="Currency 2 3 4 5 2 3 2" xfId="26645" xr:uid="{91E665C0-9A5C-4F9C-A737-613C123FD16F}"/>
    <cellStyle name="Currency 2 3 4 5 2 3 2 2" xfId="57469" xr:uid="{F8A2C5EE-B7DB-4710-8792-77FB5E7BA1F5}"/>
    <cellStyle name="Currency 2 3 4 5 2 3 3" xfId="42059" xr:uid="{54D3A306-4E09-4B9C-A08E-FC5C77D59AAF}"/>
    <cellStyle name="Currency 2 3 4 5 2 4" xfId="18836" xr:uid="{DD0BF858-705D-4E8D-BEC3-291642F9594B}"/>
    <cellStyle name="Currency 2 3 4 5 2 4 2" xfId="49660" xr:uid="{8B5AF05E-2EB5-447C-A2B0-292CFA3A8CC3}"/>
    <cellStyle name="Currency 2 3 4 5 2 5" xfId="34250" xr:uid="{6BE291A1-AEDF-45D5-BC91-62E4D91327B8}"/>
    <cellStyle name="Currency 2 3 4 5 3" xfId="5327" xr:uid="{A768E84C-6402-4FDC-AAF9-CD419FD8CBB7}"/>
    <cellStyle name="Currency 2 3 4 5 3 2" xfId="13138" xr:uid="{E6042338-0C8F-4D7E-95EF-0EBA035BAB53}"/>
    <cellStyle name="Currency 2 3 4 5 3 2 2" xfId="28549" xr:uid="{084BEA3F-9538-4E75-8FA1-C41E3B3D3A22}"/>
    <cellStyle name="Currency 2 3 4 5 3 2 2 2" xfId="59373" xr:uid="{5172F5EE-A889-4A0A-82A2-33276F98A386}"/>
    <cellStyle name="Currency 2 3 4 5 3 2 3" xfId="43963" xr:uid="{DD1EB6E7-93CD-4AFA-8CCB-BDF2C6D0CAB3}"/>
    <cellStyle name="Currency 2 3 4 5 3 3" xfId="20740" xr:uid="{CB284684-8923-4147-8137-03BF3B03A4B9}"/>
    <cellStyle name="Currency 2 3 4 5 3 3 2" xfId="51564" xr:uid="{459A5452-7D02-47C6-90C6-6E17D834B636}"/>
    <cellStyle name="Currency 2 3 4 5 3 4" xfId="36154" xr:uid="{F4525BFE-1BCA-4A7D-B4F4-3B194586C3E2}"/>
    <cellStyle name="Currency 2 3 4 5 4" xfId="9335" xr:uid="{23B1BCDC-9937-45A0-8AAC-57AAE794BCCD}"/>
    <cellStyle name="Currency 2 3 4 5 4 2" xfId="24746" xr:uid="{C2F4C9A9-7C42-4308-9860-A8D0D3C91D7D}"/>
    <cellStyle name="Currency 2 3 4 5 4 2 2" xfId="55570" xr:uid="{0AB68431-503C-4A9C-AF36-F868C2061240}"/>
    <cellStyle name="Currency 2 3 4 5 4 3" xfId="40160" xr:uid="{860C7F7A-83AA-4CBA-8E72-1CD1DB65CCA9}"/>
    <cellStyle name="Currency 2 3 4 5 5" xfId="16937" xr:uid="{0736D9A8-1E92-4EA3-928A-93F9A761C3D7}"/>
    <cellStyle name="Currency 2 3 4 5 5 2" xfId="47761" xr:uid="{D06DF851-2247-4C60-B2C9-FA140A7DC1D4}"/>
    <cellStyle name="Currency 2 3 4 5 6" xfId="32351" xr:uid="{65867011-BAF2-47F9-A5E8-A43B004454B0}"/>
    <cellStyle name="Currency 2 3 4 6" xfId="2157" xr:uid="{112A587A-BE8B-47F0-B0EE-8CDF7B253E55}"/>
    <cellStyle name="Currency 2 3 4 6 2" xfId="5960" xr:uid="{EEBD134B-DBE5-4C22-8A9B-4ACBA91F28F2}"/>
    <cellStyle name="Currency 2 3 4 6 2 2" xfId="13771" xr:uid="{B5A0080F-B709-4CBE-9384-0BD7B8964337}"/>
    <cellStyle name="Currency 2 3 4 6 2 2 2" xfId="29182" xr:uid="{14E96A20-E27F-4239-8679-CD7BECCCFE05}"/>
    <cellStyle name="Currency 2 3 4 6 2 2 2 2" xfId="60006" xr:uid="{A82974EC-5B1A-4810-B653-A539C25A9DE0}"/>
    <cellStyle name="Currency 2 3 4 6 2 2 3" xfId="44596" xr:uid="{230CCCAB-8A39-4954-B341-46F26C758F2E}"/>
    <cellStyle name="Currency 2 3 4 6 2 3" xfId="21373" xr:uid="{4D2A5313-BC3C-445D-9EEA-9E152C58593F}"/>
    <cellStyle name="Currency 2 3 4 6 2 3 2" xfId="52197" xr:uid="{8EF7A608-4FF3-44DE-B058-C352F62AB8D7}"/>
    <cellStyle name="Currency 2 3 4 6 2 4" xfId="36787" xr:uid="{7739A45F-807E-4870-8581-6690B7ECAC80}"/>
    <cellStyle name="Currency 2 3 4 6 3" xfId="9968" xr:uid="{285BFB4A-24A9-45D9-BE8E-4451A1BEC0E1}"/>
    <cellStyle name="Currency 2 3 4 6 3 2" xfId="25379" xr:uid="{C500A480-7A45-4B5F-9BB9-D40045AC104C}"/>
    <cellStyle name="Currency 2 3 4 6 3 2 2" xfId="56203" xr:uid="{FABA7B89-EDB6-4342-98F7-152966C91ECD}"/>
    <cellStyle name="Currency 2 3 4 6 3 3" xfId="40793" xr:uid="{7D10C2D8-E7DC-48A9-A7BB-057BFB4F6F79}"/>
    <cellStyle name="Currency 2 3 4 6 4" xfId="17570" xr:uid="{CF347F61-B895-4445-8A5B-D6D166854A75}"/>
    <cellStyle name="Currency 2 3 4 6 4 2" xfId="48394" xr:uid="{EECE51B2-3803-4E01-B9E5-3445B1870575}"/>
    <cellStyle name="Currency 2 3 4 6 5" xfId="32984" xr:uid="{36C0517A-A80C-425B-98D7-32AA4F3265D5}"/>
    <cellStyle name="Currency 2 3 4 7" xfId="4061" xr:uid="{00CDE9C7-BDC4-435A-B334-3941A23FE79A}"/>
    <cellStyle name="Currency 2 3 4 7 2" xfId="11872" xr:uid="{ABAE8F1B-1E25-4F8F-AB8C-7A5CC5EB7C9F}"/>
    <cellStyle name="Currency 2 3 4 7 2 2" xfId="27283" xr:uid="{7C561FFB-2D94-4389-9137-5F6E922CF262}"/>
    <cellStyle name="Currency 2 3 4 7 2 2 2" xfId="58107" xr:uid="{9929FE2E-DC3C-46CB-A396-54BA5A1370EC}"/>
    <cellStyle name="Currency 2 3 4 7 2 3" xfId="42697" xr:uid="{86112E61-7CA6-4ED2-B265-0678AB01791B}"/>
    <cellStyle name="Currency 2 3 4 7 3" xfId="19474" xr:uid="{0D205A7D-52A3-451D-8C23-4B3F1EA7C84A}"/>
    <cellStyle name="Currency 2 3 4 7 3 2" xfId="50298" xr:uid="{6D423A6F-0B79-4438-ACD4-A15519185C72}"/>
    <cellStyle name="Currency 2 3 4 7 4" xfId="34888" xr:uid="{BA0DD4B8-D139-47AE-8FF8-CB7B7B1F6333}"/>
    <cellStyle name="Currency 2 3 4 8" xfId="8069" xr:uid="{F2440141-AF4F-4D73-85EB-5A0BC1DFF65C}"/>
    <cellStyle name="Currency 2 3 4 8 2" xfId="23480" xr:uid="{D4A87E05-8260-42E9-ACA3-83B47B041F9B}"/>
    <cellStyle name="Currency 2 3 4 8 2 2" xfId="54304" xr:uid="{10510829-1AC7-4AE9-87D8-11B6F8C64FA3}"/>
    <cellStyle name="Currency 2 3 4 8 3" xfId="38894" xr:uid="{6E0C56FD-3C95-4E95-B5E7-DBA7B6AF627F}"/>
    <cellStyle name="Currency 2 3 4 9" xfId="7860" xr:uid="{FCB60D02-CEFA-4CB5-AE12-06B6507C7837}"/>
    <cellStyle name="Currency 2 3 4 9 2" xfId="23271" xr:uid="{208C628F-8FF0-49EF-B496-9A69E70F3B20}"/>
    <cellStyle name="Currency 2 3 4 9 2 2" xfId="54095" xr:uid="{A04F9FBA-1B8E-46E9-8443-FEDAA07AFFBC}"/>
    <cellStyle name="Currency 2 3 4 9 3" xfId="38685" xr:uid="{0535DD41-0D77-45CA-8450-B3E70E4BDDD7}"/>
    <cellStyle name="Currency 2 3 5" xfId="169" xr:uid="{8E39B584-EFFF-42D7-9F2C-2054C78C5F8E}"/>
    <cellStyle name="Currency 2 3 5 10" xfId="15591" xr:uid="{B449C86D-F3C2-4B1A-AD26-4827515B3394}"/>
    <cellStyle name="Currency 2 3 5 10 2" xfId="46415" xr:uid="{777C5677-9E05-4E86-9D76-0B981310074C}"/>
    <cellStyle name="Currency 2 3 5 11" xfId="31005" xr:uid="{CD781D43-9271-4CF7-8DB4-41F9E452D0C7}"/>
    <cellStyle name="Currency 2 3 5 2" xfId="600" xr:uid="{2AD3BFB4-A296-48A8-9476-F61A3C67BFE3}"/>
    <cellStyle name="Currency 2 3 5 2 2" xfId="1233" xr:uid="{BC300CE7-78EE-42BF-92CC-97F57AC66FFC}"/>
    <cellStyle name="Currency 2 3 5 2 2 2" xfId="3132" xr:uid="{F95D091D-51D7-4674-9A2D-16B02D8622C3}"/>
    <cellStyle name="Currency 2 3 5 2 2 2 2" xfId="6935" xr:uid="{1F02B991-E62F-4A4F-88F3-BCCCE401EAE1}"/>
    <cellStyle name="Currency 2 3 5 2 2 2 2 2" xfId="14746" xr:uid="{02049C0C-9223-41BA-8E2B-9CE5BB272208}"/>
    <cellStyle name="Currency 2 3 5 2 2 2 2 2 2" xfId="30157" xr:uid="{A259DECB-E95F-4759-97EE-6671E925710D}"/>
    <cellStyle name="Currency 2 3 5 2 2 2 2 2 2 2" xfId="60981" xr:uid="{841FC882-437F-4AEE-9405-7C3E91739F6D}"/>
    <cellStyle name="Currency 2 3 5 2 2 2 2 2 3" xfId="45571" xr:uid="{2A7C017E-7E1E-4927-B2CA-78BE1BA49FAB}"/>
    <cellStyle name="Currency 2 3 5 2 2 2 2 3" xfId="22348" xr:uid="{DA84A615-903B-4BD1-9110-BD56E90D83B8}"/>
    <cellStyle name="Currency 2 3 5 2 2 2 2 3 2" xfId="53172" xr:uid="{E3014C7F-71E9-4C80-A180-052AB4F44DA3}"/>
    <cellStyle name="Currency 2 3 5 2 2 2 2 4" xfId="37762" xr:uid="{16578ADB-79C7-4DB8-8A0B-0D7F7B415B3C}"/>
    <cellStyle name="Currency 2 3 5 2 2 2 3" xfId="10943" xr:uid="{DBEB2A2B-2DA9-4690-BE40-10C531A88B9A}"/>
    <cellStyle name="Currency 2 3 5 2 2 2 3 2" xfId="26354" xr:uid="{3E49DD67-0A03-4834-8815-F49463D22211}"/>
    <cellStyle name="Currency 2 3 5 2 2 2 3 2 2" xfId="57178" xr:uid="{EB150E79-95D0-4A3E-8E3B-59394F6109FE}"/>
    <cellStyle name="Currency 2 3 5 2 2 2 3 3" xfId="41768" xr:uid="{7165C46E-33C5-4295-BBAD-A380B6F6779B}"/>
    <cellStyle name="Currency 2 3 5 2 2 2 4" xfId="18545" xr:uid="{8046AC24-25AD-4788-84BB-64E4F836AA31}"/>
    <cellStyle name="Currency 2 3 5 2 2 2 4 2" xfId="49369" xr:uid="{83879560-F74C-40C5-A835-BB89FF717D19}"/>
    <cellStyle name="Currency 2 3 5 2 2 2 5" xfId="33959" xr:uid="{26EE43E8-49A0-4CE7-9C02-3882EDE83F20}"/>
    <cellStyle name="Currency 2 3 5 2 2 3" xfId="5036" xr:uid="{4FB49315-5C47-4186-A3EE-ACFA25800883}"/>
    <cellStyle name="Currency 2 3 5 2 2 3 2" xfId="12847" xr:uid="{876BB763-CE71-4939-B1AE-1563F0254316}"/>
    <cellStyle name="Currency 2 3 5 2 2 3 2 2" xfId="28258" xr:uid="{E0589A55-BDC9-4AA4-9932-C55301909C7F}"/>
    <cellStyle name="Currency 2 3 5 2 2 3 2 2 2" xfId="59082" xr:uid="{A908867E-0BBF-49BC-A891-02FEE3233704}"/>
    <cellStyle name="Currency 2 3 5 2 2 3 2 3" xfId="43672" xr:uid="{B7B8292C-C0D1-4741-9815-6BE561C18053}"/>
    <cellStyle name="Currency 2 3 5 2 2 3 3" xfId="20449" xr:uid="{DE03EA35-95EE-4941-AB5E-6A9DEA007CEA}"/>
    <cellStyle name="Currency 2 3 5 2 2 3 3 2" xfId="51273" xr:uid="{E39E6ED6-64D8-4B41-9A9C-C17DCC6814F8}"/>
    <cellStyle name="Currency 2 3 5 2 2 3 4" xfId="35863" xr:uid="{403C06C9-E2E4-4F71-97AE-05233BA54FF1}"/>
    <cellStyle name="Currency 2 3 5 2 2 4" xfId="9044" xr:uid="{5D0EC613-3411-41AD-91AE-7C54E6485E6B}"/>
    <cellStyle name="Currency 2 3 5 2 2 4 2" xfId="24455" xr:uid="{D26ADF00-FDDB-4562-907D-1209224858BE}"/>
    <cellStyle name="Currency 2 3 5 2 2 4 2 2" xfId="55279" xr:uid="{EB246792-A621-41F6-B170-7B29A4BA0C71}"/>
    <cellStyle name="Currency 2 3 5 2 2 4 3" xfId="39869" xr:uid="{07C63B03-7B67-438F-9015-8CF7ADB91FA9}"/>
    <cellStyle name="Currency 2 3 5 2 2 5" xfId="16646" xr:uid="{B5877480-24C6-48ED-A048-BB7D90AD1B81}"/>
    <cellStyle name="Currency 2 3 5 2 2 5 2" xfId="47470" xr:uid="{6A9AE804-2D2F-4B1B-91EF-E29D424244F4}"/>
    <cellStyle name="Currency 2 3 5 2 2 6" xfId="32060" xr:uid="{6C56AC75-6502-4E31-BD9D-AEB3C48AE60D}"/>
    <cellStyle name="Currency 2 3 5 2 3" xfId="1866" xr:uid="{DACE3EA3-09D4-4482-A71C-22F11F6CB2E4}"/>
    <cellStyle name="Currency 2 3 5 2 3 2" xfId="3765" xr:uid="{AF91DF83-94FA-4847-9013-F7315D35D77D}"/>
    <cellStyle name="Currency 2 3 5 2 3 2 2" xfId="7568" xr:uid="{433BA9C0-A4BB-40C1-813D-8B066C013D29}"/>
    <cellStyle name="Currency 2 3 5 2 3 2 2 2" xfId="15379" xr:uid="{145F165F-7701-4724-8F3F-14DF8CEDD42E}"/>
    <cellStyle name="Currency 2 3 5 2 3 2 2 2 2" xfId="30790" xr:uid="{24C768A9-5794-4E9F-A007-5D42233AF978}"/>
    <cellStyle name="Currency 2 3 5 2 3 2 2 2 2 2" xfId="61614" xr:uid="{FC55A1C5-65A4-4B0E-ACF8-C8803782722D}"/>
    <cellStyle name="Currency 2 3 5 2 3 2 2 2 3" xfId="46204" xr:uid="{CDFBAF5D-21B8-4406-8068-D59C8DFFAA1A}"/>
    <cellStyle name="Currency 2 3 5 2 3 2 2 3" xfId="22981" xr:uid="{C08D508D-67DC-4AC4-AB1C-6729CB795983}"/>
    <cellStyle name="Currency 2 3 5 2 3 2 2 3 2" xfId="53805" xr:uid="{FD16AE98-6FF6-4068-9954-9B6C7AB0F82B}"/>
    <cellStyle name="Currency 2 3 5 2 3 2 2 4" xfId="38395" xr:uid="{028A0F0E-C007-4BDF-8E53-08F75E2D3FE3}"/>
    <cellStyle name="Currency 2 3 5 2 3 2 3" xfId="11576" xr:uid="{EDB9C3DC-6A2B-416A-BA42-CB7EAB93A897}"/>
    <cellStyle name="Currency 2 3 5 2 3 2 3 2" xfId="26987" xr:uid="{853D1B84-55F2-4CCB-9BCE-9422E8984C5E}"/>
    <cellStyle name="Currency 2 3 5 2 3 2 3 2 2" xfId="57811" xr:uid="{5AB005D0-C619-4EA3-8340-798936F5933F}"/>
    <cellStyle name="Currency 2 3 5 2 3 2 3 3" xfId="42401" xr:uid="{5E3E9D73-F309-4D57-94A9-C86CEDDC2C0B}"/>
    <cellStyle name="Currency 2 3 5 2 3 2 4" xfId="19178" xr:uid="{DB3A83E7-07E4-47EA-A5BF-50DF5074B3E9}"/>
    <cellStyle name="Currency 2 3 5 2 3 2 4 2" xfId="50002" xr:uid="{E1C7814B-574F-41BC-9415-814C7253851C}"/>
    <cellStyle name="Currency 2 3 5 2 3 2 5" xfId="34592" xr:uid="{B8196A2B-8511-4D8D-9060-D565439BFAE1}"/>
    <cellStyle name="Currency 2 3 5 2 3 3" xfId="5669" xr:uid="{24829EF7-8227-46EB-B0BC-E4D718F8A888}"/>
    <cellStyle name="Currency 2 3 5 2 3 3 2" xfId="13480" xr:uid="{49D4A2EA-BE05-43DA-8271-DD921ED7AA92}"/>
    <cellStyle name="Currency 2 3 5 2 3 3 2 2" xfId="28891" xr:uid="{FCAAA47D-D691-4C16-A6DF-1674D5292D42}"/>
    <cellStyle name="Currency 2 3 5 2 3 3 2 2 2" xfId="59715" xr:uid="{BE97155F-08A5-4AF1-9D5E-EF86114AB381}"/>
    <cellStyle name="Currency 2 3 5 2 3 3 2 3" xfId="44305" xr:uid="{CCAAAE75-859E-4B5E-819A-F7B260ECD87E}"/>
    <cellStyle name="Currency 2 3 5 2 3 3 3" xfId="21082" xr:uid="{BA26138D-77A8-462A-A5E1-73907EC69EAB}"/>
    <cellStyle name="Currency 2 3 5 2 3 3 3 2" xfId="51906" xr:uid="{E609BF31-F727-43B3-ADF7-72E4E1C91B93}"/>
    <cellStyle name="Currency 2 3 5 2 3 3 4" xfId="36496" xr:uid="{71FBF5A6-908F-49D7-9B28-A4B25AE3B5DC}"/>
    <cellStyle name="Currency 2 3 5 2 3 4" xfId="9677" xr:uid="{F13BED95-F271-4555-BF9A-CD2AF95C7CB1}"/>
    <cellStyle name="Currency 2 3 5 2 3 4 2" xfId="25088" xr:uid="{0CD310EC-A73D-4FEE-B558-B441A81765A3}"/>
    <cellStyle name="Currency 2 3 5 2 3 4 2 2" xfId="55912" xr:uid="{2FD1E808-987F-4E82-BAFA-77C08F2BABFA}"/>
    <cellStyle name="Currency 2 3 5 2 3 4 3" xfId="40502" xr:uid="{6A90724F-4E24-4971-8017-5E5B27B9BFCD}"/>
    <cellStyle name="Currency 2 3 5 2 3 5" xfId="17279" xr:uid="{BFC55961-F284-441A-A936-8946C4C04014}"/>
    <cellStyle name="Currency 2 3 5 2 3 5 2" xfId="48103" xr:uid="{2542D839-BD55-4DE1-9846-94B0928DAD08}"/>
    <cellStyle name="Currency 2 3 5 2 3 6" xfId="32693" xr:uid="{7F65CF30-15CA-4FDD-A578-4FF68849746C}"/>
    <cellStyle name="Currency 2 3 5 2 4" xfId="2499" xr:uid="{85205CA3-9EB6-4F62-97F0-629B39D9A4D9}"/>
    <cellStyle name="Currency 2 3 5 2 4 2" xfId="6302" xr:uid="{F449F9C5-00E2-41B9-B018-B11ED70E7490}"/>
    <cellStyle name="Currency 2 3 5 2 4 2 2" xfId="14113" xr:uid="{91EBE8FF-74C9-4245-AACA-05D61A0FDC7E}"/>
    <cellStyle name="Currency 2 3 5 2 4 2 2 2" xfId="29524" xr:uid="{9B4236C7-D921-4C67-8D61-AA6D4DFCBD5F}"/>
    <cellStyle name="Currency 2 3 5 2 4 2 2 2 2" xfId="60348" xr:uid="{CD466356-9F40-499E-AFCF-497922004DB8}"/>
    <cellStyle name="Currency 2 3 5 2 4 2 2 3" xfId="44938" xr:uid="{4EA36434-9CF0-47E1-B582-5A5786A8E9E4}"/>
    <cellStyle name="Currency 2 3 5 2 4 2 3" xfId="21715" xr:uid="{BD6AE15D-7006-49E1-AE83-CA64B5D6AE8E}"/>
    <cellStyle name="Currency 2 3 5 2 4 2 3 2" xfId="52539" xr:uid="{C32B8CBF-748C-428E-9B9E-F6C684B6FAA5}"/>
    <cellStyle name="Currency 2 3 5 2 4 2 4" xfId="37129" xr:uid="{CEE5C9B5-0F4A-4716-839F-056F04A5C6A6}"/>
    <cellStyle name="Currency 2 3 5 2 4 3" xfId="10310" xr:uid="{B86ADE32-0081-4849-8C80-3603A7C347ED}"/>
    <cellStyle name="Currency 2 3 5 2 4 3 2" xfId="25721" xr:uid="{39EA676E-BC06-475B-A312-B17973B0CFB9}"/>
    <cellStyle name="Currency 2 3 5 2 4 3 2 2" xfId="56545" xr:uid="{BDBA5B7D-F37C-4FE7-9CC4-675AEFDE381D}"/>
    <cellStyle name="Currency 2 3 5 2 4 3 3" xfId="41135" xr:uid="{CE2F1411-DF1E-43A5-B209-C32924A332CC}"/>
    <cellStyle name="Currency 2 3 5 2 4 4" xfId="17912" xr:uid="{A9A5D84F-87B0-4F8D-B3FD-E28149FDEFAF}"/>
    <cellStyle name="Currency 2 3 5 2 4 4 2" xfId="48736" xr:uid="{49187DB9-016E-43AC-8A03-13497DB0C0BA}"/>
    <cellStyle name="Currency 2 3 5 2 4 5" xfId="33326" xr:uid="{617EE43A-C9C5-494D-9D0A-2EACE3F36154}"/>
    <cellStyle name="Currency 2 3 5 2 5" xfId="4403" xr:uid="{75FB698F-3DD8-4C37-92D5-DA1039113BE3}"/>
    <cellStyle name="Currency 2 3 5 2 5 2" xfId="12214" xr:uid="{076CE9A5-3ED7-416E-AFCB-A37DBE8FFA40}"/>
    <cellStyle name="Currency 2 3 5 2 5 2 2" xfId="27625" xr:uid="{759E7EC4-D249-43DF-94B1-035F567A60AE}"/>
    <cellStyle name="Currency 2 3 5 2 5 2 2 2" xfId="58449" xr:uid="{A8A4388D-343B-4B2B-8E6A-385CABC3106F}"/>
    <cellStyle name="Currency 2 3 5 2 5 2 3" xfId="43039" xr:uid="{98B8D846-515F-4888-A09D-41A17DE3F6EE}"/>
    <cellStyle name="Currency 2 3 5 2 5 3" xfId="19816" xr:uid="{AD687BCD-284C-4076-9506-8DD6BBCBD744}"/>
    <cellStyle name="Currency 2 3 5 2 5 3 2" xfId="50640" xr:uid="{B92694E0-E2AA-433D-97D7-5CFC797DC60C}"/>
    <cellStyle name="Currency 2 3 5 2 5 4" xfId="35230" xr:uid="{A3BB1F6A-C301-4B75-BFE3-4B1A5218D6FA}"/>
    <cellStyle name="Currency 2 3 5 2 6" xfId="8411" xr:uid="{09B265D6-96F2-48F4-80DE-2CE00E35FDC3}"/>
    <cellStyle name="Currency 2 3 5 2 6 2" xfId="23822" xr:uid="{8B07DDD1-3E1D-4B87-86B4-C7FF959F371D}"/>
    <cellStyle name="Currency 2 3 5 2 6 2 2" xfId="54646" xr:uid="{1BC04E96-A29B-4067-A987-621EBC3D108C}"/>
    <cellStyle name="Currency 2 3 5 2 6 3" xfId="39236" xr:uid="{E3212767-4415-4606-96B0-825A563B17B7}"/>
    <cellStyle name="Currency 2 3 5 2 7" xfId="16013" xr:uid="{3C5A6B8C-343C-43BB-9E4D-EAD29FD5FE1A}"/>
    <cellStyle name="Currency 2 3 5 2 7 2" xfId="46837" xr:uid="{2C7357CB-1505-486A-AC0E-5B4339FE5A05}"/>
    <cellStyle name="Currency 2 3 5 2 8" xfId="31427" xr:uid="{FCAF4611-692A-48AE-B362-005F1D46FE7D}"/>
    <cellStyle name="Currency 2 3 5 3" xfId="391" xr:uid="{538333A4-F420-4CE0-9886-F6D31A31EFC1}"/>
    <cellStyle name="Currency 2 3 5 3 2" xfId="1024" xr:uid="{DB6D7517-85FD-4B96-BA72-21ED83231BBD}"/>
    <cellStyle name="Currency 2 3 5 3 2 2" xfId="2923" xr:uid="{F3D159E4-1964-4B55-9DF9-8FBEEBB8626C}"/>
    <cellStyle name="Currency 2 3 5 3 2 2 2" xfId="6726" xr:uid="{311CBAB1-D9A3-49F2-887C-BBA2B22ACBB2}"/>
    <cellStyle name="Currency 2 3 5 3 2 2 2 2" xfId="14537" xr:uid="{34CB4B50-4907-4D13-9E45-55D6226CD30A}"/>
    <cellStyle name="Currency 2 3 5 3 2 2 2 2 2" xfId="29948" xr:uid="{3957F5DC-817D-44B8-9717-FF98F1E7C3A9}"/>
    <cellStyle name="Currency 2 3 5 3 2 2 2 2 2 2" xfId="60772" xr:uid="{65949C7A-38A7-414F-BFB3-AF0488023A49}"/>
    <cellStyle name="Currency 2 3 5 3 2 2 2 2 3" xfId="45362" xr:uid="{10393EEC-15AA-467A-8EB9-42A591FC4092}"/>
    <cellStyle name="Currency 2 3 5 3 2 2 2 3" xfId="22139" xr:uid="{ED97338F-76FB-4D8F-B202-E3904688D16D}"/>
    <cellStyle name="Currency 2 3 5 3 2 2 2 3 2" xfId="52963" xr:uid="{3CE653BA-7EE4-40CD-A15E-FC751ED47102}"/>
    <cellStyle name="Currency 2 3 5 3 2 2 2 4" xfId="37553" xr:uid="{670DC001-45FD-4B47-9806-BDE313143D0C}"/>
    <cellStyle name="Currency 2 3 5 3 2 2 3" xfId="10734" xr:uid="{89A7003E-A881-4343-B1CC-CD71D88AE138}"/>
    <cellStyle name="Currency 2 3 5 3 2 2 3 2" xfId="26145" xr:uid="{83429799-DE4F-41EE-AD48-3D62308CEDA6}"/>
    <cellStyle name="Currency 2 3 5 3 2 2 3 2 2" xfId="56969" xr:uid="{139C11BE-75CA-4E9A-AEE3-1955AC5E9511}"/>
    <cellStyle name="Currency 2 3 5 3 2 2 3 3" xfId="41559" xr:uid="{9F2B0294-FA57-4A89-8929-40AF686E0EBD}"/>
    <cellStyle name="Currency 2 3 5 3 2 2 4" xfId="18336" xr:uid="{1FD460B0-3E78-43EA-ABB5-B04AA2EF5F81}"/>
    <cellStyle name="Currency 2 3 5 3 2 2 4 2" xfId="49160" xr:uid="{2986A200-B757-4E27-9E28-F4A375B8F0A9}"/>
    <cellStyle name="Currency 2 3 5 3 2 2 5" xfId="33750" xr:uid="{1C35EADA-75E2-4230-BF10-55C614E00C6C}"/>
    <cellStyle name="Currency 2 3 5 3 2 3" xfId="4827" xr:uid="{F7BD1980-75CF-4D6A-B240-14837EAB3A7C}"/>
    <cellStyle name="Currency 2 3 5 3 2 3 2" xfId="12638" xr:uid="{2CB22740-A453-4D31-A6E1-709B922F8DE6}"/>
    <cellStyle name="Currency 2 3 5 3 2 3 2 2" xfId="28049" xr:uid="{3A79FD2C-0557-461B-A9B0-E0C3DD2033CA}"/>
    <cellStyle name="Currency 2 3 5 3 2 3 2 2 2" xfId="58873" xr:uid="{B3C373A6-FB78-4B8E-9D93-00B150624ABB}"/>
    <cellStyle name="Currency 2 3 5 3 2 3 2 3" xfId="43463" xr:uid="{3942C364-D723-438C-86CD-8473EA9A0E75}"/>
    <cellStyle name="Currency 2 3 5 3 2 3 3" xfId="20240" xr:uid="{D3ADC9D2-EE8D-4BFF-975D-4AC1CF8F9EC1}"/>
    <cellStyle name="Currency 2 3 5 3 2 3 3 2" xfId="51064" xr:uid="{6A21F721-590B-401C-96D5-FDD19E50F2B9}"/>
    <cellStyle name="Currency 2 3 5 3 2 3 4" xfId="35654" xr:uid="{CCE51A66-BD6F-4FFE-AAE0-9870EB21CF91}"/>
    <cellStyle name="Currency 2 3 5 3 2 4" xfId="8835" xr:uid="{AACD90BD-BC9F-4867-B1A7-0791FE577D90}"/>
    <cellStyle name="Currency 2 3 5 3 2 4 2" xfId="24246" xr:uid="{3F0051A2-FEC6-46D3-9045-A7A8B812C6BF}"/>
    <cellStyle name="Currency 2 3 5 3 2 4 2 2" xfId="55070" xr:uid="{8CA00EA0-95C5-44D4-BF69-A705B99CD50F}"/>
    <cellStyle name="Currency 2 3 5 3 2 4 3" xfId="39660" xr:uid="{82B11507-1E27-4514-A588-E49C924B6703}"/>
    <cellStyle name="Currency 2 3 5 3 2 5" xfId="16437" xr:uid="{6D81DFD5-3152-426E-AECC-35C10F2E641B}"/>
    <cellStyle name="Currency 2 3 5 3 2 5 2" xfId="47261" xr:uid="{84685ABD-C13C-409A-A510-7A92231D94D1}"/>
    <cellStyle name="Currency 2 3 5 3 2 6" xfId="31851" xr:uid="{44A1256C-2CDB-42BF-8D3F-28EE69644357}"/>
    <cellStyle name="Currency 2 3 5 3 3" xfId="1657" xr:uid="{A1B38A7F-8F9B-4E52-BF20-1B80894E9DDD}"/>
    <cellStyle name="Currency 2 3 5 3 3 2" xfId="3556" xr:uid="{0DE4BB23-17B7-4A3A-8534-11B846A877F7}"/>
    <cellStyle name="Currency 2 3 5 3 3 2 2" xfId="7359" xr:uid="{8A9E297D-5216-48E7-B393-4517CC3D5EA2}"/>
    <cellStyle name="Currency 2 3 5 3 3 2 2 2" xfId="15170" xr:uid="{A57E99CD-553E-42B3-BFB4-8DC64C40470F}"/>
    <cellStyle name="Currency 2 3 5 3 3 2 2 2 2" xfId="30581" xr:uid="{424094BF-3747-49B0-A8B8-09449BD6DFB0}"/>
    <cellStyle name="Currency 2 3 5 3 3 2 2 2 2 2" xfId="61405" xr:uid="{74A0A76B-7800-4951-8CD0-EA6E24434B11}"/>
    <cellStyle name="Currency 2 3 5 3 3 2 2 2 3" xfId="45995" xr:uid="{C18261C5-28C2-4EFE-9E2B-228607D0EF6F}"/>
    <cellStyle name="Currency 2 3 5 3 3 2 2 3" xfId="22772" xr:uid="{7DA73841-C0F7-419F-819C-DDAFED080515}"/>
    <cellStyle name="Currency 2 3 5 3 3 2 2 3 2" xfId="53596" xr:uid="{A3B2CD61-2D5B-4D81-86F6-30E731B12E6D}"/>
    <cellStyle name="Currency 2 3 5 3 3 2 2 4" xfId="38186" xr:uid="{8AE234DA-DAA9-454D-962B-0DE390FEBDE8}"/>
    <cellStyle name="Currency 2 3 5 3 3 2 3" xfId="11367" xr:uid="{59123399-0E79-4CEB-9FA7-75F45507A0E8}"/>
    <cellStyle name="Currency 2 3 5 3 3 2 3 2" xfId="26778" xr:uid="{D18883F6-EB76-43FE-BBA0-3A70ACCAAFDF}"/>
    <cellStyle name="Currency 2 3 5 3 3 2 3 2 2" xfId="57602" xr:uid="{15A17C30-5EB7-47FE-9C02-DBE4C96625DB}"/>
    <cellStyle name="Currency 2 3 5 3 3 2 3 3" xfId="42192" xr:uid="{56B26DAE-515A-46A3-8E10-29E34A4A49B7}"/>
    <cellStyle name="Currency 2 3 5 3 3 2 4" xfId="18969" xr:uid="{F8CB4DB8-B82A-4834-A34A-43E2082E8F42}"/>
    <cellStyle name="Currency 2 3 5 3 3 2 4 2" xfId="49793" xr:uid="{FE4006CF-2F69-4121-8FDA-0E48F3E8BE31}"/>
    <cellStyle name="Currency 2 3 5 3 3 2 5" xfId="34383" xr:uid="{D6961309-2A04-4A62-B408-F6D22A62659F}"/>
    <cellStyle name="Currency 2 3 5 3 3 3" xfId="5460" xr:uid="{5DA4BF7B-F061-4001-8459-59DB627B47FD}"/>
    <cellStyle name="Currency 2 3 5 3 3 3 2" xfId="13271" xr:uid="{D5477412-849E-40E5-94E4-457DD55B3C5A}"/>
    <cellStyle name="Currency 2 3 5 3 3 3 2 2" xfId="28682" xr:uid="{B754C5F3-028D-48ED-831D-12E74CAD3869}"/>
    <cellStyle name="Currency 2 3 5 3 3 3 2 2 2" xfId="59506" xr:uid="{54B20192-81DF-4401-860F-0A4FECFF2498}"/>
    <cellStyle name="Currency 2 3 5 3 3 3 2 3" xfId="44096" xr:uid="{613540F0-B6E4-4754-A587-189E53809006}"/>
    <cellStyle name="Currency 2 3 5 3 3 3 3" xfId="20873" xr:uid="{C9B16E7E-00EC-464E-ABD4-53A66304A1E0}"/>
    <cellStyle name="Currency 2 3 5 3 3 3 3 2" xfId="51697" xr:uid="{896695EB-0D16-4F17-9836-9436182E0076}"/>
    <cellStyle name="Currency 2 3 5 3 3 3 4" xfId="36287" xr:uid="{34A4AAA3-5306-4EE5-BFA6-DAD097544482}"/>
    <cellStyle name="Currency 2 3 5 3 3 4" xfId="9468" xr:uid="{E7331785-B558-41A5-9203-5FB107FFC6F9}"/>
    <cellStyle name="Currency 2 3 5 3 3 4 2" xfId="24879" xr:uid="{8A8E2047-5CEF-4CCB-B1E6-E31ED3222FD8}"/>
    <cellStyle name="Currency 2 3 5 3 3 4 2 2" xfId="55703" xr:uid="{71982E81-D62A-4A60-9D13-EBEE77AB9BE0}"/>
    <cellStyle name="Currency 2 3 5 3 3 4 3" xfId="40293" xr:uid="{BE158460-55D7-4AE6-8947-FA95CA6CC4EA}"/>
    <cellStyle name="Currency 2 3 5 3 3 5" xfId="17070" xr:uid="{1912BA0E-665D-430C-AEB6-B8AD73174CD6}"/>
    <cellStyle name="Currency 2 3 5 3 3 5 2" xfId="47894" xr:uid="{BD2579B6-198F-4467-BBD0-21367244D729}"/>
    <cellStyle name="Currency 2 3 5 3 3 6" xfId="32484" xr:uid="{49E5D178-EB9D-4C42-B3CE-B9ACBA83D687}"/>
    <cellStyle name="Currency 2 3 5 3 4" xfId="2290" xr:uid="{31C963DE-E2B3-4369-81A3-1539D50E9F2C}"/>
    <cellStyle name="Currency 2 3 5 3 4 2" xfId="6093" xr:uid="{1A99EDA2-D79B-4A4B-BEF0-D7184C2871A9}"/>
    <cellStyle name="Currency 2 3 5 3 4 2 2" xfId="13904" xr:uid="{3EEAAA53-03EA-4A35-B8C3-543720B4B5C4}"/>
    <cellStyle name="Currency 2 3 5 3 4 2 2 2" xfId="29315" xr:uid="{8A3ED5CF-C7CB-4717-B6D0-BF0C4EE3CBC2}"/>
    <cellStyle name="Currency 2 3 5 3 4 2 2 2 2" xfId="60139" xr:uid="{FB97342F-DA0F-4D0F-BFCF-4C4C34EB63B9}"/>
    <cellStyle name="Currency 2 3 5 3 4 2 2 3" xfId="44729" xr:uid="{8ED5798E-9814-4284-B8C8-559B7C4A2E79}"/>
    <cellStyle name="Currency 2 3 5 3 4 2 3" xfId="21506" xr:uid="{892F8749-423E-4E9A-A024-BEF087D3CB63}"/>
    <cellStyle name="Currency 2 3 5 3 4 2 3 2" xfId="52330" xr:uid="{DCA0B5CC-EC2E-41ED-9637-DD96E5C38BE5}"/>
    <cellStyle name="Currency 2 3 5 3 4 2 4" xfId="36920" xr:uid="{6B9C8AE8-4B09-4BDC-892F-3B8B6ED89BDC}"/>
    <cellStyle name="Currency 2 3 5 3 4 3" xfId="10101" xr:uid="{85062148-C5D7-4DD0-9343-FF12EE2E5958}"/>
    <cellStyle name="Currency 2 3 5 3 4 3 2" xfId="25512" xr:uid="{3A6AE2C6-FA43-4091-BC5B-7ABE3CF36642}"/>
    <cellStyle name="Currency 2 3 5 3 4 3 2 2" xfId="56336" xr:uid="{A6E311A0-8498-43AF-9C70-84FCF6F4E30C}"/>
    <cellStyle name="Currency 2 3 5 3 4 3 3" xfId="40926" xr:uid="{87B926D5-F168-4147-B017-DC2A288CB03B}"/>
    <cellStyle name="Currency 2 3 5 3 4 4" xfId="17703" xr:uid="{BB9136BB-94DD-4908-B38B-AA6DF04484D8}"/>
    <cellStyle name="Currency 2 3 5 3 4 4 2" xfId="48527" xr:uid="{221DACDF-5D52-4E30-B26A-9E0B0C7C588A}"/>
    <cellStyle name="Currency 2 3 5 3 4 5" xfId="33117" xr:uid="{B48E3AEA-49D2-42B2-B208-07EF7B5088F5}"/>
    <cellStyle name="Currency 2 3 5 3 5" xfId="4194" xr:uid="{889844CC-B5D9-4FF4-8E19-04E7BDC76587}"/>
    <cellStyle name="Currency 2 3 5 3 5 2" xfId="12005" xr:uid="{B3516283-693B-48B8-8400-A4D3A39362DF}"/>
    <cellStyle name="Currency 2 3 5 3 5 2 2" xfId="27416" xr:uid="{16B436BF-EDC8-4025-BEA8-481A46FC7AD2}"/>
    <cellStyle name="Currency 2 3 5 3 5 2 2 2" xfId="58240" xr:uid="{8CD0AC54-DB65-4518-BF14-98B9DB9ACCBC}"/>
    <cellStyle name="Currency 2 3 5 3 5 2 3" xfId="42830" xr:uid="{3809D4E3-3909-4E0E-A2BC-407E7E74B823}"/>
    <cellStyle name="Currency 2 3 5 3 5 3" xfId="19607" xr:uid="{E2B6545B-862C-4406-AC6E-6F37F3FE42A8}"/>
    <cellStyle name="Currency 2 3 5 3 5 3 2" xfId="50431" xr:uid="{6C94843A-0CB4-4B91-8AB8-6723EAA8D508}"/>
    <cellStyle name="Currency 2 3 5 3 5 4" xfId="35021" xr:uid="{E7A85C0F-8CF0-4396-9CB8-71CF08BACD5E}"/>
    <cellStyle name="Currency 2 3 5 3 6" xfId="8202" xr:uid="{A1BFB194-9658-4648-88D5-A6C59EC3967E}"/>
    <cellStyle name="Currency 2 3 5 3 6 2" xfId="23613" xr:uid="{80CE6D63-7A3F-4114-B6E3-21F48BB4C709}"/>
    <cellStyle name="Currency 2 3 5 3 6 2 2" xfId="54437" xr:uid="{D38BBA41-E90B-4059-8B4A-93877E76CEE3}"/>
    <cellStyle name="Currency 2 3 5 3 6 3" xfId="39027" xr:uid="{F10A52D2-DF6C-45F8-966C-BA9D3A6F060F}"/>
    <cellStyle name="Currency 2 3 5 3 7" xfId="15804" xr:uid="{A1C4F616-057A-4F34-BF94-5543E00B3E69}"/>
    <cellStyle name="Currency 2 3 5 3 7 2" xfId="46628" xr:uid="{3BCB79B0-9D80-4A4B-AB33-794D8EBB5F7C}"/>
    <cellStyle name="Currency 2 3 5 3 8" xfId="31218" xr:uid="{1D03B64B-16BC-4D4D-A1F0-9BF0A80144BB}"/>
    <cellStyle name="Currency 2 3 5 4" xfId="811" xr:uid="{75685939-30EC-49E8-8BB7-F43CD7507F6F}"/>
    <cellStyle name="Currency 2 3 5 4 2" xfId="2710" xr:uid="{A029C674-C82B-4CF2-94E1-0C5A31E7A861}"/>
    <cellStyle name="Currency 2 3 5 4 2 2" xfId="6513" xr:uid="{EAA9D771-CEDE-469E-93AA-3C25F7FCCA07}"/>
    <cellStyle name="Currency 2 3 5 4 2 2 2" xfId="14324" xr:uid="{31C230FA-F8D5-4300-B083-BD006D160149}"/>
    <cellStyle name="Currency 2 3 5 4 2 2 2 2" xfId="29735" xr:uid="{5A932194-17CE-45FB-AED1-2E16CA9CC023}"/>
    <cellStyle name="Currency 2 3 5 4 2 2 2 2 2" xfId="60559" xr:uid="{5FAD1324-BAA2-40BB-88FD-E8CA68460077}"/>
    <cellStyle name="Currency 2 3 5 4 2 2 2 3" xfId="45149" xr:uid="{AE6F08A3-DFDA-4DBB-BEA7-DCABF1DC2385}"/>
    <cellStyle name="Currency 2 3 5 4 2 2 3" xfId="21926" xr:uid="{AD3FEC72-E8D2-4571-8A57-264B49306B28}"/>
    <cellStyle name="Currency 2 3 5 4 2 2 3 2" xfId="52750" xr:uid="{5753EC1B-B1DB-41AA-A75C-C45946552443}"/>
    <cellStyle name="Currency 2 3 5 4 2 2 4" xfId="37340" xr:uid="{FBE82AD4-52A8-41A2-9A8C-CDC4D1E67B79}"/>
    <cellStyle name="Currency 2 3 5 4 2 3" xfId="10521" xr:uid="{986CD8A3-0423-4FA2-9ECA-7ABA32584FE5}"/>
    <cellStyle name="Currency 2 3 5 4 2 3 2" xfId="25932" xr:uid="{CC07EA6B-1FB4-4B0E-9EF1-862FCCA0D381}"/>
    <cellStyle name="Currency 2 3 5 4 2 3 2 2" xfId="56756" xr:uid="{B62E56FF-3426-437A-A787-630ED3A49BC9}"/>
    <cellStyle name="Currency 2 3 5 4 2 3 3" xfId="41346" xr:uid="{ED280703-8DEB-4446-A2ED-B9634912DC65}"/>
    <cellStyle name="Currency 2 3 5 4 2 4" xfId="18123" xr:uid="{4FCC36ED-3254-42BC-9CC5-C9DEFE78FB46}"/>
    <cellStyle name="Currency 2 3 5 4 2 4 2" xfId="48947" xr:uid="{2945469C-6336-40FD-8266-9741AC28AFB0}"/>
    <cellStyle name="Currency 2 3 5 4 2 5" xfId="33537" xr:uid="{9533C1AC-5856-48BC-ACC9-BF3C8B5BFE30}"/>
    <cellStyle name="Currency 2 3 5 4 3" xfId="4614" xr:uid="{72D3F5CF-C957-4576-A74E-2532ED4D423A}"/>
    <cellStyle name="Currency 2 3 5 4 3 2" xfId="12425" xr:uid="{1ED09316-7894-41CA-9DDF-C1320F220528}"/>
    <cellStyle name="Currency 2 3 5 4 3 2 2" xfId="27836" xr:uid="{00B5311A-6CDC-42EA-961D-D623D81A4548}"/>
    <cellStyle name="Currency 2 3 5 4 3 2 2 2" xfId="58660" xr:uid="{A094F8C2-21BD-4597-9A77-C6A494ECA44F}"/>
    <cellStyle name="Currency 2 3 5 4 3 2 3" xfId="43250" xr:uid="{3C472FC2-CE2C-41F2-8A33-B65F842437A7}"/>
    <cellStyle name="Currency 2 3 5 4 3 3" xfId="20027" xr:uid="{3B320CB3-3CAF-4E65-8F14-7E77B3B7D62F}"/>
    <cellStyle name="Currency 2 3 5 4 3 3 2" xfId="50851" xr:uid="{59B50699-FF7B-473A-BED1-26EB3408DE0F}"/>
    <cellStyle name="Currency 2 3 5 4 3 4" xfId="35441" xr:uid="{DEABD2E3-D1E6-4E08-9FF6-1C11978A09D6}"/>
    <cellStyle name="Currency 2 3 5 4 4" xfId="8622" xr:uid="{25761972-5875-4066-B062-B5CA6F9FF872}"/>
    <cellStyle name="Currency 2 3 5 4 4 2" xfId="24033" xr:uid="{6F5CDCFD-4231-4067-A7F6-92DB0C4AC02B}"/>
    <cellStyle name="Currency 2 3 5 4 4 2 2" xfId="54857" xr:uid="{F6D08727-F4C3-4B0E-B1EB-B8C8279871E5}"/>
    <cellStyle name="Currency 2 3 5 4 4 3" xfId="39447" xr:uid="{2378086C-0DEF-4E0B-8E02-815639842EF6}"/>
    <cellStyle name="Currency 2 3 5 4 5" xfId="16224" xr:uid="{2C319F32-E8E6-4736-B4CB-81167A748F9C}"/>
    <cellStyle name="Currency 2 3 5 4 5 2" xfId="47048" xr:uid="{B1A2C547-A976-4115-B59F-7DA0DC786521}"/>
    <cellStyle name="Currency 2 3 5 4 6" xfId="31638" xr:uid="{FAFEE6C7-FEDB-4DE4-BDE4-9433FE732F48}"/>
    <cellStyle name="Currency 2 3 5 5" xfId="1444" xr:uid="{EA4BFF29-30B1-4057-960B-4484EF5378C3}"/>
    <cellStyle name="Currency 2 3 5 5 2" xfId="3343" xr:uid="{1CCDB7AB-5E90-4DA9-B887-3C23379C1476}"/>
    <cellStyle name="Currency 2 3 5 5 2 2" xfId="7146" xr:uid="{D34FAC99-8BC6-40B2-9A8F-BADFB68836A6}"/>
    <cellStyle name="Currency 2 3 5 5 2 2 2" xfId="14957" xr:uid="{DB4CA7A3-5799-4360-BF05-2589CEE519F3}"/>
    <cellStyle name="Currency 2 3 5 5 2 2 2 2" xfId="30368" xr:uid="{94C6801B-324F-4DD5-8B4E-5C783CACF805}"/>
    <cellStyle name="Currency 2 3 5 5 2 2 2 2 2" xfId="61192" xr:uid="{9626BD52-E691-4A93-AE66-B8713B5AF90B}"/>
    <cellStyle name="Currency 2 3 5 5 2 2 2 3" xfId="45782" xr:uid="{305B96A4-D34D-4315-94DA-944DFECC4D28}"/>
    <cellStyle name="Currency 2 3 5 5 2 2 3" xfId="22559" xr:uid="{50D6B651-080E-40DC-9634-1B6E534C921B}"/>
    <cellStyle name="Currency 2 3 5 5 2 2 3 2" xfId="53383" xr:uid="{3824ED31-DB53-49EA-B332-624756BA1F4F}"/>
    <cellStyle name="Currency 2 3 5 5 2 2 4" xfId="37973" xr:uid="{9D274F6C-7721-45F9-9D27-7FB3F6EB9B63}"/>
    <cellStyle name="Currency 2 3 5 5 2 3" xfId="11154" xr:uid="{8DDEF230-7435-471D-8A7D-B7E249144305}"/>
    <cellStyle name="Currency 2 3 5 5 2 3 2" xfId="26565" xr:uid="{AACB2E02-8486-44EF-A543-67F5F3FB7A3C}"/>
    <cellStyle name="Currency 2 3 5 5 2 3 2 2" xfId="57389" xr:uid="{AAB91654-6135-4C3D-9DD0-3016B5644CA3}"/>
    <cellStyle name="Currency 2 3 5 5 2 3 3" xfId="41979" xr:uid="{4C74ABAC-F90A-416C-BA91-720C7F380A3B}"/>
    <cellStyle name="Currency 2 3 5 5 2 4" xfId="18756" xr:uid="{9E0A3918-D6F9-4AB7-BB36-E01450CDB7DA}"/>
    <cellStyle name="Currency 2 3 5 5 2 4 2" xfId="49580" xr:uid="{89542C4B-CA5F-4186-ACC1-360240A0467E}"/>
    <cellStyle name="Currency 2 3 5 5 2 5" xfId="34170" xr:uid="{709F07E8-017A-4775-A5E2-ACEC464D1555}"/>
    <cellStyle name="Currency 2 3 5 5 3" xfId="5247" xr:uid="{F56A72DB-4322-4004-A7BC-E075DA806818}"/>
    <cellStyle name="Currency 2 3 5 5 3 2" xfId="13058" xr:uid="{69A62DE9-16EC-4D3D-96B3-4F325F30D572}"/>
    <cellStyle name="Currency 2 3 5 5 3 2 2" xfId="28469" xr:uid="{E0C579AE-D4C4-4CCD-B92B-78E55DCF4D66}"/>
    <cellStyle name="Currency 2 3 5 5 3 2 2 2" xfId="59293" xr:uid="{C44E19E9-9B76-4C00-B732-AFE0B21AF121}"/>
    <cellStyle name="Currency 2 3 5 5 3 2 3" xfId="43883" xr:uid="{69D1275D-3B65-4873-8830-66AA70807B17}"/>
    <cellStyle name="Currency 2 3 5 5 3 3" xfId="20660" xr:uid="{A5AC2EED-2E09-45CB-B003-B4780DD080BD}"/>
    <cellStyle name="Currency 2 3 5 5 3 3 2" xfId="51484" xr:uid="{64CA8DAC-6536-42FB-B3D6-8DF01D82D73A}"/>
    <cellStyle name="Currency 2 3 5 5 3 4" xfId="36074" xr:uid="{C56BF665-5D5C-4CA1-A9C8-4F7AC0FB7666}"/>
    <cellStyle name="Currency 2 3 5 5 4" xfId="9255" xr:uid="{C646E608-0ACB-4EE1-B86B-5F5B9EA947F7}"/>
    <cellStyle name="Currency 2 3 5 5 4 2" xfId="24666" xr:uid="{05910860-AB0E-4AB3-8230-2EEDA1364559}"/>
    <cellStyle name="Currency 2 3 5 5 4 2 2" xfId="55490" xr:uid="{6BB02457-4548-4B46-9F01-A73FA48E060F}"/>
    <cellStyle name="Currency 2 3 5 5 4 3" xfId="40080" xr:uid="{F5115E53-51E6-4614-AFEB-10753A0D2F4B}"/>
    <cellStyle name="Currency 2 3 5 5 5" xfId="16857" xr:uid="{EBDCF0EF-B598-460C-8DA1-5C5FD6535F93}"/>
    <cellStyle name="Currency 2 3 5 5 5 2" xfId="47681" xr:uid="{DED7E5F2-78EB-47B4-ABA7-669BBF23E468}"/>
    <cellStyle name="Currency 2 3 5 5 6" xfId="32271" xr:uid="{5BCAF394-40EE-43AD-B00C-470F588A0C16}"/>
    <cellStyle name="Currency 2 3 5 6" xfId="2077" xr:uid="{46A520D2-4659-4AE9-AD41-BD77348BFDE9}"/>
    <cellStyle name="Currency 2 3 5 6 2" xfId="5880" xr:uid="{2BC8D8D5-B2C5-4BBB-A9D0-B83EA20DAF4C}"/>
    <cellStyle name="Currency 2 3 5 6 2 2" xfId="13691" xr:uid="{2136F15F-991C-49DD-B03E-DC9586386BF8}"/>
    <cellStyle name="Currency 2 3 5 6 2 2 2" xfId="29102" xr:uid="{C94397DE-70BF-493A-8D3B-D1287BCFFA3C}"/>
    <cellStyle name="Currency 2 3 5 6 2 2 2 2" xfId="59926" xr:uid="{E10D3539-DB3D-4033-A4EB-601FEBCF89EF}"/>
    <cellStyle name="Currency 2 3 5 6 2 2 3" xfId="44516" xr:uid="{B9FF006F-9CF6-40AA-B9B8-0829555AF6C0}"/>
    <cellStyle name="Currency 2 3 5 6 2 3" xfId="21293" xr:uid="{00E0AF28-BD0E-4169-ABF4-34D97B0E0F67}"/>
    <cellStyle name="Currency 2 3 5 6 2 3 2" xfId="52117" xr:uid="{CC135E65-A630-4E4E-94CA-27B063FEE716}"/>
    <cellStyle name="Currency 2 3 5 6 2 4" xfId="36707" xr:uid="{AD67EF75-06B1-44F5-9F50-162E581A7B24}"/>
    <cellStyle name="Currency 2 3 5 6 3" xfId="9888" xr:uid="{A6DB9141-F126-4A38-8863-9ADDE1EB6B8D}"/>
    <cellStyle name="Currency 2 3 5 6 3 2" xfId="25299" xr:uid="{07E6E286-0C29-4A06-B9C8-222575096B63}"/>
    <cellStyle name="Currency 2 3 5 6 3 2 2" xfId="56123" xr:uid="{A7900906-7AEF-469F-955B-295E3FA35AB2}"/>
    <cellStyle name="Currency 2 3 5 6 3 3" xfId="40713" xr:uid="{A223E457-6329-482A-8BB9-7CE9B19CD05F}"/>
    <cellStyle name="Currency 2 3 5 6 4" xfId="17490" xr:uid="{27AEE481-F434-427B-B614-79F1FBB780B6}"/>
    <cellStyle name="Currency 2 3 5 6 4 2" xfId="48314" xr:uid="{D5B09AA6-C2B2-44C1-BB96-9F0D1878EF9B}"/>
    <cellStyle name="Currency 2 3 5 6 5" xfId="32904" xr:uid="{FF7CF592-4609-4E4F-92D6-20FBC8732E00}"/>
    <cellStyle name="Currency 2 3 5 7" xfId="3981" xr:uid="{33A22FEF-37F8-4E82-B060-5473E4D2BC25}"/>
    <cellStyle name="Currency 2 3 5 7 2" xfId="11792" xr:uid="{D203C80B-C867-4C07-AB7B-5A2313C8FA41}"/>
    <cellStyle name="Currency 2 3 5 7 2 2" xfId="27203" xr:uid="{C8B3C871-D0E2-495B-A447-8FD2E989DD78}"/>
    <cellStyle name="Currency 2 3 5 7 2 2 2" xfId="58027" xr:uid="{E2F980A0-1277-4DE4-B164-A82912CCA674}"/>
    <cellStyle name="Currency 2 3 5 7 2 3" xfId="42617" xr:uid="{B31536BF-8157-4727-8382-4B09864205AF}"/>
    <cellStyle name="Currency 2 3 5 7 3" xfId="19394" xr:uid="{7D6CB51A-333F-4E3B-8842-E7BA1B636A86}"/>
    <cellStyle name="Currency 2 3 5 7 3 2" xfId="50218" xr:uid="{70F7B541-CEC7-43B9-9D7C-1657B6E9B7DB}"/>
    <cellStyle name="Currency 2 3 5 7 4" xfId="34808" xr:uid="{544ED4A2-2663-4154-B07F-5DD400EAE218}"/>
    <cellStyle name="Currency 2 3 5 8" xfId="7989" xr:uid="{41C448ED-034C-4368-A8DB-5FCDD8DEE058}"/>
    <cellStyle name="Currency 2 3 5 8 2" xfId="23400" xr:uid="{A6D6D779-3C18-40AE-8A79-D15D9907152A}"/>
    <cellStyle name="Currency 2 3 5 8 2 2" xfId="54224" xr:uid="{6C2056C7-5BAA-4E8B-87EE-2203ED7ACCE6}"/>
    <cellStyle name="Currency 2 3 5 8 3" xfId="38814" xr:uid="{F003359F-9CA9-46FF-B245-5D45A3876ACA}"/>
    <cellStyle name="Currency 2 3 5 9" xfId="7780" xr:uid="{D8FAFBEC-7A55-4347-AD05-280005570DC2}"/>
    <cellStyle name="Currency 2 3 5 9 2" xfId="23191" xr:uid="{278A9120-1572-4CDA-B40D-1B54DDED3945}"/>
    <cellStyle name="Currency 2 3 5 9 2 2" xfId="54015" xr:uid="{FDB715F1-A012-4C0E-B41F-533A21945CBC}"/>
    <cellStyle name="Currency 2 3 5 9 3" xfId="38605" xr:uid="{207D9BD5-0559-479F-BCFF-0EBBE4A08D77}"/>
    <cellStyle name="Currency 2 3 6" xfId="555" xr:uid="{3E6251C4-3628-4BFF-ABF3-493CE5781AAD}"/>
    <cellStyle name="Currency 2 3 6 2" xfId="1188" xr:uid="{03EBDB9D-FFCF-47D8-8040-E78305022521}"/>
    <cellStyle name="Currency 2 3 6 2 2" xfId="3087" xr:uid="{A2060968-4187-4A86-B134-05525F413AD6}"/>
    <cellStyle name="Currency 2 3 6 2 2 2" xfId="6890" xr:uid="{54B13E68-743F-41E5-B80F-95F36015BA51}"/>
    <cellStyle name="Currency 2 3 6 2 2 2 2" xfId="14701" xr:uid="{4A45ABEB-669E-49E4-838D-A407B8CAB538}"/>
    <cellStyle name="Currency 2 3 6 2 2 2 2 2" xfId="30112" xr:uid="{7A1E683B-29B6-486F-A9EC-4DDDC1081112}"/>
    <cellStyle name="Currency 2 3 6 2 2 2 2 2 2" xfId="60936" xr:uid="{FB474159-876D-443E-84BC-9EE7C3153DFE}"/>
    <cellStyle name="Currency 2 3 6 2 2 2 2 3" xfId="45526" xr:uid="{F1B643C7-9256-4C2A-83A5-46571666C849}"/>
    <cellStyle name="Currency 2 3 6 2 2 2 3" xfId="22303" xr:uid="{2B346324-2456-4B29-BB26-D0540DC1BBF5}"/>
    <cellStyle name="Currency 2 3 6 2 2 2 3 2" xfId="53127" xr:uid="{D7065794-98B1-4736-B39F-374162D7C2E2}"/>
    <cellStyle name="Currency 2 3 6 2 2 2 4" xfId="37717" xr:uid="{180F5C3F-70AA-41EA-B0F3-F17057A2E8B2}"/>
    <cellStyle name="Currency 2 3 6 2 2 3" xfId="10898" xr:uid="{0E9FA80F-0231-4681-A939-9BA97EB4EDD7}"/>
    <cellStyle name="Currency 2 3 6 2 2 3 2" xfId="26309" xr:uid="{54A74C7D-DA81-428D-8C40-1A079D55A7EB}"/>
    <cellStyle name="Currency 2 3 6 2 2 3 2 2" xfId="57133" xr:uid="{7FDB3109-0146-4DFC-9518-4AE5BBD711C3}"/>
    <cellStyle name="Currency 2 3 6 2 2 3 3" xfId="41723" xr:uid="{D4DA76E4-FACB-4BC0-8610-2A40B7C3BEA4}"/>
    <cellStyle name="Currency 2 3 6 2 2 4" xfId="18500" xr:uid="{DC660770-8C5B-4433-9F8D-45E96AAD9212}"/>
    <cellStyle name="Currency 2 3 6 2 2 4 2" xfId="49324" xr:uid="{61E36E9A-801D-49B1-85CA-2DB4BACC6A58}"/>
    <cellStyle name="Currency 2 3 6 2 2 5" xfId="33914" xr:uid="{03DBB326-FBB8-418F-A886-90A4200E6F81}"/>
    <cellStyle name="Currency 2 3 6 2 3" xfId="4991" xr:uid="{C7DA6787-C300-41B2-868D-B8B71A2C189F}"/>
    <cellStyle name="Currency 2 3 6 2 3 2" xfId="12802" xr:uid="{DAE167CB-C80F-4C63-8C93-7082E6932169}"/>
    <cellStyle name="Currency 2 3 6 2 3 2 2" xfId="28213" xr:uid="{B6BD7ACE-8BDB-4180-827C-0A46A663C5B9}"/>
    <cellStyle name="Currency 2 3 6 2 3 2 2 2" xfId="59037" xr:uid="{68CF6C0E-DC0D-46C8-91C4-BE60020E8668}"/>
    <cellStyle name="Currency 2 3 6 2 3 2 3" xfId="43627" xr:uid="{FC8A17CA-C9C4-421E-B677-3FB2770F653E}"/>
    <cellStyle name="Currency 2 3 6 2 3 3" xfId="20404" xr:uid="{2F545698-BB1C-4899-B400-D0EFDE92A23E}"/>
    <cellStyle name="Currency 2 3 6 2 3 3 2" xfId="51228" xr:uid="{A91E2C7E-F062-46E7-88F5-CE42CEDEDD9D}"/>
    <cellStyle name="Currency 2 3 6 2 3 4" xfId="35818" xr:uid="{E818FF97-C0C4-4856-A67E-821D6BBA2C45}"/>
    <cellStyle name="Currency 2 3 6 2 4" xfId="8999" xr:uid="{D9664C49-6E42-40A4-873A-CDB651B912EE}"/>
    <cellStyle name="Currency 2 3 6 2 4 2" xfId="24410" xr:uid="{15AF1030-02BB-4172-96A9-393A7FE6CB2B}"/>
    <cellStyle name="Currency 2 3 6 2 4 2 2" xfId="55234" xr:uid="{E1E54E8B-0182-4C18-ABAA-C9394208AE04}"/>
    <cellStyle name="Currency 2 3 6 2 4 3" xfId="39824" xr:uid="{1D522244-415E-470D-A864-CC8A9D1955F6}"/>
    <cellStyle name="Currency 2 3 6 2 5" xfId="16601" xr:uid="{24F55095-AC4E-4B16-A27C-BEC031CB5DFE}"/>
    <cellStyle name="Currency 2 3 6 2 5 2" xfId="47425" xr:uid="{B29AD985-04B7-4CD5-8B38-E85BEE54A763}"/>
    <cellStyle name="Currency 2 3 6 2 6" xfId="32015" xr:uid="{BBA77D43-0814-457E-AA1C-48E1A52B06FB}"/>
    <cellStyle name="Currency 2 3 6 3" xfId="1821" xr:uid="{213743A6-1DA7-474A-BD70-9D7AFE4A3AB4}"/>
    <cellStyle name="Currency 2 3 6 3 2" xfId="3720" xr:uid="{7793D990-A109-47C3-9D92-48C31BE52289}"/>
    <cellStyle name="Currency 2 3 6 3 2 2" xfId="7523" xr:uid="{F8BC0ADE-7F63-48AA-9CEC-C7A76D4BCBF8}"/>
    <cellStyle name="Currency 2 3 6 3 2 2 2" xfId="15334" xr:uid="{C7C5AD03-E7DC-4364-8B64-E0F114FD08A3}"/>
    <cellStyle name="Currency 2 3 6 3 2 2 2 2" xfId="30745" xr:uid="{A4AFD169-D20B-4D22-85BF-9834E9AAEB14}"/>
    <cellStyle name="Currency 2 3 6 3 2 2 2 2 2" xfId="61569" xr:uid="{4B386911-DC02-4DE4-9DFF-5634B115EDCC}"/>
    <cellStyle name="Currency 2 3 6 3 2 2 2 3" xfId="46159" xr:uid="{4F01CA46-C25E-42FA-B773-B36436BD0911}"/>
    <cellStyle name="Currency 2 3 6 3 2 2 3" xfId="22936" xr:uid="{1EE88976-B415-4380-A1B7-FB4B47F5D279}"/>
    <cellStyle name="Currency 2 3 6 3 2 2 3 2" xfId="53760" xr:uid="{BBED04E4-5F8C-4749-BB19-612204F64FD0}"/>
    <cellStyle name="Currency 2 3 6 3 2 2 4" xfId="38350" xr:uid="{5B92D165-0F36-4C98-BD87-D4FC250F5FFE}"/>
    <cellStyle name="Currency 2 3 6 3 2 3" xfId="11531" xr:uid="{8CE55D7A-06B5-4BF7-BE0D-45750F7365FD}"/>
    <cellStyle name="Currency 2 3 6 3 2 3 2" xfId="26942" xr:uid="{3AAA7713-E563-4B91-8595-A67CB89CE7FA}"/>
    <cellStyle name="Currency 2 3 6 3 2 3 2 2" xfId="57766" xr:uid="{C76C6544-3DE4-4A99-997C-0D4611BC58ED}"/>
    <cellStyle name="Currency 2 3 6 3 2 3 3" xfId="42356" xr:uid="{27026BF7-42C3-49B1-A2B2-5171E63C6035}"/>
    <cellStyle name="Currency 2 3 6 3 2 4" xfId="19133" xr:uid="{EB5050B7-404A-44C0-A5FE-13CB5FA08E89}"/>
    <cellStyle name="Currency 2 3 6 3 2 4 2" xfId="49957" xr:uid="{2DE74573-AC30-4C54-B293-343E522BB7B8}"/>
    <cellStyle name="Currency 2 3 6 3 2 5" xfId="34547" xr:uid="{25AC6BBD-42E6-44D7-9B97-C43D65BDB3D1}"/>
    <cellStyle name="Currency 2 3 6 3 3" xfId="5624" xr:uid="{FA27BB86-1A7D-4C47-9F00-165500B5E578}"/>
    <cellStyle name="Currency 2 3 6 3 3 2" xfId="13435" xr:uid="{38FFEEB3-86A9-4473-80C3-865C7D21E12E}"/>
    <cellStyle name="Currency 2 3 6 3 3 2 2" xfId="28846" xr:uid="{842F23D5-DBB1-4E13-AE2A-72B5414CF468}"/>
    <cellStyle name="Currency 2 3 6 3 3 2 2 2" xfId="59670" xr:uid="{E37B7FCC-402A-4743-8F36-8574C79A6F84}"/>
    <cellStyle name="Currency 2 3 6 3 3 2 3" xfId="44260" xr:uid="{3BBE7816-5F47-48CF-A69C-7747EA49CD4F}"/>
    <cellStyle name="Currency 2 3 6 3 3 3" xfId="21037" xr:uid="{3EEBB4FB-A3C8-47A0-8CFF-41D3E9A28542}"/>
    <cellStyle name="Currency 2 3 6 3 3 3 2" xfId="51861" xr:uid="{92C4A8A8-0ED2-481A-9ED0-BEC68B5BE1ED}"/>
    <cellStyle name="Currency 2 3 6 3 3 4" xfId="36451" xr:uid="{CEEE0AD9-E94D-4F4E-88F4-E1C1FDD15D28}"/>
    <cellStyle name="Currency 2 3 6 3 4" xfId="9632" xr:uid="{CED15121-E1DD-4EA1-B3D7-32832FD0823B}"/>
    <cellStyle name="Currency 2 3 6 3 4 2" xfId="25043" xr:uid="{15CCB942-374E-4379-ADCC-B1B4B8FF7CB1}"/>
    <cellStyle name="Currency 2 3 6 3 4 2 2" xfId="55867" xr:uid="{0A6FB739-E809-4C25-9FA5-CFD1DEB98DA1}"/>
    <cellStyle name="Currency 2 3 6 3 4 3" xfId="40457" xr:uid="{69A7F967-6CBD-451C-A977-8A97423AA995}"/>
    <cellStyle name="Currency 2 3 6 3 5" xfId="17234" xr:uid="{51F05BA9-16A7-43A4-B6CC-89E11DFFF358}"/>
    <cellStyle name="Currency 2 3 6 3 5 2" xfId="48058" xr:uid="{C4D5AFAB-070D-4A0B-BB92-74FCD0CCBED7}"/>
    <cellStyle name="Currency 2 3 6 3 6" xfId="32648" xr:uid="{04EA7EC5-6D96-48E4-BDD9-E399821F67A8}"/>
    <cellStyle name="Currency 2 3 6 4" xfId="2454" xr:uid="{463F0B56-60C5-4800-85CE-30188C047A85}"/>
    <cellStyle name="Currency 2 3 6 4 2" xfId="6257" xr:uid="{048A0478-61C6-416A-B29F-CAC19A79864C}"/>
    <cellStyle name="Currency 2 3 6 4 2 2" xfId="14068" xr:uid="{1D485C30-B3ED-43BB-9844-255AA2896746}"/>
    <cellStyle name="Currency 2 3 6 4 2 2 2" xfId="29479" xr:uid="{E59EFC95-BF61-432D-BA73-93924D5966D2}"/>
    <cellStyle name="Currency 2 3 6 4 2 2 2 2" xfId="60303" xr:uid="{94F1287B-D1B7-4814-BFB2-DC7D5AFB0E6E}"/>
    <cellStyle name="Currency 2 3 6 4 2 2 3" xfId="44893" xr:uid="{8954AB46-9690-4B20-AE5E-B5795A5908B9}"/>
    <cellStyle name="Currency 2 3 6 4 2 3" xfId="21670" xr:uid="{859A655E-349D-4FC2-8F2D-FC556D5B680F}"/>
    <cellStyle name="Currency 2 3 6 4 2 3 2" xfId="52494" xr:uid="{6C095456-BEB5-4D26-8155-7F800C833BBF}"/>
    <cellStyle name="Currency 2 3 6 4 2 4" xfId="37084" xr:uid="{8B03A4B6-7EEF-4B8D-8CCE-123F33046824}"/>
    <cellStyle name="Currency 2 3 6 4 3" xfId="10265" xr:uid="{9E1AFB9A-3845-4612-8178-9DB20A89D4ED}"/>
    <cellStyle name="Currency 2 3 6 4 3 2" xfId="25676" xr:uid="{E6426E27-1549-4A95-8832-BB859EE88E1A}"/>
    <cellStyle name="Currency 2 3 6 4 3 2 2" xfId="56500" xr:uid="{FAA630BB-9730-4B24-B830-158FA3468E3A}"/>
    <cellStyle name="Currency 2 3 6 4 3 3" xfId="41090" xr:uid="{CF4DA7B3-552F-4135-B89F-EA4ED2999AA0}"/>
    <cellStyle name="Currency 2 3 6 4 4" xfId="17867" xr:uid="{29EF34F1-A6B5-4393-95DA-BDA0C50E0C1F}"/>
    <cellStyle name="Currency 2 3 6 4 4 2" xfId="48691" xr:uid="{D895CFCC-9DEA-4195-ACE5-69D4F84CA590}"/>
    <cellStyle name="Currency 2 3 6 4 5" xfId="33281" xr:uid="{5673AD5E-2AD1-407A-BBC2-2E980058EE36}"/>
    <cellStyle name="Currency 2 3 6 5" xfId="4358" xr:uid="{244B6A7C-BB0C-4409-8CF9-755232C8D5AA}"/>
    <cellStyle name="Currency 2 3 6 5 2" xfId="12169" xr:uid="{9DB9106F-DA63-4AD4-B93B-AE7425595010}"/>
    <cellStyle name="Currency 2 3 6 5 2 2" xfId="27580" xr:uid="{96754437-20CD-45FD-8D1E-EF1E349113D2}"/>
    <cellStyle name="Currency 2 3 6 5 2 2 2" xfId="58404" xr:uid="{82DD2ADF-4CD5-4E5B-B189-8C69AA8913E7}"/>
    <cellStyle name="Currency 2 3 6 5 2 3" xfId="42994" xr:uid="{F330EA30-48BE-4E0D-A8B3-BA24CFD6905B}"/>
    <cellStyle name="Currency 2 3 6 5 3" xfId="19771" xr:uid="{91B4B5FF-F51D-45E0-8E7D-28DFF63D570F}"/>
    <cellStyle name="Currency 2 3 6 5 3 2" xfId="50595" xr:uid="{86218723-1232-4256-956B-DCF3731B5963}"/>
    <cellStyle name="Currency 2 3 6 5 4" xfId="35185" xr:uid="{1A269F84-01A7-47D2-B435-90A35A0D69E9}"/>
    <cellStyle name="Currency 2 3 6 6" xfId="8366" xr:uid="{4199EE46-4090-44DC-A288-2DD5B5B7B8C4}"/>
    <cellStyle name="Currency 2 3 6 6 2" xfId="23777" xr:uid="{DC6528BF-B7F5-4760-BF68-B3E14B10C0F8}"/>
    <cellStyle name="Currency 2 3 6 6 2 2" xfId="54601" xr:uid="{6397D030-A8A1-49FC-9CAB-645FACD06EDB}"/>
    <cellStyle name="Currency 2 3 6 6 3" xfId="39191" xr:uid="{F182C1C7-E4BE-4060-A256-6DB322CE00A6}"/>
    <cellStyle name="Currency 2 3 6 7" xfId="15968" xr:uid="{4E0761F8-7494-484A-80EC-10DD63D65B99}"/>
    <cellStyle name="Currency 2 3 6 7 2" xfId="46792" xr:uid="{2C2FBE89-F2E0-4222-8D62-84BB82BC1A24}"/>
    <cellStyle name="Currency 2 3 6 8" xfId="31382" xr:uid="{B86D4FC8-8129-4031-9378-C05AB1467B8E}"/>
    <cellStyle name="Currency 2 3 7" xfId="346" xr:uid="{DCA1478B-3ACF-45D0-BD85-42C60990F91A}"/>
    <cellStyle name="Currency 2 3 7 2" xfId="979" xr:uid="{83F58045-F4D4-4E50-8AE2-294F8FCFCC16}"/>
    <cellStyle name="Currency 2 3 7 2 2" xfId="2878" xr:uid="{3ADB2397-159F-416F-86C8-D978BB722FD3}"/>
    <cellStyle name="Currency 2 3 7 2 2 2" xfId="6681" xr:uid="{A8F18AD7-E511-4BC0-BE46-B00D9C64EE68}"/>
    <cellStyle name="Currency 2 3 7 2 2 2 2" xfId="14492" xr:uid="{67335DAE-6179-41E1-968D-2EC44FEA4DAB}"/>
    <cellStyle name="Currency 2 3 7 2 2 2 2 2" xfId="29903" xr:uid="{2BC08958-C409-4755-8CD5-EC2CD810C5CE}"/>
    <cellStyle name="Currency 2 3 7 2 2 2 2 2 2" xfId="60727" xr:uid="{E538A2AB-2697-41E9-9D0F-996500FB6F3A}"/>
    <cellStyle name="Currency 2 3 7 2 2 2 2 3" xfId="45317" xr:uid="{DFA24573-1198-43F8-ABF0-914CBA868C94}"/>
    <cellStyle name="Currency 2 3 7 2 2 2 3" xfId="22094" xr:uid="{C54283CE-A00E-475D-AEF1-FFB919C0D036}"/>
    <cellStyle name="Currency 2 3 7 2 2 2 3 2" xfId="52918" xr:uid="{C6E27A2A-E82D-4D41-9FAF-8F334E60D76A}"/>
    <cellStyle name="Currency 2 3 7 2 2 2 4" xfId="37508" xr:uid="{149B17F8-544D-446A-A8DE-B5797C5977E2}"/>
    <cellStyle name="Currency 2 3 7 2 2 3" xfId="10689" xr:uid="{067D1AF2-2E14-4AFF-B53B-844B10D69204}"/>
    <cellStyle name="Currency 2 3 7 2 2 3 2" xfId="26100" xr:uid="{BF47320C-16CE-438B-8BA7-A008B7E02A1C}"/>
    <cellStyle name="Currency 2 3 7 2 2 3 2 2" xfId="56924" xr:uid="{9B4F2E8D-07DB-4277-ACA2-D935C8A1C2E4}"/>
    <cellStyle name="Currency 2 3 7 2 2 3 3" xfId="41514" xr:uid="{E4EA2692-E168-4164-997C-03AB519E3E69}"/>
    <cellStyle name="Currency 2 3 7 2 2 4" xfId="18291" xr:uid="{6CE9F8B3-F593-4A46-B5D0-06699DBA7CEB}"/>
    <cellStyle name="Currency 2 3 7 2 2 4 2" xfId="49115" xr:uid="{47CCFE9A-7B6D-4D15-A43D-156A93D98C2C}"/>
    <cellStyle name="Currency 2 3 7 2 2 5" xfId="33705" xr:uid="{3BCFF4EA-0A89-4E16-829C-7ED313CFBBCC}"/>
    <cellStyle name="Currency 2 3 7 2 3" xfId="4782" xr:uid="{EB82EDBB-636B-4D65-9977-D8A12C58DADA}"/>
    <cellStyle name="Currency 2 3 7 2 3 2" xfId="12593" xr:uid="{E53D7061-ECA0-4519-AD1A-21D9371E4782}"/>
    <cellStyle name="Currency 2 3 7 2 3 2 2" xfId="28004" xr:uid="{4DE79627-6BC5-47B4-9617-7882D36FFF59}"/>
    <cellStyle name="Currency 2 3 7 2 3 2 2 2" xfId="58828" xr:uid="{1469AB62-DC2F-4307-AF28-72CBDA7DF9C4}"/>
    <cellStyle name="Currency 2 3 7 2 3 2 3" xfId="43418" xr:uid="{626BD476-337A-45FD-BDE3-BCB459B40D20}"/>
    <cellStyle name="Currency 2 3 7 2 3 3" xfId="20195" xr:uid="{ACB58034-65B9-4476-AF15-BBBF5D932BFD}"/>
    <cellStyle name="Currency 2 3 7 2 3 3 2" xfId="51019" xr:uid="{A919A183-9DFD-4777-91B8-BBDAA2ADD14A}"/>
    <cellStyle name="Currency 2 3 7 2 3 4" xfId="35609" xr:uid="{BFCD79C4-E94C-42A4-8163-4A91B629DF91}"/>
    <cellStyle name="Currency 2 3 7 2 4" xfId="8790" xr:uid="{CD3376CD-3446-415C-AAE1-409EA92BB625}"/>
    <cellStyle name="Currency 2 3 7 2 4 2" xfId="24201" xr:uid="{00746E93-1459-451D-8068-B327138D6A32}"/>
    <cellStyle name="Currency 2 3 7 2 4 2 2" xfId="55025" xr:uid="{70F6CCB3-92D9-4735-8078-E27691520A96}"/>
    <cellStyle name="Currency 2 3 7 2 4 3" xfId="39615" xr:uid="{19A76985-5037-4331-96F5-D930179862D7}"/>
    <cellStyle name="Currency 2 3 7 2 5" xfId="16392" xr:uid="{1D553024-2054-4831-80F6-AC2157E4FD77}"/>
    <cellStyle name="Currency 2 3 7 2 5 2" xfId="47216" xr:uid="{671E143C-1AFD-446B-B484-D6E4B8CDE97F}"/>
    <cellStyle name="Currency 2 3 7 2 6" xfId="31806" xr:uid="{5DBD056F-163D-4092-B345-D49D6D74D7AB}"/>
    <cellStyle name="Currency 2 3 7 3" xfId="1612" xr:uid="{16F0E2E0-CDF0-4F7E-BDD7-359741B5F745}"/>
    <cellStyle name="Currency 2 3 7 3 2" xfId="3511" xr:uid="{6B542068-693D-41C6-B795-6FA2CFB630D0}"/>
    <cellStyle name="Currency 2 3 7 3 2 2" xfId="7314" xr:uid="{D8F2FEBA-23F9-462E-BC66-3D19809BAF4A}"/>
    <cellStyle name="Currency 2 3 7 3 2 2 2" xfId="15125" xr:uid="{25A8FAAD-A6AF-45CF-9909-C331CC63B1F1}"/>
    <cellStyle name="Currency 2 3 7 3 2 2 2 2" xfId="30536" xr:uid="{773E5740-3828-4854-962D-415ECC4BBDE3}"/>
    <cellStyle name="Currency 2 3 7 3 2 2 2 2 2" xfId="61360" xr:uid="{C942F10A-683F-4514-B97F-7349785883D2}"/>
    <cellStyle name="Currency 2 3 7 3 2 2 2 3" xfId="45950" xr:uid="{DB530C54-EA7B-4B11-BB48-E63F73B6F5D0}"/>
    <cellStyle name="Currency 2 3 7 3 2 2 3" xfId="22727" xr:uid="{05B4FFE4-4EED-42CC-923C-260A2567B8D4}"/>
    <cellStyle name="Currency 2 3 7 3 2 2 3 2" xfId="53551" xr:uid="{2D1456FA-5251-47F7-9667-7A2273EAD24E}"/>
    <cellStyle name="Currency 2 3 7 3 2 2 4" xfId="38141" xr:uid="{F5E65CF4-5770-4D7E-AE11-6D488D8CB401}"/>
    <cellStyle name="Currency 2 3 7 3 2 3" xfId="11322" xr:uid="{FDD708C5-D7DC-4677-917C-4ADBEF88CFBA}"/>
    <cellStyle name="Currency 2 3 7 3 2 3 2" xfId="26733" xr:uid="{94D7643E-85FC-4BD1-8BDD-745A6C1B73CD}"/>
    <cellStyle name="Currency 2 3 7 3 2 3 2 2" xfId="57557" xr:uid="{537D03A0-BEA1-42F6-9781-F13D9D1E4E1F}"/>
    <cellStyle name="Currency 2 3 7 3 2 3 3" xfId="42147" xr:uid="{33A5E590-B8B1-4E7E-810E-0BBD818D6EFE}"/>
    <cellStyle name="Currency 2 3 7 3 2 4" xfId="18924" xr:uid="{0598CBCC-5F1D-4241-98E0-77BD64959722}"/>
    <cellStyle name="Currency 2 3 7 3 2 4 2" xfId="49748" xr:uid="{1F5AC516-8B91-4409-81F6-946289697553}"/>
    <cellStyle name="Currency 2 3 7 3 2 5" xfId="34338" xr:uid="{55BC0AF6-C542-4193-8C27-AFFD2084726D}"/>
    <cellStyle name="Currency 2 3 7 3 3" xfId="5415" xr:uid="{74A96570-5B46-4301-9A4A-79F1ACB26171}"/>
    <cellStyle name="Currency 2 3 7 3 3 2" xfId="13226" xr:uid="{8C929418-BC6C-4EB7-BDE6-A0BBBCF44667}"/>
    <cellStyle name="Currency 2 3 7 3 3 2 2" xfId="28637" xr:uid="{AF3020FA-05CE-4D34-AD15-B37D046DE6B6}"/>
    <cellStyle name="Currency 2 3 7 3 3 2 2 2" xfId="59461" xr:uid="{7EB1A373-CC2E-4D27-9585-C6CF56D6879D}"/>
    <cellStyle name="Currency 2 3 7 3 3 2 3" xfId="44051" xr:uid="{628C6B53-7F86-409C-87C7-036D61F19169}"/>
    <cellStyle name="Currency 2 3 7 3 3 3" xfId="20828" xr:uid="{F1940FCD-E7DC-4230-871D-88CF0E08A8CC}"/>
    <cellStyle name="Currency 2 3 7 3 3 3 2" xfId="51652" xr:uid="{F61D9135-8C26-4757-B7AD-D1AAF4DC07BC}"/>
    <cellStyle name="Currency 2 3 7 3 3 4" xfId="36242" xr:uid="{62CD5B24-C4FD-4148-A862-22F9B842ABC5}"/>
    <cellStyle name="Currency 2 3 7 3 4" xfId="9423" xr:uid="{B108E84A-3953-4681-849A-D2A2745C5F4F}"/>
    <cellStyle name="Currency 2 3 7 3 4 2" xfId="24834" xr:uid="{DA3EF9CD-5526-4C7E-9398-236EBC25853A}"/>
    <cellStyle name="Currency 2 3 7 3 4 2 2" xfId="55658" xr:uid="{7C6DE267-1313-4FCD-8695-B5074D2DCFE5}"/>
    <cellStyle name="Currency 2 3 7 3 4 3" xfId="40248" xr:uid="{80E741C1-4A1A-479F-A315-FE6ECFEF24B5}"/>
    <cellStyle name="Currency 2 3 7 3 5" xfId="17025" xr:uid="{E686FF49-2C52-404A-8D7F-72BC8E44945E}"/>
    <cellStyle name="Currency 2 3 7 3 5 2" xfId="47849" xr:uid="{F996ADDD-6796-4185-9771-09E00A66490A}"/>
    <cellStyle name="Currency 2 3 7 3 6" xfId="32439" xr:uid="{7B21ECCA-9954-4522-A42C-1952F4DE834F}"/>
    <cellStyle name="Currency 2 3 7 4" xfId="2245" xr:uid="{CD13313B-69CB-458C-8EFE-3CF899280055}"/>
    <cellStyle name="Currency 2 3 7 4 2" xfId="6048" xr:uid="{30B735D8-B728-447A-B4A0-9B621F163458}"/>
    <cellStyle name="Currency 2 3 7 4 2 2" xfId="13859" xr:uid="{A80D7FE7-12C6-4556-9A00-9B726CBF90D8}"/>
    <cellStyle name="Currency 2 3 7 4 2 2 2" xfId="29270" xr:uid="{B5957DF4-EB01-4FD4-B51B-1BE002040CAF}"/>
    <cellStyle name="Currency 2 3 7 4 2 2 2 2" xfId="60094" xr:uid="{5E25C4B1-2FCF-42D2-B8A7-A79AC3D5AC5C}"/>
    <cellStyle name="Currency 2 3 7 4 2 2 3" xfId="44684" xr:uid="{C0FDB711-CC00-4367-B075-026D65B54E47}"/>
    <cellStyle name="Currency 2 3 7 4 2 3" xfId="21461" xr:uid="{4F87F462-580D-48A9-A43E-BEA23689EC73}"/>
    <cellStyle name="Currency 2 3 7 4 2 3 2" xfId="52285" xr:uid="{BE3476CB-F29C-4B11-B20F-089BE402B445}"/>
    <cellStyle name="Currency 2 3 7 4 2 4" xfId="36875" xr:uid="{C5A73FE1-2F5D-4476-807B-897165F8EA74}"/>
    <cellStyle name="Currency 2 3 7 4 3" xfId="10056" xr:uid="{713164D3-5A7E-4346-AA78-01491D9F9505}"/>
    <cellStyle name="Currency 2 3 7 4 3 2" xfId="25467" xr:uid="{0FD1ACD0-1E7E-4D64-BFDC-99B1C6BC32C3}"/>
    <cellStyle name="Currency 2 3 7 4 3 2 2" xfId="56291" xr:uid="{5B467181-C78F-482C-B402-CCF2352EC59E}"/>
    <cellStyle name="Currency 2 3 7 4 3 3" xfId="40881" xr:uid="{58CE1B64-5039-456A-9768-86C9326A002E}"/>
    <cellStyle name="Currency 2 3 7 4 4" xfId="17658" xr:uid="{BE79598F-5492-4BE3-AC6F-94FAD807BB22}"/>
    <cellStyle name="Currency 2 3 7 4 4 2" xfId="48482" xr:uid="{0518A83F-D4FD-408B-B74A-532B24796E39}"/>
    <cellStyle name="Currency 2 3 7 4 5" xfId="33072" xr:uid="{9C1337B8-5A67-4E49-A9AE-7AC312CDD2A9}"/>
    <cellStyle name="Currency 2 3 7 5" xfId="4149" xr:uid="{8045E703-8C59-4E86-BEEE-F6BB7BD93DFD}"/>
    <cellStyle name="Currency 2 3 7 5 2" xfId="11960" xr:uid="{5C4B947E-43DF-4A4F-837D-A077320F5963}"/>
    <cellStyle name="Currency 2 3 7 5 2 2" xfId="27371" xr:uid="{382C0805-E736-4E1E-BA75-6443121643E5}"/>
    <cellStyle name="Currency 2 3 7 5 2 2 2" xfId="58195" xr:uid="{39B91043-E50B-4D0C-8481-1562DC936792}"/>
    <cellStyle name="Currency 2 3 7 5 2 3" xfId="42785" xr:uid="{B6056C62-FA62-46E8-B936-4F5ACFE4776B}"/>
    <cellStyle name="Currency 2 3 7 5 3" xfId="19562" xr:uid="{FDED8D7C-9054-47F6-A9E3-BB9D1C8AE0DA}"/>
    <cellStyle name="Currency 2 3 7 5 3 2" xfId="50386" xr:uid="{507C3E56-FD32-4A07-91E9-C47710A05C96}"/>
    <cellStyle name="Currency 2 3 7 5 4" xfId="34976" xr:uid="{3C92BC26-A914-4A0E-B69B-F7B10FC302CA}"/>
    <cellStyle name="Currency 2 3 7 6" xfId="8157" xr:uid="{28B5A70A-117C-4A07-92D1-C0F56AA8E916}"/>
    <cellStyle name="Currency 2 3 7 6 2" xfId="23568" xr:uid="{DC67C1E9-8836-4824-88E6-E830237BFD0D}"/>
    <cellStyle name="Currency 2 3 7 6 2 2" xfId="54392" xr:uid="{67CD3BD2-CCB5-4B5B-A432-085599548888}"/>
    <cellStyle name="Currency 2 3 7 6 3" xfId="38982" xr:uid="{C7C6BEB6-3421-4378-9530-FAB29351BCA0}"/>
    <cellStyle name="Currency 2 3 7 7" xfId="15759" xr:uid="{21053085-B14F-453F-A0D8-C26E0AA90CCF}"/>
    <cellStyle name="Currency 2 3 7 7 2" xfId="46583" xr:uid="{01CC89CB-05D5-44B2-AB53-E3616807CF68}"/>
    <cellStyle name="Currency 2 3 7 8" xfId="31173" xr:uid="{73E8C092-FAE6-475F-9149-FD8310905FA1}"/>
    <cellStyle name="Currency 2 3 8" xfId="766" xr:uid="{507D6E8C-3BA0-412B-B191-497753370FE9}"/>
    <cellStyle name="Currency 2 3 8 2" xfId="2665" xr:uid="{75AB6083-84CF-48F6-B300-17540435BE8E}"/>
    <cellStyle name="Currency 2 3 8 2 2" xfId="6468" xr:uid="{4047DE82-0AEC-443C-84E8-A7D7EEBCAE5C}"/>
    <cellStyle name="Currency 2 3 8 2 2 2" xfId="14279" xr:uid="{5EE05B42-9255-46C0-88EC-988BDA5D1EF0}"/>
    <cellStyle name="Currency 2 3 8 2 2 2 2" xfId="29690" xr:uid="{B992682E-A6EF-41FC-9C22-358F531E5BCF}"/>
    <cellStyle name="Currency 2 3 8 2 2 2 2 2" xfId="60514" xr:uid="{BCC6C592-3978-437B-B794-A852BA2B2A55}"/>
    <cellStyle name="Currency 2 3 8 2 2 2 3" xfId="45104" xr:uid="{D2CD7CEF-F2FE-43A0-B077-EEFC7812E81E}"/>
    <cellStyle name="Currency 2 3 8 2 2 3" xfId="21881" xr:uid="{A93091F7-E423-423E-B275-925225BDF56C}"/>
    <cellStyle name="Currency 2 3 8 2 2 3 2" xfId="52705" xr:uid="{293B6F78-F6BA-4CA6-81F1-B1B1A3A3C752}"/>
    <cellStyle name="Currency 2 3 8 2 2 4" xfId="37295" xr:uid="{DA23A159-428F-445D-A8B2-4ED3F79A0CAF}"/>
    <cellStyle name="Currency 2 3 8 2 3" xfId="10476" xr:uid="{578B4277-1462-4F19-9173-9596226DED24}"/>
    <cellStyle name="Currency 2 3 8 2 3 2" xfId="25887" xr:uid="{6C719FF7-8452-4427-90BB-05654EF14281}"/>
    <cellStyle name="Currency 2 3 8 2 3 2 2" xfId="56711" xr:uid="{ED882F44-6533-4248-8FCA-061C6F78E9C9}"/>
    <cellStyle name="Currency 2 3 8 2 3 3" xfId="41301" xr:uid="{03FAFB7F-5982-485C-9F6B-94ADBDBC6826}"/>
    <cellStyle name="Currency 2 3 8 2 4" xfId="18078" xr:uid="{94A82261-0D86-403D-B104-4232D96330F5}"/>
    <cellStyle name="Currency 2 3 8 2 4 2" xfId="48902" xr:uid="{9960ED31-3900-4167-B486-265E6F299E94}"/>
    <cellStyle name="Currency 2 3 8 2 5" xfId="33492" xr:uid="{5F5D44B7-0A08-4593-9F46-72B0E215D0F1}"/>
    <cellStyle name="Currency 2 3 8 3" xfId="4569" xr:uid="{5732BF1E-203A-4E4D-A0E1-D2AE9898A7B2}"/>
    <cellStyle name="Currency 2 3 8 3 2" xfId="12380" xr:uid="{A20FD56C-AA22-4E31-A40E-1AB18E5D2B2B}"/>
    <cellStyle name="Currency 2 3 8 3 2 2" xfId="27791" xr:uid="{4CEF2EC2-4FBE-434F-BE80-EA63E44775AF}"/>
    <cellStyle name="Currency 2 3 8 3 2 2 2" xfId="58615" xr:uid="{2F615D64-5FE8-4137-9391-5303E9BF57F6}"/>
    <cellStyle name="Currency 2 3 8 3 2 3" xfId="43205" xr:uid="{B99CB676-12FA-491B-BEDB-FDB85EE88FE6}"/>
    <cellStyle name="Currency 2 3 8 3 3" xfId="19982" xr:uid="{1B25DA73-5BEE-4D66-B0B1-47362548F50F}"/>
    <cellStyle name="Currency 2 3 8 3 3 2" xfId="50806" xr:uid="{8DA2E8C5-0DBE-4FEC-B8FC-B49DE2A54532}"/>
    <cellStyle name="Currency 2 3 8 3 4" xfId="35396" xr:uid="{4E401174-53B9-4929-8773-223CACCFA667}"/>
    <cellStyle name="Currency 2 3 8 4" xfId="8577" xr:uid="{86E2BA5B-4D0F-4B6F-A088-094A14468390}"/>
    <cellStyle name="Currency 2 3 8 4 2" xfId="23988" xr:uid="{43F0DA9A-28B9-4EAE-A030-27484BC2B975}"/>
    <cellStyle name="Currency 2 3 8 4 2 2" xfId="54812" xr:uid="{DADA9D8B-8FE5-4A8A-BA64-4E136E1713FC}"/>
    <cellStyle name="Currency 2 3 8 4 3" xfId="39402" xr:uid="{2F209BA2-9FC6-4AF8-8A84-768144F3126B}"/>
    <cellStyle name="Currency 2 3 8 5" xfId="16179" xr:uid="{D8ED52E5-8E8E-4E9C-AE93-EB137553652C}"/>
    <cellStyle name="Currency 2 3 8 5 2" xfId="47003" xr:uid="{91A20C8A-3AD2-4390-9BE1-65FE82CAB67C}"/>
    <cellStyle name="Currency 2 3 8 6" xfId="31593" xr:uid="{5172E349-1469-4A01-886C-DC9B1ACCE401}"/>
    <cellStyle name="Currency 2 3 9" xfId="1399" xr:uid="{E5A8888E-B785-416B-835D-4B313BA4072D}"/>
    <cellStyle name="Currency 2 3 9 2" xfId="3298" xr:uid="{0D684D31-453B-4BF4-90F6-9B38D61D25BD}"/>
    <cellStyle name="Currency 2 3 9 2 2" xfId="7101" xr:uid="{D3A99582-14A5-4D50-8547-4C62F35878E8}"/>
    <cellStyle name="Currency 2 3 9 2 2 2" xfId="14912" xr:uid="{C101BAE2-C659-4815-8737-1B6002997688}"/>
    <cellStyle name="Currency 2 3 9 2 2 2 2" xfId="30323" xr:uid="{1AD510E3-2F20-4556-A750-79238A33BCAF}"/>
    <cellStyle name="Currency 2 3 9 2 2 2 2 2" xfId="61147" xr:uid="{E9A05D86-99B8-4104-A083-DEE1C1050989}"/>
    <cellStyle name="Currency 2 3 9 2 2 2 3" xfId="45737" xr:uid="{1B1133A7-DCA8-4686-9823-1ABC8336241F}"/>
    <cellStyle name="Currency 2 3 9 2 2 3" xfId="22514" xr:uid="{B56F0349-2049-447B-9853-B1F1D96FBB79}"/>
    <cellStyle name="Currency 2 3 9 2 2 3 2" xfId="53338" xr:uid="{31F7C7DB-D5B0-40B7-82DA-E64E5DA3FFB3}"/>
    <cellStyle name="Currency 2 3 9 2 2 4" xfId="37928" xr:uid="{E37C0594-CBAD-45D4-B8E1-C158D38A1756}"/>
    <cellStyle name="Currency 2 3 9 2 3" xfId="11109" xr:uid="{A29C485F-51D1-412D-BC7A-A2FAE262B9AB}"/>
    <cellStyle name="Currency 2 3 9 2 3 2" xfId="26520" xr:uid="{1CBBD185-2858-40BE-9F78-A2752DFB6879}"/>
    <cellStyle name="Currency 2 3 9 2 3 2 2" xfId="57344" xr:uid="{67164E93-7910-400C-B51E-E74E163A020C}"/>
    <cellStyle name="Currency 2 3 9 2 3 3" xfId="41934" xr:uid="{98D50469-F32F-4D57-982E-50019EFB4F56}"/>
    <cellStyle name="Currency 2 3 9 2 4" xfId="18711" xr:uid="{8B626219-0188-4BB5-80A4-0BD848E822CB}"/>
    <cellStyle name="Currency 2 3 9 2 4 2" xfId="49535" xr:uid="{82F30646-142F-4505-A415-ABC582EA7377}"/>
    <cellStyle name="Currency 2 3 9 2 5" xfId="34125" xr:uid="{346C20A9-ADF3-4CF3-AAFE-163E122A0CB0}"/>
    <cellStyle name="Currency 2 3 9 3" xfId="5202" xr:uid="{59E538DE-11CB-4769-B16E-49E7D622213B}"/>
    <cellStyle name="Currency 2 3 9 3 2" xfId="13013" xr:uid="{12ADCE06-0016-4A3D-BE9C-64603C75348A}"/>
    <cellStyle name="Currency 2 3 9 3 2 2" xfId="28424" xr:uid="{657989EA-635F-4196-99F4-A641DFF496CA}"/>
    <cellStyle name="Currency 2 3 9 3 2 2 2" xfId="59248" xr:uid="{B60F9BD9-5E7A-42AD-AFF9-FD62EBDE3FDF}"/>
    <cellStyle name="Currency 2 3 9 3 2 3" xfId="43838" xr:uid="{A8179759-25E6-4002-AC9B-FB9C38F16D6E}"/>
    <cellStyle name="Currency 2 3 9 3 3" xfId="20615" xr:uid="{133F3838-F5AB-4773-8715-E21D5910F226}"/>
    <cellStyle name="Currency 2 3 9 3 3 2" xfId="51439" xr:uid="{E66FD082-3726-4BB6-8BE7-2444C631FA0F}"/>
    <cellStyle name="Currency 2 3 9 3 4" xfId="36029" xr:uid="{8C3D7FA1-2810-438E-96FA-2EEE2212044F}"/>
    <cellStyle name="Currency 2 3 9 4" xfId="9210" xr:uid="{9775B4AA-4755-4C9B-BCE1-7F90B534A12C}"/>
    <cellStyle name="Currency 2 3 9 4 2" xfId="24621" xr:uid="{AD4A828C-B660-4A3B-AC91-7BDBA1F477C1}"/>
    <cellStyle name="Currency 2 3 9 4 2 2" xfId="55445" xr:uid="{B201FA29-463E-4F5C-9633-A87DCC7E89F6}"/>
    <cellStyle name="Currency 2 3 9 4 3" xfId="40035" xr:uid="{1BCCB927-1339-4992-924A-F07D359BD6DE}"/>
    <cellStyle name="Currency 2 3 9 5" xfId="16812" xr:uid="{AB706410-1AF0-4FF8-B1F5-75ABE5945130}"/>
    <cellStyle name="Currency 2 3 9 5 2" xfId="47636" xr:uid="{2DE8DDB8-C481-4C07-B019-235E11329820}"/>
    <cellStyle name="Currency 2 3 9 6" xfId="32226" xr:uid="{8A0C2FEE-33A1-48CB-9BD1-69EB3643396F}"/>
    <cellStyle name="Currency 2 4" xfId="139" xr:uid="{2EC91043-5CC4-4E67-B72A-642BEE44F56E}"/>
    <cellStyle name="Currency 2 4 10" xfId="3951" xr:uid="{F1D06909-6799-409E-B232-226568B84724}"/>
    <cellStyle name="Currency 2 4 10 2" xfId="11762" xr:uid="{5AC701DC-3967-4E2E-900B-03766BF1D2D7}"/>
    <cellStyle name="Currency 2 4 10 2 2" xfId="27173" xr:uid="{53A62892-9835-47CF-9291-95642FCBF756}"/>
    <cellStyle name="Currency 2 4 10 2 2 2" xfId="57997" xr:uid="{B2382430-D1C2-4279-8E39-5887F857DDEA}"/>
    <cellStyle name="Currency 2 4 10 2 3" xfId="42587" xr:uid="{FA27C63E-0437-4239-95AE-D3C8B9BFBC21}"/>
    <cellStyle name="Currency 2 4 10 3" xfId="19364" xr:uid="{D417237F-3A46-4A32-8821-5A81A589B3A5}"/>
    <cellStyle name="Currency 2 4 10 3 2" xfId="50188" xr:uid="{B469C99A-B70A-456A-B8FB-55D493D59BE3}"/>
    <cellStyle name="Currency 2 4 10 4" xfId="34778" xr:uid="{7616AA2E-1763-4BC3-B455-13DE34FA8137}"/>
    <cellStyle name="Currency 2 4 11" xfId="7959" xr:uid="{170D901D-2BD5-46F6-B9E3-1327990C12B3}"/>
    <cellStyle name="Currency 2 4 11 2" xfId="23370" xr:uid="{B1C6522E-6CAD-4AB4-B522-CEEAF163E4CB}"/>
    <cellStyle name="Currency 2 4 11 2 2" xfId="54194" xr:uid="{E1F186FE-2DBC-4463-87D5-E782C1CB24ED}"/>
    <cellStyle name="Currency 2 4 11 3" xfId="38784" xr:uid="{F35C1021-FE62-49DC-B9C7-97B8EBA9BF10}"/>
    <cellStyle name="Currency 2 4 12" xfId="7750" xr:uid="{5BFEA03C-5BC2-4159-A3B4-CD9B700F3F2E}"/>
    <cellStyle name="Currency 2 4 12 2" xfId="23161" xr:uid="{A201A787-E1EA-4B72-BC92-790515045FB1}"/>
    <cellStyle name="Currency 2 4 12 2 2" xfId="53985" xr:uid="{1315FFD9-2AE3-4BA4-909F-48043A7CF6DB}"/>
    <cellStyle name="Currency 2 4 12 3" xfId="38575" xr:uid="{852B9B49-B8FC-4D86-8CE9-240100221487}"/>
    <cellStyle name="Currency 2 4 13" xfId="15561" xr:uid="{E2D55A23-1B76-407A-9C4A-D3599F8018BE}"/>
    <cellStyle name="Currency 2 4 13 2" xfId="46385" xr:uid="{9880F1A4-FFEF-4F48-AED0-54CD59E5E0E8}"/>
    <cellStyle name="Currency 2 4 14" xfId="30975" xr:uid="{D8897118-71D6-4E17-AFFB-14E7CAB58ED2}"/>
    <cellStyle name="Currency 2 4 2" xfId="224" xr:uid="{578C14D0-2B97-4F6D-A397-A794370D56EA}"/>
    <cellStyle name="Currency 2 4 2 10" xfId="7835" xr:uid="{844147B7-F928-4E21-B97C-89F941BDC56D}"/>
    <cellStyle name="Currency 2 4 2 10 2" xfId="23246" xr:uid="{8DEA6258-5F02-4BCF-A197-88B2F8FED78D}"/>
    <cellStyle name="Currency 2 4 2 10 2 2" xfId="54070" xr:uid="{4B45C3CD-2943-4FA0-8904-90B226BE699D}"/>
    <cellStyle name="Currency 2 4 2 10 3" xfId="38660" xr:uid="{B83BDBF1-9CF4-4B19-AD58-0E485316453C}"/>
    <cellStyle name="Currency 2 4 2 11" xfId="15646" xr:uid="{261840BC-49AD-4A4C-A931-E58F0C366B9A}"/>
    <cellStyle name="Currency 2 4 2 11 2" xfId="46470" xr:uid="{831C2FA2-EBE6-48BB-8CA0-15DDD5481AEE}"/>
    <cellStyle name="Currency 2 4 2 12" xfId="31060" xr:uid="{C903B85D-36CD-404A-BA81-C8421BB23D82}"/>
    <cellStyle name="Currency 2 4 2 2" xfId="306" xr:uid="{7F90BD7D-24FE-4D04-81F1-56A605DF44EA}"/>
    <cellStyle name="Currency 2 4 2 2 10" xfId="15728" xr:uid="{5ABDE5F7-AFDC-49AA-AFA5-42A32891A240}"/>
    <cellStyle name="Currency 2 4 2 2 10 2" xfId="46552" xr:uid="{CA573633-3A1B-47CF-9DE1-23714D775322}"/>
    <cellStyle name="Currency 2 4 2 2 11" xfId="31142" xr:uid="{20F4F4A6-C0CF-4273-9A6E-C48812C8E347}"/>
    <cellStyle name="Currency 2 4 2 2 2" xfId="737" xr:uid="{08F85279-F20C-44CC-86ED-5400B5431B28}"/>
    <cellStyle name="Currency 2 4 2 2 2 2" xfId="1370" xr:uid="{D219FD19-F587-4D09-8840-96F23303CB9A}"/>
    <cellStyle name="Currency 2 4 2 2 2 2 2" xfId="3269" xr:uid="{D9728A2A-37B4-4919-8317-C898C38A9791}"/>
    <cellStyle name="Currency 2 4 2 2 2 2 2 2" xfId="7072" xr:uid="{586A6E67-5914-4F72-9BAA-312AA236C701}"/>
    <cellStyle name="Currency 2 4 2 2 2 2 2 2 2" xfId="14883" xr:uid="{D84BDF40-DF4D-45E9-B956-734EB4086B5A}"/>
    <cellStyle name="Currency 2 4 2 2 2 2 2 2 2 2" xfId="30294" xr:uid="{1194297B-4CC8-4421-AD76-20C3381C7D71}"/>
    <cellStyle name="Currency 2 4 2 2 2 2 2 2 2 2 2" xfId="61118" xr:uid="{4659308D-3CB0-4074-8638-791704D38CCA}"/>
    <cellStyle name="Currency 2 4 2 2 2 2 2 2 2 3" xfId="45708" xr:uid="{608BDE64-CFAB-479C-A2F1-E81A47696F94}"/>
    <cellStyle name="Currency 2 4 2 2 2 2 2 2 3" xfId="22485" xr:uid="{AE199D03-9248-4CDB-8A8D-889E03D38EFA}"/>
    <cellStyle name="Currency 2 4 2 2 2 2 2 2 3 2" xfId="53309" xr:uid="{37B8FBEA-2BB3-448F-A4D1-3203EA83CEC7}"/>
    <cellStyle name="Currency 2 4 2 2 2 2 2 2 4" xfId="37899" xr:uid="{8F086317-5D00-40B8-ABDC-10129E9417AB}"/>
    <cellStyle name="Currency 2 4 2 2 2 2 2 3" xfId="11080" xr:uid="{EBE1B42C-5B8E-443B-88B4-19E46BB1B606}"/>
    <cellStyle name="Currency 2 4 2 2 2 2 2 3 2" xfId="26491" xr:uid="{A75543B3-16D4-4682-98B7-132FD36DC547}"/>
    <cellStyle name="Currency 2 4 2 2 2 2 2 3 2 2" xfId="57315" xr:uid="{1CC0B27C-C31F-49AC-9E90-F60345B28CDB}"/>
    <cellStyle name="Currency 2 4 2 2 2 2 2 3 3" xfId="41905" xr:uid="{F3B2B23F-6226-42DF-86D9-FCB4C7EAE015}"/>
    <cellStyle name="Currency 2 4 2 2 2 2 2 4" xfId="18682" xr:uid="{695DD509-37BD-4EFF-901D-C51BE2D7684C}"/>
    <cellStyle name="Currency 2 4 2 2 2 2 2 4 2" xfId="49506" xr:uid="{F79DA39D-8043-416B-99AB-1552F8B17B51}"/>
    <cellStyle name="Currency 2 4 2 2 2 2 2 5" xfId="34096" xr:uid="{9AFC3F3C-C090-4D46-8B3C-3D73DAE92386}"/>
    <cellStyle name="Currency 2 4 2 2 2 2 3" xfId="5173" xr:uid="{54A63CC2-5241-4769-B3BC-14ACAFBBCD60}"/>
    <cellStyle name="Currency 2 4 2 2 2 2 3 2" xfId="12984" xr:uid="{27B599A0-EC3D-41C5-A942-A261CC4486DA}"/>
    <cellStyle name="Currency 2 4 2 2 2 2 3 2 2" xfId="28395" xr:uid="{0AE23E93-B11C-4B67-8820-DCBB08BAA5F9}"/>
    <cellStyle name="Currency 2 4 2 2 2 2 3 2 2 2" xfId="59219" xr:uid="{37FE6D9C-81AD-4C63-8A9E-62B394E8ED05}"/>
    <cellStyle name="Currency 2 4 2 2 2 2 3 2 3" xfId="43809" xr:uid="{E58FBEC4-2960-4568-814E-276B5FD17261}"/>
    <cellStyle name="Currency 2 4 2 2 2 2 3 3" xfId="20586" xr:uid="{FF100194-F738-4C81-A83C-B300031DE82A}"/>
    <cellStyle name="Currency 2 4 2 2 2 2 3 3 2" xfId="51410" xr:uid="{5BF7ACB5-B189-40CC-8102-430ABAE58918}"/>
    <cellStyle name="Currency 2 4 2 2 2 2 3 4" xfId="36000" xr:uid="{3F41B607-A0DD-4844-851C-F40CA29FD772}"/>
    <cellStyle name="Currency 2 4 2 2 2 2 4" xfId="9181" xr:uid="{98FED507-5EA9-46DB-95A0-5408D7489160}"/>
    <cellStyle name="Currency 2 4 2 2 2 2 4 2" xfId="24592" xr:uid="{DD94E16C-B010-408F-9860-41C58D743445}"/>
    <cellStyle name="Currency 2 4 2 2 2 2 4 2 2" xfId="55416" xr:uid="{B5D11758-6BCF-4F91-8E0F-0B97A2D1B51D}"/>
    <cellStyle name="Currency 2 4 2 2 2 2 4 3" xfId="40006" xr:uid="{7EFC8594-AB47-408F-9CB9-8FBC75520759}"/>
    <cellStyle name="Currency 2 4 2 2 2 2 5" xfId="16783" xr:uid="{7A14D43C-CDA1-4063-AB96-EFBC151AA99A}"/>
    <cellStyle name="Currency 2 4 2 2 2 2 5 2" xfId="47607" xr:uid="{480FC2FD-064F-4817-AC2D-ADD169ECE3CD}"/>
    <cellStyle name="Currency 2 4 2 2 2 2 6" xfId="32197" xr:uid="{B797EEC5-2B3A-4D3E-BD64-1FF8BD3667E9}"/>
    <cellStyle name="Currency 2 4 2 2 2 3" xfId="2003" xr:uid="{96798F0F-0681-4BA3-A98B-B7F434A55027}"/>
    <cellStyle name="Currency 2 4 2 2 2 3 2" xfId="3902" xr:uid="{3E455D35-DFF5-4A0A-A3B5-CF89AF0A72E9}"/>
    <cellStyle name="Currency 2 4 2 2 2 3 2 2" xfId="7705" xr:uid="{FD5C6CE6-63F5-42E8-955B-DA07A9E689BB}"/>
    <cellStyle name="Currency 2 4 2 2 2 3 2 2 2" xfId="15516" xr:uid="{D46DDEDF-BE04-4FA1-AC0C-38FCFC5751F6}"/>
    <cellStyle name="Currency 2 4 2 2 2 3 2 2 2 2" xfId="30927" xr:uid="{F263148B-1728-41F9-ABEC-40B7D20046CF}"/>
    <cellStyle name="Currency 2 4 2 2 2 3 2 2 2 2 2" xfId="61751" xr:uid="{2F4C46CD-113E-41E5-971E-5F219FCAEAF9}"/>
    <cellStyle name="Currency 2 4 2 2 2 3 2 2 2 3" xfId="46341" xr:uid="{CFC468AC-20A7-41BE-9054-AFBC7ED302F1}"/>
    <cellStyle name="Currency 2 4 2 2 2 3 2 2 3" xfId="23118" xr:uid="{A9A25CE3-039F-4C22-ACBC-99763752663E}"/>
    <cellStyle name="Currency 2 4 2 2 2 3 2 2 3 2" xfId="53942" xr:uid="{3E561E18-C68E-41DB-9506-A840E441ED90}"/>
    <cellStyle name="Currency 2 4 2 2 2 3 2 2 4" xfId="38532" xr:uid="{4312BC4F-1D32-4903-AB35-62029ED89F0C}"/>
    <cellStyle name="Currency 2 4 2 2 2 3 2 3" xfId="11713" xr:uid="{20AE8F0D-03B9-4C9C-8BF3-2B0E08BBCD4B}"/>
    <cellStyle name="Currency 2 4 2 2 2 3 2 3 2" xfId="27124" xr:uid="{FBBB185A-D5F8-4F56-843F-36C6869A1F65}"/>
    <cellStyle name="Currency 2 4 2 2 2 3 2 3 2 2" xfId="57948" xr:uid="{36E0475C-C37D-4421-9A87-647725AC0899}"/>
    <cellStyle name="Currency 2 4 2 2 2 3 2 3 3" xfId="42538" xr:uid="{D7210FAA-A2AD-4A86-BAB5-A1F429841738}"/>
    <cellStyle name="Currency 2 4 2 2 2 3 2 4" xfId="19315" xr:uid="{CC9B2B7E-064D-4309-A0C0-F6423DD5B4E6}"/>
    <cellStyle name="Currency 2 4 2 2 2 3 2 4 2" xfId="50139" xr:uid="{FFA6F9B9-7B2C-42C5-A3EA-2641194155E0}"/>
    <cellStyle name="Currency 2 4 2 2 2 3 2 5" xfId="34729" xr:uid="{38234C55-9034-4228-9DB8-8DCBA4236AD2}"/>
    <cellStyle name="Currency 2 4 2 2 2 3 3" xfId="5806" xr:uid="{63A8D600-7EF3-48AC-B4E7-F59996C476C0}"/>
    <cellStyle name="Currency 2 4 2 2 2 3 3 2" xfId="13617" xr:uid="{60579B2C-C632-4448-90FE-832502BBED22}"/>
    <cellStyle name="Currency 2 4 2 2 2 3 3 2 2" xfId="29028" xr:uid="{7EAA8DEA-ACCB-4FFE-A985-115F2C0F3AB3}"/>
    <cellStyle name="Currency 2 4 2 2 2 3 3 2 2 2" xfId="59852" xr:uid="{FE3D7823-ED82-41BE-8FEC-8ACE3A664770}"/>
    <cellStyle name="Currency 2 4 2 2 2 3 3 2 3" xfId="44442" xr:uid="{1BCCF468-A04F-47C2-B039-F4BF187A13F0}"/>
    <cellStyle name="Currency 2 4 2 2 2 3 3 3" xfId="21219" xr:uid="{97D2D9EA-D72B-4E31-A9DE-3F4608B9AD9F}"/>
    <cellStyle name="Currency 2 4 2 2 2 3 3 3 2" xfId="52043" xr:uid="{658A9B9F-51F2-4400-8F33-3D2E8AD45DD3}"/>
    <cellStyle name="Currency 2 4 2 2 2 3 3 4" xfId="36633" xr:uid="{6187FCFC-89A6-4898-BF9B-B3D27D792326}"/>
    <cellStyle name="Currency 2 4 2 2 2 3 4" xfId="9814" xr:uid="{47DB025D-0901-4505-A9F2-5AE3400F7BBD}"/>
    <cellStyle name="Currency 2 4 2 2 2 3 4 2" xfId="25225" xr:uid="{84A27044-F732-47DF-8150-B91BD6356BA3}"/>
    <cellStyle name="Currency 2 4 2 2 2 3 4 2 2" xfId="56049" xr:uid="{B74D5635-FAB8-4E66-9123-E0F342CE7916}"/>
    <cellStyle name="Currency 2 4 2 2 2 3 4 3" xfId="40639" xr:uid="{D54BA0CA-EF36-4D39-8663-097E7749FCCD}"/>
    <cellStyle name="Currency 2 4 2 2 2 3 5" xfId="17416" xr:uid="{1778EA9F-3E66-4E8B-9A1E-BB8F3D98189B}"/>
    <cellStyle name="Currency 2 4 2 2 2 3 5 2" xfId="48240" xr:uid="{535E4426-3F7D-4BA6-BC37-9E1C9FD9A01B}"/>
    <cellStyle name="Currency 2 4 2 2 2 3 6" xfId="32830" xr:uid="{47914F20-DAFD-48E8-8606-5BF536293AF8}"/>
    <cellStyle name="Currency 2 4 2 2 2 4" xfId="2636" xr:uid="{C2ACE191-EA86-4219-95A3-1E2A3E756959}"/>
    <cellStyle name="Currency 2 4 2 2 2 4 2" xfId="6439" xr:uid="{27D4EB39-93A1-484C-8C6B-21BBBFC2C744}"/>
    <cellStyle name="Currency 2 4 2 2 2 4 2 2" xfId="14250" xr:uid="{763EF0CA-71FE-40AF-99EE-BBB00A19B51C}"/>
    <cellStyle name="Currency 2 4 2 2 2 4 2 2 2" xfId="29661" xr:uid="{EAF72A3A-016A-46B2-97E4-32DF85CA88EE}"/>
    <cellStyle name="Currency 2 4 2 2 2 4 2 2 2 2" xfId="60485" xr:uid="{6CD2CE86-1525-4857-8048-918674939B61}"/>
    <cellStyle name="Currency 2 4 2 2 2 4 2 2 3" xfId="45075" xr:uid="{31883C83-577A-48A6-BF7A-C8867FD56DA7}"/>
    <cellStyle name="Currency 2 4 2 2 2 4 2 3" xfId="21852" xr:uid="{CA491BD4-48E2-43D8-A3DB-7B07B0672125}"/>
    <cellStyle name="Currency 2 4 2 2 2 4 2 3 2" xfId="52676" xr:uid="{24714923-72BC-4CCE-851A-F7605A7C12D3}"/>
    <cellStyle name="Currency 2 4 2 2 2 4 2 4" xfId="37266" xr:uid="{4A4B8D58-14C4-48F5-ADFD-56ED7E5E2983}"/>
    <cellStyle name="Currency 2 4 2 2 2 4 3" xfId="10447" xr:uid="{C0FC54C4-802E-4153-A28A-7CB233DD94DB}"/>
    <cellStyle name="Currency 2 4 2 2 2 4 3 2" xfId="25858" xr:uid="{E461DD24-CF6C-49B1-8916-D5DB35C5921C}"/>
    <cellStyle name="Currency 2 4 2 2 2 4 3 2 2" xfId="56682" xr:uid="{DAAF9EA3-041D-40FF-AC74-2E2818FB2D02}"/>
    <cellStyle name="Currency 2 4 2 2 2 4 3 3" xfId="41272" xr:uid="{F6CD8C7F-C24C-4E12-BCBC-299C1402F0BE}"/>
    <cellStyle name="Currency 2 4 2 2 2 4 4" xfId="18049" xr:uid="{33761443-B1A8-4E87-97B2-FF41CBC0A9F8}"/>
    <cellStyle name="Currency 2 4 2 2 2 4 4 2" xfId="48873" xr:uid="{6747C60A-1376-48E2-B36F-445013548B31}"/>
    <cellStyle name="Currency 2 4 2 2 2 4 5" xfId="33463" xr:uid="{0871D337-76FC-4876-B234-575AEE1D32C2}"/>
    <cellStyle name="Currency 2 4 2 2 2 5" xfId="4540" xr:uid="{952AE892-3682-4ED0-B9D9-FC7BCD1393C6}"/>
    <cellStyle name="Currency 2 4 2 2 2 5 2" xfId="12351" xr:uid="{D148F069-F0B1-4317-AD05-7A8A12934D18}"/>
    <cellStyle name="Currency 2 4 2 2 2 5 2 2" xfId="27762" xr:uid="{302C364D-F759-493C-B0DE-BC390CCF9C0C}"/>
    <cellStyle name="Currency 2 4 2 2 2 5 2 2 2" xfId="58586" xr:uid="{36B0D55F-4ED7-445A-949A-3FA93B64D681}"/>
    <cellStyle name="Currency 2 4 2 2 2 5 2 3" xfId="43176" xr:uid="{1043D271-65A6-4CD2-A54D-96BBCDF28C8E}"/>
    <cellStyle name="Currency 2 4 2 2 2 5 3" xfId="19953" xr:uid="{6612B585-568F-4AB8-BA48-866BEADA0D42}"/>
    <cellStyle name="Currency 2 4 2 2 2 5 3 2" xfId="50777" xr:uid="{F90EC2FB-DDAD-4EAD-A3C2-8518995EC08F}"/>
    <cellStyle name="Currency 2 4 2 2 2 5 4" xfId="35367" xr:uid="{2D9C707F-BABE-4BE1-A22B-83CF792D3C89}"/>
    <cellStyle name="Currency 2 4 2 2 2 6" xfId="8548" xr:uid="{9343ADDD-A713-48ED-85A2-E794255BA022}"/>
    <cellStyle name="Currency 2 4 2 2 2 6 2" xfId="23959" xr:uid="{F6FAAF5A-3323-4A1B-ADE9-0297DC998C18}"/>
    <cellStyle name="Currency 2 4 2 2 2 6 2 2" xfId="54783" xr:uid="{32B5F210-A99D-414E-9B36-E3BC2E93E00C}"/>
    <cellStyle name="Currency 2 4 2 2 2 6 3" xfId="39373" xr:uid="{650BA2A5-0ADB-4B41-B04D-22F5C225D3F2}"/>
    <cellStyle name="Currency 2 4 2 2 2 7" xfId="16150" xr:uid="{BD51B096-6D18-49F3-B248-2C139A9F323B}"/>
    <cellStyle name="Currency 2 4 2 2 2 7 2" xfId="46974" xr:uid="{9CBEDA19-C696-4873-8514-1484BAF9009D}"/>
    <cellStyle name="Currency 2 4 2 2 2 8" xfId="31564" xr:uid="{7334AB0C-7D30-419D-8CB9-D0527FB25339}"/>
    <cellStyle name="Currency 2 4 2 2 3" xfId="528" xr:uid="{E3A15A55-090E-48A2-8E87-BB85CF206E78}"/>
    <cellStyle name="Currency 2 4 2 2 3 2" xfId="1161" xr:uid="{40068897-4E91-45FE-836C-6F61D2AAFBB5}"/>
    <cellStyle name="Currency 2 4 2 2 3 2 2" xfId="3060" xr:uid="{CCC6108E-5F76-4FC8-8F35-601FE7B3982B}"/>
    <cellStyle name="Currency 2 4 2 2 3 2 2 2" xfId="6863" xr:uid="{5BB7619A-50C2-40D3-B583-7392FF172C78}"/>
    <cellStyle name="Currency 2 4 2 2 3 2 2 2 2" xfId="14674" xr:uid="{96B3163E-6159-4A30-9228-553E8762438E}"/>
    <cellStyle name="Currency 2 4 2 2 3 2 2 2 2 2" xfId="30085" xr:uid="{F60929B5-E6CB-43F7-9844-CF092F6B41CA}"/>
    <cellStyle name="Currency 2 4 2 2 3 2 2 2 2 2 2" xfId="60909" xr:uid="{DD43A632-F7B0-4451-88C5-FA401934E254}"/>
    <cellStyle name="Currency 2 4 2 2 3 2 2 2 2 3" xfId="45499" xr:uid="{558AB059-7A85-4681-87BE-0061A8124484}"/>
    <cellStyle name="Currency 2 4 2 2 3 2 2 2 3" xfId="22276" xr:uid="{B6D9B905-D1A4-410B-9193-4A12763A3D02}"/>
    <cellStyle name="Currency 2 4 2 2 3 2 2 2 3 2" xfId="53100" xr:uid="{66F208FD-4103-411D-A0EB-264E28F19333}"/>
    <cellStyle name="Currency 2 4 2 2 3 2 2 2 4" xfId="37690" xr:uid="{D13DC4D8-8066-4BAC-AD42-E7E232610362}"/>
    <cellStyle name="Currency 2 4 2 2 3 2 2 3" xfId="10871" xr:uid="{2F1D4C94-8B96-40CE-B329-D3BA8BE6B9F4}"/>
    <cellStyle name="Currency 2 4 2 2 3 2 2 3 2" xfId="26282" xr:uid="{A847E6DB-A0D1-43C0-8E74-E11D9A17C183}"/>
    <cellStyle name="Currency 2 4 2 2 3 2 2 3 2 2" xfId="57106" xr:uid="{40D82A98-0B90-437E-A3EC-1DF3CB051875}"/>
    <cellStyle name="Currency 2 4 2 2 3 2 2 3 3" xfId="41696" xr:uid="{09C4ED09-E1BA-425B-A869-443288BF07C5}"/>
    <cellStyle name="Currency 2 4 2 2 3 2 2 4" xfId="18473" xr:uid="{E0D8116D-49D8-4BDD-8700-19BAAF74CA75}"/>
    <cellStyle name="Currency 2 4 2 2 3 2 2 4 2" xfId="49297" xr:uid="{3A7EE8D4-8676-4664-9A83-9BF425A107B8}"/>
    <cellStyle name="Currency 2 4 2 2 3 2 2 5" xfId="33887" xr:uid="{89B7052D-3380-4817-9A7D-7A73ED196CC3}"/>
    <cellStyle name="Currency 2 4 2 2 3 2 3" xfId="4964" xr:uid="{2FCB32CC-8163-48E0-B4F0-2B848C5960DC}"/>
    <cellStyle name="Currency 2 4 2 2 3 2 3 2" xfId="12775" xr:uid="{69889503-1475-41F9-B0A3-BFADD429A625}"/>
    <cellStyle name="Currency 2 4 2 2 3 2 3 2 2" xfId="28186" xr:uid="{15723BB1-88AC-4C84-8B27-54C1A8CE1974}"/>
    <cellStyle name="Currency 2 4 2 2 3 2 3 2 2 2" xfId="59010" xr:uid="{C9B3CD57-45B1-4A15-9601-B74319D75CFB}"/>
    <cellStyle name="Currency 2 4 2 2 3 2 3 2 3" xfId="43600" xr:uid="{87AEA9B4-C0B0-4976-828B-4F3F43910B8D}"/>
    <cellStyle name="Currency 2 4 2 2 3 2 3 3" xfId="20377" xr:uid="{4D2D81A6-2308-4158-8B90-826D849C768A}"/>
    <cellStyle name="Currency 2 4 2 2 3 2 3 3 2" xfId="51201" xr:uid="{06D4933E-8462-4BA2-8D13-3FBC2E90EC93}"/>
    <cellStyle name="Currency 2 4 2 2 3 2 3 4" xfId="35791" xr:uid="{E4F909F6-F639-41C6-9116-762FFB03FC70}"/>
    <cellStyle name="Currency 2 4 2 2 3 2 4" xfId="8972" xr:uid="{79E8BEA5-4551-4F35-8E3B-6E70E03D57D4}"/>
    <cellStyle name="Currency 2 4 2 2 3 2 4 2" xfId="24383" xr:uid="{A6E09273-E912-4C72-8D11-D4B53AB36913}"/>
    <cellStyle name="Currency 2 4 2 2 3 2 4 2 2" xfId="55207" xr:uid="{9A19A17F-983C-4D77-9A7D-5D8A34F22981}"/>
    <cellStyle name="Currency 2 4 2 2 3 2 4 3" xfId="39797" xr:uid="{5A4DF722-2629-4FCD-875D-CAA14463FBFB}"/>
    <cellStyle name="Currency 2 4 2 2 3 2 5" xfId="16574" xr:uid="{9B1DC170-06EE-40BA-B155-8976B4E97389}"/>
    <cellStyle name="Currency 2 4 2 2 3 2 5 2" xfId="47398" xr:uid="{853094F8-8630-4882-A80F-F8A72F693520}"/>
    <cellStyle name="Currency 2 4 2 2 3 2 6" xfId="31988" xr:uid="{CBAD2CC6-709A-4F23-822D-DAEADC594510}"/>
    <cellStyle name="Currency 2 4 2 2 3 3" xfId="1794" xr:uid="{604EE8CA-0299-4FBB-85F4-D7452F5D415A}"/>
    <cellStyle name="Currency 2 4 2 2 3 3 2" xfId="3693" xr:uid="{F896D90F-004A-46C5-88E3-B00A0975B717}"/>
    <cellStyle name="Currency 2 4 2 2 3 3 2 2" xfId="7496" xr:uid="{0C1FDD84-5831-49E9-A930-248BC598745F}"/>
    <cellStyle name="Currency 2 4 2 2 3 3 2 2 2" xfId="15307" xr:uid="{DCC04237-077E-43E9-A3D1-7AF6C4139BF2}"/>
    <cellStyle name="Currency 2 4 2 2 3 3 2 2 2 2" xfId="30718" xr:uid="{8715A5D2-0FFF-4ABD-90AE-3F606FE244DB}"/>
    <cellStyle name="Currency 2 4 2 2 3 3 2 2 2 2 2" xfId="61542" xr:uid="{4DB2B943-D9CB-418B-837C-2C7700A8D28C}"/>
    <cellStyle name="Currency 2 4 2 2 3 3 2 2 2 3" xfId="46132" xr:uid="{1EE6297B-2A6D-411B-9619-E1EC23DB8819}"/>
    <cellStyle name="Currency 2 4 2 2 3 3 2 2 3" xfId="22909" xr:uid="{119E8CBC-D1F6-4668-BDCA-17BE0B3A4195}"/>
    <cellStyle name="Currency 2 4 2 2 3 3 2 2 3 2" xfId="53733" xr:uid="{D2D9E4E4-C902-426E-B529-64803E29FE66}"/>
    <cellStyle name="Currency 2 4 2 2 3 3 2 2 4" xfId="38323" xr:uid="{38CEAFE8-BB14-4405-9D3B-2CC8BA710199}"/>
    <cellStyle name="Currency 2 4 2 2 3 3 2 3" xfId="11504" xr:uid="{8893C931-4F21-4D87-A3BA-6B29835819AF}"/>
    <cellStyle name="Currency 2 4 2 2 3 3 2 3 2" xfId="26915" xr:uid="{397BCDEE-EEA9-49B8-BBEB-342B6F317E8E}"/>
    <cellStyle name="Currency 2 4 2 2 3 3 2 3 2 2" xfId="57739" xr:uid="{820988C1-D7F5-4AD7-ACD3-42CF629A7B36}"/>
    <cellStyle name="Currency 2 4 2 2 3 3 2 3 3" xfId="42329" xr:uid="{F56FB86F-0BBB-42A1-B0EB-D86A4084F593}"/>
    <cellStyle name="Currency 2 4 2 2 3 3 2 4" xfId="19106" xr:uid="{0064D089-61D3-44E0-BFD1-8D87030E776A}"/>
    <cellStyle name="Currency 2 4 2 2 3 3 2 4 2" xfId="49930" xr:uid="{7ABA3A33-E3C3-49CB-ABE2-8E290F5C3C7C}"/>
    <cellStyle name="Currency 2 4 2 2 3 3 2 5" xfId="34520" xr:uid="{43EB92CA-02B6-432A-9C6D-470D6DAD9CA4}"/>
    <cellStyle name="Currency 2 4 2 2 3 3 3" xfId="5597" xr:uid="{45AFCAC9-1A3B-426C-A07A-6AA3915EF103}"/>
    <cellStyle name="Currency 2 4 2 2 3 3 3 2" xfId="13408" xr:uid="{2CB9688D-60EE-41FA-B04E-5C3B3CC1DDE5}"/>
    <cellStyle name="Currency 2 4 2 2 3 3 3 2 2" xfId="28819" xr:uid="{01101284-1523-423E-BAEB-5D580988A859}"/>
    <cellStyle name="Currency 2 4 2 2 3 3 3 2 2 2" xfId="59643" xr:uid="{F09ED43A-E9F7-44EA-89AF-A2FEE1DAFA01}"/>
    <cellStyle name="Currency 2 4 2 2 3 3 3 2 3" xfId="44233" xr:uid="{906A4C52-184D-4F50-B28C-0EA8D00D5370}"/>
    <cellStyle name="Currency 2 4 2 2 3 3 3 3" xfId="21010" xr:uid="{3F59156C-DC4F-4549-8344-20CD8F27D1F4}"/>
    <cellStyle name="Currency 2 4 2 2 3 3 3 3 2" xfId="51834" xr:uid="{80CC2D3E-D816-4BFE-BE39-849BB7737B40}"/>
    <cellStyle name="Currency 2 4 2 2 3 3 3 4" xfId="36424" xr:uid="{8D27E5DB-B414-4300-B819-BB4DF07DE24E}"/>
    <cellStyle name="Currency 2 4 2 2 3 3 4" xfId="9605" xr:uid="{C82B3971-711C-4B81-9E05-9ABF70DAE64E}"/>
    <cellStyle name="Currency 2 4 2 2 3 3 4 2" xfId="25016" xr:uid="{A2D04244-25BD-4462-A687-6443B7616101}"/>
    <cellStyle name="Currency 2 4 2 2 3 3 4 2 2" xfId="55840" xr:uid="{767E8AC6-F5CC-4358-B43D-1EF5515D61B2}"/>
    <cellStyle name="Currency 2 4 2 2 3 3 4 3" xfId="40430" xr:uid="{B89D16A8-B29B-47A8-94BC-13136A339E24}"/>
    <cellStyle name="Currency 2 4 2 2 3 3 5" xfId="17207" xr:uid="{DDA5ABBB-9C35-43ED-9A75-292D2F447A62}"/>
    <cellStyle name="Currency 2 4 2 2 3 3 5 2" xfId="48031" xr:uid="{FC89B678-4FF1-4BAB-B8DE-1754A2640562}"/>
    <cellStyle name="Currency 2 4 2 2 3 3 6" xfId="32621" xr:uid="{03D8FD08-CC52-4394-8605-641CA7026BE6}"/>
    <cellStyle name="Currency 2 4 2 2 3 4" xfId="2427" xr:uid="{9F925563-5143-4681-96F6-67A2179D2054}"/>
    <cellStyle name="Currency 2 4 2 2 3 4 2" xfId="6230" xr:uid="{45CCBAC7-9616-4FC4-97BA-1A914533A90C}"/>
    <cellStyle name="Currency 2 4 2 2 3 4 2 2" xfId="14041" xr:uid="{CAAC35FA-9DCD-43CF-9E7A-6A9FD5AF29A3}"/>
    <cellStyle name="Currency 2 4 2 2 3 4 2 2 2" xfId="29452" xr:uid="{19873A28-458E-4A60-AB0A-D166815B3BDC}"/>
    <cellStyle name="Currency 2 4 2 2 3 4 2 2 2 2" xfId="60276" xr:uid="{20CD4CEA-F4F1-47AD-8206-86C6B7C85533}"/>
    <cellStyle name="Currency 2 4 2 2 3 4 2 2 3" xfId="44866" xr:uid="{37A8B127-6500-4420-92D1-6D6ADF028F17}"/>
    <cellStyle name="Currency 2 4 2 2 3 4 2 3" xfId="21643" xr:uid="{48F9042D-5027-4058-8C4B-B27C4E2BBF57}"/>
    <cellStyle name="Currency 2 4 2 2 3 4 2 3 2" xfId="52467" xr:uid="{69F0252E-FC90-40B5-84E2-E8F77C9E9E0E}"/>
    <cellStyle name="Currency 2 4 2 2 3 4 2 4" xfId="37057" xr:uid="{BB7E334D-FF14-4B63-9135-DB7A235A9FCB}"/>
    <cellStyle name="Currency 2 4 2 2 3 4 3" xfId="10238" xr:uid="{E7890FA8-BECD-45E1-A6FF-D2128B78DB4A}"/>
    <cellStyle name="Currency 2 4 2 2 3 4 3 2" xfId="25649" xr:uid="{8E20B418-971C-4EC1-8518-C605DD9239B9}"/>
    <cellStyle name="Currency 2 4 2 2 3 4 3 2 2" xfId="56473" xr:uid="{8F4EA88B-3778-420D-92B4-2F8A57D08217}"/>
    <cellStyle name="Currency 2 4 2 2 3 4 3 3" xfId="41063" xr:uid="{3A6F3E62-34E4-4A0B-A884-BE9088341418}"/>
    <cellStyle name="Currency 2 4 2 2 3 4 4" xfId="17840" xr:uid="{6745A054-F3A4-4554-B507-83D7443B25CE}"/>
    <cellStyle name="Currency 2 4 2 2 3 4 4 2" xfId="48664" xr:uid="{1E2D1326-7B6F-44D3-A959-49059873F3AB}"/>
    <cellStyle name="Currency 2 4 2 2 3 4 5" xfId="33254" xr:uid="{47B378EA-4F31-46B9-B945-0E942B88F8A4}"/>
    <cellStyle name="Currency 2 4 2 2 3 5" xfId="4331" xr:uid="{0FD05289-0E4C-4E9B-AE99-048C9C4B841B}"/>
    <cellStyle name="Currency 2 4 2 2 3 5 2" xfId="12142" xr:uid="{EBF57D63-A2D2-44E5-996D-72498A5FBF1F}"/>
    <cellStyle name="Currency 2 4 2 2 3 5 2 2" xfId="27553" xr:uid="{4CF48602-F5E0-47C2-B11F-092558DD504C}"/>
    <cellStyle name="Currency 2 4 2 2 3 5 2 2 2" xfId="58377" xr:uid="{13D58F8C-5D0B-42EC-8008-14A134F18BE4}"/>
    <cellStyle name="Currency 2 4 2 2 3 5 2 3" xfId="42967" xr:uid="{110C415A-926E-4C94-B05E-D1EA62FB70EB}"/>
    <cellStyle name="Currency 2 4 2 2 3 5 3" xfId="19744" xr:uid="{BC68E450-3713-40A6-8DD3-0123911620ED}"/>
    <cellStyle name="Currency 2 4 2 2 3 5 3 2" xfId="50568" xr:uid="{F976E371-9EBE-4A7A-8EE7-813DEE348599}"/>
    <cellStyle name="Currency 2 4 2 2 3 5 4" xfId="35158" xr:uid="{BC43CFD5-5795-4F53-9C83-FE7712BBA5C1}"/>
    <cellStyle name="Currency 2 4 2 2 3 6" xfId="8339" xr:uid="{D38FB253-B9A3-483F-A6D2-C19187CB7A3C}"/>
    <cellStyle name="Currency 2 4 2 2 3 6 2" xfId="23750" xr:uid="{23305DE3-AEA4-4794-9A14-B616C13CCD7D}"/>
    <cellStyle name="Currency 2 4 2 2 3 6 2 2" xfId="54574" xr:uid="{4B05D9A8-56AF-4281-9641-0D13925C9939}"/>
    <cellStyle name="Currency 2 4 2 2 3 6 3" xfId="39164" xr:uid="{BEBA4F7C-B1C2-4A22-B366-AE9CAB608031}"/>
    <cellStyle name="Currency 2 4 2 2 3 7" xfId="15941" xr:uid="{3C868066-59FC-4D06-A10A-10B5DFC17448}"/>
    <cellStyle name="Currency 2 4 2 2 3 7 2" xfId="46765" xr:uid="{8B3B4723-EFD4-4FB9-B328-4BF3240F6D0A}"/>
    <cellStyle name="Currency 2 4 2 2 3 8" xfId="31355" xr:uid="{862603F1-100E-48C6-94E4-423EEB54DACC}"/>
    <cellStyle name="Currency 2 4 2 2 4" xfId="948" xr:uid="{8FF1195B-5933-4871-BC90-D0A454FA0088}"/>
    <cellStyle name="Currency 2 4 2 2 4 2" xfId="2847" xr:uid="{3FC77A1E-671B-400F-819B-7F5287907B32}"/>
    <cellStyle name="Currency 2 4 2 2 4 2 2" xfId="6650" xr:uid="{96BA3228-520E-47D0-BFD0-D19FC6B5CC2E}"/>
    <cellStyle name="Currency 2 4 2 2 4 2 2 2" xfId="14461" xr:uid="{FA7EBB58-C0FC-4C44-89CC-FCE3F99D8F15}"/>
    <cellStyle name="Currency 2 4 2 2 4 2 2 2 2" xfId="29872" xr:uid="{DE1D93E7-7291-4395-A9F4-61D7E105B0F3}"/>
    <cellStyle name="Currency 2 4 2 2 4 2 2 2 2 2" xfId="60696" xr:uid="{C82A0DDD-1C48-4BA0-A9B7-3FC1BFF55B2B}"/>
    <cellStyle name="Currency 2 4 2 2 4 2 2 2 3" xfId="45286" xr:uid="{10997D40-270A-4DE5-B619-D263933ADC3F}"/>
    <cellStyle name="Currency 2 4 2 2 4 2 2 3" xfId="22063" xr:uid="{A6C60C72-EB18-4E2A-8A46-A4318B98AA71}"/>
    <cellStyle name="Currency 2 4 2 2 4 2 2 3 2" xfId="52887" xr:uid="{F96FF691-00A7-41CE-A771-EF68B2CC04E2}"/>
    <cellStyle name="Currency 2 4 2 2 4 2 2 4" xfId="37477" xr:uid="{B939E197-B03B-4CC1-B111-492AF5FC3A5E}"/>
    <cellStyle name="Currency 2 4 2 2 4 2 3" xfId="10658" xr:uid="{5B7C33CE-2C9E-4BE2-AEED-129B2AF93C0F}"/>
    <cellStyle name="Currency 2 4 2 2 4 2 3 2" xfId="26069" xr:uid="{4922427F-5C96-428E-971C-8F338440D88D}"/>
    <cellStyle name="Currency 2 4 2 2 4 2 3 2 2" xfId="56893" xr:uid="{358A31B6-E84B-474C-B4FC-46325E5E4C81}"/>
    <cellStyle name="Currency 2 4 2 2 4 2 3 3" xfId="41483" xr:uid="{8F562D0B-64C0-4619-B4D4-22C27322AD09}"/>
    <cellStyle name="Currency 2 4 2 2 4 2 4" xfId="18260" xr:uid="{A496331C-946F-49A4-8A32-E4F1A7183BBB}"/>
    <cellStyle name="Currency 2 4 2 2 4 2 4 2" xfId="49084" xr:uid="{CF7C9B41-F92B-4DE7-A903-E584196F2AD6}"/>
    <cellStyle name="Currency 2 4 2 2 4 2 5" xfId="33674" xr:uid="{A8B2BF41-A15C-4B17-9554-47017E45D198}"/>
    <cellStyle name="Currency 2 4 2 2 4 3" xfId="4751" xr:uid="{581CD03B-2CD5-421B-A728-AEA5641E5648}"/>
    <cellStyle name="Currency 2 4 2 2 4 3 2" xfId="12562" xr:uid="{CA49A02B-2ABE-4B6D-945E-379C36C0C2DF}"/>
    <cellStyle name="Currency 2 4 2 2 4 3 2 2" xfId="27973" xr:uid="{90721F55-EE67-43C2-95E2-B1A64AB73FA3}"/>
    <cellStyle name="Currency 2 4 2 2 4 3 2 2 2" xfId="58797" xr:uid="{4F915378-635D-4E5E-AF16-C4A07C01FCB7}"/>
    <cellStyle name="Currency 2 4 2 2 4 3 2 3" xfId="43387" xr:uid="{91BCDC5C-B154-41EE-B1F5-BA9794450FF8}"/>
    <cellStyle name="Currency 2 4 2 2 4 3 3" xfId="20164" xr:uid="{1702FCD7-ED95-4E66-A1EC-BF87547C1D74}"/>
    <cellStyle name="Currency 2 4 2 2 4 3 3 2" xfId="50988" xr:uid="{7D2A0B35-762F-484E-95B0-D5C49DE62F60}"/>
    <cellStyle name="Currency 2 4 2 2 4 3 4" xfId="35578" xr:uid="{EEA58CE8-BDCA-4A50-99BC-836728CC3B89}"/>
    <cellStyle name="Currency 2 4 2 2 4 4" xfId="8759" xr:uid="{79A056C7-2D30-4C01-9562-BFA30789684F}"/>
    <cellStyle name="Currency 2 4 2 2 4 4 2" xfId="24170" xr:uid="{61B8C119-CE72-419B-91C1-7B2CA8CD1071}"/>
    <cellStyle name="Currency 2 4 2 2 4 4 2 2" xfId="54994" xr:uid="{8145E2F3-5E9B-45C4-8366-E69164F3D6BE}"/>
    <cellStyle name="Currency 2 4 2 2 4 4 3" xfId="39584" xr:uid="{4B0B0E61-6694-44BE-8796-CC0B36A87749}"/>
    <cellStyle name="Currency 2 4 2 2 4 5" xfId="16361" xr:uid="{545BD439-C3A2-4045-95F1-5FF4D0FB9310}"/>
    <cellStyle name="Currency 2 4 2 2 4 5 2" xfId="47185" xr:uid="{61843F0A-8EFB-48B4-BCD5-16278C2EAE39}"/>
    <cellStyle name="Currency 2 4 2 2 4 6" xfId="31775" xr:uid="{AA7A8472-BAEF-4063-A86A-C83C83CAA329}"/>
    <cellStyle name="Currency 2 4 2 2 5" xfId="1581" xr:uid="{04786F3E-EB32-473F-B4CE-E78C74467E47}"/>
    <cellStyle name="Currency 2 4 2 2 5 2" xfId="3480" xr:uid="{E472F4A5-E298-46B6-BC81-4A59A38620AB}"/>
    <cellStyle name="Currency 2 4 2 2 5 2 2" xfId="7283" xr:uid="{7AE7CE70-2FE9-42E2-815C-CC65F9E642BD}"/>
    <cellStyle name="Currency 2 4 2 2 5 2 2 2" xfId="15094" xr:uid="{F79CDE08-7A75-4878-9D46-580836FCC20A}"/>
    <cellStyle name="Currency 2 4 2 2 5 2 2 2 2" xfId="30505" xr:uid="{E1AE759D-E5E0-4D7F-A491-9FA1281500EA}"/>
    <cellStyle name="Currency 2 4 2 2 5 2 2 2 2 2" xfId="61329" xr:uid="{FA9029D0-509E-42C2-A985-BB67DA22A570}"/>
    <cellStyle name="Currency 2 4 2 2 5 2 2 2 3" xfId="45919" xr:uid="{309EE276-F9CB-408E-8982-395EFD0B22EF}"/>
    <cellStyle name="Currency 2 4 2 2 5 2 2 3" xfId="22696" xr:uid="{00E0D336-9EE1-4F93-B938-9B20624C23E3}"/>
    <cellStyle name="Currency 2 4 2 2 5 2 2 3 2" xfId="53520" xr:uid="{94CA6A47-7BC0-4F2F-94CB-2D9B81A9D191}"/>
    <cellStyle name="Currency 2 4 2 2 5 2 2 4" xfId="38110" xr:uid="{D027070B-1B90-44F4-9F09-A3748E2C752C}"/>
    <cellStyle name="Currency 2 4 2 2 5 2 3" xfId="11291" xr:uid="{7E118D14-BB11-493E-96CD-1A51CC8B81BE}"/>
    <cellStyle name="Currency 2 4 2 2 5 2 3 2" xfId="26702" xr:uid="{D01F4F46-E2D3-43AB-8807-4617BFCB9DF9}"/>
    <cellStyle name="Currency 2 4 2 2 5 2 3 2 2" xfId="57526" xr:uid="{832CA47F-FA2F-4602-B0BD-20D7FCEFE136}"/>
    <cellStyle name="Currency 2 4 2 2 5 2 3 3" xfId="42116" xr:uid="{B0B4EC08-139B-47C8-8CC8-3E2D26571070}"/>
    <cellStyle name="Currency 2 4 2 2 5 2 4" xfId="18893" xr:uid="{16B5721D-79FF-4799-A22C-01585EAA6A27}"/>
    <cellStyle name="Currency 2 4 2 2 5 2 4 2" xfId="49717" xr:uid="{97067506-8055-4003-822C-3C96D9F6837C}"/>
    <cellStyle name="Currency 2 4 2 2 5 2 5" xfId="34307" xr:uid="{188A9F7A-17CC-4404-A5DC-ED4ECFBDD8B7}"/>
    <cellStyle name="Currency 2 4 2 2 5 3" xfId="5384" xr:uid="{6B545BD5-F663-4AC7-978B-8B896C4FC26B}"/>
    <cellStyle name="Currency 2 4 2 2 5 3 2" xfId="13195" xr:uid="{0342F9F8-88EA-4A07-96C4-4697AEF265C7}"/>
    <cellStyle name="Currency 2 4 2 2 5 3 2 2" xfId="28606" xr:uid="{4E7E57F0-F0CF-4F3B-8E2C-FCD54F36A5E8}"/>
    <cellStyle name="Currency 2 4 2 2 5 3 2 2 2" xfId="59430" xr:uid="{7B8B100B-1354-4063-9190-1D3ACD85C5BE}"/>
    <cellStyle name="Currency 2 4 2 2 5 3 2 3" xfId="44020" xr:uid="{C657FC17-D8EE-4D41-9104-2A0642D30C47}"/>
    <cellStyle name="Currency 2 4 2 2 5 3 3" xfId="20797" xr:uid="{14E620AF-0DE4-4EFF-8229-E9542F565937}"/>
    <cellStyle name="Currency 2 4 2 2 5 3 3 2" xfId="51621" xr:uid="{6AFD431B-0ECE-44BC-A4FC-7204AB3A62A2}"/>
    <cellStyle name="Currency 2 4 2 2 5 3 4" xfId="36211" xr:uid="{C128C8FE-0258-4915-B4C1-456DCD43D272}"/>
    <cellStyle name="Currency 2 4 2 2 5 4" xfId="9392" xr:uid="{A0817387-B749-493D-86C5-A3AFFF9D5D9D}"/>
    <cellStyle name="Currency 2 4 2 2 5 4 2" xfId="24803" xr:uid="{20E9BE55-CEAB-4F0A-ABC7-57A39B5138E5}"/>
    <cellStyle name="Currency 2 4 2 2 5 4 2 2" xfId="55627" xr:uid="{DDBE12EF-1D11-4D3C-8C84-05AE06309864}"/>
    <cellStyle name="Currency 2 4 2 2 5 4 3" xfId="40217" xr:uid="{64E74B6E-1753-4A2F-A64C-FAA0899F2CBE}"/>
    <cellStyle name="Currency 2 4 2 2 5 5" xfId="16994" xr:uid="{3429E8A8-1D72-4979-989B-1AFD72D71884}"/>
    <cellStyle name="Currency 2 4 2 2 5 5 2" xfId="47818" xr:uid="{8F4BE3B8-706E-4569-99BD-8D98D4DDD839}"/>
    <cellStyle name="Currency 2 4 2 2 5 6" xfId="32408" xr:uid="{8B37F243-3BE9-456F-A2F0-2917AE56734B}"/>
    <cellStyle name="Currency 2 4 2 2 6" xfId="2214" xr:uid="{2A3A05B4-D131-40CE-A7AB-330A3F5C09A4}"/>
    <cellStyle name="Currency 2 4 2 2 6 2" xfId="6017" xr:uid="{437AD7F9-6EB9-45D7-984F-550CA9BA53AD}"/>
    <cellStyle name="Currency 2 4 2 2 6 2 2" xfId="13828" xr:uid="{6B153A79-4419-4FA0-83CE-D46FBDB189D7}"/>
    <cellStyle name="Currency 2 4 2 2 6 2 2 2" xfId="29239" xr:uid="{4437A787-6C16-407D-A806-5E9BB6DDD4C2}"/>
    <cellStyle name="Currency 2 4 2 2 6 2 2 2 2" xfId="60063" xr:uid="{0E363626-75C0-4DB6-8DC3-6DB845C04E54}"/>
    <cellStyle name="Currency 2 4 2 2 6 2 2 3" xfId="44653" xr:uid="{33F11438-69C7-4357-BB57-0A685C612717}"/>
    <cellStyle name="Currency 2 4 2 2 6 2 3" xfId="21430" xr:uid="{318BA4A7-4614-4349-97E3-0F237CE7F327}"/>
    <cellStyle name="Currency 2 4 2 2 6 2 3 2" xfId="52254" xr:uid="{D91F8365-596D-4FEF-BC49-D3047301D8D3}"/>
    <cellStyle name="Currency 2 4 2 2 6 2 4" xfId="36844" xr:uid="{F726239E-629F-45C0-B29F-D7CCB7E5138F}"/>
    <cellStyle name="Currency 2 4 2 2 6 3" xfId="10025" xr:uid="{71EFBF7B-3C78-47EF-A34C-2BFA5986B9B4}"/>
    <cellStyle name="Currency 2 4 2 2 6 3 2" xfId="25436" xr:uid="{41EC0451-0C12-491D-A41F-0E209A137FE9}"/>
    <cellStyle name="Currency 2 4 2 2 6 3 2 2" xfId="56260" xr:uid="{C41F66BC-D1A6-4EB8-A468-5332DA1B3142}"/>
    <cellStyle name="Currency 2 4 2 2 6 3 3" xfId="40850" xr:uid="{1E6A07B2-C22B-4680-B0AB-DC58CF638EFD}"/>
    <cellStyle name="Currency 2 4 2 2 6 4" xfId="17627" xr:uid="{2C22A6D9-E38F-49B6-A0B3-D07DF5AB8E0E}"/>
    <cellStyle name="Currency 2 4 2 2 6 4 2" xfId="48451" xr:uid="{EBD5128A-1126-45B0-8460-E8274D01ADC2}"/>
    <cellStyle name="Currency 2 4 2 2 6 5" xfId="33041" xr:uid="{C6FD4286-ED1A-4841-9596-4F34D6E0D135}"/>
    <cellStyle name="Currency 2 4 2 2 7" xfId="4118" xr:uid="{61B2F2C5-9461-42D9-99ED-269255FEBAC6}"/>
    <cellStyle name="Currency 2 4 2 2 7 2" xfId="11929" xr:uid="{1DA82FC7-E1E5-40F3-AD5E-74558A0F2EB0}"/>
    <cellStyle name="Currency 2 4 2 2 7 2 2" xfId="27340" xr:uid="{DACFAE99-C1CF-4950-BBBE-BE55E4D2A158}"/>
    <cellStyle name="Currency 2 4 2 2 7 2 2 2" xfId="58164" xr:uid="{61F5884E-9C91-451B-B185-9D297C30B8D7}"/>
    <cellStyle name="Currency 2 4 2 2 7 2 3" xfId="42754" xr:uid="{3858C435-B700-4454-809D-8CBF1DCFACBE}"/>
    <cellStyle name="Currency 2 4 2 2 7 3" xfId="19531" xr:uid="{CBE4D444-3351-42A3-A2DE-DBCBBF16FC2C}"/>
    <cellStyle name="Currency 2 4 2 2 7 3 2" xfId="50355" xr:uid="{13E3FAB4-578F-4DCC-BBAD-0888C7E850CD}"/>
    <cellStyle name="Currency 2 4 2 2 7 4" xfId="34945" xr:uid="{39A6B770-8438-4F95-AD5A-A409ED3F5A54}"/>
    <cellStyle name="Currency 2 4 2 2 8" xfId="8126" xr:uid="{1B2DBF9F-9707-4272-9D42-7C2551F891B7}"/>
    <cellStyle name="Currency 2 4 2 2 8 2" xfId="23537" xr:uid="{F0246D08-DAB1-462B-96BA-6C501C4E2774}"/>
    <cellStyle name="Currency 2 4 2 2 8 2 2" xfId="54361" xr:uid="{DBC99284-18E0-4D85-AEBE-DBDE69562791}"/>
    <cellStyle name="Currency 2 4 2 2 8 3" xfId="38951" xr:uid="{8CDE5DE5-C192-458C-A686-4D5D786AFE89}"/>
    <cellStyle name="Currency 2 4 2 2 9" xfId="7917" xr:uid="{F884194F-B2CA-4CFF-8017-BA3B5595546D}"/>
    <cellStyle name="Currency 2 4 2 2 9 2" xfId="23328" xr:uid="{65A63719-63EE-4077-869D-A20705FEE084}"/>
    <cellStyle name="Currency 2 4 2 2 9 2 2" xfId="54152" xr:uid="{6A47C63F-B35C-45EE-B232-7DB1015B70AA}"/>
    <cellStyle name="Currency 2 4 2 2 9 3" xfId="38742" xr:uid="{BE904711-F1CA-4EB1-9762-D2EB26353165}"/>
    <cellStyle name="Currency 2 4 2 3" xfId="655" xr:uid="{AF3C313B-8FA8-4A71-856D-A2FB16F56DB6}"/>
    <cellStyle name="Currency 2 4 2 3 2" xfId="1288" xr:uid="{A7E72A1C-3843-4FC7-9CAF-30DF8AEDA5FC}"/>
    <cellStyle name="Currency 2 4 2 3 2 2" xfId="3187" xr:uid="{EB88F8F2-9774-49CE-9EA0-2C4C08C6C000}"/>
    <cellStyle name="Currency 2 4 2 3 2 2 2" xfId="6990" xr:uid="{DA8A02C2-003C-4FDA-A796-049F34A55F3B}"/>
    <cellStyle name="Currency 2 4 2 3 2 2 2 2" xfId="14801" xr:uid="{9929FC8D-80DC-41D2-8123-9EB4420D47CB}"/>
    <cellStyle name="Currency 2 4 2 3 2 2 2 2 2" xfId="30212" xr:uid="{84156E2D-F5FB-4781-A65D-CB35B0D5C543}"/>
    <cellStyle name="Currency 2 4 2 3 2 2 2 2 2 2" xfId="61036" xr:uid="{CD937910-5AC8-4EFD-8C2B-9EFB5090DAB0}"/>
    <cellStyle name="Currency 2 4 2 3 2 2 2 2 3" xfId="45626" xr:uid="{CECE4537-0AE9-46E7-86A3-E7F3C1AB866A}"/>
    <cellStyle name="Currency 2 4 2 3 2 2 2 3" xfId="22403" xr:uid="{DF1146AF-DBE5-460E-AD21-A2E95CF79E25}"/>
    <cellStyle name="Currency 2 4 2 3 2 2 2 3 2" xfId="53227" xr:uid="{839C2ACB-ED50-4D50-AA9E-E2784F61D83D}"/>
    <cellStyle name="Currency 2 4 2 3 2 2 2 4" xfId="37817" xr:uid="{64D2608E-77F4-4A16-B389-E22F5F5B8533}"/>
    <cellStyle name="Currency 2 4 2 3 2 2 3" xfId="10998" xr:uid="{2652F438-B030-4F32-A5AE-BD1D18235E2A}"/>
    <cellStyle name="Currency 2 4 2 3 2 2 3 2" xfId="26409" xr:uid="{5D3C6B1B-AAB0-4572-A1A5-77D66BB0E637}"/>
    <cellStyle name="Currency 2 4 2 3 2 2 3 2 2" xfId="57233" xr:uid="{9D5F9E8B-970C-472A-8ADB-56BA4ED8A954}"/>
    <cellStyle name="Currency 2 4 2 3 2 2 3 3" xfId="41823" xr:uid="{010ED4EC-8EA1-4020-BE17-B48304902361}"/>
    <cellStyle name="Currency 2 4 2 3 2 2 4" xfId="18600" xr:uid="{AD4495F6-2406-41CA-9200-AA9D0DCBFF5F}"/>
    <cellStyle name="Currency 2 4 2 3 2 2 4 2" xfId="49424" xr:uid="{11BFC440-4732-4FCE-BB33-89B0390E3C4B}"/>
    <cellStyle name="Currency 2 4 2 3 2 2 5" xfId="34014" xr:uid="{ABF7EAB9-614F-4049-834A-029ACF092F65}"/>
    <cellStyle name="Currency 2 4 2 3 2 3" xfId="5091" xr:uid="{3A711454-4585-4D83-8927-27DD499751C6}"/>
    <cellStyle name="Currency 2 4 2 3 2 3 2" xfId="12902" xr:uid="{D8EF74B4-4C36-4700-B391-B282591F3D9B}"/>
    <cellStyle name="Currency 2 4 2 3 2 3 2 2" xfId="28313" xr:uid="{5236C0AE-799E-4228-A380-64049108FD2D}"/>
    <cellStyle name="Currency 2 4 2 3 2 3 2 2 2" xfId="59137" xr:uid="{F4239129-B552-4DF2-84C0-7F156C7FC198}"/>
    <cellStyle name="Currency 2 4 2 3 2 3 2 3" xfId="43727" xr:uid="{B4CA981E-1C6A-41C7-8A96-337EB911D284}"/>
    <cellStyle name="Currency 2 4 2 3 2 3 3" xfId="20504" xr:uid="{A0CF4F7D-E682-4DA3-979A-F76FD18FB6E3}"/>
    <cellStyle name="Currency 2 4 2 3 2 3 3 2" xfId="51328" xr:uid="{3AC28171-2729-4360-A32D-54018DAE1E26}"/>
    <cellStyle name="Currency 2 4 2 3 2 3 4" xfId="35918" xr:uid="{1488F5F6-D4DA-4D77-9711-5DFE2FC21AB2}"/>
    <cellStyle name="Currency 2 4 2 3 2 4" xfId="9099" xr:uid="{B5D7DCF2-C728-4817-BEFA-EE7A443B8F27}"/>
    <cellStyle name="Currency 2 4 2 3 2 4 2" xfId="24510" xr:uid="{F9DFFDC9-A7D1-4312-9D3E-0D18D11A5536}"/>
    <cellStyle name="Currency 2 4 2 3 2 4 2 2" xfId="55334" xr:uid="{C4E902B2-FFE5-41BB-96A4-AF1CD4C70B96}"/>
    <cellStyle name="Currency 2 4 2 3 2 4 3" xfId="39924" xr:uid="{55CD900E-84B1-47D1-83B8-048EB9A41775}"/>
    <cellStyle name="Currency 2 4 2 3 2 5" xfId="16701" xr:uid="{59CFE40A-BF74-40E9-A637-905A838EEA9C}"/>
    <cellStyle name="Currency 2 4 2 3 2 5 2" xfId="47525" xr:uid="{1725073D-CDB4-43B2-ACD1-7BD607177409}"/>
    <cellStyle name="Currency 2 4 2 3 2 6" xfId="32115" xr:uid="{6BEB777B-90BD-4E59-9F17-ED604E00EA9A}"/>
    <cellStyle name="Currency 2 4 2 3 3" xfId="1921" xr:uid="{298C39EF-69E2-451D-A728-9992EDABE86C}"/>
    <cellStyle name="Currency 2 4 2 3 3 2" xfId="3820" xr:uid="{39A835D5-BAD0-4674-B590-BAA5FE79A4A8}"/>
    <cellStyle name="Currency 2 4 2 3 3 2 2" xfId="7623" xr:uid="{254CDA86-0B6E-4E6C-A090-6310E847F06B}"/>
    <cellStyle name="Currency 2 4 2 3 3 2 2 2" xfId="15434" xr:uid="{6CDB36FC-1090-4A0F-A085-111DC3A1F596}"/>
    <cellStyle name="Currency 2 4 2 3 3 2 2 2 2" xfId="30845" xr:uid="{418FFB5A-0FFD-4FD2-B854-71B4A310EE93}"/>
    <cellStyle name="Currency 2 4 2 3 3 2 2 2 2 2" xfId="61669" xr:uid="{B66C9BE8-E296-426B-97D2-2C5E8A691534}"/>
    <cellStyle name="Currency 2 4 2 3 3 2 2 2 3" xfId="46259" xr:uid="{AF57D55B-8627-4969-A6D2-C6A2CFEE1D4C}"/>
    <cellStyle name="Currency 2 4 2 3 3 2 2 3" xfId="23036" xr:uid="{504242A1-BEAD-4CD6-8DD8-DA877F7E41D4}"/>
    <cellStyle name="Currency 2 4 2 3 3 2 2 3 2" xfId="53860" xr:uid="{7B82E91B-CC9B-4BD8-8AFA-00751D3BCE8A}"/>
    <cellStyle name="Currency 2 4 2 3 3 2 2 4" xfId="38450" xr:uid="{2569CC25-1CA8-4BEA-9419-9F5607C48D56}"/>
    <cellStyle name="Currency 2 4 2 3 3 2 3" xfId="11631" xr:uid="{86786F0D-0385-455A-B171-1E95EA1D03AD}"/>
    <cellStyle name="Currency 2 4 2 3 3 2 3 2" xfId="27042" xr:uid="{2A97DECE-F18A-4121-A27B-30E5C159EA5F}"/>
    <cellStyle name="Currency 2 4 2 3 3 2 3 2 2" xfId="57866" xr:uid="{1849EDAE-E8B8-4590-AAB4-B13B7244DCF0}"/>
    <cellStyle name="Currency 2 4 2 3 3 2 3 3" xfId="42456" xr:uid="{C956DDD8-AAEF-4636-9147-3A08100ADBB2}"/>
    <cellStyle name="Currency 2 4 2 3 3 2 4" xfId="19233" xr:uid="{CD63DCD7-1AF8-45C6-8552-C6FA55E675E2}"/>
    <cellStyle name="Currency 2 4 2 3 3 2 4 2" xfId="50057" xr:uid="{B58C8D06-738C-47F6-8FD3-83746C9FEA99}"/>
    <cellStyle name="Currency 2 4 2 3 3 2 5" xfId="34647" xr:uid="{995CDB94-E6AD-4376-8DB4-E26BEB38CD38}"/>
    <cellStyle name="Currency 2 4 2 3 3 3" xfId="5724" xr:uid="{22F182FF-8402-47D3-9B48-87AEFA36117A}"/>
    <cellStyle name="Currency 2 4 2 3 3 3 2" xfId="13535" xr:uid="{98AE9CA2-BBDF-4AEE-96B2-CC33D0648354}"/>
    <cellStyle name="Currency 2 4 2 3 3 3 2 2" xfId="28946" xr:uid="{D6033AC7-1AA0-41B9-A092-D2D710DB9519}"/>
    <cellStyle name="Currency 2 4 2 3 3 3 2 2 2" xfId="59770" xr:uid="{14E9E757-E587-4100-B0CA-8A74BB53C072}"/>
    <cellStyle name="Currency 2 4 2 3 3 3 2 3" xfId="44360" xr:uid="{4837BF80-2044-4E96-80B5-7347708EB704}"/>
    <cellStyle name="Currency 2 4 2 3 3 3 3" xfId="21137" xr:uid="{285D217A-7416-459E-B781-8F80D3D043A1}"/>
    <cellStyle name="Currency 2 4 2 3 3 3 3 2" xfId="51961" xr:uid="{6D330943-2214-494F-98D1-FE281A5D81EB}"/>
    <cellStyle name="Currency 2 4 2 3 3 3 4" xfId="36551" xr:uid="{9F1722D7-89A8-4933-A8A3-A51037A43FDD}"/>
    <cellStyle name="Currency 2 4 2 3 3 4" xfId="9732" xr:uid="{DFBC1271-F823-4C7F-9699-0C8DC91EDB17}"/>
    <cellStyle name="Currency 2 4 2 3 3 4 2" xfId="25143" xr:uid="{1689DEB2-F67F-484C-B48B-67C842E76049}"/>
    <cellStyle name="Currency 2 4 2 3 3 4 2 2" xfId="55967" xr:uid="{145BB299-AEFC-4A1E-9701-7095804D897A}"/>
    <cellStyle name="Currency 2 4 2 3 3 4 3" xfId="40557" xr:uid="{4FD74429-354D-4105-BE24-4129B6C07025}"/>
    <cellStyle name="Currency 2 4 2 3 3 5" xfId="17334" xr:uid="{43ACEF32-D050-4D3A-BBB6-617E5A51B1DC}"/>
    <cellStyle name="Currency 2 4 2 3 3 5 2" xfId="48158" xr:uid="{62A11B03-F8A7-4448-8EED-AB66BF75AA59}"/>
    <cellStyle name="Currency 2 4 2 3 3 6" xfId="32748" xr:uid="{925C5BF2-E39F-4A9B-8522-EB10DF697C18}"/>
    <cellStyle name="Currency 2 4 2 3 4" xfId="2554" xr:uid="{C298B2E9-64B0-4F09-B255-3F1C3E4FF34D}"/>
    <cellStyle name="Currency 2 4 2 3 4 2" xfId="6357" xr:uid="{E4F1486D-4317-413A-AFD8-D67C5F58408A}"/>
    <cellStyle name="Currency 2 4 2 3 4 2 2" xfId="14168" xr:uid="{D4F088FC-C013-4158-92A0-AAF2A6899DEA}"/>
    <cellStyle name="Currency 2 4 2 3 4 2 2 2" xfId="29579" xr:uid="{443CEE72-DA23-4901-A4D0-4F554CCB9BD7}"/>
    <cellStyle name="Currency 2 4 2 3 4 2 2 2 2" xfId="60403" xr:uid="{32BF3730-104E-418E-BEB6-00849F607A93}"/>
    <cellStyle name="Currency 2 4 2 3 4 2 2 3" xfId="44993" xr:uid="{B6C5DCE6-2C3F-44CB-A7A9-1665263A1D32}"/>
    <cellStyle name="Currency 2 4 2 3 4 2 3" xfId="21770" xr:uid="{CB04A22C-6C88-4867-90D7-EA81AC65AD98}"/>
    <cellStyle name="Currency 2 4 2 3 4 2 3 2" xfId="52594" xr:uid="{BDDABC33-0754-469F-A0AA-5C8F25FB760C}"/>
    <cellStyle name="Currency 2 4 2 3 4 2 4" xfId="37184" xr:uid="{E42071A9-4641-45D8-9628-1B89160A6941}"/>
    <cellStyle name="Currency 2 4 2 3 4 3" xfId="10365" xr:uid="{FC9E22D5-60A4-4F33-836D-C6B08DECB37D}"/>
    <cellStyle name="Currency 2 4 2 3 4 3 2" xfId="25776" xr:uid="{E621FECF-1805-41C2-A7EF-04EF1719F657}"/>
    <cellStyle name="Currency 2 4 2 3 4 3 2 2" xfId="56600" xr:uid="{D3CF53E6-5F51-4076-B566-5C9DC70B8F33}"/>
    <cellStyle name="Currency 2 4 2 3 4 3 3" xfId="41190" xr:uid="{647AE84C-E529-4E2A-8BE1-8D63BD9F82A4}"/>
    <cellStyle name="Currency 2 4 2 3 4 4" xfId="17967" xr:uid="{44A4A2E3-4C73-4970-BB33-03842EA6F892}"/>
    <cellStyle name="Currency 2 4 2 3 4 4 2" xfId="48791" xr:uid="{A58F4C68-6313-440E-BCF9-AEAD4FFA0742}"/>
    <cellStyle name="Currency 2 4 2 3 4 5" xfId="33381" xr:uid="{6968E99B-2588-401F-AFDB-4BAC651D90B0}"/>
    <cellStyle name="Currency 2 4 2 3 5" xfId="4458" xr:uid="{CBAEC28E-6CAA-4F95-98B5-3552EF655153}"/>
    <cellStyle name="Currency 2 4 2 3 5 2" xfId="12269" xr:uid="{8F98F321-727B-4490-88F2-FAC9A92C3515}"/>
    <cellStyle name="Currency 2 4 2 3 5 2 2" xfId="27680" xr:uid="{CB8CA56D-10DD-4C9C-936D-EB7E2444F673}"/>
    <cellStyle name="Currency 2 4 2 3 5 2 2 2" xfId="58504" xr:uid="{BFD58300-7501-483C-AF66-F1B5A99E458D}"/>
    <cellStyle name="Currency 2 4 2 3 5 2 3" xfId="43094" xr:uid="{370160E3-AC85-4E93-8779-74B276273346}"/>
    <cellStyle name="Currency 2 4 2 3 5 3" xfId="19871" xr:uid="{8A340E79-9080-40BD-B412-58A7FDFF899A}"/>
    <cellStyle name="Currency 2 4 2 3 5 3 2" xfId="50695" xr:uid="{529E4560-5388-45C6-B5BB-56A5D22C16BB}"/>
    <cellStyle name="Currency 2 4 2 3 5 4" xfId="35285" xr:uid="{4D51FBFA-B653-44FE-A49D-0B9431BE566E}"/>
    <cellStyle name="Currency 2 4 2 3 6" xfId="8466" xr:uid="{5EEE2C96-2787-4B80-AA6A-5D937D0ADA74}"/>
    <cellStyle name="Currency 2 4 2 3 6 2" xfId="23877" xr:uid="{E8E641BA-D517-4339-9421-5628106A8FE9}"/>
    <cellStyle name="Currency 2 4 2 3 6 2 2" xfId="54701" xr:uid="{ECE6D626-D50B-40BE-96A0-650FE3A50346}"/>
    <cellStyle name="Currency 2 4 2 3 6 3" xfId="39291" xr:uid="{E07103FB-3C4F-452C-958F-69547DAE6F8F}"/>
    <cellStyle name="Currency 2 4 2 3 7" xfId="16068" xr:uid="{772175F7-AC40-4303-8878-80D7540C7D0B}"/>
    <cellStyle name="Currency 2 4 2 3 7 2" xfId="46892" xr:uid="{596FA9DD-546A-46FD-885A-2509C016EF2A}"/>
    <cellStyle name="Currency 2 4 2 3 8" xfId="31482" xr:uid="{7566896A-C0AF-45AA-97D3-7A13533BD55E}"/>
    <cellStyle name="Currency 2 4 2 4" xfId="446" xr:uid="{6189D266-593D-4360-AE52-CC2F404275DB}"/>
    <cellStyle name="Currency 2 4 2 4 2" xfId="1079" xr:uid="{1F6BD904-7008-48B6-9EC3-612CAA08192D}"/>
    <cellStyle name="Currency 2 4 2 4 2 2" xfId="2978" xr:uid="{D0119A4F-DB9C-49EF-870E-93E98BF5CF3A}"/>
    <cellStyle name="Currency 2 4 2 4 2 2 2" xfId="6781" xr:uid="{BECC4484-D392-4DA6-A6B5-71BFCD381027}"/>
    <cellStyle name="Currency 2 4 2 4 2 2 2 2" xfId="14592" xr:uid="{C34D455B-728D-4819-B3A1-0F7ADFA10C54}"/>
    <cellStyle name="Currency 2 4 2 4 2 2 2 2 2" xfId="30003" xr:uid="{CF7BF8CE-133D-4C23-B422-B9F90FD4F3DA}"/>
    <cellStyle name="Currency 2 4 2 4 2 2 2 2 2 2" xfId="60827" xr:uid="{6F893A49-C0C5-4D5F-A43C-4746E6AD084B}"/>
    <cellStyle name="Currency 2 4 2 4 2 2 2 2 3" xfId="45417" xr:uid="{C542B5C2-F382-4283-B058-C3D4E7E49764}"/>
    <cellStyle name="Currency 2 4 2 4 2 2 2 3" xfId="22194" xr:uid="{963782EE-38D5-49F1-908C-553B46664D7B}"/>
    <cellStyle name="Currency 2 4 2 4 2 2 2 3 2" xfId="53018" xr:uid="{FE78DE75-AEF3-417B-AC73-F318A658A310}"/>
    <cellStyle name="Currency 2 4 2 4 2 2 2 4" xfId="37608" xr:uid="{01AE8F89-7D0C-4552-8D88-1C76C1A7A5B6}"/>
    <cellStyle name="Currency 2 4 2 4 2 2 3" xfId="10789" xr:uid="{A880A12B-D5EA-44FD-B56E-F42AB8F62544}"/>
    <cellStyle name="Currency 2 4 2 4 2 2 3 2" xfId="26200" xr:uid="{F9AC2DBD-7C46-453D-8EA8-AC78B7BA649B}"/>
    <cellStyle name="Currency 2 4 2 4 2 2 3 2 2" xfId="57024" xr:uid="{0F61C273-C1CA-4353-877E-16D7E9FA3AEA}"/>
    <cellStyle name="Currency 2 4 2 4 2 2 3 3" xfId="41614" xr:uid="{FCA086BF-0612-4CD3-82D5-B0D6F236C1BC}"/>
    <cellStyle name="Currency 2 4 2 4 2 2 4" xfId="18391" xr:uid="{21B8D701-60C0-4A7D-81F2-FD2C2BED06CD}"/>
    <cellStyle name="Currency 2 4 2 4 2 2 4 2" xfId="49215" xr:uid="{EC53B1E5-2A26-4E3C-A1FE-C283E34B9863}"/>
    <cellStyle name="Currency 2 4 2 4 2 2 5" xfId="33805" xr:uid="{961DA5C9-82C7-413B-ACE8-9F00D43F2004}"/>
    <cellStyle name="Currency 2 4 2 4 2 3" xfId="4882" xr:uid="{1E0946CB-3465-40DD-8122-72198FCA36D2}"/>
    <cellStyle name="Currency 2 4 2 4 2 3 2" xfId="12693" xr:uid="{6DD7BC44-26B9-43CD-9DBE-3CCDD775EA5F}"/>
    <cellStyle name="Currency 2 4 2 4 2 3 2 2" xfId="28104" xr:uid="{C45FE4F8-EBB3-4F04-AE6B-BFCB9722C7EE}"/>
    <cellStyle name="Currency 2 4 2 4 2 3 2 2 2" xfId="58928" xr:uid="{E03D8E3C-6EBD-4E79-965C-ABB4751E4ED1}"/>
    <cellStyle name="Currency 2 4 2 4 2 3 2 3" xfId="43518" xr:uid="{779A8C72-E037-4350-BF9D-A1529205A3B4}"/>
    <cellStyle name="Currency 2 4 2 4 2 3 3" xfId="20295" xr:uid="{E53116E6-F56E-408A-9516-267B0A7414E9}"/>
    <cellStyle name="Currency 2 4 2 4 2 3 3 2" xfId="51119" xr:uid="{07228963-630A-4067-894B-1334787A5294}"/>
    <cellStyle name="Currency 2 4 2 4 2 3 4" xfId="35709" xr:uid="{DAD13CB6-5CAF-4133-9E97-419B4E1DB10B}"/>
    <cellStyle name="Currency 2 4 2 4 2 4" xfId="8890" xr:uid="{E55BA9F6-2F0B-48AB-A7D0-B2D2730B3388}"/>
    <cellStyle name="Currency 2 4 2 4 2 4 2" xfId="24301" xr:uid="{B16CEB40-B01F-4A68-B00D-6AF7C3563763}"/>
    <cellStyle name="Currency 2 4 2 4 2 4 2 2" xfId="55125" xr:uid="{88B90A3A-F2A7-425A-985B-43EB9B8D2EFE}"/>
    <cellStyle name="Currency 2 4 2 4 2 4 3" xfId="39715" xr:uid="{DD9D2A40-C1BD-485D-B7E0-44826113530B}"/>
    <cellStyle name="Currency 2 4 2 4 2 5" xfId="16492" xr:uid="{D12C111F-B3A1-4B0D-AD13-9FDB7EAD98BE}"/>
    <cellStyle name="Currency 2 4 2 4 2 5 2" xfId="47316" xr:uid="{316D1C74-3FA5-4228-BB7D-9280C0A2BD80}"/>
    <cellStyle name="Currency 2 4 2 4 2 6" xfId="31906" xr:uid="{7D5F2A61-FDC7-422F-9C34-2ECA0323DD37}"/>
    <cellStyle name="Currency 2 4 2 4 3" xfId="1712" xr:uid="{BB5E6005-20BF-4B81-923F-DC06BD9EED3F}"/>
    <cellStyle name="Currency 2 4 2 4 3 2" xfId="3611" xr:uid="{D29F5F2C-1BBA-4FEB-B1F0-256020B4D67A}"/>
    <cellStyle name="Currency 2 4 2 4 3 2 2" xfId="7414" xr:uid="{FB8C1E31-8008-486B-97F5-9E4EA9CDCBFF}"/>
    <cellStyle name="Currency 2 4 2 4 3 2 2 2" xfId="15225" xr:uid="{CC0F08E8-7D28-45CA-89C6-7895FD6C85F9}"/>
    <cellStyle name="Currency 2 4 2 4 3 2 2 2 2" xfId="30636" xr:uid="{39BF3818-09D9-450D-83E1-831D3DBC5D40}"/>
    <cellStyle name="Currency 2 4 2 4 3 2 2 2 2 2" xfId="61460" xr:uid="{178A7F61-5D82-4F7F-8429-57C9CE6858A1}"/>
    <cellStyle name="Currency 2 4 2 4 3 2 2 2 3" xfId="46050" xr:uid="{5E0DA75B-9D48-4A79-9B60-9BF59C0139BB}"/>
    <cellStyle name="Currency 2 4 2 4 3 2 2 3" xfId="22827" xr:uid="{E29284D7-EA24-44F2-B1ED-BF7FE86684F8}"/>
    <cellStyle name="Currency 2 4 2 4 3 2 2 3 2" xfId="53651" xr:uid="{2351EB9C-588F-4011-AC93-8331A16E065F}"/>
    <cellStyle name="Currency 2 4 2 4 3 2 2 4" xfId="38241" xr:uid="{40B4A8D6-D1D0-4EF3-8610-EEE979E8D90B}"/>
    <cellStyle name="Currency 2 4 2 4 3 2 3" xfId="11422" xr:uid="{9BE9616E-6971-42B8-92A3-0E8A00E369E1}"/>
    <cellStyle name="Currency 2 4 2 4 3 2 3 2" xfId="26833" xr:uid="{CFF1634E-1FDB-442B-9A3E-3B7965C39BDF}"/>
    <cellStyle name="Currency 2 4 2 4 3 2 3 2 2" xfId="57657" xr:uid="{D2BC0E74-FE41-4E35-B910-3285F535C5D8}"/>
    <cellStyle name="Currency 2 4 2 4 3 2 3 3" xfId="42247" xr:uid="{A8B49967-24BB-4601-9D90-DFCB386071FB}"/>
    <cellStyle name="Currency 2 4 2 4 3 2 4" xfId="19024" xr:uid="{7AFB772D-105E-48FE-A7B3-FA9577BE5D18}"/>
    <cellStyle name="Currency 2 4 2 4 3 2 4 2" xfId="49848" xr:uid="{37EEBE87-550C-49D7-ACD4-A748C3A06226}"/>
    <cellStyle name="Currency 2 4 2 4 3 2 5" xfId="34438" xr:uid="{F8D58C7D-44AE-4630-8760-1A0F96A0F451}"/>
    <cellStyle name="Currency 2 4 2 4 3 3" xfId="5515" xr:uid="{002A63CF-F4E6-4F24-872F-6A9B021AF552}"/>
    <cellStyle name="Currency 2 4 2 4 3 3 2" xfId="13326" xr:uid="{092D3FC5-66A2-49E9-9BBC-47EF87097B5A}"/>
    <cellStyle name="Currency 2 4 2 4 3 3 2 2" xfId="28737" xr:uid="{0ECEDC79-DAB1-492D-8BA3-F7AEBECC71A6}"/>
    <cellStyle name="Currency 2 4 2 4 3 3 2 2 2" xfId="59561" xr:uid="{3EB57E5B-0E08-4BB9-9B9B-2193E057A69B}"/>
    <cellStyle name="Currency 2 4 2 4 3 3 2 3" xfId="44151" xr:uid="{99D4F8B5-1356-4843-B472-92E70F777A0E}"/>
    <cellStyle name="Currency 2 4 2 4 3 3 3" xfId="20928" xr:uid="{71F56CDA-0167-4E6F-A5D9-82BFE06EF371}"/>
    <cellStyle name="Currency 2 4 2 4 3 3 3 2" xfId="51752" xr:uid="{985B33E8-FBAA-46D0-B84C-86D28EC3B07F}"/>
    <cellStyle name="Currency 2 4 2 4 3 3 4" xfId="36342" xr:uid="{FBE8EE9C-AAE6-4937-9B6B-24ED53DACDB5}"/>
    <cellStyle name="Currency 2 4 2 4 3 4" xfId="9523" xr:uid="{AF11ADCE-B89E-4FC8-AEB8-3346195592C4}"/>
    <cellStyle name="Currency 2 4 2 4 3 4 2" xfId="24934" xr:uid="{A8D4E95E-3742-4399-B188-39A6A6869BAC}"/>
    <cellStyle name="Currency 2 4 2 4 3 4 2 2" xfId="55758" xr:uid="{E5E510CD-ABFC-4BE1-AD09-F52244778CC9}"/>
    <cellStyle name="Currency 2 4 2 4 3 4 3" xfId="40348" xr:uid="{C4675EF7-3F1B-4004-A4F2-12D0E035A7EA}"/>
    <cellStyle name="Currency 2 4 2 4 3 5" xfId="17125" xr:uid="{20B815DA-B796-4C07-A9F7-1437144A2177}"/>
    <cellStyle name="Currency 2 4 2 4 3 5 2" xfId="47949" xr:uid="{5B045778-9A4A-4C13-ACE4-02221E2E8CE5}"/>
    <cellStyle name="Currency 2 4 2 4 3 6" xfId="32539" xr:uid="{BAEAF53F-BAEB-443B-8736-383DE3ADEE3F}"/>
    <cellStyle name="Currency 2 4 2 4 4" xfId="2345" xr:uid="{C71281E6-282A-4BD6-B00E-963B1C46BB9F}"/>
    <cellStyle name="Currency 2 4 2 4 4 2" xfId="6148" xr:uid="{AD051BED-4A92-4887-9452-B81F792F6A80}"/>
    <cellStyle name="Currency 2 4 2 4 4 2 2" xfId="13959" xr:uid="{94ED5244-BC38-4BD1-B6E8-0041587EE33D}"/>
    <cellStyle name="Currency 2 4 2 4 4 2 2 2" xfId="29370" xr:uid="{03EDC4AA-E831-4796-AC9A-0A898F1712C3}"/>
    <cellStyle name="Currency 2 4 2 4 4 2 2 2 2" xfId="60194" xr:uid="{9A4EBA27-D5C5-41B5-B7C3-ACD9DC41BDB0}"/>
    <cellStyle name="Currency 2 4 2 4 4 2 2 3" xfId="44784" xr:uid="{EF2AF160-619F-46A2-AE32-24488D4759FF}"/>
    <cellStyle name="Currency 2 4 2 4 4 2 3" xfId="21561" xr:uid="{FF4BBEA7-5FE0-49E5-ACF9-16EEA7E10B04}"/>
    <cellStyle name="Currency 2 4 2 4 4 2 3 2" xfId="52385" xr:uid="{1E06AA68-C76E-4603-86C8-1D19458100FF}"/>
    <cellStyle name="Currency 2 4 2 4 4 2 4" xfId="36975" xr:uid="{346708A6-1984-4782-8889-724CBC054B15}"/>
    <cellStyle name="Currency 2 4 2 4 4 3" xfId="10156" xr:uid="{0971AC11-E427-4778-AD66-B6F95D3EA442}"/>
    <cellStyle name="Currency 2 4 2 4 4 3 2" xfId="25567" xr:uid="{E0F57CC0-3DBC-48E8-9CF6-FB701750FF94}"/>
    <cellStyle name="Currency 2 4 2 4 4 3 2 2" xfId="56391" xr:uid="{1DF59F4E-61DD-4E28-8B26-2408C147E449}"/>
    <cellStyle name="Currency 2 4 2 4 4 3 3" xfId="40981" xr:uid="{452EC3E8-5860-4143-92C9-19C32A0A999D}"/>
    <cellStyle name="Currency 2 4 2 4 4 4" xfId="17758" xr:uid="{4E072E9A-8A2B-468D-897D-178568DDDC5F}"/>
    <cellStyle name="Currency 2 4 2 4 4 4 2" xfId="48582" xr:uid="{E3AD80E8-90EC-4CEB-86CF-D2DC3E8507D7}"/>
    <cellStyle name="Currency 2 4 2 4 4 5" xfId="33172" xr:uid="{AAFBF05F-5B28-4318-A440-F50A2DB081EF}"/>
    <cellStyle name="Currency 2 4 2 4 5" xfId="4249" xr:uid="{C58057A1-91FF-4D8A-AACD-F95751F6419F}"/>
    <cellStyle name="Currency 2 4 2 4 5 2" xfId="12060" xr:uid="{2753F35A-16F5-4FFE-A1CB-59698C00FA12}"/>
    <cellStyle name="Currency 2 4 2 4 5 2 2" xfId="27471" xr:uid="{0D8DDECA-4799-474B-B030-C52A49B5B0D0}"/>
    <cellStyle name="Currency 2 4 2 4 5 2 2 2" xfId="58295" xr:uid="{ACD4C779-3C6B-442B-ABC6-15ABE35CE62A}"/>
    <cellStyle name="Currency 2 4 2 4 5 2 3" xfId="42885" xr:uid="{075E0664-51F2-4C45-A93A-F9F4F815A9D7}"/>
    <cellStyle name="Currency 2 4 2 4 5 3" xfId="19662" xr:uid="{64C084D2-28FB-45DD-8A46-6D80F8FD51FD}"/>
    <cellStyle name="Currency 2 4 2 4 5 3 2" xfId="50486" xr:uid="{1951C99C-CA35-4624-B96B-3A94364BD7A7}"/>
    <cellStyle name="Currency 2 4 2 4 5 4" xfId="35076" xr:uid="{3C99EF3B-7265-48E0-98F1-EBAD6B13A3D8}"/>
    <cellStyle name="Currency 2 4 2 4 6" xfId="8257" xr:uid="{562A70BD-5EFC-43A2-9944-117698E2D869}"/>
    <cellStyle name="Currency 2 4 2 4 6 2" xfId="23668" xr:uid="{5F4160A1-F0F9-48EB-A449-ADD41D2FBF89}"/>
    <cellStyle name="Currency 2 4 2 4 6 2 2" xfId="54492" xr:uid="{2D0D8802-1CD5-4109-A049-2C27EF6326AA}"/>
    <cellStyle name="Currency 2 4 2 4 6 3" xfId="39082" xr:uid="{8307B5FC-31B1-4D10-87EB-F4B70226F648}"/>
    <cellStyle name="Currency 2 4 2 4 7" xfId="15859" xr:uid="{ED3EBD72-6DE2-4EB3-9F19-D6F9FECB7072}"/>
    <cellStyle name="Currency 2 4 2 4 7 2" xfId="46683" xr:uid="{10E7617F-015B-4949-B754-D993CF03EF36}"/>
    <cellStyle name="Currency 2 4 2 4 8" xfId="31273" xr:uid="{769BDD0C-AA8F-48B8-9F82-CCB4C133109E}"/>
    <cellStyle name="Currency 2 4 2 5" xfId="866" xr:uid="{B6439983-E9D8-4165-96F0-2D12FC52DCE5}"/>
    <cellStyle name="Currency 2 4 2 5 2" xfId="2765" xr:uid="{1F17D718-7684-45A7-A432-F22A746ECB8D}"/>
    <cellStyle name="Currency 2 4 2 5 2 2" xfId="6568" xr:uid="{C0D45537-0F8C-4DF9-B327-2B1F42142C19}"/>
    <cellStyle name="Currency 2 4 2 5 2 2 2" xfId="14379" xr:uid="{BAC903C2-7AC5-4477-9D5E-24F291B04B5D}"/>
    <cellStyle name="Currency 2 4 2 5 2 2 2 2" xfId="29790" xr:uid="{E8B7E47B-7AB3-43C2-890C-6860F5F32076}"/>
    <cellStyle name="Currency 2 4 2 5 2 2 2 2 2" xfId="60614" xr:uid="{113D7A4E-9655-4702-A958-78D1F5A21BBB}"/>
    <cellStyle name="Currency 2 4 2 5 2 2 2 3" xfId="45204" xr:uid="{56586F91-1265-471D-8E11-BDB81A782FEE}"/>
    <cellStyle name="Currency 2 4 2 5 2 2 3" xfId="21981" xr:uid="{A509EF90-5622-49FC-990C-0493194D54D4}"/>
    <cellStyle name="Currency 2 4 2 5 2 2 3 2" xfId="52805" xr:uid="{EDAB4B41-BA48-4F56-B063-0E896653CAC9}"/>
    <cellStyle name="Currency 2 4 2 5 2 2 4" xfId="37395" xr:uid="{0869AAE8-2711-4F67-895A-06F8936D7CAC}"/>
    <cellStyle name="Currency 2 4 2 5 2 3" xfId="10576" xr:uid="{0F5D4531-455D-452F-9786-604E873A71BB}"/>
    <cellStyle name="Currency 2 4 2 5 2 3 2" xfId="25987" xr:uid="{C44348F4-D39F-46A9-B81E-6432837B18E0}"/>
    <cellStyle name="Currency 2 4 2 5 2 3 2 2" xfId="56811" xr:uid="{1EAC1A14-E4EF-4D2E-BDEA-B6AE3B7A1DD1}"/>
    <cellStyle name="Currency 2 4 2 5 2 3 3" xfId="41401" xr:uid="{00304383-29F1-421E-9B6A-7C60D80B5FEF}"/>
    <cellStyle name="Currency 2 4 2 5 2 4" xfId="18178" xr:uid="{B0F28957-EFA8-47F2-864F-A7E6ABB64E71}"/>
    <cellStyle name="Currency 2 4 2 5 2 4 2" xfId="49002" xr:uid="{28F7E34E-DD37-49C2-A2F4-455C0FA6850F}"/>
    <cellStyle name="Currency 2 4 2 5 2 5" xfId="33592" xr:uid="{627843AD-E14E-4726-8ED8-9FBA90363A16}"/>
    <cellStyle name="Currency 2 4 2 5 3" xfId="4669" xr:uid="{DF69123B-1D2F-46EF-AEA0-F4E4CC02ECFD}"/>
    <cellStyle name="Currency 2 4 2 5 3 2" xfId="12480" xr:uid="{FCEF98A2-F4AC-4CF3-B68C-74089E15EB38}"/>
    <cellStyle name="Currency 2 4 2 5 3 2 2" xfId="27891" xr:uid="{4F0BC59E-B3C4-4239-9142-02B23B5CB1AE}"/>
    <cellStyle name="Currency 2 4 2 5 3 2 2 2" xfId="58715" xr:uid="{8B575D1E-6C3A-41EA-A6F5-C640486A27A5}"/>
    <cellStyle name="Currency 2 4 2 5 3 2 3" xfId="43305" xr:uid="{43227524-55A2-4848-BF2B-EBF2E60D5410}"/>
    <cellStyle name="Currency 2 4 2 5 3 3" xfId="20082" xr:uid="{8B89B28E-E3CA-4557-9DF1-607B8A177BCE}"/>
    <cellStyle name="Currency 2 4 2 5 3 3 2" xfId="50906" xr:uid="{96166AFA-C527-41BC-BCBD-D5B86F315E37}"/>
    <cellStyle name="Currency 2 4 2 5 3 4" xfId="35496" xr:uid="{AF92A64D-07CF-4A20-BD77-A25081287DF1}"/>
    <cellStyle name="Currency 2 4 2 5 4" xfId="8677" xr:uid="{7CE52214-66C8-41CB-A713-2486EE179942}"/>
    <cellStyle name="Currency 2 4 2 5 4 2" xfId="24088" xr:uid="{68A3C789-3919-4981-84A4-0C7013AD8094}"/>
    <cellStyle name="Currency 2 4 2 5 4 2 2" xfId="54912" xr:uid="{453ECF1A-E594-4DD6-A35F-86AC2BE16057}"/>
    <cellStyle name="Currency 2 4 2 5 4 3" xfId="39502" xr:uid="{CADD1433-5447-4362-B67A-91FCD482FF46}"/>
    <cellStyle name="Currency 2 4 2 5 5" xfId="16279" xr:uid="{0C450010-B7E4-4D4A-8254-2FA446315F9F}"/>
    <cellStyle name="Currency 2 4 2 5 5 2" xfId="47103" xr:uid="{9743EA54-4AEB-44D5-80D4-B41B65BCEEB4}"/>
    <cellStyle name="Currency 2 4 2 5 6" xfId="31693" xr:uid="{AE76BB01-033D-4903-BED2-2EB53BD6DC10}"/>
    <cellStyle name="Currency 2 4 2 6" xfId="1499" xr:uid="{F7006087-5644-4095-8C95-4B82EABC4C03}"/>
    <cellStyle name="Currency 2 4 2 6 2" xfId="3398" xr:uid="{E31789D9-0477-4C93-9311-486307236A93}"/>
    <cellStyle name="Currency 2 4 2 6 2 2" xfId="7201" xr:uid="{BCF62F44-7685-45E9-83FA-FC768EDB87AF}"/>
    <cellStyle name="Currency 2 4 2 6 2 2 2" xfId="15012" xr:uid="{9DB37AEA-E753-4069-B2F5-FCB80FC7676C}"/>
    <cellStyle name="Currency 2 4 2 6 2 2 2 2" xfId="30423" xr:uid="{842D8D9F-1922-400E-AF44-61A0DC69E3FB}"/>
    <cellStyle name="Currency 2 4 2 6 2 2 2 2 2" xfId="61247" xr:uid="{D2540835-2C29-40BC-9222-9B08EB652255}"/>
    <cellStyle name="Currency 2 4 2 6 2 2 2 3" xfId="45837" xr:uid="{4199061D-CFF9-4BF6-A380-939E24ADA4B2}"/>
    <cellStyle name="Currency 2 4 2 6 2 2 3" xfId="22614" xr:uid="{297FC269-0698-4658-952B-988FDC940B60}"/>
    <cellStyle name="Currency 2 4 2 6 2 2 3 2" xfId="53438" xr:uid="{979AEF04-7ED9-44E5-A85E-5E55D2E9C5C5}"/>
    <cellStyle name="Currency 2 4 2 6 2 2 4" xfId="38028" xr:uid="{5CEF0471-C62A-4C96-93AC-736AC6028982}"/>
    <cellStyle name="Currency 2 4 2 6 2 3" xfId="11209" xr:uid="{DFA10BE1-59EB-4845-B345-4F5EC4F8F15E}"/>
    <cellStyle name="Currency 2 4 2 6 2 3 2" xfId="26620" xr:uid="{03060188-803D-440F-9119-3420B0DDD1B9}"/>
    <cellStyle name="Currency 2 4 2 6 2 3 2 2" xfId="57444" xr:uid="{B13A37E0-AE6E-49FA-9921-9EBFB9F809B2}"/>
    <cellStyle name="Currency 2 4 2 6 2 3 3" xfId="42034" xr:uid="{99E5AA97-80C8-42DF-9054-718F155D35C4}"/>
    <cellStyle name="Currency 2 4 2 6 2 4" xfId="18811" xr:uid="{A2565191-AB94-468E-B7BA-19EDE0647561}"/>
    <cellStyle name="Currency 2 4 2 6 2 4 2" xfId="49635" xr:uid="{17002B85-D1AF-47FB-97A9-B31F18D9E7D6}"/>
    <cellStyle name="Currency 2 4 2 6 2 5" xfId="34225" xr:uid="{CE619CE6-EDA8-47E1-9920-839D78D7F60A}"/>
    <cellStyle name="Currency 2 4 2 6 3" xfId="5302" xr:uid="{679FEECD-A9DC-4B3E-860F-0A4BF5BF1EE7}"/>
    <cellStyle name="Currency 2 4 2 6 3 2" xfId="13113" xr:uid="{B325A69D-00D0-4BA7-88B6-A4524F7D2BC3}"/>
    <cellStyle name="Currency 2 4 2 6 3 2 2" xfId="28524" xr:uid="{A440556D-92CF-4639-922F-2D467AEB827C}"/>
    <cellStyle name="Currency 2 4 2 6 3 2 2 2" xfId="59348" xr:uid="{4D24FCD8-0416-48A8-83C2-57E8CADEA5D3}"/>
    <cellStyle name="Currency 2 4 2 6 3 2 3" xfId="43938" xr:uid="{76B6939F-F6A2-422B-BC23-98A4D193AEF5}"/>
    <cellStyle name="Currency 2 4 2 6 3 3" xfId="20715" xr:uid="{B335CC4D-B92D-44DD-B170-94627E4E7E67}"/>
    <cellStyle name="Currency 2 4 2 6 3 3 2" xfId="51539" xr:uid="{7B8E934F-3DFF-4A53-9B5B-19610952F49A}"/>
    <cellStyle name="Currency 2 4 2 6 3 4" xfId="36129" xr:uid="{022EAE56-00D9-49DC-8592-A6DACE41A516}"/>
    <cellStyle name="Currency 2 4 2 6 4" xfId="9310" xr:uid="{9C1E8871-53F2-4262-B9EC-817EBC8BDBAD}"/>
    <cellStyle name="Currency 2 4 2 6 4 2" xfId="24721" xr:uid="{874AEACA-E874-4ABB-B209-91403113D12D}"/>
    <cellStyle name="Currency 2 4 2 6 4 2 2" xfId="55545" xr:uid="{182A7B1A-4930-4C41-98E8-67689DAC7A42}"/>
    <cellStyle name="Currency 2 4 2 6 4 3" xfId="40135" xr:uid="{63B3FAFA-8731-478D-8DF7-A264BAD37724}"/>
    <cellStyle name="Currency 2 4 2 6 5" xfId="16912" xr:uid="{0A4743F7-8EA7-42E9-B0D3-9C16759E2D09}"/>
    <cellStyle name="Currency 2 4 2 6 5 2" xfId="47736" xr:uid="{C8570CED-436E-46BB-9407-0BDE4C0BE92F}"/>
    <cellStyle name="Currency 2 4 2 6 6" xfId="32326" xr:uid="{A7018635-CCE5-4297-A179-73970671D91D}"/>
    <cellStyle name="Currency 2 4 2 7" xfId="2132" xr:uid="{5A2070B9-AC59-48A7-9103-DC8D4741AB05}"/>
    <cellStyle name="Currency 2 4 2 7 2" xfId="5935" xr:uid="{E2901BE7-2B38-4F28-8409-D264D6E1443B}"/>
    <cellStyle name="Currency 2 4 2 7 2 2" xfId="13746" xr:uid="{85571727-7AEC-4797-8954-FEA9EE0AA23E}"/>
    <cellStyle name="Currency 2 4 2 7 2 2 2" xfId="29157" xr:uid="{68D8B3C6-C7C3-4DCB-BDF4-5C505DF1854D}"/>
    <cellStyle name="Currency 2 4 2 7 2 2 2 2" xfId="59981" xr:uid="{558A6A66-3136-4D05-9F7C-C8290266AF1E}"/>
    <cellStyle name="Currency 2 4 2 7 2 2 3" xfId="44571" xr:uid="{29B1734A-814F-4B89-866A-BBBEBD8BEA6D}"/>
    <cellStyle name="Currency 2 4 2 7 2 3" xfId="21348" xr:uid="{88E9ECDB-A29E-4891-84EF-FFBBBC39F8BE}"/>
    <cellStyle name="Currency 2 4 2 7 2 3 2" xfId="52172" xr:uid="{1646EE5D-EF20-4459-BCA1-BA6D9AB471D6}"/>
    <cellStyle name="Currency 2 4 2 7 2 4" xfId="36762" xr:uid="{01FF7B7E-D002-4ED3-A609-87BA815F3364}"/>
    <cellStyle name="Currency 2 4 2 7 3" xfId="9943" xr:uid="{B219E4B8-09EA-4EA0-A4C4-5210F2AF1E65}"/>
    <cellStyle name="Currency 2 4 2 7 3 2" xfId="25354" xr:uid="{1AD8305B-F695-4AEE-A0EF-01A98357BAFA}"/>
    <cellStyle name="Currency 2 4 2 7 3 2 2" xfId="56178" xr:uid="{7826E384-C5C4-44C4-A317-0C8F728D0758}"/>
    <cellStyle name="Currency 2 4 2 7 3 3" xfId="40768" xr:uid="{810B5F47-3A61-467B-8331-0F8FB09E469B}"/>
    <cellStyle name="Currency 2 4 2 7 4" xfId="17545" xr:uid="{961A28CD-971C-4D33-B8AC-8177734A578E}"/>
    <cellStyle name="Currency 2 4 2 7 4 2" xfId="48369" xr:uid="{A9129ADB-765D-4BCD-B27F-FD4EBE657D94}"/>
    <cellStyle name="Currency 2 4 2 7 5" xfId="32959" xr:uid="{3F4BAAAE-797D-4CCC-81F8-373B980C559D}"/>
    <cellStyle name="Currency 2 4 2 8" xfId="4036" xr:uid="{F4962F57-990D-4A85-B78C-2D3ECB26FACF}"/>
    <cellStyle name="Currency 2 4 2 8 2" xfId="11847" xr:uid="{2C105106-27FC-4556-B156-387CDE60A65E}"/>
    <cellStyle name="Currency 2 4 2 8 2 2" xfId="27258" xr:uid="{9E667B49-E8B3-43E6-96B3-1319AB8B23D1}"/>
    <cellStyle name="Currency 2 4 2 8 2 2 2" xfId="58082" xr:uid="{6A0C52C1-3FDA-4CFB-A949-054C311E3CA9}"/>
    <cellStyle name="Currency 2 4 2 8 2 3" xfId="42672" xr:uid="{C64234D6-B15E-47C2-A79B-16AE2251CB38}"/>
    <cellStyle name="Currency 2 4 2 8 3" xfId="19449" xr:uid="{068E8BA6-D341-4E9D-A4BB-C375000F048F}"/>
    <cellStyle name="Currency 2 4 2 8 3 2" xfId="50273" xr:uid="{F2901B03-C03E-4A7C-AE98-61DE7B130379}"/>
    <cellStyle name="Currency 2 4 2 8 4" xfId="34863" xr:uid="{8CBD2042-CC27-4975-98BF-5DE40C01F49C}"/>
    <cellStyle name="Currency 2 4 2 9" xfId="8044" xr:uid="{5C8DE5C4-5B41-43C2-A044-C3F3885DC978}"/>
    <cellStyle name="Currency 2 4 2 9 2" xfId="23455" xr:uid="{D68E2444-C552-4025-B234-D3EEC110281D}"/>
    <cellStyle name="Currency 2 4 2 9 2 2" xfId="54279" xr:uid="{150DD2D1-409D-4382-AEA4-D846DA2DA5F6}"/>
    <cellStyle name="Currency 2 4 2 9 3" xfId="38869" xr:uid="{72BB4FA7-A2BB-4530-85F5-6570999C0992}"/>
    <cellStyle name="Currency 2 4 3" xfId="264" xr:uid="{8A9EC68D-58DA-4DB4-8D58-AC103D4B5E6E}"/>
    <cellStyle name="Currency 2 4 3 10" xfId="15686" xr:uid="{A3A3EA19-C1EE-4A80-A1B7-9540DBD9A2A6}"/>
    <cellStyle name="Currency 2 4 3 10 2" xfId="46510" xr:uid="{BF68D499-30F8-4B20-99E7-4FFE6A0E4813}"/>
    <cellStyle name="Currency 2 4 3 11" xfId="31100" xr:uid="{31B5F3E2-09F3-4BCA-844C-B69334C1930C}"/>
    <cellStyle name="Currency 2 4 3 2" xfId="695" xr:uid="{E87EFBF6-A854-49F1-B3D2-EDFA6E7927E6}"/>
    <cellStyle name="Currency 2 4 3 2 2" xfId="1328" xr:uid="{E6B3002A-97D8-44A5-9170-424026504F12}"/>
    <cellStyle name="Currency 2 4 3 2 2 2" xfId="3227" xr:uid="{AB0FBB71-E324-40FA-9416-6757AEDA443A}"/>
    <cellStyle name="Currency 2 4 3 2 2 2 2" xfId="7030" xr:uid="{A36ACB22-5CDD-4B3D-B4ED-33B8405FB25A}"/>
    <cellStyle name="Currency 2 4 3 2 2 2 2 2" xfId="14841" xr:uid="{B65C27E6-5894-4EA3-9C81-D5E328ED8F56}"/>
    <cellStyle name="Currency 2 4 3 2 2 2 2 2 2" xfId="30252" xr:uid="{2253D90D-843D-40CA-A75D-73CD1BB2ABC4}"/>
    <cellStyle name="Currency 2 4 3 2 2 2 2 2 2 2" xfId="61076" xr:uid="{DBAF457E-2B01-4011-8C54-84F426E9D0AE}"/>
    <cellStyle name="Currency 2 4 3 2 2 2 2 2 3" xfId="45666" xr:uid="{DA6E2B9D-2765-48FE-B744-D9BB7EF89DE6}"/>
    <cellStyle name="Currency 2 4 3 2 2 2 2 3" xfId="22443" xr:uid="{9A61E14E-C4D3-4B41-BE10-D032DE699C8D}"/>
    <cellStyle name="Currency 2 4 3 2 2 2 2 3 2" xfId="53267" xr:uid="{66FFEF49-B8A8-454F-9E33-903323FB66B4}"/>
    <cellStyle name="Currency 2 4 3 2 2 2 2 4" xfId="37857" xr:uid="{7572FA3D-6057-4CF5-883C-E1D1E0E99D89}"/>
    <cellStyle name="Currency 2 4 3 2 2 2 3" xfId="11038" xr:uid="{317B15DB-82A3-46A8-82B2-7B842171B748}"/>
    <cellStyle name="Currency 2 4 3 2 2 2 3 2" xfId="26449" xr:uid="{A196A013-767B-4833-89FD-3B857C04A0D4}"/>
    <cellStyle name="Currency 2 4 3 2 2 2 3 2 2" xfId="57273" xr:uid="{9ACEE9E4-1350-479B-8FEC-CD343A8A9A08}"/>
    <cellStyle name="Currency 2 4 3 2 2 2 3 3" xfId="41863" xr:uid="{3CC2AAC5-0269-43F6-9864-7ECBEDA66B4B}"/>
    <cellStyle name="Currency 2 4 3 2 2 2 4" xfId="18640" xr:uid="{7EEC7DBD-CB23-462C-ACAE-9197932DE55C}"/>
    <cellStyle name="Currency 2 4 3 2 2 2 4 2" xfId="49464" xr:uid="{6D43AD05-331D-4C24-8917-FE705265D20A}"/>
    <cellStyle name="Currency 2 4 3 2 2 2 5" xfId="34054" xr:uid="{9056DB4A-55E2-48EF-8F6F-5D4012DCD6D9}"/>
    <cellStyle name="Currency 2 4 3 2 2 3" xfId="5131" xr:uid="{D87350CF-07A9-493D-88FD-6571D53EF7A0}"/>
    <cellStyle name="Currency 2 4 3 2 2 3 2" xfId="12942" xr:uid="{81C38BF7-F086-400D-982B-8D6FE6436D7E}"/>
    <cellStyle name="Currency 2 4 3 2 2 3 2 2" xfId="28353" xr:uid="{F685B58D-F7E8-4415-A48B-38B4E88807E6}"/>
    <cellStyle name="Currency 2 4 3 2 2 3 2 2 2" xfId="59177" xr:uid="{668D3293-C937-4509-82EA-38A5CAFA7C7C}"/>
    <cellStyle name="Currency 2 4 3 2 2 3 2 3" xfId="43767" xr:uid="{E4D96077-2F47-4691-A013-66D05E64BC6F}"/>
    <cellStyle name="Currency 2 4 3 2 2 3 3" xfId="20544" xr:uid="{5A1A72E8-EE2D-43BD-BC53-5DAE0A390DD4}"/>
    <cellStyle name="Currency 2 4 3 2 2 3 3 2" xfId="51368" xr:uid="{0223F8B0-249A-4A7E-98E0-3C304D360078}"/>
    <cellStyle name="Currency 2 4 3 2 2 3 4" xfId="35958" xr:uid="{7AD7BD96-F87B-4759-A7FC-6BD89F6156CC}"/>
    <cellStyle name="Currency 2 4 3 2 2 4" xfId="9139" xr:uid="{217E4C73-341B-43C4-B0AF-8916A2A76EA6}"/>
    <cellStyle name="Currency 2 4 3 2 2 4 2" xfId="24550" xr:uid="{41C4ABC4-CFDB-444B-A563-AC66914EB963}"/>
    <cellStyle name="Currency 2 4 3 2 2 4 2 2" xfId="55374" xr:uid="{0BC8750B-9DCF-4768-B06C-6F8E3FFC4324}"/>
    <cellStyle name="Currency 2 4 3 2 2 4 3" xfId="39964" xr:uid="{62104A46-BAB5-42B2-B28A-CFEDD41B1CC0}"/>
    <cellStyle name="Currency 2 4 3 2 2 5" xfId="16741" xr:uid="{031F88A0-6C97-454A-915F-72A51756AFAC}"/>
    <cellStyle name="Currency 2 4 3 2 2 5 2" xfId="47565" xr:uid="{B68D1B53-229B-4DB5-8123-EA019077E37A}"/>
    <cellStyle name="Currency 2 4 3 2 2 6" xfId="32155" xr:uid="{62DD1389-B93A-4CF6-BFC1-4852EEE31869}"/>
    <cellStyle name="Currency 2 4 3 2 3" xfId="1961" xr:uid="{6B2C63C3-0860-41C4-8165-2E2E94FE2A8C}"/>
    <cellStyle name="Currency 2 4 3 2 3 2" xfId="3860" xr:uid="{65342888-00A8-45A1-848D-9E6DB34D162E}"/>
    <cellStyle name="Currency 2 4 3 2 3 2 2" xfId="7663" xr:uid="{3CAFC85F-8AFC-48C9-A69D-1ABDCE2AAF78}"/>
    <cellStyle name="Currency 2 4 3 2 3 2 2 2" xfId="15474" xr:uid="{2FC884F1-2799-41E9-8252-AAB25395740C}"/>
    <cellStyle name="Currency 2 4 3 2 3 2 2 2 2" xfId="30885" xr:uid="{CB0F9DF5-FF42-46F6-AFBD-0A60F9F157AE}"/>
    <cellStyle name="Currency 2 4 3 2 3 2 2 2 2 2" xfId="61709" xr:uid="{3E1BE858-0BA8-4274-BCD3-CD6397169459}"/>
    <cellStyle name="Currency 2 4 3 2 3 2 2 2 3" xfId="46299" xr:uid="{43F0510D-E8B9-4C3A-AA0A-2FE3DD7152E9}"/>
    <cellStyle name="Currency 2 4 3 2 3 2 2 3" xfId="23076" xr:uid="{0E3A6CAE-B108-46C4-AA8E-29BAAE7F14BC}"/>
    <cellStyle name="Currency 2 4 3 2 3 2 2 3 2" xfId="53900" xr:uid="{EBB8EC50-7C0A-4408-9F46-FD5F396BD1A8}"/>
    <cellStyle name="Currency 2 4 3 2 3 2 2 4" xfId="38490" xr:uid="{8CDF0D2F-1415-43BA-A779-34C66114B733}"/>
    <cellStyle name="Currency 2 4 3 2 3 2 3" xfId="11671" xr:uid="{6B5AD03F-7C56-4538-A2F8-44C6E54B78DF}"/>
    <cellStyle name="Currency 2 4 3 2 3 2 3 2" xfId="27082" xr:uid="{DAEFEBF1-D5B6-404D-B9EE-F08760B0803B}"/>
    <cellStyle name="Currency 2 4 3 2 3 2 3 2 2" xfId="57906" xr:uid="{CE8C1655-E6AF-478A-90CE-EAF82F607167}"/>
    <cellStyle name="Currency 2 4 3 2 3 2 3 3" xfId="42496" xr:uid="{D1B4E746-9DB0-4C9F-AEE0-7B20C4C5064E}"/>
    <cellStyle name="Currency 2 4 3 2 3 2 4" xfId="19273" xr:uid="{A2514D5B-16B4-479D-AE90-302F9F9282A9}"/>
    <cellStyle name="Currency 2 4 3 2 3 2 4 2" xfId="50097" xr:uid="{E4D44153-2F5E-4BD7-AB1F-E1D76D283166}"/>
    <cellStyle name="Currency 2 4 3 2 3 2 5" xfId="34687" xr:uid="{5D4C7ED1-CC9F-4FEC-852B-3995FFD5D252}"/>
    <cellStyle name="Currency 2 4 3 2 3 3" xfId="5764" xr:uid="{50D34F86-E033-435C-A17F-4CCF384C5C11}"/>
    <cellStyle name="Currency 2 4 3 2 3 3 2" xfId="13575" xr:uid="{59DFED27-27E4-4EEB-BF7F-05C65FAF672E}"/>
    <cellStyle name="Currency 2 4 3 2 3 3 2 2" xfId="28986" xr:uid="{63E838DD-07A9-49C4-B8A8-498C9CEC773E}"/>
    <cellStyle name="Currency 2 4 3 2 3 3 2 2 2" xfId="59810" xr:uid="{2008669E-4F2D-45A2-AAB7-4A22779EFE36}"/>
    <cellStyle name="Currency 2 4 3 2 3 3 2 3" xfId="44400" xr:uid="{D1C74FE5-B11C-4C64-BF20-932102B7A34A}"/>
    <cellStyle name="Currency 2 4 3 2 3 3 3" xfId="21177" xr:uid="{680E2036-1989-4C1C-BC2F-5D7B87250016}"/>
    <cellStyle name="Currency 2 4 3 2 3 3 3 2" xfId="52001" xr:uid="{C1F02C97-5A90-450C-9D5B-5D048566AEEC}"/>
    <cellStyle name="Currency 2 4 3 2 3 3 4" xfId="36591" xr:uid="{DCBB465C-1B62-41C6-B27B-2AF9516A46C0}"/>
    <cellStyle name="Currency 2 4 3 2 3 4" xfId="9772" xr:uid="{91C50DB3-2724-4B78-8950-BA5AD6C1E6B6}"/>
    <cellStyle name="Currency 2 4 3 2 3 4 2" xfId="25183" xr:uid="{97116D10-E857-4E96-976D-55C3DA144BD5}"/>
    <cellStyle name="Currency 2 4 3 2 3 4 2 2" xfId="56007" xr:uid="{84EF91DE-EA1F-4AC7-BF53-DFB77A326DDF}"/>
    <cellStyle name="Currency 2 4 3 2 3 4 3" xfId="40597" xr:uid="{D985FA9B-186C-43EF-A57A-310EF3D76F1F}"/>
    <cellStyle name="Currency 2 4 3 2 3 5" xfId="17374" xr:uid="{EEC5E621-5818-4617-AF4B-607A3CBDCA2E}"/>
    <cellStyle name="Currency 2 4 3 2 3 5 2" xfId="48198" xr:uid="{42AD496C-8BC2-42DD-9AA9-8891F8D23ACB}"/>
    <cellStyle name="Currency 2 4 3 2 3 6" xfId="32788" xr:uid="{AB876F70-7682-41BE-9968-20550454126A}"/>
    <cellStyle name="Currency 2 4 3 2 4" xfId="2594" xr:uid="{1B8EC3B2-B218-435C-B058-C8A580B06585}"/>
    <cellStyle name="Currency 2 4 3 2 4 2" xfId="6397" xr:uid="{6A2D4BF8-0A90-4B5B-BA07-44E40B36E517}"/>
    <cellStyle name="Currency 2 4 3 2 4 2 2" xfId="14208" xr:uid="{763D47D6-2F66-4234-A4D2-BAB8E5F6BA5C}"/>
    <cellStyle name="Currency 2 4 3 2 4 2 2 2" xfId="29619" xr:uid="{04BD90DC-58F9-4963-8BA0-6C981A461FA2}"/>
    <cellStyle name="Currency 2 4 3 2 4 2 2 2 2" xfId="60443" xr:uid="{C03C3FC6-BE75-4D2D-8FE5-CA87F5AB3FA5}"/>
    <cellStyle name="Currency 2 4 3 2 4 2 2 3" xfId="45033" xr:uid="{37431F18-819E-403C-AAF2-3777A7E1DC33}"/>
    <cellStyle name="Currency 2 4 3 2 4 2 3" xfId="21810" xr:uid="{BAD3C1A1-0C5B-49B7-907E-145DCF361B42}"/>
    <cellStyle name="Currency 2 4 3 2 4 2 3 2" xfId="52634" xr:uid="{128FB0F8-201C-461E-A361-4079D5258895}"/>
    <cellStyle name="Currency 2 4 3 2 4 2 4" xfId="37224" xr:uid="{B95915D4-0CF2-4AD3-8B26-97B2D93DA276}"/>
    <cellStyle name="Currency 2 4 3 2 4 3" xfId="10405" xr:uid="{FF013E30-43CD-4D18-8A52-8072387EAD1C}"/>
    <cellStyle name="Currency 2 4 3 2 4 3 2" xfId="25816" xr:uid="{722A7BA8-2A90-464B-83F5-77B2F3772A21}"/>
    <cellStyle name="Currency 2 4 3 2 4 3 2 2" xfId="56640" xr:uid="{B7B54B2F-AAF2-4393-8FDA-F89C43DD35F5}"/>
    <cellStyle name="Currency 2 4 3 2 4 3 3" xfId="41230" xr:uid="{2818DA63-68C0-42A5-9E41-E6D68DEF23A8}"/>
    <cellStyle name="Currency 2 4 3 2 4 4" xfId="18007" xr:uid="{529232A8-06D6-479B-9160-CB152376D02A}"/>
    <cellStyle name="Currency 2 4 3 2 4 4 2" xfId="48831" xr:uid="{154B92B2-1E4C-40C6-82C1-447543438C46}"/>
    <cellStyle name="Currency 2 4 3 2 4 5" xfId="33421" xr:uid="{534D8DE1-0A8C-4550-9CF1-1FA44A6424F7}"/>
    <cellStyle name="Currency 2 4 3 2 5" xfId="4498" xr:uid="{396E8BA9-DBDE-4A95-8514-91FA1FC8BF31}"/>
    <cellStyle name="Currency 2 4 3 2 5 2" xfId="12309" xr:uid="{448E9E0F-45A4-4636-8BAF-063DEE911C96}"/>
    <cellStyle name="Currency 2 4 3 2 5 2 2" xfId="27720" xr:uid="{5D317361-ED63-415E-A58C-18621443910C}"/>
    <cellStyle name="Currency 2 4 3 2 5 2 2 2" xfId="58544" xr:uid="{01390FDF-B746-4151-876F-A5A9DCB16699}"/>
    <cellStyle name="Currency 2 4 3 2 5 2 3" xfId="43134" xr:uid="{1473A5F5-01D2-4269-9E64-0164A0294097}"/>
    <cellStyle name="Currency 2 4 3 2 5 3" xfId="19911" xr:uid="{612450F6-C85F-4500-B1A8-2973D1BCDF2E}"/>
    <cellStyle name="Currency 2 4 3 2 5 3 2" xfId="50735" xr:uid="{9FF35831-D828-4F1E-8EE7-535E43D4D6D5}"/>
    <cellStyle name="Currency 2 4 3 2 5 4" xfId="35325" xr:uid="{76B65434-BCC4-40B6-AF48-D70F6A70672E}"/>
    <cellStyle name="Currency 2 4 3 2 6" xfId="8506" xr:uid="{8DD574CF-6E04-48CF-A18B-836897367854}"/>
    <cellStyle name="Currency 2 4 3 2 6 2" xfId="23917" xr:uid="{2B1D1557-4C27-4C5E-ACE7-C5229859A0EE}"/>
    <cellStyle name="Currency 2 4 3 2 6 2 2" xfId="54741" xr:uid="{EB530185-E5D5-41AC-86FB-D455B6CB954E}"/>
    <cellStyle name="Currency 2 4 3 2 6 3" xfId="39331" xr:uid="{FE2D15D5-1B20-4D60-8D3D-421867AC8498}"/>
    <cellStyle name="Currency 2 4 3 2 7" xfId="16108" xr:uid="{650F73D1-4120-495A-B147-8D1AD67ABF3C}"/>
    <cellStyle name="Currency 2 4 3 2 7 2" xfId="46932" xr:uid="{0C4801AA-B503-4BB0-9FE7-059EBB4FA091}"/>
    <cellStyle name="Currency 2 4 3 2 8" xfId="31522" xr:uid="{A06B7E85-5732-4383-9B43-1D0B85812A0A}"/>
    <cellStyle name="Currency 2 4 3 3" xfId="486" xr:uid="{D73F65AE-A726-4681-A611-BC5350EC9176}"/>
    <cellStyle name="Currency 2 4 3 3 2" xfId="1119" xr:uid="{51703A3A-2743-4767-A6CA-75D6902007E2}"/>
    <cellStyle name="Currency 2 4 3 3 2 2" xfId="3018" xr:uid="{307FFEE3-25F7-4F59-84E1-1416F64F48E3}"/>
    <cellStyle name="Currency 2 4 3 3 2 2 2" xfId="6821" xr:uid="{FA4A49FA-3023-4AA9-9ABB-691BE61F4EED}"/>
    <cellStyle name="Currency 2 4 3 3 2 2 2 2" xfId="14632" xr:uid="{897520F9-C562-4482-838B-1430B65431B1}"/>
    <cellStyle name="Currency 2 4 3 3 2 2 2 2 2" xfId="30043" xr:uid="{CFECA3D3-6036-4A15-8282-9B1AC2861BA1}"/>
    <cellStyle name="Currency 2 4 3 3 2 2 2 2 2 2" xfId="60867" xr:uid="{924E142B-0D6C-4D9C-869D-D882C43958BE}"/>
    <cellStyle name="Currency 2 4 3 3 2 2 2 2 3" xfId="45457" xr:uid="{D798F7EC-56EB-441E-B7BC-0F5334BECFB7}"/>
    <cellStyle name="Currency 2 4 3 3 2 2 2 3" xfId="22234" xr:uid="{D6BA998B-F325-49D0-B098-01DABF94AB1F}"/>
    <cellStyle name="Currency 2 4 3 3 2 2 2 3 2" xfId="53058" xr:uid="{8D2CE92F-351B-48BD-94F9-9C76EAA042B8}"/>
    <cellStyle name="Currency 2 4 3 3 2 2 2 4" xfId="37648" xr:uid="{9EE43ECC-E9E7-4851-A553-E0719934A328}"/>
    <cellStyle name="Currency 2 4 3 3 2 2 3" xfId="10829" xr:uid="{B89589A1-2E8E-4E5C-8BA2-A762EFE3D9F0}"/>
    <cellStyle name="Currency 2 4 3 3 2 2 3 2" xfId="26240" xr:uid="{E4FD68E1-9A0F-41D6-BAD9-BA0319CEB3F0}"/>
    <cellStyle name="Currency 2 4 3 3 2 2 3 2 2" xfId="57064" xr:uid="{4854A6F2-CC6B-44EC-BE1F-2D9A18AB938A}"/>
    <cellStyle name="Currency 2 4 3 3 2 2 3 3" xfId="41654" xr:uid="{7B875641-B2CC-4BC9-A979-026965642C29}"/>
    <cellStyle name="Currency 2 4 3 3 2 2 4" xfId="18431" xr:uid="{F00CD7A9-4CF6-4676-BE46-7A55BD4B898F}"/>
    <cellStyle name="Currency 2 4 3 3 2 2 4 2" xfId="49255" xr:uid="{4895E2B1-8AB2-4336-BAD3-2B45F5929155}"/>
    <cellStyle name="Currency 2 4 3 3 2 2 5" xfId="33845" xr:uid="{8B12D735-0A28-49BE-8ED0-79A236077C65}"/>
    <cellStyle name="Currency 2 4 3 3 2 3" xfId="4922" xr:uid="{3369DB38-2E2E-49C6-9321-6552BAD7EDED}"/>
    <cellStyle name="Currency 2 4 3 3 2 3 2" xfId="12733" xr:uid="{EAA84534-8E04-47FB-9420-A6F3756B9401}"/>
    <cellStyle name="Currency 2 4 3 3 2 3 2 2" xfId="28144" xr:uid="{513FE011-F6D0-406D-B0F9-D60DC6D53CF1}"/>
    <cellStyle name="Currency 2 4 3 3 2 3 2 2 2" xfId="58968" xr:uid="{8E04B554-FCD4-4B04-8431-825FF488BF46}"/>
    <cellStyle name="Currency 2 4 3 3 2 3 2 3" xfId="43558" xr:uid="{B9681A52-BCD3-4DDF-A2FC-DE9D69107921}"/>
    <cellStyle name="Currency 2 4 3 3 2 3 3" xfId="20335" xr:uid="{71C7B308-565D-4986-A73D-F428E9C2492A}"/>
    <cellStyle name="Currency 2 4 3 3 2 3 3 2" xfId="51159" xr:uid="{AA00B54A-8BE5-41D0-99FD-B5C579A08987}"/>
    <cellStyle name="Currency 2 4 3 3 2 3 4" xfId="35749" xr:uid="{8CCB200D-A1E7-4437-A267-1DC42BCC6803}"/>
    <cellStyle name="Currency 2 4 3 3 2 4" xfId="8930" xr:uid="{EB7FACF4-0543-45B2-99E6-C1A3BA4E91B9}"/>
    <cellStyle name="Currency 2 4 3 3 2 4 2" xfId="24341" xr:uid="{B5F12683-A194-4D9E-B3CF-0F976B9F6EC5}"/>
    <cellStyle name="Currency 2 4 3 3 2 4 2 2" xfId="55165" xr:uid="{DD68790A-4162-4BEA-BE0D-64DD02F9AEF1}"/>
    <cellStyle name="Currency 2 4 3 3 2 4 3" xfId="39755" xr:uid="{6F888ABD-3B64-4294-89E7-E4A9EDA03694}"/>
    <cellStyle name="Currency 2 4 3 3 2 5" xfId="16532" xr:uid="{BF4920D3-FCAE-4768-BA4D-36B76F3D9D71}"/>
    <cellStyle name="Currency 2 4 3 3 2 5 2" xfId="47356" xr:uid="{3773DB2A-0ED1-4F9B-B230-03AA1AACE8CA}"/>
    <cellStyle name="Currency 2 4 3 3 2 6" xfId="31946" xr:uid="{A039F5F2-F168-42DE-9951-916BB04A2CD2}"/>
    <cellStyle name="Currency 2 4 3 3 3" xfId="1752" xr:uid="{E0C562FD-78A6-4444-A34E-9ED79EA27890}"/>
    <cellStyle name="Currency 2 4 3 3 3 2" xfId="3651" xr:uid="{F4C085E8-75F7-46BB-A7B4-DA556416D9C5}"/>
    <cellStyle name="Currency 2 4 3 3 3 2 2" xfId="7454" xr:uid="{5D72C31B-692A-4E89-ADA6-11FA615B0AC8}"/>
    <cellStyle name="Currency 2 4 3 3 3 2 2 2" xfId="15265" xr:uid="{E2C57A64-9222-4CBD-9AE0-2FC081D430B5}"/>
    <cellStyle name="Currency 2 4 3 3 3 2 2 2 2" xfId="30676" xr:uid="{AC45940A-A898-4E73-98D3-F0D0831B52E3}"/>
    <cellStyle name="Currency 2 4 3 3 3 2 2 2 2 2" xfId="61500" xr:uid="{7D36EA17-7273-451F-A5F7-C5EFB960DEDD}"/>
    <cellStyle name="Currency 2 4 3 3 3 2 2 2 3" xfId="46090" xr:uid="{5DAAB5BE-BF93-42CD-A923-7B782951A03C}"/>
    <cellStyle name="Currency 2 4 3 3 3 2 2 3" xfId="22867" xr:uid="{2442D5F0-912A-4EA5-9CB8-215206551DB6}"/>
    <cellStyle name="Currency 2 4 3 3 3 2 2 3 2" xfId="53691" xr:uid="{02716008-7E53-433E-804E-F0C84EE87630}"/>
    <cellStyle name="Currency 2 4 3 3 3 2 2 4" xfId="38281" xr:uid="{28C6166D-D843-430E-8660-825FFAB978E1}"/>
    <cellStyle name="Currency 2 4 3 3 3 2 3" xfId="11462" xr:uid="{35228044-F122-4983-AF38-1E8A8EDCCC5F}"/>
    <cellStyle name="Currency 2 4 3 3 3 2 3 2" xfId="26873" xr:uid="{9791A422-224C-491C-9212-C7A0953A564F}"/>
    <cellStyle name="Currency 2 4 3 3 3 2 3 2 2" xfId="57697" xr:uid="{B0C49954-5D6D-4212-A783-61AEBCE4A5B7}"/>
    <cellStyle name="Currency 2 4 3 3 3 2 3 3" xfId="42287" xr:uid="{CAEFF727-232D-48F2-8B49-5EEBDC8BFB15}"/>
    <cellStyle name="Currency 2 4 3 3 3 2 4" xfId="19064" xr:uid="{BBC249AB-D74D-4045-A5D7-82091BA87A6F}"/>
    <cellStyle name="Currency 2 4 3 3 3 2 4 2" xfId="49888" xr:uid="{02E7CC80-BC5D-4D19-A62C-B68F700D7BB8}"/>
    <cellStyle name="Currency 2 4 3 3 3 2 5" xfId="34478" xr:uid="{569C7FE2-09C2-4F14-BEF4-CD2AF7786CF5}"/>
    <cellStyle name="Currency 2 4 3 3 3 3" xfId="5555" xr:uid="{5AD0A9AC-51B5-4AA5-8346-9DEA6D2EFC34}"/>
    <cellStyle name="Currency 2 4 3 3 3 3 2" xfId="13366" xr:uid="{BBC8D90F-ADCB-44B5-B266-937E6485B43F}"/>
    <cellStyle name="Currency 2 4 3 3 3 3 2 2" xfId="28777" xr:uid="{5BD70A9C-0F83-4017-B5F3-5D46F4DC8612}"/>
    <cellStyle name="Currency 2 4 3 3 3 3 2 2 2" xfId="59601" xr:uid="{FCD91B39-B1F2-43E4-8152-88FF8DBC313D}"/>
    <cellStyle name="Currency 2 4 3 3 3 3 2 3" xfId="44191" xr:uid="{F4549FF2-57C7-4CBB-8CC8-CDBAC3A910BB}"/>
    <cellStyle name="Currency 2 4 3 3 3 3 3" xfId="20968" xr:uid="{6111BB0E-11E7-49B5-9C12-58EA8D095D91}"/>
    <cellStyle name="Currency 2 4 3 3 3 3 3 2" xfId="51792" xr:uid="{5D72F007-FFC9-4D89-A1B3-1F3C518951D8}"/>
    <cellStyle name="Currency 2 4 3 3 3 3 4" xfId="36382" xr:uid="{7D14FB0E-7767-4B44-8CA7-1F5FA0C32E58}"/>
    <cellStyle name="Currency 2 4 3 3 3 4" xfId="9563" xr:uid="{35F41BA4-51DD-4964-AE20-2E5814F4BD9D}"/>
    <cellStyle name="Currency 2 4 3 3 3 4 2" xfId="24974" xr:uid="{60BF4382-CC02-4A7C-90E8-3D799ACE9B69}"/>
    <cellStyle name="Currency 2 4 3 3 3 4 2 2" xfId="55798" xr:uid="{14A226F7-2142-448B-AD3A-E0B04AA62AE6}"/>
    <cellStyle name="Currency 2 4 3 3 3 4 3" xfId="40388" xr:uid="{AF3BA41C-0C43-44B5-A5D9-9126EE751722}"/>
    <cellStyle name="Currency 2 4 3 3 3 5" xfId="17165" xr:uid="{564B13DF-9BAD-460F-A2E4-E6EFE420DB18}"/>
    <cellStyle name="Currency 2 4 3 3 3 5 2" xfId="47989" xr:uid="{D14E4CD6-186B-451D-8CCF-2D1C1A832311}"/>
    <cellStyle name="Currency 2 4 3 3 3 6" xfId="32579" xr:uid="{7519CFED-AA5A-4FAB-B4B1-2E05C4703E4F}"/>
    <cellStyle name="Currency 2 4 3 3 4" xfId="2385" xr:uid="{A87C143A-6162-4ACC-B90E-1EE341BAEA2B}"/>
    <cellStyle name="Currency 2 4 3 3 4 2" xfId="6188" xr:uid="{0DCA1740-80EE-4486-ABBB-1C6A84DF7722}"/>
    <cellStyle name="Currency 2 4 3 3 4 2 2" xfId="13999" xr:uid="{65C8990C-B771-4A09-8D10-AAD3ACFBAEB6}"/>
    <cellStyle name="Currency 2 4 3 3 4 2 2 2" xfId="29410" xr:uid="{6FB0C187-0E6A-454B-983E-DB70DBB0462B}"/>
    <cellStyle name="Currency 2 4 3 3 4 2 2 2 2" xfId="60234" xr:uid="{51EA2F72-A9F7-4E30-BA5A-1210BD908E6F}"/>
    <cellStyle name="Currency 2 4 3 3 4 2 2 3" xfId="44824" xr:uid="{FE334166-A0CB-4761-AECC-99027500A11E}"/>
    <cellStyle name="Currency 2 4 3 3 4 2 3" xfId="21601" xr:uid="{EA300919-D9C4-4B8B-ACE3-BBCB4A60BB0B}"/>
    <cellStyle name="Currency 2 4 3 3 4 2 3 2" xfId="52425" xr:uid="{4783A00C-D2CE-496E-BD9B-ED1169BE5414}"/>
    <cellStyle name="Currency 2 4 3 3 4 2 4" xfId="37015" xr:uid="{BDFB0A63-A420-4646-8478-1AF928867CF5}"/>
    <cellStyle name="Currency 2 4 3 3 4 3" xfId="10196" xr:uid="{39A1E6F6-8807-4028-8B74-256719F440EB}"/>
    <cellStyle name="Currency 2 4 3 3 4 3 2" xfId="25607" xr:uid="{BE7314BD-DE99-4D6C-87DA-62A3D298A8EB}"/>
    <cellStyle name="Currency 2 4 3 3 4 3 2 2" xfId="56431" xr:uid="{722245DD-A8CB-4B6B-8E4B-AFBC60CE69CA}"/>
    <cellStyle name="Currency 2 4 3 3 4 3 3" xfId="41021" xr:uid="{6A2F2F5E-8180-4C05-93F4-4B5C45292EB7}"/>
    <cellStyle name="Currency 2 4 3 3 4 4" xfId="17798" xr:uid="{63DD7B38-9934-4933-864C-C21735A3A293}"/>
    <cellStyle name="Currency 2 4 3 3 4 4 2" xfId="48622" xr:uid="{A7999C25-7BC6-4481-92E8-B6587E25A170}"/>
    <cellStyle name="Currency 2 4 3 3 4 5" xfId="33212" xr:uid="{B467948A-55AA-44CF-86CD-6EB306C17178}"/>
    <cellStyle name="Currency 2 4 3 3 5" xfId="4289" xr:uid="{016A43FF-242B-4984-8B5A-5D845A4F65EC}"/>
    <cellStyle name="Currency 2 4 3 3 5 2" xfId="12100" xr:uid="{E48773DE-1CE3-4BA5-AC3D-ED9E388F389B}"/>
    <cellStyle name="Currency 2 4 3 3 5 2 2" xfId="27511" xr:uid="{F7E561D2-0C50-4A19-8CE0-3C3C7C0592EB}"/>
    <cellStyle name="Currency 2 4 3 3 5 2 2 2" xfId="58335" xr:uid="{9E3A1E29-1329-4693-8CA4-653117186931}"/>
    <cellStyle name="Currency 2 4 3 3 5 2 3" xfId="42925" xr:uid="{51756053-C7A4-4E6E-B2C2-2F642EAA36F0}"/>
    <cellStyle name="Currency 2 4 3 3 5 3" xfId="19702" xr:uid="{08BCFAB2-9EBA-4CA2-A380-7CDB9EE6A9A5}"/>
    <cellStyle name="Currency 2 4 3 3 5 3 2" xfId="50526" xr:uid="{43574753-6B67-441A-8702-392AF3CBE51D}"/>
    <cellStyle name="Currency 2 4 3 3 5 4" xfId="35116" xr:uid="{81F2E1E8-6003-4F65-B266-287734C084D5}"/>
    <cellStyle name="Currency 2 4 3 3 6" xfId="8297" xr:uid="{4E21D8DA-29F4-4100-9C34-813D73585997}"/>
    <cellStyle name="Currency 2 4 3 3 6 2" xfId="23708" xr:uid="{C7D814D3-D0D7-47A0-9912-208E2A811F9B}"/>
    <cellStyle name="Currency 2 4 3 3 6 2 2" xfId="54532" xr:uid="{10C1FB0A-954D-4778-88B2-06E911305887}"/>
    <cellStyle name="Currency 2 4 3 3 6 3" xfId="39122" xr:uid="{26A4C83F-23EC-4236-B6E2-8000C9739D38}"/>
    <cellStyle name="Currency 2 4 3 3 7" xfId="15899" xr:uid="{4097E10F-C559-4A1D-A95B-00A94A4C2AEC}"/>
    <cellStyle name="Currency 2 4 3 3 7 2" xfId="46723" xr:uid="{F4534A43-2B33-45A6-9D6A-DE8A07EB7BE8}"/>
    <cellStyle name="Currency 2 4 3 3 8" xfId="31313" xr:uid="{FC7AC2B7-0386-48A1-B373-A9F3CE32336C}"/>
    <cellStyle name="Currency 2 4 3 4" xfId="906" xr:uid="{47F52FBC-EBD0-47D9-A08D-25434DAEC6F7}"/>
    <cellStyle name="Currency 2 4 3 4 2" xfId="2805" xr:uid="{08D12D16-41D4-4D82-9E8F-26CB932552B3}"/>
    <cellStyle name="Currency 2 4 3 4 2 2" xfId="6608" xr:uid="{1C968940-97E2-4C59-96DF-B729A8ED6296}"/>
    <cellStyle name="Currency 2 4 3 4 2 2 2" xfId="14419" xr:uid="{FE0488EC-C156-4EDE-8CC9-AC8A32D700B1}"/>
    <cellStyle name="Currency 2 4 3 4 2 2 2 2" xfId="29830" xr:uid="{3D46FBFD-599D-4D95-B02D-CD3D8D6C674F}"/>
    <cellStyle name="Currency 2 4 3 4 2 2 2 2 2" xfId="60654" xr:uid="{FB24936F-EF05-48B1-8BD6-12F58FA80C6C}"/>
    <cellStyle name="Currency 2 4 3 4 2 2 2 3" xfId="45244" xr:uid="{EEFFD7CB-7CA2-48C5-8CF5-A094369F61A8}"/>
    <cellStyle name="Currency 2 4 3 4 2 2 3" xfId="22021" xr:uid="{5F124F47-D7B1-402F-836A-C8EC0D0B42AC}"/>
    <cellStyle name="Currency 2 4 3 4 2 2 3 2" xfId="52845" xr:uid="{D1AEB50F-8FB1-46EF-9DF9-534C7C979048}"/>
    <cellStyle name="Currency 2 4 3 4 2 2 4" xfId="37435" xr:uid="{BABC8780-0CD7-4D3D-A048-2D36AA65FDA5}"/>
    <cellStyle name="Currency 2 4 3 4 2 3" xfId="10616" xr:uid="{F3866DAA-21E9-49DB-8AF9-2CCB7A06E0C7}"/>
    <cellStyle name="Currency 2 4 3 4 2 3 2" xfId="26027" xr:uid="{E0CB1B16-CEC3-4A26-BD0B-10D5A8AB5DDC}"/>
    <cellStyle name="Currency 2 4 3 4 2 3 2 2" xfId="56851" xr:uid="{7FAE60F3-C780-412E-9FD1-16E702451F3A}"/>
    <cellStyle name="Currency 2 4 3 4 2 3 3" xfId="41441" xr:uid="{7861135D-4191-46EC-94E5-7B6E6AB36D63}"/>
    <cellStyle name="Currency 2 4 3 4 2 4" xfId="18218" xr:uid="{C0EF4150-CCEC-48F6-A11F-9EC0449BF8CF}"/>
    <cellStyle name="Currency 2 4 3 4 2 4 2" xfId="49042" xr:uid="{15FB5059-2D42-4AC3-B378-85F717CE4B2D}"/>
    <cellStyle name="Currency 2 4 3 4 2 5" xfId="33632" xr:uid="{2AA22944-B7D2-402C-BE0C-545A96B27CE0}"/>
    <cellStyle name="Currency 2 4 3 4 3" xfId="4709" xr:uid="{5E6D0265-85FD-4BDD-9E0C-69786ED7AC79}"/>
    <cellStyle name="Currency 2 4 3 4 3 2" xfId="12520" xr:uid="{CA753F9A-A407-4B1E-AB17-5A4371FB77A0}"/>
    <cellStyle name="Currency 2 4 3 4 3 2 2" xfId="27931" xr:uid="{6D6DBE30-9E63-4E74-B1B5-A0C1C1AFDB46}"/>
    <cellStyle name="Currency 2 4 3 4 3 2 2 2" xfId="58755" xr:uid="{12C4B320-F6BB-4708-8FD4-1EF89291577A}"/>
    <cellStyle name="Currency 2 4 3 4 3 2 3" xfId="43345" xr:uid="{E634C608-DC5C-45BF-AB0C-AA2D68FB654E}"/>
    <cellStyle name="Currency 2 4 3 4 3 3" xfId="20122" xr:uid="{0907CD2F-F9DC-4FD2-9571-E703591A5E2D}"/>
    <cellStyle name="Currency 2 4 3 4 3 3 2" xfId="50946" xr:uid="{916F9B58-F210-4A8B-A4B6-379B8DB1C92E}"/>
    <cellStyle name="Currency 2 4 3 4 3 4" xfId="35536" xr:uid="{A947D7B3-8018-4531-AD77-9945D33EC2AD}"/>
    <cellStyle name="Currency 2 4 3 4 4" xfId="8717" xr:uid="{E0CCE1AC-617C-425B-9BBE-BCE397D0C58B}"/>
    <cellStyle name="Currency 2 4 3 4 4 2" xfId="24128" xr:uid="{4371ECF9-BF7C-4F61-81DF-06C6C331ACE8}"/>
    <cellStyle name="Currency 2 4 3 4 4 2 2" xfId="54952" xr:uid="{CA64F8BE-10E2-4DF7-A592-F5A9001ABA8D}"/>
    <cellStyle name="Currency 2 4 3 4 4 3" xfId="39542" xr:uid="{0FD582A4-0358-4946-96E1-2D52928C84E2}"/>
    <cellStyle name="Currency 2 4 3 4 5" xfId="16319" xr:uid="{61440BF7-9E66-4CA3-9737-FF7649EA3F7B}"/>
    <cellStyle name="Currency 2 4 3 4 5 2" xfId="47143" xr:uid="{43CC519F-609B-41A6-A89F-9250872FA560}"/>
    <cellStyle name="Currency 2 4 3 4 6" xfId="31733" xr:uid="{F1CB6AD6-6A92-44B3-BA16-70203D4C2E51}"/>
    <cellStyle name="Currency 2 4 3 5" xfId="1539" xr:uid="{825A92A9-8587-480A-B559-D6F712EDAACC}"/>
    <cellStyle name="Currency 2 4 3 5 2" xfId="3438" xr:uid="{482ED51A-BA6D-452A-9F67-1852077409B6}"/>
    <cellStyle name="Currency 2 4 3 5 2 2" xfId="7241" xr:uid="{3CD3B05E-C477-4988-8AAA-7204D342BB4F}"/>
    <cellStyle name="Currency 2 4 3 5 2 2 2" xfId="15052" xr:uid="{865C6202-DADF-446B-96FD-04729982DAB6}"/>
    <cellStyle name="Currency 2 4 3 5 2 2 2 2" xfId="30463" xr:uid="{C58D2767-B0DF-43FF-8132-400008B143E5}"/>
    <cellStyle name="Currency 2 4 3 5 2 2 2 2 2" xfId="61287" xr:uid="{289E8FF3-1965-47D6-9744-681C27F808BB}"/>
    <cellStyle name="Currency 2 4 3 5 2 2 2 3" xfId="45877" xr:uid="{03C709EF-03D3-41A9-8797-6CD3147C6D83}"/>
    <cellStyle name="Currency 2 4 3 5 2 2 3" xfId="22654" xr:uid="{C25852CD-7F20-4323-8F88-F59E19E13A47}"/>
    <cellStyle name="Currency 2 4 3 5 2 2 3 2" xfId="53478" xr:uid="{9B41DE02-83EB-4170-98B0-768A04BF0823}"/>
    <cellStyle name="Currency 2 4 3 5 2 2 4" xfId="38068" xr:uid="{B35A9C5D-37D1-45CC-8E40-5898F344D2B7}"/>
    <cellStyle name="Currency 2 4 3 5 2 3" xfId="11249" xr:uid="{D2536F5B-9388-44BE-9144-10CB7CFB1E22}"/>
    <cellStyle name="Currency 2 4 3 5 2 3 2" xfId="26660" xr:uid="{78AE26BE-FDBB-4F23-BD13-0ABB09020A21}"/>
    <cellStyle name="Currency 2 4 3 5 2 3 2 2" xfId="57484" xr:uid="{3B362AD4-A5BF-4EC2-8352-B8F1B25CF149}"/>
    <cellStyle name="Currency 2 4 3 5 2 3 3" xfId="42074" xr:uid="{2259C8D5-7BE7-4377-8803-3DA9E5185298}"/>
    <cellStyle name="Currency 2 4 3 5 2 4" xfId="18851" xr:uid="{D327429A-1513-477F-8353-B181E2E0CF23}"/>
    <cellStyle name="Currency 2 4 3 5 2 4 2" xfId="49675" xr:uid="{10C4ED2B-C94E-4B34-883D-27FDD15D0770}"/>
    <cellStyle name="Currency 2 4 3 5 2 5" xfId="34265" xr:uid="{F29759A1-775F-4A67-AC7F-217657AD5C9C}"/>
    <cellStyle name="Currency 2 4 3 5 3" xfId="5342" xr:uid="{81EE137F-AB06-42F9-8E4C-E0DBBB5E9D7F}"/>
    <cellStyle name="Currency 2 4 3 5 3 2" xfId="13153" xr:uid="{85F78210-A757-490E-A112-ECBBD44B306D}"/>
    <cellStyle name="Currency 2 4 3 5 3 2 2" xfId="28564" xr:uid="{9FD3EC97-CD27-4953-863C-808F4E4A7BBE}"/>
    <cellStyle name="Currency 2 4 3 5 3 2 2 2" xfId="59388" xr:uid="{4FF060FC-228B-4B75-ADF7-D0194DA36BF7}"/>
    <cellStyle name="Currency 2 4 3 5 3 2 3" xfId="43978" xr:uid="{3E9D5D4D-E28B-474E-B0E3-02CD54FB3F14}"/>
    <cellStyle name="Currency 2 4 3 5 3 3" xfId="20755" xr:uid="{0A3AF724-FDCE-4F8B-BE00-2868671D2552}"/>
    <cellStyle name="Currency 2 4 3 5 3 3 2" xfId="51579" xr:uid="{132C255F-2B81-4B7A-B8FF-9F356A772B1D}"/>
    <cellStyle name="Currency 2 4 3 5 3 4" xfId="36169" xr:uid="{D09C899C-C6FD-46AC-9375-2F4632759383}"/>
    <cellStyle name="Currency 2 4 3 5 4" xfId="9350" xr:uid="{A928DF96-87F1-4D05-A2F9-496F58349D56}"/>
    <cellStyle name="Currency 2 4 3 5 4 2" xfId="24761" xr:uid="{73CF2414-ADA2-43D2-BABE-C55E47CA8685}"/>
    <cellStyle name="Currency 2 4 3 5 4 2 2" xfId="55585" xr:uid="{83446479-C5C0-404F-9A8A-31128F16FE2A}"/>
    <cellStyle name="Currency 2 4 3 5 4 3" xfId="40175" xr:uid="{4BC44168-03E2-4B20-9422-4F3DB2021DC4}"/>
    <cellStyle name="Currency 2 4 3 5 5" xfId="16952" xr:uid="{3ED3252D-7399-46A9-8585-C5261385E539}"/>
    <cellStyle name="Currency 2 4 3 5 5 2" xfId="47776" xr:uid="{827A402B-845E-4005-8386-65C3840768D5}"/>
    <cellStyle name="Currency 2 4 3 5 6" xfId="32366" xr:uid="{1DBBD4D4-330D-4ED0-8F7A-78C40C29A602}"/>
    <cellStyle name="Currency 2 4 3 6" xfId="2172" xr:uid="{B9EE4A87-C15C-410A-9E6B-466F6719B2B2}"/>
    <cellStyle name="Currency 2 4 3 6 2" xfId="5975" xr:uid="{5331746E-B861-4274-B9AC-564A8DB23E47}"/>
    <cellStyle name="Currency 2 4 3 6 2 2" xfId="13786" xr:uid="{DB95FBB3-E6A0-41D4-8117-A60D8FFFF3AC}"/>
    <cellStyle name="Currency 2 4 3 6 2 2 2" xfId="29197" xr:uid="{65F2854E-8C3D-4024-9422-CF4DCAE8CB4F}"/>
    <cellStyle name="Currency 2 4 3 6 2 2 2 2" xfId="60021" xr:uid="{89109DE1-11C2-4108-B703-0F77B3F2BFCF}"/>
    <cellStyle name="Currency 2 4 3 6 2 2 3" xfId="44611" xr:uid="{25D38D03-9C91-44B4-A0FF-EFE399275401}"/>
    <cellStyle name="Currency 2 4 3 6 2 3" xfId="21388" xr:uid="{1126F6BF-B640-4A4D-8D8D-F8197D52A55D}"/>
    <cellStyle name="Currency 2 4 3 6 2 3 2" xfId="52212" xr:uid="{6C8C270E-4161-4DBA-A796-40018BEB8E2B}"/>
    <cellStyle name="Currency 2 4 3 6 2 4" xfId="36802" xr:uid="{18499AA8-A248-40E4-8CAC-A3803F7E4914}"/>
    <cellStyle name="Currency 2 4 3 6 3" xfId="9983" xr:uid="{FCD7F2EB-562E-4B26-9DA6-47BB1BFC2EAB}"/>
    <cellStyle name="Currency 2 4 3 6 3 2" xfId="25394" xr:uid="{6576EB95-33B8-4F3B-AE47-C7795ED08CA2}"/>
    <cellStyle name="Currency 2 4 3 6 3 2 2" xfId="56218" xr:uid="{47247CA2-EFA2-49C8-ADB7-F1EA66EAEE23}"/>
    <cellStyle name="Currency 2 4 3 6 3 3" xfId="40808" xr:uid="{93706828-D7CD-4459-82AA-068376F73CFA}"/>
    <cellStyle name="Currency 2 4 3 6 4" xfId="17585" xr:uid="{0DFE226F-7EA8-47E1-AAEC-F1FF68A22B25}"/>
    <cellStyle name="Currency 2 4 3 6 4 2" xfId="48409" xr:uid="{7A00347E-48A8-4B83-8244-8F42DA373782}"/>
    <cellStyle name="Currency 2 4 3 6 5" xfId="32999" xr:uid="{2D00BEF5-1E29-43F6-9718-29BADA7AF58A}"/>
    <cellStyle name="Currency 2 4 3 7" xfId="4076" xr:uid="{436C5E4E-59DC-4E9D-AB64-D022515BF3A7}"/>
    <cellStyle name="Currency 2 4 3 7 2" xfId="11887" xr:uid="{4C443DBD-94AA-4346-9A0D-EC5D142A3075}"/>
    <cellStyle name="Currency 2 4 3 7 2 2" xfId="27298" xr:uid="{5B6887C9-EBEC-4D4C-B17C-FA74486CAC57}"/>
    <cellStyle name="Currency 2 4 3 7 2 2 2" xfId="58122" xr:uid="{B0265BDA-7549-47A8-B3A6-1F042CB2D671}"/>
    <cellStyle name="Currency 2 4 3 7 2 3" xfId="42712" xr:uid="{216DCC53-598A-42F5-AAC9-2971CA93395F}"/>
    <cellStyle name="Currency 2 4 3 7 3" xfId="19489" xr:uid="{EEA1152A-6A06-498F-A607-57A43147A5A4}"/>
    <cellStyle name="Currency 2 4 3 7 3 2" xfId="50313" xr:uid="{115C2ADD-AB44-4FC7-A374-CD23EC57050C}"/>
    <cellStyle name="Currency 2 4 3 7 4" xfId="34903" xr:uid="{DA84DF79-F219-4A6B-8D49-47B650DB7D91}"/>
    <cellStyle name="Currency 2 4 3 8" xfId="8084" xr:uid="{C5716675-B94F-4C4C-83BF-CC83BB5F1F37}"/>
    <cellStyle name="Currency 2 4 3 8 2" xfId="23495" xr:uid="{72CC001D-8A44-4AAF-A489-A76E5D2B3C9D}"/>
    <cellStyle name="Currency 2 4 3 8 2 2" xfId="54319" xr:uid="{5308555D-17C0-45A6-914D-C65DC34C9BD5}"/>
    <cellStyle name="Currency 2 4 3 8 3" xfId="38909" xr:uid="{BC8BCB14-39FB-43A1-B6F5-3E305730042E}"/>
    <cellStyle name="Currency 2 4 3 9" xfId="7875" xr:uid="{F6C35902-18BE-4A7F-99CA-982E29E2DB65}"/>
    <cellStyle name="Currency 2 4 3 9 2" xfId="23286" xr:uid="{07D06B94-42D3-4746-8C1F-A3A796F5E4E4}"/>
    <cellStyle name="Currency 2 4 3 9 2 2" xfId="54110" xr:uid="{C60F7661-4496-4BE8-BEC2-3CF3F19229A8}"/>
    <cellStyle name="Currency 2 4 3 9 3" xfId="38700" xr:uid="{C756F8D8-2FD5-4789-984C-E7C0A071F032}"/>
    <cellStyle name="Currency 2 4 4" xfId="184" xr:uid="{1DF0DEE8-914D-44F7-8008-4E70D95585CA}"/>
    <cellStyle name="Currency 2 4 4 10" xfId="15606" xr:uid="{F680D787-C4FA-43F7-B1B9-FF9F9747D5CC}"/>
    <cellStyle name="Currency 2 4 4 10 2" xfId="46430" xr:uid="{4351DF63-67EC-41A9-ABBF-2CBBD0DFC43F}"/>
    <cellStyle name="Currency 2 4 4 11" xfId="31020" xr:uid="{43061580-E39E-474B-885F-F736A548442B}"/>
    <cellStyle name="Currency 2 4 4 2" xfId="615" xr:uid="{761A0620-6978-4618-9893-18EE01E04044}"/>
    <cellStyle name="Currency 2 4 4 2 2" xfId="1248" xr:uid="{54128732-648E-4837-8792-3CE8E9B42D4D}"/>
    <cellStyle name="Currency 2 4 4 2 2 2" xfId="3147" xr:uid="{4C0E6351-7C2D-435B-8DFB-9D1526EEF42D}"/>
    <cellStyle name="Currency 2 4 4 2 2 2 2" xfId="6950" xr:uid="{65CBBA57-4489-4B18-8F65-C1C984B4FB3F}"/>
    <cellStyle name="Currency 2 4 4 2 2 2 2 2" xfId="14761" xr:uid="{46CEE9EE-0787-4FFE-81EB-0F4F4100D503}"/>
    <cellStyle name="Currency 2 4 4 2 2 2 2 2 2" xfId="30172" xr:uid="{3FE77D26-D83D-41E8-BB6A-1BB274940170}"/>
    <cellStyle name="Currency 2 4 4 2 2 2 2 2 2 2" xfId="60996" xr:uid="{9C8BBF20-ADFB-4830-B147-0C21CB66984F}"/>
    <cellStyle name="Currency 2 4 4 2 2 2 2 2 3" xfId="45586" xr:uid="{A74B5306-FF00-4224-AF9B-7BDE36F5ACB6}"/>
    <cellStyle name="Currency 2 4 4 2 2 2 2 3" xfId="22363" xr:uid="{42D3A643-94C9-4B2A-A9EE-74367B85014E}"/>
    <cellStyle name="Currency 2 4 4 2 2 2 2 3 2" xfId="53187" xr:uid="{EF145AF2-091B-492B-B883-37D974EF3354}"/>
    <cellStyle name="Currency 2 4 4 2 2 2 2 4" xfId="37777" xr:uid="{A55655AF-E7D7-4F84-BEB6-AD3440ECD1C2}"/>
    <cellStyle name="Currency 2 4 4 2 2 2 3" xfId="10958" xr:uid="{D0D91356-8CAF-4E6A-8522-FD13D2687333}"/>
    <cellStyle name="Currency 2 4 4 2 2 2 3 2" xfId="26369" xr:uid="{BAC32D4F-5225-46E2-AE71-A34830EE273D}"/>
    <cellStyle name="Currency 2 4 4 2 2 2 3 2 2" xfId="57193" xr:uid="{427A85DE-F050-4884-9316-D0DD84B5E169}"/>
    <cellStyle name="Currency 2 4 4 2 2 2 3 3" xfId="41783" xr:uid="{B43B2C59-F27A-424A-8417-E8C144B981E5}"/>
    <cellStyle name="Currency 2 4 4 2 2 2 4" xfId="18560" xr:uid="{C922D5AF-1FC5-42DD-BE47-1FAFE74E9D81}"/>
    <cellStyle name="Currency 2 4 4 2 2 2 4 2" xfId="49384" xr:uid="{CC2A12F1-DFA4-466E-9C79-B36692BEFAC3}"/>
    <cellStyle name="Currency 2 4 4 2 2 2 5" xfId="33974" xr:uid="{7364B488-5A63-4E37-92CA-D17E8DBB0038}"/>
    <cellStyle name="Currency 2 4 4 2 2 3" xfId="5051" xr:uid="{3AE0633C-A832-4EA6-8563-D87CA6D785F4}"/>
    <cellStyle name="Currency 2 4 4 2 2 3 2" xfId="12862" xr:uid="{44F44E76-B049-416C-B065-A7D9FD9BA5F2}"/>
    <cellStyle name="Currency 2 4 4 2 2 3 2 2" xfId="28273" xr:uid="{147CF34F-6D1B-4916-8115-C574F14BCB9C}"/>
    <cellStyle name="Currency 2 4 4 2 2 3 2 2 2" xfId="59097" xr:uid="{27B39A0B-431B-4BD2-91F5-080BBEC9E46A}"/>
    <cellStyle name="Currency 2 4 4 2 2 3 2 3" xfId="43687" xr:uid="{0DA05C82-0876-4783-B1E4-3F45539C544C}"/>
    <cellStyle name="Currency 2 4 4 2 2 3 3" xfId="20464" xr:uid="{D0FBFC4C-DFDF-4A2B-AA6D-D6D217A9DE93}"/>
    <cellStyle name="Currency 2 4 4 2 2 3 3 2" xfId="51288" xr:uid="{0AB795CA-ADEE-493D-B62B-D2AF2678C234}"/>
    <cellStyle name="Currency 2 4 4 2 2 3 4" xfId="35878" xr:uid="{5B91F9EE-294D-47A4-90F6-EBA0B1E43ADE}"/>
    <cellStyle name="Currency 2 4 4 2 2 4" xfId="9059" xr:uid="{FD526806-A978-4B43-87E3-38FD1E635586}"/>
    <cellStyle name="Currency 2 4 4 2 2 4 2" xfId="24470" xr:uid="{6E2CF9B0-1168-44B4-BECD-989102FE072D}"/>
    <cellStyle name="Currency 2 4 4 2 2 4 2 2" xfId="55294" xr:uid="{92A6307F-6A6C-4B75-B605-0AEB7785EF20}"/>
    <cellStyle name="Currency 2 4 4 2 2 4 3" xfId="39884" xr:uid="{1B2199CD-AB3C-415C-AEAA-7F6EC937564F}"/>
    <cellStyle name="Currency 2 4 4 2 2 5" xfId="16661" xr:uid="{D2C9FCA2-5B96-4802-9CE1-E0E83EAB08E5}"/>
    <cellStyle name="Currency 2 4 4 2 2 5 2" xfId="47485" xr:uid="{0FAEADC4-BF74-4F89-8567-1F055E9C749A}"/>
    <cellStyle name="Currency 2 4 4 2 2 6" xfId="32075" xr:uid="{1BDB9E12-5A22-459A-B8AF-65E255A7D255}"/>
    <cellStyle name="Currency 2 4 4 2 3" xfId="1881" xr:uid="{2828ECF1-9C86-45B6-B88A-EE9177C1466B}"/>
    <cellStyle name="Currency 2 4 4 2 3 2" xfId="3780" xr:uid="{82314A12-94D9-409E-AD0F-E62BFA518254}"/>
    <cellStyle name="Currency 2 4 4 2 3 2 2" xfId="7583" xr:uid="{5B33A5B1-FECA-435B-9E87-ACCD4BBF689E}"/>
    <cellStyle name="Currency 2 4 4 2 3 2 2 2" xfId="15394" xr:uid="{DB394EFF-AEB1-4E9D-8420-6A53515DA4B1}"/>
    <cellStyle name="Currency 2 4 4 2 3 2 2 2 2" xfId="30805" xr:uid="{E46A01D5-41BC-4294-9586-95A0FA103BF0}"/>
    <cellStyle name="Currency 2 4 4 2 3 2 2 2 2 2" xfId="61629" xr:uid="{8EA8F8D1-3E99-4E0D-B87B-F6A8A57CAD4B}"/>
    <cellStyle name="Currency 2 4 4 2 3 2 2 2 3" xfId="46219" xr:uid="{6787FC8E-EFA5-4CE8-953F-3AE56C8C8143}"/>
    <cellStyle name="Currency 2 4 4 2 3 2 2 3" xfId="22996" xr:uid="{2641250C-9CF2-4A2B-8B1C-4D0C4984E646}"/>
    <cellStyle name="Currency 2 4 4 2 3 2 2 3 2" xfId="53820" xr:uid="{97C7DFA6-C80D-4E56-A897-CA623A3BE42F}"/>
    <cellStyle name="Currency 2 4 4 2 3 2 2 4" xfId="38410" xr:uid="{A8A616EC-674B-4977-AC50-F322764E9599}"/>
    <cellStyle name="Currency 2 4 4 2 3 2 3" xfId="11591" xr:uid="{71618EF4-08FF-4F34-B274-DED10D165A65}"/>
    <cellStyle name="Currency 2 4 4 2 3 2 3 2" xfId="27002" xr:uid="{AF97EC27-C2D0-4065-AE98-78F562DED412}"/>
    <cellStyle name="Currency 2 4 4 2 3 2 3 2 2" xfId="57826" xr:uid="{54FBEBF2-6FDF-4355-B0DD-879E1FB20400}"/>
    <cellStyle name="Currency 2 4 4 2 3 2 3 3" xfId="42416" xr:uid="{143E39D5-4B36-4E72-B877-A85D1F057F5C}"/>
    <cellStyle name="Currency 2 4 4 2 3 2 4" xfId="19193" xr:uid="{5E307A8C-AD85-4D7A-8BC6-B8F172D3AFA2}"/>
    <cellStyle name="Currency 2 4 4 2 3 2 4 2" xfId="50017" xr:uid="{3D0834AB-5FFA-4755-B414-DC3C96C10FE3}"/>
    <cellStyle name="Currency 2 4 4 2 3 2 5" xfId="34607" xr:uid="{16F76E37-AAD8-4B5F-B051-5D95D6AEE4E2}"/>
    <cellStyle name="Currency 2 4 4 2 3 3" xfId="5684" xr:uid="{C7BD967F-E207-4EF0-B680-34125BC1B525}"/>
    <cellStyle name="Currency 2 4 4 2 3 3 2" xfId="13495" xr:uid="{F264B78C-124B-486F-AFC0-59A79CB79ABB}"/>
    <cellStyle name="Currency 2 4 4 2 3 3 2 2" xfId="28906" xr:uid="{B764F8DA-69B3-4064-9D35-A3B5E1DC2B29}"/>
    <cellStyle name="Currency 2 4 4 2 3 3 2 2 2" xfId="59730" xr:uid="{0C77D1B3-D052-4AB6-9696-B8E312243B54}"/>
    <cellStyle name="Currency 2 4 4 2 3 3 2 3" xfId="44320" xr:uid="{E721F592-8F11-4FAC-8A1B-25B041C674A2}"/>
    <cellStyle name="Currency 2 4 4 2 3 3 3" xfId="21097" xr:uid="{2BF816B9-CAF2-4A34-919A-132A2B11B48F}"/>
    <cellStyle name="Currency 2 4 4 2 3 3 3 2" xfId="51921" xr:uid="{45CA1941-C07B-44C1-9E11-2FABCE260763}"/>
    <cellStyle name="Currency 2 4 4 2 3 3 4" xfId="36511" xr:uid="{C46869AA-96EA-4463-A0F7-17B9B8CA43EA}"/>
    <cellStyle name="Currency 2 4 4 2 3 4" xfId="9692" xr:uid="{E5B0EFC1-8B27-47B7-AF61-68FD6FEAF930}"/>
    <cellStyle name="Currency 2 4 4 2 3 4 2" xfId="25103" xr:uid="{A6C00BA4-1968-4353-BBC3-553C2D44431F}"/>
    <cellStyle name="Currency 2 4 4 2 3 4 2 2" xfId="55927" xr:uid="{08CE21AC-CBB8-4DBB-8845-D1D80CAB30BF}"/>
    <cellStyle name="Currency 2 4 4 2 3 4 3" xfId="40517" xr:uid="{50D31238-67EB-41A3-ABCD-63B1B4470197}"/>
    <cellStyle name="Currency 2 4 4 2 3 5" xfId="17294" xr:uid="{8735CA9C-0EE6-4958-B7F5-FF9A5BA123B6}"/>
    <cellStyle name="Currency 2 4 4 2 3 5 2" xfId="48118" xr:uid="{F0CB78E3-1777-409E-9720-83015EFB24E5}"/>
    <cellStyle name="Currency 2 4 4 2 3 6" xfId="32708" xr:uid="{AE8AD2BD-7051-4F9A-A1E2-591CE6734A3A}"/>
    <cellStyle name="Currency 2 4 4 2 4" xfId="2514" xr:uid="{84BF77A6-827E-465F-947C-7C8EF412D99F}"/>
    <cellStyle name="Currency 2 4 4 2 4 2" xfId="6317" xr:uid="{6EA94E1B-E14E-4F0B-95FF-66AC865719F7}"/>
    <cellStyle name="Currency 2 4 4 2 4 2 2" xfId="14128" xr:uid="{EACDCFE3-D5E5-42B3-B059-77523A96AD08}"/>
    <cellStyle name="Currency 2 4 4 2 4 2 2 2" xfId="29539" xr:uid="{BA4AB1C7-BCFF-4C97-B294-AF8A293FD60A}"/>
    <cellStyle name="Currency 2 4 4 2 4 2 2 2 2" xfId="60363" xr:uid="{84ACE193-30DB-477E-9315-EB56ACCDC51B}"/>
    <cellStyle name="Currency 2 4 4 2 4 2 2 3" xfId="44953" xr:uid="{902E1E6C-D16A-45DF-8F05-E3AED5E724A0}"/>
    <cellStyle name="Currency 2 4 4 2 4 2 3" xfId="21730" xr:uid="{283F7592-9F0A-4E58-8C4F-48337AAC6D47}"/>
    <cellStyle name="Currency 2 4 4 2 4 2 3 2" xfId="52554" xr:uid="{5B29DD6E-24EC-491C-8AFD-18B745208BAB}"/>
    <cellStyle name="Currency 2 4 4 2 4 2 4" xfId="37144" xr:uid="{A57DE337-9772-4173-B0D8-610751ECAAC7}"/>
    <cellStyle name="Currency 2 4 4 2 4 3" xfId="10325" xr:uid="{B577BE52-0717-4AC4-85FF-6FD4B921404A}"/>
    <cellStyle name="Currency 2 4 4 2 4 3 2" xfId="25736" xr:uid="{D1ECC1C4-7D64-4D0F-A372-E29A69ABFD27}"/>
    <cellStyle name="Currency 2 4 4 2 4 3 2 2" xfId="56560" xr:uid="{DD6CF4C7-9461-433A-A678-22A912C182D0}"/>
    <cellStyle name="Currency 2 4 4 2 4 3 3" xfId="41150" xr:uid="{4F8F9B44-CD02-4B5C-865A-C8EA41ED5FD6}"/>
    <cellStyle name="Currency 2 4 4 2 4 4" xfId="17927" xr:uid="{7AC45F3C-4A9C-45F3-8D1F-33F011439E7A}"/>
    <cellStyle name="Currency 2 4 4 2 4 4 2" xfId="48751" xr:uid="{D5C473A8-ED7D-4E4D-BC59-0321DF772921}"/>
    <cellStyle name="Currency 2 4 4 2 4 5" xfId="33341" xr:uid="{5D14864A-5148-4D7B-8138-436C3A500726}"/>
    <cellStyle name="Currency 2 4 4 2 5" xfId="4418" xr:uid="{ABD5AC59-5FCE-45C5-B833-4A3842B59046}"/>
    <cellStyle name="Currency 2 4 4 2 5 2" xfId="12229" xr:uid="{409E7F05-DA40-4FEE-B7B2-8676C82C3804}"/>
    <cellStyle name="Currency 2 4 4 2 5 2 2" xfId="27640" xr:uid="{EC925E04-15CF-4E7E-85A8-ADE91032EE66}"/>
    <cellStyle name="Currency 2 4 4 2 5 2 2 2" xfId="58464" xr:uid="{52F392BB-850C-415A-8992-E49B7BE0DB01}"/>
    <cellStyle name="Currency 2 4 4 2 5 2 3" xfId="43054" xr:uid="{75519293-D6A5-419A-B6AF-EF8D9306072A}"/>
    <cellStyle name="Currency 2 4 4 2 5 3" xfId="19831" xr:uid="{B23712B4-501D-4CD2-B145-5ED0A6E5F68E}"/>
    <cellStyle name="Currency 2 4 4 2 5 3 2" xfId="50655" xr:uid="{06C2F2A1-81BF-4A72-B840-7C63B87BAC6A}"/>
    <cellStyle name="Currency 2 4 4 2 5 4" xfId="35245" xr:uid="{15DE3B7D-583F-4EF9-9D3F-D4F6F543FC2D}"/>
    <cellStyle name="Currency 2 4 4 2 6" xfId="8426" xr:uid="{6CF9AEE4-890B-4707-840E-2A7152138AC1}"/>
    <cellStyle name="Currency 2 4 4 2 6 2" xfId="23837" xr:uid="{FE8F3772-2CA9-453E-BD9D-11ECE649E7FA}"/>
    <cellStyle name="Currency 2 4 4 2 6 2 2" xfId="54661" xr:uid="{8BDC7811-C6E4-4AA6-951F-DBD3A84D8737}"/>
    <cellStyle name="Currency 2 4 4 2 6 3" xfId="39251" xr:uid="{21918566-65BB-4D34-8940-4AC65E141C8C}"/>
    <cellStyle name="Currency 2 4 4 2 7" xfId="16028" xr:uid="{9F5039F0-2FAF-4479-9EC4-8F75A4062022}"/>
    <cellStyle name="Currency 2 4 4 2 7 2" xfId="46852" xr:uid="{D09D93BE-026B-494F-8BAF-F096EB2B8064}"/>
    <cellStyle name="Currency 2 4 4 2 8" xfId="31442" xr:uid="{25D53538-2281-41A6-BB1D-0F48613A4C06}"/>
    <cellStyle name="Currency 2 4 4 3" xfId="406" xr:uid="{60C82D51-733D-4C57-B7A0-BE6946DE6E06}"/>
    <cellStyle name="Currency 2 4 4 3 2" xfId="1039" xr:uid="{E68042D5-C924-4190-AD6E-AA3D8CF8DA84}"/>
    <cellStyle name="Currency 2 4 4 3 2 2" xfId="2938" xr:uid="{576FD87C-0231-4621-8D11-2CD10638421C}"/>
    <cellStyle name="Currency 2 4 4 3 2 2 2" xfId="6741" xr:uid="{038142D6-7A24-4503-AEAB-C9E10C8E0E6C}"/>
    <cellStyle name="Currency 2 4 4 3 2 2 2 2" xfId="14552" xr:uid="{067D9606-AA37-484C-A7D4-E5C50723369F}"/>
    <cellStyle name="Currency 2 4 4 3 2 2 2 2 2" xfId="29963" xr:uid="{B4148BCD-7DB7-44D1-AA38-2F9C2BA9365D}"/>
    <cellStyle name="Currency 2 4 4 3 2 2 2 2 2 2" xfId="60787" xr:uid="{1FAC47A1-3DB8-4F21-97C2-B82E8CDE5D66}"/>
    <cellStyle name="Currency 2 4 4 3 2 2 2 2 3" xfId="45377" xr:uid="{F5C88CE0-F361-4F98-9334-FBB628630D1B}"/>
    <cellStyle name="Currency 2 4 4 3 2 2 2 3" xfId="22154" xr:uid="{D97863B1-7385-4684-BE06-286096A17CAC}"/>
    <cellStyle name="Currency 2 4 4 3 2 2 2 3 2" xfId="52978" xr:uid="{498B6376-01D7-4502-BD43-A050B81CDF26}"/>
    <cellStyle name="Currency 2 4 4 3 2 2 2 4" xfId="37568" xr:uid="{D7C01116-5537-42CC-AF88-1DF36F88BAAC}"/>
    <cellStyle name="Currency 2 4 4 3 2 2 3" xfId="10749" xr:uid="{1D3BAF0F-03F8-4359-8411-3154CC54C4D4}"/>
    <cellStyle name="Currency 2 4 4 3 2 2 3 2" xfId="26160" xr:uid="{ACEF9CD9-4E0C-423E-81B2-14E85D3E7A0E}"/>
    <cellStyle name="Currency 2 4 4 3 2 2 3 2 2" xfId="56984" xr:uid="{F710AD06-64C4-49DD-86C7-85836D1ED697}"/>
    <cellStyle name="Currency 2 4 4 3 2 2 3 3" xfId="41574" xr:uid="{A423B881-CBB1-462A-B1EF-AE9507CA4E5C}"/>
    <cellStyle name="Currency 2 4 4 3 2 2 4" xfId="18351" xr:uid="{FA1D6C25-47EB-4CE3-A9AE-2F2650A5EF25}"/>
    <cellStyle name="Currency 2 4 4 3 2 2 4 2" xfId="49175" xr:uid="{12E0FE3C-6523-4C93-832D-373384BFFEEB}"/>
    <cellStyle name="Currency 2 4 4 3 2 2 5" xfId="33765" xr:uid="{55857589-59FB-4F0C-B1D9-97C96CDD2E5E}"/>
    <cellStyle name="Currency 2 4 4 3 2 3" xfId="4842" xr:uid="{3E276FCC-B787-4731-899A-DB991BE97CFF}"/>
    <cellStyle name="Currency 2 4 4 3 2 3 2" xfId="12653" xr:uid="{11DCD5A6-AD7E-455D-8799-16F949A41424}"/>
    <cellStyle name="Currency 2 4 4 3 2 3 2 2" xfId="28064" xr:uid="{7BE92EFF-EFCD-4333-A809-B15DD8030FE7}"/>
    <cellStyle name="Currency 2 4 4 3 2 3 2 2 2" xfId="58888" xr:uid="{6DC0E934-B8B8-4A43-B7D0-9C9BF0AFC744}"/>
    <cellStyle name="Currency 2 4 4 3 2 3 2 3" xfId="43478" xr:uid="{52205B41-C4A5-4111-80A6-5F7FCC372548}"/>
    <cellStyle name="Currency 2 4 4 3 2 3 3" xfId="20255" xr:uid="{B82CA3C9-3C90-4666-B4AE-34A08703081B}"/>
    <cellStyle name="Currency 2 4 4 3 2 3 3 2" xfId="51079" xr:uid="{DA06CACA-28AD-460F-9A56-08D083C82287}"/>
    <cellStyle name="Currency 2 4 4 3 2 3 4" xfId="35669" xr:uid="{BB2B1464-6A33-46F0-9F06-3B5225C2ABA2}"/>
    <cellStyle name="Currency 2 4 4 3 2 4" xfId="8850" xr:uid="{E731AA1C-FE0E-4554-BC38-203161C28220}"/>
    <cellStyle name="Currency 2 4 4 3 2 4 2" xfId="24261" xr:uid="{47BBBE5F-4343-4F4E-814C-84362D258AC6}"/>
    <cellStyle name="Currency 2 4 4 3 2 4 2 2" xfId="55085" xr:uid="{9DCF6C3E-7A75-404D-AF88-ED230858656D}"/>
    <cellStyle name="Currency 2 4 4 3 2 4 3" xfId="39675" xr:uid="{DBFF0EC0-5EEF-4666-8D8C-B979A3A8E8CC}"/>
    <cellStyle name="Currency 2 4 4 3 2 5" xfId="16452" xr:uid="{320136C9-39B9-47E6-93C4-F6B9EC0651EB}"/>
    <cellStyle name="Currency 2 4 4 3 2 5 2" xfId="47276" xr:uid="{FD860F88-CAB7-4B63-8DEB-5032AAC2EEFB}"/>
    <cellStyle name="Currency 2 4 4 3 2 6" xfId="31866" xr:uid="{92CA8E86-EF23-41A8-8B81-25FAE8ABC2CE}"/>
    <cellStyle name="Currency 2 4 4 3 3" xfId="1672" xr:uid="{A17B34A6-F8BE-44D7-93DD-DA1FF7D1C24E}"/>
    <cellStyle name="Currency 2 4 4 3 3 2" xfId="3571" xr:uid="{CC7944EE-2185-473B-A924-D8499CF6AFCD}"/>
    <cellStyle name="Currency 2 4 4 3 3 2 2" xfId="7374" xr:uid="{FD98CA6C-35A0-455C-B7FE-2C5F089D3D14}"/>
    <cellStyle name="Currency 2 4 4 3 3 2 2 2" xfId="15185" xr:uid="{F3872705-C639-4004-B717-0C4E9B160AC0}"/>
    <cellStyle name="Currency 2 4 4 3 3 2 2 2 2" xfId="30596" xr:uid="{26AC43EB-D23E-4A85-AF6D-C08874179C98}"/>
    <cellStyle name="Currency 2 4 4 3 3 2 2 2 2 2" xfId="61420" xr:uid="{BFB5A2F7-AFEA-437D-91AB-8D88AAA39F58}"/>
    <cellStyle name="Currency 2 4 4 3 3 2 2 2 3" xfId="46010" xr:uid="{785C1E02-ED1E-4185-9802-D91D86F83317}"/>
    <cellStyle name="Currency 2 4 4 3 3 2 2 3" xfId="22787" xr:uid="{F7C42FD0-5A17-4BD1-B47D-471C423939EA}"/>
    <cellStyle name="Currency 2 4 4 3 3 2 2 3 2" xfId="53611" xr:uid="{17ADDF53-8126-4C82-BBF5-52807E8F5FF3}"/>
    <cellStyle name="Currency 2 4 4 3 3 2 2 4" xfId="38201" xr:uid="{6339E719-DAA3-4AFA-9F00-01D61984DB0C}"/>
    <cellStyle name="Currency 2 4 4 3 3 2 3" xfId="11382" xr:uid="{1CFFA79C-F7F1-4B0B-8DEB-E09974C95669}"/>
    <cellStyle name="Currency 2 4 4 3 3 2 3 2" xfId="26793" xr:uid="{D196C4FB-77FD-4C25-8302-7CF613B12606}"/>
    <cellStyle name="Currency 2 4 4 3 3 2 3 2 2" xfId="57617" xr:uid="{6A6D69C7-4235-4CB8-A2F3-636D32607230}"/>
    <cellStyle name="Currency 2 4 4 3 3 2 3 3" xfId="42207" xr:uid="{F9AF5634-C883-4036-9E58-3B1CDB87C4C4}"/>
    <cellStyle name="Currency 2 4 4 3 3 2 4" xfId="18984" xr:uid="{B69FB04F-823C-4FE1-A4CB-0D404F76A096}"/>
    <cellStyle name="Currency 2 4 4 3 3 2 4 2" xfId="49808" xr:uid="{8B9D906C-A47F-4984-95B6-5E1127A8C9D4}"/>
    <cellStyle name="Currency 2 4 4 3 3 2 5" xfId="34398" xr:uid="{33B1F668-17F0-4FBD-84BD-D13424F869E1}"/>
    <cellStyle name="Currency 2 4 4 3 3 3" xfId="5475" xr:uid="{C2C1711D-6771-419D-9FA3-1766B520EF63}"/>
    <cellStyle name="Currency 2 4 4 3 3 3 2" xfId="13286" xr:uid="{477F8263-0EE8-4F1D-956C-967BDE317186}"/>
    <cellStyle name="Currency 2 4 4 3 3 3 2 2" xfId="28697" xr:uid="{1F521529-CB99-4016-8BA1-8CB045FC9FD2}"/>
    <cellStyle name="Currency 2 4 4 3 3 3 2 2 2" xfId="59521" xr:uid="{E33B4BBE-442E-489A-9054-A3962173FC88}"/>
    <cellStyle name="Currency 2 4 4 3 3 3 2 3" xfId="44111" xr:uid="{CCE4ED30-9D5E-477F-8124-77920AE366A5}"/>
    <cellStyle name="Currency 2 4 4 3 3 3 3" xfId="20888" xr:uid="{86F185F1-1986-4565-A7FF-C31F4DF01F11}"/>
    <cellStyle name="Currency 2 4 4 3 3 3 3 2" xfId="51712" xr:uid="{835ADA2E-55AE-422E-83DF-0E87F2C9B926}"/>
    <cellStyle name="Currency 2 4 4 3 3 3 4" xfId="36302" xr:uid="{975AE407-B2FA-4883-9A1B-19E558167177}"/>
    <cellStyle name="Currency 2 4 4 3 3 4" xfId="9483" xr:uid="{12CA7183-7EE4-4DAB-81F8-30E60B4E6E31}"/>
    <cellStyle name="Currency 2 4 4 3 3 4 2" xfId="24894" xr:uid="{02499B44-3094-470A-849D-1405194BBA92}"/>
    <cellStyle name="Currency 2 4 4 3 3 4 2 2" xfId="55718" xr:uid="{8FC7E22E-4B10-4C84-A29E-BC0CCCF4984F}"/>
    <cellStyle name="Currency 2 4 4 3 3 4 3" xfId="40308" xr:uid="{09269E8F-0EB7-40A4-88F9-79519462CDF2}"/>
    <cellStyle name="Currency 2 4 4 3 3 5" xfId="17085" xr:uid="{A75082BC-CC8A-4F26-B4BC-1F248A931263}"/>
    <cellStyle name="Currency 2 4 4 3 3 5 2" xfId="47909" xr:uid="{491C070C-5EC7-48CC-AB44-49F1374F22F0}"/>
    <cellStyle name="Currency 2 4 4 3 3 6" xfId="32499" xr:uid="{6A0BF3FB-F26B-41E1-A19A-20C9D28F025A}"/>
    <cellStyle name="Currency 2 4 4 3 4" xfId="2305" xr:uid="{8A6D7023-709B-4DF6-922D-1FFF5A8F98F8}"/>
    <cellStyle name="Currency 2 4 4 3 4 2" xfId="6108" xr:uid="{077B8F59-4DD1-4A37-AF95-01C5E1D68007}"/>
    <cellStyle name="Currency 2 4 4 3 4 2 2" xfId="13919" xr:uid="{CF62DE6E-8E4D-483E-9569-4F01CDD6C492}"/>
    <cellStyle name="Currency 2 4 4 3 4 2 2 2" xfId="29330" xr:uid="{AC1E3F3B-5152-447A-BCBA-81E98E89C67E}"/>
    <cellStyle name="Currency 2 4 4 3 4 2 2 2 2" xfId="60154" xr:uid="{8F3AFC26-96BE-4634-AFBB-5DD7952AEE55}"/>
    <cellStyle name="Currency 2 4 4 3 4 2 2 3" xfId="44744" xr:uid="{2DDC91CB-447A-46C5-A436-16374556BABD}"/>
    <cellStyle name="Currency 2 4 4 3 4 2 3" xfId="21521" xr:uid="{A4238A15-2004-4554-916B-B4D265296ABF}"/>
    <cellStyle name="Currency 2 4 4 3 4 2 3 2" xfId="52345" xr:uid="{BE286F10-3F11-4452-9779-BAA83F941A1D}"/>
    <cellStyle name="Currency 2 4 4 3 4 2 4" xfId="36935" xr:uid="{8FE89D4E-62A1-493C-A0F5-7A6E22465CD5}"/>
    <cellStyle name="Currency 2 4 4 3 4 3" xfId="10116" xr:uid="{29B132EB-4FA7-44C6-AD54-994ED463FA42}"/>
    <cellStyle name="Currency 2 4 4 3 4 3 2" xfId="25527" xr:uid="{85B72BC5-4599-456C-B090-0FE2E1BD4CB6}"/>
    <cellStyle name="Currency 2 4 4 3 4 3 2 2" xfId="56351" xr:uid="{19B98824-99D9-4734-AFBB-063787334450}"/>
    <cellStyle name="Currency 2 4 4 3 4 3 3" xfId="40941" xr:uid="{8D86EC4E-F638-4ECE-946C-EC5A5272EF13}"/>
    <cellStyle name="Currency 2 4 4 3 4 4" xfId="17718" xr:uid="{7BDBC5C6-27A5-4FF2-ACAA-2E90A2FB6D74}"/>
    <cellStyle name="Currency 2 4 4 3 4 4 2" xfId="48542" xr:uid="{62D47D5F-54C8-487F-BAA2-8FC4FB3F16ED}"/>
    <cellStyle name="Currency 2 4 4 3 4 5" xfId="33132" xr:uid="{75A46471-EAE0-4F6A-B7F5-F9F962ADD5B6}"/>
    <cellStyle name="Currency 2 4 4 3 5" xfId="4209" xr:uid="{679AB716-AD34-4558-9D78-B22E5B98AE58}"/>
    <cellStyle name="Currency 2 4 4 3 5 2" xfId="12020" xr:uid="{EAC2ABCA-39AB-42E0-8A25-CEA536B7CE62}"/>
    <cellStyle name="Currency 2 4 4 3 5 2 2" xfId="27431" xr:uid="{1EA423B9-01EC-4460-9556-CB55CF1BF67F}"/>
    <cellStyle name="Currency 2 4 4 3 5 2 2 2" xfId="58255" xr:uid="{1A3C69EF-1722-424E-8726-8A2E5B2A8008}"/>
    <cellStyle name="Currency 2 4 4 3 5 2 3" xfId="42845" xr:uid="{C05F65F5-ABBA-4948-A436-857FF461C307}"/>
    <cellStyle name="Currency 2 4 4 3 5 3" xfId="19622" xr:uid="{3CC103F6-7FC1-4C59-92F7-754745BFB436}"/>
    <cellStyle name="Currency 2 4 4 3 5 3 2" xfId="50446" xr:uid="{2CF0A341-2DEB-4CE2-8A18-077FB91085CF}"/>
    <cellStyle name="Currency 2 4 4 3 5 4" xfId="35036" xr:uid="{6ED0600D-85A0-4D84-A0E9-F5BDA54CE442}"/>
    <cellStyle name="Currency 2 4 4 3 6" xfId="8217" xr:uid="{FB06617E-3455-4B73-8908-6DE6BE833247}"/>
    <cellStyle name="Currency 2 4 4 3 6 2" xfId="23628" xr:uid="{48DBFA0C-21A6-4E02-A7E7-3CC308872EA0}"/>
    <cellStyle name="Currency 2 4 4 3 6 2 2" xfId="54452" xr:uid="{5D930860-5930-47AE-A52D-C9175A2C30FF}"/>
    <cellStyle name="Currency 2 4 4 3 6 3" xfId="39042" xr:uid="{B527D39A-A40F-47FE-B682-F4AFDF71C863}"/>
    <cellStyle name="Currency 2 4 4 3 7" xfId="15819" xr:uid="{FC4E4DE6-E1F4-43D5-BA21-2AB154F2958E}"/>
    <cellStyle name="Currency 2 4 4 3 7 2" xfId="46643" xr:uid="{5A0FB0F4-EA28-42C7-8D97-EC5131B1C2A1}"/>
    <cellStyle name="Currency 2 4 4 3 8" xfId="31233" xr:uid="{4EE8D118-702C-4341-8444-B63C848A2778}"/>
    <cellStyle name="Currency 2 4 4 4" xfId="826" xr:uid="{DC9D9E20-4B37-484E-A6D9-ED2F9BB88A6C}"/>
    <cellStyle name="Currency 2 4 4 4 2" xfId="2725" xr:uid="{1BE27923-D0F3-4384-8D67-B74C695C5FC3}"/>
    <cellStyle name="Currency 2 4 4 4 2 2" xfId="6528" xr:uid="{2FFE4E25-C2EC-4328-BBA0-4546F9A2A0B0}"/>
    <cellStyle name="Currency 2 4 4 4 2 2 2" xfId="14339" xr:uid="{7065EC8C-6156-4E48-9BCD-F6A0D86A8176}"/>
    <cellStyle name="Currency 2 4 4 4 2 2 2 2" xfId="29750" xr:uid="{FD793EDA-1A98-4403-9EF0-E35D5406796F}"/>
    <cellStyle name="Currency 2 4 4 4 2 2 2 2 2" xfId="60574" xr:uid="{A91BD638-DB78-4AA8-B7AF-3528AEE78AE4}"/>
    <cellStyle name="Currency 2 4 4 4 2 2 2 3" xfId="45164" xr:uid="{F5AD71EC-48DB-4BB4-9E24-50FA5ED036FB}"/>
    <cellStyle name="Currency 2 4 4 4 2 2 3" xfId="21941" xr:uid="{9FD106FC-6799-4E67-8F84-84789A82B731}"/>
    <cellStyle name="Currency 2 4 4 4 2 2 3 2" xfId="52765" xr:uid="{62E8FADB-5DBE-4F80-BAAF-F988A79E171C}"/>
    <cellStyle name="Currency 2 4 4 4 2 2 4" xfId="37355" xr:uid="{17DCA923-D7CD-4038-9DAE-FCC293ED25A2}"/>
    <cellStyle name="Currency 2 4 4 4 2 3" xfId="10536" xr:uid="{22528D9A-DC31-42CB-A487-1D89EBF2F5AD}"/>
    <cellStyle name="Currency 2 4 4 4 2 3 2" xfId="25947" xr:uid="{29244B90-E98A-4DC3-AB28-DCCA0DD6DD7E}"/>
    <cellStyle name="Currency 2 4 4 4 2 3 2 2" xfId="56771" xr:uid="{ED9FD05D-9493-40DB-B6D8-304E0716FE21}"/>
    <cellStyle name="Currency 2 4 4 4 2 3 3" xfId="41361" xr:uid="{9A7DEBA3-54AB-4668-AE0F-4FD7A79504C6}"/>
    <cellStyle name="Currency 2 4 4 4 2 4" xfId="18138" xr:uid="{A2A997D5-AF2B-4D5B-BAFB-8D5756C065EC}"/>
    <cellStyle name="Currency 2 4 4 4 2 4 2" xfId="48962" xr:uid="{D1F7489C-98BD-40E2-A755-ABF17D000A6B}"/>
    <cellStyle name="Currency 2 4 4 4 2 5" xfId="33552" xr:uid="{E3915C4F-973B-4452-87CE-838096C6BFFE}"/>
    <cellStyle name="Currency 2 4 4 4 3" xfId="4629" xr:uid="{48EF1491-A9A8-488D-8F45-C49F29AB94B2}"/>
    <cellStyle name="Currency 2 4 4 4 3 2" xfId="12440" xr:uid="{A5B79168-4879-4B1C-B958-4B95A673920F}"/>
    <cellStyle name="Currency 2 4 4 4 3 2 2" xfId="27851" xr:uid="{C4E9935E-6F99-4F71-8EF8-AA79D410410F}"/>
    <cellStyle name="Currency 2 4 4 4 3 2 2 2" xfId="58675" xr:uid="{ED5068BA-6E4E-4088-AEDE-7224E36D166F}"/>
    <cellStyle name="Currency 2 4 4 4 3 2 3" xfId="43265" xr:uid="{06ABFE76-DC8C-4929-A208-CD4A08573B27}"/>
    <cellStyle name="Currency 2 4 4 4 3 3" xfId="20042" xr:uid="{627046E2-7D76-4241-B952-BDC096931A3C}"/>
    <cellStyle name="Currency 2 4 4 4 3 3 2" xfId="50866" xr:uid="{E442DD14-15E5-4F3C-B5B0-73C069693859}"/>
    <cellStyle name="Currency 2 4 4 4 3 4" xfId="35456" xr:uid="{25D48398-AF46-49D3-BEFC-5838CC155055}"/>
    <cellStyle name="Currency 2 4 4 4 4" xfId="8637" xr:uid="{806DD1A7-69EC-43A8-9696-F4A922D9FCB4}"/>
    <cellStyle name="Currency 2 4 4 4 4 2" xfId="24048" xr:uid="{A4DAB199-3FBA-431B-902C-3E60110C71A3}"/>
    <cellStyle name="Currency 2 4 4 4 4 2 2" xfId="54872" xr:uid="{CB323C49-64A7-47EA-A575-D57984275243}"/>
    <cellStyle name="Currency 2 4 4 4 4 3" xfId="39462" xr:uid="{04F36A14-66B9-4058-9C49-EE2BAEA3E3E0}"/>
    <cellStyle name="Currency 2 4 4 4 5" xfId="16239" xr:uid="{34C1AD41-05DF-44D4-A701-51F49BAEECD8}"/>
    <cellStyle name="Currency 2 4 4 4 5 2" xfId="47063" xr:uid="{821E9056-7A45-42DF-BB0F-14576773D897}"/>
    <cellStyle name="Currency 2 4 4 4 6" xfId="31653" xr:uid="{B6E34DC3-3A5B-4300-BB87-D1082055A22F}"/>
    <cellStyle name="Currency 2 4 4 5" xfId="1459" xr:uid="{676380E0-21A8-4F37-86C6-E9E2E692C474}"/>
    <cellStyle name="Currency 2 4 4 5 2" xfId="3358" xr:uid="{3152C57C-C330-46FB-BD83-57CA9BCA7FF7}"/>
    <cellStyle name="Currency 2 4 4 5 2 2" xfId="7161" xr:uid="{83A97522-A6D6-4500-9C54-57F331674686}"/>
    <cellStyle name="Currency 2 4 4 5 2 2 2" xfId="14972" xr:uid="{048B10CB-F60F-49BD-A710-FD6BFF4ADA0C}"/>
    <cellStyle name="Currency 2 4 4 5 2 2 2 2" xfId="30383" xr:uid="{CE46525B-CBA1-4162-A9CF-DCA7B2A4F85A}"/>
    <cellStyle name="Currency 2 4 4 5 2 2 2 2 2" xfId="61207" xr:uid="{C9DD22DB-AEE8-4B01-AA38-797B8EBC043D}"/>
    <cellStyle name="Currency 2 4 4 5 2 2 2 3" xfId="45797" xr:uid="{3F5DC54A-D93E-4509-9667-D6880AFFDBA1}"/>
    <cellStyle name="Currency 2 4 4 5 2 2 3" xfId="22574" xr:uid="{F6FB9E9E-5EDB-4285-B01C-42BA515E1322}"/>
    <cellStyle name="Currency 2 4 4 5 2 2 3 2" xfId="53398" xr:uid="{21F25DAE-0C8B-4F7B-83A4-B0B05B4C3FFA}"/>
    <cellStyle name="Currency 2 4 4 5 2 2 4" xfId="37988" xr:uid="{90F37D2C-D2A5-4E8F-B039-8417F3A299A1}"/>
    <cellStyle name="Currency 2 4 4 5 2 3" xfId="11169" xr:uid="{8F7AF471-2BA9-4E5D-A1F5-8A2601C65405}"/>
    <cellStyle name="Currency 2 4 4 5 2 3 2" xfId="26580" xr:uid="{09C6A933-9315-421C-AC2F-6D363E40CAD4}"/>
    <cellStyle name="Currency 2 4 4 5 2 3 2 2" xfId="57404" xr:uid="{F4DED7BA-BC00-4A2B-B946-8ABE14A8AF9B}"/>
    <cellStyle name="Currency 2 4 4 5 2 3 3" xfId="41994" xr:uid="{E7A18492-A9C8-4D30-A858-5678318F47BA}"/>
    <cellStyle name="Currency 2 4 4 5 2 4" xfId="18771" xr:uid="{C7340E57-E012-4799-9DAB-D9896EA58789}"/>
    <cellStyle name="Currency 2 4 4 5 2 4 2" xfId="49595" xr:uid="{FDA38731-AF5C-4DA3-9B7C-86393744CA71}"/>
    <cellStyle name="Currency 2 4 4 5 2 5" xfId="34185" xr:uid="{533F65E4-8D6C-4F3E-B327-C57768AE5FF0}"/>
    <cellStyle name="Currency 2 4 4 5 3" xfId="5262" xr:uid="{1D607DE5-9318-4E5E-A2D8-D7ADD53B8F19}"/>
    <cellStyle name="Currency 2 4 4 5 3 2" xfId="13073" xr:uid="{6B30BB0F-6BC7-46A0-A004-070B58305867}"/>
    <cellStyle name="Currency 2 4 4 5 3 2 2" xfId="28484" xr:uid="{E5204E58-B13D-46A1-A14C-A035601A2115}"/>
    <cellStyle name="Currency 2 4 4 5 3 2 2 2" xfId="59308" xr:uid="{9FC85E68-AE17-41FA-9665-74EF3610E6E4}"/>
    <cellStyle name="Currency 2 4 4 5 3 2 3" xfId="43898" xr:uid="{F909E914-4A7F-4E44-95CC-96C191BF4D07}"/>
    <cellStyle name="Currency 2 4 4 5 3 3" xfId="20675" xr:uid="{1DC00A20-ECD8-4A2E-A06F-A2202BB7ED94}"/>
    <cellStyle name="Currency 2 4 4 5 3 3 2" xfId="51499" xr:uid="{A5B09C13-390B-4998-8A7A-9E82B9B9692B}"/>
    <cellStyle name="Currency 2 4 4 5 3 4" xfId="36089" xr:uid="{8E073203-E8B0-4C77-855E-66B9492D92DE}"/>
    <cellStyle name="Currency 2 4 4 5 4" xfId="9270" xr:uid="{89328D64-B6CB-4902-9417-67715819B16C}"/>
    <cellStyle name="Currency 2 4 4 5 4 2" xfId="24681" xr:uid="{8AB78717-D5C9-4D32-B379-99BE434ADC03}"/>
    <cellStyle name="Currency 2 4 4 5 4 2 2" xfId="55505" xr:uid="{6CF65E56-1B18-4523-B9FA-92760DA2F7E5}"/>
    <cellStyle name="Currency 2 4 4 5 4 3" xfId="40095" xr:uid="{EC971055-F458-49E4-B796-883ED168F5D3}"/>
    <cellStyle name="Currency 2 4 4 5 5" xfId="16872" xr:uid="{5AE74C86-BF99-4F87-AA48-1AADDA267CD5}"/>
    <cellStyle name="Currency 2 4 4 5 5 2" xfId="47696" xr:uid="{D18A5C14-3073-4DA7-B795-8FBDB03A5D0F}"/>
    <cellStyle name="Currency 2 4 4 5 6" xfId="32286" xr:uid="{A584EDC4-B69E-4ACD-B35C-72CF84D8FBB1}"/>
    <cellStyle name="Currency 2 4 4 6" xfId="2092" xr:uid="{7ACCB508-D39B-4343-933D-CC4298694033}"/>
    <cellStyle name="Currency 2 4 4 6 2" xfId="5895" xr:uid="{D55A7093-08DC-4BCB-B4CE-CEC04847EE81}"/>
    <cellStyle name="Currency 2 4 4 6 2 2" xfId="13706" xr:uid="{FD765E42-37DA-4DE5-926E-2369FC0368CB}"/>
    <cellStyle name="Currency 2 4 4 6 2 2 2" xfId="29117" xr:uid="{3C3FD2C1-E59B-4509-B2CB-EE29ED39D6D2}"/>
    <cellStyle name="Currency 2 4 4 6 2 2 2 2" xfId="59941" xr:uid="{D3993AC9-24A4-47CC-B927-3F0F811106DC}"/>
    <cellStyle name="Currency 2 4 4 6 2 2 3" xfId="44531" xr:uid="{FCB38094-D783-4444-BE73-C1EDD92B872F}"/>
    <cellStyle name="Currency 2 4 4 6 2 3" xfId="21308" xr:uid="{984BBF26-4DAE-430B-AC7E-FF063CBB9535}"/>
    <cellStyle name="Currency 2 4 4 6 2 3 2" xfId="52132" xr:uid="{97505916-EA9A-45C9-8A50-9919724262FC}"/>
    <cellStyle name="Currency 2 4 4 6 2 4" xfId="36722" xr:uid="{173E6CFA-0A7A-4059-AFE6-D24A4DFAB0A1}"/>
    <cellStyle name="Currency 2 4 4 6 3" xfId="9903" xr:uid="{A0DC360D-DB5A-422C-870F-1B3B7D1CEB2D}"/>
    <cellStyle name="Currency 2 4 4 6 3 2" xfId="25314" xr:uid="{8D892660-AE61-4EC7-94E1-078ADE22154C}"/>
    <cellStyle name="Currency 2 4 4 6 3 2 2" xfId="56138" xr:uid="{1EA88417-940B-4D5D-B730-36A682A0092F}"/>
    <cellStyle name="Currency 2 4 4 6 3 3" xfId="40728" xr:uid="{BDBF9333-BA4C-4DE7-A6D2-75288005CA33}"/>
    <cellStyle name="Currency 2 4 4 6 4" xfId="17505" xr:uid="{15BFA2C7-DB88-4188-9C9C-5DFA4B0B66BA}"/>
    <cellStyle name="Currency 2 4 4 6 4 2" xfId="48329" xr:uid="{CF053B01-CD4A-4640-909A-FB26884F33CE}"/>
    <cellStyle name="Currency 2 4 4 6 5" xfId="32919" xr:uid="{169C62ED-6C48-4AEA-BCB0-C79D6D0853F6}"/>
    <cellStyle name="Currency 2 4 4 7" xfId="3996" xr:uid="{4F9EEBC1-86F5-4239-A3C7-10D29863E6F2}"/>
    <cellStyle name="Currency 2 4 4 7 2" xfId="11807" xr:uid="{9BBAC2DE-DD03-4B87-96FA-1227D75B9562}"/>
    <cellStyle name="Currency 2 4 4 7 2 2" xfId="27218" xr:uid="{7223E7A7-E662-4A85-8646-C5AD6F05607A}"/>
    <cellStyle name="Currency 2 4 4 7 2 2 2" xfId="58042" xr:uid="{81851C91-0B7A-4B25-8F3A-E45867B31D56}"/>
    <cellStyle name="Currency 2 4 4 7 2 3" xfId="42632" xr:uid="{E660D61D-4C7A-488D-A9D0-D2209135C2BC}"/>
    <cellStyle name="Currency 2 4 4 7 3" xfId="19409" xr:uid="{2673DE95-3FFE-4C4C-A2E1-CB89FB8238E5}"/>
    <cellStyle name="Currency 2 4 4 7 3 2" xfId="50233" xr:uid="{0EF18F05-E5C3-41C7-BB7E-FA3CA0EA1416}"/>
    <cellStyle name="Currency 2 4 4 7 4" xfId="34823" xr:uid="{032A7204-3E21-49EF-A444-7FFF9BC95DA5}"/>
    <cellStyle name="Currency 2 4 4 8" xfId="8004" xr:uid="{C7C6583E-C215-4854-8AFE-B7554C568A15}"/>
    <cellStyle name="Currency 2 4 4 8 2" xfId="23415" xr:uid="{94F87511-E98C-449F-B892-38B943D4CEDC}"/>
    <cellStyle name="Currency 2 4 4 8 2 2" xfId="54239" xr:uid="{990B5BAF-2563-4386-A9D3-7751511C6B83}"/>
    <cellStyle name="Currency 2 4 4 8 3" xfId="38829" xr:uid="{EB6672F6-BC82-465A-A878-AB243EC2A288}"/>
    <cellStyle name="Currency 2 4 4 9" xfId="7795" xr:uid="{386637AB-F2F4-4FD3-AF17-C44CC32721FF}"/>
    <cellStyle name="Currency 2 4 4 9 2" xfId="23206" xr:uid="{8A408FC9-C968-42A8-AD6A-E5947DC7BCE9}"/>
    <cellStyle name="Currency 2 4 4 9 2 2" xfId="54030" xr:uid="{02A58829-0AE0-43E0-B7AB-8C4B59574CBE}"/>
    <cellStyle name="Currency 2 4 4 9 3" xfId="38620" xr:uid="{B26E8215-869E-42CF-9D5C-DBFD048EB4DA}"/>
    <cellStyle name="Currency 2 4 5" xfId="570" xr:uid="{57FF58E2-E25C-4145-AD82-615F26190FC1}"/>
    <cellStyle name="Currency 2 4 5 2" xfId="1203" xr:uid="{0D153DD7-8AEE-466C-BC65-A969D917B630}"/>
    <cellStyle name="Currency 2 4 5 2 2" xfId="3102" xr:uid="{C3484860-C305-4DA3-B319-55A1C97F2B8C}"/>
    <cellStyle name="Currency 2 4 5 2 2 2" xfId="6905" xr:uid="{41273A51-5E1D-421B-8E8D-CD9F1BD02FE2}"/>
    <cellStyle name="Currency 2 4 5 2 2 2 2" xfId="14716" xr:uid="{817B9D56-A5EE-421A-BF55-302C73CE6E52}"/>
    <cellStyle name="Currency 2 4 5 2 2 2 2 2" xfId="30127" xr:uid="{8058F012-FB16-4B33-A19E-20CD1041E0DA}"/>
    <cellStyle name="Currency 2 4 5 2 2 2 2 2 2" xfId="60951" xr:uid="{DAEC416E-CBB4-4103-97CC-0AD991749AD6}"/>
    <cellStyle name="Currency 2 4 5 2 2 2 2 3" xfId="45541" xr:uid="{88D92231-4D09-41F3-B34E-8650F4A3D2FB}"/>
    <cellStyle name="Currency 2 4 5 2 2 2 3" xfId="22318" xr:uid="{3F8DA398-CCCE-44D5-B520-4C1441AE88EF}"/>
    <cellStyle name="Currency 2 4 5 2 2 2 3 2" xfId="53142" xr:uid="{84225E36-3A1A-472D-AEC9-0019157BBDE4}"/>
    <cellStyle name="Currency 2 4 5 2 2 2 4" xfId="37732" xr:uid="{EA06AC9D-2C51-41DA-8057-DA549FA0EE35}"/>
    <cellStyle name="Currency 2 4 5 2 2 3" xfId="10913" xr:uid="{58BE2D6A-C2D9-4760-AA22-5E333BE971D5}"/>
    <cellStyle name="Currency 2 4 5 2 2 3 2" xfId="26324" xr:uid="{418B4B86-957F-4E6C-84E4-B016B5ED2D55}"/>
    <cellStyle name="Currency 2 4 5 2 2 3 2 2" xfId="57148" xr:uid="{5210F13C-D4F0-46B5-8CC1-014425606B11}"/>
    <cellStyle name="Currency 2 4 5 2 2 3 3" xfId="41738" xr:uid="{1087C2A6-A12D-41E8-97E0-983DBC30CEFD}"/>
    <cellStyle name="Currency 2 4 5 2 2 4" xfId="18515" xr:uid="{800343D0-0D94-4116-A8D8-6C2C5B00AA12}"/>
    <cellStyle name="Currency 2 4 5 2 2 4 2" xfId="49339" xr:uid="{DB042803-FE48-478B-9D11-A66986D5AEE7}"/>
    <cellStyle name="Currency 2 4 5 2 2 5" xfId="33929" xr:uid="{8426BA16-4D8A-40B1-BBD8-E97AB3F3EA82}"/>
    <cellStyle name="Currency 2 4 5 2 3" xfId="5006" xr:uid="{87E5E1E3-904C-4E74-9D62-C100DF6BA8DD}"/>
    <cellStyle name="Currency 2 4 5 2 3 2" xfId="12817" xr:uid="{CB5202DC-2B06-4FF0-A28F-850EBDC43700}"/>
    <cellStyle name="Currency 2 4 5 2 3 2 2" xfId="28228" xr:uid="{4EB49B74-8379-4227-8164-A8C69C112891}"/>
    <cellStyle name="Currency 2 4 5 2 3 2 2 2" xfId="59052" xr:uid="{E5E5E677-6B15-40B4-B2F4-B25D2084E091}"/>
    <cellStyle name="Currency 2 4 5 2 3 2 3" xfId="43642" xr:uid="{60ECDB7A-7374-45D3-A571-D11162ADE5FC}"/>
    <cellStyle name="Currency 2 4 5 2 3 3" xfId="20419" xr:uid="{03768CFA-EA01-45C2-8661-6BFD9B668559}"/>
    <cellStyle name="Currency 2 4 5 2 3 3 2" xfId="51243" xr:uid="{FBB840D5-A28C-4D3E-9E25-B460BFE55E1D}"/>
    <cellStyle name="Currency 2 4 5 2 3 4" xfId="35833" xr:uid="{93D4C657-A5E2-4162-9DE4-A8ACBC6A85E6}"/>
    <cellStyle name="Currency 2 4 5 2 4" xfId="9014" xr:uid="{A139D900-F450-4430-B261-C5FE6CA8346B}"/>
    <cellStyle name="Currency 2 4 5 2 4 2" xfId="24425" xr:uid="{C77CB591-C6D6-46F6-84D5-A7DF3A70A698}"/>
    <cellStyle name="Currency 2 4 5 2 4 2 2" xfId="55249" xr:uid="{1FDA745F-B628-4E65-9C73-B9939569B766}"/>
    <cellStyle name="Currency 2 4 5 2 4 3" xfId="39839" xr:uid="{EF7BFE99-A915-4844-B67C-C9B87E950DDC}"/>
    <cellStyle name="Currency 2 4 5 2 5" xfId="16616" xr:uid="{0AC08641-D9A5-478E-8355-2885F307B62A}"/>
    <cellStyle name="Currency 2 4 5 2 5 2" xfId="47440" xr:uid="{740BCFDC-02B5-4D13-A7E1-220AC727C5DD}"/>
    <cellStyle name="Currency 2 4 5 2 6" xfId="32030" xr:uid="{74F0CA30-EA08-40D7-9741-3CB84F9CB38E}"/>
    <cellStyle name="Currency 2 4 5 3" xfId="1836" xr:uid="{4A45ED01-F4F6-4C92-BD7D-5CAF84B57B63}"/>
    <cellStyle name="Currency 2 4 5 3 2" xfId="3735" xr:uid="{951BF605-764E-492B-95FA-19EA67C2EA40}"/>
    <cellStyle name="Currency 2 4 5 3 2 2" xfId="7538" xr:uid="{2966BC56-8AE4-42B1-8563-0F6612A3A3D8}"/>
    <cellStyle name="Currency 2 4 5 3 2 2 2" xfId="15349" xr:uid="{7E8F70D9-2082-4768-B7EA-F20D815E1685}"/>
    <cellStyle name="Currency 2 4 5 3 2 2 2 2" xfId="30760" xr:uid="{545AC4A6-C85B-45D8-A075-94AACC54D4DD}"/>
    <cellStyle name="Currency 2 4 5 3 2 2 2 2 2" xfId="61584" xr:uid="{56F6F620-EC36-4D0A-ABBE-7AB3832E7E49}"/>
    <cellStyle name="Currency 2 4 5 3 2 2 2 3" xfId="46174" xr:uid="{AA757350-68A1-45FB-BFD0-6C0F4E1A6642}"/>
    <cellStyle name="Currency 2 4 5 3 2 2 3" xfId="22951" xr:uid="{EBCCE575-4CB4-4EBB-8A20-68A23D2B1679}"/>
    <cellStyle name="Currency 2 4 5 3 2 2 3 2" xfId="53775" xr:uid="{104AEB58-A2E4-4854-85A3-F01CD8A48ED3}"/>
    <cellStyle name="Currency 2 4 5 3 2 2 4" xfId="38365" xr:uid="{B3B43AE8-2799-4D65-992D-A2B461070563}"/>
    <cellStyle name="Currency 2 4 5 3 2 3" xfId="11546" xr:uid="{759C8BBC-BA50-4CA1-A7E5-5FF60406C24B}"/>
    <cellStyle name="Currency 2 4 5 3 2 3 2" xfId="26957" xr:uid="{B285B9B4-3BB0-426B-898E-37AA01E99545}"/>
    <cellStyle name="Currency 2 4 5 3 2 3 2 2" xfId="57781" xr:uid="{7C77E0F6-0C57-4ABE-8F49-03C94F968EFC}"/>
    <cellStyle name="Currency 2 4 5 3 2 3 3" xfId="42371" xr:uid="{1BF0CEA8-42BF-40B5-BA92-8B0FF185CA4B}"/>
    <cellStyle name="Currency 2 4 5 3 2 4" xfId="19148" xr:uid="{CBA9D675-F343-47E2-943B-151C06F6EBC2}"/>
    <cellStyle name="Currency 2 4 5 3 2 4 2" xfId="49972" xr:uid="{D9BC602E-D56C-4D1B-86A1-858648FFFC9F}"/>
    <cellStyle name="Currency 2 4 5 3 2 5" xfId="34562" xr:uid="{242F2663-3EF3-4B2B-9D7E-FA05A846B5D3}"/>
    <cellStyle name="Currency 2 4 5 3 3" xfId="5639" xr:uid="{68D233A4-5999-41C2-AADF-DB412E4811ED}"/>
    <cellStyle name="Currency 2 4 5 3 3 2" xfId="13450" xr:uid="{32FC9872-2DA4-4CAC-8ADC-4435206A5E18}"/>
    <cellStyle name="Currency 2 4 5 3 3 2 2" xfId="28861" xr:uid="{ACBCA151-A35A-4E05-B530-160580D7C4AB}"/>
    <cellStyle name="Currency 2 4 5 3 3 2 2 2" xfId="59685" xr:uid="{89ED3804-6B2F-4CCA-A7BB-02EB3F6947BD}"/>
    <cellStyle name="Currency 2 4 5 3 3 2 3" xfId="44275" xr:uid="{C3539FD9-78EB-4A0B-B70C-A031AEAF9FA5}"/>
    <cellStyle name="Currency 2 4 5 3 3 3" xfId="21052" xr:uid="{FBB11ECD-1CBE-4009-8ED9-E01D89F60AEF}"/>
    <cellStyle name="Currency 2 4 5 3 3 3 2" xfId="51876" xr:uid="{E2533FCF-A5AD-49E2-BA53-D9BB3FA1A095}"/>
    <cellStyle name="Currency 2 4 5 3 3 4" xfId="36466" xr:uid="{A0B54F44-3536-4A2A-B251-2299CE9EBC31}"/>
    <cellStyle name="Currency 2 4 5 3 4" xfId="9647" xr:uid="{29B60A28-07F8-4CFE-BB70-37AA12B0493D}"/>
    <cellStyle name="Currency 2 4 5 3 4 2" xfId="25058" xr:uid="{FB86A17A-ECC4-4470-A016-DE1A07285698}"/>
    <cellStyle name="Currency 2 4 5 3 4 2 2" xfId="55882" xr:uid="{C62D9652-C9BC-429A-AFA7-5CDC2D082471}"/>
    <cellStyle name="Currency 2 4 5 3 4 3" xfId="40472" xr:uid="{1F86DF1E-F248-4EC0-8669-39E3FFC9C4FE}"/>
    <cellStyle name="Currency 2 4 5 3 5" xfId="17249" xr:uid="{77429A18-67B1-4782-9F4B-0656D168C6E5}"/>
    <cellStyle name="Currency 2 4 5 3 5 2" xfId="48073" xr:uid="{C4B3E722-353A-4C31-A562-0C0C63E8D013}"/>
    <cellStyle name="Currency 2 4 5 3 6" xfId="32663" xr:uid="{3E3CA162-3F2F-4247-B41A-AA441B1B9AFE}"/>
    <cellStyle name="Currency 2 4 5 4" xfId="2469" xr:uid="{3CD79B23-EAE2-4A17-851A-6A94F551BC44}"/>
    <cellStyle name="Currency 2 4 5 4 2" xfId="6272" xr:uid="{88232E31-0881-480F-9354-5973019BECC3}"/>
    <cellStyle name="Currency 2 4 5 4 2 2" xfId="14083" xr:uid="{958644B7-97D7-4D66-90B5-6EEAE13086C9}"/>
    <cellStyle name="Currency 2 4 5 4 2 2 2" xfId="29494" xr:uid="{4484A94F-61AF-4A52-A674-1217CF2DF9E1}"/>
    <cellStyle name="Currency 2 4 5 4 2 2 2 2" xfId="60318" xr:uid="{C59FC9A5-542D-42B9-B4AF-4725EA89BBF7}"/>
    <cellStyle name="Currency 2 4 5 4 2 2 3" xfId="44908" xr:uid="{1E284574-372F-46B7-B2B2-675FBE89CB5F}"/>
    <cellStyle name="Currency 2 4 5 4 2 3" xfId="21685" xr:uid="{98791A98-E72B-4E57-82A4-FF2D0A0998AB}"/>
    <cellStyle name="Currency 2 4 5 4 2 3 2" xfId="52509" xr:uid="{0BD100A1-D879-4D79-816B-FDAAADA2966A}"/>
    <cellStyle name="Currency 2 4 5 4 2 4" xfId="37099" xr:uid="{AB9032D5-0BFD-4D82-BF94-05A2048358FA}"/>
    <cellStyle name="Currency 2 4 5 4 3" xfId="10280" xr:uid="{35D1910E-E109-4D35-BEB8-74D8BE28620D}"/>
    <cellStyle name="Currency 2 4 5 4 3 2" xfId="25691" xr:uid="{C3819964-76B2-4CA9-BEC1-E3F9ADFBF707}"/>
    <cellStyle name="Currency 2 4 5 4 3 2 2" xfId="56515" xr:uid="{9E2A90CE-4F94-4F62-95B8-44B3BA0F9474}"/>
    <cellStyle name="Currency 2 4 5 4 3 3" xfId="41105" xr:uid="{31D61F25-95E4-426B-9BCB-7EF59C61B517}"/>
    <cellStyle name="Currency 2 4 5 4 4" xfId="17882" xr:uid="{43F9067B-F9FB-4088-B0B5-2216EC1C2CA7}"/>
    <cellStyle name="Currency 2 4 5 4 4 2" xfId="48706" xr:uid="{BB6DD9F4-5A27-443B-A9C4-35A3DB2466C5}"/>
    <cellStyle name="Currency 2 4 5 4 5" xfId="33296" xr:uid="{B1240B6B-599E-4A79-9B45-AE758330FE16}"/>
    <cellStyle name="Currency 2 4 5 5" xfId="4373" xr:uid="{0D8D3DF2-1C3B-4D87-A92E-E940E79ACC28}"/>
    <cellStyle name="Currency 2 4 5 5 2" xfId="12184" xr:uid="{5A13D235-5368-4C1C-8AEE-7486A41EF9F3}"/>
    <cellStyle name="Currency 2 4 5 5 2 2" xfId="27595" xr:uid="{E354669B-245B-482B-977B-B05978BB991C}"/>
    <cellStyle name="Currency 2 4 5 5 2 2 2" xfId="58419" xr:uid="{0A3AC12E-F8DC-4CA1-B634-CBA50EA86923}"/>
    <cellStyle name="Currency 2 4 5 5 2 3" xfId="43009" xr:uid="{4780DEC2-C56D-4D51-89CB-816BFF34B371}"/>
    <cellStyle name="Currency 2 4 5 5 3" xfId="19786" xr:uid="{188EDA93-BCDE-4B7F-BE06-9B976B5EF849}"/>
    <cellStyle name="Currency 2 4 5 5 3 2" xfId="50610" xr:uid="{40B24262-A6BB-43A9-9180-C68F9D3520A0}"/>
    <cellStyle name="Currency 2 4 5 5 4" xfId="35200" xr:uid="{85A6351C-FB45-4556-8EC3-C1FB1050D215}"/>
    <cellStyle name="Currency 2 4 5 6" xfId="8381" xr:uid="{58AF083C-4580-4100-9E7E-4F35C50724E4}"/>
    <cellStyle name="Currency 2 4 5 6 2" xfId="23792" xr:uid="{AC6960EF-1236-4E25-9B48-10F069AA304C}"/>
    <cellStyle name="Currency 2 4 5 6 2 2" xfId="54616" xr:uid="{60C7737F-E8DA-4B73-A8B7-84F2979D9D39}"/>
    <cellStyle name="Currency 2 4 5 6 3" xfId="39206" xr:uid="{D5917507-4114-4F70-91D6-7709D913BB50}"/>
    <cellStyle name="Currency 2 4 5 7" xfId="15983" xr:uid="{9EEA9497-4D9D-4B39-97A2-A7BC7384DB79}"/>
    <cellStyle name="Currency 2 4 5 7 2" xfId="46807" xr:uid="{B09DDFA2-92FD-4FAD-B68A-F4A6F076497A}"/>
    <cellStyle name="Currency 2 4 5 8" xfId="31397" xr:uid="{B1B350AF-BDDB-4E57-8305-D683DA24E4FF}"/>
    <cellStyle name="Currency 2 4 6" xfId="361" xr:uid="{E3BB76AB-4C8E-4A02-B730-22FE5874C6D1}"/>
    <cellStyle name="Currency 2 4 6 2" xfId="994" xr:uid="{BB7A641D-3A23-40FE-9511-0DE362D0DBF8}"/>
    <cellStyle name="Currency 2 4 6 2 2" xfId="2893" xr:uid="{D1E8E969-4B62-42D6-8653-BE9D5640FC15}"/>
    <cellStyle name="Currency 2 4 6 2 2 2" xfId="6696" xr:uid="{27C6AD02-0EFC-4A4B-8B2E-15F5CC913720}"/>
    <cellStyle name="Currency 2 4 6 2 2 2 2" xfId="14507" xr:uid="{95CDB79D-7194-48DB-99C5-9945196BA76E}"/>
    <cellStyle name="Currency 2 4 6 2 2 2 2 2" xfId="29918" xr:uid="{B74054A6-C2F5-4D53-B451-304D6561E973}"/>
    <cellStyle name="Currency 2 4 6 2 2 2 2 2 2" xfId="60742" xr:uid="{AEF6D957-14B9-4CB2-8788-955EFDE2BED7}"/>
    <cellStyle name="Currency 2 4 6 2 2 2 2 3" xfId="45332" xr:uid="{8387E2C1-7A34-477A-B6C6-78AF8CE3123C}"/>
    <cellStyle name="Currency 2 4 6 2 2 2 3" xfId="22109" xr:uid="{AC34FB90-1056-43C0-828A-2D74483A90BB}"/>
    <cellStyle name="Currency 2 4 6 2 2 2 3 2" xfId="52933" xr:uid="{5391C203-7764-4B57-A5D5-FE38341664A6}"/>
    <cellStyle name="Currency 2 4 6 2 2 2 4" xfId="37523" xr:uid="{5EC23767-1257-44A3-9661-60B3B128981F}"/>
    <cellStyle name="Currency 2 4 6 2 2 3" xfId="10704" xr:uid="{C399ACEF-F995-4FFC-BEAB-3BBB74969031}"/>
    <cellStyle name="Currency 2 4 6 2 2 3 2" xfId="26115" xr:uid="{B279E35F-EC60-48C5-A5FA-2BB4CE92E53A}"/>
    <cellStyle name="Currency 2 4 6 2 2 3 2 2" xfId="56939" xr:uid="{2E284258-4682-45B9-A9CA-B6D801375DFB}"/>
    <cellStyle name="Currency 2 4 6 2 2 3 3" xfId="41529" xr:uid="{CBCA6012-8E2A-4228-ADBF-8DE4DC361C4A}"/>
    <cellStyle name="Currency 2 4 6 2 2 4" xfId="18306" xr:uid="{1B6DDA8C-66B1-4993-B6D0-1099EC044262}"/>
    <cellStyle name="Currency 2 4 6 2 2 4 2" xfId="49130" xr:uid="{75604D36-CF5A-4602-8207-9F664BD0D866}"/>
    <cellStyle name="Currency 2 4 6 2 2 5" xfId="33720" xr:uid="{7046DB95-BE6D-4965-B18B-F086C3282FDE}"/>
    <cellStyle name="Currency 2 4 6 2 3" xfId="4797" xr:uid="{4262D417-C948-4956-AFC7-A4B1C2ABBF4D}"/>
    <cellStyle name="Currency 2 4 6 2 3 2" xfId="12608" xr:uid="{1D7BECEE-560F-4D95-AADC-8084A5D44607}"/>
    <cellStyle name="Currency 2 4 6 2 3 2 2" xfId="28019" xr:uid="{B792685E-870C-4783-A61E-D4999B9747B8}"/>
    <cellStyle name="Currency 2 4 6 2 3 2 2 2" xfId="58843" xr:uid="{95368344-9A5F-421C-81F8-9C3C56CDA38A}"/>
    <cellStyle name="Currency 2 4 6 2 3 2 3" xfId="43433" xr:uid="{B565187F-431E-4021-AA86-E73255503185}"/>
    <cellStyle name="Currency 2 4 6 2 3 3" xfId="20210" xr:uid="{9506D02D-6C6D-49FB-A7FD-3AA7018E2835}"/>
    <cellStyle name="Currency 2 4 6 2 3 3 2" xfId="51034" xr:uid="{A8B82371-B785-4FBB-B05C-58AE2AB26453}"/>
    <cellStyle name="Currency 2 4 6 2 3 4" xfId="35624" xr:uid="{49F2810F-6452-43C8-8B0F-2C3D8A0D505F}"/>
    <cellStyle name="Currency 2 4 6 2 4" xfId="8805" xr:uid="{4757AEBA-D8A0-4793-AD5A-AEDCC783949B}"/>
    <cellStyle name="Currency 2 4 6 2 4 2" xfId="24216" xr:uid="{0E7FB678-CC6B-4D17-A5BC-5F189A746921}"/>
    <cellStyle name="Currency 2 4 6 2 4 2 2" xfId="55040" xr:uid="{7842D790-E4F3-43A7-8B23-94DBF2A76429}"/>
    <cellStyle name="Currency 2 4 6 2 4 3" xfId="39630" xr:uid="{19F36478-E378-4831-8C61-A7E9D402C65A}"/>
    <cellStyle name="Currency 2 4 6 2 5" xfId="16407" xr:uid="{C7409DC8-BDB3-4A55-AF83-83F0AA82A82A}"/>
    <cellStyle name="Currency 2 4 6 2 5 2" xfId="47231" xr:uid="{0AED10AB-6FE1-403A-BB48-85267E2321AD}"/>
    <cellStyle name="Currency 2 4 6 2 6" xfId="31821" xr:uid="{8C43A482-15A8-40DB-A901-5913A50A5A3C}"/>
    <cellStyle name="Currency 2 4 6 3" xfId="1627" xr:uid="{12199E37-DFED-4FE7-8756-AF07E7A002D9}"/>
    <cellStyle name="Currency 2 4 6 3 2" xfId="3526" xr:uid="{4B5816DC-FD21-4990-A76B-F30304360CA4}"/>
    <cellStyle name="Currency 2 4 6 3 2 2" xfId="7329" xr:uid="{6B20CF20-7F87-41A4-97D2-F2536B0F3B31}"/>
    <cellStyle name="Currency 2 4 6 3 2 2 2" xfId="15140" xr:uid="{CEB7B221-6EF7-439A-9A0F-AAAF325369E1}"/>
    <cellStyle name="Currency 2 4 6 3 2 2 2 2" xfId="30551" xr:uid="{388E1AFC-07D4-4572-AD5C-77E04BFFE675}"/>
    <cellStyle name="Currency 2 4 6 3 2 2 2 2 2" xfId="61375" xr:uid="{B5261020-4ADC-4EC0-B405-ED8946EE3525}"/>
    <cellStyle name="Currency 2 4 6 3 2 2 2 3" xfId="45965" xr:uid="{24849F18-87D8-495B-BC1B-4302F6715ED7}"/>
    <cellStyle name="Currency 2 4 6 3 2 2 3" xfId="22742" xr:uid="{6978B7B3-E7BE-4439-B97F-7593ED786DCA}"/>
    <cellStyle name="Currency 2 4 6 3 2 2 3 2" xfId="53566" xr:uid="{F13AB8DA-ADA5-424A-BA0E-A742AFFE4091}"/>
    <cellStyle name="Currency 2 4 6 3 2 2 4" xfId="38156" xr:uid="{B8103650-5C7A-4D5E-BAAC-413EA1C69E5F}"/>
    <cellStyle name="Currency 2 4 6 3 2 3" xfId="11337" xr:uid="{DD196115-1DC6-4402-ACBC-FAE9C7B8D8B7}"/>
    <cellStyle name="Currency 2 4 6 3 2 3 2" xfId="26748" xr:uid="{E68A7465-8503-4057-A1E5-36A367A40654}"/>
    <cellStyle name="Currency 2 4 6 3 2 3 2 2" xfId="57572" xr:uid="{C2007427-A109-48D6-BC94-1FD6F244BC64}"/>
    <cellStyle name="Currency 2 4 6 3 2 3 3" xfId="42162" xr:uid="{D6EF48C4-B901-4518-B1B9-C6051095D142}"/>
    <cellStyle name="Currency 2 4 6 3 2 4" xfId="18939" xr:uid="{E2748A64-3EC3-42AC-A866-1052ACEF0D04}"/>
    <cellStyle name="Currency 2 4 6 3 2 4 2" xfId="49763" xr:uid="{10B03966-6B94-4878-91AC-95EE82E13B99}"/>
    <cellStyle name="Currency 2 4 6 3 2 5" xfId="34353" xr:uid="{5E730AFD-B98F-467D-A6A2-DB9C241DA9B1}"/>
    <cellStyle name="Currency 2 4 6 3 3" xfId="5430" xr:uid="{11DE18B5-2A51-4E59-BB89-C0384CD7C91C}"/>
    <cellStyle name="Currency 2 4 6 3 3 2" xfId="13241" xr:uid="{5EC07072-7EA0-455E-8B44-1378335F81FE}"/>
    <cellStyle name="Currency 2 4 6 3 3 2 2" xfId="28652" xr:uid="{98955546-162E-433E-9E78-6DCA60B04242}"/>
    <cellStyle name="Currency 2 4 6 3 3 2 2 2" xfId="59476" xr:uid="{7FED5007-B66C-4BA1-8013-2C5F43BE5FB4}"/>
    <cellStyle name="Currency 2 4 6 3 3 2 3" xfId="44066" xr:uid="{A33E6157-D3A4-48FA-AD11-527C5089F152}"/>
    <cellStyle name="Currency 2 4 6 3 3 3" xfId="20843" xr:uid="{5A395C5D-8DCE-412B-9F6F-E3565633E941}"/>
    <cellStyle name="Currency 2 4 6 3 3 3 2" xfId="51667" xr:uid="{48A5ED97-3261-41DF-A8C8-15E7BB9E90BC}"/>
    <cellStyle name="Currency 2 4 6 3 3 4" xfId="36257" xr:uid="{99F667DD-D053-4A91-8634-F589E010CBC1}"/>
    <cellStyle name="Currency 2 4 6 3 4" xfId="9438" xr:uid="{EC504B43-DCCB-4807-9359-DA993B8C49CF}"/>
    <cellStyle name="Currency 2 4 6 3 4 2" xfId="24849" xr:uid="{DD0791F4-1576-4341-AD40-E86F88C2C9C8}"/>
    <cellStyle name="Currency 2 4 6 3 4 2 2" xfId="55673" xr:uid="{78A633A5-16E9-4FA0-9028-73A6060C1990}"/>
    <cellStyle name="Currency 2 4 6 3 4 3" xfId="40263" xr:uid="{CBEAB799-6A35-41B2-B0E8-FA285EC64890}"/>
    <cellStyle name="Currency 2 4 6 3 5" xfId="17040" xr:uid="{003DB8EA-6119-4DBB-BC1C-6F1206F66837}"/>
    <cellStyle name="Currency 2 4 6 3 5 2" xfId="47864" xr:uid="{52027EB3-3110-4D35-B3FB-390B4F94D534}"/>
    <cellStyle name="Currency 2 4 6 3 6" xfId="32454" xr:uid="{CABF1AC8-D136-42B9-A8BA-B1CB99A2C4EF}"/>
    <cellStyle name="Currency 2 4 6 4" xfId="2260" xr:uid="{CBCC060B-4F50-47DD-B760-B74E9D118CF6}"/>
    <cellStyle name="Currency 2 4 6 4 2" xfId="6063" xr:uid="{BE9793F5-6750-41A7-B85E-F518AB950D6A}"/>
    <cellStyle name="Currency 2 4 6 4 2 2" xfId="13874" xr:uid="{7D69EED8-B84B-43C9-9734-803C87ACC5CD}"/>
    <cellStyle name="Currency 2 4 6 4 2 2 2" xfId="29285" xr:uid="{AD15F4DE-DB88-4079-AC17-DCE75DA6DDA0}"/>
    <cellStyle name="Currency 2 4 6 4 2 2 2 2" xfId="60109" xr:uid="{73652AB1-D9F3-4BDA-A5D0-8FEB8FFE3103}"/>
    <cellStyle name="Currency 2 4 6 4 2 2 3" xfId="44699" xr:uid="{F20B74CF-6BAA-4F21-82A4-FDE3F4D4116E}"/>
    <cellStyle name="Currency 2 4 6 4 2 3" xfId="21476" xr:uid="{2FB3EA3A-4D2A-4A15-AAF5-481D482D8580}"/>
    <cellStyle name="Currency 2 4 6 4 2 3 2" xfId="52300" xr:uid="{6EFB88D4-48F6-49A3-AA0B-919A4CA13678}"/>
    <cellStyle name="Currency 2 4 6 4 2 4" xfId="36890" xr:uid="{548B1380-1845-4F73-833E-D1F8022F7682}"/>
    <cellStyle name="Currency 2 4 6 4 3" xfId="10071" xr:uid="{81CAEAD7-03F9-4774-A391-EDDE1352DDFE}"/>
    <cellStyle name="Currency 2 4 6 4 3 2" xfId="25482" xr:uid="{9BF4DB28-9049-4A2A-AD05-E1CFDBEAF3C5}"/>
    <cellStyle name="Currency 2 4 6 4 3 2 2" xfId="56306" xr:uid="{B42D6445-99DD-4B72-900E-966B61B2B3DD}"/>
    <cellStyle name="Currency 2 4 6 4 3 3" xfId="40896" xr:uid="{07C75663-CE0D-46D7-9DEB-D5A1B285AE63}"/>
    <cellStyle name="Currency 2 4 6 4 4" xfId="17673" xr:uid="{4D363467-273B-44FA-BD5B-2B87A037CB91}"/>
    <cellStyle name="Currency 2 4 6 4 4 2" xfId="48497" xr:uid="{94BB7849-03F6-4F85-A501-9A6568F31AD9}"/>
    <cellStyle name="Currency 2 4 6 4 5" xfId="33087" xr:uid="{1BC7BE57-81BA-4A02-A0F0-4C85A63C7E60}"/>
    <cellStyle name="Currency 2 4 6 5" xfId="4164" xr:uid="{385CC497-A264-457D-9990-3C58D94D62E9}"/>
    <cellStyle name="Currency 2 4 6 5 2" xfId="11975" xr:uid="{CA96EC78-A25B-437B-BF62-F272FE6D9AA6}"/>
    <cellStyle name="Currency 2 4 6 5 2 2" xfId="27386" xr:uid="{954B7F57-73AE-4022-BE07-287DA3786C3D}"/>
    <cellStyle name="Currency 2 4 6 5 2 2 2" xfId="58210" xr:uid="{F75DC4F0-042E-4199-BC4F-0A1A6007E025}"/>
    <cellStyle name="Currency 2 4 6 5 2 3" xfId="42800" xr:uid="{92C73838-BE78-496B-82D7-07E5BB285FC8}"/>
    <cellStyle name="Currency 2 4 6 5 3" xfId="19577" xr:uid="{23B323DF-1772-43F4-BBB6-0E0BE975B12B}"/>
    <cellStyle name="Currency 2 4 6 5 3 2" xfId="50401" xr:uid="{FEF43B43-3E96-4098-A85A-53EE154B482C}"/>
    <cellStyle name="Currency 2 4 6 5 4" xfId="34991" xr:uid="{BA2AC8A7-0E18-491B-A2AF-0ED488C94113}"/>
    <cellStyle name="Currency 2 4 6 6" xfId="8172" xr:uid="{63196528-D8EA-4A20-9E03-8CF4A049FA2D}"/>
    <cellStyle name="Currency 2 4 6 6 2" xfId="23583" xr:uid="{6E8722BA-2FB8-4836-BF7C-FCB0A9BD4BDE}"/>
    <cellStyle name="Currency 2 4 6 6 2 2" xfId="54407" xr:uid="{39390F49-E9E5-4FA8-9198-8A39B62E31F9}"/>
    <cellStyle name="Currency 2 4 6 6 3" xfId="38997" xr:uid="{0E9D5F73-CB51-4188-8813-FB4576224965}"/>
    <cellStyle name="Currency 2 4 6 7" xfId="15774" xr:uid="{17CC3CE6-9217-4F07-8EFB-B0CB7BCCFB3C}"/>
    <cellStyle name="Currency 2 4 6 7 2" xfId="46598" xr:uid="{13EE19A0-B9A4-4FD0-869E-876A1596A5C7}"/>
    <cellStyle name="Currency 2 4 6 8" xfId="31188" xr:uid="{1F383BC1-2369-41BB-A441-4007F2331CE2}"/>
    <cellStyle name="Currency 2 4 7" xfId="781" xr:uid="{41BFF107-FF88-487D-AD99-28A08BC16FCB}"/>
    <cellStyle name="Currency 2 4 7 2" xfId="2680" xr:uid="{6E58E86C-C63D-4D0B-B3E8-5BB248BFDFB9}"/>
    <cellStyle name="Currency 2 4 7 2 2" xfId="6483" xr:uid="{7220A4D4-1800-4221-A58B-DEE7D28EF4A7}"/>
    <cellStyle name="Currency 2 4 7 2 2 2" xfId="14294" xr:uid="{982CF5CD-5621-470B-8843-F8C9B7F53B8C}"/>
    <cellStyle name="Currency 2 4 7 2 2 2 2" xfId="29705" xr:uid="{6D6DCA89-7BFE-40FA-86FC-AC689AE8DC2B}"/>
    <cellStyle name="Currency 2 4 7 2 2 2 2 2" xfId="60529" xr:uid="{4DD69E7C-1767-4926-AFB4-A7964D4A3F60}"/>
    <cellStyle name="Currency 2 4 7 2 2 2 3" xfId="45119" xr:uid="{80215C33-7E5C-4059-BD74-DAD946A15EF4}"/>
    <cellStyle name="Currency 2 4 7 2 2 3" xfId="21896" xr:uid="{2396E56B-2412-44C6-96DD-4274FF442418}"/>
    <cellStyle name="Currency 2 4 7 2 2 3 2" xfId="52720" xr:uid="{EC46E1D0-1D59-4C42-A4B0-7CB6105B764B}"/>
    <cellStyle name="Currency 2 4 7 2 2 4" xfId="37310" xr:uid="{3B606C66-06B8-4B92-A4EC-5D37E53C0AFA}"/>
    <cellStyle name="Currency 2 4 7 2 3" xfId="10491" xr:uid="{6307DB07-DAAB-4AC3-BB8D-08E7DE410D22}"/>
    <cellStyle name="Currency 2 4 7 2 3 2" xfId="25902" xr:uid="{7D269DE6-ACD1-4DBF-AC82-A2F95E25D555}"/>
    <cellStyle name="Currency 2 4 7 2 3 2 2" xfId="56726" xr:uid="{998A3B68-C2B5-444A-9F45-BC7579562C71}"/>
    <cellStyle name="Currency 2 4 7 2 3 3" xfId="41316" xr:uid="{116B6B45-DBC7-4D50-95E5-D42AEBFA6CD2}"/>
    <cellStyle name="Currency 2 4 7 2 4" xfId="18093" xr:uid="{4C091215-A167-403E-9A82-522605927250}"/>
    <cellStyle name="Currency 2 4 7 2 4 2" xfId="48917" xr:uid="{BFD74204-A5B1-4F53-84BE-D12AEC04AA44}"/>
    <cellStyle name="Currency 2 4 7 2 5" xfId="33507" xr:uid="{F8CE561F-912E-4800-B8D1-2E23F6378A11}"/>
    <cellStyle name="Currency 2 4 7 3" xfId="4584" xr:uid="{F9714F7A-4553-435A-84A8-19AE3E61098A}"/>
    <cellStyle name="Currency 2 4 7 3 2" xfId="12395" xr:uid="{7C625B51-A9F2-4795-8F3F-D664CE325F6D}"/>
    <cellStyle name="Currency 2 4 7 3 2 2" xfId="27806" xr:uid="{61FAB95B-0A28-4707-8D46-B6CC35B8C3CD}"/>
    <cellStyle name="Currency 2 4 7 3 2 2 2" xfId="58630" xr:uid="{9F0CFF27-C816-43DD-A46A-05BFFB67728F}"/>
    <cellStyle name="Currency 2 4 7 3 2 3" xfId="43220" xr:uid="{1EDA065B-44E8-43A9-9765-B9836A3A3F32}"/>
    <cellStyle name="Currency 2 4 7 3 3" xfId="19997" xr:uid="{B1F072DB-E661-4D2D-BB53-57025C9F1ACC}"/>
    <cellStyle name="Currency 2 4 7 3 3 2" xfId="50821" xr:uid="{C75625B6-333C-41A1-8795-3F2BE2F351E0}"/>
    <cellStyle name="Currency 2 4 7 3 4" xfId="35411" xr:uid="{94E67083-CA42-42CE-805E-8AB826A5719D}"/>
    <cellStyle name="Currency 2 4 7 4" xfId="8592" xr:uid="{1AE3D4F5-6607-4D70-BA75-411EECE277A6}"/>
    <cellStyle name="Currency 2 4 7 4 2" xfId="24003" xr:uid="{2AB7BBDF-1E52-4626-9B6B-952DAC2A10BC}"/>
    <cellStyle name="Currency 2 4 7 4 2 2" xfId="54827" xr:uid="{795CAAB5-2D21-4F9D-8C16-F9C34E50D325}"/>
    <cellStyle name="Currency 2 4 7 4 3" xfId="39417" xr:uid="{0EB6A31C-2436-412D-AEC8-F5FFA0D0CCE8}"/>
    <cellStyle name="Currency 2 4 7 5" xfId="16194" xr:uid="{C7B47ECE-4C27-4A78-B189-7034EDD99C4E}"/>
    <cellStyle name="Currency 2 4 7 5 2" xfId="47018" xr:uid="{05F0A527-A0C8-4A5C-9F44-1697D0FB6D0D}"/>
    <cellStyle name="Currency 2 4 7 6" xfId="31608" xr:uid="{9A24D100-C947-44B6-ABA3-AA527DE34D62}"/>
    <cellStyle name="Currency 2 4 8" xfId="1414" xr:uid="{D250AFCA-93AD-44C5-8A9B-56EA00BF7ECF}"/>
    <cellStyle name="Currency 2 4 8 2" xfId="3313" xr:uid="{59DD5A0F-35AC-4427-9B3D-3CBCB0A95B81}"/>
    <cellStyle name="Currency 2 4 8 2 2" xfId="7116" xr:uid="{59078A69-1DA7-4208-8D10-3EC4E37A0DF5}"/>
    <cellStyle name="Currency 2 4 8 2 2 2" xfId="14927" xr:uid="{9A5CEA0B-220A-4D98-958B-69B5490E2540}"/>
    <cellStyle name="Currency 2 4 8 2 2 2 2" xfId="30338" xr:uid="{3A41A6C1-DCE2-4FDF-99FA-6B07F6A96036}"/>
    <cellStyle name="Currency 2 4 8 2 2 2 2 2" xfId="61162" xr:uid="{27424276-B977-4682-85A3-4668B7A1959A}"/>
    <cellStyle name="Currency 2 4 8 2 2 2 3" xfId="45752" xr:uid="{7208D897-70C6-4848-BFB1-121F22CC8FFA}"/>
    <cellStyle name="Currency 2 4 8 2 2 3" xfId="22529" xr:uid="{E424A24E-B723-410F-9072-A592F559294F}"/>
    <cellStyle name="Currency 2 4 8 2 2 3 2" xfId="53353" xr:uid="{AE762377-21A5-434F-8BF0-3130830714ED}"/>
    <cellStyle name="Currency 2 4 8 2 2 4" xfId="37943" xr:uid="{5B2A6939-DD08-4DB5-A9AB-869B4CD3CC56}"/>
    <cellStyle name="Currency 2 4 8 2 3" xfId="11124" xr:uid="{7923D977-503A-4618-9C6C-CFC83B094596}"/>
    <cellStyle name="Currency 2 4 8 2 3 2" xfId="26535" xr:uid="{69D54987-C42E-4C28-8ACE-BD6642F18DEC}"/>
    <cellStyle name="Currency 2 4 8 2 3 2 2" xfId="57359" xr:uid="{F9BFC965-545D-47A5-897E-57EBFE7FA6C9}"/>
    <cellStyle name="Currency 2 4 8 2 3 3" xfId="41949" xr:uid="{0F6DD314-C067-435E-8930-47B03275E902}"/>
    <cellStyle name="Currency 2 4 8 2 4" xfId="18726" xr:uid="{4B0940A6-2BF1-4B28-8CA0-360F529267BF}"/>
    <cellStyle name="Currency 2 4 8 2 4 2" xfId="49550" xr:uid="{BD045AA7-2667-4802-B709-5B33958F31D4}"/>
    <cellStyle name="Currency 2 4 8 2 5" xfId="34140" xr:uid="{9E43A436-5C1F-4DC0-BE94-2A17FCA8756D}"/>
    <cellStyle name="Currency 2 4 8 3" xfId="5217" xr:uid="{A1C573DE-4D13-4BDF-A89E-843122C2A958}"/>
    <cellStyle name="Currency 2 4 8 3 2" xfId="13028" xr:uid="{F5862E44-6CD0-4C8E-98A5-E6C924091C05}"/>
    <cellStyle name="Currency 2 4 8 3 2 2" xfId="28439" xr:uid="{7BE5C0AE-94A5-4209-88D1-6158ED8A29D0}"/>
    <cellStyle name="Currency 2 4 8 3 2 2 2" xfId="59263" xr:uid="{4696BE34-DC18-40AE-BC8B-4487AC98FB6E}"/>
    <cellStyle name="Currency 2 4 8 3 2 3" xfId="43853" xr:uid="{35EFA0D0-8009-4600-A85B-991A880DF626}"/>
    <cellStyle name="Currency 2 4 8 3 3" xfId="20630" xr:uid="{AF3F538F-3D19-4CAE-9E29-F2E112248C82}"/>
    <cellStyle name="Currency 2 4 8 3 3 2" xfId="51454" xr:uid="{EDCB86F6-8DB9-4C2F-AA13-CF5295780E4A}"/>
    <cellStyle name="Currency 2 4 8 3 4" xfId="36044" xr:uid="{8F0A20E6-0654-4283-B929-F54B27EC768B}"/>
    <cellStyle name="Currency 2 4 8 4" xfId="9225" xr:uid="{FC6A4D86-4129-4B32-BC69-60FCB2208DCE}"/>
    <cellStyle name="Currency 2 4 8 4 2" xfId="24636" xr:uid="{292700D2-F3C4-4D76-879C-9DCFFD7FE142}"/>
    <cellStyle name="Currency 2 4 8 4 2 2" xfId="55460" xr:uid="{BDC0FFAB-3B43-4AF7-B2F2-3F10536E4FA9}"/>
    <cellStyle name="Currency 2 4 8 4 3" xfId="40050" xr:uid="{FE02ADB1-B01B-4510-8624-43CE24FC343C}"/>
    <cellStyle name="Currency 2 4 8 5" xfId="16827" xr:uid="{7AA728CF-B882-4ECA-B4DB-4C8B640225C7}"/>
    <cellStyle name="Currency 2 4 8 5 2" xfId="47651" xr:uid="{2E863F46-0ED5-4AC6-A5FB-A9C4CCF16E30}"/>
    <cellStyle name="Currency 2 4 8 6" xfId="32241" xr:uid="{0285809C-9257-4692-8314-BA2C22014E79}"/>
    <cellStyle name="Currency 2 4 9" xfId="2047" xr:uid="{2B2648A9-F335-4B64-88D7-91B26B98FC12}"/>
    <cellStyle name="Currency 2 4 9 2" xfId="5850" xr:uid="{5314CC14-F90C-4296-B48E-A431311999C1}"/>
    <cellStyle name="Currency 2 4 9 2 2" xfId="13661" xr:uid="{C1400654-1367-4510-ABA3-B0D899CE24DE}"/>
    <cellStyle name="Currency 2 4 9 2 2 2" xfId="29072" xr:uid="{6AA107D4-0AA1-4BA1-8961-F97EE4CFFFB4}"/>
    <cellStyle name="Currency 2 4 9 2 2 2 2" xfId="59896" xr:uid="{5A5961C4-1D3F-4C81-8DD5-83435CA91A36}"/>
    <cellStyle name="Currency 2 4 9 2 2 3" xfId="44486" xr:uid="{98CC9D80-B180-4EEF-9133-144C8F1B96EF}"/>
    <cellStyle name="Currency 2 4 9 2 3" xfId="21263" xr:uid="{FBD3B1D8-B8C8-4CD9-8C72-6BFE8C90271B}"/>
    <cellStyle name="Currency 2 4 9 2 3 2" xfId="52087" xr:uid="{97A06D2C-E140-44C3-80EC-03318DF948E8}"/>
    <cellStyle name="Currency 2 4 9 2 4" xfId="36677" xr:uid="{0958CF5F-8BB0-455C-B26C-BB9F2340D91A}"/>
    <cellStyle name="Currency 2 4 9 3" xfId="9858" xr:uid="{E4DADAC3-6C4D-4A52-AB48-49AE9AA421D1}"/>
    <cellStyle name="Currency 2 4 9 3 2" xfId="25269" xr:uid="{240FAB0D-7F0C-4100-8789-78E0BAF84AF4}"/>
    <cellStyle name="Currency 2 4 9 3 2 2" xfId="56093" xr:uid="{2BDB6795-D624-402F-ADFF-63D378041971}"/>
    <cellStyle name="Currency 2 4 9 3 3" xfId="40683" xr:uid="{0D90EAF1-D96F-4135-B681-DDD77AFA3DFD}"/>
    <cellStyle name="Currency 2 4 9 4" xfId="17460" xr:uid="{DCE96786-80CE-4AA8-86E7-F8BAC17C066C}"/>
    <cellStyle name="Currency 2 4 9 4 2" xfId="48284" xr:uid="{97C21018-2D6C-4CC1-8328-60F3E7150C03}"/>
    <cellStyle name="Currency 2 4 9 5" xfId="32874" xr:uid="{A56B328C-A564-45AF-8A27-4B44489D8ECC}"/>
    <cellStyle name="Currency 2 5" xfId="159" xr:uid="{C6B6727B-6B70-454B-B288-18538772FF05}"/>
    <cellStyle name="Currency 2 5 10" xfId="7979" xr:uid="{127AD9E2-E87D-427B-9B18-4E19E015F812}"/>
    <cellStyle name="Currency 2 5 10 2" xfId="23390" xr:uid="{5E6EDBFC-F1C6-4283-A33A-A370CBE1B7F9}"/>
    <cellStyle name="Currency 2 5 10 2 2" xfId="54214" xr:uid="{9B313841-B1E0-41D0-9656-7E05593D0187}"/>
    <cellStyle name="Currency 2 5 10 3" xfId="38804" xr:uid="{14ABE67F-4899-4FC0-8386-1DE8529EAFD5}"/>
    <cellStyle name="Currency 2 5 11" xfId="7770" xr:uid="{45FF64C1-3FC6-4470-A9CF-89D88C939602}"/>
    <cellStyle name="Currency 2 5 11 2" xfId="23181" xr:uid="{B025AD7C-7961-47B1-B820-79DBDBCD2A20}"/>
    <cellStyle name="Currency 2 5 11 2 2" xfId="54005" xr:uid="{9A559BBA-D2DF-4ED9-B43F-9E59BC930560}"/>
    <cellStyle name="Currency 2 5 11 3" xfId="38595" xr:uid="{17AB7FA2-98CF-4096-ACDF-5237064BAC21}"/>
    <cellStyle name="Currency 2 5 12" xfId="15581" xr:uid="{D84F492E-AB3B-4C06-9CB5-B340C23C4286}"/>
    <cellStyle name="Currency 2 5 12 2" xfId="46405" xr:uid="{10197202-4F45-41F0-8E55-3FD94275E325}"/>
    <cellStyle name="Currency 2 5 13" xfId="30995" xr:uid="{09650B8F-C5F8-4B9C-972D-134862C62EF7}"/>
    <cellStyle name="Currency 2 5 2" xfId="284" xr:uid="{2B1CE82C-0791-4237-AC3C-C6F9B5E47E11}"/>
    <cellStyle name="Currency 2 5 2 10" xfId="15706" xr:uid="{B7E1194E-789D-4AF9-A11D-729B5D00058C}"/>
    <cellStyle name="Currency 2 5 2 10 2" xfId="46530" xr:uid="{B77CF769-B310-40B9-A3AE-1DCE987C7C9C}"/>
    <cellStyle name="Currency 2 5 2 11" xfId="31120" xr:uid="{F6230135-699A-419A-85B5-250572CB053E}"/>
    <cellStyle name="Currency 2 5 2 2" xfId="715" xr:uid="{0FB58A7A-3794-4766-B1A1-851789ECA70D}"/>
    <cellStyle name="Currency 2 5 2 2 2" xfId="1348" xr:uid="{63F49CBA-AA45-4460-86F5-FAC2EC8BC275}"/>
    <cellStyle name="Currency 2 5 2 2 2 2" xfId="3247" xr:uid="{7B9AB6A8-E8EB-4A03-A440-A00BDEFF631B}"/>
    <cellStyle name="Currency 2 5 2 2 2 2 2" xfId="7050" xr:uid="{15AD3698-134D-4C3E-A95D-A4320237F730}"/>
    <cellStyle name="Currency 2 5 2 2 2 2 2 2" xfId="14861" xr:uid="{8B7A43D8-414F-4028-8CD2-509E81114BC0}"/>
    <cellStyle name="Currency 2 5 2 2 2 2 2 2 2" xfId="30272" xr:uid="{B53F449B-7FFC-4D5C-BF60-39F23D9C5C08}"/>
    <cellStyle name="Currency 2 5 2 2 2 2 2 2 2 2" xfId="61096" xr:uid="{88A00884-5CF1-4108-BF6D-AE21EE2691F3}"/>
    <cellStyle name="Currency 2 5 2 2 2 2 2 2 3" xfId="45686" xr:uid="{81BFE336-D120-4F05-9D71-71DB52E6EB06}"/>
    <cellStyle name="Currency 2 5 2 2 2 2 2 3" xfId="22463" xr:uid="{486E7BFB-CCC0-4C0E-A465-8827F3B77B74}"/>
    <cellStyle name="Currency 2 5 2 2 2 2 2 3 2" xfId="53287" xr:uid="{96F65F25-AB48-424F-880A-815A70B100F6}"/>
    <cellStyle name="Currency 2 5 2 2 2 2 2 4" xfId="37877" xr:uid="{B26AF083-692E-4547-8B2B-EF8C65062612}"/>
    <cellStyle name="Currency 2 5 2 2 2 2 3" xfId="11058" xr:uid="{8E18583F-4354-45EC-ADA6-ADDF6B709904}"/>
    <cellStyle name="Currency 2 5 2 2 2 2 3 2" xfId="26469" xr:uid="{4C62F06C-37EC-474C-B036-6DCD7F50E967}"/>
    <cellStyle name="Currency 2 5 2 2 2 2 3 2 2" xfId="57293" xr:uid="{AF84F1F6-5BB8-4F2E-B502-B48EDF5287BD}"/>
    <cellStyle name="Currency 2 5 2 2 2 2 3 3" xfId="41883" xr:uid="{D5A1A870-F850-4E2B-9DAC-0F6F1FBCA1E4}"/>
    <cellStyle name="Currency 2 5 2 2 2 2 4" xfId="18660" xr:uid="{A414271B-24BE-49F4-A037-912C39B791D3}"/>
    <cellStyle name="Currency 2 5 2 2 2 2 4 2" xfId="49484" xr:uid="{AB7DA25A-A713-43D3-9594-32AB4EC24EC7}"/>
    <cellStyle name="Currency 2 5 2 2 2 2 5" xfId="34074" xr:uid="{768BB0E6-7324-48A2-9E70-1559C1DF0ED0}"/>
    <cellStyle name="Currency 2 5 2 2 2 3" xfId="5151" xr:uid="{7C3C9A5C-3999-4E39-B394-98F2438E3AC7}"/>
    <cellStyle name="Currency 2 5 2 2 2 3 2" xfId="12962" xr:uid="{F8251299-F656-4D65-8736-5BA18E54DAE3}"/>
    <cellStyle name="Currency 2 5 2 2 2 3 2 2" xfId="28373" xr:uid="{3FF76155-09EB-4CC6-B71B-0F681B61DE4E}"/>
    <cellStyle name="Currency 2 5 2 2 2 3 2 2 2" xfId="59197" xr:uid="{74C5A390-DBB4-4B0D-8B26-4D48E830029E}"/>
    <cellStyle name="Currency 2 5 2 2 2 3 2 3" xfId="43787" xr:uid="{5EA5EEB0-BF18-42B3-82EE-82FFB806DE7F}"/>
    <cellStyle name="Currency 2 5 2 2 2 3 3" xfId="20564" xr:uid="{FABD1DAC-7E83-438C-86D3-F33C6B6A7F2E}"/>
    <cellStyle name="Currency 2 5 2 2 2 3 3 2" xfId="51388" xr:uid="{556FDB71-B424-4859-9594-FE4A759ED3A3}"/>
    <cellStyle name="Currency 2 5 2 2 2 3 4" xfId="35978" xr:uid="{881707A4-2820-4469-BE64-E5A440B90DAC}"/>
    <cellStyle name="Currency 2 5 2 2 2 4" xfId="9159" xr:uid="{3F3FC35D-ACEA-47CB-84F6-D5B7090BC59D}"/>
    <cellStyle name="Currency 2 5 2 2 2 4 2" xfId="24570" xr:uid="{DB0B64CF-5BE2-4363-BF27-3DE174C507DD}"/>
    <cellStyle name="Currency 2 5 2 2 2 4 2 2" xfId="55394" xr:uid="{52E5BDD9-3001-4C44-ACBF-0CCE20D37394}"/>
    <cellStyle name="Currency 2 5 2 2 2 4 3" xfId="39984" xr:uid="{A3E92A62-FBFF-46A3-A733-3046F4769CB8}"/>
    <cellStyle name="Currency 2 5 2 2 2 5" xfId="16761" xr:uid="{D5CF0B54-783A-4925-ADDF-BE9E04939AEF}"/>
    <cellStyle name="Currency 2 5 2 2 2 5 2" xfId="47585" xr:uid="{15675D54-6CF6-45D6-8772-422365D470C9}"/>
    <cellStyle name="Currency 2 5 2 2 2 6" xfId="32175" xr:uid="{C4C5B2A1-D8BC-43BD-8ACD-AE5F2E7AE3F2}"/>
    <cellStyle name="Currency 2 5 2 2 3" xfId="1981" xr:uid="{CCB40D13-D3A2-4273-A830-398E7ED916FD}"/>
    <cellStyle name="Currency 2 5 2 2 3 2" xfId="3880" xr:uid="{1B8609C4-0D94-4A6F-9ACD-E5873B1F2C3D}"/>
    <cellStyle name="Currency 2 5 2 2 3 2 2" xfId="7683" xr:uid="{0413BFB2-652F-49CE-9286-0C50F1EAA167}"/>
    <cellStyle name="Currency 2 5 2 2 3 2 2 2" xfId="15494" xr:uid="{AD4FA30A-F986-4BBA-A938-EB3B752373A2}"/>
    <cellStyle name="Currency 2 5 2 2 3 2 2 2 2" xfId="30905" xr:uid="{86B00A8C-8301-455E-A389-BD60439049DB}"/>
    <cellStyle name="Currency 2 5 2 2 3 2 2 2 2 2" xfId="61729" xr:uid="{494FD8D7-53ED-4379-88CE-BBF1E936B781}"/>
    <cellStyle name="Currency 2 5 2 2 3 2 2 2 3" xfId="46319" xr:uid="{692E333A-ED35-4024-B0BA-82081AE8762D}"/>
    <cellStyle name="Currency 2 5 2 2 3 2 2 3" xfId="23096" xr:uid="{BDC7812F-3842-4D36-ACF7-F3F0A5D85AB5}"/>
    <cellStyle name="Currency 2 5 2 2 3 2 2 3 2" xfId="53920" xr:uid="{C868BE1E-7FF3-4E27-A088-A6538AC60730}"/>
    <cellStyle name="Currency 2 5 2 2 3 2 2 4" xfId="38510" xr:uid="{3B9AE181-049E-4E22-83A2-77B21FEC21A6}"/>
    <cellStyle name="Currency 2 5 2 2 3 2 3" xfId="11691" xr:uid="{EA3FDE14-3654-467C-B5F1-727CC318A1A7}"/>
    <cellStyle name="Currency 2 5 2 2 3 2 3 2" xfId="27102" xr:uid="{7273FDB4-7D9E-4E46-BA58-964E3AC39904}"/>
    <cellStyle name="Currency 2 5 2 2 3 2 3 2 2" xfId="57926" xr:uid="{CF9DA51F-3430-4945-B7AE-4E92E0AD6E48}"/>
    <cellStyle name="Currency 2 5 2 2 3 2 3 3" xfId="42516" xr:uid="{BBFBDE66-D4CF-42B4-A063-1D738386B86B}"/>
    <cellStyle name="Currency 2 5 2 2 3 2 4" xfId="19293" xr:uid="{55CAB382-663E-4B4E-99D3-082246CE8E92}"/>
    <cellStyle name="Currency 2 5 2 2 3 2 4 2" xfId="50117" xr:uid="{9D0F35EF-5463-49CC-8E4D-E5BD91BB008A}"/>
    <cellStyle name="Currency 2 5 2 2 3 2 5" xfId="34707" xr:uid="{246A6A06-3A6B-44A8-ACCF-86189FB5F07B}"/>
    <cellStyle name="Currency 2 5 2 2 3 3" xfId="5784" xr:uid="{A3965578-2210-4983-B9C9-CDEB8AC81B54}"/>
    <cellStyle name="Currency 2 5 2 2 3 3 2" xfId="13595" xr:uid="{3238EEC7-E8C0-4570-BCA7-FE3D38B70156}"/>
    <cellStyle name="Currency 2 5 2 2 3 3 2 2" xfId="29006" xr:uid="{A11230A7-F39A-4B74-BB3E-5BE1D0D7E355}"/>
    <cellStyle name="Currency 2 5 2 2 3 3 2 2 2" xfId="59830" xr:uid="{AAD99721-A533-4DE5-918F-7FB9E3EF287E}"/>
    <cellStyle name="Currency 2 5 2 2 3 3 2 3" xfId="44420" xr:uid="{5484BE6C-0F2F-4E51-A578-4A898638A25D}"/>
    <cellStyle name="Currency 2 5 2 2 3 3 3" xfId="21197" xr:uid="{84EAE9A0-A2B6-494B-856A-2FDA17642F03}"/>
    <cellStyle name="Currency 2 5 2 2 3 3 3 2" xfId="52021" xr:uid="{C6AC08CF-E146-4F30-BCB1-2C7DC1764E36}"/>
    <cellStyle name="Currency 2 5 2 2 3 3 4" xfId="36611" xr:uid="{D6B51DCA-39C8-47FE-B82C-B80A82C4D842}"/>
    <cellStyle name="Currency 2 5 2 2 3 4" xfId="9792" xr:uid="{BA17EC7F-E1AA-4362-B5F6-3D65D57F4F65}"/>
    <cellStyle name="Currency 2 5 2 2 3 4 2" xfId="25203" xr:uid="{9D974430-21BE-450A-8D8C-4D5317E72EA4}"/>
    <cellStyle name="Currency 2 5 2 2 3 4 2 2" xfId="56027" xr:uid="{FBA7E41B-B5CE-4EDC-93F7-2F52C885D329}"/>
    <cellStyle name="Currency 2 5 2 2 3 4 3" xfId="40617" xr:uid="{12BDB6CB-628C-4419-A1FE-7DB5C7197BEA}"/>
    <cellStyle name="Currency 2 5 2 2 3 5" xfId="17394" xr:uid="{2BB923C8-2B92-4DE8-B137-7172B1331EA5}"/>
    <cellStyle name="Currency 2 5 2 2 3 5 2" xfId="48218" xr:uid="{D5D9B92B-9C89-4726-A8EA-2944CB52F235}"/>
    <cellStyle name="Currency 2 5 2 2 3 6" xfId="32808" xr:uid="{5211A8C1-917B-43A7-99D6-F8B17F62AB99}"/>
    <cellStyle name="Currency 2 5 2 2 4" xfId="2614" xr:uid="{92AA84F4-BD78-499A-959C-D4C8CD21120B}"/>
    <cellStyle name="Currency 2 5 2 2 4 2" xfId="6417" xr:uid="{37F4EA35-9AED-4998-80F0-22BA7F45AB21}"/>
    <cellStyle name="Currency 2 5 2 2 4 2 2" xfId="14228" xr:uid="{276ECE42-B65E-4460-AA4A-2B0B6E6184F2}"/>
    <cellStyle name="Currency 2 5 2 2 4 2 2 2" xfId="29639" xr:uid="{7BE2A3DA-28DE-4AC2-8E4D-2CBE72C478CD}"/>
    <cellStyle name="Currency 2 5 2 2 4 2 2 2 2" xfId="60463" xr:uid="{CFB6BFAE-A195-4151-9459-4696FE458621}"/>
    <cellStyle name="Currency 2 5 2 2 4 2 2 3" xfId="45053" xr:uid="{E1961D93-6260-4259-B83E-CFC658B09C27}"/>
    <cellStyle name="Currency 2 5 2 2 4 2 3" xfId="21830" xr:uid="{29D02967-E4C3-4102-B080-02ADA15DC622}"/>
    <cellStyle name="Currency 2 5 2 2 4 2 3 2" xfId="52654" xr:uid="{94DA7E14-0D24-423B-8B2C-D396234F119B}"/>
    <cellStyle name="Currency 2 5 2 2 4 2 4" xfId="37244" xr:uid="{C7BD0EF7-1DAC-48F0-A229-2BCEE75FA46E}"/>
    <cellStyle name="Currency 2 5 2 2 4 3" xfId="10425" xr:uid="{1461E86D-F4F4-4977-9367-846E9043ADC8}"/>
    <cellStyle name="Currency 2 5 2 2 4 3 2" xfId="25836" xr:uid="{0827FB48-56D1-441D-A41F-8CB3F842BDD9}"/>
    <cellStyle name="Currency 2 5 2 2 4 3 2 2" xfId="56660" xr:uid="{A2FC63C0-10B5-48CD-A469-9AED1901D904}"/>
    <cellStyle name="Currency 2 5 2 2 4 3 3" xfId="41250" xr:uid="{18A14B53-4ACA-43A4-892D-A5FA5DB7E41E}"/>
    <cellStyle name="Currency 2 5 2 2 4 4" xfId="18027" xr:uid="{F8DE99CE-8F83-4244-AE13-D7FFA6CDA3FA}"/>
    <cellStyle name="Currency 2 5 2 2 4 4 2" xfId="48851" xr:uid="{A8E51C64-8969-4453-AC3F-745FA8CD3274}"/>
    <cellStyle name="Currency 2 5 2 2 4 5" xfId="33441" xr:uid="{908227AF-58AA-498C-97F1-D18CDF61C651}"/>
    <cellStyle name="Currency 2 5 2 2 5" xfId="4518" xr:uid="{008EFDC4-986D-4FDC-9C71-C21186B7B0CB}"/>
    <cellStyle name="Currency 2 5 2 2 5 2" xfId="12329" xr:uid="{0562C129-257D-41F0-8907-CCFAD4AB5D4C}"/>
    <cellStyle name="Currency 2 5 2 2 5 2 2" xfId="27740" xr:uid="{CBDCC743-92D0-4C8D-A066-D1E472112158}"/>
    <cellStyle name="Currency 2 5 2 2 5 2 2 2" xfId="58564" xr:uid="{AC781964-C6B3-4BE5-802E-AACB85C6C7B2}"/>
    <cellStyle name="Currency 2 5 2 2 5 2 3" xfId="43154" xr:uid="{9D3D94BB-AC68-48A8-9AD6-9E0623CA74B8}"/>
    <cellStyle name="Currency 2 5 2 2 5 3" xfId="19931" xr:uid="{47812073-3770-49D0-A98A-78FBB4F068C1}"/>
    <cellStyle name="Currency 2 5 2 2 5 3 2" xfId="50755" xr:uid="{ACDE12A7-7188-4039-863E-2B7DB3A4BC01}"/>
    <cellStyle name="Currency 2 5 2 2 5 4" xfId="35345" xr:uid="{5B61E20E-49A2-43FA-A660-A74818BF9585}"/>
    <cellStyle name="Currency 2 5 2 2 6" xfId="8526" xr:uid="{57C20A0F-134D-4901-AD44-7D3D287437DD}"/>
    <cellStyle name="Currency 2 5 2 2 6 2" xfId="23937" xr:uid="{D993F42B-6D0C-4F00-82AE-1973D21A9296}"/>
    <cellStyle name="Currency 2 5 2 2 6 2 2" xfId="54761" xr:uid="{5C26ED37-298B-44BF-9378-0760E60D6027}"/>
    <cellStyle name="Currency 2 5 2 2 6 3" xfId="39351" xr:uid="{E54D3799-ACD8-4FE0-A5F4-4A523A723CEE}"/>
    <cellStyle name="Currency 2 5 2 2 7" xfId="16128" xr:uid="{7B30BB36-F6D5-4595-8863-1408C149B542}"/>
    <cellStyle name="Currency 2 5 2 2 7 2" xfId="46952" xr:uid="{32ADA143-0537-4C3D-9E5C-038EFA403BEA}"/>
    <cellStyle name="Currency 2 5 2 2 8" xfId="31542" xr:uid="{32DABDAD-5509-4C99-8D7F-24B5B87B132E}"/>
    <cellStyle name="Currency 2 5 2 3" xfId="506" xr:uid="{00C6613F-8985-4679-9B68-26A259F896AC}"/>
    <cellStyle name="Currency 2 5 2 3 2" xfId="1139" xr:uid="{D4CDD12E-8C1B-4E0B-97CF-6935EE23A765}"/>
    <cellStyle name="Currency 2 5 2 3 2 2" xfId="3038" xr:uid="{B7785A05-BABE-430F-AFBD-A3CF1C3D708A}"/>
    <cellStyle name="Currency 2 5 2 3 2 2 2" xfId="6841" xr:uid="{712DA77C-67E7-466F-AB14-75E40157164A}"/>
    <cellStyle name="Currency 2 5 2 3 2 2 2 2" xfId="14652" xr:uid="{53DEF938-06E3-4797-A02A-A4271C4F43B4}"/>
    <cellStyle name="Currency 2 5 2 3 2 2 2 2 2" xfId="30063" xr:uid="{A37AE2AD-2A47-4FED-BD96-73F84AF49AC3}"/>
    <cellStyle name="Currency 2 5 2 3 2 2 2 2 2 2" xfId="60887" xr:uid="{B1E01799-C1EE-4CD7-8F7A-1294C45650A3}"/>
    <cellStyle name="Currency 2 5 2 3 2 2 2 2 3" xfId="45477" xr:uid="{2D2EB429-2084-44CF-A1DB-17DFEC5DFBF6}"/>
    <cellStyle name="Currency 2 5 2 3 2 2 2 3" xfId="22254" xr:uid="{E417441C-743B-42F9-9651-2DCB5DA5620D}"/>
    <cellStyle name="Currency 2 5 2 3 2 2 2 3 2" xfId="53078" xr:uid="{AB9484F0-7AEE-4AB0-914F-7204EFE7A157}"/>
    <cellStyle name="Currency 2 5 2 3 2 2 2 4" xfId="37668" xr:uid="{070B6666-7CA0-446A-8F3D-B43592735813}"/>
    <cellStyle name="Currency 2 5 2 3 2 2 3" xfId="10849" xr:uid="{02A91471-2E81-4140-B3D0-E3DF457FF133}"/>
    <cellStyle name="Currency 2 5 2 3 2 2 3 2" xfId="26260" xr:uid="{9373B1E6-198F-4E34-99CD-44F52E43E605}"/>
    <cellStyle name="Currency 2 5 2 3 2 2 3 2 2" xfId="57084" xr:uid="{16FA1932-04B3-41C2-AA93-38AFF60C728B}"/>
    <cellStyle name="Currency 2 5 2 3 2 2 3 3" xfId="41674" xr:uid="{24BF1B5A-08EF-4825-B391-B0E41656A542}"/>
    <cellStyle name="Currency 2 5 2 3 2 2 4" xfId="18451" xr:uid="{4B58A409-C0D3-4912-9E24-0B5E7A34D546}"/>
    <cellStyle name="Currency 2 5 2 3 2 2 4 2" xfId="49275" xr:uid="{83D2F5C2-4E53-4186-95E9-D25DD027E267}"/>
    <cellStyle name="Currency 2 5 2 3 2 2 5" xfId="33865" xr:uid="{00AA174D-FFEC-409C-97BF-81D6243F8481}"/>
    <cellStyle name="Currency 2 5 2 3 2 3" xfId="4942" xr:uid="{4C491F6D-F8C7-4EEA-A505-019901B68976}"/>
    <cellStyle name="Currency 2 5 2 3 2 3 2" xfId="12753" xr:uid="{282D81DF-3087-46D1-B766-E0A1D783B08D}"/>
    <cellStyle name="Currency 2 5 2 3 2 3 2 2" xfId="28164" xr:uid="{CB2A5F51-0D85-402E-8463-64EE9B49E4AE}"/>
    <cellStyle name="Currency 2 5 2 3 2 3 2 2 2" xfId="58988" xr:uid="{460D32C5-F7BD-4C75-B638-562329B2ADF2}"/>
    <cellStyle name="Currency 2 5 2 3 2 3 2 3" xfId="43578" xr:uid="{986C59BE-6752-4527-8D27-545A150FD516}"/>
    <cellStyle name="Currency 2 5 2 3 2 3 3" xfId="20355" xr:uid="{78DC4304-F64C-46BF-BC82-721756178078}"/>
    <cellStyle name="Currency 2 5 2 3 2 3 3 2" xfId="51179" xr:uid="{A16DA46A-1D0C-4C27-B4AA-235A3EC38191}"/>
    <cellStyle name="Currency 2 5 2 3 2 3 4" xfId="35769" xr:uid="{330DB152-BAA2-4DE2-9760-14FD634C0173}"/>
    <cellStyle name="Currency 2 5 2 3 2 4" xfId="8950" xr:uid="{9217B8D7-6066-431E-8053-F64B7C1B186D}"/>
    <cellStyle name="Currency 2 5 2 3 2 4 2" xfId="24361" xr:uid="{20AA9520-262D-4B70-874D-2E526A3D0456}"/>
    <cellStyle name="Currency 2 5 2 3 2 4 2 2" xfId="55185" xr:uid="{8CA9E14C-923C-4603-BD36-D39AE6D48F52}"/>
    <cellStyle name="Currency 2 5 2 3 2 4 3" xfId="39775" xr:uid="{249AFBF8-6E2E-430A-9D67-E821664A1459}"/>
    <cellStyle name="Currency 2 5 2 3 2 5" xfId="16552" xr:uid="{AA91F3F6-EB67-4C8A-BCA5-0D4A6D4B88FF}"/>
    <cellStyle name="Currency 2 5 2 3 2 5 2" xfId="47376" xr:uid="{6C8E4048-DDF5-44C3-8AF7-925D3A971CDD}"/>
    <cellStyle name="Currency 2 5 2 3 2 6" xfId="31966" xr:uid="{C9475F7A-BF18-4C00-804A-C4B31B16550E}"/>
    <cellStyle name="Currency 2 5 2 3 3" xfId="1772" xr:uid="{3448A23E-0971-430F-BEEE-A0B9D673A3ED}"/>
    <cellStyle name="Currency 2 5 2 3 3 2" xfId="3671" xr:uid="{56EA6260-A81C-4F05-87FB-EA7E7900876B}"/>
    <cellStyle name="Currency 2 5 2 3 3 2 2" xfId="7474" xr:uid="{59C15E66-66EC-4271-BCBA-A01B08A6838D}"/>
    <cellStyle name="Currency 2 5 2 3 3 2 2 2" xfId="15285" xr:uid="{77E7AA7A-C4A8-42EB-BB3D-F5F17D62E6CD}"/>
    <cellStyle name="Currency 2 5 2 3 3 2 2 2 2" xfId="30696" xr:uid="{5254DE35-2BD7-4EE9-9EA5-F788B763CD3E}"/>
    <cellStyle name="Currency 2 5 2 3 3 2 2 2 2 2" xfId="61520" xr:uid="{C8662985-8A38-42EF-A775-01009BF9FB93}"/>
    <cellStyle name="Currency 2 5 2 3 3 2 2 2 3" xfId="46110" xr:uid="{22345C98-F5B1-437E-8463-E1A69FFAF00B}"/>
    <cellStyle name="Currency 2 5 2 3 3 2 2 3" xfId="22887" xr:uid="{7F7EB7D4-F20E-4795-B6FA-0F4812E3DF05}"/>
    <cellStyle name="Currency 2 5 2 3 3 2 2 3 2" xfId="53711" xr:uid="{C640994F-4882-4ACE-8DDD-54FF05BB0FB0}"/>
    <cellStyle name="Currency 2 5 2 3 3 2 2 4" xfId="38301" xr:uid="{16668EEC-0FC6-4D6A-B0B4-3DDB85E69528}"/>
    <cellStyle name="Currency 2 5 2 3 3 2 3" xfId="11482" xr:uid="{1774B23E-0ED1-40BE-B134-84C8ACCD8A70}"/>
    <cellStyle name="Currency 2 5 2 3 3 2 3 2" xfId="26893" xr:uid="{131BA7C2-1BB2-465D-B555-9A34B2FA008A}"/>
    <cellStyle name="Currency 2 5 2 3 3 2 3 2 2" xfId="57717" xr:uid="{048E808C-D209-4F7D-9601-9EC836485A38}"/>
    <cellStyle name="Currency 2 5 2 3 3 2 3 3" xfId="42307" xr:uid="{73771A52-C728-40F7-B67D-031696AE0AD7}"/>
    <cellStyle name="Currency 2 5 2 3 3 2 4" xfId="19084" xr:uid="{48BB2EC6-7607-4F67-A6CA-6A91237BC359}"/>
    <cellStyle name="Currency 2 5 2 3 3 2 4 2" xfId="49908" xr:uid="{6B47FE1F-E3F1-427F-A2D7-696335BF8800}"/>
    <cellStyle name="Currency 2 5 2 3 3 2 5" xfId="34498" xr:uid="{87C01070-6856-4BF0-9B2F-E2BACC9C22C9}"/>
    <cellStyle name="Currency 2 5 2 3 3 3" xfId="5575" xr:uid="{450FFC67-26CC-4430-839B-83EAD40EE9A2}"/>
    <cellStyle name="Currency 2 5 2 3 3 3 2" xfId="13386" xr:uid="{E3AD1834-48DC-48CB-831C-2A2C57C937DF}"/>
    <cellStyle name="Currency 2 5 2 3 3 3 2 2" xfId="28797" xr:uid="{045D67BA-9DDA-4CF5-910D-239F35E1AA46}"/>
    <cellStyle name="Currency 2 5 2 3 3 3 2 2 2" xfId="59621" xr:uid="{17F70EF4-1EFD-4235-B6E7-460B8FED4121}"/>
    <cellStyle name="Currency 2 5 2 3 3 3 2 3" xfId="44211" xr:uid="{6F35FFC6-C435-41AF-BCBE-B8C2B3EFEDE6}"/>
    <cellStyle name="Currency 2 5 2 3 3 3 3" xfId="20988" xr:uid="{C3B57006-9E42-4247-B872-7BDF068A76E5}"/>
    <cellStyle name="Currency 2 5 2 3 3 3 3 2" xfId="51812" xr:uid="{7EE5043E-0B8F-4CD4-9E09-008BAB0E3C82}"/>
    <cellStyle name="Currency 2 5 2 3 3 3 4" xfId="36402" xr:uid="{B0C341E5-BF93-47E7-9FDA-72AA39F3C503}"/>
    <cellStyle name="Currency 2 5 2 3 3 4" xfId="9583" xr:uid="{F39219EB-D2C9-49E5-BEA4-75B4EE26443B}"/>
    <cellStyle name="Currency 2 5 2 3 3 4 2" xfId="24994" xr:uid="{CAA10DBF-EAF4-42FE-AD0B-3FD818F6839A}"/>
    <cellStyle name="Currency 2 5 2 3 3 4 2 2" xfId="55818" xr:uid="{44ECBD56-14F3-4061-AD63-661E35678E42}"/>
    <cellStyle name="Currency 2 5 2 3 3 4 3" xfId="40408" xr:uid="{96E7D890-371A-40F9-A8A7-8E4519E6D7CA}"/>
    <cellStyle name="Currency 2 5 2 3 3 5" xfId="17185" xr:uid="{CC74CD63-34C4-4538-915D-589EF5029BF6}"/>
    <cellStyle name="Currency 2 5 2 3 3 5 2" xfId="48009" xr:uid="{6CFEFF56-E9CF-4F90-904A-ABB59EC35B13}"/>
    <cellStyle name="Currency 2 5 2 3 3 6" xfId="32599" xr:uid="{4AF4D41E-884E-4238-BEC2-09311A09B8AD}"/>
    <cellStyle name="Currency 2 5 2 3 4" xfId="2405" xr:uid="{2B8AA107-1F7D-4F6C-B8FE-74FBF163E998}"/>
    <cellStyle name="Currency 2 5 2 3 4 2" xfId="6208" xr:uid="{EE2B0964-38E7-4409-A0E8-28A87E0B0D2B}"/>
    <cellStyle name="Currency 2 5 2 3 4 2 2" xfId="14019" xr:uid="{4B93E07A-A7E8-4FD0-8DB0-A17D8BE1B44A}"/>
    <cellStyle name="Currency 2 5 2 3 4 2 2 2" xfId="29430" xr:uid="{4AD00073-092B-4495-AA6F-73F63C6A0DD6}"/>
    <cellStyle name="Currency 2 5 2 3 4 2 2 2 2" xfId="60254" xr:uid="{39434D0D-72A4-4B72-AEC9-C943B950A39A}"/>
    <cellStyle name="Currency 2 5 2 3 4 2 2 3" xfId="44844" xr:uid="{C28B107D-D819-45C9-8314-870E821E0337}"/>
    <cellStyle name="Currency 2 5 2 3 4 2 3" xfId="21621" xr:uid="{5992F387-3A1C-4FBA-BFFC-2040F816913D}"/>
    <cellStyle name="Currency 2 5 2 3 4 2 3 2" xfId="52445" xr:uid="{8A2ABDF3-BDC1-4C9B-BB44-41F31929D3E1}"/>
    <cellStyle name="Currency 2 5 2 3 4 2 4" xfId="37035" xr:uid="{62E9192F-BEA0-4B5C-8F06-3BDB0BC7573F}"/>
    <cellStyle name="Currency 2 5 2 3 4 3" xfId="10216" xr:uid="{E2F89A06-A732-48CF-8819-0052A548C5DC}"/>
    <cellStyle name="Currency 2 5 2 3 4 3 2" xfId="25627" xr:uid="{7F8F08D2-08AE-4429-9531-ED93789549EF}"/>
    <cellStyle name="Currency 2 5 2 3 4 3 2 2" xfId="56451" xr:uid="{E9567542-B7E3-4EE8-B5B6-D37CFAC1B9D8}"/>
    <cellStyle name="Currency 2 5 2 3 4 3 3" xfId="41041" xr:uid="{78336B32-DB6C-4106-8D6F-C420A8D9FB80}"/>
    <cellStyle name="Currency 2 5 2 3 4 4" xfId="17818" xr:uid="{82F2C3BC-5B66-4E33-ABFB-260B819FFC3F}"/>
    <cellStyle name="Currency 2 5 2 3 4 4 2" xfId="48642" xr:uid="{20A1D38F-3871-4554-B135-8CE126076BD6}"/>
    <cellStyle name="Currency 2 5 2 3 4 5" xfId="33232" xr:uid="{FE669AB3-9903-483D-B9C8-B923ADCD8887}"/>
    <cellStyle name="Currency 2 5 2 3 5" xfId="4309" xr:uid="{80772C2E-40D9-4C61-B2E0-BEE7BD25D196}"/>
    <cellStyle name="Currency 2 5 2 3 5 2" xfId="12120" xr:uid="{1BCE53D3-A770-4EA4-912E-B9B005EB36EF}"/>
    <cellStyle name="Currency 2 5 2 3 5 2 2" xfId="27531" xr:uid="{FB6CB9DB-4861-4233-89EF-88BAE8013C94}"/>
    <cellStyle name="Currency 2 5 2 3 5 2 2 2" xfId="58355" xr:uid="{896BD0A3-E68F-4E19-B34C-E11E297F05CB}"/>
    <cellStyle name="Currency 2 5 2 3 5 2 3" xfId="42945" xr:uid="{237A0AE8-8CC2-481A-A73B-46031E74F943}"/>
    <cellStyle name="Currency 2 5 2 3 5 3" xfId="19722" xr:uid="{FCC32994-0DC7-4B8E-9A54-114ADA0DA03A}"/>
    <cellStyle name="Currency 2 5 2 3 5 3 2" xfId="50546" xr:uid="{3B7AC787-9015-40E8-AD82-ECE004ED5250}"/>
    <cellStyle name="Currency 2 5 2 3 5 4" xfId="35136" xr:uid="{EEDC2AA5-08D1-4968-8B42-4F46EAE59915}"/>
    <cellStyle name="Currency 2 5 2 3 6" xfId="8317" xr:uid="{892B8268-000D-4A42-8B7E-3792279F539E}"/>
    <cellStyle name="Currency 2 5 2 3 6 2" xfId="23728" xr:uid="{6B836A98-A4CE-4403-8885-9DDF3A18C2B7}"/>
    <cellStyle name="Currency 2 5 2 3 6 2 2" xfId="54552" xr:uid="{0679B152-6199-48D7-896C-7F8A5061F3E6}"/>
    <cellStyle name="Currency 2 5 2 3 6 3" xfId="39142" xr:uid="{43E5BED2-E042-4337-99AE-5E66D1C02BF0}"/>
    <cellStyle name="Currency 2 5 2 3 7" xfId="15919" xr:uid="{D7A61A50-F098-41F7-8773-C5D7A75D9E40}"/>
    <cellStyle name="Currency 2 5 2 3 7 2" xfId="46743" xr:uid="{115964C8-D952-41A8-809D-8A69AE3CDA3B}"/>
    <cellStyle name="Currency 2 5 2 3 8" xfId="31333" xr:uid="{2B938315-D630-48DE-BA80-F2B8D38F9252}"/>
    <cellStyle name="Currency 2 5 2 4" xfId="926" xr:uid="{951B2DE5-53B4-41A1-84AE-DF11D0974B52}"/>
    <cellStyle name="Currency 2 5 2 4 2" xfId="2825" xr:uid="{9EC9854A-075B-4E97-96A3-9CFC65565D93}"/>
    <cellStyle name="Currency 2 5 2 4 2 2" xfId="6628" xr:uid="{071F8165-737F-4201-B892-2978AF1E5A4C}"/>
    <cellStyle name="Currency 2 5 2 4 2 2 2" xfId="14439" xr:uid="{B018BF2B-93C3-482C-8C12-091E513D7EBE}"/>
    <cellStyle name="Currency 2 5 2 4 2 2 2 2" xfId="29850" xr:uid="{6DEE3D34-35F0-491B-8D3C-310909222350}"/>
    <cellStyle name="Currency 2 5 2 4 2 2 2 2 2" xfId="60674" xr:uid="{C1C8C656-B930-4100-9D66-D3295B1042CC}"/>
    <cellStyle name="Currency 2 5 2 4 2 2 2 3" xfId="45264" xr:uid="{BF3D9625-076D-4878-93B2-1FE48E22238B}"/>
    <cellStyle name="Currency 2 5 2 4 2 2 3" xfId="22041" xr:uid="{2823A769-0254-4599-8917-5A2AE5B3A549}"/>
    <cellStyle name="Currency 2 5 2 4 2 2 3 2" xfId="52865" xr:uid="{544FEF58-ECB0-4F7C-B97C-CA0ECC838539}"/>
    <cellStyle name="Currency 2 5 2 4 2 2 4" xfId="37455" xr:uid="{93B486D9-27E9-4A66-ABD0-BDC84C3B8356}"/>
    <cellStyle name="Currency 2 5 2 4 2 3" xfId="10636" xr:uid="{48F5067C-BB05-4A5B-B6A9-67709C513FDF}"/>
    <cellStyle name="Currency 2 5 2 4 2 3 2" xfId="26047" xr:uid="{7549F22D-FE51-44EB-9F77-8D0A8BB42FDB}"/>
    <cellStyle name="Currency 2 5 2 4 2 3 2 2" xfId="56871" xr:uid="{21F1A457-6400-4954-9662-65CAD073C05D}"/>
    <cellStyle name="Currency 2 5 2 4 2 3 3" xfId="41461" xr:uid="{C02A2E8A-1376-4EC7-A293-E61F92C057FF}"/>
    <cellStyle name="Currency 2 5 2 4 2 4" xfId="18238" xr:uid="{AE0E73D9-637B-431B-9206-C41D1D350171}"/>
    <cellStyle name="Currency 2 5 2 4 2 4 2" xfId="49062" xr:uid="{8C598F93-BF1A-4574-91FA-60E28F2260BC}"/>
    <cellStyle name="Currency 2 5 2 4 2 5" xfId="33652" xr:uid="{4B90B19E-A806-4CA1-B16C-E1093C7C5C54}"/>
    <cellStyle name="Currency 2 5 2 4 3" xfId="4729" xr:uid="{84B4FA0B-1C01-4155-955F-EDD17157B099}"/>
    <cellStyle name="Currency 2 5 2 4 3 2" xfId="12540" xr:uid="{711CBAFB-D624-4A9A-B2AE-9A94FA792C14}"/>
    <cellStyle name="Currency 2 5 2 4 3 2 2" xfId="27951" xr:uid="{AD32BB8B-6236-4B9F-A4B4-C583F0E3387D}"/>
    <cellStyle name="Currency 2 5 2 4 3 2 2 2" xfId="58775" xr:uid="{D8EB1DF3-C08F-45A2-8BEA-4FD4D5339BEF}"/>
    <cellStyle name="Currency 2 5 2 4 3 2 3" xfId="43365" xr:uid="{1F3DCC43-558C-4120-A469-9FE68CE401FB}"/>
    <cellStyle name="Currency 2 5 2 4 3 3" xfId="20142" xr:uid="{33B50661-9FC3-45F5-B7B7-508D7ADD0EAD}"/>
    <cellStyle name="Currency 2 5 2 4 3 3 2" xfId="50966" xr:uid="{261F8941-6BFD-4DF3-A73A-DDD37AA6B9F3}"/>
    <cellStyle name="Currency 2 5 2 4 3 4" xfId="35556" xr:uid="{20461F40-5AE7-47DD-AB87-3D3B781ADE8C}"/>
    <cellStyle name="Currency 2 5 2 4 4" xfId="8737" xr:uid="{B53D9963-FD7B-4130-A4C0-06E89AA9F771}"/>
    <cellStyle name="Currency 2 5 2 4 4 2" xfId="24148" xr:uid="{0BEBCF05-2685-45FD-B792-D0D4D9441EF8}"/>
    <cellStyle name="Currency 2 5 2 4 4 2 2" xfId="54972" xr:uid="{D1BEE90D-A185-4D86-9C4F-48F2A666BD1B}"/>
    <cellStyle name="Currency 2 5 2 4 4 3" xfId="39562" xr:uid="{D7D92E7A-2FA7-4C1F-A013-454E0457ECA0}"/>
    <cellStyle name="Currency 2 5 2 4 5" xfId="16339" xr:uid="{1E955685-DF8D-4ECB-A406-5F8BE6C37BD2}"/>
    <cellStyle name="Currency 2 5 2 4 5 2" xfId="47163" xr:uid="{4D0B2224-AA60-4CC9-BE79-2AC040ECEF72}"/>
    <cellStyle name="Currency 2 5 2 4 6" xfId="31753" xr:uid="{26024067-45E7-408B-AC37-B07A53B1274B}"/>
    <cellStyle name="Currency 2 5 2 5" xfId="1559" xr:uid="{6044F3C7-9D17-4246-A373-E66A542B73B4}"/>
    <cellStyle name="Currency 2 5 2 5 2" xfId="3458" xr:uid="{0918D975-F465-4B0F-B8A4-A149F9789111}"/>
    <cellStyle name="Currency 2 5 2 5 2 2" xfId="7261" xr:uid="{2A0B847D-A2BA-434D-AF70-901C5884E33B}"/>
    <cellStyle name="Currency 2 5 2 5 2 2 2" xfId="15072" xr:uid="{08C19C73-F2C7-468B-9E50-D846191DD3FC}"/>
    <cellStyle name="Currency 2 5 2 5 2 2 2 2" xfId="30483" xr:uid="{AD8E8278-AC88-44A0-9DB5-4097DB35F37C}"/>
    <cellStyle name="Currency 2 5 2 5 2 2 2 2 2" xfId="61307" xr:uid="{44220ACC-7783-4565-8281-4275DAE4AAFC}"/>
    <cellStyle name="Currency 2 5 2 5 2 2 2 3" xfId="45897" xr:uid="{DBCB5CA1-2BF6-4C98-B93D-F2C72E6E113C}"/>
    <cellStyle name="Currency 2 5 2 5 2 2 3" xfId="22674" xr:uid="{26B7A296-DD36-4FEA-AAF0-37286A3DF73B}"/>
    <cellStyle name="Currency 2 5 2 5 2 2 3 2" xfId="53498" xr:uid="{EE8B7C1F-7A1F-40C2-900E-FB601AA8C667}"/>
    <cellStyle name="Currency 2 5 2 5 2 2 4" xfId="38088" xr:uid="{9B13B4B9-49C2-417F-ABEC-17FC1633EB31}"/>
    <cellStyle name="Currency 2 5 2 5 2 3" xfId="11269" xr:uid="{1882E98F-A9D0-45F0-A022-AEE912118D3A}"/>
    <cellStyle name="Currency 2 5 2 5 2 3 2" xfId="26680" xr:uid="{4A585C7C-5478-415F-B202-46E5D1E1D2EC}"/>
    <cellStyle name="Currency 2 5 2 5 2 3 2 2" xfId="57504" xr:uid="{FC106DE9-7947-4793-A1BA-7D8AE7066D4A}"/>
    <cellStyle name="Currency 2 5 2 5 2 3 3" xfId="42094" xr:uid="{874CBF99-8CD2-4D9F-87C5-CF501B279BD7}"/>
    <cellStyle name="Currency 2 5 2 5 2 4" xfId="18871" xr:uid="{1E7306B4-7B6F-4696-B346-B81121549BB2}"/>
    <cellStyle name="Currency 2 5 2 5 2 4 2" xfId="49695" xr:uid="{59033017-E55E-4643-B014-022876CDB1AB}"/>
    <cellStyle name="Currency 2 5 2 5 2 5" xfId="34285" xr:uid="{2F043CA5-B5B8-47D6-B1D4-9EF1A9BDDC43}"/>
    <cellStyle name="Currency 2 5 2 5 3" xfId="5362" xr:uid="{742A4BE2-2E28-497E-AD0A-B12084822305}"/>
    <cellStyle name="Currency 2 5 2 5 3 2" xfId="13173" xr:uid="{41EFBACE-3FD1-4D9A-84CC-FF272D579FB8}"/>
    <cellStyle name="Currency 2 5 2 5 3 2 2" xfId="28584" xr:uid="{E789E926-146E-4E54-9CEF-1270849D7D49}"/>
    <cellStyle name="Currency 2 5 2 5 3 2 2 2" xfId="59408" xr:uid="{8E06B9EC-15F6-4545-8A8B-AEECBE8F503D}"/>
    <cellStyle name="Currency 2 5 2 5 3 2 3" xfId="43998" xr:uid="{13C9E995-E16D-47AA-9C1D-CCAF6FDDF156}"/>
    <cellStyle name="Currency 2 5 2 5 3 3" xfId="20775" xr:uid="{533C572E-FA0E-454F-8A24-259FD6A6D2A6}"/>
    <cellStyle name="Currency 2 5 2 5 3 3 2" xfId="51599" xr:uid="{4BCDAAB0-BD85-40FB-A1DA-A3965B29565E}"/>
    <cellStyle name="Currency 2 5 2 5 3 4" xfId="36189" xr:uid="{735626F0-BA95-4FDF-B2D1-7D2E0B63F1D6}"/>
    <cellStyle name="Currency 2 5 2 5 4" xfId="9370" xr:uid="{8C83DD61-46B8-4F20-A9D4-8DC6A8C591EE}"/>
    <cellStyle name="Currency 2 5 2 5 4 2" xfId="24781" xr:uid="{74C956FA-6C7F-4882-BD96-54F149B9237E}"/>
    <cellStyle name="Currency 2 5 2 5 4 2 2" xfId="55605" xr:uid="{45245892-326C-4828-AF92-95705B756692}"/>
    <cellStyle name="Currency 2 5 2 5 4 3" xfId="40195" xr:uid="{5DDCCD0C-54D8-4F83-A489-01F31B7F07B5}"/>
    <cellStyle name="Currency 2 5 2 5 5" xfId="16972" xr:uid="{379A1068-D57C-41F3-B86D-A0F93D89193D}"/>
    <cellStyle name="Currency 2 5 2 5 5 2" xfId="47796" xr:uid="{C55381BF-9DF1-4777-AAC4-82B5044802E9}"/>
    <cellStyle name="Currency 2 5 2 5 6" xfId="32386" xr:uid="{810450ED-A6AE-402E-A84D-8D05D3F8D8D6}"/>
    <cellStyle name="Currency 2 5 2 6" xfId="2192" xr:uid="{BF290AFF-86D4-449B-AB6F-55938E53AA4C}"/>
    <cellStyle name="Currency 2 5 2 6 2" xfId="5995" xr:uid="{92CCE317-B6D6-43FB-9D2A-846AF334ECA0}"/>
    <cellStyle name="Currency 2 5 2 6 2 2" xfId="13806" xr:uid="{04DCEEB9-1F78-4929-966D-79403DC45311}"/>
    <cellStyle name="Currency 2 5 2 6 2 2 2" xfId="29217" xr:uid="{F4C56252-49AC-49A6-96F1-1DF54692D336}"/>
    <cellStyle name="Currency 2 5 2 6 2 2 2 2" xfId="60041" xr:uid="{418157AB-03AB-45E6-BF97-CB915ADB45A1}"/>
    <cellStyle name="Currency 2 5 2 6 2 2 3" xfId="44631" xr:uid="{0977B475-03FC-4164-B8E4-6C4768C1FEEF}"/>
    <cellStyle name="Currency 2 5 2 6 2 3" xfId="21408" xr:uid="{FDCDE648-A779-4C0D-81F6-CA0C090F7653}"/>
    <cellStyle name="Currency 2 5 2 6 2 3 2" xfId="52232" xr:uid="{4149C4D9-54EB-4DD4-9316-21E81E8DCF63}"/>
    <cellStyle name="Currency 2 5 2 6 2 4" xfId="36822" xr:uid="{91A39E10-565E-4E20-A592-EEF50CDACEF9}"/>
    <cellStyle name="Currency 2 5 2 6 3" xfId="10003" xr:uid="{4CBECCA5-A3B6-4898-ADB0-66E3E97AD92C}"/>
    <cellStyle name="Currency 2 5 2 6 3 2" xfId="25414" xr:uid="{A20615A9-5888-48A2-865C-3AC89EE9136D}"/>
    <cellStyle name="Currency 2 5 2 6 3 2 2" xfId="56238" xr:uid="{8D090A73-2753-4BCF-B33B-CD3FBB258262}"/>
    <cellStyle name="Currency 2 5 2 6 3 3" xfId="40828" xr:uid="{4A84BF9F-D2FF-42D3-B798-1D8370494409}"/>
    <cellStyle name="Currency 2 5 2 6 4" xfId="17605" xr:uid="{D2E99D05-C590-4A75-B759-194009E42BB0}"/>
    <cellStyle name="Currency 2 5 2 6 4 2" xfId="48429" xr:uid="{B93B6364-A588-4FA5-BA89-388A01C3C765}"/>
    <cellStyle name="Currency 2 5 2 6 5" xfId="33019" xr:uid="{8EB7C4C0-D36B-42F6-A48B-7CAB1C0E0D21}"/>
    <cellStyle name="Currency 2 5 2 7" xfId="4096" xr:uid="{ADB0CE7E-ED43-46D1-94D0-5052CDEB1B26}"/>
    <cellStyle name="Currency 2 5 2 7 2" xfId="11907" xr:uid="{42AB570E-C3AA-40E3-87C0-20FE7047998C}"/>
    <cellStyle name="Currency 2 5 2 7 2 2" xfId="27318" xr:uid="{D5092EA9-3296-4739-A133-28F10E78CDAA}"/>
    <cellStyle name="Currency 2 5 2 7 2 2 2" xfId="58142" xr:uid="{72C15EB9-3754-4207-AA83-EB14F021F58F}"/>
    <cellStyle name="Currency 2 5 2 7 2 3" xfId="42732" xr:uid="{3C4EC014-F10A-4206-9888-CEB048A6CE09}"/>
    <cellStyle name="Currency 2 5 2 7 3" xfId="19509" xr:uid="{584B4F02-C9AB-4670-9E5E-A66A6C8D41A5}"/>
    <cellStyle name="Currency 2 5 2 7 3 2" xfId="50333" xr:uid="{55AB3EC9-B99A-48B3-8468-BE9F6FA274EE}"/>
    <cellStyle name="Currency 2 5 2 7 4" xfId="34923" xr:uid="{2E4BE109-9D0B-4916-A42D-A3E61ABD0D16}"/>
    <cellStyle name="Currency 2 5 2 8" xfId="8104" xr:uid="{C043EDED-E80E-40E4-8684-AA98F0EEAE28}"/>
    <cellStyle name="Currency 2 5 2 8 2" xfId="23515" xr:uid="{8F0F96C1-47ED-4A99-8A36-947BA7BF9CB0}"/>
    <cellStyle name="Currency 2 5 2 8 2 2" xfId="54339" xr:uid="{1A3DF34B-CE09-4CF0-858B-EA05B46968D2}"/>
    <cellStyle name="Currency 2 5 2 8 3" xfId="38929" xr:uid="{36F4954D-6917-440F-9922-F613D4BB4378}"/>
    <cellStyle name="Currency 2 5 2 9" xfId="7895" xr:uid="{754614ED-2104-4D52-9386-80853ABFD391}"/>
    <cellStyle name="Currency 2 5 2 9 2" xfId="23306" xr:uid="{50BFA3B4-522B-474B-9A64-C85000DAC89D}"/>
    <cellStyle name="Currency 2 5 2 9 2 2" xfId="54130" xr:uid="{5310CB76-90E8-40BF-A8C0-A39D078C0099}"/>
    <cellStyle name="Currency 2 5 2 9 3" xfId="38720" xr:uid="{6BDB8B44-7093-4073-8DCA-B2509E21BC37}"/>
    <cellStyle name="Currency 2 5 3" xfId="204" xr:uid="{8BBAE050-AE1E-41DD-880D-5646F4AF250A}"/>
    <cellStyle name="Currency 2 5 3 10" xfId="15626" xr:uid="{1E2101F6-1D9C-4A0D-9B75-64FE0A696957}"/>
    <cellStyle name="Currency 2 5 3 10 2" xfId="46450" xr:uid="{C15B61DE-6A31-447D-BCDB-47123AB209C3}"/>
    <cellStyle name="Currency 2 5 3 11" xfId="31040" xr:uid="{6EDA4EBC-50E3-40D0-8CE3-93EDD4446693}"/>
    <cellStyle name="Currency 2 5 3 2" xfId="635" xr:uid="{921A488C-38FC-440C-BDB2-084867F41CC2}"/>
    <cellStyle name="Currency 2 5 3 2 2" xfId="1268" xr:uid="{D7F85EAF-354B-4C4E-A2F5-A044133D7626}"/>
    <cellStyle name="Currency 2 5 3 2 2 2" xfId="3167" xr:uid="{7992F898-BE0B-4CB0-A694-7EC94B5D3B29}"/>
    <cellStyle name="Currency 2 5 3 2 2 2 2" xfId="6970" xr:uid="{176B2F83-61A1-4251-BC98-4896B6117167}"/>
    <cellStyle name="Currency 2 5 3 2 2 2 2 2" xfId="14781" xr:uid="{BBBC7659-DD90-4038-B560-1574EA1EE333}"/>
    <cellStyle name="Currency 2 5 3 2 2 2 2 2 2" xfId="30192" xr:uid="{9567E825-14D0-46E8-94D7-C05BEFD6061A}"/>
    <cellStyle name="Currency 2 5 3 2 2 2 2 2 2 2" xfId="61016" xr:uid="{E8A6A8B3-DF7D-4D1B-B55C-C1953B33DFBF}"/>
    <cellStyle name="Currency 2 5 3 2 2 2 2 2 3" xfId="45606" xr:uid="{6BE94EBF-F722-407F-B013-64D567E87575}"/>
    <cellStyle name="Currency 2 5 3 2 2 2 2 3" xfId="22383" xr:uid="{13E91458-3259-449B-97FE-2D71FDB3DD0B}"/>
    <cellStyle name="Currency 2 5 3 2 2 2 2 3 2" xfId="53207" xr:uid="{2FC59BC6-2709-4DF5-A834-CA929AB2B7E4}"/>
    <cellStyle name="Currency 2 5 3 2 2 2 2 4" xfId="37797" xr:uid="{EE50D838-FC81-492E-A852-39A98C6C6B97}"/>
    <cellStyle name="Currency 2 5 3 2 2 2 3" xfId="10978" xr:uid="{B5A771D7-11B9-4DCB-9D3B-7B5869FF7A5F}"/>
    <cellStyle name="Currency 2 5 3 2 2 2 3 2" xfId="26389" xr:uid="{1BC89BFC-DCAA-49C9-89F4-B0F6D96D376E}"/>
    <cellStyle name="Currency 2 5 3 2 2 2 3 2 2" xfId="57213" xr:uid="{1745429D-47A6-4495-8DF4-AD6047B4D8DF}"/>
    <cellStyle name="Currency 2 5 3 2 2 2 3 3" xfId="41803" xr:uid="{CF7F7F38-27FC-4A6A-A5C9-8493A7CC13A7}"/>
    <cellStyle name="Currency 2 5 3 2 2 2 4" xfId="18580" xr:uid="{2DC730C3-AA1E-46D7-B2AE-F02CA35F2ECD}"/>
    <cellStyle name="Currency 2 5 3 2 2 2 4 2" xfId="49404" xr:uid="{C567F534-6530-43C4-9333-71420A0F2A5B}"/>
    <cellStyle name="Currency 2 5 3 2 2 2 5" xfId="33994" xr:uid="{DD48C176-96F3-4960-8340-A977E0C31772}"/>
    <cellStyle name="Currency 2 5 3 2 2 3" xfId="5071" xr:uid="{912BAA33-5BC3-4BFA-8133-8A72286E0B43}"/>
    <cellStyle name="Currency 2 5 3 2 2 3 2" xfId="12882" xr:uid="{EEAEF6A4-2107-481E-984B-67B1E195AFAB}"/>
    <cellStyle name="Currency 2 5 3 2 2 3 2 2" xfId="28293" xr:uid="{8BAB486C-4A27-4F30-95E0-EA9A2E769EA4}"/>
    <cellStyle name="Currency 2 5 3 2 2 3 2 2 2" xfId="59117" xr:uid="{964EADF0-2BA7-49A3-A33A-EB1D7B4CB525}"/>
    <cellStyle name="Currency 2 5 3 2 2 3 2 3" xfId="43707" xr:uid="{858B27CB-A4F2-4274-B2ED-19F4D44195D6}"/>
    <cellStyle name="Currency 2 5 3 2 2 3 3" xfId="20484" xr:uid="{D19EEDFD-DC65-47F8-919D-7AE12A6E4265}"/>
    <cellStyle name="Currency 2 5 3 2 2 3 3 2" xfId="51308" xr:uid="{7F909A7A-DC12-40C3-A0B0-3BC0EF2B30C7}"/>
    <cellStyle name="Currency 2 5 3 2 2 3 4" xfId="35898" xr:uid="{02EFEA0C-61EA-46B3-A2C7-6AB14DF1128F}"/>
    <cellStyle name="Currency 2 5 3 2 2 4" xfId="9079" xr:uid="{34D7762C-5095-4C0B-BDD0-3CF5C96F49A6}"/>
    <cellStyle name="Currency 2 5 3 2 2 4 2" xfId="24490" xr:uid="{1BF5EEAB-B41E-41F5-B650-66188FED33DC}"/>
    <cellStyle name="Currency 2 5 3 2 2 4 2 2" xfId="55314" xr:uid="{215CACE0-C979-42CE-A632-CEE758D1738D}"/>
    <cellStyle name="Currency 2 5 3 2 2 4 3" xfId="39904" xr:uid="{FBB28453-B439-4D6D-B071-53904217D067}"/>
    <cellStyle name="Currency 2 5 3 2 2 5" xfId="16681" xr:uid="{0ED75626-6D9A-43B8-9927-8F8507308EF2}"/>
    <cellStyle name="Currency 2 5 3 2 2 5 2" xfId="47505" xr:uid="{5FE8BDC0-973A-4A79-82F3-7F37FAF17022}"/>
    <cellStyle name="Currency 2 5 3 2 2 6" xfId="32095" xr:uid="{215F3762-CDC6-4761-8804-4E1B23123BB8}"/>
    <cellStyle name="Currency 2 5 3 2 3" xfId="1901" xr:uid="{B286545E-B4E3-4141-B296-ABD1578EB319}"/>
    <cellStyle name="Currency 2 5 3 2 3 2" xfId="3800" xr:uid="{E56F0A26-A270-44EE-86DF-F427E218AF1D}"/>
    <cellStyle name="Currency 2 5 3 2 3 2 2" xfId="7603" xr:uid="{5F92E420-58D0-4599-AF97-7D05D09AE33A}"/>
    <cellStyle name="Currency 2 5 3 2 3 2 2 2" xfId="15414" xr:uid="{1E181780-D95C-4FF3-8300-59B86379B6B4}"/>
    <cellStyle name="Currency 2 5 3 2 3 2 2 2 2" xfId="30825" xr:uid="{1CEE4E1C-9437-45A1-8883-80292C2D708C}"/>
    <cellStyle name="Currency 2 5 3 2 3 2 2 2 2 2" xfId="61649" xr:uid="{BA930B51-886F-4512-AA8E-23DA6F028440}"/>
    <cellStyle name="Currency 2 5 3 2 3 2 2 2 3" xfId="46239" xr:uid="{F99EE053-111B-49B7-A0C4-17400E3C50AD}"/>
    <cellStyle name="Currency 2 5 3 2 3 2 2 3" xfId="23016" xr:uid="{0930A202-A558-433D-BEDC-B752DCB25CAB}"/>
    <cellStyle name="Currency 2 5 3 2 3 2 2 3 2" xfId="53840" xr:uid="{E31364C2-3005-4390-A7FE-449B4DB4999E}"/>
    <cellStyle name="Currency 2 5 3 2 3 2 2 4" xfId="38430" xr:uid="{8E488E66-C032-43CF-B630-C314A6B89214}"/>
    <cellStyle name="Currency 2 5 3 2 3 2 3" xfId="11611" xr:uid="{F08B9D71-0DC0-4FCF-9906-3EB7BCC31FDD}"/>
    <cellStyle name="Currency 2 5 3 2 3 2 3 2" xfId="27022" xr:uid="{30F9FF2E-078E-4085-A355-325A6142D550}"/>
    <cellStyle name="Currency 2 5 3 2 3 2 3 2 2" xfId="57846" xr:uid="{52EC69BA-06BE-41F3-B35A-BDBC994B54E4}"/>
    <cellStyle name="Currency 2 5 3 2 3 2 3 3" xfId="42436" xr:uid="{854B3B02-3AB9-4B9C-8597-A723EF230273}"/>
    <cellStyle name="Currency 2 5 3 2 3 2 4" xfId="19213" xr:uid="{5B555B45-F0CE-484A-8066-8C984B383924}"/>
    <cellStyle name="Currency 2 5 3 2 3 2 4 2" xfId="50037" xr:uid="{A639F0EB-67E5-4B9F-9EC1-468B114B7B41}"/>
    <cellStyle name="Currency 2 5 3 2 3 2 5" xfId="34627" xr:uid="{1AC23011-42C7-48A9-942B-6DB2509C9EFC}"/>
    <cellStyle name="Currency 2 5 3 2 3 3" xfId="5704" xr:uid="{0C09CD57-5DDF-4D02-9079-AD084B5D5FB8}"/>
    <cellStyle name="Currency 2 5 3 2 3 3 2" xfId="13515" xr:uid="{996F0988-D96F-4A8A-BB86-73F64D6CE1C5}"/>
    <cellStyle name="Currency 2 5 3 2 3 3 2 2" xfId="28926" xr:uid="{2F5516E3-811B-497B-94C2-74CE6C0F3527}"/>
    <cellStyle name="Currency 2 5 3 2 3 3 2 2 2" xfId="59750" xr:uid="{30FD9030-7BED-4831-BF30-057ADCDF2BBE}"/>
    <cellStyle name="Currency 2 5 3 2 3 3 2 3" xfId="44340" xr:uid="{67EDE389-F8D3-4926-B4A2-ACCB3851A015}"/>
    <cellStyle name="Currency 2 5 3 2 3 3 3" xfId="21117" xr:uid="{731D5B2F-FAC6-447B-B68D-6751B7F6C888}"/>
    <cellStyle name="Currency 2 5 3 2 3 3 3 2" xfId="51941" xr:uid="{72B1DA54-F8B5-4C58-BEEC-7ACFA2D99D20}"/>
    <cellStyle name="Currency 2 5 3 2 3 3 4" xfId="36531" xr:uid="{5C8A1B0A-0874-4C61-BE7B-895FBF5ECE66}"/>
    <cellStyle name="Currency 2 5 3 2 3 4" xfId="9712" xr:uid="{651A1D26-3473-47D5-8DF5-AE05555F9257}"/>
    <cellStyle name="Currency 2 5 3 2 3 4 2" xfId="25123" xr:uid="{B30479CE-766C-4CEE-A4D5-72AE173E8AC8}"/>
    <cellStyle name="Currency 2 5 3 2 3 4 2 2" xfId="55947" xr:uid="{D2A44684-8689-4E0A-AA9D-81B3196FD246}"/>
    <cellStyle name="Currency 2 5 3 2 3 4 3" xfId="40537" xr:uid="{913220D1-2724-4A41-A94D-FAD23F32CA68}"/>
    <cellStyle name="Currency 2 5 3 2 3 5" xfId="17314" xr:uid="{C03308A7-2F95-4F6A-B70A-CE80C7EE5B91}"/>
    <cellStyle name="Currency 2 5 3 2 3 5 2" xfId="48138" xr:uid="{8658A065-7175-4BF7-82D7-322AEE3656FD}"/>
    <cellStyle name="Currency 2 5 3 2 3 6" xfId="32728" xr:uid="{484939CD-07E7-4C4A-BB91-73516CA198B1}"/>
    <cellStyle name="Currency 2 5 3 2 4" xfId="2534" xr:uid="{7DA1BF8D-A5A5-4AEF-B162-9F2613B9A3B8}"/>
    <cellStyle name="Currency 2 5 3 2 4 2" xfId="6337" xr:uid="{52E921B6-5898-4347-B242-F5481A36FF82}"/>
    <cellStyle name="Currency 2 5 3 2 4 2 2" xfId="14148" xr:uid="{2E896607-DE5B-43B9-B33A-5F09FEB7030B}"/>
    <cellStyle name="Currency 2 5 3 2 4 2 2 2" xfId="29559" xr:uid="{05355D51-6311-42B5-ABBB-BB4F1DACF331}"/>
    <cellStyle name="Currency 2 5 3 2 4 2 2 2 2" xfId="60383" xr:uid="{7C7E71D7-23AC-4B90-80F1-3488AC06A6DD}"/>
    <cellStyle name="Currency 2 5 3 2 4 2 2 3" xfId="44973" xr:uid="{1774EB79-2AC2-4761-B170-184EFEEB6199}"/>
    <cellStyle name="Currency 2 5 3 2 4 2 3" xfId="21750" xr:uid="{D096A1C8-777A-4462-806C-5802E6BA2C2B}"/>
    <cellStyle name="Currency 2 5 3 2 4 2 3 2" xfId="52574" xr:uid="{6789AC79-965D-485F-9008-D8AFAAC28D52}"/>
    <cellStyle name="Currency 2 5 3 2 4 2 4" xfId="37164" xr:uid="{67BCBD08-C270-4E60-A60B-FF6F1E700F9D}"/>
    <cellStyle name="Currency 2 5 3 2 4 3" xfId="10345" xr:uid="{BA436BA9-8B36-4DC3-8502-ADE34C80AD40}"/>
    <cellStyle name="Currency 2 5 3 2 4 3 2" xfId="25756" xr:uid="{B5F8D2E8-FBB9-4724-8E46-F6DA741F4DE4}"/>
    <cellStyle name="Currency 2 5 3 2 4 3 2 2" xfId="56580" xr:uid="{0853B84B-DD38-499B-B05A-1663C4DFA7A4}"/>
    <cellStyle name="Currency 2 5 3 2 4 3 3" xfId="41170" xr:uid="{DCD4005E-4298-4523-8586-BC1B5BA923EF}"/>
    <cellStyle name="Currency 2 5 3 2 4 4" xfId="17947" xr:uid="{7BF5FACF-5E1B-432A-8395-81B93305E4D3}"/>
    <cellStyle name="Currency 2 5 3 2 4 4 2" xfId="48771" xr:uid="{26DFFB65-C1BB-43F7-9CB9-90828D998AE1}"/>
    <cellStyle name="Currency 2 5 3 2 4 5" xfId="33361" xr:uid="{28DF246B-5B04-435B-B935-E2D24D6AC959}"/>
    <cellStyle name="Currency 2 5 3 2 5" xfId="4438" xr:uid="{4F8F4D4F-CD3C-4746-B13C-21BD1540D1A3}"/>
    <cellStyle name="Currency 2 5 3 2 5 2" xfId="12249" xr:uid="{A43A1731-83A7-4D8E-B374-6C70505AFD84}"/>
    <cellStyle name="Currency 2 5 3 2 5 2 2" xfId="27660" xr:uid="{6E30D916-7B9F-4194-ADA0-B25E3CC88F1F}"/>
    <cellStyle name="Currency 2 5 3 2 5 2 2 2" xfId="58484" xr:uid="{9D814BD0-8391-40B4-A269-0BAEB4B1CDCE}"/>
    <cellStyle name="Currency 2 5 3 2 5 2 3" xfId="43074" xr:uid="{CD2C0EC8-246F-4ACA-BC0E-44DBB31DD218}"/>
    <cellStyle name="Currency 2 5 3 2 5 3" xfId="19851" xr:uid="{16170609-C75B-4AD7-BD5C-E16CC0AB95CB}"/>
    <cellStyle name="Currency 2 5 3 2 5 3 2" xfId="50675" xr:uid="{57D0C6A7-EECB-4613-A3A7-3EB5D64D19E5}"/>
    <cellStyle name="Currency 2 5 3 2 5 4" xfId="35265" xr:uid="{652BB61C-B5DA-4610-AA16-DBE4DEB0921A}"/>
    <cellStyle name="Currency 2 5 3 2 6" xfId="8446" xr:uid="{DD3B0866-95C6-4A86-964A-00011550D8F3}"/>
    <cellStyle name="Currency 2 5 3 2 6 2" xfId="23857" xr:uid="{F914EC19-7978-4782-A079-59398FA5506F}"/>
    <cellStyle name="Currency 2 5 3 2 6 2 2" xfId="54681" xr:uid="{CCE08C33-1777-4B31-BD7C-C893710BB3E5}"/>
    <cellStyle name="Currency 2 5 3 2 6 3" xfId="39271" xr:uid="{357EFEB5-239A-44FF-8155-5450C1ADA286}"/>
    <cellStyle name="Currency 2 5 3 2 7" xfId="16048" xr:uid="{9ED9E47C-A7D9-4345-8D85-119B91CB3CDD}"/>
    <cellStyle name="Currency 2 5 3 2 7 2" xfId="46872" xr:uid="{7BE9746C-1C83-4224-8A2F-41373A09AD28}"/>
    <cellStyle name="Currency 2 5 3 2 8" xfId="31462" xr:uid="{F82236F0-D698-40EF-8153-BB2832CCC73B}"/>
    <cellStyle name="Currency 2 5 3 3" xfId="426" xr:uid="{9A84C8F9-D410-40F3-9F58-C1EEE794A6E1}"/>
    <cellStyle name="Currency 2 5 3 3 2" xfId="1059" xr:uid="{85E6C3D8-EF4D-48E9-883C-017999000F6A}"/>
    <cellStyle name="Currency 2 5 3 3 2 2" xfId="2958" xr:uid="{521652A8-061A-47E1-8CCA-7DD630A7766E}"/>
    <cellStyle name="Currency 2 5 3 3 2 2 2" xfId="6761" xr:uid="{78BFC861-1D5D-4938-84F7-91CEB039E08F}"/>
    <cellStyle name="Currency 2 5 3 3 2 2 2 2" xfId="14572" xr:uid="{5B0B0265-97CB-459A-9B90-3371767B72A8}"/>
    <cellStyle name="Currency 2 5 3 3 2 2 2 2 2" xfId="29983" xr:uid="{7074E219-EB4D-4F11-AE01-767461DFFCE9}"/>
    <cellStyle name="Currency 2 5 3 3 2 2 2 2 2 2" xfId="60807" xr:uid="{E4A9336C-3059-4294-AA32-DA14105682ED}"/>
    <cellStyle name="Currency 2 5 3 3 2 2 2 2 3" xfId="45397" xr:uid="{CEF52B84-FBA7-4A07-A70D-E063EED5C06C}"/>
    <cellStyle name="Currency 2 5 3 3 2 2 2 3" xfId="22174" xr:uid="{A050E7E8-336B-4515-9791-D9EED85E5FA6}"/>
    <cellStyle name="Currency 2 5 3 3 2 2 2 3 2" xfId="52998" xr:uid="{0C360574-5CCB-43C0-AECF-168B46154DCC}"/>
    <cellStyle name="Currency 2 5 3 3 2 2 2 4" xfId="37588" xr:uid="{C061B621-AE79-4828-B16B-CE6A174F8BF2}"/>
    <cellStyle name="Currency 2 5 3 3 2 2 3" xfId="10769" xr:uid="{C14965D4-1042-41A4-8EEE-A307C77387EE}"/>
    <cellStyle name="Currency 2 5 3 3 2 2 3 2" xfId="26180" xr:uid="{8577A822-0B34-4F72-BBB0-A93F327A6D14}"/>
    <cellStyle name="Currency 2 5 3 3 2 2 3 2 2" xfId="57004" xr:uid="{BCDD41C4-06DA-470A-8818-EDD9F283B5CF}"/>
    <cellStyle name="Currency 2 5 3 3 2 2 3 3" xfId="41594" xr:uid="{3177B1C2-99AB-428E-813C-44F474C778B8}"/>
    <cellStyle name="Currency 2 5 3 3 2 2 4" xfId="18371" xr:uid="{B91E1456-19F6-448B-8CD0-453F458CE695}"/>
    <cellStyle name="Currency 2 5 3 3 2 2 4 2" xfId="49195" xr:uid="{73E3AD65-C7C4-4EAB-A315-F341CF1778AD}"/>
    <cellStyle name="Currency 2 5 3 3 2 2 5" xfId="33785" xr:uid="{3F701E1F-462A-41CD-83B9-A354848488ED}"/>
    <cellStyle name="Currency 2 5 3 3 2 3" xfId="4862" xr:uid="{877A833D-F0E7-4AE2-BB4F-D4D190733A63}"/>
    <cellStyle name="Currency 2 5 3 3 2 3 2" xfId="12673" xr:uid="{29D9F30F-B6AF-45F9-8A13-E23BA59B1ED0}"/>
    <cellStyle name="Currency 2 5 3 3 2 3 2 2" xfId="28084" xr:uid="{2F87319F-C223-4D40-A268-CB228AC75F7C}"/>
    <cellStyle name="Currency 2 5 3 3 2 3 2 2 2" xfId="58908" xr:uid="{CEB4144F-706E-46B4-A505-4CF314F0B1E3}"/>
    <cellStyle name="Currency 2 5 3 3 2 3 2 3" xfId="43498" xr:uid="{3A569A30-782B-420B-B832-F0A9BDDB14BB}"/>
    <cellStyle name="Currency 2 5 3 3 2 3 3" xfId="20275" xr:uid="{2E3EEC48-8A57-4F2B-A181-3F33049B09D3}"/>
    <cellStyle name="Currency 2 5 3 3 2 3 3 2" xfId="51099" xr:uid="{494D1C3F-E7CE-4F06-9884-C87E9F0FA938}"/>
    <cellStyle name="Currency 2 5 3 3 2 3 4" xfId="35689" xr:uid="{5965CBED-57F0-400F-B4AC-980D3052CCBB}"/>
    <cellStyle name="Currency 2 5 3 3 2 4" xfId="8870" xr:uid="{5885383C-5354-463C-B228-46C27CB9C388}"/>
    <cellStyle name="Currency 2 5 3 3 2 4 2" xfId="24281" xr:uid="{4E51B4B7-AA1E-4674-931A-4CD96C6DE012}"/>
    <cellStyle name="Currency 2 5 3 3 2 4 2 2" xfId="55105" xr:uid="{2D009418-E171-47EE-AB37-FA39A3E8C690}"/>
    <cellStyle name="Currency 2 5 3 3 2 4 3" xfId="39695" xr:uid="{E85EF08C-B24F-4DF5-94C8-9946ACA05987}"/>
    <cellStyle name="Currency 2 5 3 3 2 5" xfId="16472" xr:uid="{1F43FFB0-1FE4-49E6-9904-7E85AB8F4A49}"/>
    <cellStyle name="Currency 2 5 3 3 2 5 2" xfId="47296" xr:uid="{C98A8CB5-21CA-4BE7-8855-2D127953C142}"/>
    <cellStyle name="Currency 2 5 3 3 2 6" xfId="31886" xr:uid="{0768B153-712E-4E7D-910A-A43EEFA90D43}"/>
    <cellStyle name="Currency 2 5 3 3 3" xfId="1692" xr:uid="{CA736276-953B-4480-B7B6-20E6BA69B379}"/>
    <cellStyle name="Currency 2 5 3 3 3 2" xfId="3591" xr:uid="{B36C1338-AF69-422E-B07D-80F719474D15}"/>
    <cellStyle name="Currency 2 5 3 3 3 2 2" xfId="7394" xr:uid="{5C5C9093-40A0-4240-98B3-8FB199B89F07}"/>
    <cellStyle name="Currency 2 5 3 3 3 2 2 2" xfId="15205" xr:uid="{1F2CD5CF-147C-4D03-9909-E87CC0EBC2C7}"/>
    <cellStyle name="Currency 2 5 3 3 3 2 2 2 2" xfId="30616" xr:uid="{506F488A-03CC-4A50-A374-39D822DC59B6}"/>
    <cellStyle name="Currency 2 5 3 3 3 2 2 2 2 2" xfId="61440" xr:uid="{CCADAD6E-B27D-4B16-83EC-B3A92A934627}"/>
    <cellStyle name="Currency 2 5 3 3 3 2 2 2 3" xfId="46030" xr:uid="{F18A8CB7-3C11-402C-9C20-965B4A95CC2B}"/>
    <cellStyle name="Currency 2 5 3 3 3 2 2 3" xfId="22807" xr:uid="{A97BCEB5-5ECE-4C3E-BABF-2283145BA8AD}"/>
    <cellStyle name="Currency 2 5 3 3 3 2 2 3 2" xfId="53631" xr:uid="{EA15063E-AED4-4DDB-BEA0-D01649CEC754}"/>
    <cellStyle name="Currency 2 5 3 3 3 2 2 4" xfId="38221" xr:uid="{0B5D5F41-5B79-40F4-A6FC-89AB4D44AC60}"/>
    <cellStyle name="Currency 2 5 3 3 3 2 3" xfId="11402" xr:uid="{BF0A6518-E957-4A31-9234-7E99492189F8}"/>
    <cellStyle name="Currency 2 5 3 3 3 2 3 2" xfId="26813" xr:uid="{4FB238CE-ED20-404C-88A1-041DF0C9577C}"/>
    <cellStyle name="Currency 2 5 3 3 3 2 3 2 2" xfId="57637" xr:uid="{7C17B9EC-5E07-4D9A-B3CA-56A1395ED1EF}"/>
    <cellStyle name="Currency 2 5 3 3 3 2 3 3" xfId="42227" xr:uid="{F7773568-8389-421D-A5E6-3BF341DC5347}"/>
    <cellStyle name="Currency 2 5 3 3 3 2 4" xfId="19004" xr:uid="{A280F833-C183-460E-9759-D820364A1A08}"/>
    <cellStyle name="Currency 2 5 3 3 3 2 4 2" xfId="49828" xr:uid="{A86EF5C1-DFD2-4EEC-8AE9-1EFAE3AE106D}"/>
    <cellStyle name="Currency 2 5 3 3 3 2 5" xfId="34418" xr:uid="{DD87CFC8-C79B-4D38-B4CB-E405454C0476}"/>
    <cellStyle name="Currency 2 5 3 3 3 3" xfId="5495" xr:uid="{BA10E302-D403-4CCB-8C6B-FDF8C3B8D34D}"/>
    <cellStyle name="Currency 2 5 3 3 3 3 2" xfId="13306" xr:uid="{134CD217-2A1A-4716-A10A-797CD5257E2E}"/>
    <cellStyle name="Currency 2 5 3 3 3 3 2 2" xfId="28717" xr:uid="{AC0D6412-5702-417E-97B7-5D2CBB038085}"/>
    <cellStyle name="Currency 2 5 3 3 3 3 2 2 2" xfId="59541" xr:uid="{80C692F0-9A62-49D4-92CE-4949FD2AA4BC}"/>
    <cellStyle name="Currency 2 5 3 3 3 3 2 3" xfId="44131" xr:uid="{B9B434A1-7490-40DD-9838-7E7618B49B69}"/>
    <cellStyle name="Currency 2 5 3 3 3 3 3" xfId="20908" xr:uid="{44B4ADFF-8838-4D6F-B0F4-9D83DAA2A30C}"/>
    <cellStyle name="Currency 2 5 3 3 3 3 3 2" xfId="51732" xr:uid="{CE7CB540-9040-4A53-B0AE-9C630F41B91C}"/>
    <cellStyle name="Currency 2 5 3 3 3 3 4" xfId="36322" xr:uid="{CE355A29-AB75-496C-A708-EF76AFE68CC6}"/>
    <cellStyle name="Currency 2 5 3 3 3 4" xfId="9503" xr:uid="{31F49371-0197-4CFC-8E1E-076E3DA9FABB}"/>
    <cellStyle name="Currency 2 5 3 3 3 4 2" xfId="24914" xr:uid="{38E6B189-99B5-453E-ADAE-3D970781FBB1}"/>
    <cellStyle name="Currency 2 5 3 3 3 4 2 2" xfId="55738" xr:uid="{EB6865C1-F44E-4933-811E-42BB52547087}"/>
    <cellStyle name="Currency 2 5 3 3 3 4 3" xfId="40328" xr:uid="{F9270F86-E984-4D9F-809F-047368C6AD55}"/>
    <cellStyle name="Currency 2 5 3 3 3 5" xfId="17105" xr:uid="{009467BF-63BE-44C9-8E03-CE0F72568CD5}"/>
    <cellStyle name="Currency 2 5 3 3 3 5 2" xfId="47929" xr:uid="{D14D04BD-0A7D-4DE9-ABE8-D994E66B03D7}"/>
    <cellStyle name="Currency 2 5 3 3 3 6" xfId="32519" xr:uid="{920F7472-8A95-446F-BA9C-B5F26A222FED}"/>
    <cellStyle name="Currency 2 5 3 3 4" xfId="2325" xr:uid="{20135CD6-757F-462E-8D50-55977C4CBD05}"/>
    <cellStyle name="Currency 2 5 3 3 4 2" xfId="6128" xr:uid="{A5381C03-8F8A-47FF-A535-9F850F7F91AC}"/>
    <cellStyle name="Currency 2 5 3 3 4 2 2" xfId="13939" xr:uid="{12731FE0-94A8-4473-B836-BBE46DB83FFA}"/>
    <cellStyle name="Currency 2 5 3 3 4 2 2 2" xfId="29350" xr:uid="{0D044ECE-D177-46EB-A88E-1E277E31E61D}"/>
    <cellStyle name="Currency 2 5 3 3 4 2 2 2 2" xfId="60174" xr:uid="{8A8404AA-825C-4D25-BA1C-9613BE7E0100}"/>
    <cellStyle name="Currency 2 5 3 3 4 2 2 3" xfId="44764" xr:uid="{4765EBD6-3B37-478C-98B8-3BFDE71C7896}"/>
    <cellStyle name="Currency 2 5 3 3 4 2 3" xfId="21541" xr:uid="{F47B0133-72F9-4AAB-A95F-18C2ABFB6803}"/>
    <cellStyle name="Currency 2 5 3 3 4 2 3 2" xfId="52365" xr:uid="{DA8B81C4-4381-43D3-841B-187262A773A0}"/>
    <cellStyle name="Currency 2 5 3 3 4 2 4" xfId="36955" xr:uid="{2DB9A297-1C2A-4E3B-9FE9-64A3024FFAF1}"/>
    <cellStyle name="Currency 2 5 3 3 4 3" xfId="10136" xr:uid="{23C7D441-12DD-4FD8-B106-177C3D3257A7}"/>
    <cellStyle name="Currency 2 5 3 3 4 3 2" xfId="25547" xr:uid="{6581DF13-23FD-497C-B953-0C58CC2D66FA}"/>
    <cellStyle name="Currency 2 5 3 3 4 3 2 2" xfId="56371" xr:uid="{783A5B34-04E3-4BA7-85E2-6215A9E53407}"/>
    <cellStyle name="Currency 2 5 3 3 4 3 3" xfId="40961" xr:uid="{D63BD24B-2342-4605-8A51-A906B1E8C0C0}"/>
    <cellStyle name="Currency 2 5 3 3 4 4" xfId="17738" xr:uid="{1205EA39-7B2C-4320-AA75-958838A51EC3}"/>
    <cellStyle name="Currency 2 5 3 3 4 4 2" xfId="48562" xr:uid="{C99B9F5D-075E-4391-BCC9-DCA5C4CB9F1A}"/>
    <cellStyle name="Currency 2 5 3 3 4 5" xfId="33152" xr:uid="{9DACDBFD-02ED-4B77-B131-19865B9EE1DC}"/>
    <cellStyle name="Currency 2 5 3 3 5" xfId="4229" xr:uid="{BE2EA67D-989A-434E-9960-7B5807DCCA77}"/>
    <cellStyle name="Currency 2 5 3 3 5 2" xfId="12040" xr:uid="{89D16AF6-3AB2-4A75-B216-6A1BAA84DD37}"/>
    <cellStyle name="Currency 2 5 3 3 5 2 2" xfId="27451" xr:uid="{6CFBD38D-95F5-4C03-BA75-DBAB10450156}"/>
    <cellStyle name="Currency 2 5 3 3 5 2 2 2" xfId="58275" xr:uid="{E3553B6C-D8C7-4EBE-B59F-5D39D62AABAD}"/>
    <cellStyle name="Currency 2 5 3 3 5 2 3" xfId="42865" xr:uid="{4B5A0724-CAF8-4CC4-90BD-D82B4F0EDAC6}"/>
    <cellStyle name="Currency 2 5 3 3 5 3" xfId="19642" xr:uid="{50B35BB6-E1EA-4E23-B46C-1D0EB6469C3D}"/>
    <cellStyle name="Currency 2 5 3 3 5 3 2" xfId="50466" xr:uid="{804AC161-F316-4923-90A2-1C0C90548688}"/>
    <cellStyle name="Currency 2 5 3 3 5 4" xfId="35056" xr:uid="{1BBB5600-480F-4B73-BBE8-5F80BF8141F2}"/>
    <cellStyle name="Currency 2 5 3 3 6" xfId="8237" xr:uid="{0B9F050E-E2A3-4B55-9A20-22E39E2F3FAB}"/>
    <cellStyle name="Currency 2 5 3 3 6 2" xfId="23648" xr:uid="{2B017C66-6DFC-40C7-A1B6-A96234086E47}"/>
    <cellStyle name="Currency 2 5 3 3 6 2 2" xfId="54472" xr:uid="{F3FE132B-8C9B-4267-8FD9-20B7E427D469}"/>
    <cellStyle name="Currency 2 5 3 3 6 3" xfId="39062" xr:uid="{76A4E528-AC66-44A4-A24E-5D5543001932}"/>
    <cellStyle name="Currency 2 5 3 3 7" xfId="15839" xr:uid="{F66C3510-8FC7-40FF-9E7C-8C1F00329981}"/>
    <cellStyle name="Currency 2 5 3 3 7 2" xfId="46663" xr:uid="{05BD7F40-83B6-4C9F-89A4-49036AAE799F}"/>
    <cellStyle name="Currency 2 5 3 3 8" xfId="31253" xr:uid="{3F827C22-B811-4212-80C9-67A11EB82C6A}"/>
    <cellStyle name="Currency 2 5 3 4" xfId="846" xr:uid="{06253BEB-EDF8-4D22-86DF-3E2255A46E5E}"/>
    <cellStyle name="Currency 2 5 3 4 2" xfId="2745" xr:uid="{9BEAB4C6-F814-4B5D-8248-428F2C6B9D39}"/>
    <cellStyle name="Currency 2 5 3 4 2 2" xfId="6548" xr:uid="{F85FA566-FD18-4BA6-BC53-29EBB7ED2E3E}"/>
    <cellStyle name="Currency 2 5 3 4 2 2 2" xfId="14359" xr:uid="{3DAD3E42-375A-4A55-8F47-EC37EF947DCD}"/>
    <cellStyle name="Currency 2 5 3 4 2 2 2 2" xfId="29770" xr:uid="{87358300-0639-4A52-B2FE-0286989EC663}"/>
    <cellStyle name="Currency 2 5 3 4 2 2 2 2 2" xfId="60594" xr:uid="{388B6633-9C6A-412A-9C1A-C3BFE05BAE52}"/>
    <cellStyle name="Currency 2 5 3 4 2 2 2 3" xfId="45184" xr:uid="{83D6D4E8-C9EC-4265-B00A-AFE639F3A770}"/>
    <cellStyle name="Currency 2 5 3 4 2 2 3" xfId="21961" xr:uid="{8BBED487-5525-4B65-BC27-E6DF35E28D46}"/>
    <cellStyle name="Currency 2 5 3 4 2 2 3 2" xfId="52785" xr:uid="{DD4F4734-5634-4745-A05C-DE34967025CD}"/>
    <cellStyle name="Currency 2 5 3 4 2 2 4" xfId="37375" xr:uid="{0227BF68-91A4-488A-8823-63A34DD05B0E}"/>
    <cellStyle name="Currency 2 5 3 4 2 3" xfId="10556" xr:uid="{A8E79115-D2B0-48D3-B345-B382AA7F3B47}"/>
    <cellStyle name="Currency 2 5 3 4 2 3 2" xfId="25967" xr:uid="{80E82C43-D32B-44E3-8E64-12A842C4714A}"/>
    <cellStyle name="Currency 2 5 3 4 2 3 2 2" xfId="56791" xr:uid="{D45DEDA1-75B2-4D98-9A71-97B668A94567}"/>
    <cellStyle name="Currency 2 5 3 4 2 3 3" xfId="41381" xr:uid="{D31C5A8E-378C-4797-A044-C764BC777061}"/>
    <cellStyle name="Currency 2 5 3 4 2 4" xfId="18158" xr:uid="{3EADACBD-44DC-42F8-85A8-7C1EFC0C6DC0}"/>
    <cellStyle name="Currency 2 5 3 4 2 4 2" xfId="48982" xr:uid="{DD0680A5-15EE-4676-8CC1-AD118C1A31AA}"/>
    <cellStyle name="Currency 2 5 3 4 2 5" xfId="33572" xr:uid="{659E0A32-F6AC-46DB-96FA-7F42E372319D}"/>
    <cellStyle name="Currency 2 5 3 4 3" xfId="4649" xr:uid="{FDA82738-2CE0-4A1B-85ED-30BB75E13F15}"/>
    <cellStyle name="Currency 2 5 3 4 3 2" xfId="12460" xr:uid="{CF377CFD-476D-4EE9-A9A1-DD40D6038325}"/>
    <cellStyle name="Currency 2 5 3 4 3 2 2" xfId="27871" xr:uid="{5D6C9508-9E71-4E01-B7DB-EAB966DDE96B}"/>
    <cellStyle name="Currency 2 5 3 4 3 2 2 2" xfId="58695" xr:uid="{D8ECE983-BC88-49D5-ACC5-6B8BFC7860D2}"/>
    <cellStyle name="Currency 2 5 3 4 3 2 3" xfId="43285" xr:uid="{AF70DC35-6E19-4C77-8617-CDD4E46CD5E2}"/>
    <cellStyle name="Currency 2 5 3 4 3 3" xfId="20062" xr:uid="{524F88BD-1554-4B60-AD54-7C31D5E220DC}"/>
    <cellStyle name="Currency 2 5 3 4 3 3 2" xfId="50886" xr:uid="{D0D38A89-5B6D-479D-AAA9-F05304791FE4}"/>
    <cellStyle name="Currency 2 5 3 4 3 4" xfId="35476" xr:uid="{BD62C49A-429F-44C3-9D2E-90B0CADEE18E}"/>
    <cellStyle name="Currency 2 5 3 4 4" xfId="8657" xr:uid="{1F2D0ABC-7938-4F67-A3C9-E5FB2A76875B}"/>
    <cellStyle name="Currency 2 5 3 4 4 2" xfId="24068" xr:uid="{A3F0033A-F4E8-4B81-B440-E214767F4C8B}"/>
    <cellStyle name="Currency 2 5 3 4 4 2 2" xfId="54892" xr:uid="{B98CD6E0-B4A1-42D7-A780-9FC18DF761E0}"/>
    <cellStyle name="Currency 2 5 3 4 4 3" xfId="39482" xr:uid="{86F3CA49-FF98-4AAF-9096-0A9DD18220E9}"/>
    <cellStyle name="Currency 2 5 3 4 5" xfId="16259" xr:uid="{F61353D3-55E9-44F6-B4CA-185CE476B5A9}"/>
    <cellStyle name="Currency 2 5 3 4 5 2" xfId="47083" xr:uid="{007ED543-C53C-4AE9-B5D4-4E19CD8CF01D}"/>
    <cellStyle name="Currency 2 5 3 4 6" xfId="31673" xr:uid="{91EA56D2-8954-4EB6-A85A-878F8533A804}"/>
    <cellStyle name="Currency 2 5 3 5" xfId="1479" xr:uid="{A9C32117-67D0-4CEC-A795-3737C0FEA650}"/>
    <cellStyle name="Currency 2 5 3 5 2" xfId="3378" xr:uid="{F8A394EA-6627-49E3-810A-F51231EFCE59}"/>
    <cellStyle name="Currency 2 5 3 5 2 2" xfId="7181" xr:uid="{E70CBD2F-A856-4910-8939-DEBBDFFE02BB}"/>
    <cellStyle name="Currency 2 5 3 5 2 2 2" xfId="14992" xr:uid="{4E247240-A1C8-499E-9CE8-B603E313F917}"/>
    <cellStyle name="Currency 2 5 3 5 2 2 2 2" xfId="30403" xr:uid="{E4CB9CFB-643D-4578-AB79-0F98BCE9CB0A}"/>
    <cellStyle name="Currency 2 5 3 5 2 2 2 2 2" xfId="61227" xr:uid="{360C3354-9235-417C-B0D4-C19BE1891FF2}"/>
    <cellStyle name="Currency 2 5 3 5 2 2 2 3" xfId="45817" xr:uid="{9B58B84F-C4E7-4424-8BBE-A14F37636E4F}"/>
    <cellStyle name="Currency 2 5 3 5 2 2 3" xfId="22594" xr:uid="{458AAFE3-FD53-45E3-BD82-C9B0913A6D61}"/>
    <cellStyle name="Currency 2 5 3 5 2 2 3 2" xfId="53418" xr:uid="{0B2797FB-64B3-49A7-98BA-664D6DFA9795}"/>
    <cellStyle name="Currency 2 5 3 5 2 2 4" xfId="38008" xr:uid="{89A48114-0AC9-4189-925F-A99DCD049E5F}"/>
    <cellStyle name="Currency 2 5 3 5 2 3" xfId="11189" xr:uid="{F981FF0F-013A-49E4-85FF-9E17230D97C5}"/>
    <cellStyle name="Currency 2 5 3 5 2 3 2" xfId="26600" xr:uid="{9072E255-11AE-4F7D-B9D1-F546BA842C04}"/>
    <cellStyle name="Currency 2 5 3 5 2 3 2 2" xfId="57424" xr:uid="{D7055DE7-4153-4A21-8DC4-0C1DFFB9941A}"/>
    <cellStyle name="Currency 2 5 3 5 2 3 3" xfId="42014" xr:uid="{D8897B39-C321-4FF6-A326-EDCDA5B1C736}"/>
    <cellStyle name="Currency 2 5 3 5 2 4" xfId="18791" xr:uid="{6348325D-19BD-43A3-A588-E5011ABCCC2A}"/>
    <cellStyle name="Currency 2 5 3 5 2 4 2" xfId="49615" xr:uid="{5154F43E-5F74-4300-839E-E5D0A23897A8}"/>
    <cellStyle name="Currency 2 5 3 5 2 5" xfId="34205" xr:uid="{7DFBCC3F-BC69-44B8-9033-C0C273B486DB}"/>
    <cellStyle name="Currency 2 5 3 5 3" xfId="5282" xr:uid="{4CDCF6E4-4924-4F56-90EB-F34370ADFFBD}"/>
    <cellStyle name="Currency 2 5 3 5 3 2" xfId="13093" xr:uid="{D48B3DD5-7B38-4CA3-A7B4-72ACDDDE6A8A}"/>
    <cellStyle name="Currency 2 5 3 5 3 2 2" xfId="28504" xr:uid="{542F5E5A-BB78-49A9-BBBA-B5C583591916}"/>
    <cellStyle name="Currency 2 5 3 5 3 2 2 2" xfId="59328" xr:uid="{FBDC5F96-2E93-4592-A692-343D7FCDF24C}"/>
    <cellStyle name="Currency 2 5 3 5 3 2 3" xfId="43918" xr:uid="{B7B6D3AC-E036-403C-ACFF-0F5C1A5E6067}"/>
    <cellStyle name="Currency 2 5 3 5 3 3" xfId="20695" xr:uid="{15A34421-65F1-4481-B0AE-E90B364FE93D}"/>
    <cellStyle name="Currency 2 5 3 5 3 3 2" xfId="51519" xr:uid="{B86A0CC4-CBDF-45FC-9ACF-660F9D97C420}"/>
    <cellStyle name="Currency 2 5 3 5 3 4" xfId="36109" xr:uid="{02E49AD9-1335-4BBD-9805-9E786187D12F}"/>
    <cellStyle name="Currency 2 5 3 5 4" xfId="9290" xr:uid="{3E88472F-E9F5-4F93-B3BC-94F52CA7A419}"/>
    <cellStyle name="Currency 2 5 3 5 4 2" xfId="24701" xr:uid="{08F3E3C2-9379-42AB-9D2D-53A0CE87C59E}"/>
    <cellStyle name="Currency 2 5 3 5 4 2 2" xfId="55525" xr:uid="{91D7250B-14AC-42D1-990C-7A190F8D3B15}"/>
    <cellStyle name="Currency 2 5 3 5 4 3" xfId="40115" xr:uid="{E750A379-3178-42DF-9C66-2AB4A164C95C}"/>
    <cellStyle name="Currency 2 5 3 5 5" xfId="16892" xr:uid="{AB26E769-B04E-4713-A6F4-E2DC88EC2978}"/>
    <cellStyle name="Currency 2 5 3 5 5 2" xfId="47716" xr:uid="{5E6EDE94-B66A-4BF5-B9C1-9DC3D4228FE1}"/>
    <cellStyle name="Currency 2 5 3 5 6" xfId="32306" xr:uid="{1280EE2F-9FA7-4349-8104-BB0D95725D6C}"/>
    <cellStyle name="Currency 2 5 3 6" xfId="2112" xr:uid="{3BB84C64-074A-4DFF-941B-63A95F3DEFEF}"/>
    <cellStyle name="Currency 2 5 3 6 2" xfId="5915" xr:uid="{ABA9437A-632E-44A8-88FC-94E7EF081C98}"/>
    <cellStyle name="Currency 2 5 3 6 2 2" xfId="13726" xr:uid="{6ABF840F-C3FA-4F8F-9C5A-F2D2FDA1B834}"/>
    <cellStyle name="Currency 2 5 3 6 2 2 2" xfId="29137" xr:uid="{A14BC59E-76C6-49DB-BCED-47A248E2DB5D}"/>
    <cellStyle name="Currency 2 5 3 6 2 2 2 2" xfId="59961" xr:uid="{6D7B68C0-E3E4-439D-826B-4FC8BC5D21B2}"/>
    <cellStyle name="Currency 2 5 3 6 2 2 3" xfId="44551" xr:uid="{54C5BF3D-1AA5-4AB7-9F13-B710ABE8917E}"/>
    <cellStyle name="Currency 2 5 3 6 2 3" xfId="21328" xr:uid="{D2F2DA65-5A93-43E7-B1DB-489811DA0BAC}"/>
    <cellStyle name="Currency 2 5 3 6 2 3 2" xfId="52152" xr:uid="{A241BD46-4617-4C86-AA02-019B972CB201}"/>
    <cellStyle name="Currency 2 5 3 6 2 4" xfId="36742" xr:uid="{151AAFE6-4DBE-454D-B19C-A6CC4EC9464F}"/>
    <cellStyle name="Currency 2 5 3 6 3" xfId="9923" xr:uid="{DA7B3672-09BF-40C3-805B-69AE19D84CC1}"/>
    <cellStyle name="Currency 2 5 3 6 3 2" xfId="25334" xr:uid="{A5EC1044-E3D3-4AE0-91E2-E28BF7573B60}"/>
    <cellStyle name="Currency 2 5 3 6 3 2 2" xfId="56158" xr:uid="{D993F373-81BC-4CA1-8014-0D45A62FBE6D}"/>
    <cellStyle name="Currency 2 5 3 6 3 3" xfId="40748" xr:uid="{D7912DDF-4ABF-49E6-8478-B73D40FB842B}"/>
    <cellStyle name="Currency 2 5 3 6 4" xfId="17525" xr:uid="{FB8E0965-BED7-443B-BF68-79584778BBA0}"/>
    <cellStyle name="Currency 2 5 3 6 4 2" xfId="48349" xr:uid="{936F260F-A841-4E14-B047-EC9EE1976F48}"/>
    <cellStyle name="Currency 2 5 3 6 5" xfId="32939" xr:uid="{DB51C3B2-AC2C-434C-9F8B-26B5E306D808}"/>
    <cellStyle name="Currency 2 5 3 7" xfId="4016" xr:uid="{2019255B-C04E-45CF-BA0C-D6B3E11EE829}"/>
    <cellStyle name="Currency 2 5 3 7 2" xfId="11827" xr:uid="{ABABC4D6-64E4-4843-BB72-53E08DEE3B91}"/>
    <cellStyle name="Currency 2 5 3 7 2 2" xfId="27238" xr:uid="{93FE44FD-3E57-402A-A1CA-DCA05393F5FC}"/>
    <cellStyle name="Currency 2 5 3 7 2 2 2" xfId="58062" xr:uid="{98A916BC-B0ED-4252-A61F-EB9F59932DD5}"/>
    <cellStyle name="Currency 2 5 3 7 2 3" xfId="42652" xr:uid="{D5873DFB-085F-45F3-A0E7-278FC728029C}"/>
    <cellStyle name="Currency 2 5 3 7 3" xfId="19429" xr:uid="{68ABCB4F-4A29-4B28-9DF4-F626AA47B3EA}"/>
    <cellStyle name="Currency 2 5 3 7 3 2" xfId="50253" xr:uid="{2FF0B237-5056-4B37-AB16-530826D53156}"/>
    <cellStyle name="Currency 2 5 3 7 4" xfId="34843" xr:uid="{36FFD3BA-A9F6-44B3-9C00-4BEB4DA509EF}"/>
    <cellStyle name="Currency 2 5 3 8" xfId="8024" xr:uid="{8198510A-3802-4858-8FBD-D12358175CD5}"/>
    <cellStyle name="Currency 2 5 3 8 2" xfId="23435" xr:uid="{9628A7E4-F992-4E56-935B-841775DEBBD6}"/>
    <cellStyle name="Currency 2 5 3 8 2 2" xfId="54259" xr:uid="{23C30169-C98A-4B65-A7E9-0A52E0C9E8C6}"/>
    <cellStyle name="Currency 2 5 3 8 3" xfId="38849" xr:uid="{CEC50355-A01B-41FD-943A-D687AD92AE48}"/>
    <cellStyle name="Currency 2 5 3 9" xfId="7815" xr:uid="{DA6A60F7-AB97-403B-8125-5A747D6EC208}"/>
    <cellStyle name="Currency 2 5 3 9 2" xfId="23226" xr:uid="{68BFE678-868B-4871-BB70-4B6008F877A3}"/>
    <cellStyle name="Currency 2 5 3 9 2 2" xfId="54050" xr:uid="{068F9AF6-A6AE-4511-A160-9B1CD47AD846}"/>
    <cellStyle name="Currency 2 5 3 9 3" xfId="38640" xr:uid="{80CDD670-30EB-495C-BB63-BEE0CCB85B71}"/>
    <cellStyle name="Currency 2 5 4" xfId="590" xr:uid="{681C70B7-560A-420D-B7B2-64136B1ABBAE}"/>
    <cellStyle name="Currency 2 5 4 2" xfId="1223" xr:uid="{B51813AD-572E-4081-BF56-6034506F126D}"/>
    <cellStyle name="Currency 2 5 4 2 2" xfId="3122" xr:uid="{D526D150-909B-453B-8A24-5D71F4C6E857}"/>
    <cellStyle name="Currency 2 5 4 2 2 2" xfId="6925" xr:uid="{3B0CBEC5-5E76-4606-9478-F2B250AE720A}"/>
    <cellStyle name="Currency 2 5 4 2 2 2 2" xfId="14736" xr:uid="{446BFF10-FACC-4E7F-BC77-0FAEE3A9BD42}"/>
    <cellStyle name="Currency 2 5 4 2 2 2 2 2" xfId="30147" xr:uid="{8BAEF349-3DA4-46C4-8029-29ED1BD7DB29}"/>
    <cellStyle name="Currency 2 5 4 2 2 2 2 2 2" xfId="60971" xr:uid="{183C6FFB-2CEF-40A9-B8EB-54CA3BDA8C0D}"/>
    <cellStyle name="Currency 2 5 4 2 2 2 2 3" xfId="45561" xr:uid="{32BFE4AF-AE6A-4036-A7EF-7F973F12B860}"/>
    <cellStyle name="Currency 2 5 4 2 2 2 3" xfId="22338" xr:uid="{5985DAAE-8287-424E-93DD-0434E2FA0BE9}"/>
    <cellStyle name="Currency 2 5 4 2 2 2 3 2" xfId="53162" xr:uid="{81194751-CB05-4545-9E3C-5C5C2E1BF817}"/>
    <cellStyle name="Currency 2 5 4 2 2 2 4" xfId="37752" xr:uid="{FC909019-44A6-4CAB-A80D-FDF8B1070FF1}"/>
    <cellStyle name="Currency 2 5 4 2 2 3" xfId="10933" xr:uid="{AA3779D0-5C3C-4069-85C5-4F0A57D4B370}"/>
    <cellStyle name="Currency 2 5 4 2 2 3 2" xfId="26344" xr:uid="{B84E273B-230F-48E1-927F-724358E3481D}"/>
    <cellStyle name="Currency 2 5 4 2 2 3 2 2" xfId="57168" xr:uid="{0E1A572C-F3B5-4D73-9659-BCB81EE68A22}"/>
    <cellStyle name="Currency 2 5 4 2 2 3 3" xfId="41758" xr:uid="{3A6B429D-89E5-491C-B540-326471C47692}"/>
    <cellStyle name="Currency 2 5 4 2 2 4" xfId="18535" xr:uid="{C02D74C8-0712-4481-860F-C5BB03DEA27D}"/>
    <cellStyle name="Currency 2 5 4 2 2 4 2" xfId="49359" xr:uid="{B76F4E3A-E2B5-4721-B049-D89A106FFA48}"/>
    <cellStyle name="Currency 2 5 4 2 2 5" xfId="33949" xr:uid="{0C18E074-BC70-49DA-98CB-138A10DFF010}"/>
    <cellStyle name="Currency 2 5 4 2 3" xfId="5026" xr:uid="{7D6EEC25-4423-4790-B645-21743819AD91}"/>
    <cellStyle name="Currency 2 5 4 2 3 2" xfId="12837" xr:uid="{65690BDB-8E47-4BA1-A539-C380FAE29A6B}"/>
    <cellStyle name="Currency 2 5 4 2 3 2 2" xfId="28248" xr:uid="{EBAEBA1B-6BAA-4F73-B430-90B7252EA5A2}"/>
    <cellStyle name="Currency 2 5 4 2 3 2 2 2" xfId="59072" xr:uid="{90772CDB-B9A4-40B4-83D6-3DD05A048CB1}"/>
    <cellStyle name="Currency 2 5 4 2 3 2 3" xfId="43662" xr:uid="{4813CF89-DFD2-45B6-BF18-97DEFB7B4E1D}"/>
    <cellStyle name="Currency 2 5 4 2 3 3" xfId="20439" xr:uid="{EC8A41F8-242A-49B9-8A0A-D561F1D02906}"/>
    <cellStyle name="Currency 2 5 4 2 3 3 2" xfId="51263" xr:uid="{BB108457-8B1E-42DA-94D4-D08BF680AFA6}"/>
    <cellStyle name="Currency 2 5 4 2 3 4" xfId="35853" xr:uid="{F91C1D1D-5FAA-4836-BDF2-4EEC087B6A19}"/>
    <cellStyle name="Currency 2 5 4 2 4" xfId="9034" xr:uid="{19D80D50-3BBE-4517-885F-E6B7E104F3B7}"/>
    <cellStyle name="Currency 2 5 4 2 4 2" xfId="24445" xr:uid="{596E8519-1240-491A-8818-A393B8F98F2C}"/>
    <cellStyle name="Currency 2 5 4 2 4 2 2" xfId="55269" xr:uid="{153EAE43-D81E-4729-9E04-4448B8630443}"/>
    <cellStyle name="Currency 2 5 4 2 4 3" xfId="39859" xr:uid="{2D534B29-A8D2-47AD-96D4-0C2BFC2E9AC9}"/>
    <cellStyle name="Currency 2 5 4 2 5" xfId="16636" xr:uid="{97BBCEB1-E6F9-4AED-9ACD-92F1887CB62D}"/>
    <cellStyle name="Currency 2 5 4 2 5 2" xfId="47460" xr:uid="{50D9711C-55E2-4F72-89D6-96EA03FB4004}"/>
    <cellStyle name="Currency 2 5 4 2 6" xfId="32050" xr:uid="{7E5CF4BA-D05A-4560-A7A1-8D8BE1194F28}"/>
    <cellStyle name="Currency 2 5 4 3" xfId="1856" xr:uid="{EE98E45C-D13F-4F56-8F5B-C29A9D3531F9}"/>
    <cellStyle name="Currency 2 5 4 3 2" xfId="3755" xr:uid="{E99EAD55-1748-47FA-9619-D2A734883ACB}"/>
    <cellStyle name="Currency 2 5 4 3 2 2" xfId="7558" xr:uid="{41C294D2-D08E-4FA2-AF66-668394D74999}"/>
    <cellStyle name="Currency 2 5 4 3 2 2 2" xfId="15369" xr:uid="{9879A0B8-327E-4573-BD49-3B708FC4AEB7}"/>
    <cellStyle name="Currency 2 5 4 3 2 2 2 2" xfId="30780" xr:uid="{FCE13CCB-5A1D-4E3C-9C4F-EE5E8FE14699}"/>
    <cellStyle name="Currency 2 5 4 3 2 2 2 2 2" xfId="61604" xr:uid="{D640EEE1-6481-4B6D-AC81-54C5A68075D6}"/>
    <cellStyle name="Currency 2 5 4 3 2 2 2 3" xfId="46194" xr:uid="{9090BB77-76C7-4AC3-B993-4F29A6EE7185}"/>
    <cellStyle name="Currency 2 5 4 3 2 2 3" xfId="22971" xr:uid="{6EBD33F8-5141-4597-AB23-02775B08CC3B}"/>
    <cellStyle name="Currency 2 5 4 3 2 2 3 2" xfId="53795" xr:uid="{89869289-5C7F-42D9-8DDA-E828334D39F7}"/>
    <cellStyle name="Currency 2 5 4 3 2 2 4" xfId="38385" xr:uid="{50715B5B-495C-4EBD-8732-2D2184CA0BC8}"/>
    <cellStyle name="Currency 2 5 4 3 2 3" xfId="11566" xr:uid="{F314509B-EB46-4593-9F51-E9C5530355BE}"/>
    <cellStyle name="Currency 2 5 4 3 2 3 2" xfId="26977" xr:uid="{B5A889DF-A221-4D37-986A-795DC796C39A}"/>
    <cellStyle name="Currency 2 5 4 3 2 3 2 2" xfId="57801" xr:uid="{3B636E97-6D1A-4800-94E9-D6A3AE0A46D0}"/>
    <cellStyle name="Currency 2 5 4 3 2 3 3" xfId="42391" xr:uid="{96530316-6557-49FA-ADD9-E6B17E6A974F}"/>
    <cellStyle name="Currency 2 5 4 3 2 4" xfId="19168" xr:uid="{12E713C5-930F-4FA8-B9A5-812352FC8B0E}"/>
    <cellStyle name="Currency 2 5 4 3 2 4 2" xfId="49992" xr:uid="{B8ED90C3-91DD-4630-9D60-712DDFAC9DD4}"/>
    <cellStyle name="Currency 2 5 4 3 2 5" xfId="34582" xr:uid="{B5B7C065-0138-4A42-8E36-833BF81F842C}"/>
    <cellStyle name="Currency 2 5 4 3 3" xfId="5659" xr:uid="{F21A1E50-8DAD-4017-93C1-3F9E2A149814}"/>
    <cellStyle name="Currency 2 5 4 3 3 2" xfId="13470" xr:uid="{AF332F7E-EC75-4AF6-AB8F-6FFCC6FC40BA}"/>
    <cellStyle name="Currency 2 5 4 3 3 2 2" xfId="28881" xr:uid="{D065A575-6E30-4D6D-8E52-3A5EBF14C6F7}"/>
    <cellStyle name="Currency 2 5 4 3 3 2 2 2" xfId="59705" xr:uid="{4D11B492-F7B3-4AA4-8F68-4BBFB8E9A73E}"/>
    <cellStyle name="Currency 2 5 4 3 3 2 3" xfId="44295" xr:uid="{27AE94BE-5F15-4608-9BDF-2B5710D618B8}"/>
    <cellStyle name="Currency 2 5 4 3 3 3" xfId="21072" xr:uid="{53DDFC1C-85DB-45ED-B330-4E383E6334F9}"/>
    <cellStyle name="Currency 2 5 4 3 3 3 2" xfId="51896" xr:uid="{A10D68D9-F7E1-44BF-92B8-B444AC3A6602}"/>
    <cellStyle name="Currency 2 5 4 3 3 4" xfId="36486" xr:uid="{056C9C83-9C76-4AB0-9FCB-7E62A831CB80}"/>
    <cellStyle name="Currency 2 5 4 3 4" xfId="9667" xr:uid="{15EB69C8-001C-49BC-A859-9736043E998F}"/>
    <cellStyle name="Currency 2 5 4 3 4 2" xfId="25078" xr:uid="{5EAB833D-F1D2-465C-8AB1-73D540C72614}"/>
    <cellStyle name="Currency 2 5 4 3 4 2 2" xfId="55902" xr:uid="{7BFB4781-C68A-4F9C-A72F-FBD5ECDA2808}"/>
    <cellStyle name="Currency 2 5 4 3 4 3" xfId="40492" xr:uid="{98B011D5-6115-47DD-910A-ED61DAE76A93}"/>
    <cellStyle name="Currency 2 5 4 3 5" xfId="17269" xr:uid="{67E7896E-4A6C-48F3-9860-9AFF53504054}"/>
    <cellStyle name="Currency 2 5 4 3 5 2" xfId="48093" xr:uid="{9FAC9F92-F9F2-41A7-AB55-1117AF68337F}"/>
    <cellStyle name="Currency 2 5 4 3 6" xfId="32683" xr:uid="{49AE7A0E-7730-4338-93A8-32889DAC6FE2}"/>
    <cellStyle name="Currency 2 5 4 4" xfId="2489" xr:uid="{27562E86-7239-43FE-87E4-302D4DFFD06B}"/>
    <cellStyle name="Currency 2 5 4 4 2" xfId="6292" xr:uid="{921B6836-B629-4EB9-8416-96267A7144BB}"/>
    <cellStyle name="Currency 2 5 4 4 2 2" xfId="14103" xr:uid="{BECFCBB5-5930-489D-9F83-7FC6AC0EC38B}"/>
    <cellStyle name="Currency 2 5 4 4 2 2 2" xfId="29514" xr:uid="{44356095-4DB7-49A0-860B-2DD8765A0EDA}"/>
    <cellStyle name="Currency 2 5 4 4 2 2 2 2" xfId="60338" xr:uid="{CB9C0DD5-084F-4EF8-96D2-7AB78A0CC912}"/>
    <cellStyle name="Currency 2 5 4 4 2 2 3" xfId="44928" xr:uid="{4D37371C-509D-41BE-9B8B-0FA4AFB82E84}"/>
    <cellStyle name="Currency 2 5 4 4 2 3" xfId="21705" xr:uid="{03879F60-0B21-419E-AB59-D0463C2CEDEE}"/>
    <cellStyle name="Currency 2 5 4 4 2 3 2" xfId="52529" xr:uid="{A65C9C16-0C70-47E0-8502-6838BDE54F16}"/>
    <cellStyle name="Currency 2 5 4 4 2 4" xfId="37119" xr:uid="{5F0C9FF9-8BCA-461E-84FD-36FB0E51DFAB}"/>
    <cellStyle name="Currency 2 5 4 4 3" xfId="10300" xr:uid="{452C6D32-3AFD-4D0A-9A1C-7D87ECB876A1}"/>
    <cellStyle name="Currency 2 5 4 4 3 2" xfId="25711" xr:uid="{4C1691F4-502B-4959-B9AC-CF8321D7E95D}"/>
    <cellStyle name="Currency 2 5 4 4 3 2 2" xfId="56535" xr:uid="{8AF7246C-B938-4B1A-B0F1-4E8A98B27B4F}"/>
    <cellStyle name="Currency 2 5 4 4 3 3" xfId="41125" xr:uid="{E93D2143-4649-437B-9835-8836C4B561AC}"/>
    <cellStyle name="Currency 2 5 4 4 4" xfId="17902" xr:uid="{669BEBE3-6BDE-43DB-B5AE-6A4085199892}"/>
    <cellStyle name="Currency 2 5 4 4 4 2" xfId="48726" xr:uid="{75C55125-5082-4573-9B4F-3D0E277B753C}"/>
    <cellStyle name="Currency 2 5 4 4 5" xfId="33316" xr:uid="{7B7F6D69-FD50-41FA-A249-261DDC77FFD0}"/>
    <cellStyle name="Currency 2 5 4 5" xfId="4393" xr:uid="{82ACE6CA-272D-41BC-8001-A2B6C53B41B4}"/>
    <cellStyle name="Currency 2 5 4 5 2" xfId="12204" xr:uid="{D6D9CDA2-A30F-42FA-BCF2-367368F5C3A6}"/>
    <cellStyle name="Currency 2 5 4 5 2 2" xfId="27615" xr:uid="{B3D2D99C-DD54-44C2-BE0A-7F0F292C01BB}"/>
    <cellStyle name="Currency 2 5 4 5 2 2 2" xfId="58439" xr:uid="{4D5E061E-E9F3-4B9F-9D79-F618104075A6}"/>
    <cellStyle name="Currency 2 5 4 5 2 3" xfId="43029" xr:uid="{7C47BAC2-B0ED-4E54-A3A3-9BF8204B43F4}"/>
    <cellStyle name="Currency 2 5 4 5 3" xfId="19806" xr:uid="{21692181-503F-4A43-9725-5910277F0DD0}"/>
    <cellStyle name="Currency 2 5 4 5 3 2" xfId="50630" xr:uid="{F5057FD1-C1B3-4EE8-A550-2B2F8BDD888F}"/>
    <cellStyle name="Currency 2 5 4 5 4" xfId="35220" xr:uid="{3D4A31F7-37EC-4E52-BB94-FE1E86CA4850}"/>
    <cellStyle name="Currency 2 5 4 6" xfId="8401" xr:uid="{F343C61C-A600-44C1-A549-209D05E767E4}"/>
    <cellStyle name="Currency 2 5 4 6 2" xfId="23812" xr:uid="{9592F68B-8143-4E4F-B333-F89D096D6F60}"/>
    <cellStyle name="Currency 2 5 4 6 2 2" xfId="54636" xr:uid="{53AE419A-744D-4D9F-91FE-C4E6DA1EFDAA}"/>
    <cellStyle name="Currency 2 5 4 6 3" xfId="39226" xr:uid="{3849FCB8-91CC-4DF8-82AD-14FFAEEDE3EC}"/>
    <cellStyle name="Currency 2 5 4 7" xfId="16003" xr:uid="{B4686CAE-F3E7-4955-9BDA-3516C25AC39C}"/>
    <cellStyle name="Currency 2 5 4 7 2" xfId="46827" xr:uid="{D867B214-84B9-40ED-B590-6CF53DBFE410}"/>
    <cellStyle name="Currency 2 5 4 8" xfId="31417" xr:uid="{A4F25648-C395-40B6-B7F7-664A8151501E}"/>
    <cellStyle name="Currency 2 5 5" xfId="381" xr:uid="{86E65378-8696-46B7-978A-114B65461B0E}"/>
    <cellStyle name="Currency 2 5 5 2" xfId="1014" xr:uid="{89C3525E-9BB9-4880-8037-F0D4FC757167}"/>
    <cellStyle name="Currency 2 5 5 2 2" xfId="2913" xr:uid="{7A243E2E-958A-49C7-984A-B01EDA0EE483}"/>
    <cellStyle name="Currency 2 5 5 2 2 2" xfId="6716" xr:uid="{96143D0A-C0A3-43D3-8CC3-ED7C16BF76A7}"/>
    <cellStyle name="Currency 2 5 5 2 2 2 2" xfId="14527" xr:uid="{17FA06CF-047D-43F1-86B0-5F3085AD5122}"/>
    <cellStyle name="Currency 2 5 5 2 2 2 2 2" xfId="29938" xr:uid="{4529F051-1796-4642-96F7-E8E7D77C7CD7}"/>
    <cellStyle name="Currency 2 5 5 2 2 2 2 2 2" xfId="60762" xr:uid="{74651DDF-C513-4F06-96A8-F458DA32C126}"/>
    <cellStyle name="Currency 2 5 5 2 2 2 2 3" xfId="45352" xr:uid="{F4150412-36DA-4660-9522-8E3773DD3966}"/>
    <cellStyle name="Currency 2 5 5 2 2 2 3" xfId="22129" xr:uid="{BA9941D8-7318-4703-BF11-825807CED095}"/>
    <cellStyle name="Currency 2 5 5 2 2 2 3 2" xfId="52953" xr:uid="{1B115D46-A19D-46E8-AC3D-233C8AF96DE9}"/>
    <cellStyle name="Currency 2 5 5 2 2 2 4" xfId="37543" xr:uid="{83D149E2-03E8-48E3-9C7E-62EA49FD17AF}"/>
    <cellStyle name="Currency 2 5 5 2 2 3" xfId="10724" xr:uid="{92C4BAFB-0456-4276-A95C-4BE9B8D8BC66}"/>
    <cellStyle name="Currency 2 5 5 2 2 3 2" xfId="26135" xr:uid="{00FE23BD-A9F1-4811-AC44-B661031D90E0}"/>
    <cellStyle name="Currency 2 5 5 2 2 3 2 2" xfId="56959" xr:uid="{6B0A1433-19C6-48A3-B4DE-1BA9171C1B47}"/>
    <cellStyle name="Currency 2 5 5 2 2 3 3" xfId="41549" xr:uid="{5340464C-B875-4A0C-BE7F-076AE226256C}"/>
    <cellStyle name="Currency 2 5 5 2 2 4" xfId="18326" xr:uid="{08C359A3-F5C5-4E56-A022-7AF3D5A5744A}"/>
    <cellStyle name="Currency 2 5 5 2 2 4 2" xfId="49150" xr:uid="{CD7C7B8D-2BC9-4A46-8CF8-B4AF10CCCF55}"/>
    <cellStyle name="Currency 2 5 5 2 2 5" xfId="33740" xr:uid="{6705E593-4BE0-414B-9EEA-9A94A10BAEE7}"/>
    <cellStyle name="Currency 2 5 5 2 3" xfId="4817" xr:uid="{D59AE01F-ECD5-486C-BAF2-DAC460230ED3}"/>
    <cellStyle name="Currency 2 5 5 2 3 2" xfId="12628" xr:uid="{C23135BE-4FE9-4788-9CFC-36D8F5DDAFFD}"/>
    <cellStyle name="Currency 2 5 5 2 3 2 2" xfId="28039" xr:uid="{71A4B5E7-978B-4E6C-82A3-4FD8AC02F7B5}"/>
    <cellStyle name="Currency 2 5 5 2 3 2 2 2" xfId="58863" xr:uid="{53A6923D-9CFE-4144-AA85-595A484DC664}"/>
    <cellStyle name="Currency 2 5 5 2 3 2 3" xfId="43453" xr:uid="{685D01A4-896C-4D44-8DF1-D6692A20ACC0}"/>
    <cellStyle name="Currency 2 5 5 2 3 3" xfId="20230" xr:uid="{8CEB04A3-87AB-4904-BE6D-3F7DEBFFD61F}"/>
    <cellStyle name="Currency 2 5 5 2 3 3 2" xfId="51054" xr:uid="{7873DD76-1AE1-4038-BC8B-5395E6C5DDEB}"/>
    <cellStyle name="Currency 2 5 5 2 3 4" xfId="35644" xr:uid="{54AA8EF1-4F94-4530-8371-694165489203}"/>
    <cellStyle name="Currency 2 5 5 2 4" xfId="8825" xr:uid="{3177DA51-6D6E-46B8-B9AA-1101D908D4E1}"/>
    <cellStyle name="Currency 2 5 5 2 4 2" xfId="24236" xr:uid="{15D18D97-AFD5-4E42-A993-10489C4F92DB}"/>
    <cellStyle name="Currency 2 5 5 2 4 2 2" xfId="55060" xr:uid="{05485EE8-5D59-4FCC-A8C0-255D38F8610A}"/>
    <cellStyle name="Currency 2 5 5 2 4 3" xfId="39650" xr:uid="{1EE00019-84EF-4F7F-BCAB-E275327CDE7D}"/>
    <cellStyle name="Currency 2 5 5 2 5" xfId="16427" xr:uid="{7B3E7553-2DB7-40F8-B139-E76BFF27A5F9}"/>
    <cellStyle name="Currency 2 5 5 2 5 2" xfId="47251" xr:uid="{5383C6E2-BFC1-4AE4-AA9A-5F981E21DB3E}"/>
    <cellStyle name="Currency 2 5 5 2 6" xfId="31841" xr:uid="{51BAFF3B-1514-4665-BDBE-E1576BECF4D9}"/>
    <cellStyle name="Currency 2 5 5 3" xfId="1647" xr:uid="{E590CF9C-4716-4069-8629-ECE838FDA443}"/>
    <cellStyle name="Currency 2 5 5 3 2" xfId="3546" xr:uid="{BE624DAD-CAAB-471C-80AE-A74DB4398923}"/>
    <cellStyle name="Currency 2 5 5 3 2 2" xfId="7349" xr:uid="{6809256B-2D38-4A06-9FC3-2A8C586C3E70}"/>
    <cellStyle name="Currency 2 5 5 3 2 2 2" xfId="15160" xr:uid="{5B6106FB-A8E6-4D86-8A71-3D035CCEF56D}"/>
    <cellStyle name="Currency 2 5 5 3 2 2 2 2" xfId="30571" xr:uid="{6AD27786-80FB-4CAF-85EF-1D323F41F593}"/>
    <cellStyle name="Currency 2 5 5 3 2 2 2 2 2" xfId="61395" xr:uid="{BC0587F6-2BA5-4E51-B499-C7F0BF0F0198}"/>
    <cellStyle name="Currency 2 5 5 3 2 2 2 3" xfId="45985" xr:uid="{9F4AB9A4-4CD9-49BE-9352-E46A50F3C384}"/>
    <cellStyle name="Currency 2 5 5 3 2 2 3" xfId="22762" xr:uid="{CE18842B-9D32-4B8E-B5C1-914773936C75}"/>
    <cellStyle name="Currency 2 5 5 3 2 2 3 2" xfId="53586" xr:uid="{A95A25F6-6366-4D67-A5DB-25ADE7EF8677}"/>
    <cellStyle name="Currency 2 5 5 3 2 2 4" xfId="38176" xr:uid="{84F3D781-821C-413E-991C-A420D424C847}"/>
    <cellStyle name="Currency 2 5 5 3 2 3" xfId="11357" xr:uid="{7BC3AED5-642F-40DE-9031-B63FB3E16E61}"/>
    <cellStyle name="Currency 2 5 5 3 2 3 2" xfId="26768" xr:uid="{D1BE67EC-AAD8-4F54-A207-8C0F8FA4C7AB}"/>
    <cellStyle name="Currency 2 5 5 3 2 3 2 2" xfId="57592" xr:uid="{3134BDB6-3D27-4A74-A955-FC702C257F47}"/>
    <cellStyle name="Currency 2 5 5 3 2 3 3" xfId="42182" xr:uid="{8A345AD8-CA62-42E3-A7FB-B67C6B82E148}"/>
    <cellStyle name="Currency 2 5 5 3 2 4" xfId="18959" xr:uid="{DACACA00-3B77-46E4-91A8-6B0A0DC90C00}"/>
    <cellStyle name="Currency 2 5 5 3 2 4 2" xfId="49783" xr:uid="{75264102-1AF8-4021-BB29-9F02947F0F86}"/>
    <cellStyle name="Currency 2 5 5 3 2 5" xfId="34373" xr:uid="{72A6794A-B6A9-4C20-B52A-4AC93B40CFFF}"/>
    <cellStyle name="Currency 2 5 5 3 3" xfId="5450" xr:uid="{A6259823-7B92-4DFF-AF67-3AE1AAC084B2}"/>
    <cellStyle name="Currency 2 5 5 3 3 2" xfId="13261" xr:uid="{29A263C7-733C-460F-AF7D-85DA3B96A4CC}"/>
    <cellStyle name="Currency 2 5 5 3 3 2 2" xfId="28672" xr:uid="{72FD6FB7-CFCE-437D-9A6A-306F7FD914A3}"/>
    <cellStyle name="Currency 2 5 5 3 3 2 2 2" xfId="59496" xr:uid="{0863F1EE-374C-4B60-B974-43AF393963E4}"/>
    <cellStyle name="Currency 2 5 5 3 3 2 3" xfId="44086" xr:uid="{FD629CBA-496D-4C08-A0DA-0BED23AFAE71}"/>
    <cellStyle name="Currency 2 5 5 3 3 3" xfId="20863" xr:uid="{94BFE457-7290-4443-9889-DCB83E03DF31}"/>
    <cellStyle name="Currency 2 5 5 3 3 3 2" xfId="51687" xr:uid="{FBB7913B-8900-4A97-BCCA-3757571C0EEE}"/>
    <cellStyle name="Currency 2 5 5 3 3 4" xfId="36277" xr:uid="{36E1D756-0713-4E49-9BE1-F51FAA969912}"/>
    <cellStyle name="Currency 2 5 5 3 4" xfId="9458" xr:uid="{8955EB5D-A070-48F9-BB16-70E85BA67F0E}"/>
    <cellStyle name="Currency 2 5 5 3 4 2" xfId="24869" xr:uid="{DF10043D-9480-4718-918F-57F93C89D168}"/>
    <cellStyle name="Currency 2 5 5 3 4 2 2" xfId="55693" xr:uid="{694D1B7F-DCD3-43AD-AC54-979C6DFE7B6F}"/>
    <cellStyle name="Currency 2 5 5 3 4 3" xfId="40283" xr:uid="{215C86F9-B974-45BD-A8B9-949B87FDB571}"/>
    <cellStyle name="Currency 2 5 5 3 5" xfId="17060" xr:uid="{06F543FE-5743-42E2-8F48-AC2B6113BB55}"/>
    <cellStyle name="Currency 2 5 5 3 5 2" xfId="47884" xr:uid="{21FE62B1-DD1E-4B72-B3AA-868E48525E2E}"/>
    <cellStyle name="Currency 2 5 5 3 6" xfId="32474" xr:uid="{5D869C91-AA10-4E01-995E-923789044AC1}"/>
    <cellStyle name="Currency 2 5 5 4" xfId="2280" xr:uid="{3A33D6F0-CA46-457A-B1E5-88860E397329}"/>
    <cellStyle name="Currency 2 5 5 4 2" xfId="6083" xr:uid="{ACE86744-9CD2-4C63-B9D1-BEAB93DE5905}"/>
    <cellStyle name="Currency 2 5 5 4 2 2" xfId="13894" xr:uid="{AE82673B-3278-426F-964A-B6F846F05D39}"/>
    <cellStyle name="Currency 2 5 5 4 2 2 2" xfId="29305" xr:uid="{792EED6F-D3BA-49DC-8FBA-BBB32AF8652B}"/>
    <cellStyle name="Currency 2 5 5 4 2 2 2 2" xfId="60129" xr:uid="{A355727F-DA76-44F1-97E4-941112CDD73B}"/>
    <cellStyle name="Currency 2 5 5 4 2 2 3" xfId="44719" xr:uid="{F96E3976-7022-41F3-800A-EAB72B76C0ED}"/>
    <cellStyle name="Currency 2 5 5 4 2 3" xfId="21496" xr:uid="{DDE08E95-E5BE-46B3-8218-143BB77FD190}"/>
    <cellStyle name="Currency 2 5 5 4 2 3 2" xfId="52320" xr:uid="{03A1AF46-33F2-4038-BA6B-A785694D066E}"/>
    <cellStyle name="Currency 2 5 5 4 2 4" xfId="36910" xr:uid="{75E6A091-6CE5-42A3-8DC9-BC3089EA4CFA}"/>
    <cellStyle name="Currency 2 5 5 4 3" xfId="10091" xr:uid="{8E4641AB-DE68-4E6B-9D67-65A1CC33355A}"/>
    <cellStyle name="Currency 2 5 5 4 3 2" xfId="25502" xr:uid="{209BCD16-7C5B-4381-B80D-2140D90B4609}"/>
    <cellStyle name="Currency 2 5 5 4 3 2 2" xfId="56326" xr:uid="{8D170B6D-6920-46B6-A2C0-E238913FF154}"/>
    <cellStyle name="Currency 2 5 5 4 3 3" xfId="40916" xr:uid="{B79E1C04-ED26-4151-92A6-E1F5478659A3}"/>
    <cellStyle name="Currency 2 5 5 4 4" xfId="17693" xr:uid="{D2027DEE-9DCE-4A09-B1A7-49B60C99F707}"/>
    <cellStyle name="Currency 2 5 5 4 4 2" xfId="48517" xr:uid="{5F6BF88A-504A-4B5D-9804-F0F39BE662C2}"/>
    <cellStyle name="Currency 2 5 5 4 5" xfId="33107" xr:uid="{7EB69445-C85A-4300-A2F2-05D3C848925C}"/>
    <cellStyle name="Currency 2 5 5 5" xfId="4184" xr:uid="{E7834209-9F3E-47DB-9042-0008349BB638}"/>
    <cellStyle name="Currency 2 5 5 5 2" xfId="11995" xr:uid="{DF846A36-C59B-42F3-B75F-BA3EF6A86D83}"/>
    <cellStyle name="Currency 2 5 5 5 2 2" xfId="27406" xr:uid="{458A8A6A-6508-4951-BD6C-19AAF3292ACB}"/>
    <cellStyle name="Currency 2 5 5 5 2 2 2" xfId="58230" xr:uid="{8138B485-A398-44D0-BAE7-5858092707C8}"/>
    <cellStyle name="Currency 2 5 5 5 2 3" xfId="42820" xr:uid="{3C380C09-36D0-4CB9-9A3C-9F95480886D3}"/>
    <cellStyle name="Currency 2 5 5 5 3" xfId="19597" xr:uid="{4E467CA7-034F-4BAC-BD63-D742024F0119}"/>
    <cellStyle name="Currency 2 5 5 5 3 2" xfId="50421" xr:uid="{013D3F5C-2171-4E3D-9942-96CBD04FA80F}"/>
    <cellStyle name="Currency 2 5 5 5 4" xfId="35011" xr:uid="{40BD8B0C-0BC3-41C0-8789-E4CBB2F5C0B7}"/>
    <cellStyle name="Currency 2 5 5 6" xfId="8192" xr:uid="{4095310F-1B93-4472-8E89-A918B2AA899A}"/>
    <cellStyle name="Currency 2 5 5 6 2" xfId="23603" xr:uid="{019439D9-01B7-40F1-A517-98416FA318F6}"/>
    <cellStyle name="Currency 2 5 5 6 2 2" xfId="54427" xr:uid="{0BA9FE5A-900A-4168-9BE2-BE3B5C61F4E9}"/>
    <cellStyle name="Currency 2 5 5 6 3" xfId="39017" xr:uid="{C4974CA1-BC10-4F0C-8A5E-A3D0C4AC624A}"/>
    <cellStyle name="Currency 2 5 5 7" xfId="15794" xr:uid="{327924A6-561D-4F34-A72C-6CA74EE303C1}"/>
    <cellStyle name="Currency 2 5 5 7 2" xfId="46618" xr:uid="{2AE62732-8973-4FEE-99DC-2FABA0A611EC}"/>
    <cellStyle name="Currency 2 5 5 8" xfId="31208" xr:uid="{027F3726-2968-451B-AD89-94B8BF92F323}"/>
    <cellStyle name="Currency 2 5 6" xfId="801" xr:uid="{3500920D-DFD8-44D4-B722-228FCB4D07F3}"/>
    <cellStyle name="Currency 2 5 6 2" xfId="2700" xr:uid="{1D808736-7178-46E8-AE9B-89B784780F72}"/>
    <cellStyle name="Currency 2 5 6 2 2" xfId="6503" xr:uid="{075DFBFF-1B12-4D72-A291-3409A59AF30C}"/>
    <cellStyle name="Currency 2 5 6 2 2 2" xfId="14314" xr:uid="{67DADC46-D8BE-446E-B93A-C6AC4E50508A}"/>
    <cellStyle name="Currency 2 5 6 2 2 2 2" xfId="29725" xr:uid="{F99D4AC1-1576-49CC-988F-98B66C8BABE8}"/>
    <cellStyle name="Currency 2 5 6 2 2 2 2 2" xfId="60549" xr:uid="{5E23F591-1E7F-4481-8CEA-2F665BFCAAFA}"/>
    <cellStyle name="Currency 2 5 6 2 2 2 3" xfId="45139" xr:uid="{C5624CA4-20B4-42EF-A915-1F2D0ECC7142}"/>
    <cellStyle name="Currency 2 5 6 2 2 3" xfId="21916" xr:uid="{6D845F01-5271-454D-B236-B4BD7CD4E9BC}"/>
    <cellStyle name="Currency 2 5 6 2 2 3 2" xfId="52740" xr:uid="{42161333-456F-4B50-8619-4DFDCB472658}"/>
    <cellStyle name="Currency 2 5 6 2 2 4" xfId="37330" xr:uid="{51E73322-6A88-4E3B-9B65-A2B8C4E71089}"/>
    <cellStyle name="Currency 2 5 6 2 3" xfId="10511" xr:uid="{6A58E3CF-487D-4B08-91FD-582B3B705B60}"/>
    <cellStyle name="Currency 2 5 6 2 3 2" xfId="25922" xr:uid="{B9D97676-37EB-4854-8C27-77D6D059C398}"/>
    <cellStyle name="Currency 2 5 6 2 3 2 2" xfId="56746" xr:uid="{23236797-0D33-4CED-9DEE-935421422919}"/>
    <cellStyle name="Currency 2 5 6 2 3 3" xfId="41336" xr:uid="{8A3841C1-97A4-49E4-9EAD-8BA4C04EA346}"/>
    <cellStyle name="Currency 2 5 6 2 4" xfId="18113" xr:uid="{A6D6191B-436E-45C7-A6EE-B30AC4ADD068}"/>
    <cellStyle name="Currency 2 5 6 2 4 2" xfId="48937" xr:uid="{65C5CE86-AAD4-4509-A357-5821769F91F8}"/>
    <cellStyle name="Currency 2 5 6 2 5" xfId="33527" xr:uid="{3C2E6A31-5EEC-4AED-83D0-3D098380F4A8}"/>
    <cellStyle name="Currency 2 5 6 3" xfId="4604" xr:uid="{CB5CCAE8-48F4-41A1-8707-78C997C3A38E}"/>
    <cellStyle name="Currency 2 5 6 3 2" xfId="12415" xr:uid="{DE0114B9-0D88-435C-8677-983C28626F07}"/>
    <cellStyle name="Currency 2 5 6 3 2 2" xfId="27826" xr:uid="{FEBD7834-6A09-45DD-95CE-D16C2A9B97C5}"/>
    <cellStyle name="Currency 2 5 6 3 2 2 2" xfId="58650" xr:uid="{C268D0F2-B934-404B-976B-65A6A9FAE120}"/>
    <cellStyle name="Currency 2 5 6 3 2 3" xfId="43240" xr:uid="{BEA45ACB-1A99-467E-A166-198E1DD346B0}"/>
    <cellStyle name="Currency 2 5 6 3 3" xfId="20017" xr:uid="{D7D30207-B823-44E4-B8F0-45B39261C0AA}"/>
    <cellStyle name="Currency 2 5 6 3 3 2" xfId="50841" xr:uid="{7785806D-C79B-4D83-9D19-AC0874273A02}"/>
    <cellStyle name="Currency 2 5 6 3 4" xfId="35431" xr:uid="{6F68BED0-A4E3-4602-A0B2-0EE8518A5822}"/>
    <cellStyle name="Currency 2 5 6 4" xfId="8612" xr:uid="{CE603007-0227-43A8-B910-9F2A4212DC97}"/>
    <cellStyle name="Currency 2 5 6 4 2" xfId="24023" xr:uid="{25CAA87D-F9CA-45EE-B595-F9DEB09B8B2C}"/>
    <cellStyle name="Currency 2 5 6 4 2 2" xfId="54847" xr:uid="{A68D38EE-5163-4BB8-9904-2A412C66B708}"/>
    <cellStyle name="Currency 2 5 6 4 3" xfId="39437" xr:uid="{C7043B40-B22E-4264-B1D4-EFB4336A3F91}"/>
    <cellStyle name="Currency 2 5 6 5" xfId="16214" xr:uid="{A1698874-9232-4214-AF0B-80ECEF357B95}"/>
    <cellStyle name="Currency 2 5 6 5 2" xfId="47038" xr:uid="{5C890561-9284-4E7D-AB6B-AC2368929F67}"/>
    <cellStyle name="Currency 2 5 6 6" xfId="31628" xr:uid="{957B63E5-1457-42A2-A0B0-34F12AEB893A}"/>
    <cellStyle name="Currency 2 5 7" xfId="1434" xr:uid="{7423BA11-6B13-4BD3-985C-300D4D960464}"/>
    <cellStyle name="Currency 2 5 7 2" xfId="3333" xr:uid="{5CA807C2-B72E-470A-8D04-C636E6F7CB0A}"/>
    <cellStyle name="Currency 2 5 7 2 2" xfId="7136" xr:uid="{B902175B-6FC4-4847-BBD3-072861268CA8}"/>
    <cellStyle name="Currency 2 5 7 2 2 2" xfId="14947" xr:uid="{F082B98A-EC93-4D39-B310-A78B339BA109}"/>
    <cellStyle name="Currency 2 5 7 2 2 2 2" xfId="30358" xr:uid="{8FDBDA53-5FCC-4593-9B0A-73E9176DF0E4}"/>
    <cellStyle name="Currency 2 5 7 2 2 2 2 2" xfId="61182" xr:uid="{4EE535B2-549F-4F9A-816E-D54D093E1F4C}"/>
    <cellStyle name="Currency 2 5 7 2 2 2 3" xfId="45772" xr:uid="{7C943FEF-E414-4BC6-861E-B9176F789A79}"/>
    <cellStyle name="Currency 2 5 7 2 2 3" xfId="22549" xr:uid="{FD5D87E1-3D19-4F15-A25A-B1734AA24293}"/>
    <cellStyle name="Currency 2 5 7 2 2 3 2" xfId="53373" xr:uid="{190366AC-D7CD-461F-AE7A-5EDD7D784850}"/>
    <cellStyle name="Currency 2 5 7 2 2 4" xfId="37963" xr:uid="{567472BF-57FB-4C46-AE8A-5D34CEF00DE0}"/>
    <cellStyle name="Currency 2 5 7 2 3" xfId="11144" xr:uid="{A6475298-ED17-4A76-A1B1-DE00EF706938}"/>
    <cellStyle name="Currency 2 5 7 2 3 2" xfId="26555" xr:uid="{E0AF27A1-BCF5-4593-9714-A6C8EB3F835B}"/>
    <cellStyle name="Currency 2 5 7 2 3 2 2" xfId="57379" xr:uid="{36A54C3B-0622-4504-91C8-3C828EF9D5B1}"/>
    <cellStyle name="Currency 2 5 7 2 3 3" xfId="41969" xr:uid="{6A631E1E-47E3-41F7-8428-069DAF720262}"/>
    <cellStyle name="Currency 2 5 7 2 4" xfId="18746" xr:uid="{795D1797-D730-402F-AF2D-43C13520D964}"/>
    <cellStyle name="Currency 2 5 7 2 4 2" xfId="49570" xr:uid="{8DE600F4-6CC5-43D3-B162-AC147BF49513}"/>
    <cellStyle name="Currency 2 5 7 2 5" xfId="34160" xr:uid="{006BDFD9-E81D-4AE1-9DC5-E1B110F440C3}"/>
    <cellStyle name="Currency 2 5 7 3" xfId="5237" xr:uid="{087995B8-DCA2-4D06-AB21-D6D15D3CD8C3}"/>
    <cellStyle name="Currency 2 5 7 3 2" xfId="13048" xr:uid="{BD1F143F-1760-4B44-9EF4-FC6B05D3BFA7}"/>
    <cellStyle name="Currency 2 5 7 3 2 2" xfId="28459" xr:uid="{0C9DDFDB-5264-4D4F-A3CB-63A87C722C9E}"/>
    <cellStyle name="Currency 2 5 7 3 2 2 2" xfId="59283" xr:uid="{E65DB7EB-F2F6-499D-B9BF-CFD92E382693}"/>
    <cellStyle name="Currency 2 5 7 3 2 3" xfId="43873" xr:uid="{C13E079A-239C-448C-9C42-F4C31AE1A264}"/>
    <cellStyle name="Currency 2 5 7 3 3" xfId="20650" xr:uid="{8A514DCF-AA02-4B6E-9547-9A7CB5CF8BF4}"/>
    <cellStyle name="Currency 2 5 7 3 3 2" xfId="51474" xr:uid="{A0BCF203-643A-40CF-90A8-A4652D8AD6E9}"/>
    <cellStyle name="Currency 2 5 7 3 4" xfId="36064" xr:uid="{D0C55E4E-DA75-4805-AFC8-BB4D5B9FC4A3}"/>
    <cellStyle name="Currency 2 5 7 4" xfId="9245" xr:uid="{F16AD2D7-DF6D-48D8-A70B-264182EBB562}"/>
    <cellStyle name="Currency 2 5 7 4 2" xfId="24656" xr:uid="{D7D628B6-3B72-43C5-9A2C-5776A561055C}"/>
    <cellStyle name="Currency 2 5 7 4 2 2" xfId="55480" xr:uid="{8E727903-ADB8-4E7F-87B1-44CE41A608E9}"/>
    <cellStyle name="Currency 2 5 7 4 3" xfId="40070" xr:uid="{FD201C7C-B6D3-4E92-8D47-4B4B75F28F67}"/>
    <cellStyle name="Currency 2 5 7 5" xfId="16847" xr:uid="{96266779-6D44-4DF0-822B-D632AB73AA5B}"/>
    <cellStyle name="Currency 2 5 7 5 2" xfId="47671" xr:uid="{662F3D3F-2AC6-4C44-90A1-B7ACA203D3D1}"/>
    <cellStyle name="Currency 2 5 7 6" xfId="32261" xr:uid="{EA9B6A4A-BE82-4210-A86C-A798A911DEFF}"/>
    <cellStyle name="Currency 2 5 8" xfId="2067" xr:uid="{AA758494-98D0-47A8-9841-8301CE357B4A}"/>
    <cellStyle name="Currency 2 5 8 2" xfId="5870" xr:uid="{F563C1C6-BBF6-4774-8647-1A2FE73055D9}"/>
    <cellStyle name="Currency 2 5 8 2 2" xfId="13681" xr:uid="{5854E9DC-7572-4DCB-97DE-D9B75D5E3850}"/>
    <cellStyle name="Currency 2 5 8 2 2 2" xfId="29092" xr:uid="{FE750635-EA80-4D88-9846-9348AC175408}"/>
    <cellStyle name="Currency 2 5 8 2 2 2 2" xfId="59916" xr:uid="{6FA9E14C-D05A-4F36-83A8-B847FC79FBF4}"/>
    <cellStyle name="Currency 2 5 8 2 2 3" xfId="44506" xr:uid="{97C3AFEC-D101-4815-858F-B793863E6926}"/>
    <cellStyle name="Currency 2 5 8 2 3" xfId="21283" xr:uid="{62176187-E272-4B52-AF19-F143C4552AFA}"/>
    <cellStyle name="Currency 2 5 8 2 3 2" xfId="52107" xr:uid="{680B49DD-015B-42E8-9137-7E4BE3C13994}"/>
    <cellStyle name="Currency 2 5 8 2 4" xfId="36697" xr:uid="{EAA60048-73BC-4D22-9551-7AFDF5EF80FD}"/>
    <cellStyle name="Currency 2 5 8 3" xfId="9878" xr:uid="{B518FB96-F08E-463C-9481-580FAEEB767B}"/>
    <cellStyle name="Currency 2 5 8 3 2" xfId="25289" xr:uid="{D0D3704A-BD4C-4105-AB0B-C2AD6B7B977E}"/>
    <cellStyle name="Currency 2 5 8 3 2 2" xfId="56113" xr:uid="{5CDC3510-C54C-4862-9EDE-39EDBB103E47}"/>
    <cellStyle name="Currency 2 5 8 3 3" xfId="40703" xr:uid="{57EB78A5-0BD6-4FF9-81FE-8B288520F3C6}"/>
    <cellStyle name="Currency 2 5 8 4" xfId="17480" xr:uid="{69479BD6-8908-4434-8F41-240734CD26F5}"/>
    <cellStyle name="Currency 2 5 8 4 2" xfId="48304" xr:uid="{ED69BFEA-F838-425A-B057-7D2ECF238AD2}"/>
    <cellStyle name="Currency 2 5 8 5" xfId="32894" xr:uid="{559A5E6F-97C5-41B3-8B2B-B4423F619D9B}"/>
    <cellStyle name="Currency 2 5 9" xfId="3971" xr:uid="{F88A93AA-5953-4786-8038-E4D471CFC3F8}"/>
    <cellStyle name="Currency 2 5 9 2" xfId="11782" xr:uid="{D6EBEFC5-77BA-4C8F-AA57-4FFCF7C60985}"/>
    <cellStyle name="Currency 2 5 9 2 2" xfId="27193" xr:uid="{58F7595A-4897-4D94-9B9E-EF23D3FAA55C}"/>
    <cellStyle name="Currency 2 5 9 2 2 2" xfId="58017" xr:uid="{06BAE477-5AC9-4039-811F-FA9C757F5243}"/>
    <cellStyle name="Currency 2 5 9 2 3" xfId="42607" xr:uid="{42309063-6B2D-4ED9-BF41-B1A1453FE561}"/>
    <cellStyle name="Currency 2 5 9 3" xfId="19384" xr:uid="{48199B98-A726-4170-BE2F-3647D885D022}"/>
    <cellStyle name="Currency 2 5 9 3 2" xfId="50208" xr:uid="{DA908A44-74DD-4F30-8251-B89F1D967E70}"/>
    <cellStyle name="Currency 2 5 9 4" xfId="34798" xr:uid="{C5050554-C9B7-4CB9-A632-F7F9DAABCB96}"/>
    <cellStyle name="Currency 2 6" xfId="244" xr:uid="{484AFA95-84CE-4A7B-A46A-8B50D4DB6BEB}"/>
    <cellStyle name="Currency 2 6 10" xfId="15666" xr:uid="{0992936D-428E-4518-9CD2-00737FA8FE84}"/>
    <cellStyle name="Currency 2 6 10 2" xfId="46490" xr:uid="{6A424F54-F97E-4D22-9DA7-B49CF1B4D188}"/>
    <cellStyle name="Currency 2 6 11" xfId="31080" xr:uid="{0FFF6533-E5B5-4B8D-B715-D41D46B9B111}"/>
    <cellStyle name="Currency 2 6 2" xfId="675" xr:uid="{EC9DF6B7-856E-4B07-8010-30CCE21C17E8}"/>
    <cellStyle name="Currency 2 6 2 2" xfId="1308" xr:uid="{B2DE2532-857E-4864-82CF-AD964457CD09}"/>
    <cellStyle name="Currency 2 6 2 2 2" xfId="3207" xr:uid="{A244270E-0191-4E02-B620-04793969D21D}"/>
    <cellStyle name="Currency 2 6 2 2 2 2" xfId="7010" xr:uid="{1217A350-1C36-402E-94FD-83B512C69B7D}"/>
    <cellStyle name="Currency 2 6 2 2 2 2 2" xfId="14821" xr:uid="{7A94DFF4-4E07-4593-8DD9-4C36FE150E98}"/>
    <cellStyle name="Currency 2 6 2 2 2 2 2 2" xfId="30232" xr:uid="{0DD025DE-D297-4EB6-99CE-C6B51A3630FF}"/>
    <cellStyle name="Currency 2 6 2 2 2 2 2 2 2" xfId="61056" xr:uid="{7A2BAB1D-4FD8-48D7-A7B4-A4F4E0A18096}"/>
    <cellStyle name="Currency 2 6 2 2 2 2 2 3" xfId="45646" xr:uid="{05D11EE0-A936-4D12-A739-237AC92D8FB2}"/>
    <cellStyle name="Currency 2 6 2 2 2 2 3" xfId="22423" xr:uid="{2D1B7C8C-3224-4CAA-98CF-B88755F41069}"/>
    <cellStyle name="Currency 2 6 2 2 2 2 3 2" xfId="53247" xr:uid="{2AFDC513-0753-4DA0-AB12-E1BA07D601BC}"/>
    <cellStyle name="Currency 2 6 2 2 2 2 4" xfId="37837" xr:uid="{7C5D1FD6-86B1-4255-BD6E-B3F17D6B3494}"/>
    <cellStyle name="Currency 2 6 2 2 2 3" xfId="11018" xr:uid="{74FEDB2B-0AA7-4B04-A529-F48B3DC348B9}"/>
    <cellStyle name="Currency 2 6 2 2 2 3 2" xfId="26429" xr:uid="{60D57F4F-2E63-4434-8A12-26AF57E85050}"/>
    <cellStyle name="Currency 2 6 2 2 2 3 2 2" xfId="57253" xr:uid="{4652B74D-4563-4FB3-98D8-AFEB8C2CB01D}"/>
    <cellStyle name="Currency 2 6 2 2 2 3 3" xfId="41843" xr:uid="{32DF1E89-1297-4E96-A085-B1F44205ADF2}"/>
    <cellStyle name="Currency 2 6 2 2 2 4" xfId="18620" xr:uid="{AD1F6DA4-2F71-4626-8FC1-F17DE7147A6D}"/>
    <cellStyle name="Currency 2 6 2 2 2 4 2" xfId="49444" xr:uid="{A84FC766-2652-4080-9E66-8C28E64AFC7F}"/>
    <cellStyle name="Currency 2 6 2 2 2 5" xfId="34034" xr:uid="{1AB1DD3F-0483-4BFC-B5AD-FFC223C6A972}"/>
    <cellStyle name="Currency 2 6 2 2 3" xfId="5111" xr:uid="{1327F79D-6244-455B-B1D4-F24622A7D61E}"/>
    <cellStyle name="Currency 2 6 2 2 3 2" xfId="12922" xr:uid="{69CB3DDC-DD2F-4898-9BE0-E63D8CE5D29D}"/>
    <cellStyle name="Currency 2 6 2 2 3 2 2" xfId="28333" xr:uid="{E99D4090-4DE5-48B9-83AC-9B4D51142507}"/>
    <cellStyle name="Currency 2 6 2 2 3 2 2 2" xfId="59157" xr:uid="{AE61C128-39AA-4696-BA7C-CF85BFBDE48A}"/>
    <cellStyle name="Currency 2 6 2 2 3 2 3" xfId="43747" xr:uid="{0D814356-AE61-48DE-9830-FC124C35EBBA}"/>
    <cellStyle name="Currency 2 6 2 2 3 3" xfId="20524" xr:uid="{EB05D754-D7BB-47EA-8839-1CAD0D3023B7}"/>
    <cellStyle name="Currency 2 6 2 2 3 3 2" xfId="51348" xr:uid="{833EA0B0-E05F-411E-9394-9230236E2F3F}"/>
    <cellStyle name="Currency 2 6 2 2 3 4" xfId="35938" xr:uid="{215F3B38-91F5-4B2D-BF46-0E31F49C3DC9}"/>
    <cellStyle name="Currency 2 6 2 2 4" xfId="9119" xr:uid="{48105BC5-2044-46B8-8E6E-98894DA6E68D}"/>
    <cellStyle name="Currency 2 6 2 2 4 2" xfId="24530" xr:uid="{215EB944-2DE7-4C93-82AF-AEA2232134FB}"/>
    <cellStyle name="Currency 2 6 2 2 4 2 2" xfId="55354" xr:uid="{2146ADEC-2CC8-4E38-A60E-B3053C5F321F}"/>
    <cellStyle name="Currency 2 6 2 2 4 3" xfId="39944" xr:uid="{D6E6085C-367F-4479-816D-D91105A1812F}"/>
    <cellStyle name="Currency 2 6 2 2 5" xfId="16721" xr:uid="{85D25CB6-92E8-493E-A6FB-954EB304FE45}"/>
    <cellStyle name="Currency 2 6 2 2 5 2" xfId="47545" xr:uid="{FC0E68AC-6484-4674-93ED-35F15128C5A0}"/>
    <cellStyle name="Currency 2 6 2 2 6" xfId="32135" xr:uid="{968E158D-7A6D-45F6-AB58-44BB62111E9A}"/>
    <cellStyle name="Currency 2 6 2 3" xfId="1941" xr:uid="{998E1FE6-BCC0-4FCA-B8E9-6ACE1979AC18}"/>
    <cellStyle name="Currency 2 6 2 3 2" xfId="3840" xr:uid="{3D960419-59C9-442A-963B-453E92DA269B}"/>
    <cellStyle name="Currency 2 6 2 3 2 2" xfId="7643" xr:uid="{563AA464-BAB6-457E-A6E7-30C960C85F4C}"/>
    <cellStyle name="Currency 2 6 2 3 2 2 2" xfId="15454" xr:uid="{5716A585-BEB4-48C2-8FB9-B04D5315C9C1}"/>
    <cellStyle name="Currency 2 6 2 3 2 2 2 2" xfId="30865" xr:uid="{5663D7E8-7F69-4639-81AE-2067E8D747EB}"/>
    <cellStyle name="Currency 2 6 2 3 2 2 2 2 2" xfId="61689" xr:uid="{0F868AEB-B078-4682-94DB-5ECBD398D8C9}"/>
    <cellStyle name="Currency 2 6 2 3 2 2 2 3" xfId="46279" xr:uid="{2F77AE46-9F53-4E63-9429-C581B979B6E6}"/>
    <cellStyle name="Currency 2 6 2 3 2 2 3" xfId="23056" xr:uid="{4C4B15A0-F297-4791-AF00-B6906C8279C0}"/>
    <cellStyle name="Currency 2 6 2 3 2 2 3 2" xfId="53880" xr:uid="{E9127ABC-41C0-4EE1-8438-957D802A38E1}"/>
    <cellStyle name="Currency 2 6 2 3 2 2 4" xfId="38470" xr:uid="{933FE760-0BCE-484A-B355-3479759D9145}"/>
    <cellStyle name="Currency 2 6 2 3 2 3" xfId="11651" xr:uid="{840AFE12-48C7-453A-9BE1-D0CCA229AA44}"/>
    <cellStyle name="Currency 2 6 2 3 2 3 2" xfId="27062" xr:uid="{59AB4ED1-0F60-421D-9E0B-43AC8E1BB23F}"/>
    <cellStyle name="Currency 2 6 2 3 2 3 2 2" xfId="57886" xr:uid="{8DDDC013-376D-4C21-AE96-43EA4E291C19}"/>
    <cellStyle name="Currency 2 6 2 3 2 3 3" xfId="42476" xr:uid="{E0A01B14-33C6-4CB3-BDC9-BB25C70689BA}"/>
    <cellStyle name="Currency 2 6 2 3 2 4" xfId="19253" xr:uid="{CE1BEF5E-F207-455C-887C-5C09B21FB9A2}"/>
    <cellStyle name="Currency 2 6 2 3 2 4 2" xfId="50077" xr:uid="{DFC34392-4D63-4CF4-AAF9-25650F54FB8D}"/>
    <cellStyle name="Currency 2 6 2 3 2 5" xfId="34667" xr:uid="{20395F3B-9935-4967-9713-7FD1AAEC5C9D}"/>
    <cellStyle name="Currency 2 6 2 3 3" xfId="5744" xr:uid="{F2C8AE35-313F-4A52-AC8C-993262E8730F}"/>
    <cellStyle name="Currency 2 6 2 3 3 2" xfId="13555" xr:uid="{6BBA6B0F-7885-44C5-ABDF-3684EEEA4416}"/>
    <cellStyle name="Currency 2 6 2 3 3 2 2" xfId="28966" xr:uid="{2E6843C3-BBA2-49B4-84C3-EE657640C169}"/>
    <cellStyle name="Currency 2 6 2 3 3 2 2 2" xfId="59790" xr:uid="{7AFDBB44-806D-41B4-BE4F-45DFD2DFF5C1}"/>
    <cellStyle name="Currency 2 6 2 3 3 2 3" xfId="44380" xr:uid="{105DD63A-C70B-4ECB-AD1D-C44F7E5938F9}"/>
    <cellStyle name="Currency 2 6 2 3 3 3" xfId="21157" xr:uid="{70DA8037-84A5-4E55-ABBD-F2FDDEE0B9B1}"/>
    <cellStyle name="Currency 2 6 2 3 3 3 2" xfId="51981" xr:uid="{ADDF92BD-0B4C-42DE-A76F-C2101E4DA1F0}"/>
    <cellStyle name="Currency 2 6 2 3 3 4" xfId="36571" xr:uid="{1E7F6E90-4F55-4219-9A2B-D83A446B7744}"/>
    <cellStyle name="Currency 2 6 2 3 4" xfId="9752" xr:uid="{83E03D33-08AE-42FA-96AB-67C1B760A1C6}"/>
    <cellStyle name="Currency 2 6 2 3 4 2" xfId="25163" xr:uid="{81E4199F-B596-41C9-AE31-C6143056DA15}"/>
    <cellStyle name="Currency 2 6 2 3 4 2 2" xfId="55987" xr:uid="{98907D1A-9989-43E9-98F6-1EB39091F877}"/>
    <cellStyle name="Currency 2 6 2 3 4 3" xfId="40577" xr:uid="{2E61DBA3-6FC3-43F3-9FB3-C7E36E75CAF7}"/>
    <cellStyle name="Currency 2 6 2 3 5" xfId="17354" xr:uid="{66195836-F89D-40BB-B263-D076930624B6}"/>
    <cellStyle name="Currency 2 6 2 3 5 2" xfId="48178" xr:uid="{203DC032-6035-4297-8A9A-538A610AA0D5}"/>
    <cellStyle name="Currency 2 6 2 3 6" xfId="32768" xr:uid="{DD5F24E9-A55A-4227-A6D8-0CA590A8B53F}"/>
    <cellStyle name="Currency 2 6 2 4" xfId="2574" xr:uid="{55FCD9AC-222C-46D5-A561-23AD10421B0C}"/>
    <cellStyle name="Currency 2 6 2 4 2" xfId="6377" xr:uid="{368D82AF-4517-4289-9FEC-B23AA40C71E1}"/>
    <cellStyle name="Currency 2 6 2 4 2 2" xfId="14188" xr:uid="{760F76B7-ECC7-4577-801A-5859B544340C}"/>
    <cellStyle name="Currency 2 6 2 4 2 2 2" xfId="29599" xr:uid="{59A40D46-6134-47BB-BCAC-FFB9B7A08BCA}"/>
    <cellStyle name="Currency 2 6 2 4 2 2 2 2" xfId="60423" xr:uid="{4F22218A-D5A1-4C74-855F-243A507C4BE0}"/>
    <cellStyle name="Currency 2 6 2 4 2 2 3" xfId="45013" xr:uid="{D0EC04FD-BE54-4B94-8589-8DEB5A9812A6}"/>
    <cellStyle name="Currency 2 6 2 4 2 3" xfId="21790" xr:uid="{741FA04C-700A-41EE-98EF-D3FEEA5E134C}"/>
    <cellStyle name="Currency 2 6 2 4 2 3 2" xfId="52614" xr:uid="{7F592614-F87E-42F2-81A9-84BFA3765389}"/>
    <cellStyle name="Currency 2 6 2 4 2 4" xfId="37204" xr:uid="{1DA59C89-69C7-4BBB-9173-6A08E2ECF6D8}"/>
    <cellStyle name="Currency 2 6 2 4 3" xfId="10385" xr:uid="{82486EF5-BCFD-4B9A-99FC-7EDAED5B5ACC}"/>
    <cellStyle name="Currency 2 6 2 4 3 2" xfId="25796" xr:uid="{007E7EAF-3387-423D-98A0-DB1F87498DD9}"/>
    <cellStyle name="Currency 2 6 2 4 3 2 2" xfId="56620" xr:uid="{05759D56-39A4-4CC8-928C-5F5018840D98}"/>
    <cellStyle name="Currency 2 6 2 4 3 3" xfId="41210" xr:uid="{90CCD5E1-5CF7-409A-98F6-F12372D89737}"/>
    <cellStyle name="Currency 2 6 2 4 4" xfId="17987" xr:uid="{42218006-DAE5-405D-BA8A-A3A20A6B4E2C}"/>
    <cellStyle name="Currency 2 6 2 4 4 2" xfId="48811" xr:uid="{2D91253A-57F0-4BCD-A8BD-CC1C8FE8AC6D}"/>
    <cellStyle name="Currency 2 6 2 4 5" xfId="33401" xr:uid="{492DD65E-871E-4492-9AD6-E1989B64279B}"/>
    <cellStyle name="Currency 2 6 2 5" xfId="4478" xr:uid="{CDD6E222-F5A1-46BA-B53D-4065B8F863FE}"/>
    <cellStyle name="Currency 2 6 2 5 2" xfId="12289" xr:uid="{AC84EC33-72E1-4435-BBC5-0C2914F6396C}"/>
    <cellStyle name="Currency 2 6 2 5 2 2" xfId="27700" xr:uid="{08061A4B-5D76-45AA-B464-6A6E75C7A1DA}"/>
    <cellStyle name="Currency 2 6 2 5 2 2 2" xfId="58524" xr:uid="{26051486-F660-4554-A99C-255BA322D568}"/>
    <cellStyle name="Currency 2 6 2 5 2 3" xfId="43114" xr:uid="{6BF1B34C-BFB7-4E83-9D73-C0341BE92395}"/>
    <cellStyle name="Currency 2 6 2 5 3" xfId="19891" xr:uid="{71C76E28-0E41-481A-908E-99C6688E6204}"/>
    <cellStyle name="Currency 2 6 2 5 3 2" xfId="50715" xr:uid="{8944CE5A-660C-42D0-8B0D-0E49148E0065}"/>
    <cellStyle name="Currency 2 6 2 5 4" xfId="35305" xr:uid="{DB16B4CA-7E1A-4B66-B3C3-16272619A157}"/>
    <cellStyle name="Currency 2 6 2 6" xfId="8486" xr:uid="{65230FA7-EE4A-450E-B3F3-665275622AB0}"/>
    <cellStyle name="Currency 2 6 2 6 2" xfId="23897" xr:uid="{D8A9A039-90A5-47AC-80CB-7002D9C71C2A}"/>
    <cellStyle name="Currency 2 6 2 6 2 2" xfId="54721" xr:uid="{3A1D4320-30E9-48D5-8492-AE2DBF3516F0}"/>
    <cellStyle name="Currency 2 6 2 6 3" xfId="39311" xr:uid="{375D6C49-F78E-4C56-8707-06EE7E3634DF}"/>
    <cellStyle name="Currency 2 6 2 7" xfId="16088" xr:uid="{2EDC4BDD-502A-462D-A1F8-E16DF4987FE5}"/>
    <cellStyle name="Currency 2 6 2 7 2" xfId="46912" xr:uid="{3742B0B4-0F89-40F9-9FDA-F778FBA065F2}"/>
    <cellStyle name="Currency 2 6 2 8" xfId="31502" xr:uid="{394DFFE8-A578-4CD2-AC27-B3BC5F18C3B8}"/>
    <cellStyle name="Currency 2 6 3" xfId="466" xr:uid="{2AA3F450-8B44-40AD-87D4-BFE14F9970F9}"/>
    <cellStyle name="Currency 2 6 3 2" xfId="1099" xr:uid="{BE9667AD-F99B-4393-8EDB-86E8E1E5184D}"/>
    <cellStyle name="Currency 2 6 3 2 2" xfId="2998" xr:uid="{A1E90A4F-8B73-4E69-8281-D7453EDC99D1}"/>
    <cellStyle name="Currency 2 6 3 2 2 2" xfId="6801" xr:uid="{B1B20E74-BCE3-43D2-9832-CDE01CE1A647}"/>
    <cellStyle name="Currency 2 6 3 2 2 2 2" xfId="14612" xr:uid="{D433B67C-32CE-49C9-A9C8-023EF81FF165}"/>
    <cellStyle name="Currency 2 6 3 2 2 2 2 2" xfId="30023" xr:uid="{20A316EB-BE72-432A-96A0-E59DF2011168}"/>
    <cellStyle name="Currency 2 6 3 2 2 2 2 2 2" xfId="60847" xr:uid="{B782FFB0-8620-4DC5-A21C-49ED248A229B}"/>
    <cellStyle name="Currency 2 6 3 2 2 2 2 3" xfId="45437" xr:uid="{23C4211A-987B-4098-938B-7BD47BDB6B31}"/>
    <cellStyle name="Currency 2 6 3 2 2 2 3" xfId="22214" xr:uid="{FD254F51-68BB-4BA5-B952-B14F495AD4E3}"/>
    <cellStyle name="Currency 2 6 3 2 2 2 3 2" xfId="53038" xr:uid="{B10A0ABA-6146-4CD8-8F73-3168F87A479B}"/>
    <cellStyle name="Currency 2 6 3 2 2 2 4" xfId="37628" xr:uid="{CB992303-0D6C-4DF8-BE8E-723D64754BE8}"/>
    <cellStyle name="Currency 2 6 3 2 2 3" xfId="10809" xr:uid="{F9FCACD0-28F6-4E4F-8EF5-95EA46B1D1A4}"/>
    <cellStyle name="Currency 2 6 3 2 2 3 2" xfId="26220" xr:uid="{94A82DAE-2B55-426D-A55A-7F42EC7F51AF}"/>
    <cellStyle name="Currency 2 6 3 2 2 3 2 2" xfId="57044" xr:uid="{D393D759-5463-4E1B-B2DE-FC896EF6F682}"/>
    <cellStyle name="Currency 2 6 3 2 2 3 3" xfId="41634" xr:uid="{B6D5E49A-F487-4BA4-BA64-D22FF53A32A4}"/>
    <cellStyle name="Currency 2 6 3 2 2 4" xfId="18411" xr:uid="{2ECD8EAC-F89E-428E-A348-4575AC5569EA}"/>
    <cellStyle name="Currency 2 6 3 2 2 4 2" xfId="49235" xr:uid="{FD9F9651-AF45-450A-9F0F-F87A1A735434}"/>
    <cellStyle name="Currency 2 6 3 2 2 5" xfId="33825" xr:uid="{FC962A23-4C28-4EB6-829D-21CD22A7B92F}"/>
    <cellStyle name="Currency 2 6 3 2 3" xfId="4902" xr:uid="{812C56CF-8B79-4FD2-8074-E418B1D709FD}"/>
    <cellStyle name="Currency 2 6 3 2 3 2" xfId="12713" xr:uid="{F3554D1C-5BEE-461E-AFB3-F891215640EE}"/>
    <cellStyle name="Currency 2 6 3 2 3 2 2" xfId="28124" xr:uid="{48238A4C-97F0-49D1-B763-2387E5CF3F9C}"/>
    <cellStyle name="Currency 2 6 3 2 3 2 2 2" xfId="58948" xr:uid="{D4522275-3AC1-472B-B275-2EBE692A7CF4}"/>
    <cellStyle name="Currency 2 6 3 2 3 2 3" xfId="43538" xr:uid="{981F63CC-7564-47E8-9DC6-CCE28E4A41D6}"/>
    <cellStyle name="Currency 2 6 3 2 3 3" xfId="20315" xr:uid="{C5D5CB00-CCB9-45D8-90BF-92F910F4768D}"/>
    <cellStyle name="Currency 2 6 3 2 3 3 2" xfId="51139" xr:uid="{9502F4BB-5442-45A1-A4BA-F85412205155}"/>
    <cellStyle name="Currency 2 6 3 2 3 4" xfId="35729" xr:uid="{05B88C33-33CC-45EC-9087-54AA42706D35}"/>
    <cellStyle name="Currency 2 6 3 2 4" xfId="8910" xr:uid="{234F72A2-1D2C-467A-91FB-D6D379D8FD11}"/>
    <cellStyle name="Currency 2 6 3 2 4 2" xfId="24321" xr:uid="{9C3D9E45-7987-412B-AC6B-70E285BD53E7}"/>
    <cellStyle name="Currency 2 6 3 2 4 2 2" xfId="55145" xr:uid="{949D67F2-26B7-4F83-83C0-E2B270484B97}"/>
    <cellStyle name="Currency 2 6 3 2 4 3" xfId="39735" xr:uid="{534CB8AD-18AE-4472-B842-8D727F1159C1}"/>
    <cellStyle name="Currency 2 6 3 2 5" xfId="16512" xr:uid="{2D334054-F616-40F4-842F-01CA56A225DC}"/>
    <cellStyle name="Currency 2 6 3 2 5 2" xfId="47336" xr:uid="{BBAFD5D6-964A-4CFA-A028-FCD56EE4EE62}"/>
    <cellStyle name="Currency 2 6 3 2 6" xfId="31926" xr:uid="{F4628B24-5E72-426A-9F51-4E2FE334C506}"/>
    <cellStyle name="Currency 2 6 3 3" xfId="1732" xr:uid="{F0B37AD0-3F5E-442B-A435-2373EB48EFCA}"/>
    <cellStyle name="Currency 2 6 3 3 2" xfId="3631" xr:uid="{425F7FCD-185C-4C1B-A746-817E0492C210}"/>
    <cellStyle name="Currency 2 6 3 3 2 2" xfId="7434" xr:uid="{646CC142-B089-457B-8A67-F70F405317FF}"/>
    <cellStyle name="Currency 2 6 3 3 2 2 2" xfId="15245" xr:uid="{65B9F31D-4963-4112-86AF-49C5288CE901}"/>
    <cellStyle name="Currency 2 6 3 3 2 2 2 2" xfId="30656" xr:uid="{5EBADE76-4155-456D-81F5-2D0C8FE316BC}"/>
    <cellStyle name="Currency 2 6 3 3 2 2 2 2 2" xfId="61480" xr:uid="{91615728-DDD5-4E24-8D33-628877FF26F9}"/>
    <cellStyle name="Currency 2 6 3 3 2 2 2 3" xfId="46070" xr:uid="{26EEE3F0-E5D8-4FCC-B075-CE42566F0C99}"/>
    <cellStyle name="Currency 2 6 3 3 2 2 3" xfId="22847" xr:uid="{D4B91E30-466B-49D3-9831-4D51AAE94033}"/>
    <cellStyle name="Currency 2 6 3 3 2 2 3 2" xfId="53671" xr:uid="{3C71A255-F7B5-44E3-8BE9-D9CFC0377FDB}"/>
    <cellStyle name="Currency 2 6 3 3 2 2 4" xfId="38261" xr:uid="{C46A2D08-29C0-4ABA-ADA7-DDB453CC9BFA}"/>
    <cellStyle name="Currency 2 6 3 3 2 3" xfId="11442" xr:uid="{D616FAD2-AC6D-45CA-91F6-9B87A2B9EC2E}"/>
    <cellStyle name="Currency 2 6 3 3 2 3 2" xfId="26853" xr:uid="{BE3C16FC-0DED-4680-86A3-BF552DD1098D}"/>
    <cellStyle name="Currency 2 6 3 3 2 3 2 2" xfId="57677" xr:uid="{223DEFD3-B927-46F3-A753-525138D93684}"/>
    <cellStyle name="Currency 2 6 3 3 2 3 3" xfId="42267" xr:uid="{108F9356-7672-4345-919C-2E29BFE8FF22}"/>
    <cellStyle name="Currency 2 6 3 3 2 4" xfId="19044" xr:uid="{2F515552-B044-4153-8638-D6B022391FCD}"/>
    <cellStyle name="Currency 2 6 3 3 2 4 2" xfId="49868" xr:uid="{6BEAB3DF-DD14-47BB-8E5F-76FC9FC63228}"/>
    <cellStyle name="Currency 2 6 3 3 2 5" xfId="34458" xr:uid="{FB515CAB-74FC-443F-805E-E32E9AA67DD4}"/>
    <cellStyle name="Currency 2 6 3 3 3" xfId="5535" xr:uid="{7A07C0DF-BBA2-4196-8572-AED080B3707B}"/>
    <cellStyle name="Currency 2 6 3 3 3 2" xfId="13346" xr:uid="{19E72B2C-3BC8-48CB-9C38-7AA40246B7B9}"/>
    <cellStyle name="Currency 2 6 3 3 3 2 2" xfId="28757" xr:uid="{621A0F88-9945-4370-9832-1F14ECC3DF31}"/>
    <cellStyle name="Currency 2 6 3 3 3 2 2 2" xfId="59581" xr:uid="{41491B03-678C-4932-9C51-866E9255CFD7}"/>
    <cellStyle name="Currency 2 6 3 3 3 2 3" xfId="44171" xr:uid="{DF9652C9-06A3-426F-B429-756E49EA4CDC}"/>
    <cellStyle name="Currency 2 6 3 3 3 3" xfId="20948" xr:uid="{F749C570-C89A-4DA3-9CA4-C0B0A89C11DA}"/>
    <cellStyle name="Currency 2 6 3 3 3 3 2" xfId="51772" xr:uid="{E90F6417-5C04-48B0-AFE4-67417B416651}"/>
    <cellStyle name="Currency 2 6 3 3 3 4" xfId="36362" xr:uid="{4DBCFB80-E052-4FF4-A4FD-A05E3B3BA457}"/>
    <cellStyle name="Currency 2 6 3 3 4" xfId="9543" xr:uid="{87FC9006-B1BA-4A95-81AD-B2DCACADB73D}"/>
    <cellStyle name="Currency 2 6 3 3 4 2" xfId="24954" xr:uid="{18C55333-EEA7-4B95-9343-826FDE0FBE96}"/>
    <cellStyle name="Currency 2 6 3 3 4 2 2" xfId="55778" xr:uid="{8F1C463E-DC44-4D1D-9B0A-0FA232470A30}"/>
    <cellStyle name="Currency 2 6 3 3 4 3" xfId="40368" xr:uid="{AD12527D-F25D-42F7-9F0D-E33EDAA6FBC0}"/>
    <cellStyle name="Currency 2 6 3 3 5" xfId="17145" xr:uid="{39FAAED1-3BFA-4BE2-8B66-D59DBE4B4A40}"/>
    <cellStyle name="Currency 2 6 3 3 5 2" xfId="47969" xr:uid="{752C5457-37D4-49C1-9CE6-C4ED3624EA75}"/>
    <cellStyle name="Currency 2 6 3 3 6" xfId="32559" xr:uid="{0D09BE6A-CA2F-4740-BF77-9DF6F250AD57}"/>
    <cellStyle name="Currency 2 6 3 4" xfId="2365" xr:uid="{89738F55-45C1-41CF-957C-31B6343C86FF}"/>
    <cellStyle name="Currency 2 6 3 4 2" xfId="6168" xr:uid="{DF68C6B8-5280-464F-9D17-3B99D02C7AA5}"/>
    <cellStyle name="Currency 2 6 3 4 2 2" xfId="13979" xr:uid="{257DFFE9-BECC-425D-82EC-57BBE1BDD554}"/>
    <cellStyle name="Currency 2 6 3 4 2 2 2" xfId="29390" xr:uid="{E675A91D-52A0-49DC-ADD5-40996A20BA46}"/>
    <cellStyle name="Currency 2 6 3 4 2 2 2 2" xfId="60214" xr:uid="{01D84BA7-E9F6-43E1-AB85-105792D89425}"/>
    <cellStyle name="Currency 2 6 3 4 2 2 3" xfId="44804" xr:uid="{E4DE499D-CE9C-4046-9E31-88B809B95F86}"/>
    <cellStyle name="Currency 2 6 3 4 2 3" xfId="21581" xr:uid="{1DD3F944-F4C8-4925-AB03-1200EE25B9D9}"/>
    <cellStyle name="Currency 2 6 3 4 2 3 2" xfId="52405" xr:uid="{E56E2B11-7A6D-4DF7-A274-2A6DB484A724}"/>
    <cellStyle name="Currency 2 6 3 4 2 4" xfId="36995" xr:uid="{06CE325D-25CA-4959-91A6-A62B1740FA55}"/>
    <cellStyle name="Currency 2 6 3 4 3" xfId="10176" xr:uid="{24420D33-088B-410B-A7EA-B0624F83E94E}"/>
    <cellStyle name="Currency 2 6 3 4 3 2" xfId="25587" xr:uid="{2EE425DC-F1E5-4F44-BA4D-057B9E402E28}"/>
    <cellStyle name="Currency 2 6 3 4 3 2 2" xfId="56411" xr:uid="{FDCB23CE-A28D-4947-8E72-7ABBCA482512}"/>
    <cellStyle name="Currency 2 6 3 4 3 3" xfId="41001" xr:uid="{6C03AE17-5298-4F39-BBFE-EE5BF7B0CBCF}"/>
    <cellStyle name="Currency 2 6 3 4 4" xfId="17778" xr:uid="{B16C2CB2-E3AD-4A51-9F8F-870BCB110F2E}"/>
    <cellStyle name="Currency 2 6 3 4 4 2" xfId="48602" xr:uid="{EBBBDE81-E9CC-4E0E-BF8C-2306BDAB86D6}"/>
    <cellStyle name="Currency 2 6 3 4 5" xfId="33192" xr:uid="{B24C99FD-BB0A-45D4-B069-66F1D0EF0E42}"/>
    <cellStyle name="Currency 2 6 3 5" xfId="4269" xr:uid="{3CAF9AB6-344C-47F7-AA97-346ABA16A463}"/>
    <cellStyle name="Currency 2 6 3 5 2" xfId="12080" xr:uid="{AE38A71B-E0B8-4776-A3DD-57ACFFCE4AFB}"/>
    <cellStyle name="Currency 2 6 3 5 2 2" xfId="27491" xr:uid="{4882DCDC-C51B-4468-ABE8-20213E21BFF7}"/>
    <cellStyle name="Currency 2 6 3 5 2 2 2" xfId="58315" xr:uid="{256ABD21-1D9D-4E14-8781-9796B145CE37}"/>
    <cellStyle name="Currency 2 6 3 5 2 3" xfId="42905" xr:uid="{6E4BAD5D-424E-4739-878C-B7C9BFE1718D}"/>
    <cellStyle name="Currency 2 6 3 5 3" xfId="19682" xr:uid="{CA6E3C76-3442-452A-852E-6CA08041C134}"/>
    <cellStyle name="Currency 2 6 3 5 3 2" xfId="50506" xr:uid="{111F9B7E-9FB8-4A93-9814-69B1E21CE7E8}"/>
    <cellStyle name="Currency 2 6 3 5 4" xfId="35096" xr:uid="{D44BEFF5-EB84-4B81-9A36-DF29E52044C7}"/>
    <cellStyle name="Currency 2 6 3 6" xfId="8277" xr:uid="{B888D81C-6881-4316-A97F-43E5165B44C6}"/>
    <cellStyle name="Currency 2 6 3 6 2" xfId="23688" xr:uid="{4384A868-7DC5-4AC0-B80A-E5DD5DF354FE}"/>
    <cellStyle name="Currency 2 6 3 6 2 2" xfId="54512" xr:uid="{9DE0DDA2-39EA-498C-9979-8AAF24E123DF}"/>
    <cellStyle name="Currency 2 6 3 6 3" xfId="39102" xr:uid="{4395F961-7881-4BD0-9FF6-E40931ABBC5D}"/>
    <cellStyle name="Currency 2 6 3 7" xfId="15879" xr:uid="{E3C1CF85-5F9B-4A82-B928-B0597B73BFB1}"/>
    <cellStyle name="Currency 2 6 3 7 2" xfId="46703" xr:uid="{2A261998-3BEC-4328-A161-566CFEE0C702}"/>
    <cellStyle name="Currency 2 6 3 8" xfId="31293" xr:uid="{9D3C736A-FBD0-417F-8FB4-895802DE0E57}"/>
    <cellStyle name="Currency 2 6 4" xfId="886" xr:uid="{177C1B12-74C6-4B3F-A65B-CC3DF8F9D1FC}"/>
    <cellStyle name="Currency 2 6 4 2" xfId="2785" xr:uid="{BC44365C-CC05-4751-958B-0AA8C1D5FE65}"/>
    <cellStyle name="Currency 2 6 4 2 2" xfId="6588" xr:uid="{EA9EE1CB-B7FB-428F-B4CA-47C44472922A}"/>
    <cellStyle name="Currency 2 6 4 2 2 2" xfId="14399" xr:uid="{C72D0ABC-0549-48CF-92A0-944684FCF939}"/>
    <cellStyle name="Currency 2 6 4 2 2 2 2" xfId="29810" xr:uid="{D05E27DE-771A-4A0E-9EA2-6DB9F105A647}"/>
    <cellStyle name="Currency 2 6 4 2 2 2 2 2" xfId="60634" xr:uid="{1867FAE2-DC2F-4645-B55C-E726E3CD0A25}"/>
    <cellStyle name="Currency 2 6 4 2 2 2 3" xfId="45224" xr:uid="{9BECAF87-1D13-4EB1-B96A-35EA840A30C8}"/>
    <cellStyle name="Currency 2 6 4 2 2 3" xfId="22001" xr:uid="{BBD0E48A-705F-4811-85A2-147C6C1CDA0D}"/>
    <cellStyle name="Currency 2 6 4 2 2 3 2" xfId="52825" xr:uid="{A1AB8F5C-8135-411A-B2AD-C876C24D6C23}"/>
    <cellStyle name="Currency 2 6 4 2 2 4" xfId="37415" xr:uid="{0B154B94-331F-4260-940F-23EFA85AB1EC}"/>
    <cellStyle name="Currency 2 6 4 2 3" xfId="10596" xr:uid="{A8DA1FA7-993E-4758-BB60-B9E99D43D96D}"/>
    <cellStyle name="Currency 2 6 4 2 3 2" xfId="26007" xr:uid="{EFC683AD-0A99-46D9-A5E3-97F3F4592534}"/>
    <cellStyle name="Currency 2 6 4 2 3 2 2" xfId="56831" xr:uid="{57A60F0F-9FD9-427B-A5EC-CCD21B1942BD}"/>
    <cellStyle name="Currency 2 6 4 2 3 3" xfId="41421" xr:uid="{F200B333-87B0-46E5-94C5-638C0C550171}"/>
    <cellStyle name="Currency 2 6 4 2 4" xfId="18198" xr:uid="{36BB7DC6-D4E9-4D2C-974C-483F902022FA}"/>
    <cellStyle name="Currency 2 6 4 2 4 2" xfId="49022" xr:uid="{D3037977-0507-406D-AB80-F32ADE8DB0A0}"/>
    <cellStyle name="Currency 2 6 4 2 5" xfId="33612" xr:uid="{AF28B6F8-584D-4181-A006-592D2396907B}"/>
    <cellStyle name="Currency 2 6 4 3" xfId="4689" xr:uid="{F7CF5094-239A-4B72-8166-6C8EE851B5DD}"/>
    <cellStyle name="Currency 2 6 4 3 2" xfId="12500" xr:uid="{48692CDA-8E7D-48D7-A349-BBF2E4C9B19C}"/>
    <cellStyle name="Currency 2 6 4 3 2 2" xfId="27911" xr:uid="{E0A430D8-416A-4C0F-9378-F3870F32C94F}"/>
    <cellStyle name="Currency 2 6 4 3 2 2 2" xfId="58735" xr:uid="{FB48A9A2-F19B-43E3-9B2D-A03260D35CA6}"/>
    <cellStyle name="Currency 2 6 4 3 2 3" xfId="43325" xr:uid="{B0A96902-3E2B-478A-8F33-654D41CA8059}"/>
    <cellStyle name="Currency 2 6 4 3 3" xfId="20102" xr:uid="{D92ECB44-EDA0-4E17-83D9-4B3F3A4E3BFA}"/>
    <cellStyle name="Currency 2 6 4 3 3 2" xfId="50926" xr:uid="{2701909C-C7AE-4C1A-BE2C-D16559044D9A}"/>
    <cellStyle name="Currency 2 6 4 3 4" xfId="35516" xr:uid="{F4329730-509F-48D9-8C82-DEC7B15C16DA}"/>
    <cellStyle name="Currency 2 6 4 4" xfId="8697" xr:uid="{4039BEC1-9219-4BA0-9DAF-A353BE262187}"/>
    <cellStyle name="Currency 2 6 4 4 2" xfId="24108" xr:uid="{7CF54190-A370-4D9C-BC8D-39E8CDDA55DF}"/>
    <cellStyle name="Currency 2 6 4 4 2 2" xfId="54932" xr:uid="{D3320ABE-9703-4F74-B760-C3C8062A5E17}"/>
    <cellStyle name="Currency 2 6 4 4 3" xfId="39522" xr:uid="{E6AFA460-BA2F-4A68-B165-ED0FBA739198}"/>
    <cellStyle name="Currency 2 6 4 5" xfId="16299" xr:uid="{8A4A987F-1C88-48F2-AC98-60DDE63A05D3}"/>
    <cellStyle name="Currency 2 6 4 5 2" xfId="47123" xr:uid="{45D2D6C0-37D3-453C-BCB9-B0E7B5AC35BF}"/>
    <cellStyle name="Currency 2 6 4 6" xfId="31713" xr:uid="{275FC606-88B1-4DE7-A361-F228710A9EAD}"/>
    <cellStyle name="Currency 2 6 5" xfId="1519" xr:uid="{10718880-5C12-4EC4-90C4-790F509B5A53}"/>
    <cellStyle name="Currency 2 6 5 2" xfId="3418" xr:uid="{2503BE53-A2B8-4D94-B536-AAA68C6D7B88}"/>
    <cellStyle name="Currency 2 6 5 2 2" xfId="7221" xr:uid="{ED507CE6-0387-40C1-8EBF-1D2CAD2FA816}"/>
    <cellStyle name="Currency 2 6 5 2 2 2" xfId="15032" xr:uid="{0F9E327D-1CCE-4A27-82D4-AB8A259CD802}"/>
    <cellStyle name="Currency 2 6 5 2 2 2 2" xfId="30443" xr:uid="{332CEC86-F983-4228-BBA0-4C993196DF4B}"/>
    <cellStyle name="Currency 2 6 5 2 2 2 2 2" xfId="61267" xr:uid="{748A06F6-B497-4B15-B854-D054AB0FC46B}"/>
    <cellStyle name="Currency 2 6 5 2 2 2 3" xfId="45857" xr:uid="{2E3CC80A-0B03-4FA4-8CA3-1F057218DC28}"/>
    <cellStyle name="Currency 2 6 5 2 2 3" xfId="22634" xr:uid="{AFE51DAA-C189-474A-A40F-6778251AB422}"/>
    <cellStyle name="Currency 2 6 5 2 2 3 2" xfId="53458" xr:uid="{1603616E-E386-4F93-940C-85EAB4FA3159}"/>
    <cellStyle name="Currency 2 6 5 2 2 4" xfId="38048" xr:uid="{D94D2A26-4985-4AE8-AD51-51E45C61670C}"/>
    <cellStyle name="Currency 2 6 5 2 3" xfId="11229" xr:uid="{2C1379A3-18C4-4A5A-813F-28398E743A5F}"/>
    <cellStyle name="Currency 2 6 5 2 3 2" xfId="26640" xr:uid="{4C3BBE72-AD7A-480E-9031-073F667C8ECE}"/>
    <cellStyle name="Currency 2 6 5 2 3 2 2" xfId="57464" xr:uid="{23141EB0-907B-4C3D-8157-C5D2C9477F7A}"/>
    <cellStyle name="Currency 2 6 5 2 3 3" xfId="42054" xr:uid="{AF02B035-60AC-4FD3-80AA-B7CD4D7D531E}"/>
    <cellStyle name="Currency 2 6 5 2 4" xfId="18831" xr:uid="{E3FA57DF-DFD4-4DD4-8A6B-71178C7686CD}"/>
    <cellStyle name="Currency 2 6 5 2 4 2" xfId="49655" xr:uid="{0E0ED591-06B0-451E-A85E-66A6B6B5E857}"/>
    <cellStyle name="Currency 2 6 5 2 5" xfId="34245" xr:uid="{D50DEED2-811D-4744-9F45-53C3CA0AA629}"/>
    <cellStyle name="Currency 2 6 5 3" xfId="5322" xr:uid="{4719A703-F981-4538-A404-0C4852EE55E9}"/>
    <cellStyle name="Currency 2 6 5 3 2" xfId="13133" xr:uid="{79DB6368-EF65-4B58-8837-9DBE4A7052E0}"/>
    <cellStyle name="Currency 2 6 5 3 2 2" xfId="28544" xr:uid="{2DC263D4-E143-428D-99DC-0DEDF3404680}"/>
    <cellStyle name="Currency 2 6 5 3 2 2 2" xfId="59368" xr:uid="{690122BB-A3F0-4359-B773-FC9213E7F7F4}"/>
    <cellStyle name="Currency 2 6 5 3 2 3" xfId="43958" xr:uid="{152A5E04-8CC4-4DFB-BC7F-7A9C47AF2131}"/>
    <cellStyle name="Currency 2 6 5 3 3" xfId="20735" xr:uid="{046AF97A-A29E-41AE-8FC2-07EE5CB8ADA9}"/>
    <cellStyle name="Currency 2 6 5 3 3 2" xfId="51559" xr:uid="{55D82DF4-B768-4073-A4C3-CC0C898F0735}"/>
    <cellStyle name="Currency 2 6 5 3 4" xfId="36149" xr:uid="{C823ADC7-2365-41B0-804B-85D4056F7C0A}"/>
    <cellStyle name="Currency 2 6 5 4" xfId="9330" xr:uid="{11BCFD27-5AD8-4D89-9CB7-DE2F4F66B1B8}"/>
    <cellStyle name="Currency 2 6 5 4 2" xfId="24741" xr:uid="{9F62944A-FC39-4FCB-B3FD-706AAA75589B}"/>
    <cellStyle name="Currency 2 6 5 4 2 2" xfId="55565" xr:uid="{02BEA9E1-0FDD-4384-8CC8-AEF861237D3E}"/>
    <cellStyle name="Currency 2 6 5 4 3" xfId="40155" xr:uid="{7DB1BE5F-4D4B-48CB-9EAB-01DC8B278FBE}"/>
    <cellStyle name="Currency 2 6 5 5" xfId="16932" xr:uid="{029F7F68-12EF-430E-B31E-05DCE4F6516C}"/>
    <cellStyle name="Currency 2 6 5 5 2" xfId="47756" xr:uid="{3F616CED-0FF7-4D7D-8D4F-020B632F7568}"/>
    <cellStyle name="Currency 2 6 5 6" xfId="32346" xr:uid="{459B6361-ABA5-4FB9-BB98-8C7CF0593F7C}"/>
    <cellStyle name="Currency 2 6 6" xfId="2152" xr:uid="{81268FE2-D373-4C06-BF5D-9FB3A0ECB250}"/>
    <cellStyle name="Currency 2 6 6 2" xfId="5955" xr:uid="{5DE1D0B1-FD01-43F9-BB3F-CA58026E3BC6}"/>
    <cellStyle name="Currency 2 6 6 2 2" xfId="13766" xr:uid="{ECE82481-1ABB-48DC-B11D-0FA3EFD90924}"/>
    <cellStyle name="Currency 2 6 6 2 2 2" xfId="29177" xr:uid="{B93C2D51-AA4D-40C8-B3F7-488EC0A8EBD1}"/>
    <cellStyle name="Currency 2 6 6 2 2 2 2" xfId="60001" xr:uid="{51362BAF-21D2-4C8E-B842-1F79AC44CF9F}"/>
    <cellStyle name="Currency 2 6 6 2 2 3" xfId="44591" xr:uid="{48F2F83F-C40F-4E1A-B73E-14F89B2EA088}"/>
    <cellStyle name="Currency 2 6 6 2 3" xfId="21368" xr:uid="{F4E3217E-DBB0-4326-B54E-80E1641985EF}"/>
    <cellStyle name="Currency 2 6 6 2 3 2" xfId="52192" xr:uid="{56BC9611-6580-4F37-81E4-A5E77BA8B5E6}"/>
    <cellStyle name="Currency 2 6 6 2 4" xfId="36782" xr:uid="{161EC77B-E9B5-40A7-A3F2-387AD9948377}"/>
    <cellStyle name="Currency 2 6 6 3" xfId="9963" xr:uid="{BEC3B1D5-0002-4119-B5C7-C1746678FA89}"/>
    <cellStyle name="Currency 2 6 6 3 2" xfId="25374" xr:uid="{C69A7E08-CA6F-4C8D-9FA6-B54A557CF2E7}"/>
    <cellStyle name="Currency 2 6 6 3 2 2" xfId="56198" xr:uid="{6172E288-78D4-4FD8-9302-722680DAA7E3}"/>
    <cellStyle name="Currency 2 6 6 3 3" xfId="40788" xr:uid="{DAB49B15-EB48-4BB4-9DAA-62F8B55E8921}"/>
    <cellStyle name="Currency 2 6 6 4" xfId="17565" xr:uid="{077C0111-A8A4-428E-B95E-F7B0711D9A00}"/>
    <cellStyle name="Currency 2 6 6 4 2" xfId="48389" xr:uid="{7947578A-5819-4259-BDC2-54DE8867E019}"/>
    <cellStyle name="Currency 2 6 6 5" xfId="32979" xr:uid="{E12238C8-A616-4973-B963-2C6E4013A0B4}"/>
    <cellStyle name="Currency 2 6 7" xfId="4056" xr:uid="{D3CC400B-A677-468D-986F-B62441E620C3}"/>
    <cellStyle name="Currency 2 6 7 2" xfId="11867" xr:uid="{C1C969F9-456E-4161-87E2-AD8F2F43A2E7}"/>
    <cellStyle name="Currency 2 6 7 2 2" xfId="27278" xr:uid="{FFFFDE22-235A-45F7-9D00-D15F1B594F05}"/>
    <cellStyle name="Currency 2 6 7 2 2 2" xfId="58102" xr:uid="{0B9576F5-E3FC-4534-832F-BA62725D64A8}"/>
    <cellStyle name="Currency 2 6 7 2 3" xfId="42692" xr:uid="{6BB982DD-5A31-4B5F-9516-96C44440D091}"/>
    <cellStyle name="Currency 2 6 7 3" xfId="19469" xr:uid="{F0134D7C-1F61-4ED3-9317-1C89FC7B5F53}"/>
    <cellStyle name="Currency 2 6 7 3 2" xfId="50293" xr:uid="{D0B0D0A0-A546-4597-89FB-59576F5A575F}"/>
    <cellStyle name="Currency 2 6 7 4" xfId="34883" xr:uid="{A38997FE-3077-4117-842B-A6EC734F071A}"/>
    <cellStyle name="Currency 2 6 8" xfId="8064" xr:uid="{5BA5D730-CC23-41D9-87EC-FA89E054BB7B}"/>
    <cellStyle name="Currency 2 6 8 2" xfId="23475" xr:uid="{4BB89CB8-1403-43A2-B913-0D26D4280187}"/>
    <cellStyle name="Currency 2 6 8 2 2" xfId="54299" xr:uid="{8D754E20-7EDC-4EDA-9718-03347E92EA07}"/>
    <cellStyle name="Currency 2 6 8 3" xfId="38889" xr:uid="{C7B7B1B5-F881-4B0E-B9D6-3B630BE5BB29}"/>
    <cellStyle name="Currency 2 6 9" xfId="7855" xr:uid="{19140868-9D43-4B01-B2E2-B40DAE678194}"/>
    <cellStyle name="Currency 2 6 9 2" xfId="23266" xr:uid="{4809D241-69EC-4540-B56F-E1CDF111DC2B}"/>
    <cellStyle name="Currency 2 6 9 2 2" xfId="54090" xr:uid="{E11E0E46-AE56-4A59-BE91-13B7DFFE6341}"/>
    <cellStyle name="Currency 2 6 9 3" xfId="38680" xr:uid="{A23DBF91-260A-4589-8AEA-31004E38C322}"/>
    <cellStyle name="Currency 2 7" xfId="164" xr:uid="{1FDB71AB-AA49-4F95-8939-10E0E731E4CF}"/>
    <cellStyle name="Currency 2 7 10" xfId="15586" xr:uid="{E9938931-35D9-484F-8EA9-87E199033A02}"/>
    <cellStyle name="Currency 2 7 10 2" xfId="46410" xr:uid="{2571D9A3-D3F3-4AFD-97DE-809501763E73}"/>
    <cellStyle name="Currency 2 7 11" xfId="31000" xr:uid="{38418A5E-29DD-4698-B04B-3E693201B34E}"/>
    <cellStyle name="Currency 2 7 2" xfId="595" xr:uid="{8E0479A0-40A6-4035-87DC-96EC21F9F18B}"/>
    <cellStyle name="Currency 2 7 2 2" xfId="1228" xr:uid="{1C6C7CE9-9606-4203-9CE1-81756F18DC57}"/>
    <cellStyle name="Currency 2 7 2 2 2" xfId="3127" xr:uid="{FBBAE528-58CE-4CA4-97CA-2AA79C2E1DAE}"/>
    <cellStyle name="Currency 2 7 2 2 2 2" xfId="6930" xr:uid="{3C22C45F-64CC-4AE8-B6DE-9030D494F928}"/>
    <cellStyle name="Currency 2 7 2 2 2 2 2" xfId="14741" xr:uid="{A5607977-FE6F-44C3-BF95-A7E7637440CA}"/>
    <cellStyle name="Currency 2 7 2 2 2 2 2 2" xfId="30152" xr:uid="{F79A92B2-F3AE-4EA4-92EA-35B5B5301D32}"/>
    <cellStyle name="Currency 2 7 2 2 2 2 2 2 2" xfId="60976" xr:uid="{5E582B5E-2120-4963-B82B-7431526D88EA}"/>
    <cellStyle name="Currency 2 7 2 2 2 2 2 3" xfId="45566" xr:uid="{46D4D9E8-9928-49A9-B23D-AF8578FECEEE}"/>
    <cellStyle name="Currency 2 7 2 2 2 2 3" xfId="22343" xr:uid="{BA74B3FD-E808-4B79-9013-BB22C4967A0B}"/>
    <cellStyle name="Currency 2 7 2 2 2 2 3 2" xfId="53167" xr:uid="{71109073-0F6B-4C48-8291-B66F5765CF54}"/>
    <cellStyle name="Currency 2 7 2 2 2 2 4" xfId="37757" xr:uid="{38DBCA28-2A79-4E39-9F4E-AAE8D4BA9E97}"/>
    <cellStyle name="Currency 2 7 2 2 2 3" xfId="10938" xr:uid="{F9ACA75D-B0EC-49B0-9385-4203ED22B82C}"/>
    <cellStyle name="Currency 2 7 2 2 2 3 2" xfId="26349" xr:uid="{BDD89A9A-8DA2-4F41-BD77-2B15EA8F14D7}"/>
    <cellStyle name="Currency 2 7 2 2 2 3 2 2" xfId="57173" xr:uid="{8D85C3BB-18B9-4005-9AD7-290F76F77DEB}"/>
    <cellStyle name="Currency 2 7 2 2 2 3 3" xfId="41763" xr:uid="{60FC6631-CF45-4637-90E4-BB9F092C8FAE}"/>
    <cellStyle name="Currency 2 7 2 2 2 4" xfId="18540" xr:uid="{63B6D20E-E6A1-4FFC-9276-61C4B2F4A637}"/>
    <cellStyle name="Currency 2 7 2 2 2 4 2" xfId="49364" xr:uid="{D727A1FE-796B-448A-9115-CCE472E6E486}"/>
    <cellStyle name="Currency 2 7 2 2 2 5" xfId="33954" xr:uid="{205C729C-9CFD-416B-9238-0A8BE5C5763F}"/>
    <cellStyle name="Currency 2 7 2 2 3" xfId="5031" xr:uid="{490C4D4C-4975-48F6-AD3A-59C9F11CA05B}"/>
    <cellStyle name="Currency 2 7 2 2 3 2" xfId="12842" xr:uid="{5EE92115-1C21-4272-8748-A4223D44AC6E}"/>
    <cellStyle name="Currency 2 7 2 2 3 2 2" xfId="28253" xr:uid="{BFD992E4-7808-41F0-8998-8618294D3460}"/>
    <cellStyle name="Currency 2 7 2 2 3 2 2 2" xfId="59077" xr:uid="{36309649-FB7E-4D03-A37B-890870D413AF}"/>
    <cellStyle name="Currency 2 7 2 2 3 2 3" xfId="43667" xr:uid="{222957DA-A488-430B-88CA-8B546AF62E55}"/>
    <cellStyle name="Currency 2 7 2 2 3 3" xfId="20444" xr:uid="{FCD69398-DFF2-474E-9AC6-5F7AEA8E9687}"/>
    <cellStyle name="Currency 2 7 2 2 3 3 2" xfId="51268" xr:uid="{B5D81E86-787E-40C7-9C28-683DEAF72F26}"/>
    <cellStyle name="Currency 2 7 2 2 3 4" xfId="35858" xr:uid="{E60DDD59-E5AC-4FD3-A0B7-36A6EDAD7532}"/>
    <cellStyle name="Currency 2 7 2 2 4" xfId="9039" xr:uid="{7C61224D-8B9B-468A-BDF1-2BF077DDF819}"/>
    <cellStyle name="Currency 2 7 2 2 4 2" xfId="24450" xr:uid="{ECBAC2A4-5263-4853-B2B5-9AD97F537F01}"/>
    <cellStyle name="Currency 2 7 2 2 4 2 2" xfId="55274" xr:uid="{8776AF21-C115-4FEC-90BB-03C8EFA28AC5}"/>
    <cellStyle name="Currency 2 7 2 2 4 3" xfId="39864" xr:uid="{D0F3BE89-13AA-449C-91E2-31BDD9F32F3D}"/>
    <cellStyle name="Currency 2 7 2 2 5" xfId="16641" xr:uid="{E9C73073-371B-48D1-B3CB-749E9C4D62D0}"/>
    <cellStyle name="Currency 2 7 2 2 5 2" xfId="47465" xr:uid="{6A0B8D09-D280-4EF2-88EA-18CD369719B6}"/>
    <cellStyle name="Currency 2 7 2 2 6" xfId="32055" xr:uid="{26132AFD-AB71-4EE6-A0F5-F89D7162F86E}"/>
    <cellStyle name="Currency 2 7 2 3" xfId="1861" xr:uid="{3A89A709-1F7A-4CAB-8906-5983AECA18A7}"/>
    <cellStyle name="Currency 2 7 2 3 2" xfId="3760" xr:uid="{34F320A8-9A05-4342-9548-4F0C633271C3}"/>
    <cellStyle name="Currency 2 7 2 3 2 2" xfId="7563" xr:uid="{8197D394-6986-4B88-B3B3-8452197C199D}"/>
    <cellStyle name="Currency 2 7 2 3 2 2 2" xfId="15374" xr:uid="{A9603A1D-CCF9-48A4-BCA8-0BBC49B93034}"/>
    <cellStyle name="Currency 2 7 2 3 2 2 2 2" xfId="30785" xr:uid="{F7BAD72F-2BB5-4CFA-86AF-57FDC764041D}"/>
    <cellStyle name="Currency 2 7 2 3 2 2 2 2 2" xfId="61609" xr:uid="{94D3F5C2-4DC9-49F6-BEEE-9D533E0CA551}"/>
    <cellStyle name="Currency 2 7 2 3 2 2 2 3" xfId="46199" xr:uid="{85B0264A-BC85-4B81-A970-C4EC80B3FA40}"/>
    <cellStyle name="Currency 2 7 2 3 2 2 3" xfId="22976" xr:uid="{ABD9EC1E-C133-4C5B-9A11-94285A09B177}"/>
    <cellStyle name="Currency 2 7 2 3 2 2 3 2" xfId="53800" xr:uid="{2D0EB06F-26CF-4F94-BA3E-EFA32F27400C}"/>
    <cellStyle name="Currency 2 7 2 3 2 2 4" xfId="38390" xr:uid="{2B477B14-73A5-4DE0-9F0E-C3367A44AE63}"/>
    <cellStyle name="Currency 2 7 2 3 2 3" xfId="11571" xr:uid="{62504C65-AD96-4210-9CF0-F5636C284135}"/>
    <cellStyle name="Currency 2 7 2 3 2 3 2" xfId="26982" xr:uid="{54829AF0-1213-4268-8A4A-BD01D36B9A70}"/>
    <cellStyle name="Currency 2 7 2 3 2 3 2 2" xfId="57806" xr:uid="{12282E16-29B8-4EAF-9789-7D5AEE36E627}"/>
    <cellStyle name="Currency 2 7 2 3 2 3 3" xfId="42396" xr:uid="{22911772-7A67-49E8-85FA-C2FF308BF35D}"/>
    <cellStyle name="Currency 2 7 2 3 2 4" xfId="19173" xr:uid="{2D18C618-C744-4E92-85FF-95F43E800BA3}"/>
    <cellStyle name="Currency 2 7 2 3 2 4 2" xfId="49997" xr:uid="{78A91AAB-D3C5-4016-BF74-0B9B2E6970A2}"/>
    <cellStyle name="Currency 2 7 2 3 2 5" xfId="34587" xr:uid="{0ABFC358-108E-4E56-BEBA-E04864063D71}"/>
    <cellStyle name="Currency 2 7 2 3 3" xfId="5664" xr:uid="{D1E57434-00E5-4746-BD83-7EB24C85BFFB}"/>
    <cellStyle name="Currency 2 7 2 3 3 2" xfId="13475" xr:uid="{9F5E5070-BBE4-4548-975C-2A96BA753142}"/>
    <cellStyle name="Currency 2 7 2 3 3 2 2" xfId="28886" xr:uid="{4886BC5D-DFAA-4D39-9741-8ABB74CC34CA}"/>
    <cellStyle name="Currency 2 7 2 3 3 2 2 2" xfId="59710" xr:uid="{D82B7253-DD2A-4303-86D8-BB042E00DDC4}"/>
    <cellStyle name="Currency 2 7 2 3 3 2 3" xfId="44300" xr:uid="{EE58B4A3-1A46-4657-98EB-367D4E247E2D}"/>
    <cellStyle name="Currency 2 7 2 3 3 3" xfId="21077" xr:uid="{277DAFE0-D4DE-46B2-A7FB-19117F2E6ED3}"/>
    <cellStyle name="Currency 2 7 2 3 3 3 2" xfId="51901" xr:uid="{E5D17B35-31E6-455E-AF1E-0EA8832EC1CB}"/>
    <cellStyle name="Currency 2 7 2 3 3 4" xfId="36491" xr:uid="{B8A73F02-0856-47B5-B73D-BC668656F635}"/>
    <cellStyle name="Currency 2 7 2 3 4" xfId="9672" xr:uid="{63FCFC58-02DC-45AB-B626-D5CABD39FB50}"/>
    <cellStyle name="Currency 2 7 2 3 4 2" xfId="25083" xr:uid="{CA9E938B-E979-41B4-BEAD-E37CDF52F214}"/>
    <cellStyle name="Currency 2 7 2 3 4 2 2" xfId="55907" xr:uid="{D378C83B-C63C-4438-A9D9-34ABF0099F6F}"/>
    <cellStyle name="Currency 2 7 2 3 4 3" xfId="40497" xr:uid="{FE6E6AC2-B6FD-4F3C-8F84-1C3172D3E54C}"/>
    <cellStyle name="Currency 2 7 2 3 5" xfId="17274" xr:uid="{0AB632CD-3E1C-40F8-B3B0-4044292A0BF2}"/>
    <cellStyle name="Currency 2 7 2 3 5 2" xfId="48098" xr:uid="{1028C173-E6FC-45EF-B365-8185FB1EBDDB}"/>
    <cellStyle name="Currency 2 7 2 3 6" xfId="32688" xr:uid="{389CAF5A-F343-4DCF-962D-A4D8E58492DA}"/>
    <cellStyle name="Currency 2 7 2 4" xfId="2494" xr:uid="{95DA13F8-21E9-44D4-B0C8-5FEF7DE60963}"/>
    <cellStyle name="Currency 2 7 2 4 2" xfId="6297" xr:uid="{921F9038-1A4D-4978-9D67-E81CB89BB702}"/>
    <cellStyle name="Currency 2 7 2 4 2 2" xfId="14108" xr:uid="{3D1D088C-201A-4154-9B13-B3A232948786}"/>
    <cellStyle name="Currency 2 7 2 4 2 2 2" xfId="29519" xr:uid="{3FC17992-A302-4121-A65F-9A38DB34BB26}"/>
    <cellStyle name="Currency 2 7 2 4 2 2 2 2" xfId="60343" xr:uid="{55078B38-D4A5-473D-BD3E-3FF6868FF511}"/>
    <cellStyle name="Currency 2 7 2 4 2 2 3" xfId="44933" xr:uid="{B97050BD-CEC3-4024-BC07-16FDAAB92499}"/>
    <cellStyle name="Currency 2 7 2 4 2 3" xfId="21710" xr:uid="{F11E3C40-6AD3-4F79-8C57-FA04D546ADD8}"/>
    <cellStyle name="Currency 2 7 2 4 2 3 2" xfId="52534" xr:uid="{1B94C463-2AB5-4411-8E71-D8FA8C5A94BA}"/>
    <cellStyle name="Currency 2 7 2 4 2 4" xfId="37124" xr:uid="{02E6961B-3C34-40F2-BE9B-265EF449703F}"/>
    <cellStyle name="Currency 2 7 2 4 3" xfId="10305" xr:uid="{BFBE1106-166B-4329-9225-42D73394FA58}"/>
    <cellStyle name="Currency 2 7 2 4 3 2" xfId="25716" xr:uid="{1E9C6405-FD8D-489B-A896-51DF25932699}"/>
    <cellStyle name="Currency 2 7 2 4 3 2 2" xfId="56540" xr:uid="{78FD7658-1CF9-4992-8A15-3C11ECF472E0}"/>
    <cellStyle name="Currency 2 7 2 4 3 3" xfId="41130" xr:uid="{A8EB26B6-DE66-49A9-B452-470C4A9FEDB2}"/>
    <cellStyle name="Currency 2 7 2 4 4" xfId="17907" xr:uid="{CEA98DFE-2FFA-4521-B7DC-DAB15C788691}"/>
    <cellStyle name="Currency 2 7 2 4 4 2" xfId="48731" xr:uid="{86F5D435-993D-4BBA-AE9F-089BA51B1600}"/>
    <cellStyle name="Currency 2 7 2 4 5" xfId="33321" xr:uid="{C998B5F5-D103-442C-8699-33C85D0D69F6}"/>
    <cellStyle name="Currency 2 7 2 5" xfId="4398" xr:uid="{FB999627-0BB9-4AA1-A2B5-D409A803357B}"/>
    <cellStyle name="Currency 2 7 2 5 2" xfId="12209" xr:uid="{24D6EB20-1CFC-4E23-95AE-10DCB435733B}"/>
    <cellStyle name="Currency 2 7 2 5 2 2" xfId="27620" xr:uid="{A96E342D-24FA-49E3-9766-7BA3AEFD0261}"/>
    <cellStyle name="Currency 2 7 2 5 2 2 2" xfId="58444" xr:uid="{75B1C3DA-B914-44FA-9C8A-041CA4C0A5CD}"/>
    <cellStyle name="Currency 2 7 2 5 2 3" xfId="43034" xr:uid="{A1D0ED00-790D-4553-83AA-6B6879032328}"/>
    <cellStyle name="Currency 2 7 2 5 3" xfId="19811" xr:uid="{947C2443-754C-417C-A735-4D2FC51EE9EA}"/>
    <cellStyle name="Currency 2 7 2 5 3 2" xfId="50635" xr:uid="{9903A20D-F9B7-46AC-ADE0-1606716A5EC8}"/>
    <cellStyle name="Currency 2 7 2 5 4" xfId="35225" xr:uid="{E8470279-182A-4659-90EF-F97504544821}"/>
    <cellStyle name="Currency 2 7 2 6" xfId="8406" xr:uid="{BC10D851-5FC5-4037-A5D1-88F43CE90F1D}"/>
    <cellStyle name="Currency 2 7 2 6 2" xfId="23817" xr:uid="{989B074E-C9F1-4272-8130-391DDBBBD4AC}"/>
    <cellStyle name="Currency 2 7 2 6 2 2" xfId="54641" xr:uid="{AF82F5F3-E7CB-4FD2-B89A-7BB54E91CF2F}"/>
    <cellStyle name="Currency 2 7 2 6 3" xfId="39231" xr:uid="{0637C556-E3E7-4061-9B61-F1A97E2B17BE}"/>
    <cellStyle name="Currency 2 7 2 7" xfId="16008" xr:uid="{833D9D8F-0781-42F8-9683-04BC8589CC1B}"/>
    <cellStyle name="Currency 2 7 2 7 2" xfId="46832" xr:uid="{A9CA6808-9F02-4E7F-B462-48EAC06A2E60}"/>
    <cellStyle name="Currency 2 7 2 8" xfId="31422" xr:uid="{40DDCA84-FEC7-4377-84C9-6BFC3A03A07D}"/>
    <cellStyle name="Currency 2 7 3" xfId="386" xr:uid="{98A4AADA-A1EF-44AD-B6DB-60C8692EEB4D}"/>
    <cellStyle name="Currency 2 7 3 2" xfId="1019" xr:uid="{54B8A55D-6E7D-40E8-8956-39ED5B1EB558}"/>
    <cellStyle name="Currency 2 7 3 2 2" xfId="2918" xr:uid="{CFDA9777-4662-4F17-8F9A-B77349843E2C}"/>
    <cellStyle name="Currency 2 7 3 2 2 2" xfId="6721" xr:uid="{B968EDA9-C4E4-48CE-825E-A60F63ACC64A}"/>
    <cellStyle name="Currency 2 7 3 2 2 2 2" xfId="14532" xr:uid="{8C288B7A-F97E-409C-ADDF-209A292334B3}"/>
    <cellStyle name="Currency 2 7 3 2 2 2 2 2" xfId="29943" xr:uid="{95F30C83-802E-468D-B7D3-2963FFDFB4A2}"/>
    <cellStyle name="Currency 2 7 3 2 2 2 2 2 2" xfId="60767" xr:uid="{26144717-2E2F-4F82-A4A5-502F0CF39876}"/>
    <cellStyle name="Currency 2 7 3 2 2 2 2 3" xfId="45357" xr:uid="{91067B8A-616A-44E9-9438-5D9CD2BBEFF6}"/>
    <cellStyle name="Currency 2 7 3 2 2 2 3" xfId="22134" xr:uid="{624C439D-7429-4023-860C-8AFAD858977A}"/>
    <cellStyle name="Currency 2 7 3 2 2 2 3 2" xfId="52958" xr:uid="{C45FC388-1ABF-48E5-9EEE-577C40B583FD}"/>
    <cellStyle name="Currency 2 7 3 2 2 2 4" xfId="37548" xr:uid="{7144A145-C4B2-471A-8321-13D82DFBDD47}"/>
    <cellStyle name="Currency 2 7 3 2 2 3" xfId="10729" xr:uid="{FC61E892-82E5-44B2-B1E9-4D18985613BB}"/>
    <cellStyle name="Currency 2 7 3 2 2 3 2" xfId="26140" xr:uid="{3382FE91-E83A-45C7-820E-1545C33319C7}"/>
    <cellStyle name="Currency 2 7 3 2 2 3 2 2" xfId="56964" xr:uid="{FD536A73-DE07-472A-86F4-71DCBD99C0FD}"/>
    <cellStyle name="Currency 2 7 3 2 2 3 3" xfId="41554" xr:uid="{4526AB1B-DC7D-412D-BE35-C0B9D3CAFA6F}"/>
    <cellStyle name="Currency 2 7 3 2 2 4" xfId="18331" xr:uid="{759545A5-F7A4-4AAC-A6EC-0D963C00C5BF}"/>
    <cellStyle name="Currency 2 7 3 2 2 4 2" xfId="49155" xr:uid="{9A81ED3A-ECCB-4EA5-A52D-10681922F78F}"/>
    <cellStyle name="Currency 2 7 3 2 2 5" xfId="33745" xr:uid="{2044FD84-F481-4834-96D3-44E4A31715AB}"/>
    <cellStyle name="Currency 2 7 3 2 3" xfId="4822" xr:uid="{A07C1AB7-0D72-4A1F-9870-CAF29F0B266B}"/>
    <cellStyle name="Currency 2 7 3 2 3 2" xfId="12633" xr:uid="{D88FE82E-1409-4887-AD59-F0BDB9425B2F}"/>
    <cellStyle name="Currency 2 7 3 2 3 2 2" xfId="28044" xr:uid="{BBB349F3-DD96-4738-95EF-1A4904E83E3E}"/>
    <cellStyle name="Currency 2 7 3 2 3 2 2 2" xfId="58868" xr:uid="{E341B5C1-13FE-44D9-AEA9-83668D5038CB}"/>
    <cellStyle name="Currency 2 7 3 2 3 2 3" xfId="43458" xr:uid="{AC6888E3-F5DB-4F67-A023-EEBE9D107168}"/>
    <cellStyle name="Currency 2 7 3 2 3 3" xfId="20235" xr:uid="{A22F705F-F7B2-4D2E-B2B9-A1F1AAFE2F78}"/>
    <cellStyle name="Currency 2 7 3 2 3 3 2" xfId="51059" xr:uid="{25C25649-E4C3-43FE-B70C-C38946C94DF1}"/>
    <cellStyle name="Currency 2 7 3 2 3 4" xfId="35649" xr:uid="{1FFE58D9-E889-47BB-A859-E0CCFE7EAC00}"/>
    <cellStyle name="Currency 2 7 3 2 4" xfId="8830" xr:uid="{F6C30CF8-43EA-4027-BC25-02E6E4F8EF40}"/>
    <cellStyle name="Currency 2 7 3 2 4 2" xfId="24241" xr:uid="{CEE9DDD3-1051-4502-BBD7-A27A3A10D096}"/>
    <cellStyle name="Currency 2 7 3 2 4 2 2" xfId="55065" xr:uid="{BA4F06D7-9AA3-4D66-9AD0-AAB3E51F8A97}"/>
    <cellStyle name="Currency 2 7 3 2 4 3" xfId="39655" xr:uid="{B88AC950-A300-4BB4-A0D9-AB2517296F38}"/>
    <cellStyle name="Currency 2 7 3 2 5" xfId="16432" xr:uid="{A33AAA67-F62F-4310-84A1-D53C20E075EF}"/>
    <cellStyle name="Currency 2 7 3 2 5 2" xfId="47256" xr:uid="{F1E706AB-FFBB-4C93-875C-E38EEF829DC1}"/>
    <cellStyle name="Currency 2 7 3 2 6" xfId="31846" xr:uid="{D1F06E85-C000-4BE8-A2D8-D27BFD3DEF43}"/>
    <cellStyle name="Currency 2 7 3 3" xfId="1652" xr:uid="{06292D96-8A90-4DFB-BCEE-6C7C8672A281}"/>
    <cellStyle name="Currency 2 7 3 3 2" xfId="3551" xr:uid="{FB539575-BEB9-415A-8548-80AE9B065460}"/>
    <cellStyle name="Currency 2 7 3 3 2 2" xfId="7354" xr:uid="{FE9F9F3E-6F99-4611-B503-784E0F73B4A0}"/>
    <cellStyle name="Currency 2 7 3 3 2 2 2" xfId="15165" xr:uid="{F9BB1E28-3A78-429E-8547-6020914D63B5}"/>
    <cellStyle name="Currency 2 7 3 3 2 2 2 2" xfId="30576" xr:uid="{34D170F6-E4B0-4968-A9AB-1B9E9A08973B}"/>
    <cellStyle name="Currency 2 7 3 3 2 2 2 2 2" xfId="61400" xr:uid="{63438829-D3B4-4B99-A9AD-CFA0B1EBEF45}"/>
    <cellStyle name="Currency 2 7 3 3 2 2 2 3" xfId="45990" xr:uid="{18330408-49A3-4C78-B361-C0C843FBDF59}"/>
    <cellStyle name="Currency 2 7 3 3 2 2 3" xfId="22767" xr:uid="{81FB1B9A-4FCE-48A0-8CD5-2E277C54C789}"/>
    <cellStyle name="Currency 2 7 3 3 2 2 3 2" xfId="53591" xr:uid="{2A2C7B74-93FF-48E9-B779-1515BDF0500D}"/>
    <cellStyle name="Currency 2 7 3 3 2 2 4" xfId="38181" xr:uid="{C35512A9-1EF3-45B9-B850-A65DF26026FF}"/>
    <cellStyle name="Currency 2 7 3 3 2 3" xfId="11362" xr:uid="{47DCABC0-40D2-4EA9-AA3B-92D06628E956}"/>
    <cellStyle name="Currency 2 7 3 3 2 3 2" xfId="26773" xr:uid="{04C4D088-A4F2-48C4-881D-F05C348522CF}"/>
    <cellStyle name="Currency 2 7 3 3 2 3 2 2" xfId="57597" xr:uid="{F29A5E40-295E-4044-B68D-BF8C6FC1B1ED}"/>
    <cellStyle name="Currency 2 7 3 3 2 3 3" xfId="42187" xr:uid="{86D8690C-9BA7-4E41-A895-6D2FB79A3B12}"/>
    <cellStyle name="Currency 2 7 3 3 2 4" xfId="18964" xr:uid="{7A3B0E80-F9AA-4D5B-A927-2D55EE7DCFCE}"/>
    <cellStyle name="Currency 2 7 3 3 2 4 2" xfId="49788" xr:uid="{C5AC3CB3-3BCE-4997-8796-831D3621F5E3}"/>
    <cellStyle name="Currency 2 7 3 3 2 5" xfId="34378" xr:uid="{925DDC79-ABBD-4480-A16F-9AC0F63D4A47}"/>
    <cellStyle name="Currency 2 7 3 3 3" xfId="5455" xr:uid="{1B2992E0-E136-40ED-99DB-2F7682E84FB7}"/>
    <cellStyle name="Currency 2 7 3 3 3 2" xfId="13266" xr:uid="{E8011868-81AF-4616-A4A8-7C2BDAA3E224}"/>
    <cellStyle name="Currency 2 7 3 3 3 2 2" xfId="28677" xr:uid="{2E0562EA-8010-46AE-B5C2-A2000D23161E}"/>
    <cellStyle name="Currency 2 7 3 3 3 2 2 2" xfId="59501" xr:uid="{264904ED-4B4D-425A-A4B5-E4E9636A9B5E}"/>
    <cellStyle name="Currency 2 7 3 3 3 2 3" xfId="44091" xr:uid="{4252C617-8E31-4C19-8DBE-E96A6DFD639C}"/>
    <cellStyle name="Currency 2 7 3 3 3 3" xfId="20868" xr:uid="{2847982F-D1AB-419C-A79D-57D111D9F5DE}"/>
    <cellStyle name="Currency 2 7 3 3 3 3 2" xfId="51692" xr:uid="{A26B2F95-D612-434D-B727-0C2583BD5459}"/>
    <cellStyle name="Currency 2 7 3 3 3 4" xfId="36282" xr:uid="{7555F7A1-A03C-412B-8E02-C6246BA514B0}"/>
    <cellStyle name="Currency 2 7 3 3 4" xfId="9463" xr:uid="{570F54CF-FE49-4902-B8E5-6823EED62CE1}"/>
    <cellStyle name="Currency 2 7 3 3 4 2" xfId="24874" xr:uid="{9D4462D7-9980-48AB-A065-F7CD79E86814}"/>
    <cellStyle name="Currency 2 7 3 3 4 2 2" xfId="55698" xr:uid="{24BB1129-4975-4E22-8859-F8635339E07D}"/>
    <cellStyle name="Currency 2 7 3 3 4 3" xfId="40288" xr:uid="{2ED075CF-605E-4FB9-8BF3-28C07FBF8B78}"/>
    <cellStyle name="Currency 2 7 3 3 5" xfId="17065" xr:uid="{BFFAEF9A-1CD4-4C1F-888D-D2AC2B61CC48}"/>
    <cellStyle name="Currency 2 7 3 3 5 2" xfId="47889" xr:uid="{0F29E3D5-7FE5-43A5-AE06-1E65A81BCAB7}"/>
    <cellStyle name="Currency 2 7 3 3 6" xfId="32479" xr:uid="{F7DC58EB-3774-4045-878A-9A6E52969FFB}"/>
    <cellStyle name="Currency 2 7 3 4" xfId="2285" xr:uid="{BB14FCFB-ADAF-473B-88E3-B1A34424D9EC}"/>
    <cellStyle name="Currency 2 7 3 4 2" xfId="6088" xr:uid="{DF0EA8BB-F3D6-4571-BAEA-F8E8B80A88F5}"/>
    <cellStyle name="Currency 2 7 3 4 2 2" xfId="13899" xr:uid="{EEC5E40D-8ED5-4FB0-8EED-0FCBC4F02058}"/>
    <cellStyle name="Currency 2 7 3 4 2 2 2" xfId="29310" xr:uid="{CFA17C84-88F5-4FFF-BCA4-51645065F24C}"/>
    <cellStyle name="Currency 2 7 3 4 2 2 2 2" xfId="60134" xr:uid="{8E4020E0-DE7D-41C2-B3D7-2E8588212F9C}"/>
    <cellStyle name="Currency 2 7 3 4 2 2 3" xfId="44724" xr:uid="{8180A034-24A3-4A88-AFC8-DD3696F470E8}"/>
    <cellStyle name="Currency 2 7 3 4 2 3" xfId="21501" xr:uid="{5260C421-FB8F-44A6-9A58-2F00C72152AD}"/>
    <cellStyle name="Currency 2 7 3 4 2 3 2" xfId="52325" xr:uid="{ECEC8575-A7C0-4642-8FEF-6FFA24DB71C8}"/>
    <cellStyle name="Currency 2 7 3 4 2 4" xfId="36915" xr:uid="{E26EAAF6-964B-4575-994D-7AFC41397875}"/>
    <cellStyle name="Currency 2 7 3 4 3" xfId="10096" xr:uid="{5A5B3FFE-D17D-42C0-A4EF-0B9DB54B3DAD}"/>
    <cellStyle name="Currency 2 7 3 4 3 2" xfId="25507" xr:uid="{8250FC25-9947-4020-B490-C723B1E26F87}"/>
    <cellStyle name="Currency 2 7 3 4 3 2 2" xfId="56331" xr:uid="{392DE54C-9767-4627-8F84-1F3967F590EC}"/>
    <cellStyle name="Currency 2 7 3 4 3 3" xfId="40921" xr:uid="{ED283D0E-C8F8-44F7-BCCE-7501A9D57C3C}"/>
    <cellStyle name="Currency 2 7 3 4 4" xfId="17698" xr:uid="{EE9C9BF9-A5FD-4F56-9EE8-64C4AA1237D2}"/>
    <cellStyle name="Currency 2 7 3 4 4 2" xfId="48522" xr:uid="{9E9D727C-0062-40B8-B80E-BB3F559ADAF3}"/>
    <cellStyle name="Currency 2 7 3 4 5" xfId="33112" xr:uid="{348C3C51-0C95-44AF-8E65-439545903FC0}"/>
    <cellStyle name="Currency 2 7 3 5" xfId="4189" xr:uid="{14B80616-15A4-4F5D-A5BB-A193F05E8578}"/>
    <cellStyle name="Currency 2 7 3 5 2" xfId="12000" xr:uid="{7621A985-7A9A-48CA-871C-6AFBAAE6D74D}"/>
    <cellStyle name="Currency 2 7 3 5 2 2" xfId="27411" xr:uid="{FF6F782E-87E0-4CD2-B9F9-91DCC13E6622}"/>
    <cellStyle name="Currency 2 7 3 5 2 2 2" xfId="58235" xr:uid="{B6300C13-9F42-41BC-A9BA-17138178F186}"/>
    <cellStyle name="Currency 2 7 3 5 2 3" xfId="42825" xr:uid="{391A0D3F-8385-4412-A828-D952B81E24D4}"/>
    <cellStyle name="Currency 2 7 3 5 3" xfId="19602" xr:uid="{EA7AA331-D730-4DCA-BF46-EAD712777559}"/>
    <cellStyle name="Currency 2 7 3 5 3 2" xfId="50426" xr:uid="{84B1490A-B2B9-4994-BFBE-A346C5ABE81C}"/>
    <cellStyle name="Currency 2 7 3 5 4" xfId="35016" xr:uid="{D31CD60B-4CCF-4D2B-8407-23E3406DEF50}"/>
    <cellStyle name="Currency 2 7 3 6" xfId="8197" xr:uid="{E3022DE8-EF2F-4A4C-8E97-A5693C09CDE1}"/>
    <cellStyle name="Currency 2 7 3 6 2" xfId="23608" xr:uid="{93BB2C6B-1B11-4692-A75D-925EF72C320B}"/>
    <cellStyle name="Currency 2 7 3 6 2 2" xfId="54432" xr:uid="{8C12EE02-BAFF-48AA-8E7A-5A3AC0808791}"/>
    <cellStyle name="Currency 2 7 3 6 3" xfId="39022" xr:uid="{7873055F-92F8-485D-82A7-33CA0912A962}"/>
    <cellStyle name="Currency 2 7 3 7" xfId="15799" xr:uid="{F9A49113-1CA2-4E5E-B259-961EEF32B071}"/>
    <cellStyle name="Currency 2 7 3 7 2" xfId="46623" xr:uid="{3F378CC1-62FA-40F2-9D27-5905F42AE537}"/>
    <cellStyle name="Currency 2 7 3 8" xfId="31213" xr:uid="{1BE7673D-40E0-4BCF-9B7C-9A5C1310746E}"/>
    <cellStyle name="Currency 2 7 4" xfId="806" xr:uid="{DCE28A04-6569-4F65-87FF-E92868CFC70F}"/>
    <cellStyle name="Currency 2 7 4 2" xfId="2705" xr:uid="{3CDB238A-E10F-4C07-9620-D1A3AA294F75}"/>
    <cellStyle name="Currency 2 7 4 2 2" xfId="6508" xr:uid="{3E2DDCAF-3322-4793-A6D8-9EDF4CFE9499}"/>
    <cellStyle name="Currency 2 7 4 2 2 2" xfId="14319" xr:uid="{D9E8570D-9C47-426B-8D8C-74E7CEAB0D9B}"/>
    <cellStyle name="Currency 2 7 4 2 2 2 2" xfId="29730" xr:uid="{77C12129-4D31-4F48-BF98-30598494F102}"/>
    <cellStyle name="Currency 2 7 4 2 2 2 2 2" xfId="60554" xr:uid="{CC434E10-D470-485E-BA86-7F53EE46C18F}"/>
    <cellStyle name="Currency 2 7 4 2 2 2 3" xfId="45144" xr:uid="{27265305-A980-46A0-A8C5-9B3C9FA4E2AA}"/>
    <cellStyle name="Currency 2 7 4 2 2 3" xfId="21921" xr:uid="{7D02F86A-941E-4703-BA76-20CB24BB34D6}"/>
    <cellStyle name="Currency 2 7 4 2 2 3 2" xfId="52745" xr:uid="{5D028F8B-5FE1-4D56-BEFE-82D4B76DEBF0}"/>
    <cellStyle name="Currency 2 7 4 2 2 4" xfId="37335" xr:uid="{153BCBD0-18CE-48B1-B706-8EFC7FFE6444}"/>
    <cellStyle name="Currency 2 7 4 2 3" xfId="10516" xr:uid="{C42C2524-290C-4AE2-BE12-B5066B2D0E73}"/>
    <cellStyle name="Currency 2 7 4 2 3 2" xfId="25927" xr:uid="{23D3FE2E-F713-4152-A707-0417B4168571}"/>
    <cellStyle name="Currency 2 7 4 2 3 2 2" xfId="56751" xr:uid="{21AFDED2-3C40-4841-B69D-509781E07E89}"/>
    <cellStyle name="Currency 2 7 4 2 3 3" xfId="41341" xr:uid="{BCD77BF3-C802-44E8-BEF7-F63A3493A332}"/>
    <cellStyle name="Currency 2 7 4 2 4" xfId="18118" xr:uid="{A1255DBB-B7B2-4C97-9CD1-4147E1C22040}"/>
    <cellStyle name="Currency 2 7 4 2 4 2" xfId="48942" xr:uid="{D2D43901-C153-4028-9B45-55E21DBD2B07}"/>
    <cellStyle name="Currency 2 7 4 2 5" xfId="33532" xr:uid="{2EC40689-22AC-48EF-AFC1-5694FFB40782}"/>
    <cellStyle name="Currency 2 7 4 3" xfId="4609" xr:uid="{36F9F9D3-BA59-45AA-A16F-2C8CFAFED81E}"/>
    <cellStyle name="Currency 2 7 4 3 2" xfId="12420" xr:uid="{A75E74A0-0146-43D4-B58C-FE09C63D9275}"/>
    <cellStyle name="Currency 2 7 4 3 2 2" xfId="27831" xr:uid="{7FBAD45A-57AF-4BCA-9E79-3FB11E6EEE43}"/>
    <cellStyle name="Currency 2 7 4 3 2 2 2" xfId="58655" xr:uid="{42A5D876-46FD-4825-901D-B5FE7F6730ED}"/>
    <cellStyle name="Currency 2 7 4 3 2 3" xfId="43245" xr:uid="{39887D9C-7C52-4ADE-9991-3B75C6B64457}"/>
    <cellStyle name="Currency 2 7 4 3 3" xfId="20022" xr:uid="{4D6203EF-52A8-4667-AA48-A12D0E0C2AD0}"/>
    <cellStyle name="Currency 2 7 4 3 3 2" xfId="50846" xr:uid="{20B41E9C-4BE9-4801-92BF-E35BA3907621}"/>
    <cellStyle name="Currency 2 7 4 3 4" xfId="35436" xr:uid="{8792B80A-21D2-4884-B639-3DD86CBDCA2B}"/>
    <cellStyle name="Currency 2 7 4 4" xfId="8617" xr:uid="{3933C8CD-C6CA-4224-8202-64C0D60052F9}"/>
    <cellStyle name="Currency 2 7 4 4 2" xfId="24028" xr:uid="{8545F69A-862C-4B54-BF0D-9AC4A73E63CD}"/>
    <cellStyle name="Currency 2 7 4 4 2 2" xfId="54852" xr:uid="{B60C0C49-4904-4952-B588-E8B5764ABEFD}"/>
    <cellStyle name="Currency 2 7 4 4 3" xfId="39442" xr:uid="{EEF3EDC9-03D5-40AA-AEA5-28171799999B}"/>
    <cellStyle name="Currency 2 7 4 5" xfId="16219" xr:uid="{36FE06D9-02A7-4D9B-9FEE-2A024F972A64}"/>
    <cellStyle name="Currency 2 7 4 5 2" xfId="47043" xr:uid="{6A0FD772-139A-407C-AB1E-AABBA754C0F1}"/>
    <cellStyle name="Currency 2 7 4 6" xfId="31633" xr:uid="{149E2BF1-981E-45D9-B9C0-EBD8305DFE4F}"/>
    <cellStyle name="Currency 2 7 5" xfId="1439" xr:uid="{2B206FB5-35F1-4441-A729-4025AF05F924}"/>
    <cellStyle name="Currency 2 7 5 2" xfId="3338" xr:uid="{07900561-F8E4-41EF-B50B-780704EC7C1C}"/>
    <cellStyle name="Currency 2 7 5 2 2" xfId="7141" xr:uid="{D871E228-7912-4F68-BEF6-7FBC46325995}"/>
    <cellStyle name="Currency 2 7 5 2 2 2" xfId="14952" xr:uid="{D233108C-9F64-4A43-928B-05BF28AACD13}"/>
    <cellStyle name="Currency 2 7 5 2 2 2 2" xfId="30363" xr:uid="{C8010D31-4961-4E30-83BE-F6C8810E290A}"/>
    <cellStyle name="Currency 2 7 5 2 2 2 2 2" xfId="61187" xr:uid="{2E135F26-8D77-4E6B-B6FE-F8DA70F83A0E}"/>
    <cellStyle name="Currency 2 7 5 2 2 2 3" xfId="45777" xr:uid="{D72950C0-4906-41C9-88D0-4D913166B9E9}"/>
    <cellStyle name="Currency 2 7 5 2 2 3" xfId="22554" xr:uid="{C2BB038E-519D-42B8-9C9B-EB0D081B7F37}"/>
    <cellStyle name="Currency 2 7 5 2 2 3 2" xfId="53378" xr:uid="{5A019D77-8099-4993-BD74-ECE896D9AAD6}"/>
    <cellStyle name="Currency 2 7 5 2 2 4" xfId="37968" xr:uid="{72593351-C460-44EB-912A-76520EBCC510}"/>
    <cellStyle name="Currency 2 7 5 2 3" xfId="11149" xr:uid="{8D5C90C0-AF3A-4587-873C-F5F1CCE65B44}"/>
    <cellStyle name="Currency 2 7 5 2 3 2" xfId="26560" xr:uid="{C773A165-7110-4299-A1DB-3B645CD7228A}"/>
    <cellStyle name="Currency 2 7 5 2 3 2 2" xfId="57384" xr:uid="{FFA15FBE-EC0D-4F6A-9C20-D236472F348A}"/>
    <cellStyle name="Currency 2 7 5 2 3 3" xfId="41974" xr:uid="{EE5422A1-0B9D-47B4-9F28-602CCB4D3B88}"/>
    <cellStyle name="Currency 2 7 5 2 4" xfId="18751" xr:uid="{091735A5-660D-4B57-9B97-B79EFA9451D7}"/>
    <cellStyle name="Currency 2 7 5 2 4 2" xfId="49575" xr:uid="{365667B4-BE00-4D0B-B32A-D725AE8F5886}"/>
    <cellStyle name="Currency 2 7 5 2 5" xfId="34165" xr:uid="{10BEF553-19E0-4B6B-B881-DB12C85339DA}"/>
    <cellStyle name="Currency 2 7 5 3" xfId="5242" xr:uid="{C6570978-E524-4465-B6F0-D55CB824F316}"/>
    <cellStyle name="Currency 2 7 5 3 2" xfId="13053" xr:uid="{731F3640-B20D-4254-A9B1-172B279268B2}"/>
    <cellStyle name="Currency 2 7 5 3 2 2" xfId="28464" xr:uid="{A29BE589-B853-4422-8B0D-6E2CD2FDF061}"/>
    <cellStyle name="Currency 2 7 5 3 2 2 2" xfId="59288" xr:uid="{6D1FB1A0-674D-4882-9671-EA4F629AB46F}"/>
    <cellStyle name="Currency 2 7 5 3 2 3" xfId="43878" xr:uid="{B8BF0EF1-B7CD-4650-ADB2-CBEFDDFE0B22}"/>
    <cellStyle name="Currency 2 7 5 3 3" xfId="20655" xr:uid="{6C7A556F-28F7-43BC-9FF2-5E858CA8522E}"/>
    <cellStyle name="Currency 2 7 5 3 3 2" xfId="51479" xr:uid="{822126BF-DA61-4B3E-9F8E-F2105C263192}"/>
    <cellStyle name="Currency 2 7 5 3 4" xfId="36069" xr:uid="{186D7DD9-7977-46C6-8D49-62C45E6AEF83}"/>
    <cellStyle name="Currency 2 7 5 4" xfId="9250" xr:uid="{5259A5EB-8E8B-468F-8199-0966FA16ABAF}"/>
    <cellStyle name="Currency 2 7 5 4 2" xfId="24661" xr:uid="{F037FD11-3FC1-40AE-A17F-4F2A16536608}"/>
    <cellStyle name="Currency 2 7 5 4 2 2" xfId="55485" xr:uid="{D26C0386-258A-4B9F-AA59-AD1903D76E57}"/>
    <cellStyle name="Currency 2 7 5 4 3" xfId="40075" xr:uid="{6FDD108D-9572-467A-9D59-2FDD8E32407B}"/>
    <cellStyle name="Currency 2 7 5 5" xfId="16852" xr:uid="{E50DC8D6-2118-4593-9BC0-B4EC448EFBC2}"/>
    <cellStyle name="Currency 2 7 5 5 2" xfId="47676" xr:uid="{5BEEB690-BF29-4450-8AF5-AF9668A18086}"/>
    <cellStyle name="Currency 2 7 5 6" xfId="32266" xr:uid="{DD3A494D-3BDF-446B-8E97-9450F239D5C6}"/>
    <cellStyle name="Currency 2 7 6" xfId="2072" xr:uid="{68A8F7CE-BDBC-46DB-AA53-926BD2A46CA5}"/>
    <cellStyle name="Currency 2 7 6 2" xfId="5875" xr:uid="{D8C6D61F-9103-49D9-99D7-F120B87CC993}"/>
    <cellStyle name="Currency 2 7 6 2 2" xfId="13686" xr:uid="{D1CA21DD-2CE7-40EB-8EB5-CFDF111D8FAE}"/>
    <cellStyle name="Currency 2 7 6 2 2 2" xfId="29097" xr:uid="{7315DEB3-0766-458F-98E1-50A253601B11}"/>
    <cellStyle name="Currency 2 7 6 2 2 2 2" xfId="59921" xr:uid="{17093256-305B-45AF-9711-81220E10E652}"/>
    <cellStyle name="Currency 2 7 6 2 2 3" xfId="44511" xr:uid="{5B0824C7-6573-4547-B22C-D616E2310B90}"/>
    <cellStyle name="Currency 2 7 6 2 3" xfId="21288" xr:uid="{A861BBC7-D657-46E5-8D3D-4547A33C3D09}"/>
    <cellStyle name="Currency 2 7 6 2 3 2" xfId="52112" xr:uid="{59EC1112-7D9D-471C-B836-2BDF8246F5DD}"/>
    <cellStyle name="Currency 2 7 6 2 4" xfId="36702" xr:uid="{64D021D9-2660-4161-B756-4215A3D52F0A}"/>
    <cellStyle name="Currency 2 7 6 3" xfId="9883" xr:uid="{46995484-1C34-43EC-BF0B-969FF53FA2C7}"/>
    <cellStyle name="Currency 2 7 6 3 2" xfId="25294" xr:uid="{A0BFD7ED-94B7-4143-AFED-AF5AAB672171}"/>
    <cellStyle name="Currency 2 7 6 3 2 2" xfId="56118" xr:uid="{D38B5947-F29C-4D31-9AB0-7F6F7626D680}"/>
    <cellStyle name="Currency 2 7 6 3 3" xfId="40708" xr:uid="{ECF6A247-7492-4783-9615-3D5E55D66050}"/>
    <cellStyle name="Currency 2 7 6 4" xfId="17485" xr:uid="{77CBD9B7-9FB8-494F-A50A-D7CE1761A53E}"/>
    <cellStyle name="Currency 2 7 6 4 2" xfId="48309" xr:uid="{9E436920-C28C-4230-B762-56A23A062366}"/>
    <cellStyle name="Currency 2 7 6 5" xfId="32899" xr:uid="{0E9E24FC-B6E7-4ED7-A8DA-0D92BCAF92D5}"/>
    <cellStyle name="Currency 2 7 7" xfId="3976" xr:uid="{F06C3798-8470-4E1E-B35B-6A714167B405}"/>
    <cellStyle name="Currency 2 7 7 2" xfId="11787" xr:uid="{FB79B54F-0044-4C66-B264-2A9D6764596C}"/>
    <cellStyle name="Currency 2 7 7 2 2" xfId="27198" xr:uid="{7C437606-94BE-49C4-8F09-C75B8C8FA3B1}"/>
    <cellStyle name="Currency 2 7 7 2 2 2" xfId="58022" xr:uid="{75DC3D25-C8D5-4E6D-A911-606A2D174387}"/>
    <cellStyle name="Currency 2 7 7 2 3" xfId="42612" xr:uid="{C4EDEEED-5E01-4BF5-95B9-AE0E5459A789}"/>
    <cellStyle name="Currency 2 7 7 3" xfId="19389" xr:uid="{50FDF8AB-22E6-4970-AC1D-E5CDDD5C6D06}"/>
    <cellStyle name="Currency 2 7 7 3 2" xfId="50213" xr:uid="{E9E4199C-C04C-4D09-A274-903B6A3DC8E7}"/>
    <cellStyle name="Currency 2 7 7 4" xfId="34803" xr:uid="{E605001D-D62A-4D78-BCFC-EA5F8997AA42}"/>
    <cellStyle name="Currency 2 7 8" xfId="7984" xr:uid="{75E46718-C8C1-40E7-BD84-E8FF944BFCE8}"/>
    <cellStyle name="Currency 2 7 8 2" xfId="23395" xr:uid="{21DBC8CF-6DA0-4ECE-BC32-651A09864F46}"/>
    <cellStyle name="Currency 2 7 8 2 2" xfId="54219" xr:uid="{C686477B-3836-46F2-B494-09909D9C9811}"/>
    <cellStyle name="Currency 2 7 8 3" xfId="38809" xr:uid="{41FFFE0E-AFCE-433F-8C1D-F35618B1194D}"/>
    <cellStyle name="Currency 2 7 9" xfId="7775" xr:uid="{40E1F3DE-4B2D-4515-A125-1F846FE39BF7}"/>
    <cellStyle name="Currency 2 7 9 2" xfId="23186" xr:uid="{D67423DA-51A3-4E53-BD64-37FEDD2BD72F}"/>
    <cellStyle name="Currency 2 7 9 2 2" xfId="54010" xr:uid="{BFAB9E94-AF7D-4615-AECD-E2BEDA70C4C5}"/>
    <cellStyle name="Currency 2 7 9 3" xfId="38600" xr:uid="{B557121E-82DB-4364-A5C4-214D5D6B386C}"/>
    <cellStyle name="Currency 2 8" xfId="332" xr:uid="{C3DCA5FB-8A44-45FE-8063-F4E8FD9418CB}"/>
    <cellStyle name="Currency 2 8 10" xfId="15746" xr:uid="{4A5608A5-E34B-4E93-8FFD-8CD523728A83}"/>
    <cellStyle name="Currency 2 8 10 2" xfId="46570" xr:uid="{3F14F8E0-8E7D-4E89-8766-6AFCAA2418EB}"/>
    <cellStyle name="Currency 2 8 11" xfId="31160" xr:uid="{71BAE945-EBC4-4583-BED1-B0FA41AE437A}"/>
    <cellStyle name="Currency 2 8 2" xfId="755" xr:uid="{24CA3F40-BF0F-4F88-A591-9557360F52A2}"/>
    <cellStyle name="Currency 2 8 2 2" xfId="1388" xr:uid="{5206D3EE-D340-4F1B-8CFD-53AFC372F61A}"/>
    <cellStyle name="Currency 2 8 2 2 2" xfId="3287" xr:uid="{07F2CED8-DF81-490A-89BF-BEDCAD9F560E}"/>
    <cellStyle name="Currency 2 8 2 2 2 2" xfId="7090" xr:uid="{FEA7FC61-AFA1-4571-8012-F96C8C8C95D5}"/>
    <cellStyle name="Currency 2 8 2 2 2 2 2" xfId="14901" xr:uid="{71CE499B-07C3-4DB1-AEF1-E5EF0A6A0AFD}"/>
    <cellStyle name="Currency 2 8 2 2 2 2 2 2" xfId="30312" xr:uid="{7682CCD9-7F0B-460E-9496-31FD46DA2868}"/>
    <cellStyle name="Currency 2 8 2 2 2 2 2 2 2" xfId="61136" xr:uid="{017D72BE-23B2-47B0-8327-762FD7794A3E}"/>
    <cellStyle name="Currency 2 8 2 2 2 2 2 3" xfId="45726" xr:uid="{87B8BCC3-0FC5-461D-9942-CBDDA3907851}"/>
    <cellStyle name="Currency 2 8 2 2 2 2 3" xfId="22503" xr:uid="{9C17E9AC-5BF8-41DB-A1B4-81A2B6B474BD}"/>
    <cellStyle name="Currency 2 8 2 2 2 2 3 2" xfId="53327" xr:uid="{8FEF8270-A5D6-478D-A2B8-033D020C3BAC}"/>
    <cellStyle name="Currency 2 8 2 2 2 2 4" xfId="37917" xr:uid="{D546E4C9-E9C0-49A7-B100-D94E1F332CB3}"/>
    <cellStyle name="Currency 2 8 2 2 2 3" xfId="11098" xr:uid="{F3D8F84C-D200-4934-9ED5-63B839298BC9}"/>
    <cellStyle name="Currency 2 8 2 2 2 3 2" xfId="26509" xr:uid="{C02584DE-894E-4D64-AAB2-668BA93D87FF}"/>
    <cellStyle name="Currency 2 8 2 2 2 3 2 2" xfId="57333" xr:uid="{932F455C-C9A0-495E-9ADB-F4FDB271EC59}"/>
    <cellStyle name="Currency 2 8 2 2 2 3 3" xfId="41923" xr:uid="{B50E6BA5-04C2-4555-8D21-D38E01417C11}"/>
    <cellStyle name="Currency 2 8 2 2 2 4" xfId="18700" xr:uid="{F31709EE-7F54-42AC-8684-9C75263EF2B4}"/>
    <cellStyle name="Currency 2 8 2 2 2 4 2" xfId="49524" xr:uid="{C409AFDE-E500-4059-AD4B-1F172FE1BD28}"/>
    <cellStyle name="Currency 2 8 2 2 2 5" xfId="34114" xr:uid="{89C2D2E4-741C-48BB-8C44-DE6EE8C5A156}"/>
    <cellStyle name="Currency 2 8 2 2 3" xfId="5191" xr:uid="{0E52CF44-3C17-49A2-A5C6-7CC1472620AF}"/>
    <cellStyle name="Currency 2 8 2 2 3 2" xfId="13002" xr:uid="{77C21031-2357-4184-8A94-C577A390F261}"/>
    <cellStyle name="Currency 2 8 2 2 3 2 2" xfId="28413" xr:uid="{15519526-FDC3-4863-84A1-29556F03A008}"/>
    <cellStyle name="Currency 2 8 2 2 3 2 2 2" xfId="59237" xr:uid="{D1509D5B-5207-49F2-BAA2-1DC592FBC158}"/>
    <cellStyle name="Currency 2 8 2 2 3 2 3" xfId="43827" xr:uid="{A3DB47E0-6BAA-4335-B10D-1BF60437561F}"/>
    <cellStyle name="Currency 2 8 2 2 3 3" xfId="20604" xr:uid="{D12F7CDF-8046-49CF-87A8-A3831B8FC827}"/>
    <cellStyle name="Currency 2 8 2 2 3 3 2" xfId="51428" xr:uid="{A9FB67B5-C13D-4B63-A009-61E0D344EA29}"/>
    <cellStyle name="Currency 2 8 2 2 3 4" xfId="36018" xr:uid="{EE426E22-9145-4B89-8747-807341DE78AC}"/>
    <cellStyle name="Currency 2 8 2 2 4" xfId="9199" xr:uid="{8018F33C-D9F4-4B26-B90E-6D098DC67223}"/>
    <cellStyle name="Currency 2 8 2 2 4 2" xfId="24610" xr:uid="{64F818B3-EFBF-434B-AEFC-73A948392FAE}"/>
    <cellStyle name="Currency 2 8 2 2 4 2 2" xfId="55434" xr:uid="{A786CF39-FE68-46A8-A1FD-0A2BFE1ED65A}"/>
    <cellStyle name="Currency 2 8 2 2 4 3" xfId="40024" xr:uid="{AF28B593-85AD-4DA0-9274-3010232E3928}"/>
    <cellStyle name="Currency 2 8 2 2 5" xfId="16801" xr:uid="{898F407C-1E15-402A-80E0-B9DE0E669285}"/>
    <cellStyle name="Currency 2 8 2 2 5 2" xfId="47625" xr:uid="{1D308934-A511-4C1F-9A28-C1674A84D17C}"/>
    <cellStyle name="Currency 2 8 2 2 6" xfId="32215" xr:uid="{836EA994-2EF9-480D-B72F-BD519F0DD29E}"/>
    <cellStyle name="Currency 2 8 2 3" xfId="2021" xr:uid="{97891ACF-404D-4D55-BBEA-C39163EC2FB4}"/>
    <cellStyle name="Currency 2 8 2 3 2" xfId="3920" xr:uid="{3A54535A-2F6E-41E3-890F-857AC9F93C45}"/>
    <cellStyle name="Currency 2 8 2 3 2 2" xfId="7723" xr:uid="{54D66EB2-77E9-43B8-A5F5-654DAD6EA1E8}"/>
    <cellStyle name="Currency 2 8 2 3 2 2 2" xfId="15534" xr:uid="{D8C70F2C-2558-40C5-815F-961F95AF4CAF}"/>
    <cellStyle name="Currency 2 8 2 3 2 2 2 2" xfId="30945" xr:uid="{978AC6EA-98DA-4EFD-AB05-E76FF2EFECE6}"/>
    <cellStyle name="Currency 2 8 2 3 2 2 2 2 2" xfId="61769" xr:uid="{CD8B87A0-FE1F-485E-88A1-E84F3F44A126}"/>
    <cellStyle name="Currency 2 8 2 3 2 2 2 3" xfId="46359" xr:uid="{BC5311D6-BFDF-45E6-AF31-1B067AEF002A}"/>
    <cellStyle name="Currency 2 8 2 3 2 2 3" xfId="23136" xr:uid="{BD343674-0B00-4A64-8887-C0D08A383BC2}"/>
    <cellStyle name="Currency 2 8 2 3 2 2 3 2" xfId="53960" xr:uid="{0060CB05-FD47-401D-B80C-00EC92608210}"/>
    <cellStyle name="Currency 2 8 2 3 2 2 4" xfId="38550" xr:uid="{78BF4AC5-7572-4DBF-89CC-323E35900474}"/>
    <cellStyle name="Currency 2 8 2 3 2 3" xfId="11731" xr:uid="{A24D58A9-CFE4-4FFD-B9A7-C735EC8AD5BE}"/>
    <cellStyle name="Currency 2 8 2 3 2 3 2" xfId="27142" xr:uid="{5E2BFD26-A79F-4CF4-AB46-59736C2FC756}"/>
    <cellStyle name="Currency 2 8 2 3 2 3 2 2" xfId="57966" xr:uid="{0E2B298F-A3B5-4A79-82A5-6A3720EF5E16}"/>
    <cellStyle name="Currency 2 8 2 3 2 3 3" xfId="42556" xr:uid="{C9EE0C39-C9C1-404A-8138-3D97B0121030}"/>
    <cellStyle name="Currency 2 8 2 3 2 4" xfId="19333" xr:uid="{0D2A510A-080A-4DD2-ACFF-BE8A8FADC818}"/>
    <cellStyle name="Currency 2 8 2 3 2 4 2" xfId="50157" xr:uid="{57D19E01-9C54-43CE-A8B3-560DA27220D7}"/>
    <cellStyle name="Currency 2 8 2 3 2 5" xfId="34747" xr:uid="{D5DC1FE7-D913-490A-BAAF-E2E2C6C95847}"/>
    <cellStyle name="Currency 2 8 2 3 3" xfId="5824" xr:uid="{BBB073BB-39CD-4E4D-9473-00361946952E}"/>
    <cellStyle name="Currency 2 8 2 3 3 2" xfId="13635" xr:uid="{2748AAF2-6D65-42D2-8A99-9DA1101C4CD6}"/>
    <cellStyle name="Currency 2 8 2 3 3 2 2" xfId="29046" xr:uid="{6BECBDE8-01DE-4E90-8EA6-25DB74F51F74}"/>
    <cellStyle name="Currency 2 8 2 3 3 2 2 2" xfId="59870" xr:uid="{81BE3D6A-D9E7-4F61-80DF-FB9B1599F9C6}"/>
    <cellStyle name="Currency 2 8 2 3 3 2 3" xfId="44460" xr:uid="{BDC64064-2CC5-4F2B-9DB3-080559442936}"/>
    <cellStyle name="Currency 2 8 2 3 3 3" xfId="21237" xr:uid="{1D38ECB0-C150-45B4-AE3D-3A176AAF4B8B}"/>
    <cellStyle name="Currency 2 8 2 3 3 3 2" xfId="52061" xr:uid="{1C16036A-B5DB-453B-8453-0DD039FE9A05}"/>
    <cellStyle name="Currency 2 8 2 3 3 4" xfId="36651" xr:uid="{FF392524-4B49-4DD9-9BE3-D91F1F6744FB}"/>
    <cellStyle name="Currency 2 8 2 3 4" xfId="9832" xr:uid="{8BDDAD99-741C-4D38-ADFD-036CF15A74AC}"/>
    <cellStyle name="Currency 2 8 2 3 4 2" xfId="25243" xr:uid="{C1BEC6DF-DC4A-4353-8827-00D7B742E800}"/>
    <cellStyle name="Currency 2 8 2 3 4 2 2" xfId="56067" xr:uid="{4BCDFAE6-C664-42F6-AB9F-F8E6EDC96A00}"/>
    <cellStyle name="Currency 2 8 2 3 4 3" xfId="40657" xr:uid="{5420776F-ADEB-4B36-B126-597A3F35F0CA}"/>
    <cellStyle name="Currency 2 8 2 3 5" xfId="17434" xr:uid="{09C92B74-A6A5-4432-8F9C-4DEED97D420D}"/>
    <cellStyle name="Currency 2 8 2 3 5 2" xfId="48258" xr:uid="{1B9C042D-2522-4382-BAD7-2E1F8F3C6FD0}"/>
    <cellStyle name="Currency 2 8 2 3 6" xfId="32848" xr:uid="{0B3BDE43-30D8-4423-B07F-321308F08724}"/>
    <cellStyle name="Currency 2 8 2 4" xfId="2654" xr:uid="{B607D841-3986-4EFE-A2BE-02943D454AB6}"/>
    <cellStyle name="Currency 2 8 2 4 2" xfId="6457" xr:uid="{31421D09-ECAC-45B0-83C2-99734A994C6B}"/>
    <cellStyle name="Currency 2 8 2 4 2 2" xfId="14268" xr:uid="{A46986B3-E8A2-47F8-BB05-0108F3E187A2}"/>
    <cellStyle name="Currency 2 8 2 4 2 2 2" xfId="29679" xr:uid="{C6B5093C-B776-4E64-B022-E3D12EF770E4}"/>
    <cellStyle name="Currency 2 8 2 4 2 2 2 2" xfId="60503" xr:uid="{BFDA252F-5F46-49D3-9533-89C6B34E0443}"/>
    <cellStyle name="Currency 2 8 2 4 2 2 3" xfId="45093" xr:uid="{8174A35A-4340-4D92-9FE0-4E155FDF269A}"/>
    <cellStyle name="Currency 2 8 2 4 2 3" xfId="21870" xr:uid="{44C7ED9F-798B-44A4-A45C-205AFE73F3C7}"/>
    <cellStyle name="Currency 2 8 2 4 2 3 2" xfId="52694" xr:uid="{FC7819CF-9FCC-47C7-BF69-ED39FE8A55F9}"/>
    <cellStyle name="Currency 2 8 2 4 2 4" xfId="37284" xr:uid="{440AEDA8-62D4-4CE6-A79E-187E7B8D1EE9}"/>
    <cellStyle name="Currency 2 8 2 4 3" xfId="10465" xr:uid="{54A4C0CE-A957-453E-8B99-63DCBC9C6493}"/>
    <cellStyle name="Currency 2 8 2 4 3 2" xfId="25876" xr:uid="{1920CF6D-65E4-4BBB-8F03-6149DF6B98E9}"/>
    <cellStyle name="Currency 2 8 2 4 3 2 2" xfId="56700" xr:uid="{2B04A60A-0C71-419B-849F-8371A41A6E44}"/>
    <cellStyle name="Currency 2 8 2 4 3 3" xfId="41290" xr:uid="{F2137C85-E421-4A35-9720-1AB0825A9B51}"/>
    <cellStyle name="Currency 2 8 2 4 4" xfId="18067" xr:uid="{8FD7DE8C-78FA-4A29-AA5A-73E6852D8B6B}"/>
    <cellStyle name="Currency 2 8 2 4 4 2" xfId="48891" xr:uid="{11759ECB-8A49-47EA-A4CA-F0B7A039683D}"/>
    <cellStyle name="Currency 2 8 2 4 5" xfId="33481" xr:uid="{CE490F54-0E96-4F71-964D-F909A5A9EC64}"/>
    <cellStyle name="Currency 2 8 2 5" xfId="4558" xr:uid="{63D11462-9C4E-4DB3-8A1B-41025DA844B7}"/>
    <cellStyle name="Currency 2 8 2 5 2" xfId="12369" xr:uid="{40A30F87-E594-4D78-82DC-B5A968FE3E71}"/>
    <cellStyle name="Currency 2 8 2 5 2 2" xfId="27780" xr:uid="{B8A0357D-A922-40BE-88E3-D2007957FD34}"/>
    <cellStyle name="Currency 2 8 2 5 2 2 2" xfId="58604" xr:uid="{082053CA-2BEC-4A53-B9BC-A225590C6459}"/>
    <cellStyle name="Currency 2 8 2 5 2 3" xfId="43194" xr:uid="{4B31094D-9102-40E1-95AE-D9C810FF0E10}"/>
    <cellStyle name="Currency 2 8 2 5 3" xfId="19971" xr:uid="{FFB3384E-55EC-4921-BB30-5A34F35ABD6E}"/>
    <cellStyle name="Currency 2 8 2 5 3 2" xfId="50795" xr:uid="{2DCCFF44-380C-42F2-9920-469BEA693BE3}"/>
    <cellStyle name="Currency 2 8 2 5 4" xfId="35385" xr:uid="{446D76CB-0D26-4FAC-B005-F3EF7991F8B8}"/>
    <cellStyle name="Currency 2 8 2 6" xfId="8566" xr:uid="{B1EB1E02-A819-44C5-898A-E6D2A608F08B}"/>
    <cellStyle name="Currency 2 8 2 6 2" xfId="23977" xr:uid="{DACD40BA-605D-4703-9852-8DB47FCCC5F9}"/>
    <cellStyle name="Currency 2 8 2 6 2 2" xfId="54801" xr:uid="{EA229699-A4CF-4671-89AA-778329875B48}"/>
    <cellStyle name="Currency 2 8 2 6 3" xfId="39391" xr:uid="{8257D3C8-B1B4-4D75-99F2-B65FB1A30762}"/>
    <cellStyle name="Currency 2 8 2 7" xfId="16168" xr:uid="{FC874371-789E-4EDA-9773-FDD4F7A9014C}"/>
    <cellStyle name="Currency 2 8 2 7 2" xfId="46992" xr:uid="{630D39D4-4045-444F-AB7B-5015F5BC3104}"/>
    <cellStyle name="Currency 2 8 2 8" xfId="31582" xr:uid="{8885578F-40A5-44F4-A9F7-6C270D583E0E}"/>
    <cellStyle name="Currency 2 8 3" xfId="546" xr:uid="{E5CF2693-3DCA-42F9-B88A-BE19AE7BA565}"/>
    <cellStyle name="Currency 2 8 3 2" xfId="1179" xr:uid="{0AF681EB-8843-43D2-A70A-16D1FEA2A59A}"/>
    <cellStyle name="Currency 2 8 3 2 2" xfId="3078" xr:uid="{62E52B58-79FD-4D43-BED7-5A5999EA96D6}"/>
    <cellStyle name="Currency 2 8 3 2 2 2" xfId="6881" xr:uid="{03F61C1E-C0D9-4140-B7DF-CB0FFBE1B5F4}"/>
    <cellStyle name="Currency 2 8 3 2 2 2 2" xfId="14692" xr:uid="{C62B1DCD-BD91-42B6-A565-FF003CA01F99}"/>
    <cellStyle name="Currency 2 8 3 2 2 2 2 2" xfId="30103" xr:uid="{875EF0D8-0A29-4B26-B756-6DB0A851ED77}"/>
    <cellStyle name="Currency 2 8 3 2 2 2 2 2 2" xfId="60927" xr:uid="{7AD1A372-AE35-4E3D-94A7-58B20AE75279}"/>
    <cellStyle name="Currency 2 8 3 2 2 2 2 3" xfId="45517" xr:uid="{F9484DF5-5D8A-4041-9350-17493E739321}"/>
    <cellStyle name="Currency 2 8 3 2 2 2 3" xfId="22294" xr:uid="{20AE10FA-DD37-4D35-9F0C-5A41DC581252}"/>
    <cellStyle name="Currency 2 8 3 2 2 2 3 2" xfId="53118" xr:uid="{4F7B90DB-248F-4E97-97C0-C3AF2AD4DBEC}"/>
    <cellStyle name="Currency 2 8 3 2 2 2 4" xfId="37708" xr:uid="{80F87B0F-33BB-40A0-963F-DA4A3B0C7A81}"/>
    <cellStyle name="Currency 2 8 3 2 2 3" xfId="10889" xr:uid="{8C531925-B0B8-4D91-B7BF-5809FE321A17}"/>
    <cellStyle name="Currency 2 8 3 2 2 3 2" xfId="26300" xr:uid="{718EB5F1-419B-4D97-8F89-0BFEC334CB09}"/>
    <cellStyle name="Currency 2 8 3 2 2 3 2 2" xfId="57124" xr:uid="{0732CDBD-2CA3-4E82-8867-EE5B99EDD18D}"/>
    <cellStyle name="Currency 2 8 3 2 2 3 3" xfId="41714" xr:uid="{F64FFC96-5B7F-480C-86D5-7A0CFC688D6E}"/>
    <cellStyle name="Currency 2 8 3 2 2 4" xfId="18491" xr:uid="{1C71B01E-3DD0-4A5F-95AD-0EA0493ED2B9}"/>
    <cellStyle name="Currency 2 8 3 2 2 4 2" xfId="49315" xr:uid="{403347AF-C4BD-4D59-ADC6-D242DD00F532}"/>
    <cellStyle name="Currency 2 8 3 2 2 5" xfId="33905" xr:uid="{DCC71DFE-E76C-4B91-8CD6-DBFE5CA04B55}"/>
    <cellStyle name="Currency 2 8 3 2 3" xfId="4982" xr:uid="{D6368126-9DB3-44EF-9C03-0C5D2124363B}"/>
    <cellStyle name="Currency 2 8 3 2 3 2" xfId="12793" xr:uid="{E4E1434F-8CF7-4C46-92B1-0EC04237DE69}"/>
    <cellStyle name="Currency 2 8 3 2 3 2 2" xfId="28204" xr:uid="{13EF23B1-A264-4AD2-800A-8C41AD29B973}"/>
    <cellStyle name="Currency 2 8 3 2 3 2 2 2" xfId="59028" xr:uid="{74E5F0FC-92E8-4464-90DC-59E655603B27}"/>
    <cellStyle name="Currency 2 8 3 2 3 2 3" xfId="43618" xr:uid="{4F886A10-C5D2-47B5-97E3-6ABEFE7DD0AC}"/>
    <cellStyle name="Currency 2 8 3 2 3 3" xfId="20395" xr:uid="{36692329-D52C-41F0-8BED-2A0939802555}"/>
    <cellStyle name="Currency 2 8 3 2 3 3 2" xfId="51219" xr:uid="{16873039-BCFD-4956-965E-91CE50746A80}"/>
    <cellStyle name="Currency 2 8 3 2 3 4" xfId="35809" xr:uid="{51523219-31EC-4FFC-988D-F985AA9CC5D9}"/>
    <cellStyle name="Currency 2 8 3 2 4" xfId="8990" xr:uid="{C0EA13D6-C989-498A-A155-D63435C792A6}"/>
    <cellStyle name="Currency 2 8 3 2 4 2" xfId="24401" xr:uid="{A76A2D03-DDE8-41E0-B9D1-CA16543AD945}"/>
    <cellStyle name="Currency 2 8 3 2 4 2 2" xfId="55225" xr:uid="{99ED6BBB-0EAD-4B01-8354-BE1EC0F3D76C}"/>
    <cellStyle name="Currency 2 8 3 2 4 3" xfId="39815" xr:uid="{F5EC4987-0352-4148-A284-054F92F66D07}"/>
    <cellStyle name="Currency 2 8 3 2 5" xfId="16592" xr:uid="{0FC9C2B0-E6DE-4EE6-9A9F-0D3785620203}"/>
    <cellStyle name="Currency 2 8 3 2 5 2" xfId="47416" xr:uid="{7B70A142-0CCE-4FDA-A7F0-49E2CA32382E}"/>
    <cellStyle name="Currency 2 8 3 2 6" xfId="32006" xr:uid="{9253DA95-4A2E-4923-A23D-6154C27456A0}"/>
    <cellStyle name="Currency 2 8 3 3" xfId="1812" xr:uid="{0570C5A6-A71E-46B3-BBBD-74D0786B8E09}"/>
    <cellStyle name="Currency 2 8 3 3 2" xfId="3711" xr:uid="{C489B661-B890-4431-B1DC-1034F091FF9E}"/>
    <cellStyle name="Currency 2 8 3 3 2 2" xfId="7514" xr:uid="{57C47F18-9AF1-4C0F-AB89-269509D1C0E4}"/>
    <cellStyle name="Currency 2 8 3 3 2 2 2" xfId="15325" xr:uid="{34E10667-BE2B-456A-8A10-6F0C783CD364}"/>
    <cellStyle name="Currency 2 8 3 3 2 2 2 2" xfId="30736" xr:uid="{B8504BB3-9209-470B-A6FC-436AE3D32E2B}"/>
    <cellStyle name="Currency 2 8 3 3 2 2 2 2 2" xfId="61560" xr:uid="{568B87E2-13F0-4DCB-9E62-9D733EAB944C}"/>
    <cellStyle name="Currency 2 8 3 3 2 2 2 3" xfId="46150" xr:uid="{6A58B69C-FEA6-4360-A2A9-5383D1F42395}"/>
    <cellStyle name="Currency 2 8 3 3 2 2 3" xfId="22927" xr:uid="{8FDFE2E0-2472-4C2A-8929-A35B29700915}"/>
    <cellStyle name="Currency 2 8 3 3 2 2 3 2" xfId="53751" xr:uid="{9B16C9E4-79E1-421E-BA7C-E900F1FC6455}"/>
    <cellStyle name="Currency 2 8 3 3 2 2 4" xfId="38341" xr:uid="{EB00A312-BCBA-45C3-A65A-C7EED46EB4E1}"/>
    <cellStyle name="Currency 2 8 3 3 2 3" xfId="11522" xr:uid="{2E4FAFA7-D6CB-465D-B3B4-F29DD1D13C20}"/>
    <cellStyle name="Currency 2 8 3 3 2 3 2" xfId="26933" xr:uid="{A9C2BE39-ABA9-4C67-9F2A-1B7971E58F0E}"/>
    <cellStyle name="Currency 2 8 3 3 2 3 2 2" xfId="57757" xr:uid="{5F4ACC8B-64BD-4C5D-8E12-12C04DAB36C6}"/>
    <cellStyle name="Currency 2 8 3 3 2 3 3" xfId="42347" xr:uid="{C242E052-9EBD-4598-B5F8-EA100471360A}"/>
    <cellStyle name="Currency 2 8 3 3 2 4" xfId="19124" xr:uid="{6F28BCB3-6A00-488C-A491-F6C3D5587ADA}"/>
    <cellStyle name="Currency 2 8 3 3 2 4 2" xfId="49948" xr:uid="{366E1128-43E1-4CBE-B3A3-FA41E19E4FB2}"/>
    <cellStyle name="Currency 2 8 3 3 2 5" xfId="34538" xr:uid="{00C6435A-466B-4BFB-B28B-75763E40B8F8}"/>
    <cellStyle name="Currency 2 8 3 3 3" xfId="5615" xr:uid="{36F1130A-AE91-4308-BBB0-670A0930336D}"/>
    <cellStyle name="Currency 2 8 3 3 3 2" xfId="13426" xr:uid="{113874F3-5AAE-405E-B43C-39B19661C58A}"/>
    <cellStyle name="Currency 2 8 3 3 3 2 2" xfId="28837" xr:uid="{2C6C73E2-CADB-4CBF-A7C0-1C65285B7D95}"/>
    <cellStyle name="Currency 2 8 3 3 3 2 2 2" xfId="59661" xr:uid="{8A59F7F6-93A7-4FE9-AF8B-2711D0DBA184}"/>
    <cellStyle name="Currency 2 8 3 3 3 2 3" xfId="44251" xr:uid="{734341F5-7139-49C0-80D5-85D9FD9131F8}"/>
    <cellStyle name="Currency 2 8 3 3 3 3" xfId="21028" xr:uid="{B2C9CE21-40D2-409B-9085-616C7BD458F9}"/>
    <cellStyle name="Currency 2 8 3 3 3 3 2" xfId="51852" xr:uid="{AD06B643-5F11-43AF-9248-20791D768566}"/>
    <cellStyle name="Currency 2 8 3 3 3 4" xfId="36442" xr:uid="{CBB25204-EA1D-4297-B6F9-28F1D177F8CC}"/>
    <cellStyle name="Currency 2 8 3 3 4" xfId="9623" xr:uid="{DD1511B2-1CA0-4979-B451-685073FEDE75}"/>
    <cellStyle name="Currency 2 8 3 3 4 2" xfId="25034" xr:uid="{4EE49172-397B-4983-B505-1F2081BCD24D}"/>
    <cellStyle name="Currency 2 8 3 3 4 2 2" xfId="55858" xr:uid="{AD3A24DF-7F85-4103-B34E-3E9662AFF381}"/>
    <cellStyle name="Currency 2 8 3 3 4 3" xfId="40448" xr:uid="{F27FE72A-C2AC-4AFB-97BD-523E814163B5}"/>
    <cellStyle name="Currency 2 8 3 3 5" xfId="17225" xr:uid="{97D10719-4BF7-4EB2-95A7-485BD90213ED}"/>
    <cellStyle name="Currency 2 8 3 3 5 2" xfId="48049" xr:uid="{2B0DB44A-7FA4-4DC3-9D4F-F97084984A37}"/>
    <cellStyle name="Currency 2 8 3 3 6" xfId="32639" xr:uid="{F456BCEB-4D2E-47EF-BF23-35C6EC19D973}"/>
    <cellStyle name="Currency 2 8 3 4" xfId="2445" xr:uid="{53F50530-D621-43E9-A7A0-858E07C7F6AB}"/>
    <cellStyle name="Currency 2 8 3 4 2" xfId="6248" xr:uid="{2D6E95C1-E4D5-4FFD-B050-239DB80B2E42}"/>
    <cellStyle name="Currency 2 8 3 4 2 2" xfId="14059" xr:uid="{97C0D3D7-B9F5-4D2A-B623-E405ED27BAC0}"/>
    <cellStyle name="Currency 2 8 3 4 2 2 2" xfId="29470" xr:uid="{82C82890-1BDE-4511-8B30-97E506A06670}"/>
    <cellStyle name="Currency 2 8 3 4 2 2 2 2" xfId="60294" xr:uid="{14D93E8A-F7AE-4045-BB13-B8D7C90F04AB}"/>
    <cellStyle name="Currency 2 8 3 4 2 2 3" xfId="44884" xr:uid="{77730AA3-ABF9-4EAC-AD05-D1B0C1C5A12C}"/>
    <cellStyle name="Currency 2 8 3 4 2 3" xfId="21661" xr:uid="{1B15A93C-13F1-4A48-87A0-EDB9210FE51D}"/>
    <cellStyle name="Currency 2 8 3 4 2 3 2" xfId="52485" xr:uid="{7E78E2CC-AB13-474E-A295-1220F8F5E409}"/>
    <cellStyle name="Currency 2 8 3 4 2 4" xfId="37075" xr:uid="{D9ADD04B-237E-45C4-837C-AA4C1ACDA50B}"/>
    <cellStyle name="Currency 2 8 3 4 3" xfId="10256" xr:uid="{7B85202C-714B-4908-B4D6-AD637715EA2C}"/>
    <cellStyle name="Currency 2 8 3 4 3 2" xfId="25667" xr:uid="{7EEB91B4-0003-4418-803B-E6AFD4D16509}"/>
    <cellStyle name="Currency 2 8 3 4 3 2 2" xfId="56491" xr:uid="{24B0C02B-1D18-41F0-9556-557AFE66F51E}"/>
    <cellStyle name="Currency 2 8 3 4 3 3" xfId="41081" xr:uid="{0AC38C5A-64BC-456D-97C1-9956EAD9BB15}"/>
    <cellStyle name="Currency 2 8 3 4 4" xfId="17858" xr:uid="{059DFD0C-C29A-4A3A-A3F3-EC4F8B6C8DDC}"/>
    <cellStyle name="Currency 2 8 3 4 4 2" xfId="48682" xr:uid="{D6A15ECC-B09F-4938-A325-FD501912A443}"/>
    <cellStyle name="Currency 2 8 3 4 5" xfId="33272" xr:uid="{D6E079BC-16BC-4A1F-8B83-105A9FD1F5C3}"/>
    <cellStyle name="Currency 2 8 3 5" xfId="4349" xr:uid="{A5701B3B-AD1F-4B29-9265-00DB3E1BB8B9}"/>
    <cellStyle name="Currency 2 8 3 5 2" xfId="12160" xr:uid="{5A0BA782-A466-4A8B-B2C0-7C7055533137}"/>
    <cellStyle name="Currency 2 8 3 5 2 2" xfId="27571" xr:uid="{2C96CFB7-BA68-44BA-8AA2-FC39301246DC}"/>
    <cellStyle name="Currency 2 8 3 5 2 2 2" xfId="58395" xr:uid="{1B82B485-1428-4D46-ADEF-BA25299AA763}"/>
    <cellStyle name="Currency 2 8 3 5 2 3" xfId="42985" xr:uid="{2A5E3AEA-E422-404A-8D1B-3DD402A0B87D}"/>
    <cellStyle name="Currency 2 8 3 5 3" xfId="19762" xr:uid="{30390AD8-B1CE-4A41-983F-2485F43B922A}"/>
    <cellStyle name="Currency 2 8 3 5 3 2" xfId="50586" xr:uid="{F8D72240-48F9-413B-B955-6CA656D8574E}"/>
    <cellStyle name="Currency 2 8 3 5 4" xfId="35176" xr:uid="{4E0156DA-11B5-49B2-A880-22C340FDB978}"/>
    <cellStyle name="Currency 2 8 3 6" xfId="8357" xr:uid="{4E2FBC62-C1B7-451F-ACDE-EDF7ADB62FEB}"/>
    <cellStyle name="Currency 2 8 3 6 2" xfId="23768" xr:uid="{4B36C9F4-77FC-4D73-89FC-975EC74A71BE}"/>
    <cellStyle name="Currency 2 8 3 6 2 2" xfId="54592" xr:uid="{B002962E-B08E-4993-AC50-4D6DB0EE7DF3}"/>
    <cellStyle name="Currency 2 8 3 6 3" xfId="39182" xr:uid="{F5854636-2214-4FEC-ADF8-E364A4AB69CD}"/>
    <cellStyle name="Currency 2 8 3 7" xfId="15959" xr:uid="{6BDAF23E-9124-43B1-ADF4-3A32CAE9D1B8}"/>
    <cellStyle name="Currency 2 8 3 7 2" xfId="46783" xr:uid="{613D897F-66BC-4DA5-961B-0541B49FFF83}"/>
    <cellStyle name="Currency 2 8 3 8" xfId="31373" xr:uid="{AA1348DA-3552-4ACD-A58C-AE886DBB1869}"/>
    <cellStyle name="Currency 2 8 4" xfId="966" xr:uid="{0FE6950D-0B01-4DDF-BC98-0F5ED59A4293}"/>
    <cellStyle name="Currency 2 8 4 2" xfId="2865" xr:uid="{738271D8-0591-46E3-B560-05116DB34474}"/>
    <cellStyle name="Currency 2 8 4 2 2" xfId="6668" xr:uid="{5230563D-F60D-4868-B72A-D389FC8EF22B}"/>
    <cellStyle name="Currency 2 8 4 2 2 2" xfId="14479" xr:uid="{C82D8897-4609-4BF9-9F96-9149EC909DA4}"/>
    <cellStyle name="Currency 2 8 4 2 2 2 2" xfId="29890" xr:uid="{F760785A-7996-4459-8F30-42EAD7EA9C2F}"/>
    <cellStyle name="Currency 2 8 4 2 2 2 2 2" xfId="60714" xr:uid="{D22BA3A2-51B7-45C6-8A68-CE5FAEE0CABF}"/>
    <cellStyle name="Currency 2 8 4 2 2 2 3" xfId="45304" xr:uid="{60502043-6B63-4017-87BF-FD942D10BE4C}"/>
    <cellStyle name="Currency 2 8 4 2 2 3" xfId="22081" xr:uid="{C286714C-FF84-4541-BDA9-277EBAD0D9A7}"/>
    <cellStyle name="Currency 2 8 4 2 2 3 2" xfId="52905" xr:uid="{FE26F848-F83A-43EE-8E9B-7F8EE4B17144}"/>
    <cellStyle name="Currency 2 8 4 2 2 4" xfId="37495" xr:uid="{77CBEF7A-53FD-4728-9C69-D1ACDE188431}"/>
    <cellStyle name="Currency 2 8 4 2 3" xfId="10676" xr:uid="{38E87C29-A612-44AD-88C1-B10C9F004CD5}"/>
    <cellStyle name="Currency 2 8 4 2 3 2" xfId="26087" xr:uid="{E7E4AE5F-8F5F-4443-9534-797B5A0145F9}"/>
    <cellStyle name="Currency 2 8 4 2 3 2 2" xfId="56911" xr:uid="{699C6BEF-32D3-4DF4-8EE2-D718D1B137B5}"/>
    <cellStyle name="Currency 2 8 4 2 3 3" xfId="41501" xr:uid="{336D229C-40C7-445F-BC25-94AF04D43503}"/>
    <cellStyle name="Currency 2 8 4 2 4" xfId="18278" xr:uid="{780C903F-8FF3-4923-84A6-AD447956B87C}"/>
    <cellStyle name="Currency 2 8 4 2 4 2" xfId="49102" xr:uid="{61330FC1-87AA-464C-8D17-239F5F641C79}"/>
    <cellStyle name="Currency 2 8 4 2 5" xfId="33692" xr:uid="{AEF65B29-2602-42E8-8112-01AA1E925547}"/>
    <cellStyle name="Currency 2 8 4 3" xfId="4769" xr:uid="{4694D735-0E16-4125-B5E1-00E435059FD8}"/>
    <cellStyle name="Currency 2 8 4 3 2" xfId="12580" xr:uid="{DD3B04FA-7002-4F72-BDE0-CB4DCCECF944}"/>
    <cellStyle name="Currency 2 8 4 3 2 2" xfId="27991" xr:uid="{9579FF47-D57E-4DDF-8B59-BE4BEA196C79}"/>
    <cellStyle name="Currency 2 8 4 3 2 2 2" xfId="58815" xr:uid="{33343F53-3612-4654-80D8-4FA6BD65D894}"/>
    <cellStyle name="Currency 2 8 4 3 2 3" xfId="43405" xr:uid="{7120E89A-8580-4BF7-A126-8D2768DA2930}"/>
    <cellStyle name="Currency 2 8 4 3 3" xfId="20182" xr:uid="{2D7E09CE-B8A8-49E8-A1A5-2ABF1C7D4E3C}"/>
    <cellStyle name="Currency 2 8 4 3 3 2" xfId="51006" xr:uid="{9AB86107-8B8B-4314-9429-71AA68CF89D0}"/>
    <cellStyle name="Currency 2 8 4 3 4" xfId="35596" xr:uid="{B888B5A5-28C9-439B-BC8D-0F8F4769B792}"/>
    <cellStyle name="Currency 2 8 4 4" xfId="8777" xr:uid="{623CA602-ABDC-42D1-8D11-5D2A124F94B2}"/>
    <cellStyle name="Currency 2 8 4 4 2" xfId="24188" xr:uid="{6315D114-76E6-419D-B7C4-6373A2C6844B}"/>
    <cellStyle name="Currency 2 8 4 4 2 2" xfId="55012" xr:uid="{0500A095-F202-4EB0-B60C-7A4728886A14}"/>
    <cellStyle name="Currency 2 8 4 4 3" xfId="39602" xr:uid="{25D6383D-F438-417C-BF27-327E89F0798B}"/>
    <cellStyle name="Currency 2 8 4 5" xfId="16379" xr:uid="{FE887469-90C4-4254-A632-8406E82E68B6}"/>
    <cellStyle name="Currency 2 8 4 5 2" xfId="47203" xr:uid="{BA1B8A7B-94FB-4851-B6DF-65E746BF465C}"/>
    <cellStyle name="Currency 2 8 4 6" xfId="31793" xr:uid="{AD0CCE19-CDBC-4A46-9B8A-8C7E04733F28}"/>
    <cellStyle name="Currency 2 8 5" xfId="1599" xr:uid="{DB90606B-6745-4EB0-9068-E1230C3AB047}"/>
    <cellStyle name="Currency 2 8 5 2" xfId="3498" xr:uid="{566B02A4-D0D6-43DF-8EE1-23EB963E9F86}"/>
    <cellStyle name="Currency 2 8 5 2 2" xfId="7301" xr:uid="{6A153F65-B935-4C98-9060-D14913626C84}"/>
    <cellStyle name="Currency 2 8 5 2 2 2" xfId="15112" xr:uid="{34875676-568C-43E3-A626-0EAA19DF6BCF}"/>
    <cellStyle name="Currency 2 8 5 2 2 2 2" xfId="30523" xr:uid="{9A1C2F94-119A-4E6B-B6D6-ED49827927DC}"/>
    <cellStyle name="Currency 2 8 5 2 2 2 2 2" xfId="61347" xr:uid="{95006FD0-485F-4A50-B06F-C0DC3C640330}"/>
    <cellStyle name="Currency 2 8 5 2 2 2 3" xfId="45937" xr:uid="{EDFC59DC-2D28-44A2-B6B9-3858500448B1}"/>
    <cellStyle name="Currency 2 8 5 2 2 3" xfId="22714" xr:uid="{8DEC3B6F-848C-4DE1-8E8C-D3A798E74596}"/>
    <cellStyle name="Currency 2 8 5 2 2 3 2" xfId="53538" xr:uid="{C251A639-C151-45DA-AB6F-8CD4E8689063}"/>
    <cellStyle name="Currency 2 8 5 2 2 4" xfId="38128" xr:uid="{87D21A58-245D-4B44-A6C5-C17F406FF6EE}"/>
    <cellStyle name="Currency 2 8 5 2 3" xfId="11309" xr:uid="{47A98295-CBB1-49AA-A3D0-562366169B79}"/>
    <cellStyle name="Currency 2 8 5 2 3 2" xfId="26720" xr:uid="{3100E49B-0F9A-4B22-A78A-112AC68F7DFB}"/>
    <cellStyle name="Currency 2 8 5 2 3 2 2" xfId="57544" xr:uid="{EBECA47A-5F76-4CA0-B74E-360941B0852C}"/>
    <cellStyle name="Currency 2 8 5 2 3 3" xfId="42134" xr:uid="{462BD15A-8301-43C8-A817-832AB4D4584A}"/>
    <cellStyle name="Currency 2 8 5 2 4" xfId="18911" xr:uid="{FFCDF2AD-677B-4D4A-8B84-ABD05424FFDF}"/>
    <cellStyle name="Currency 2 8 5 2 4 2" xfId="49735" xr:uid="{6D2617E5-66A4-47CB-B34C-663EBC67D2F4}"/>
    <cellStyle name="Currency 2 8 5 2 5" xfId="34325" xr:uid="{DDC427A4-8A7E-4F7D-BD3F-99EED228295A}"/>
    <cellStyle name="Currency 2 8 5 3" xfId="5402" xr:uid="{B4512FB4-F5C1-40A5-A6AF-94EEF8E2C323}"/>
    <cellStyle name="Currency 2 8 5 3 2" xfId="13213" xr:uid="{5EC94F74-796A-4520-BFA1-562035577266}"/>
    <cellStyle name="Currency 2 8 5 3 2 2" xfId="28624" xr:uid="{C704734F-3C9B-48BB-80E1-C3D70631244B}"/>
    <cellStyle name="Currency 2 8 5 3 2 2 2" xfId="59448" xr:uid="{C7B33CFE-AD5A-4D40-840C-EBFD60857D1E}"/>
    <cellStyle name="Currency 2 8 5 3 2 3" xfId="44038" xr:uid="{771393FE-EEF2-4443-90CE-517712D7DDDB}"/>
    <cellStyle name="Currency 2 8 5 3 3" xfId="20815" xr:uid="{5AED5272-FF84-4DA0-B618-DE8401A24D11}"/>
    <cellStyle name="Currency 2 8 5 3 3 2" xfId="51639" xr:uid="{DEACD085-A52B-4EB6-AB35-968D24227550}"/>
    <cellStyle name="Currency 2 8 5 3 4" xfId="36229" xr:uid="{119D4869-5DC2-489E-9927-239D7B7ADB8A}"/>
    <cellStyle name="Currency 2 8 5 4" xfId="9410" xr:uid="{BA34DC0D-7E2E-4CB3-BEF1-AA2CFDC3B1E2}"/>
    <cellStyle name="Currency 2 8 5 4 2" xfId="24821" xr:uid="{383006F7-E132-4300-B609-52494BF3CFB8}"/>
    <cellStyle name="Currency 2 8 5 4 2 2" xfId="55645" xr:uid="{AAB99694-14A7-4E1F-BDDB-35FD516CA6F6}"/>
    <cellStyle name="Currency 2 8 5 4 3" xfId="40235" xr:uid="{18930FBF-470E-4599-BDAF-8105BE489BE8}"/>
    <cellStyle name="Currency 2 8 5 5" xfId="17012" xr:uid="{5E51713A-571A-4F66-80DB-DFB25848C5E9}"/>
    <cellStyle name="Currency 2 8 5 5 2" xfId="47836" xr:uid="{46D3D991-90E5-48BF-B86B-FDB4711339E1}"/>
    <cellStyle name="Currency 2 8 5 6" xfId="32426" xr:uid="{3AC4C4E4-C4CC-43AA-B674-40F488DCA07E}"/>
    <cellStyle name="Currency 2 8 6" xfId="2232" xr:uid="{FBE1E896-1607-4E99-8DF9-8837394D3DFD}"/>
    <cellStyle name="Currency 2 8 6 2" xfId="6035" xr:uid="{602D6A18-429B-4AE5-97A8-E33FEA7648A6}"/>
    <cellStyle name="Currency 2 8 6 2 2" xfId="13846" xr:uid="{A09EDA96-6614-41D8-829C-66750F5A5968}"/>
    <cellStyle name="Currency 2 8 6 2 2 2" xfId="29257" xr:uid="{5F9FD018-F674-4939-A88A-4D36F0F68234}"/>
    <cellStyle name="Currency 2 8 6 2 2 2 2" xfId="60081" xr:uid="{9B53FB71-CD3E-4853-979E-7E1047548AAF}"/>
    <cellStyle name="Currency 2 8 6 2 2 3" xfId="44671" xr:uid="{056FDE2D-AABE-41E2-AFAC-55F222B5DB0A}"/>
    <cellStyle name="Currency 2 8 6 2 3" xfId="21448" xr:uid="{20739E44-77C7-4F6F-8F3F-42DAF5AFBD6F}"/>
    <cellStyle name="Currency 2 8 6 2 3 2" xfId="52272" xr:uid="{F2036193-D7A7-4C70-B5CF-3020EA07F97E}"/>
    <cellStyle name="Currency 2 8 6 2 4" xfId="36862" xr:uid="{CFA82DE2-BA25-4D5C-B8FF-2949B06CEA0F}"/>
    <cellStyle name="Currency 2 8 6 3" xfId="10043" xr:uid="{6BFB2DB6-1DD0-45F5-B7B6-026CB199D688}"/>
    <cellStyle name="Currency 2 8 6 3 2" xfId="25454" xr:uid="{42A1B292-17C4-43E7-BFA9-A4185EAE8935}"/>
    <cellStyle name="Currency 2 8 6 3 2 2" xfId="56278" xr:uid="{14FA1218-CF43-4BA8-B747-248155A5969D}"/>
    <cellStyle name="Currency 2 8 6 3 3" xfId="40868" xr:uid="{A5524F1B-8D35-48A9-A654-B61A95CF877E}"/>
    <cellStyle name="Currency 2 8 6 4" xfId="17645" xr:uid="{B1A2B8A4-8E3D-4DAB-B130-CAEA25D67A9C}"/>
    <cellStyle name="Currency 2 8 6 4 2" xfId="48469" xr:uid="{D7852030-7C79-4931-8B9F-0282D7F6A77D}"/>
    <cellStyle name="Currency 2 8 6 5" xfId="33059" xr:uid="{8881905D-B6CC-410B-AD57-7269D096FBB7}"/>
    <cellStyle name="Currency 2 8 7" xfId="4136" xr:uid="{F032998A-07A6-4E3B-B6DB-890565FC15DD}"/>
    <cellStyle name="Currency 2 8 7 2" xfId="11947" xr:uid="{04B2F5CF-36BE-42E9-977C-42D2B93BF68B}"/>
    <cellStyle name="Currency 2 8 7 2 2" xfId="27358" xr:uid="{5116E1A2-D152-418E-9A8C-58AE1174FB3C}"/>
    <cellStyle name="Currency 2 8 7 2 2 2" xfId="58182" xr:uid="{6CB9E8FF-18CF-4882-93F8-5A24232B7BB7}"/>
    <cellStyle name="Currency 2 8 7 2 3" xfId="42772" xr:uid="{301EE530-85DA-4E3A-8086-896C1D5184EE}"/>
    <cellStyle name="Currency 2 8 7 3" xfId="19549" xr:uid="{3140FFC3-42F5-4512-9A4A-ADEE2DC1A2BC}"/>
    <cellStyle name="Currency 2 8 7 3 2" xfId="50373" xr:uid="{0EB0A1C1-C511-41A7-B60E-F748016414EA}"/>
    <cellStyle name="Currency 2 8 7 4" xfId="34963" xr:uid="{4CF26804-3319-4F78-83FC-1AF61DF59FF1}"/>
    <cellStyle name="Currency 2 8 8" xfId="8144" xr:uid="{3E1A8798-2F75-4CE5-828D-F6167E0CB70A}"/>
    <cellStyle name="Currency 2 8 8 2" xfId="23555" xr:uid="{F9B730F7-EBEB-4937-B4E5-2E4C8D238406}"/>
    <cellStyle name="Currency 2 8 8 2 2" xfId="54379" xr:uid="{B706A783-071C-4102-9F67-71FF56B7AEBD}"/>
    <cellStyle name="Currency 2 8 8 3" xfId="38969" xr:uid="{BEF1A59F-6EAF-4912-A746-8F0CB37945D1}"/>
    <cellStyle name="Currency 2 8 9" xfId="7935" xr:uid="{8C2FCB79-278E-45C3-ACAD-EB8FFF203905}"/>
    <cellStyle name="Currency 2 8 9 2" xfId="23346" xr:uid="{455DE16F-E971-48F1-AC12-01D6A4A68E7B}"/>
    <cellStyle name="Currency 2 8 9 2 2" xfId="54170" xr:uid="{EB02A356-9FB9-47F9-8471-1AB3BB13C38D}"/>
    <cellStyle name="Currency 2 8 9 3" xfId="38760" xr:uid="{D2245B6B-2905-4DD7-B602-B19DD64686EF}"/>
    <cellStyle name="Currency 2 9" xfId="550" xr:uid="{DD8F2CF1-9EF5-4C50-84A3-7117C64716ED}"/>
    <cellStyle name="Currency 2 9 2" xfId="1183" xr:uid="{F1BB4EF3-8829-443D-B1F2-CC01905DC7AA}"/>
    <cellStyle name="Currency 2 9 2 2" xfId="3082" xr:uid="{F5AC1E42-6704-457F-A153-72F5A01CEB09}"/>
    <cellStyle name="Currency 2 9 2 2 2" xfId="6885" xr:uid="{768F2750-A550-41EE-84B3-07813DB63A58}"/>
    <cellStyle name="Currency 2 9 2 2 2 2" xfId="14696" xr:uid="{6F5B864F-0BF5-4DCB-904D-6FA9793A834F}"/>
    <cellStyle name="Currency 2 9 2 2 2 2 2" xfId="30107" xr:uid="{6E1F79E4-2ED5-43CC-92B0-EEE037BCB9B5}"/>
    <cellStyle name="Currency 2 9 2 2 2 2 2 2" xfId="60931" xr:uid="{96217292-B14E-40E0-8B12-962D6601F3F2}"/>
    <cellStyle name="Currency 2 9 2 2 2 2 3" xfId="45521" xr:uid="{579ABBD7-C6CD-413C-B3B1-143E082191A6}"/>
    <cellStyle name="Currency 2 9 2 2 2 3" xfId="22298" xr:uid="{038E0DC6-C335-4B47-A8A7-4779096BB46E}"/>
    <cellStyle name="Currency 2 9 2 2 2 3 2" xfId="53122" xr:uid="{AE1A8E63-E235-42B8-AC98-A709417010A9}"/>
    <cellStyle name="Currency 2 9 2 2 2 4" xfId="37712" xr:uid="{F36DF1C9-A007-47C0-AD00-686AA034043D}"/>
    <cellStyle name="Currency 2 9 2 2 3" xfId="10893" xr:uid="{113BF860-D189-480E-A1EB-7FF88155972C}"/>
    <cellStyle name="Currency 2 9 2 2 3 2" xfId="26304" xr:uid="{B18E4072-FEA8-49E1-98D0-3A3B6DB2EBBF}"/>
    <cellStyle name="Currency 2 9 2 2 3 2 2" xfId="57128" xr:uid="{2BBBD0B8-2DA9-4050-A13B-E003B7E517B7}"/>
    <cellStyle name="Currency 2 9 2 2 3 3" xfId="41718" xr:uid="{3DB2B2F7-67EF-41A8-9E9E-CBF62B41FCBA}"/>
    <cellStyle name="Currency 2 9 2 2 4" xfId="18495" xr:uid="{442AFE4D-5419-471E-8FC4-71D91908FBE2}"/>
    <cellStyle name="Currency 2 9 2 2 4 2" xfId="49319" xr:uid="{82261618-C8BB-4921-9228-E6BDBBE11C8B}"/>
    <cellStyle name="Currency 2 9 2 2 5" xfId="33909" xr:uid="{2A3025DE-2D9C-4E9F-B959-814EC9901844}"/>
    <cellStyle name="Currency 2 9 2 3" xfId="4986" xr:uid="{ABC53E02-036D-4938-9F18-22DA88C96AE3}"/>
    <cellStyle name="Currency 2 9 2 3 2" xfId="12797" xr:uid="{FD27683E-F0BC-46F8-AE4F-9937ED75D9E1}"/>
    <cellStyle name="Currency 2 9 2 3 2 2" xfId="28208" xr:uid="{DDF7D83C-1E32-4AA9-8A63-F04DE2320C0E}"/>
    <cellStyle name="Currency 2 9 2 3 2 2 2" xfId="59032" xr:uid="{7A76712C-9961-449C-AEC3-BB2542DEC85C}"/>
    <cellStyle name="Currency 2 9 2 3 2 3" xfId="43622" xr:uid="{14AB5836-1D42-4A62-9E7D-DEB4CEC4A545}"/>
    <cellStyle name="Currency 2 9 2 3 3" xfId="20399" xr:uid="{8A4897F4-CBFA-4476-B980-CEDAC04DD33D}"/>
    <cellStyle name="Currency 2 9 2 3 3 2" xfId="51223" xr:uid="{CF74580A-207B-46CD-A4EE-5DE171AE74AF}"/>
    <cellStyle name="Currency 2 9 2 3 4" xfId="35813" xr:uid="{2DE59FD4-82CE-4E08-BFA3-2480993E7BA5}"/>
    <cellStyle name="Currency 2 9 2 4" xfId="8994" xr:uid="{8733F86D-CF19-4BFB-A931-38FE25AC215E}"/>
    <cellStyle name="Currency 2 9 2 4 2" xfId="24405" xr:uid="{FC194CB1-8AE3-42FA-B75D-62BC3FBF8CF0}"/>
    <cellStyle name="Currency 2 9 2 4 2 2" xfId="55229" xr:uid="{30A7D017-8A58-4FF8-9A7D-44ADA7738F52}"/>
    <cellStyle name="Currency 2 9 2 4 3" xfId="39819" xr:uid="{74FED54E-D7B8-4EAD-930C-7E73C283CC9A}"/>
    <cellStyle name="Currency 2 9 2 5" xfId="16596" xr:uid="{20CF4C94-6737-4805-A60A-31A9C51F163B}"/>
    <cellStyle name="Currency 2 9 2 5 2" xfId="47420" xr:uid="{CF5690AE-3946-4613-AE26-054A02B523F6}"/>
    <cellStyle name="Currency 2 9 2 6" xfId="32010" xr:uid="{A843A69E-DDA9-4ED2-B843-D5B5CE9B7607}"/>
    <cellStyle name="Currency 2 9 3" xfId="1816" xr:uid="{0FA7A871-FC59-4C69-8E51-1BECF8FB2808}"/>
    <cellStyle name="Currency 2 9 3 2" xfId="3715" xr:uid="{2A9BDAA4-568E-45EF-87AB-20ADDD036C97}"/>
    <cellStyle name="Currency 2 9 3 2 2" xfId="7518" xr:uid="{9C260DA8-6918-4E20-BB5C-1C68C7448448}"/>
    <cellStyle name="Currency 2 9 3 2 2 2" xfId="15329" xr:uid="{39156584-C41F-4C5C-BB4D-6D7F4152BBC3}"/>
    <cellStyle name="Currency 2 9 3 2 2 2 2" xfId="30740" xr:uid="{3C0E3568-4655-4101-AA6A-AB64621ADD22}"/>
    <cellStyle name="Currency 2 9 3 2 2 2 2 2" xfId="61564" xr:uid="{74BA53AC-0067-497B-912F-E3853BA6C93F}"/>
    <cellStyle name="Currency 2 9 3 2 2 2 3" xfId="46154" xr:uid="{5CC7319A-91D5-47D0-803D-7942543480E4}"/>
    <cellStyle name="Currency 2 9 3 2 2 3" xfId="22931" xr:uid="{524FAD74-8A5C-40F3-AF67-4EAD8C3E150D}"/>
    <cellStyle name="Currency 2 9 3 2 2 3 2" xfId="53755" xr:uid="{EBFBE00E-38C0-4636-B462-1C09BC772BFB}"/>
    <cellStyle name="Currency 2 9 3 2 2 4" xfId="38345" xr:uid="{7F208BAB-D75F-4842-A96D-CC46F2B63316}"/>
    <cellStyle name="Currency 2 9 3 2 3" xfId="11526" xr:uid="{86D655A9-ACB8-4BBB-AA79-AD835085D620}"/>
    <cellStyle name="Currency 2 9 3 2 3 2" xfId="26937" xr:uid="{D36F5957-7E4B-4F85-979E-FA1348F8F283}"/>
    <cellStyle name="Currency 2 9 3 2 3 2 2" xfId="57761" xr:uid="{05AD2DDF-7B99-4975-B9C6-4296A824236E}"/>
    <cellStyle name="Currency 2 9 3 2 3 3" xfId="42351" xr:uid="{E2468B12-EC80-4293-923D-5B67961AB402}"/>
    <cellStyle name="Currency 2 9 3 2 4" xfId="19128" xr:uid="{37A16D41-BEC2-4A15-A006-A1A13E6135BC}"/>
    <cellStyle name="Currency 2 9 3 2 4 2" xfId="49952" xr:uid="{1C046D07-0004-4F8A-A3EB-E7347FD4BE0F}"/>
    <cellStyle name="Currency 2 9 3 2 5" xfId="34542" xr:uid="{FA314764-593D-4C9C-8F74-F1749891E989}"/>
    <cellStyle name="Currency 2 9 3 3" xfId="5619" xr:uid="{35F65B1D-704D-4EBF-A194-377AAE91780D}"/>
    <cellStyle name="Currency 2 9 3 3 2" xfId="13430" xr:uid="{D987CF47-1282-4DC6-A11D-97416C82E42A}"/>
    <cellStyle name="Currency 2 9 3 3 2 2" xfId="28841" xr:uid="{C78BD8B2-3937-4E5C-84AE-7D2208B2672E}"/>
    <cellStyle name="Currency 2 9 3 3 2 2 2" xfId="59665" xr:uid="{58036C59-FDA3-457C-B95E-35F9D58FDD23}"/>
    <cellStyle name="Currency 2 9 3 3 2 3" xfId="44255" xr:uid="{BD02948C-CB95-457A-92DA-10B9BEFE96EB}"/>
    <cellStyle name="Currency 2 9 3 3 3" xfId="21032" xr:uid="{39F5E6B2-4818-4118-85E1-DA2ED5D5C4ED}"/>
    <cellStyle name="Currency 2 9 3 3 3 2" xfId="51856" xr:uid="{E6EE6B8C-4A0E-40AB-8D81-5B4E52947F43}"/>
    <cellStyle name="Currency 2 9 3 3 4" xfId="36446" xr:uid="{6ACBCF13-9AF6-480A-902E-1FBB65B31099}"/>
    <cellStyle name="Currency 2 9 3 4" xfId="9627" xr:uid="{52EBD76C-AF10-41E6-A1EF-074ADC90862E}"/>
    <cellStyle name="Currency 2 9 3 4 2" xfId="25038" xr:uid="{84B64F78-464E-450D-9806-B25D5631A36A}"/>
    <cellStyle name="Currency 2 9 3 4 2 2" xfId="55862" xr:uid="{067427D0-7C1D-4EDF-BA1E-C74A715B5DB7}"/>
    <cellStyle name="Currency 2 9 3 4 3" xfId="40452" xr:uid="{352878AD-DD2C-48B2-BD2B-11247365BC04}"/>
    <cellStyle name="Currency 2 9 3 5" xfId="17229" xr:uid="{4D8A0519-1814-4366-855B-96AC73E9669B}"/>
    <cellStyle name="Currency 2 9 3 5 2" xfId="48053" xr:uid="{80E61B02-B348-4247-A6EB-30042D450FE8}"/>
    <cellStyle name="Currency 2 9 3 6" xfId="32643" xr:uid="{CF0DEC71-C930-48A9-854F-6B6DA10CBBC9}"/>
    <cellStyle name="Currency 2 9 4" xfId="2449" xr:uid="{ADFAD40C-78C3-42C7-B63F-EF2BA46D05E1}"/>
    <cellStyle name="Currency 2 9 4 2" xfId="6252" xr:uid="{0F0C67B0-0E00-4DB6-9471-13C432827AD8}"/>
    <cellStyle name="Currency 2 9 4 2 2" xfId="14063" xr:uid="{2A90D1F0-C171-40E2-B433-18C24D711EBD}"/>
    <cellStyle name="Currency 2 9 4 2 2 2" xfId="29474" xr:uid="{92948800-C9CC-4497-8453-853563329D1C}"/>
    <cellStyle name="Currency 2 9 4 2 2 2 2" xfId="60298" xr:uid="{955C2271-5C05-4969-80EB-6D7F5E371110}"/>
    <cellStyle name="Currency 2 9 4 2 2 3" xfId="44888" xr:uid="{EC7D14F8-C402-4771-B85A-A1A2CDDBCDA9}"/>
    <cellStyle name="Currency 2 9 4 2 3" xfId="21665" xr:uid="{0643E96A-12CB-4BD9-A5A4-16CF27034C63}"/>
    <cellStyle name="Currency 2 9 4 2 3 2" xfId="52489" xr:uid="{1AD2FF12-1358-4ED9-898B-C65882895C9E}"/>
    <cellStyle name="Currency 2 9 4 2 4" xfId="37079" xr:uid="{12CA0E66-71F0-45F2-A123-B85478B53499}"/>
    <cellStyle name="Currency 2 9 4 3" xfId="10260" xr:uid="{C654D693-CA85-415A-B14E-893CFD01016E}"/>
    <cellStyle name="Currency 2 9 4 3 2" xfId="25671" xr:uid="{052BC4A6-88B6-46EB-922A-888E2696A7D2}"/>
    <cellStyle name="Currency 2 9 4 3 2 2" xfId="56495" xr:uid="{171D9640-67E0-450B-B610-098CF7FDA2E3}"/>
    <cellStyle name="Currency 2 9 4 3 3" xfId="41085" xr:uid="{F4A94D78-C5CD-4DD1-B8D9-A79A0061BC08}"/>
    <cellStyle name="Currency 2 9 4 4" xfId="17862" xr:uid="{E14A09BC-925C-49FC-A513-765703BA7926}"/>
    <cellStyle name="Currency 2 9 4 4 2" xfId="48686" xr:uid="{156BA7AC-C06B-4145-8969-43E40BED5FE4}"/>
    <cellStyle name="Currency 2 9 4 5" xfId="33276" xr:uid="{ACEEB767-D6F2-4E04-A4F2-D3306A5A95BE}"/>
    <cellStyle name="Currency 2 9 5" xfId="4353" xr:uid="{663202D0-BF07-4841-88D6-4EC8896447B6}"/>
    <cellStyle name="Currency 2 9 5 2" xfId="12164" xr:uid="{EB60C7B6-F0FF-487E-992B-9CE6AEA084E1}"/>
    <cellStyle name="Currency 2 9 5 2 2" xfId="27575" xr:uid="{5109B6B5-77AF-4010-8C73-A48D2FEE0D1A}"/>
    <cellStyle name="Currency 2 9 5 2 2 2" xfId="58399" xr:uid="{5892204B-A6A6-419D-9F77-DC064C752FCD}"/>
    <cellStyle name="Currency 2 9 5 2 3" xfId="42989" xr:uid="{189BFE4C-EC3B-4B73-AB7F-09ABD1B6D59C}"/>
    <cellStyle name="Currency 2 9 5 3" xfId="19766" xr:uid="{7FC7B529-186C-4C80-8399-554C6F10EF0B}"/>
    <cellStyle name="Currency 2 9 5 3 2" xfId="50590" xr:uid="{D283605D-E78C-4A4B-A7D0-899A54FC99F9}"/>
    <cellStyle name="Currency 2 9 5 4" xfId="35180" xr:uid="{42939926-D9C4-47C9-9F35-EE9F28FCE975}"/>
    <cellStyle name="Currency 2 9 6" xfId="8361" xr:uid="{7C9DA5D8-CDCD-4CF6-A22F-82FD05A88933}"/>
    <cellStyle name="Currency 2 9 6 2" xfId="23772" xr:uid="{7E43D58E-53EE-4983-87AA-A761C76FA476}"/>
    <cellStyle name="Currency 2 9 6 2 2" xfId="54596" xr:uid="{6411B0EB-DD3D-4622-B7A5-685F7326DCF3}"/>
    <cellStyle name="Currency 2 9 6 3" xfId="39186" xr:uid="{A84F0E39-CBAB-463B-9614-7CD3DAB66594}"/>
    <cellStyle name="Currency 2 9 7" xfId="15963" xr:uid="{CD8D45DB-4D50-41BE-BF5D-307A27CF9822}"/>
    <cellStyle name="Currency 2 9 7 2" xfId="46787" xr:uid="{8BD6B390-4E06-4F33-976B-77913883621A}"/>
    <cellStyle name="Currency 2 9 8" xfId="31377" xr:uid="{5CCEEEE9-06B6-49CA-B62A-A70A60EAD02B}"/>
    <cellStyle name="Currency 20" xfId="61773" xr:uid="{B13DC57B-5FCA-4BF9-B101-A78BBC426B86}"/>
    <cellStyle name="Currency 21" xfId="61775" xr:uid="{921F1E80-A4FB-469A-89FD-FA6305A13F0E}"/>
    <cellStyle name="Currency 22" xfId="61779" xr:uid="{0FA3CF7E-6041-4DFB-B515-E3B292E6B715}"/>
    <cellStyle name="Currency 23" xfId="61784" xr:uid="{889918B0-05DF-4025-9429-0FDFDD0DDA99}"/>
    <cellStyle name="Currency 24" xfId="65" xr:uid="{FE794629-9BF6-4998-8EE0-A9B40BCCA06D}"/>
    <cellStyle name="Currency 3" xfId="80" xr:uid="{6153C9E6-B7C7-4A4B-AE2C-3724916C5D86}"/>
    <cellStyle name="Currency 3 10" xfId="2031" xr:uid="{505F5F93-A862-4E7B-B8CA-2EF6FAC57B07}"/>
    <cellStyle name="Currency 3 10 2" xfId="5834" xr:uid="{D945DA48-0BC1-4C23-9D0A-F0EBE7975727}"/>
    <cellStyle name="Currency 3 10 2 2" xfId="13645" xr:uid="{D1656135-7FA5-45E6-B336-A67FE3129423}"/>
    <cellStyle name="Currency 3 10 2 2 2" xfId="29056" xr:uid="{08DEC605-AD55-4581-8B34-B708C712550E}"/>
    <cellStyle name="Currency 3 10 2 2 2 2" xfId="59880" xr:uid="{02764F92-6A6A-4C28-8DEF-FCD9998B3F78}"/>
    <cellStyle name="Currency 3 10 2 2 3" xfId="44470" xr:uid="{DE280040-4305-4522-A8DD-80238EE7276F}"/>
    <cellStyle name="Currency 3 10 2 3" xfId="21247" xr:uid="{45937B1D-BECF-4605-BC0D-DC9E7E0D4195}"/>
    <cellStyle name="Currency 3 10 2 3 2" xfId="52071" xr:uid="{A3AE6AD0-BDCD-45A9-81E0-E668C613F3E0}"/>
    <cellStyle name="Currency 3 10 2 4" xfId="36661" xr:uid="{B074127C-CF8D-41C7-96B1-21C1D498FB31}"/>
    <cellStyle name="Currency 3 10 3" xfId="9842" xr:uid="{EFDA0042-A0E1-472A-900E-73A82C197509}"/>
    <cellStyle name="Currency 3 10 3 2" xfId="25253" xr:uid="{BA9CFD47-47DD-498A-9E3A-F222429648D7}"/>
    <cellStyle name="Currency 3 10 3 2 2" xfId="56077" xr:uid="{44E4FFE8-197A-4BEA-9FBA-4AFA20A2F2A5}"/>
    <cellStyle name="Currency 3 10 3 3" xfId="40667" xr:uid="{E331EADC-0DC8-427C-BC9A-69A56B6DBF25}"/>
    <cellStyle name="Currency 3 10 4" xfId="17444" xr:uid="{F29F7A0C-61A8-4F60-9E71-B3BC099663D1}"/>
    <cellStyle name="Currency 3 10 4 2" xfId="48268" xr:uid="{0A3822CF-487A-4A2C-82D6-B817AAD93C3B}"/>
    <cellStyle name="Currency 3 10 5" xfId="32858" xr:uid="{084EC827-8A70-44D2-8700-0D2D6C5847B1}"/>
    <cellStyle name="Currency 3 11" xfId="3925" xr:uid="{7B948C12-29BF-4F60-B2EE-7296A2D6A4EF}"/>
    <cellStyle name="Currency 3 11 2" xfId="11736" xr:uid="{01531B3A-7DAD-48D5-B999-8F30393E6746}"/>
    <cellStyle name="Currency 3 11 2 2" xfId="27147" xr:uid="{DA6C5242-0D3D-4622-921B-8DCE1D5C2E44}"/>
    <cellStyle name="Currency 3 11 2 2 2" xfId="57971" xr:uid="{2518DD18-D60C-4FD8-A58E-3E751AE8C1BA}"/>
    <cellStyle name="Currency 3 11 2 3" xfId="42561" xr:uid="{224D06E8-39EC-4480-80FA-028BB70F4799}"/>
    <cellStyle name="Currency 3 11 3" xfId="19338" xr:uid="{28E3037B-DEEF-4B9F-9D64-5BDC23D1AA9A}"/>
    <cellStyle name="Currency 3 11 3 2" xfId="50162" xr:uid="{39E51773-18EA-4106-9AE1-ADED72CAFBDF}"/>
    <cellStyle name="Currency 3 11 4" xfId="34752" xr:uid="{1BB7F8C4-9C49-4F9C-AFA8-2A066B299591}"/>
    <cellStyle name="Currency 3 12" xfId="3935" xr:uid="{EB62837C-ED95-417E-B6D3-6726613BE746}"/>
    <cellStyle name="Currency 3 12 2" xfId="11746" xr:uid="{8BDF4DB1-2DE5-4E42-9F33-00C63BECF491}"/>
    <cellStyle name="Currency 3 12 2 2" xfId="27157" xr:uid="{F559C88B-21CF-4463-BD20-CB69955C9FFC}"/>
    <cellStyle name="Currency 3 12 2 2 2" xfId="57981" xr:uid="{B906AEAC-4D12-4BA9-A8FE-BD5A0C25B45B}"/>
    <cellStyle name="Currency 3 12 2 3" xfId="42571" xr:uid="{E2FA37BC-2F6F-49A0-8F64-AA31F6434437}"/>
    <cellStyle name="Currency 3 12 3" xfId="19348" xr:uid="{A242926E-D75B-4774-B722-8677CBD1CCC1}"/>
    <cellStyle name="Currency 3 12 3 2" xfId="50172" xr:uid="{6B412D99-59D3-40FB-AD49-1344839BD3E6}"/>
    <cellStyle name="Currency 3 12 4" xfId="34762" xr:uid="{35A59F91-1721-4EB0-B0B2-B634B6ACC336}"/>
    <cellStyle name="Currency 3 13" xfId="7943" xr:uid="{27A1FC65-AFB2-4AE2-B099-B5E0F9F4EA29}"/>
    <cellStyle name="Currency 3 13 2" xfId="23354" xr:uid="{8EF49DC7-23FA-4304-ADF7-A9A02AC96B39}"/>
    <cellStyle name="Currency 3 13 2 2" xfId="54178" xr:uid="{60C05D90-BF93-4519-B2A8-837ECBE1ABA8}"/>
    <cellStyle name="Currency 3 13 3" xfId="38768" xr:uid="{189FEFD4-A7C6-4E00-9E28-FD8653C8E97F}"/>
    <cellStyle name="Currency 3 14" xfId="7734" xr:uid="{C0E28F03-6799-4624-9320-653C3348FBCB}"/>
    <cellStyle name="Currency 3 14 2" xfId="23145" xr:uid="{539AD8DF-A486-4B09-857B-D5A09A1B8D72}"/>
    <cellStyle name="Currency 3 14 2 2" xfId="53969" xr:uid="{0CDFD75D-1A76-4034-8FCD-41FAD608510A}"/>
    <cellStyle name="Currency 3 14 3" xfId="38559" xr:uid="{3D9835D8-8691-453D-AD00-B7B8E2FA99C9}"/>
    <cellStyle name="Currency 3 15" xfId="15545" xr:uid="{08C537FD-95E9-438C-B44B-D3058CA8C92E}"/>
    <cellStyle name="Currency 3 15 2" xfId="46369" xr:uid="{BF303EFF-C177-47FA-BCCD-AE351C972963}"/>
    <cellStyle name="Currency 3 16" xfId="30959" xr:uid="{2A04FA85-47FE-4943-9229-635E706ED1D4}"/>
    <cellStyle name="Currency 3 2" xfId="143" xr:uid="{3BCA2433-EA11-472C-B5B1-13D69EC1BABC}"/>
    <cellStyle name="Currency 3 2 10" xfId="3955" xr:uid="{1B657186-B8F4-47C1-A163-3AB99A4E1882}"/>
    <cellStyle name="Currency 3 2 10 2" xfId="11766" xr:uid="{3BE1ED83-9088-4334-AE16-E06F83EE76BC}"/>
    <cellStyle name="Currency 3 2 10 2 2" xfId="27177" xr:uid="{29934D5B-898A-4DEE-A55B-F14801F8A0BD}"/>
    <cellStyle name="Currency 3 2 10 2 2 2" xfId="58001" xr:uid="{5CEF5C05-F8D2-4A7D-B1F8-6054A4149B5B}"/>
    <cellStyle name="Currency 3 2 10 2 3" xfId="42591" xr:uid="{1DC7BDE8-DA2C-46AD-BA5C-03289042C4AC}"/>
    <cellStyle name="Currency 3 2 10 3" xfId="19368" xr:uid="{0704393D-6874-4FEC-A167-98A8474FA225}"/>
    <cellStyle name="Currency 3 2 10 3 2" xfId="50192" xr:uid="{78CAE7CC-3D99-4186-86CD-45BFF61083B1}"/>
    <cellStyle name="Currency 3 2 10 4" xfId="34782" xr:uid="{FF53B56F-A2A3-49E9-B229-739CCB91AF97}"/>
    <cellStyle name="Currency 3 2 11" xfId="7963" xr:uid="{AA6AD81D-514A-40B9-AAEC-798403608AF9}"/>
    <cellStyle name="Currency 3 2 11 2" xfId="23374" xr:uid="{673F73F0-894D-461B-B8FC-69338AC477E6}"/>
    <cellStyle name="Currency 3 2 11 2 2" xfId="54198" xr:uid="{CD2FD0D6-AE92-4A46-B6DD-AA1EAE9F4AA6}"/>
    <cellStyle name="Currency 3 2 11 3" xfId="38788" xr:uid="{52ECFC02-17F5-4722-BC9C-E2A789A8A8EF}"/>
    <cellStyle name="Currency 3 2 12" xfId="7754" xr:uid="{9B96DA5F-22B0-47D3-B108-2935D246014D}"/>
    <cellStyle name="Currency 3 2 12 2" xfId="23165" xr:uid="{DFDC5523-CB90-49D0-BBED-CC2F08A9E601}"/>
    <cellStyle name="Currency 3 2 12 2 2" xfId="53989" xr:uid="{F1D488E9-295D-4D15-BDD7-0C1DF8CDC377}"/>
    <cellStyle name="Currency 3 2 12 3" xfId="38579" xr:uid="{F078A601-9DDD-407E-B592-723951837D1E}"/>
    <cellStyle name="Currency 3 2 13" xfId="15565" xr:uid="{496B50DB-5695-4876-88C4-9410C492CC2C}"/>
    <cellStyle name="Currency 3 2 13 2" xfId="46389" xr:uid="{F1CA7618-0342-42FA-A492-2246A9CCBBEC}"/>
    <cellStyle name="Currency 3 2 14" xfId="30979" xr:uid="{E76D984D-09A3-4630-A214-BBA4BA2C67B4}"/>
    <cellStyle name="Currency 3 2 2" xfId="228" xr:uid="{FBDAF45B-19B9-435A-843F-B779E75C8877}"/>
    <cellStyle name="Currency 3 2 2 10" xfId="7839" xr:uid="{7F50C570-796D-431C-BA09-2C75CFB593F7}"/>
    <cellStyle name="Currency 3 2 2 10 2" xfId="23250" xr:uid="{986093F5-BC8F-49DD-A6D5-39F2AE51F8BB}"/>
    <cellStyle name="Currency 3 2 2 10 2 2" xfId="54074" xr:uid="{0D9155EA-EAB3-436E-AC06-67E352E41325}"/>
    <cellStyle name="Currency 3 2 2 10 3" xfId="38664" xr:uid="{DA74808D-DBFE-40D0-8AC6-CA2341998247}"/>
    <cellStyle name="Currency 3 2 2 11" xfId="15650" xr:uid="{A9B4185E-8FA6-4F3F-8D8F-31CD6BDE2DE2}"/>
    <cellStyle name="Currency 3 2 2 11 2" xfId="46474" xr:uid="{DE42A646-B540-4A7A-A2A1-979DFCC71E6A}"/>
    <cellStyle name="Currency 3 2 2 12" xfId="31064" xr:uid="{71A075E9-4B1F-4791-BEDA-4710D6525D05}"/>
    <cellStyle name="Currency 3 2 2 2" xfId="310" xr:uid="{C5CAD8D7-97D9-40BA-837F-A52B9B9DE423}"/>
    <cellStyle name="Currency 3 2 2 2 10" xfId="15732" xr:uid="{C9436A20-505F-4BD1-9FAF-770D52357239}"/>
    <cellStyle name="Currency 3 2 2 2 10 2" xfId="46556" xr:uid="{38A8BB71-14FA-4E7D-9826-9945F4FF19EA}"/>
    <cellStyle name="Currency 3 2 2 2 11" xfId="31146" xr:uid="{98317B67-7C35-4A15-B9EB-03999D3C18CA}"/>
    <cellStyle name="Currency 3 2 2 2 2" xfId="741" xr:uid="{8FD070B6-73BF-4923-8BDC-EFB26DCA2360}"/>
    <cellStyle name="Currency 3 2 2 2 2 2" xfId="1374" xr:uid="{546C7910-8C8E-4115-AD2E-C28F4483A988}"/>
    <cellStyle name="Currency 3 2 2 2 2 2 2" xfId="3273" xr:uid="{D8F58A66-ED15-49CB-B10E-62DB5767A633}"/>
    <cellStyle name="Currency 3 2 2 2 2 2 2 2" xfId="7076" xr:uid="{B7681ED9-DC3E-40FE-96D6-F4D2455FF731}"/>
    <cellStyle name="Currency 3 2 2 2 2 2 2 2 2" xfId="14887" xr:uid="{E80E2067-62EC-41CF-89B2-05059C346902}"/>
    <cellStyle name="Currency 3 2 2 2 2 2 2 2 2 2" xfId="30298" xr:uid="{8961F7A8-098B-461C-9634-969A9A25D2A3}"/>
    <cellStyle name="Currency 3 2 2 2 2 2 2 2 2 2 2" xfId="61122" xr:uid="{66777AD3-ABF4-4224-BD04-B9B0CEC3C8E4}"/>
    <cellStyle name="Currency 3 2 2 2 2 2 2 2 2 3" xfId="45712" xr:uid="{5D0610FC-E164-4CF8-8957-58C2DDB6D501}"/>
    <cellStyle name="Currency 3 2 2 2 2 2 2 2 3" xfId="22489" xr:uid="{184EE90A-4AF7-4F8A-8C07-BB3E19B3A8FA}"/>
    <cellStyle name="Currency 3 2 2 2 2 2 2 2 3 2" xfId="53313" xr:uid="{2F92851A-2E8A-4A5A-9EE4-CB6A2FCDE62D}"/>
    <cellStyle name="Currency 3 2 2 2 2 2 2 2 4" xfId="37903" xr:uid="{B9338895-A63B-4672-B21B-BEC7E85451B8}"/>
    <cellStyle name="Currency 3 2 2 2 2 2 2 3" xfId="11084" xr:uid="{6E163294-BE4F-4EC4-B129-8C9373B7DDF7}"/>
    <cellStyle name="Currency 3 2 2 2 2 2 2 3 2" xfId="26495" xr:uid="{1D7BE3A9-3E29-400A-A071-74773FFA5582}"/>
    <cellStyle name="Currency 3 2 2 2 2 2 2 3 2 2" xfId="57319" xr:uid="{CC39742D-F593-4876-98FD-B0BE16F91A23}"/>
    <cellStyle name="Currency 3 2 2 2 2 2 2 3 3" xfId="41909" xr:uid="{C2EA0AE4-BB22-42A4-B34C-C9DEEAE309D4}"/>
    <cellStyle name="Currency 3 2 2 2 2 2 2 4" xfId="18686" xr:uid="{FBAA7F60-3580-4AB0-9EA2-A850E4BB56BD}"/>
    <cellStyle name="Currency 3 2 2 2 2 2 2 4 2" xfId="49510" xr:uid="{4480C46B-1617-4A01-B2D4-8CB084285C51}"/>
    <cellStyle name="Currency 3 2 2 2 2 2 2 5" xfId="34100" xr:uid="{3717026C-EF7E-41F9-8311-4DA3342071D6}"/>
    <cellStyle name="Currency 3 2 2 2 2 2 3" xfId="5177" xr:uid="{DF5296CC-6724-4F48-8FC3-6A34FA01A991}"/>
    <cellStyle name="Currency 3 2 2 2 2 2 3 2" xfId="12988" xr:uid="{E01429E0-4930-4937-A7D5-A2A7003228EE}"/>
    <cellStyle name="Currency 3 2 2 2 2 2 3 2 2" xfId="28399" xr:uid="{8698646B-4EBE-450F-B8D1-E742384ED2F8}"/>
    <cellStyle name="Currency 3 2 2 2 2 2 3 2 2 2" xfId="59223" xr:uid="{2CB25FB0-C224-4332-9C7C-0167957F21B0}"/>
    <cellStyle name="Currency 3 2 2 2 2 2 3 2 3" xfId="43813" xr:uid="{D72E1B39-4981-4559-A6CB-D90EE7E0639E}"/>
    <cellStyle name="Currency 3 2 2 2 2 2 3 3" xfId="20590" xr:uid="{26181D04-D23D-4C84-A4F8-C0D8D0FA41FE}"/>
    <cellStyle name="Currency 3 2 2 2 2 2 3 3 2" xfId="51414" xr:uid="{DF8CA75E-B479-4D58-9C26-B1790DE00393}"/>
    <cellStyle name="Currency 3 2 2 2 2 2 3 4" xfId="36004" xr:uid="{58194155-5F43-44A4-9CF5-A312C8F206E5}"/>
    <cellStyle name="Currency 3 2 2 2 2 2 4" xfId="9185" xr:uid="{1F651ED8-3934-4979-9567-29AF18217792}"/>
    <cellStyle name="Currency 3 2 2 2 2 2 4 2" xfId="24596" xr:uid="{53A1DEBD-87DF-469C-B8BA-80F601323E92}"/>
    <cellStyle name="Currency 3 2 2 2 2 2 4 2 2" xfId="55420" xr:uid="{E09FC126-1C55-4674-98B6-6A43D0D41C07}"/>
    <cellStyle name="Currency 3 2 2 2 2 2 4 3" xfId="40010" xr:uid="{33617E6C-E5B3-4744-B8A0-24FE8922DC7A}"/>
    <cellStyle name="Currency 3 2 2 2 2 2 5" xfId="16787" xr:uid="{D01A0385-557E-49E8-B322-DA93407C8F18}"/>
    <cellStyle name="Currency 3 2 2 2 2 2 5 2" xfId="47611" xr:uid="{A29E2EDE-806F-4E69-BF72-591F2C0DB699}"/>
    <cellStyle name="Currency 3 2 2 2 2 2 6" xfId="32201" xr:uid="{6E69ABE7-D0B8-4D62-8D27-BCE2BA51C366}"/>
    <cellStyle name="Currency 3 2 2 2 2 3" xfId="2007" xr:uid="{718A768D-DD1E-4DC2-B455-05F78BAA27E5}"/>
    <cellStyle name="Currency 3 2 2 2 2 3 2" xfId="3906" xr:uid="{9D563894-DA3F-4594-A8DC-A15975517DDE}"/>
    <cellStyle name="Currency 3 2 2 2 2 3 2 2" xfId="7709" xr:uid="{DF0D5ABE-124A-4D94-8926-14503F3FFB06}"/>
    <cellStyle name="Currency 3 2 2 2 2 3 2 2 2" xfId="15520" xr:uid="{63FA4FB4-9198-4171-BB6F-9E2EE1A7571D}"/>
    <cellStyle name="Currency 3 2 2 2 2 3 2 2 2 2" xfId="30931" xr:uid="{74652C09-1532-44F5-A6A5-367D1327A7D8}"/>
    <cellStyle name="Currency 3 2 2 2 2 3 2 2 2 2 2" xfId="61755" xr:uid="{201E40AE-7717-46EB-BC10-4D029849B64A}"/>
    <cellStyle name="Currency 3 2 2 2 2 3 2 2 2 3" xfId="46345" xr:uid="{55C47511-597C-4C99-8087-2DF5F69DB935}"/>
    <cellStyle name="Currency 3 2 2 2 2 3 2 2 3" xfId="23122" xr:uid="{43620EAA-1E91-479D-BC27-C3A7B2F6ABF9}"/>
    <cellStyle name="Currency 3 2 2 2 2 3 2 2 3 2" xfId="53946" xr:uid="{7D1697FC-2D77-4A72-9762-ECF0F9277987}"/>
    <cellStyle name="Currency 3 2 2 2 2 3 2 2 4" xfId="38536" xr:uid="{3A967F1D-45DC-4E5E-8C18-8A2FA5651E3A}"/>
    <cellStyle name="Currency 3 2 2 2 2 3 2 3" xfId="11717" xr:uid="{99CDC99F-BAB0-422C-A5FC-3C1914A90CDA}"/>
    <cellStyle name="Currency 3 2 2 2 2 3 2 3 2" xfId="27128" xr:uid="{AF31B96A-AA59-445A-9C62-86BB8555FDD9}"/>
    <cellStyle name="Currency 3 2 2 2 2 3 2 3 2 2" xfId="57952" xr:uid="{DD0798E7-16FF-4169-A120-28114B54C80C}"/>
    <cellStyle name="Currency 3 2 2 2 2 3 2 3 3" xfId="42542" xr:uid="{B819A9F1-FA5B-40F3-BF06-8A574AD754FD}"/>
    <cellStyle name="Currency 3 2 2 2 2 3 2 4" xfId="19319" xr:uid="{B1D80E2E-0D62-4170-B1B6-77DA98955658}"/>
    <cellStyle name="Currency 3 2 2 2 2 3 2 4 2" xfId="50143" xr:uid="{F50E8B63-A22A-4C41-A64D-C49721861B6A}"/>
    <cellStyle name="Currency 3 2 2 2 2 3 2 5" xfId="34733" xr:uid="{30AA2B15-EAA9-45B0-8F6F-68DEE90FC075}"/>
    <cellStyle name="Currency 3 2 2 2 2 3 3" xfId="5810" xr:uid="{B4529712-1E49-4DDD-876C-A2A46FBF60A8}"/>
    <cellStyle name="Currency 3 2 2 2 2 3 3 2" xfId="13621" xr:uid="{A7265555-EE88-4BC5-87D0-EA0B890B085E}"/>
    <cellStyle name="Currency 3 2 2 2 2 3 3 2 2" xfId="29032" xr:uid="{0C6B3F24-09F4-43CC-B39F-812AC823A807}"/>
    <cellStyle name="Currency 3 2 2 2 2 3 3 2 2 2" xfId="59856" xr:uid="{D5C7A484-5C66-4AB5-8A6C-362460A04B06}"/>
    <cellStyle name="Currency 3 2 2 2 2 3 3 2 3" xfId="44446" xr:uid="{8FA7C006-430C-49B6-BC9E-D552A59B53EB}"/>
    <cellStyle name="Currency 3 2 2 2 2 3 3 3" xfId="21223" xr:uid="{AB42D915-9F38-4EEF-BDAD-D8D06C03CD29}"/>
    <cellStyle name="Currency 3 2 2 2 2 3 3 3 2" xfId="52047" xr:uid="{561CF3B2-EEB8-4C03-8E9D-EB757134F993}"/>
    <cellStyle name="Currency 3 2 2 2 2 3 3 4" xfId="36637" xr:uid="{191E5A23-D56E-465F-9094-346D38C6F86B}"/>
    <cellStyle name="Currency 3 2 2 2 2 3 4" xfId="9818" xr:uid="{4042FD3B-016F-4FF1-A06E-1E79050553F7}"/>
    <cellStyle name="Currency 3 2 2 2 2 3 4 2" xfId="25229" xr:uid="{B774536D-BE52-4935-8E6A-8EA47EED274E}"/>
    <cellStyle name="Currency 3 2 2 2 2 3 4 2 2" xfId="56053" xr:uid="{DF2B5023-CAA4-45D5-B7B2-77D24F8C4D9D}"/>
    <cellStyle name="Currency 3 2 2 2 2 3 4 3" xfId="40643" xr:uid="{F9E7A8F0-2178-44BD-9C8C-243BCACAD64C}"/>
    <cellStyle name="Currency 3 2 2 2 2 3 5" xfId="17420" xr:uid="{9DA434E9-9033-4CBB-88B3-783F5DB511C7}"/>
    <cellStyle name="Currency 3 2 2 2 2 3 5 2" xfId="48244" xr:uid="{074A9B34-4B81-4891-89F1-CA71C51DCDFC}"/>
    <cellStyle name="Currency 3 2 2 2 2 3 6" xfId="32834" xr:uid="{9C48D1F1-F111-4B21-8297-D2C53C00C065}"/>
    <cellStyle name="Currency 3 2 2 2 2 4" xfId="2640" xr:uid="{A022ED4B-2453-4397-BB1D-F8BF1FF0CCC8}"/>
    <cellStyle name="Currency 3 2 2 2 2 4 2" xfId="6443" xr:uid="{8B158DBB-0D0A-4DEB-A297-4351EAF37D9C}"/>
    <cellStyle name="Currency 3 2 2 2 2 4 2 2" xfId="14254" xr:uid="{5D7106ED-FCFA-44E3-B08F-058E237213E5}"/>
    <cellStyle name="Currency 3 2 2 2 2 4 2 2 2" xfId="29665" xr:uid="{05F22516-D8C2-405B-B3A1-5BCCCC2157BE}"/>
    <cellStyle name="Currency 3 2 2 2 2 4 2 2 2 2" xfId="60489" xr:uid="{BA0B5324-000E-4BF1-9C53-9D07FB4CCC43}"/>
    <cellStyle name="Currency 3 2 2 2 2 4 2 2 3" xfId="45079" xr:uid="{2C62EB93-2578-4493-9D83-441A4EC17011}"/>
    <cellStyle name="Currency 3 2 2 2 2 4 2 3" xfId="21856" xr:uid="{B3C4B8A1-0A46-42AC-B66A-7753A49B360A}"/>
    <cellStyle name="Currency 3 2 2 2 2 4 2 3 2" xfId="52680" xr:uid="{7D5B4B38-F81B-4304-BC85-E1131D666862}"/>
    <cellStyle name="Currency 3 2 2 2 2 4 2 4" xfId="37270" xr:uid="{0711FBD3-117F-4406-9341-CC8387700B94}"/>
    <cellStyle name="Currency 3 2 2 2 2 4 3" xfId="10451" xr:uid="{D11E319E-24EF-4598-9A54-389B65EEAE16}"/>
    <cellStyle name="Currency 3 2 2 2 2 4 3 2" xfId="25862" xr:uid="{65E93259-464B-4420-A70B-1A748BF4235D}"/>
    <cellStyle name="Currency 3 2 2 2 2 4 3 2 2" xfId="56686" xr:uid="{C42C44CC-EB26-40A1-B640-95FF5B53E03E}"/>
    <cellStyle name="Currency 3 2 2 2 2 4 3 3" xfId="41276" xr:uid="{5366DB6D-C633-4D0C-BB0C-313B40C86826}"/>
    <cellStyle name="Currency 3 2 2 2 2 4 4" xfId="18053" xr:uid="{57140852-3FF0-4B10-B45A-4FC29A8354A3}"/>
    <cellStyle name="Currency 3 2 2 2 2 4 4 2" xfId="48877" xr:uid="{04B82A8A-C3F4-4F4D-B9F3-7AEF8AC62D6D}"/>
    <cellStyle name="Currency 3 2 2 2 2 4 5" xfId="33467" xr:uid="{AF228BB3-C26B-42E4-A27B-D0D013AF8CAE}"/>
    <cellStyle name="Currency 3 2 2 2 2 5" xfId="4544" xr:uid="{48412CDA-D1D8-43C7-80BF-FDA9C197BE5C}"/>
    <cellStyle name="Currency 3 2 2 2 2 5 2" xfId="12355" xr:uid="{E587BF6E-25E0-4555-94D5-C8420A3E526D}"/>
    <cellStyle name="Currency 3 2 2 2 2 5 2 2" xfId="27766" xr:uid="{EB674ADD-0F1D-4C6C-B7C6-F17106EA8C12}"/>
    <cellStyle name="Currency 3 2 2 2 2 5 2 2 2" xfId="58590" xr:uid="{07D56CBF-098F-4BDB-BD06-9FD3CD54D05D}"/>
    <cellStyle name="Currency 3 2 2 2 2 5 2 3" xfId="43180" xr:uid="{B11AC813-8AB4-4988-8422-6A65DD595B22}"/>
    <cellStyle name="Currency 3 2 2 2 2 5 3" xfId="19957" xr:uid="{79FFBC72-A428-4EAF-9A18-A34800B2D29F}"/>
    <cellStyle name="Currency 3 2 2 2 2 5 3 2" xfId="50781" xr:uid="{11A66456-F39D-403A-9D99-607F7B6324A6}"/>
    <cellStyle name="Currency 3 2 2 2 2 5 4" xfId="35371" xr:uid="{71B01B3F-DAB0-43E6-BD6D-327AEC0E092B}"/>
    <cellStyle name="Currency 3 2 2 2 2 6" xfId="8552" xr:uid="{AE003588-E101-4981-990B-F0B55E1448A9}"/>
    <cellStyle name="Currency 3 2 2 2 2 6 2" xfId="23963" xr:uid="{FD0F82BC-F2D0-4BB1-9AEB-4B15E560296F}"/>
    <cellStyle name="Currency 3 2 2 2 2 6 2 2" xfId="54787" xr:uid="{8079ACFC-21EB-470E-A1D3-969B04FFC150}"/>
    <cellStyle name="Currency 3 2 2 2 2 6 3" xfId="39377" xr:uid="{8F80432A-B386-469B-9A30-79975AAF6DA3}"/>
    <cellStyle name="Currency 3 2 2 2 2 7" xfId="16154" xr:uid="{0E87C3A0-AE66-4717-9624-EB2DBEFF3F62}"/>
    <cellStyle name="Currency 3 2 2 2 2 7 2" xfId="46978" xr:uid="{8B8BDC9E-C03E-4975-9484-FAF4B21162D6}"/>
    <cellStyle name="Currency 3 2 2 2 2 8" xfId="31568" xr:uid="{DC73B18C-5175-44FC-887B-4DEF7571E8B3}"/>
    <cellStyle name="Currency 3 2 2 2 3" xfId="532" xr:uid="{75736DA1-CE14-41B9-A5E9-8DC510A328A2}"/>
    <cellStyle name="Currency 3 2 2 2 3 2" xfId="1165" xr:uid="{F2586E4B-F879-48B1-8EF1-11B4FE574A7E}"/>
    <cellStyle name="Currency 3 2 2 2 3 2 2" xfId="3064" xr:uid="{6EE1A739-FA81-4B01-82C7-B2719A2A0212}"/>
    <cellStyle name="Currency 3 2 2 2 3 2 2 2" xfId="6867" xr:uid="{3B304935-68A2-415E-9107-2C494ADA59FA}"/>
    <cellStyle name="Currency 3 2 2 2 3 2 2 2 2" xfId="14678" xr:uid="{3DA7F4A1-657E-4C27-A04F-3BC1318A65A8}"/>
    <cellStyle name="Currency 3 2 2 2 3 2 2 2 2 2" xfId="30089" xr:uid="{68DC6C4C-EA83-46E3-9685-8F376BD0B8CE}"/>
    <cellStyle name="Currency 3 2 2 2 3 2 2 2 2 2 2" xfId="60913" xr:uid="{A234AF30-EAF7-4A59-896A-FB7A3F25DC14}"/>
    <cellStyle name="Currency 3 2 2 2 3 2 2 2 2 3" xfId="45503" xr:uid="{7376EB23-92D3-4B18-A1FC-DE781F1E84DC}"/>
    <cellStyle name="Currency 3 2 2 2 3 2 2 2 3" xfId="22280" xr:uid="{8691E777-E511-4BBF-A527-7C6D5D0C920F}"/>
    <cellStyle name="Currency 3 2 2 2 3 2 2 2 3 2" xfId="53104" xr:uid="{574BE4C6-64F5-4246-A0B6-D2986C8CB764}"/>
    <cellStyle name="Currency 3 2 2 2 3 2 2 2 4" xfId="37694" xr:uid="{A39493CD-01DA-4F64-A914-EF38A9DCCCCF}"/>
    <cellStyle name="Currency 3 2 2 2 3 2 2 3" xfId="10875" xr:uid="{146DF148-B42D-4FC5-A95E-E57A25330E98}"/>
    <cellStyle name="Currency 3 2 2 2 3 2 2 3 2" xfId="26286" xr:uid="{364EA3CD-C246-484F-B122-2E6EB5B91A68}"/>
    <cellStyle name="Currency 3 2 2 2 3 2 2 3 2 2" xfId="57110" xr:uid="{C21DDEF3-BD4F-40BB-A9B6-53A1514A664E}"/>
    <cellStyle name="Currency 3 2 2 2 3 2 2 3 3" xfId="41700" xr:uid="{D70180CA-1203-4320-8ABA-423E7DFB636A}"/>
    <cellStyle name="Currency 3 2 2 2 3 2 2 4" xfId="18477" xr:uid="{BF2487A5-0F2E-4847-ABC9-161717F70227}"/>
    <cellStyle name="Currency 3 2 2 2 3 2 2 4 2" xfId="49301" xr:uid="{18714622-555E-4D31-A7DC-2C087688A8F9}"/>
    <cellStyle name="Currency 3 2 2 2 3 2 2 5" xfId="33891" xr:uid="{2D0735FC-E740-4B0A-8B07-D6F161B6B1B0}"/>
    <cellStyle name="Currency 3 2 2 2 3 2 3" xfId="4968" xr:uid="{C2333985-5D46-4F7A-9AEB-D191EDEAEB60}"/>
    <cellStyle name="Currency 3 2 2 2 3 2 3 2" xfId="12779" xr:uid="{5102BA95-EEAE-4B61-8B18-7EC554A2D280}"/>
    <cellStyle name="Currency 3 2 2 2 3 2 3 2 2" xfId="28190" xr:uid="{D107DC9E-286D-4E74-8709-489C926E4BA5}"/>
    <cellStyle name="Currency 3 2 2 2 3 2 3 2 2 2" xfId="59014" xr:uid="{850977BA-B560-41CE-8551-8D76D33F3EC5}"/>
    <cellStyle name="Currency 3 2 2 2 3 2 3 2 3" xfId="43604" xr:uid="{24AA39B3-A26F-41BC-A5AB-C133B5C6A733}"/>
    <cellStyle name="Currency 3 2 2 2 3 2 3 3" xfId="20381" xr:uid="{24491D1E-9CBD-414F-BECC-03715BB8FBB6}"/>
    <cellStyle name="Currency 3 2 2 2 3 2 3 3 2" xfId="51205" xr:uid="{8D2583A0-3885-4ABE-9902-357D4D9B389C}"/>
    <cellStyle name="Currency 3 2 2 2 3 2 3 4" xfId="35795" xr:uid="{FBD4482A-8346-4C77-AED3-728F241C1B81}"/>
    <cellStyle name="Currency 3 2 2 2 3 2 4" xfId="8976" xr:uid="{69F0A090-9A0F-4010-BCD6-3A3EF35E6711}"/>
    <cellStyle name="Currency 3 2 2 2 3 2 4 2" xfId="24387" xr:uid="{5F77671F-ACA3-481F-AC68-94E4B0F7E802}"/>
    <cellStyle name="Currency 3 2 2 2 3 2 4 2 2" xfId="55211" xr:uid="{661EA8A6-A4C4-47BC-B22E-F263E2A3C47B}"/>
    <cellStyle name="Currency 3 2 2 2 3 2 4 3" xfId="39801" xr:uid="{152611B1-FA80-4B92-BBAC-AB39DAE84122}"/>
    <cellStyle name="Currency 3 2 2 2 3 2 5" xfId="16578" xr:uid="{9565AE88-D95A-4B05-A304-1174663275E5}"/>
    <cellStyle name="Currency 3 2 2 2 3 2 5 2" xfId="47402" xr:uid="{16261556-8690-4212-9C4A-FCE9862C14FC}"/>
    <cellStyle name="Currency 3 2 2 2 3 2 6" xfId="31992" xr:uid="{2AB4767A-0E2D-485A-9ACC-84E689902477}"/>
    <cellStyle name="Currency 3 2 2 2 3 3" xfId="1798" xr:uid="{45147B39-0497-461F-96FA-E01DEF2221E6}"/>
    <cellStyle name="Currency 3 2 2 2 3 3 2" xfId="3697" xr:uid="{88BD32EE-2DE1-4DF0-B302-79E0F0311C7F}"/>
    <cellStyle name="Currency 3 2 2 2 3 3 2 2" xfId="7500" xr:uid="{4038A038-53B8-49DF-81E1-2D0F4F91D257}"/>
    <cellStyle name="Currency 3 2 2 2 3 3 2 2 2" xfId="15311" xr:uid="{DA6E1366-4F4E-4E4F-A4B2-1607782AA59E}"/>
    <cellStyle name="Currency 3 2 2 2 3 3 2 2 2 2" xfId="30722" xr:uid="{CB4F5676-3916-490C-9577-7F2B528AA252}"/>
    <cellStyle name="Currency 3 2 2 2 3 3 2 2 2 2 2" xfId="61546" xr:uid="{63AED673-595B-4BC4-9AD6-FEBAC059FE0B}"/>
    <cellStyle name="Currency 3 2 2 2 3 3 2 2 2 3" xfId="46136" xr:uid="{9F4440AE-A87A-4309-AB1C-AEBFF22338AA}"/>
    <cellStyle name="Currency 3 2 2 2 3 3 2 2 3" xfId="22913" xr:uid="{002415DA-3196-4BA5-A8D6-6B7ADDB98107}"/>
    <cellStyle name="Currency 3 2 2 2 3 3 2 2 3 2" xfId="53737" xr:uid="{6CDCC486-E673-40F5-86C3-8C0323AD0414}"/>
    <cellStyle name="Currency 3 2 2 2 3 3 2 2 4" xfId="38327" xr:uid="{C5E34DCA-79AE-4CFD-B526-CDDBFB414FE8}"/>
    <cellStyle name="Currency 3 2 2 2 3 3 2 3" xfId="11508" xr:uid="{91D94345-469E-4EC2-878A-1FDBFAD6A22A}"/>
    <cellStyle name="Currency 3 2 2 2 3 3 2 3 2" xfId="26919" xr:uid="{23D62A86-DFC8-415D-B37A-924C80CFA14C}"/>
    <cellStyle name="Currency 3 2 2 2 3 3 2 3 2 2" xfId="57743" xr:uid="{960F766E-0FDA-4C6F-99BF-6C62B0A3CA12}"/>
    <cellStyle name="Currency 3 2 2 2 3 3 2 3 3" xfId="42333" xr:uid="{5D25DD46-6E91-4E2D-92F3-DF0F78D599C1}"/>
    <cellStyle name="Currency 3 2 2 2 3 3 2 4" xfId="19110" xr:uid="{BC3A1CBD-9673-4731-B3F9-A70D22C77F70}"/>
    <cellStyle name="Currency 3 2 2 2 3 3 2 4 2" xfId="49934" xr:uid="{0DDFF2A9-2A85-4C1F-9C5A-FF03CBE78DDC}"/>
    <cellStyle name="Currency 3 2 2 2 3 3 2 5" xfId="34524" xr:uid="{FE31FCCA-F376-4D30-A0D6-DF53CC50C3C7}"/>
    <cellStyle name="Currency 3 2 2 2 3 3 3" xfId="5601" xr:uid="{B5307491-BEFC-4470-B4B3-E8B585D8A2AE}"/>
    <cellStyle name="Currency 3 2 2 2 3 3 3 2" xfId="13412" xr:uid="{CF6FD0C2-BA26-4D41-8253-BCDEE4636042}"/>
    <cellStyle name="Currency 3 2 2 2 3 3 3 2 2" xfId="28823" xr:uid="{08EA17C7-6D37-4A22-B0C1-C7428CC8C2DF}"/>
    <cellStyle name="Currency 3 2 2 2 3 3 3 2 2 2" xfId="59647" xr:uid="{E967D64E-0E11-492D-816D-22E09CAD7AB8}"/>
    <cellStyle name="Currency 3 2 2 2 3 3 3 2 3" xfId="44237" xr:uid="{447DC7E6-A997-4795-BFF2-49350427E74A}"/>
    <cellStyle name="Currency 3 2 2 2 3 3 3 3" xfId="21014" xr:uid="{FA5974DE-1C64-4199-B2C8-C26B68225C91}"/>
    <cellStyle name="Currency 3 2 2 2 3 3 3 3 2" xfId="51838" xr:uid="{CE1159F2-6E6E-4722-999F-3F58957BFE20}"/>
    <cellStyle name="Currency 3 2 2 2 3 3 3 4" xfId="36428" xr:uid="{A5080696-4C89-4999-B6A1-EDDADCD76AAD}"/>
    <cellStyle name="Currency 3 2 2 2 3 3 4" xfId="9609" xr:uid="{31B37DCE-C8B7-4CCF-BA76-B0F6BE942E39}"/>
    <cellStyle name="Currency 3 2 2 2 3 3 4 2" xfId="25020" xr:uid="{69622BB4-4F1E-43F8-B30D-E36372A974A4}"/>
    <cellStyle name="Currency 3 2 2 2 3 3 4 2 2" xfId="55844" xr:uid="{0B64BBDB-1950-4140-A9A0-74A05A9AA26A}"/>
    <cellStyle name="Currency 3 2 2 2 3 3 4 3" xfId="40434" xr:uid="{A8A383B1-6F6B-4286-83F6-C0D51C3D0461}"/>
    <cellStyle name="Currency 3 2 2 2 3 3 5" xfId="17211" xr:uid="{F799B852-723A-4161-BFFE-199502C4DF40}"/>
    <cellStyle name="Currency 3 2 2 2 3 3 5 2" xfId="48035" xr:uid="{6BC4B37E-95AC-4E65-AD70-74B31B668366}"/>
    <cellStyle name="Currency 3 2 2 2 3 3 6" xfId="32625" xr:uid="{E46D52B0-6E1B-4B2D-99B3-449A1E5DB5FA}"/>
    <cellStyle name="Currency 3 2 2 2 3 4" xfId="2431" xr:uid="{9DA2B0ED-DCC7-4023-B7FA-46C007E5DE71}"/>
    <cellStyle name="Currency 3 2 2 2 3 4 2" xfId="6234" xr:uid="{19C36B9B-BFCF-4A86-8904-962323A3DF36}"/>
    <cellStyle name="Currency 3 2 2 2 3 4 2 2" xfId="14045" xr:uid="{1D82B5BF-EE09-4737-8EAC-AE7FDFEBB9CB}"/>
    <cellStyle name="Currency 3 2 2 2 3 4 2 2 2" xfId="29456" xr:uid="{A9C8183D-5957-4E14-97A3-8F2CE8E265CC}"/>
    <cellStyle name="Currency 3 2 2 2 3 4 2 2 2 2" xfId="60280" xr:uid="{99EAA438-55AE-4C43-BBCD-4ABE4612F60C}"/>
    <cellStyle name="Currency 3 2 2 2 3 4 2 2 3" xfId="44870" xr:uid="{E161DF26-A9B0-4A8D-931F-B15AD9A9B492}"/>
    <cellStyle name="Currency 3 2 2 2 3 4 2 3" xfId="21647" xr:uid="{7D9431A6-5EF1-40BB-A960-A17A59EC3726}"/>
    <cellStyle name="Currency 3 2 2 2 3 4 2 3 2" xfId="52471" xr:uid="{0B8D3F45-28D1-4CF6-BF29-C935157390C9}"/>
    <cellStyle name="Currency 3 2 2 2 3 4 2 4" xfId="37061" xr:uid="{40DA9EE7-1511-4008-AC72-1706F09EAE32}"/>
    <cellStyle name="Currency 3 2 2 2 3 4 3" xfId="10242" xr:uid="{26018E86-1B4B-452E-8E97-1AE0B8227350}"/>
    <cellStyle name="Currency 3 2 2 2 3 4 3 2" xfId="25653" xr:uid="{7BB667A5-91FE-45B8-9153-17DD1EBA4A60}"/>
    <cellStyle name="Currency 3 2 2 2 3 4 3 2 2" xfId="56477" xr:uid="{3B2829BB-A2EC-435D-9442-7F7EBE84FD39}"/>
    <cellStyle name="Currency 3 2 2 2 3 4 3 3" xfId="41067" xr:uid="{CDC1DC74-96F4-40EF-9D58-DD7543C95978}"/>
    <cellStyle name="Currency 3 2 2 2 3 4 4" xfId="17844" xr:uid="{15A5F1CB-B63B-4882-98A3-E2E49D6EA59D}"/>
    <cellStyle name="Currency 3 2 2 2 3 4 4 2" xfId="48668" xr:uid="{5E51CABA-EB6E-4D42-BB50-6443441B48B3}"/>
    <cellStyle name="Currency 3 2 2 2 3 4 5" xfId="33258" xr:uid="{F84A5CBE-8236-4D25-9C2D-784848A594BA}"/>
    <cellStyle name="Currency 3 2 2 2 3 5" xfId="4335" xr:uid="{5C1F7B77-3A77-4EC1-B467-3FADF298D20E}"/>
    <cellStyle name="Currency 3 2 2 2 3 5 2" xfId="12146" xr:uid="{EBB43ADC-0107-4473-B90A-62F5F4ABF45F}"/>
    <cellStyle name="Currency 3 2 2 2 3 5 2 2" xfId="27557" xr:uid="{4E3E9BD7-57F9-47E5-842B-795DDF65F0CE}"/>
    <cellStyle name="Currency 3 2 2 2 3 5 2 2 2" xfId="58381" xr:uid="{5DA0B987-0D88-4212-898E-9A8BD9528697}"/>
    <cellStyle name="Currency 3 2 2 2 3 5 2 3" xfId="42971" xr:uid="{43A12BED-0814-4643-90ED-D7C0D08AAE66}"/>
    <cellStyle name="Currency 3 2 2 2 3 5 3" xfId="19748" xr:uid="{AC0DCA87-F10D-4D31-AE9E-6740C6D4A1FB}"/>
    <cellStyle name="Currency 3 2 2 2 3 5 3 2" xfId="50572" xr:uid="{AD2D408D-6915-44AD-8513-EC218ECC9620}"/>
    <cellStyle name="Currency 3 2 2 2 3 5 4" xfId="35162" xr:uid="{58B48A4C-98FC-46C4-ACBB-AD655B4DF622}"/>
    <cellStyle name="Currency 3 2 2 2 3 6" xfId="8343" xr:uid="{19C80E9D-953B-44E8-A765-A8B6EC3E144F}"/>
    <cellStyle name="Currency 3 2 2 2 3 6 2" xfId="23754" xr:uid="{14323B2C-A8CF-47CB-8B0C-E9EB9872084D}"/>
    <cellStyle name="Currency 3 2 2 2 3 6 2 2" xfId="54578" xr:uid="{474B90E2-80D9-4CAD-96E4-BFE7602291CE}"/>
    <cellStyle name="Currency 3 2 2 2 3 6 3" xfId="39168" xr:uid="{2BB9BEAB-7CF9-432D-92A3-322FD99DF93D}"/>
    <cellStyle name="Currency 3 2 2 2 3 7" xfId="15945" xr:uid="{DF2E4BB7-9C5D-4097-80A2-9E68188E3952}"/>
    <cellStyle name="Currency 3 2 2 2 3 7 2" xfId="46769" xr:uid="{F66E7FF8-B78F-431A-9B02-36E48AA38886}"/>
    <cellStyle name="Currency 3 2 2 2 3 8" xfId="31359" xr:uid="{C5504CAD-8DE0-481C-A39D-1BE3F3073552}"/>
    <cellStyle name="Currency 3 2 2 2 4" xfId="952" xr:uid="{B76E32C0-4FDA-459F-BE9A-7372188C389D}"/>
    <cellStyle name="Currency 3 2 2 2 4 2" xfId="2851" xr:uid="{5CD44E50-BECB-4722-A2CE-FE84BF15E307}"/>
    <cellStyle name="Currency 3 2 2 2 4 2 2" xfId="6654" xr:uid="{8CF7C230-30AE-45AC-8793-CDB5C4CCF99D}"/>
    <cellStyle name="Currency 3 2 2 2 4 2 2 2" xfId="14465" xr:uid="{311F0986-A4B5-4298-8C1B-D4F69FCB9EA2}"/>
    <cellStyle name="Currency 3 2 2 2 4 2 2 2 2" xfId="29876" xr:uid="{0EF1D3E0-500D-4BDE-9D78-9A5BFAA8C364}"/>
    <cellStyle name="Currency 3 2 2 2 4 2 2 2 2 2" xfId="60700" xr:uid="{9B1E2017-A29C-47D6-AFF2-A7DCD3910147}"/>
    <cellStyle name="Currency 3 2 2 2 4 2 2 2 3" xfId="45290" xr:uid="{9621D6E9-ED94-4355-B374-BD8ADDD7BD19}"/>
    <cellStyle name="Currency 3 2 2 2 4 2 2 3" xfId="22067" xr:uid="{141E5854-028B-411C-ABEC-D8820B9F29F6}"/>
    <cellStyle name="Currency 3 2 2 2 4 2 2 3 2" xfId="52891" xr:uid="{4B6FC9D8-F9E5-4D3E-945C-B8E39B7A9FC5}"/>
    <cellStyle name="Currency 3 2 2 2 4 2 2 4" xfId="37481" xr:uid="{0D8F3CBC-29AC-46EC-A5BB-03D26077FE7A}"/>
    <cellStyle name="Currency 3 2 2 2 4 2 3" xfId="10662" xr:uid="{FD88EA52-4F84-4333-B797-9BCD2EA3BD9E}"/>
    <cellStyle name="Currency 3 2 2 2 4 2 3 2" xfId="26073" xr:uid="{33C818D1-B67C-42BB-B146-1ABB6CA07B82}"/>
    <cellStyle name="Currency 3 2 2 2 4 2 3 2 2" xfId="56897" xr:uid="{CBAB3DBE-1199-476D-87AA-EFC19CB19519}"/>
    <cellStyle name="Currency 3 2 2 2 4 2 3 3" xfId="41487" xr:uid="{C1A74ACA-E1DC-4FAE-9CD0-39CC307EE113}"/>
    <cellStyle name="Currency 3 2 2 2 4 2 4" xfId="18264" xr:uid="{D018288F-97E5-42C4-9863-B2250DF5075F}"/>
    <cellStyle name="Currency 3 2 2 2 4 2 4 2" xfId="49088" xr:uid="{5A8F97CE-5F96-4B8F-8437-57F789F60D25}"/>
    <cellStyle name="Currency 3 2 2 2 4 2 5" xfId="33678" xr:uid="{9D25D61A-CC51-4F2D-A874-55F3DAE8A123}"/>
    <cellStyle name="Currency 3 2 2 2 4 3" xfId="4755" xr:uid="{B8C6E6A5-222F-45F0-BEC5-31EACEE27107}"/>
    <cellStyle name="Currency 3 2 2 2 4 3 2" xfId="12566" xr:uid="{FC9815D3-30A8-4A32-94E3-6DB6E52BA704}"/>
    <cellStyle name="Currency 3 2 2 2 4 3 2 2" xfId="27977" xr:uid="{3E5ED8F1-7367-4188-96ED-ECBDB031A8A0}"/>
    <cellStyle name="Currency 3 2 2 2 4 3 2 2 2" xfId="58801" xr:uid="{53D5440F-AE45-423F-9A93-EB06DEE4CF47}"/>
    <cellStyle name="Currency 3 2 2 2 4 3 2 3" xfId="43391" xr:uid="{2214AA7E-0D6C-4945-A325-8973C3FAA74C}"/>
    <cellStyle name="Currency 3 2 2 2 4 3 3" xfId="20168" xr:uid="{12F7E01E-DB37-4544-82C1-49D331B5A720}"/>
    <cellStyle name="Currency 3 2 2 2 4 3 3 2" xfId="50992" xr:uid="{4CAD7091-1CF9-4575-813D-140C4ECEFEAF}"/>
    <cellStyle name="Currency 3 2 2 2 4 3 4" xfId="35582" xr:uid="{6499D698-DB94-40BE-B209-75526FB17BAB}"/>
    <cellStyle name="Currency 3 2 2 2 4 4" xfId="8763" xr:uid="{5E21E42E-8D49-4A35-8D2B-CE35ABA831BD}"/>
    <cellStyle name="Currency 3 2 2 2 4 4 2" xfId="24174" xr:uid="{CC607F48-0FF1-40E9-8E01-007A425A7A0B}"/>
    <cellStyle name="Currency 3 2 2 2 4 4 2 2" xfId="54998" xr:uid="{51499F03-15D6-415B-B4C3-D29FD15DAE39}"/>
    <cellStyle name="Currency 3 2 2 2 4 4 3" xfId="39588" xr:uid="{3CF37EE7-65E5-4171-AE90-03C251F4BC07}"/>
    <cellStyle name="Currency 3 2 2 2 4 5" xfId="16365" xr:uid="{DF9754D0-7C30-4494-A581-37BA2B6C7D7C}"/>
    <cellStyle name="Currency 3 2 2 2 4 5 2" xfId="47189" xr:uid="{FF07577A-296B-498B-97E1-192006D35DD7}"/>
    <cellStyle name="Currency 3 2 2 2 4 6" xfId="31779" xr:uid="{2A7BFFCD-F87F-4395-A265-23E611AF8D0B}"/>
    <cellStyle name="Currency 3 2 2 2 5" xfId="1585" xr:uid="{8B6455F0-B561-4912-BD41-3B453BB6DBC7}"/>
    <cellStyle name="Currency 3 2 2 2 5 2" xfId="3484" xr:uid="{932CA7FF-C097-4736-857C-1945C7816BB0}"/>
    <cellStyle name="Currency 3 2 2 2 5 2 2" xfId="7287" xr:uid="{3575B0E0-FEC1-4767-84A2-B438FABFE8B1}"/>
    <cellStyle name="Currency 3 2 2 2 5 2 2 2" xfId="15098" xr:uid="{4E09EF7E-BADF-4362-A105-FB3FDDFE7890}"/>
    <cellStyle name="Currency 3 2 2 2 5 2 2 2 2" xfId="30509" xr:uid="{2E05785B-6112-4050-9FCF-7962D9972B61}"/>
    <cellStyle name="Currency 3 2 2 2 5 2 2 2 2 2" xfId="61333" xr:uid="{C1F9C38D-C7ED-45BB-A7DF-DC353265F2BF}"/>
    <cellStyle name="Currency 3 2 2 2 5 2 2 2 3" xfId="45923" xr:uid="{20CC71C2-1FF6-43CB-803D-B080EA6BED37}"/>
    <cellStyle name="Currency 3 2 2 2 5 2 2 3" xfId="22700" xr:uid="{98CE7C48-B1FE-44E7-ABCE-9BE70045B887}"/>
    <cellStyle name="Currency 3 2 2 2 5 2 2 3 2" xfId="53524" xr:uid="{E35FF5B7-3DDB-42BD-BEC6-A8627704572E}"/>
    <cellStyle name="Currency 3 2 2 2 5 2 2 4" xfId="38114" xr:uid="{8743BAF2-43B5-4D9B-B53E-6EB6D6732328}"/>
    <cellStyle name="Currency 3 2 2 2 5 2 3" xfId="11295" xr:uid="{81EECC6E-7E76-4F52-8C9F-9491894AF196}"/>
    <cellStyle name="Currency 3 2 2 2 5 2 3 2" xfId="26706" xr:uid="{98B749C0-B7CF-4726-A671-D2321803B59A}"/>
    <cellStyle name="Currency 3 2 2 2 5 2 3 2 2" xfId="57530" xr:uid="{337AA30F-9B61-4024-8F1B-A4B9F0729521}"/>
    <cellStyle name="Currency 3 2 2 2 5 2 3 3" xfId="42120" xr:uid="{9D1E2726-F35C-49FE-94EC-18B933997845}"/>
    <cellStyle name="Currency 3 2 2 2 5 2 4" xfId="18897" xr:uid="{CA02528E-2AC4-4F0E-A43F-044AE8DDF095}"/>
    <cellStyle name="Currency 3 2 2 2 5 2 4 2" xfId="49721" xr:uid="{E9CACA99-EE84-4063-A472-E92E7CBEBF8E}"/>
    <cellStyle name="Currency 3 2 2 2 5 2 5" xfId="34311" xr:uid="{6439C016-F6DF-41D7-9D94-0850A2B5AEE9}"/>
    <cellStyle name="Currency 3 2 2 2 5 3" xfId="5388" xr:uid="{32B2678B-3973-4F71-9ACE-17AE9EA42E69}"/>
    <cellStyle name="Currency 3 2 2 2 5 3 2" xfId="13199" xr:uid="{F180F39E-14E2-4D43-98CE-9C545060BA74}"/>
    <cellStyle name="Currency 3 2 2 2 5 3 2 2" xfId="28610" xr:uid="{DD12C33C-72FF-4522-8BE0-F4D4201AA144}"/>
    <cellStyle name="Currency 3 2 2 2 5 3 2 2 2" xfId="59434" xr:uid="{86520C53-6C49-4462-8427-BA77D5D4589E}"/>
    <cellStyle name="Currency 3 2 2 2 5 3 2 3" xfId="44024" xr:uid="{D5CA53CE-9C9E-4EB7-9827-4302BDC9C270}"/>
    <cellStyle name="Currency 3 2 2 2 5 3 3" xfId="20801" xr:uid="{9B793F64-EDA4-4C1F-85BB-2B6635089530}"/>
    <cellStyle name="Currency 3 2 2 2 5 3 3 2" xfId="51625" xr:uid="{786F0A0C-46F9-45DC-9A3B-DCC081B80872}"/>
    <cellStyle name="Currency 3 2 2 2 5 3 4" xfId="36215" xr:uid="{2805EDF6-46C7-4D38-95F9-EF86EA7BFC04}"/>
    <cellStyle name="Currency 3 2 2 2 5 4" xfId="9396" xr:uid="{10C8E9DB-4918-4C24-BB8D-A6AB7A9415C4}"/>
    <cellStyle name="Currency 3 2 2 2 5 4 2" xfId="24807" xr:uid="{FCA294F7-B383-4987-A5B1-4A64F45507D8}"/>
    <cellStyle name="Currency 3 2 2 2 5 4 2 2" xfId="55631" xr:uid="{239C29D2-C8C1-497B-9C27-2797DDBD5C98}"/>
    <cellStyle name="Currency 3 2 2 2 5 4 3" xfId="40221" xr:uid="{544B4FA8-DF4A-4CBC-A93D-C321C265B2DA}"/>
    <cellStyle name="Currency 3 2 2 2 5 5" xfId="16998" xr:uid="{BA8779FF-8C23-41C0-8C98-F030D9DEF544}"/>
    <cellStyle name="Currency 3 2 2 2 5 5 2" xfId="47822" xr:uid="{38293D98-5077-4366-81FF-FBB50B3DEC21}"/>
    <cellStyle name="Currency 3 2 2 2 5 6" xfId="32412" xr:uid="{05EE42EB-3DD7-43BF-B60D-0E32249E0494}"/>
    <cellStyle name="Currency 3 2 2 2 6" xfId="2218" xr:uid="{98BCB900-7674-4020-A133-1A1B0FA42371}"/>
    <cellStyle name="Currency 3 2 2 2 6 2" xfId="6021" xr:uid="{624A9E96-B99A-4290-986A-2340C6FE1668}"/>
    <cellStyle name="Currency 3 2 2 2 6 2 2" xfId="13832" xr:uid="{3281801A-5B6D-4C18-A2B9-EC74E0B543FB}"/>
    <cellStyle name="Currency 3 2 2 2 6 2 2 2" xfId="29243" xr:uid="{967471C2-5457-4D53-A021-A3C4DB47B69B}"/>
    <cellStyle name="Currency 3 2 2 2 6 2 2 2 2" xfId="60067" xr:uid="{9F77BBB1-FABE-4F9A-85E0-EA170009FF6B}"/>
    <cellStyle name="Currency 3 2 2 2 6 2 2 3" xfId="44657" xr:uid="{5E2EF5A6-919A-4F4F-BDC8-894674D744F6}"/>
    <cellStyle name="Currency 3 2 2 2 6 2 3" xfId="21434" xr:uid="{A0146D43-AF30-4708-BCEE-AB66625B0639}"/>
    <cellStyle name="Currency 3 2 2 2 6 2 3 2" xfId="52258" xr:uid="{E27F6899-11BD-45B9-BA06-AD6899CAD01D}"/>
    <cellStyle name="Currency 3 2 2 2 6 2 4" xfId="36848" xr:uid="{B8D2EB25-482E-4C0B-A3D1-3E1496CB7C59}"/>
    <cellStyle name="Currency 3 2 2 2 6 3" xfId="10029" xr:uid="{0DF980BE-3127-4B0C-98C1-5CDEF6FC1F4D}"/>
    <cellStyle name="Currency 3 2 2 2 6 3 2" xfId="25440" xr:uid="{6E0F9CAC-648C-43FC-8D8A-38705187F405}"/>
    <cellStyle name="Currency 3 2 2 2 6 3 2 2" xfId="56264" xr:uid="{E34B7D47-8F20-4629-91C7-8764A2808D7D}"/>
    <cellStyle name="Currency 3 2 2 2 6 3 3" xfId="40854" xr:uid="{3699CAFA-B345-4B27-BC20-D9CDBF59F7C4}"/>
    <cellStyle name="Currency 3 2 2 2 6 4" xfId="17631" xr:uid="{C5637CF7-787E-47C3-9ED7-EA2175E6D6A0}"/>
    <cellStyle name="Currency 3 2 2 2 6 4 2" xfId="48455" xr:uid="{062771A9-67F0-47E3-9CEA-F7EC1D0A29EC}"/>
    <cellStyle name="Currency 3 2 2 2 6 5" xfId="33045" xr:uid="{35CD292B-92E0-4E48-A0C7-3C8F942B25F3}"/>
    <cellStyle name="Currency 3 2 2 2 7" xfId="4122" xr:uid="{D91B9AB3-64EC-43C0-8DB8-550E3A390663}"/>
    <cellStyle name="Currency 3 2 2 2 7 2" xfId="11933" xr:uid="{983EDC09-3C58-4A0D-88AA-DDDD33677A72}"/>
    <cellStyle name="Currency 3 2 2 2 7 2 2" xfId="27344" xr:uid="{CEBF010E-1C2F-44B8-AF14-EDDEA81844F3}"/>
    <cellStyle name="Currency 3 2 2 2 7 2 2 2" xfId="58168" xr:uid="{923C2597-B2F3-45CA-BE57-137A1C701088}"/>
    <cellStyle name="Currency 3 2 2 2 7 2 3" xfId="42758" xr:uid="{34FD4263-E286-4BC3-9FAC-84EFD4C0C443}"/>
    <cellStyle name="Currency 3 2 2 2 7 3" xfId="19535" xr:uid="{1B58362C-7567-4F63-9974-FF3060F87847}"/>
    <cellStyle name="Currency 3 2 2 2 7 3 2" xfId="50359" xr:uid="{74D41E00-2AD2-4A53-8160-0EB94CCB4FD5}"/>
    <cellStyle name="Currency 3 2 2 2 7 4" xfId="34949" xr:uid="{2E48CA56-60C1-4D0D-82D4-02078DB98DCF}"/>
    <cellStyle name="Currency 3 2 2 2 8" xfId="8130" xr:uid="{1F14EA2C-5272-4874-9644-AF38B0A69AC3}"/>
    <cellStyle name="Currency 3 2 2 2 8 2" xfId="23541" xr:uid="{D66CCBC9-2AD0-49EF-93C4-43FE64FF48F8}"/>
    <cellStyle name="Currency 3 2 2 2 8 2 2" xfId="54365" xr:uid="{B35B5F2C-1128-4048-A7AC-54AD2D84723A}"/>
    <cellStyle name="Currency 3 2 2 2 8 3" xfId="38955" xr:uid="{45ACF10E-258E-4034-B783-B2498AAEFC65}"/>
    <cellStyle name="Currency 3 2 2 2 9" xfId="7921" xr:uid="{42D23D47-1732-470A-98FC-9EE8A94CCE8A}"/>
    <cellStyle name="Currency 3 2 2 2 9 2" xfId="23332" xr:uid="{135503B9-ED36-4B1E-A089-B944092D76D0}"/>
    <cellStyle name="Currency 3 2 2 2 9 2 2" xfId="54156" xr:uid="{5B25D025-11C3-4666-8EFD-7F3B45CAB973}"/>
    <cellStyle name="Currency 3 2 2 2 9 3" xfId="38746" xr:uid="{8B89C514-EEAE-40C9-BE96-35D572314EFA}"/>
    <cellStyle name="Currency 3 2 2 3" xfId="659" xr:uid="{DF081E2F-8ED2-44E5-841E-402EB3438AB5}"/>
    <cellStyle name="Currency 3 2 2 3 2" xfId="1292" xr:uid="{88C39C01-3776-45BA-96B1-9E94D927FD3F}"/>
    <cellStyle name="Currency 3 2 2 3 2 2" xfId="3191" xr:uid="{6FD8DCA9-987F-4F31-868D-C4CAB1A22D26}"/>
    <cellStyle name="Currency 3 2 2 3 2 2 2" xfId="6994" xr:uid="{81A93E7F-D154-4521-B34A-13C94A82895D}"/>
    <cellStyle name="Currency 3 2 2 3 2 2 2 2" xfId="14805" xr:uid="{73197ACD-357D-4296-9868-E2EFC2079491}"/>
    <cellStyle name="Currency 3 2 2 3 2 2 2 2 2" xfId="30216" xr:uid="{96711BF1-98AB-40C6-8B6A-9320AAC9A64F}"/>
    <cellStyle name="Currency 3 2 2 3 2 2 2 2 2 2" xfId="61040" xr:uid="{8A47B7D7-A751-4FE0-80A1-7C039307A460}"/>
    <cellStyle name="Currency 3 2 2 3 2 2 2 2 3" xfId="45630" xr:uid="{8B8AA6E2-CE82-490E-A740-E45253514984}"/>
    <cellStyle name="Currency 3 2 2 3 2 2 2 3" xfId="22407" xr:uid="{D90524C1-10A4-4144-9485-9B38901A3BF3}"/>
    <cellStyle name="Currency 3 2 2 3 2 2 2 3 2" xfId="53231" xr:uid="{27E87A00-69A6-4192-865B-FCFAD35FA704}"/>
    <cellStyle name="Currency 3 2 2 3 2 2 2 4" xfId="37821" xr:uid="{DCAF6BEC-C948-4EA2-9BF0-14E89B82ECB1}"/>
    <cellStyle name="Currency 3 2 2 3 2 2 3" xfId="11002" xr:uid="{FC8642BC-6C4E-4FA7-8033-E1A3BBF3C66A}"/>
    <cellStyle name="Currency 3 2 2 3 2 2 3 2" xfId="26413" xr:uid="{86956DC7-D4DB-4DE4-B298-98DD6F42C71E}"/>
    <cellStyle name="Currency 3 2 2 3 2 2 3 2 2" xfId="57237" xr:uid="{0D373600-2CD9-4446-A735-5FEC2CA16854}"/>
    <cellStyle name="Currency 3 2 2 3 2 2 3 3" xfId="41827" xr:uid="{89EF597F-B08E-4A14-9BCE-DB2B497118D2}"/>
    <cellStyle name="Currency 3 2 2 3 2 2 4" xfId="18604" xr:uid="{6B9CD3F1-994E-41D1-BCAE-8F74E9A74376}"/>
    <cellStyle name="Currency 3 2 2 3 2 2 4 2" xfId="49428" xr:uid="{C8EF857B-2F68-4A85-8DFE-22A97C49C1F0}"/>
    <cellStyle name="Currency 3 2 2 3 2 2 5" xfId="34018" xr:uid="{5F3ADA25-1151-406C-9B0C-1F5614131076}"/>
    <cellStyle name="Currency 3 2 2 3 2 3" xfId="5095" xr:uid="{0F54BBA4-A73D-426C-B8B5-BB8DFF395A09}"/>
    <cellStyle name="Currency 3 2 2 3 2 3 2" xfId="12906" xr:uid="{44870883-261C-45B9-B77E-0DE53D6F53AB}"/>
    <cellStyle name="Currency 3 2 2 3 2 3 2 2" xfId="28317" xr:uid="{66F67DE6-A046-4A2A-B5C4-5FDBDA1C28C0}"/>
    <cellStyle name="Currency 3 2 2 3 2 3 2 2 2" xfId="59141" xr:uid="{93044AF6-C6C4-40BD-80A9-980E78AD55AB}"/>
    <cellStyle name="Currency 3 2 2 3 2 3 2 3" xfId="43731" xr:uid="{919AA66E-8594-46EC-B510-51486556308C}"/>
    <cellStyle name="Currency 3 2 2 3 2 3 3" xfId="20508" xr:uid="{44A107AB-68C0-4494-89B9-4FA93D678D48}"/>
    <cellStyle name="Currency 3 2 2 3 2 3 3 2" xfId="51332" xr:uid="{1E2AFEE7-18F0-4B22-8A95-EF16ED7751CB}"/>
    <cellStyle name="Currency 3 2 2 3 2 3 4" xfId="35922" xr:uid="{DF45A5D0-E18B-44A7-9A0A-32959660296F}"/>
    <cellStyle name="Currency 3 2 2 3 2 4" xfId="9103" xr:uid="{CEC85757-887D-4840-8ADC-DBC6A00111F5}"/>
    <cellStyle name="Currency 3 2 2 3 2 4 2" xfId="24514" xr:uid="{4D3B568B-CC6D-4909-BE0F-3E58B7BA3E81}"/>
    <cellStyle name="Currency 3 2 2 3 2 4 2 2" xfId="55338" xr:uid="{7CBE595F-056C-4ECD-B8DF-3048B2D3B5D1}"/>
    <cellStyle name="Currency 3 2 2 3 2 4 3" xfId="39928" xr:uid="{658E5C65-143F-4135-B13B-EF71671282AE}"/>
    <cellStyle name="Currency 3 2 2 3 2 5" xfId="16705" xr:uid="{2985A3C3-EB09-4DE8-B8E6-B37AB416DC82}"/>
    <cellStyle name="Currency 3 2 2 3 2 5 2" xfId="47529" xr:uid="{7DAF5219-FCA1-4D01-A9D5-7AA4518A870E}"/>
    <cellStyle name="Currency 3 2 2 3 2 6" xfId="32119" xr:uid="{76D37CE0-D821-48E1-997A-4AC453B3DB9A}"/>
    <cellStyle name="Currency 3 2 2 3 3" xfId="1925" xr:uid="{F8E4DEF1-E0D6-4AF7-8580-1164D84BB790}"/>
    <cellStyle name="Currency 3 2 2 3 3 2" xfId="3824" xr:uid="{4B75786F-C452-409B-98C3-55E016C10355}"/>
    <cellStyle name="Currency 3 2 2 3 3 2 2" xfId="7627" xr:uid="{A3D6498C-E1A2-4EE4-B556-F30B9B1550AE}"/>
    <cellStyle name="Currency 3 2 2 3 3 2 2 2" xfId="15438" xr:uid="{D70F7D05-D466-47D8-84EB-397DF7E19FE3}"/>
    <cellStyle name="Currency 3 2 2 3 3 2 2 2 2" xfId="30849" xr:uid="{24A4D538-B3CD-4279-870B-85A7685649D9}"/>
    <cellStyle name="Currency 3 2 2 3 3 2 2 2 2 2" xfId="61673" xr:uid="{081BDC93-351B-4A9C-8893-D624B36BA683}"/>
    <cellStyle name="Currency 3 2 2 3 3 2 2 2 3" xfId="46263" xr:uid="{E6E09319-70AC-4DE4-A764-DF4AE9DB8CB8}"/>
    <cellStyle name="Currency 3 2 2 3 3 2 2 3" xfId="23040" xr:uid="{3760C927-D743-446D-B428-6373C1FC6C1D}"/>
    <cellStyle name="Currency 3 2 2 3 3 2 2 3 2" xfId="53864" xr:uid="{B4189EF9-53CA-4BAF-8D5C-EC947BEEC61D}"/>
    <cellStyle name="Currency 3 2 2 3 3 2 2 4" xfId="38454" xr:uid="{E09B5F43-9457-49B4-9446-F7155C5158C9}"/>
    <cellStyle name="Currency 3 2 2 3 3 2 3" xfId="11635" xr:uid="{5DE26854-81B7-4AD0-82E3-8D7F9807C349}"/>
    <cellStyle name="Currency 3 2 2 3 3 2 3 2" xfId="27046" xr:uid="{269B9AD5-EB9B-4CB5-B0B7-446D36B51924}"/>
    <cellStyle name="Currency 3 2 2 3 3 2 3 2 2" xfId="57870" xr:uid="{39090D5A-C9D9-4172-9C17-B37E1ABA5C06}"/>
    <cellStyle name="Currency 3 2 2 3 3 2 3 3" xfId="42460" xr:uid="{CC28AB8C-C74B-4751-BD29-25F17C7C42C3}"/>
    <cellStyle name="Currency 3 2 2 3 3 2 4" xfId="19237" xr:uid="{41F76D23-13F5-4496-8B23-786441F95324}"/>
    <cellStyle name="Currency 3 2 2 3 3 2 4 2" xfId="50061" xr:uid="{49328070-8E2E-4DE1-A902-C4A47931DFCF}"/>
    <cellStyle name="Currency 3 2 2 3 3 2 5" xfId="34651" xr:uid="{31A727BF-089C-4E44-B26A-5A810493CAA4}"/>
    <cellStyle name="Currency 3 2 2 3 3 3" xfId="5728" xr:uid="{533BC368-F0F0-48B4-8D89-A943C270AD35}"/>
    <cellStyle name="Currency 3 2 2 3 3 3 2" xfId="13539" xr:uid="{5B9B5B7E-7E40-4CFE-B104-E4077054A5D9}"/>
    <cellStyle name="Currency 3 2 2 3 3 3 2 2" xfId="28950" xr:uid="{7A9AF30A-3129-4943-BCC5-4A31C7CB2023}"/>
    <cellStyle name="Currency 3 2 2 3 3 3 2 2 2" xfId="59774" xr:uid="{7E9D0F6B-4830-4AF0-B52F-561F585BC173}"/>
    <cellStyle name="Currency 3 2 2 3 3 3 2 3" xfId="44364" xr:uid="{7206909D-13B9-44B8-B213-27ACF86AE6F4}"/>
    <cellStyle name="Currency 3 2 2 3 3 3 3" xfId="21141" xr:uid="{DEA9FECC-4A02-4F38-8894-0979BA9C5DF1}"/>
    <cellStyle name="Currency 3 2 2 3 3 3 3 2" xfId="51965" xr:uid="{84D40081-C86C-487C-9E60-B98BD63BA61D}"/>
    <cellStyle name="Currency 3 2 2 3 3 3 4" xfId="36555" xr:uid="{74042842-2310-439B-83E5-3B8555BFB96F}"/>
    <cellStyle name="Currency 3 2 2 3 3 4" xfId="9736" xr:uid="{D64D6EA0-AC42-497C-9561-BBEE3DDB3A7D}"/>
    <cellStyle name="Currency 3 2 2 3 3 4 2" xfId="25147" xr:uid="{2FE5633F-13C6-4450-9A6C-7CBE915D735A}"/>
    <cellStyle name="Currency 3 2 2 3 3 4 2 2" xfId="55971" xr:uid="{8C76082A-0002-4B20-94C5-8941BAFC8A2C}"/>
    <cellStyle name="Currency 3 2 2 3 3 4 3" xfId="40561" xr:uid="{C51C847E-0C46-4B49-83ED-CE59DD3A489D}"/>
    <cellStyle name="Currency 3 2 2 3 3 5" xfId="17338" xr:uid="{08C1DBAD-54D1-4942-B4E3-B89142C06C14}"/>
    <cellStyle name="Currency 3 2 2 3 3 5 2" xfId="48162" xr:uid="{C86F8752-C4D4-41A0-AF13-B3F9D963772B}"/>
    <cellStyle name="Currency 3 2 2 3 3 6" xfId="32752" xr:uid="{2E0F8DE8-0A59-4FB5-B5BB-BF3DF66A7ACC}"/>
    <cellStyle name="Currency 3 2 2 3 4" xfId="2558" xr:uid="{E78BA97B-1B63-464E-94F7-EADC17DEDC45}"/>
    <cellStyle name="Currency 3 2 2 3 4 2" xfId="6361" xr:uid="{56E56981-9A53-4E01-8A0E-2726AF6A4537}"/>
    <cellStyle name="Currency 3 2 2 3 4 2 2" xfId="14172" xr:uid="{37A3C379-1DD7-4867-85E6-779D30B943E9}"/>
    <cellStyle name="Currency 3 2 2 3 4 2 2 2" xfId="29583" xr:uid="{ED40253B-A1E6-4651-A93A-6946E409FE34}"/>
    <cellStyle name="Currency 3 2 2 3 4 2 2 2 2" xfId="60407" xr:uid="{8621E129-CB0B-4296-AE0D-1AFE67E9741F}"/>
    <cellStyle name="Currency 3 2 2 3 4 2 2 3" xfId="44997" xr:uid="{20AE5587-2CC1-4BE2-9D0E-CA07274B410C}"/>
    <cellStyle name="Currency 3 2 2 3 4 2 3" xfId="21774" xr:uid="{4E666B6B-6694-485A-9E27-E5AA6143E818}"/>
    <cellStyle name="Currency 3 2 2 3 4 2 3 2" xfId="52598" xr:uid="{E26DEF43-ED52-4779-8262-C8E1674F7E57}"/>
    <cellStyle name="Currency 3 2 2 3 4 2 4" xfId="37188" xr:uid="{F4CDF858-9CD2-4331-A6FD-482791D9A614}"/>
    <cellStyle name="Currency 3 2 2 3 4 3" xfId="10369" xr:uid="{226FDE9F-3B71-4A91-ACAB-4C47C7312990}"/>
    <cellStyle name="Currency 3 2 2 3 4 3 2" xfId="25780" xr:uid="{A2B54FF5-06F4-4316-B1DD-871A513ED4D2}"/>
    <cellStyle name="Currency 3 2 2 3 4 3 2 2" xfId="56604" xr:uid="{741CEE31-50F0-44E3-B9D2-D5D37FA999FF}"/>
    <cellStyle name="Currency 3 2 2 3 4 3 3" xfId="41194" xr:uid="{9C5F8987-454F-4FDB-89B8-776B06D5AE2F}"/>
    <cellStyle name="Currency 3 2 2 3 4 4" xfId="17971" xr:uid="{39921025-A1DA-4101-A3CE-12AF74E6E4B5}"/>
    <cellStyle name="Currency 3 2 2 3 4 4 2" xfId="48795" xr:uid="{6ECFAB5D-4E90-4D4A-BAE1-C3464B5F9689}"/>
    <cellStyle name="Currency 3 2 2 3 4 5" xfId="33385" xr:uid="{CC8981B5-CD0A-4053-BEBD-89ED1AD44E44}"/>
    <cellStyle name="Currency 3 2 2 3 5" xfId="4462" xr:uid="{F4BC754F-5B19-4166-9CBB-C6470F31C114}"/>
    <cellStyle name="Currency 3 2 2 3 5 2" xfId="12273" xr:uid="{55ACE9EB-1C69-4CD1-BEA4-22138BED37BC}"/>
    <cellStyle name="Currency 3 2 2 3 5 2 2" xfId="27684" xr:uid="{5F63D259-7052-4037-A662-BD24CFD2A99E}"/>
    <cellStyle name="Currency 3 2 2 3 5 2 2 2" xfId="58508" xr:uid="{1C36BC08-1A55-4A1D-A930-903FA7E4ACFF}"/>
    <cellStyle name="Currency 3 2 2 3 5 2 3" xfId="43098" xr:uid="{5B52083B-D5C5-4C49-9804-4EC193C97BC8}"/>
    <cellStyle name="Currency 3 2 2 3 5 3" xfId="19875" xr:uid="{7AA763DB-2B3C-4AF4-BCAD-317EF53F268F}"/>
    <cellStyle name="Currency 3 2 2 3 5 3 2" xfId="50699" xr:uid="{181F06A5-E19A-4E65-B5E4-D18728289BE5}"/>
    <cellStyle name="Currency 3 2 2 3 5 4" xfId="35289" xr:uid="{B77D7FDC-2B7E-40D2-8196-19AF803FFE3B}"/>
    <cellStyle name="Currency 3 2 2 3 6" xfId="8470" xr:uid="{B18E42DC-5486-464D-9E69-7138BB6E0D89}"/>
    <cellStyle name="Currency 3 2 2 3 6 2" xfId="23881" xr:uid="{51C63784-108B-4A41-833B-A1B6836D2416}"/>
    <cellStyle name="Currency 3 2 2 3 6 2 2" xfId="54705" xr:uid="{F62143B9-335E-4C16-890E-34C02A71EE5C}"/>
    <cellStyle name="Currency 3 2 2 3 6 3" xfId="39295" xr:uid="{36CB70A9-67AF-4196-90E6-DA88ED957A4F}"/>
    <cellStyle name="Currency 3 2 2 3 7" xfId="16072" xr:uid="{8B8B846D-15E6-455C-BF54-FD48164F188A}"/>
    <cellStyle name="Currency 3 2 2 3 7 2" xfId="46896" xr:uid="{660D119E-9A0D-4A61-9E6C-B50BB7B4D67C}"/>
    <cellStyle name="Currency 3 2 2 3 8" xfId="31486" xr:uid="{A8CB8A19-E0F2-4555-B0EF-B03A18D1E442}"/>
    <cellStyle name="Currency 3 2 2 4" xfId="450" xr:uid="{137E6E14-0D7C-472A-9050-BBE651FA8FDC}"/>
    <cellStyle name="Currency 3 2 2 4 2" xfId="1083" xr:uid="{27D6C396-599F-445D-ACF8-A341453E07E7}"/>
    <cellStyle name="Currency 3 2 2 4 2 2" xfId="2982" xr:uid="{FB4D886B-342A-4818-B68C-55B1C6A1B85D}"/>
    <cellStyle name="Currency 3 2 2 4 2 2 2" xfId="6785" xr:uid="{17AB3D57-CDA0-42F6-9FAF-EB3DA0162314}"/>
    <cellStyle name="Currency 3 2 2 4 2 2 2 2" xfId="14596" xr:uid="{C0059CA1-F71D-4EBA-9F1F-4CC2EE2221C9}"/>
    <cellStyle name="Currency 3 2 2 4 2 2 2 2 2" xfId="30007" xr:uid="{46815621-A7D7-4C6E-B08A-2C323EAB6F3C}"/>
    <cellStyle name="Currency 3 2 2 4 2 2 2 2 2 2" xfId="60831" xr:uid="{E1D65B46-6CE3-470C-8CF7-A9D297DAFF76}"/>
    <cellStyle name="Currency 3 2 2 4 2 2 2 2 3" xfId="45421" xr:uid="{E2B582F4-EC5F-45C7-8AF1-9551E55AD981}"/>
    <cellStyle name="Currency 3 2 2 4 2 2 2 3" xfId="22198" xr:uid="{F1F27F72-74E6-4637-BC08-A67DE9D07981}"/>
    <cellStyle name="Currency 3 2 2 4 2 2 2 3 2" xfId="53022" xr:uid="{62E77F43-219D-4A37-91F1-47E9BADED514}"/>
    <cellStyle name="Currency 3 2 2 4 2 2 2 4" xfId="37612" xr:uid="{9992B378-CA7B-4E64-8F28-9474169881EA}"/>
    <cellStyle name="Currency 3 2 2 4 2 2 3" xfId="10793" xr:uid="{EDD94BBD-9D06-4FF6-9A9A-8B719AFCF673}"/>
    <cellStyle name="Currency 3 2 2 4 2 2 3 2" xfId="26204" xr:uid="{FA3544BF-CE96-49A9-9C8B-2D59A9A03057}"/>
    <cellStyle name="Currency 3 2 2 4 2 2 3 2 2" xfId="57028" xr:uid="{45631FB5-FA33-4CEC-A4AD-949E4EB03222}"/>
    <cellStyle name="Currency 3 2 2 4 2 2 3 3" xfId="41618" xr:uid="{5388EA86-DB21-4743-9829-73E8ED094E82}"/>
    <cellStyle name="Currency 3 2 2 4 2 2 4" xfId="18395" xr:uid="{A121AC07-E210-4F35-B3E6-C65D84A8D6EB}"/>
    <cellStyle name="Currency 3 2 2 4 2 2 4 2" xfId="49219" xr:uid="{F71D8E6A-0415-48EF-8ADB-313F1246DCA7}"/>
    <cellStyle name="Currency 3 2 2 4 2 2 5" xfId="33809" xr:uid="{77927B0F-FE53-4944-A225-015D8B276A9E}"/>
    <cellStyle name="Currency 3 2 2 4 2 3" xfId="4886" xr:uid="{8B886CCB-EF97-480F-AEEF-B380493298CF}"/>
    <cellStyle name="Currency 3 2 2 4 2 3 2" xfId="12697" xr:uid="{035F4BB8-2897-4364-90B2-0872B62974CC}"/>
    <cellStyle name="Currency 3 2 2 4 2 3 2 2" xfId="28108" xr:uid="{2E8E6068-B1BF-4062-984F-B754B63F17E1}"/>
    <cellStyle name="Currency 3 2 2 4 2 3 2 2 2" xfId="58932" xr:uid="{0F0BC269-9C5B-4BC0-AC4B-A86627B05211}"/>
    <cellStyle name="Currency 3 2 2 4 2 3 2 3" xfId="43522" xr:uid="{0AF915DA-BD81-4A2B-82CF-A7B261DD0591}"/>
    <cellStyle name="Currency 3 2 2 4 2 3 3" xfId="20299" xr:uid="{6BD71276-9711-4505-A25E-13FC173BB263}"/>
    <cellStyle name="Currency 3 2 2 4 2 3 3 2" xfId="51123" xr:uid="{CFF3E0B6-F7C4-4EE1-8493-247432D8A9BD}"/>
    <cellStyle name="Currency 3 2 2 4 2 3 4" xfId="35713" xr:uid="{62794779-39DC-4907-8575-A346CFC9235E}"/>
    <cellStyle name="Currency 3 2 2 4 2 4" xfId="8894" xr:uid="{34B006BC-158B-4ACF-8736-42028D71BAC3}"/>
    <cellStyle name="Currency 3 2 2 4 2 4 2" xfId="24305" xr:uid="{693AB604-9635-4F3C-99BD-87ABA9D4C149}"/>
    <cellStyle name="Currency 3 2 2 4 2 4 2 2" xfId="55129" xr:uid="{37533043-F62E-4F38-B912-4C238E681E75}"/>
    <cellStyle name="Currency 3 2 2 4 2 4 3" xfId="39719" xr:uid="{CA5E2B2C-48C3-42D3-ABE5-4F60C02586AE}"/>
    <cellStyle name="Currency 3 2 2 4 2 5" xfId="16496" xr:uid="{15BE8A83-4803-4AAD-8440-48A425E999DA}"/>
    <cellStyle name="Currency 3 2 2 4 2 5 2" xfId="47320" xr:uid="{6F5A2342-8BF3-467A-BC32-24D730815C5F}"/>
    <cellStyle name="Currency 3 2 2 4 2 6" xfId="31910" xr:uid="{FD0C41C6-1E49-47F5-8B18-B72B1AC765AC}"/>
    <cellStyle name="Currency 3 2 2 4 3" xfId="1716" xr:uid="{9E104F94-5C19-45AD-B0F6-72AD9DD98D3F}"/>
    <cellStyle name="Currency 3 2 2 4 3 2" xfId="3615" xr:uid="{CD48A440-3871-4DFA-B797-DE3BEE399251}"/>
    <cellStyle name="Currency 3 2 2 4 3 2 2" xfId="7418" xr:uid="{D84C11D6-1DC3-424A-9AAA-8087C80EFD4E}"/>
    <cellStyle name="Currency 3 2 2 4 3 2 2 2" xfId="15229" xr:uid="{252F9A5A-6BEE-45AC-8517-C71906B3F9D6}"/>
    <cellStyle name="Currency 3 2 2 4 3 2 2 2 2" xfId="30640" xr:uid="{1BBBA03D-62A9-4481-950D-76F1FC6F93C5}"/>
    <cellStyle name="Currency 3 2 2 4 3 2 2 2 2 2" xfId="61464" xr:uid="{96F1AC44-EC34-4276-A45A-EDB7F99EC31D}"/>
    <cellStyle name="Currency 3 2 2 4 3 2 2 2 3" xfId="46054" xr:uid="{F9A29996-3341-4BEF-9848-BD8519F8791F}"/>
    <cellStyle name="Currency 3 2 2 4 3 2 2 3" xfId="22831" xr:uid="{DC773C65-AE53-4F61-80D4-21B3671063F9}"/>
    <cellStyle name="Currency 3 2 2 4 3 2 2 3 2" xfId="53655" xr:uid="{552BCD35-7A69-48DC-9E8F-8A9E7C4D210D}"/>
    <cellStyle name="Currency 3 2 2 4 3 2 2 4" xfId="38245" xr:uid="{9BFD6E43-9FCF-4C8F-A094-04BEB95F4433}"/>
    <cellStyle name="Currency 3 2 2 4 3 2 3" xfId="11426" xr:uid="{773A37F8-BF0D-444C-A8CE-5884653F1116}"/>
    <cellStyle name="Currency 3 2 2 4 3 2 3 2" xfId="26837" xr:uid="{ACF18793-4AB1-4788-9209-29D45C2C5A70}"/>
    <cellStyle name="Currency 3 2 2 4 3 2 3 2 2" xfId="57661" xr:uid="{E2AA829B-A23C-4302-88E5-4577EB040C08}"/>
    <cellStyle name="Currency 3 2 2 4 3 2 3 3" xfId="42251" xr:uid="{34148732-5EAB-4960-BD07-8D38EE80DBB7}"/>
    <cellStyle name="Currency 3 2 2 4 3 2 4" xfId="19028" xr:uid="{A2C0AD63-6B1B-4DE3-A958-D54897BA333B}"/>
    <cellStyle name="Currency 3 2 2 4 3 2 4 2" xfId="49852" xr:uid="{8E9EA45A-E2B1-4DF8-A8BD-83F8113B1CB2}"/>
    <cellStyle name="Currency 3 2 2 4 3 2 5" xfId="34442" xr:uid="{B60DC1AE-3B89-4A8E-BC6C-09147DA63CCC}"/>
    <cellStyle name="Currency 3 2 2 4 3 3" xfId="5519" xr:uid="{1A238ECE-979E-4EE3-9774-7BF6BE64A0C8}"/>
    <cellStyle name="Currency 3 2 2 4 3 3 2" xfId="13330" xr:uid="{9F13024C-BEBE-4E4A-A377-28CAECDF53FB}"/>
    <cellStyle name="Currency 3 2 2 4 3 3 2 2" xfId="28741" xr:uid="{64F32B5C-B3BA-4B4C-9638-77DC25002A6F}"/>
    <cellStyle name="Currency 3 2 2 4 3 3 2 2 2" xfId="59565" xr:uid="{63A30FB4-3D1A-4478-81A3-C0C468D50D37}"/>
    <cellStyle name="Currency 3 2 2 4 3 3 2 3" xfId="44155" xr:uid="{4CA1069C-41D6-45BF-BE6C-A8A1C86894DC}"/>
    <cellStyle name="Currency 3 2 2 4 3 3 3" xfId="20932" xr:uid="{B7A925D8-E618-4C42-9103-74BB6DB1A594}"/>
    <cellStyle name="Currency 3 2 2 4 3 3 3 2" xfId="51756" xr:uid="{D883ABCD-6F07-4688-A4D1-8F60E6732098}"/>
    <cellStyle name="Currency 3 2 2 4 3 3 4" xfId="36346" xr:uid="{90E79BC0-197C-4303-994B-7A442B98EF82}"/>
    <cellStyle name="Currency 3 2 2 4 3 4" xfId="9527" xr:uid="{51B0BAE8-060C-4A4F-B2D3-2D531756B716}"/>
    <cellStyle name="Currency 3 2 2 4 3 4 2" xfId="24938" xr:uid="{E7310AC3-F6F8-46C7-AF81-8A3AB65A5F71}"/>
    <cellStyle name="Currency 3 2 2 4 3 4 2 2" xfId="55762" xr:uid="{9F75C0C6-3954-490F-BC6D-23B21818C7A4}"/>
    <cellStyle name="Currency 3 2 2 4 3 4 3" xfId="40352" xr:uid="{9FD1613B-7CDE-4BD4-A743-28290DD4598C}"/>
    <cellStyle name="Currency 3 2 2 4 3 5" xfId="17129" xr:uid="{D8AFB172-9932-4508-8D0C-075A50A69CC7}"/>
    <cellStyle name="Currency 3 2 2 4 3 5 2" xfId="47953" xr:uid="{09F9DCED-E255-45C7-86EE-025589D43BB9}"/>
    <cellStyle name="Currency 3 2 2 4 3 6" xfId="32543" xr:uid="{CD5FE683-993C-4307-BA8B-1758BEF5E74E}"/>
    <cellStyle name="Currency 3 2 2 4 4" xfId="2349" xr:uid="{DF149E61-D44F-4745-9144-9FB769A30FE0}"/>
    <cellStyle name="Currency 3 2 2 4 4 2" xfId="6152" xr:uid="{943A16C2-AF4F-4249-A2B1-34FB9F170ED2}"/>
    <cellStyle name="Currency 3 2 2 4 4 2 2" xfId="13963" xr:uid="{FD5487E2-395F-40AD-B35D-128629FB54CC}"/>
    <cellStyle name="Currency 3 2 2 4 4 2 2 2" xfId="29374" xr:uid="{F87AD75E-575B-4D37-BB9F-E7CFE56A6ABA}"/>
    <cellStyle name="Currency 3 2 2 4 4 2 2 2 2" xfId="60198" xr:uid="{39DB48E9-294D-4B6E-91BC-F24E80848F72}"/>
    <cellStyle name="Currency 3 2 2 4 4 2 2 3" xfId="44788" xr:uid="{1794A458-8734-4317-A416-18874E9EF2AE}"/>
    <cellStyle name="Currency 3 2 2 4 4 2 3" xfId="21565" xr:uid="{A0FED011-7660-4DD4-A6AC-488E96C5F345}"/>
    <cellStyle name="Currency 3 2 2 4 4 2 3 2" xfId="52389" xr:uid="{5754FE1B-1C4C-412B-A808-BC39DDE31292}"/>
    <cellStyle name="Currency 3 2 2 4 4 2 4" xfId="36979" xr:uid="{7F8B82D4-81E2-45E8-94D0-62BE0E62B593}"/>
    <cellStyle name="Currency 3 2 2 4 4 3" xfId="10160" xr:uid="{A0ACF727-50C2-4A28-8C07-09DCBAF40BE6}"/>
    <cellStyle name="Currency 3 2 2 4 4 3 2" xfId="25571" xr:uid="{FF31761E-A744-4A42-B2FB-8FCD9CF95325}"/>
    <cellStyle name="Currency 3 2 2 4 4 3 2 2" xfId="56395" xr:uid="{9C15B8B5-E0D5-489C-BF9C-18D7E7EA3A06}"/>
    <cellStyle name="Currency 3 2 2 4 4 3 3" xfId="40985" xr:uid="{87E534E1-D0F9-4C26-9068-557D7D62AB73}"/>
    <cellStyle name="Currency 3 2 2 4 4 4" xfId="17762" xr:uid="{03208AC4-F3A5-4FC2-808E-80A6B46EE25F}"/>
    <cellStyle name="Currency 3 2 2 4 4 4 2" xfId="48586" xr:uid="{BB80A5CF-3BCE-4DA9-B2FB-1570BA27A522}"/>
    <cellStyle name="Currency 3 2 2 4 4 5" xfId="33176" xr:uid="{0C029EA7-FD9F-45C1-AAB0-3F556C1249F4}"/>
    <cellStyle name="Currency 3 2 2 4 5" xfId="4253" xr:uid="{134C6DA6-C131-4E3F-A857-1706B50C45F1}"/>
    <cellStyle name="Currency 3 2 2 4 5 2" xfId="12064" xr:uid="{5FA2F651-4D78-493E-B745-2142892FF472}"/>
    <cellStyle name="Currency 3 2 2 4 5 2 2" xfId="27475" xr:uid="{5AD63144-6E01-4D5D-8E81-9C7BCF04E157}"/>
    <cellStyle name="Currency 3 2 2 4 5 2 2 2" xfId="58299" xr:uid="{B61D8D7D-BC57-4E49-947C-7D78E9819E98}"/>
    <cellStyle name="Currency 3 2 2 4 5 2 3" xfId="42889" xr:uid="{0C86283B-5214-4D52-87FE-6630012675E4}"/>
    <cellStyle name="Currency 3 2 2 4 5 3" xfId="19666" xr:uid="{92A8D9C1-7FF5-4A76-B1CB-7136F1CADEFA}"/>
    <cellStyle name="Currency 3 2 2 4 5 3 2" xfId="50490" xr:uid="{EE0195AF-8E34-42BF-8C19-33FD489A6EAE}"/>
    <cellStyle name="Currency 3 2 2 4 5 4" xfId="35080" xr:uid="{4D7BB691-FD32-4BEC-9FAE-0D01944D9EC2}"/>
    <cellStyle name="Currency 3 2 2 4 6" xfId="8261" xr:uid="{6E61EC0D-8C0B-433E-BD59-076510E89C06}"/>
    <cellStyle name="Currency 3 2 2 4 6 2" xfId="23672" xr:uid="{D8CB9762-20FD-4D3D-8226-BA0CC4040150}"/>
    <cellStyle name="Currency 3 2 2 4 6 2 2" xfId="54496" xr:uid="{64AA701E-7F0E-4B98-B8D6-588F885D0458}"/>
    <cellStyle name="Currency 3 2 2 4 6 3" xfId="39086" xr:uid="{0616B9D4-55BA-4BE6-8466-38374E44629F}"/>
    <cellStyle name="Currency 3 2 2 4 7" xfId="15863" xr:uid="{227CFE73-E79F-491B-9E8C-631E1151445D}"/>
    <cellStyle name="Currency 3 2 2 4 7 2" xfId="46687" xr:uid="{C9146165-3882-4D81-8926-6C65E4A42473}"/>
    <cellStyle name="Currency 3 2 2 4 8" xfId="31277" xr:uid="{E50D159D-4BDA-4610-ACC9-F1D01FA94A40}"/>
    <cellStyle name="Currency 3 2 2 5" xfId="870" xr:uid="{2B71E7CE-D864-4073-B933-236229FA15B5}"/>
    <cellStyle name="Currency 3 2 2 5 2" xfId="2769" xr:uid="{CD00F6BC-9121-4C7E-BE49-CA8D2063EB22}"/>
    <cellStyle name="Currency 3 2 2 5 2 2" xfId="6572" xr:uid="{F395CC6E-4E62-48F2-9CC7-3F3C2DBEB167}"/>
    <cellStyle name="Currency 3 2 2 5 2 2 2" xfId="14383" xr:uid="{9B0CA0A8-B658-42E9-9588-758CD913D628}"/>
    <cellStyle name="Currency 3 2 2 5 2 2 2 2" xfId="29794" xr:uid="{C1F66F36-16AF-4931-B85C-27350A50ACDD}"/>
    <cellStyle name="Currency 3 2 2 5 2 2 2 2 2" xfId="60618" xr:uid="{1B38ECFF-50E8-4618-89D9-2CCE49FEF76A}"/>
    <cellStyle name="Currency 3 2 2 5 2 2 2 3" xfId="45208" xr:uid="{C88FBF19-B379-4501-A892-5383D45A8213}"/>
    <cellStyle name="Currency 3 2 2 5 2 2 3" xfId="21985" xr:uid="{EF794BF9-B214-40C0-97D5-7434FC690111}"/>
    <cellStyle name="Currency 3 2 2 5 2 2 3 2" xfId="52809" xr:uid="{68AEE4DB-6212-4262-83A7-8855CDBF3BFA}"/>
    <cellStyle name="Currency 3 2 2 5 2 2 4" xfId="37399" xr:uid="{100FE2A8-61B3-4F7D-93C0-46AD6C8C187D}"/>
    <cellStyle name="Currency 3 2 2 5 2 3" xfId="10580" xr:uid="{62A11ECC-1371-48CE-813E-02E311ECD60B}"/>
    <cellStyle name="Currency 3 2 2 5 2 3 2" xfId="25991" xr:uid="{C1D2274B-4E7A-49CA-A193-B7CBFECA75EA}"/>
    <cellStyle name="Currency 3 2 2 5 2 3 2 2" xfId="56815" xr:uid="{D778327D-C88B-4849-A172-55AC7045311C}"/>
    <cellStyle name="Currency 3 2 2 5 2 3 3" xfId="41405" xr:uid="{F16FD2F0-4217-482D-868F-F1756B237113}"/>
    <cellStyle name="Currency 3 2 2 5 2 4" xfId="18182" xr:uid="{409136D0-57FB-4067-A80F-2935DAE82BC3}"/>
    <cellStyle name="Currency 3 2 2 5 2 4 2" xfId="49006" xr:uid="{B7908B84-C3EF-4428-9D04-FFA8DE9ADD70}"/>
    <cellStyle name="Currency 3 2 2 5 2 5" xfId="33596" xr:uid="{3EF2BEDD-1B95-4EF7-9879-D540539AC3DE}"/>
    <cellStyle name="Currency 3 2 2 5 3" xfId="4673" xr:uid="{FFBA6897-3B67-422C-8E2D-B4596BB52A7D}"/>
    <cellStyle name="Currency 3 2 2 5 3 2" xfId="12484" xr:uid="{E687BB58-964C-402E-BF3C-B11B58311018}"/>
    <cellStyle name="Currency 3 2 2 5 3 2 2" xfId="27895" xr:uid="{9ABE57E8-4DF0-48C6-A829-DA6B5DCC4559}"/>
    <cellStyle name="Currency 3 2 2 5 3 2 2 2" xfId="58719" xr:uid="{3CF007F4-FBF6-4C86-8952-4A8BF1739C41}"/>
    <cellStyle name="Currency 3 2 2 5 3 2 3" xfId="43309" xr:uid="{04B0E96B-84F2-49BB-9AEB-685763B7E491}"/>
    <cellStyle name="Currency 3 2 2 5 3 3" xfId="20086" xr:uid="{A9D7EF0D-3E02-4B95-A387-F5650198B7F6}"/>
    <cellStyle name="Currency 3 2 2 5 3 3 2" xfId="50910" xr:uid="{B983F4C3-B4D9-468C-8A70-77E0D7BED785}"/>
    <cellStyle name="Currency 3 2 2 5 3 4" xfId="35500" xr:uid="{B5893BD2-A2B8-4024-8AD1-26ADA4DAE6EB}"/>
    <cellStyle name="Currency 3 2 2 5 4" xfId="8681" xr:uid="{0EAD7BA9-0A8E-48DD-90FB-07B99DD50435}"/>
    <cellStyle name="Currency 3 2 2 5 4 2" xfId="24092" xr:uid="{E6A8DE51-865F-422A-9A40-92182548B8DE}"/>
    <cellStyle name="Currency 3 2 2 5 4 2 2" xfId="54916" xr:uid="{7A2FB3FB-B605-4F67-9D40-B8FA150E2ED0}"/>
    <cellStyle name="Currency 3 2 2 5 4 3" xfId="39506" xr:uid="{2315F4CD-4C5B-475C-9A09-D6C0FACF46FD}"/>
    <cellStyle name="Currency 3 2 2 5 5" xfId="16283" xr:uid="{4B314D3A-E5E9-49EE-9C13-D130255E4755}"/>
    <cellStyle name="Currency 3 2 2 5 5 2" xfId="47107" xr:uid="{1ED1FAE2-A7F2-407A-82BA-2D1B7CA7C7F5}"/>
    <cellStyle name="Currency 3 2 2 5 6" xfId="31697" xr:uid="{6CCF3015-B980-4110-B6B2-1670D251F631}"/>
    <cellStyle name="Currency 3 2 2 6" xfId="1503" xr:uid="{A866B379-5235-4888-91E9-534DE2216E26}"/>
    <cellStyle name="Currency 3 2 2 6 2" xfId="3402" xr:uid="{11226ECA-A560-4C9F-A2A5-B6D48CD39EFC}"/>
    <cellStyle name="Currency 3 2 2 6 2 2" xfId="7205" xr:uid="{1D20DD37-541A-4C5E-A9E4-2A1B114F2614}"/>
    <cellStyle name="Currency 3 2 2 6 2 2 2" xfId="15016" xr:uid="{2C17DB87-1597-4DD1-8081-E9133A8662EC}"/>
    <cellStyle name="Currency 3 2 2 6 2 2 2 2" xfId="30427" xr:uid="{AEFB982E-6BA3-4E37-9782-BB58AEB9C8F7}"/>
    <cellStyle name="Currency 3 2 2 6 2 2 2 2 2" xfId="61251" xr:uid="{7A2B7826-738E-46A2-BCB0-6004EDD46970}"/>
    <cellStyle name="Currency 3 2 2 6 2 2 2 3" xfId="45841" xr:uid="{85C7B7F0-FC34-41C6-82F4-E7A81BF374AC}"/>
    <cellStyle name="Currency 3 2 2 6 2 2 3" xfId="22618" xr:uid="{D93FE8F8-EEF9-4CFD-889E-646862B865A5}"/>
    <cellStyle name="Currency 3 2 2 6 2 2 3 2" xfId="53442" xr:uid="{E9649D0B-E3A7-4D20-8328-25D7D4E4C2CF}"/>
    <cellStyle name="Currency 3 2 2 6 2 2 4" xfId="38032" xr:uid="{2DE03751-D24B-4192-8579-16CCE3D04374}"/>
    <cellStyle name="Currency 3 2 2 6 2 3" xfId="11213" xr:uid="{C6C91DD7-768E-4F46-A386-2458F42CF5F5}"/>
    <cellStyle name="Currency 3 2 2 6 2 3 2" xfId="26624" xr:uid="{F6177464-1EC4-40EE-B71F-EAA897EECB60}"/>
    <cellStyle name="Currency 3 2 2 6 2 3 2 2" xfId="57448" xr:uid="{CB72AD13-292C-4324-B85D-31FA203C7BEE}"/>
    <cellStyle name="Currency 3 2 2 6 2 3 3" xfId="42038" xr:uid="{AB12670F-4295-405F-86A6-21EBC04D08F8}"/>
    <cellStyle name="Currency 3 2 2 6 2 4" xfId="18815" xr:uid="{54CB4FB3-BA51-402C-83E2-C2D96369C8A7}"/>
    <cellStyle name="Currency 3 2 2 6 2 4 2" xfId="49639" xr:uid="{335688F3-2243-4024-997F-09680B925A35}"/>
    <cellStyle name="Currency 3 2 2 6 2 5" xfId="34229" xr:uid="{AF22A133-CAFA-49D8-86AC-254CCBE5281A}"/>
    <cellStyle name="Currency 3 2 2 6 3" xfId="5306" xr:uid="{C64F3F2C-0C01-417A-AA14-A938BD7126E4}"/>
    <cellStyle name="Currency 3 2 2 6 3 2" xfId="13117" xr:uid="{971F936D-9EC3-41F8-B05A-C59ECAFCBB52}"/>
    <cellStyle name="Currency 3 2 2 6 3 2 2" xfId="28528" xr:uid="{A706551E-0D3C-4E8D-B3AE-973EDD4768BB}"/>
    <cellStyle name="Currency 3 2 2 6 3 2 2 2" xfId="59352" xr:uid="{22EB50AC-E267-40C6-997C-3F76831F27E9}"/>
    <cellStyle name="Currency 3 2 2 6 3 2 3" xfId="43942" xr:uid="{B1DA5CA2-E58C-4DD6-BCF1-3C882B0A5F93}"/>
    <cellStyle name="Currency 3 2 2 6 3 3" xfId="20719" xr:uid="{B982CEEE-2B5A-45D6-837F-2E41E76EB029}"/>
    <cellStyle name="Currency 3 2 2 6 3 3 2" xfId="51543" xr:uid="{3C5F0AD2-5643-41E8-A10D-DDEE2E91F66D}"/>
    <cellStyle name="Currency 3 2 2 6 3 4" xfId="36133" xr:uid="{2EC74C03-9802-45FF-B3F7-FA645EE05E4A}"/>
    <cellStyle name="Currency 3 2 2 6 4" xfId="9314" xr:uid="{0CB4E0F2-719D-4AE4-8E72-FE36B6B775A4}"/>
    <cellStyle name="Currency 3 2 2 6 4 2" xfId="24725" xr:uid="{312C060C-5D71-4A8A-A957-F4454B52EF49}"/>
    <cellStyle name="Currency 3 2 2 6 4 2 2" xfId="55549" xr:uid="{2F0694DD-D428-4840-8A2E-7B123BB3537A}"/>
    <cellStyle name="Currency 3 2 2 6 4 3" xfId="40139" xr:uid="{DA7232D7-B51A-4B3A-985F-B4ACD1366062}"/>
    <cellStyle name="Currency 3 2 2 6 5" xfId="16916" xr:uid="{C441CC3C-6326-4355-8078-A49A78DAB754}"/>
    <cellStyle name="Currency 3 2 2 6 5 2" xfId="47740" xr:uid="{A56694CB-CE17-45C3-8134-52B396EF4F3B}"/>
    <cellStyle name="Currency 3 2 2 6 6" xfId="32330" xr:uid="{77C64571-C8A2-4F98-887A-79E1AC40780F}"/>
    <cellStyle name="Currency 3 2 2 7" xfId="2136" xr:uid="{D95AC963-0593-41F8-8EDF-A0D3911C3F28}"/>
    <cellStyle name="Currency 3 2 2 7 2" xfId="5939" xr:uid="{5E5766BA-3029-4975-9FEF-D32431490FB5}"/>
    <cellStyle name="Currency 3 2 2 7 2 2" xfId="13750" xr:uid="{BB0A26D9-57E9-42DE-91F0-F3ECAAB48250}"/>
    <cellStyle name="Currency 3 2 2 7 2 2 2" xfId="29161" xr:uid="{D0F8540C-2A8A-48DB-8425-7FACBCF19052}"/>
    <cellStyle name="Currency 3 2 2 7 2 2 2 2" xfId="59985" xr:uid="{5756DCF0-01E4-432D-9DF3-52F03DA12DB7}"/>
    <cellStyle name="Currency 3 2 2 7 2 2 3" xfId="44575" xr:uid="{6A06084E-685B-461E-A878-3053DE2CCC8B}"/>
    <cellStyle name="Currency 3 2 2 7 2 3" xfId="21352" xr:uid="{22D6F802-1FBB-4277-9618-B5F62B1FFE83}"/>
    <cellStyle name="Currency 3 2 2 7 2 3 2" xfId="52176" xr:uid="{3FCE5903-9FCF-475B-8EA6-67A9EAAC3669}"/>
    <cellStyle name="Currency 3 2 2 7 2 4" xfId="36766" xr:uid="{B79288DD-8BEA-4BD0-B5B9-83211288B107}"/>
    <cellStyle name="Currency 3 2 2 7 3" xfId="9947" xr:uid="{211C058F-C26B-40FE-99F3-23DFAB6E1513}"/>
    <cellStyle name="Currency 3 2 2 7 3 2" xfId="25358" xr:uid="{67895295-2E3D-46EA-9F3C-9152735377C5}"/>
    <cellStyle name="Currency 3 2 2 7 3 2 2" xfId="56182" xr:uid="{98091126-3CF6-4C70-B8EB-4FD7861669CA}"/>
    <cellStyle name="Currency 3 2 2 7 3 3" xfId="40772" xr:uid="{E9E36CBC-7110-4F2F-84C0-7766FC0EB729}"/>
    <cellStyle name="Currency 3 2 2 7 4" xfId="17549" xr:uid="{EFEE0999-C7BB-4376-ADCF-8BDD278CB34B}"/>
    <cellStyle name="Currency 3 2 2 7 4 2" xfId="48373" xr:uid="{1901F8D9-7EF0-4A57-AA2E-9AF6D6F49224}"/>
    <cellStyle name="Currency 3 2 2 7 5" xfId="32963" xr:uid="{08E06D28-8B4F-47E5-A07F-795A83860D1A}"/>
    <cellStyle name="Currency 3 2 2 8" xfId="4040" xr:uid="{EF2D70CB-29BF-435E-A8D4-80EE4D1BAF45}"/>
    <cellStyle name="Currency 3 2 2 8 2" xfId="11851" xr:uid="{62E05228-7046-420F-8D09-50A5D9A673E3}"/>
    <cellStyle name="Currency 3 2 2 8 2 2" xfId="27262" xr:uid="{5A65C8E9-F358-4C1F-96A1-46A49C305BB3}"/>
    <cellStyle name="Currency 3 2 2 8 2 2 2" xfId="58086" xr:uid="{79FC0B07-1B62-41E9-B37F-A954F697C126}"/>
    <cellStyle name="Currency 3 2 2 8 2 3" xfId="42676" xr:uid="{31446589-8F93-48DC-B1B2-7A803AE5BE04}"/>
    <cellStyle name="Currency 3 2 2 8 3" xfId="19453" xr:uid="{CA0150C2-0E4B-4B08-AAE9-08F060DD30B1}"/>
    <cellStyle name="Currency 3 2 2 8 3 2" xfId="50277" xr:uid="{642E47A7-3AFE-473B-AA99-531A6ADD6E5A}"/>
    <cellStyle name="Currency 3 2 2 8 4" xfId="34867" xr:uid="{6CDAF05D-B9E2-4C6E-857C-81C5BE1BDF63}"/>
    <cellStyle name="Currency 3 2 2 9" xfId="8048" xr:uid="{1D46D923-CEDF-4183-A546-6A69F5B44810}"/>
    <cellStyle name="Currency 3 2 2 9 2" xfId="23459" xr:uid="{2B528071-57F6-4CD4-B60A-1DDA2C9D28F0}"/>
    <cellStyle name="Currency 3 2 2 9 2 2" xfId="54283" xr:uid="{A3A4DA35-FA41-4CF4-892A-9D4C351B4469}"/>
    <cellStyle name="Currency 3 2 2 9 3" xfId="38873" xr:uid="{D2DD0065-09C1-42DD-BC84-F06AED1D9551}"/>
    <cellStyle name="Currency 3 2 3" xfId="268" xr:uid="{249042BE-3DB3-4277-BD43-7F707C235DD5}"/>
    <cellStyle name="Currency 3 2 3 10" xfId="15690" xr:uid="{D5C6C2EE-8E80-4590-B911-CA51582F5C56}"/>
    <cellStyle name="Currency 3 2 3 10 2" xfId="46514" xr:uid="{EC2CA29A-33D6-440A-8618-93F84DDC63C1}"/>
    <cellStyle name="Currency 3 2 3 11" xfId="31104" xr:uid="{2451B3E7-1AD4-492A-BC68-2EACE2342129}"/>
    <cellStyle name="Currency 3 2 3 2" xfId="699" xr:uid="{F847D96D-B64E-4688-823A-B704FDFFE1FB}"/>
    <cellStyle name="Currency 3 2 3 2 2" xfId="1332" xr:uid="{241947D0-FEA4-4265-BB71-6A08DC64830B}"/>
    <cellStyle name="Currency 3 2 3 2 2 2" xfId="3231" xr:uid="{E255C89E-E838-4375-904F-11318300FE83}"/>
    <cellStyle name="Currency 3 2 3 2 2 2 2" xfId="7034" xr:uid="{42614ADF-F7D4-4594-A801-2A7141832A25}"/>
    <cellStyle name="Currency 3 2 3 2 2 2 2 2" xfId="14845" xr:uid="{CDB9A8AA-EAE5-4731-9B5D-68587370F3EE}"/>
    <cellStyle name="Currency 3 2 3 2 2 2 2 2 2" xfId="30256" xr:uid="{838DB0C9-A27F-4C6F-AB1B-B57256677909}"/>
    <cellStyle name="Currency 3 2 3 2 2 2 2 2 2 2" xfId="61080" xr:uid="{1F7A39D6-EDCE-4D86-91DF-9AED13965810}"/>
    <cellStyle name="Currency 3 2 3 2 2 2 2 2 3" xfId="45670" xr:uid="{ED56BAAC-67BB-4A33-AB71-561879AB7BD8}"/>
    <cellStyle name="Currency 3 2 3 2 2 2 2 3" xfId="22447" xr:uid="{33F7854E-86E9-42BB-AF72-C55BDDB93D88}"/>
    <cellStyle name="Currency 3 2 3 2 2 2 2 3 2" xfId="53271" xr:uid="{81BB1A05-DD5A-4DB9-8E4B-DB0DE989561A}"/>
    <cellStyle name="Currency 3 2 3 2 2 2 2 4" xfId="37861" xr:uid="{631F6E03-7DCE-42CB-8980-BDE49D4D3647}"/>
    <cellStyle name="Currency 3 2 3 2 2 2 3" xfId="11042" xr:uid="{103E8F54-41D8-4E25-8761-E56C4CE9CD54}"/>
    <cellStyle name="Currency 3 2 3 2 2 2 3 2" xfId="26453" xr:uid="{0B0A35BE-CEE3-48DA-95A5-9D22763616AC}"/>
    <cellStyle name="Currency 3 2 3 2 2 2 3 2 2" xfId="57277" xr:uid="{78623646-DBFD-4EE5-A470-D988B0F67ECF}"/>
    <cellStyle name="Currency 3 2 3 2 2 2 3 3" xfId="41867" xr:uid="{3B9373FF-25C1-4B43-81A2-5061336C47B5}"/>
    <cellStyle name="Currency 3 2 3 2 2 2 4" xfId="18644" xr:uid="{B6C680E2-C8EE-40FB-A4D1-0D9CA441DBA9}"/>
    <cellStyle name="Currency 3 2 3 2 2 2 4 2" xfId="49468" xr:uid="{6AD41110-360B-46E2-8F4E-3880196DF623}"/>
    <cellStyle name="Currency 3 2 3 2 2 2 5" xfId="34058" xr:uid="{688255FD-786B-4442-BD39-A0ABCB016C0D}"/>
    <cellStyle name="Currency 3 2 3 2 2 3" xfId="5135" xr:uid="{5B05F6D4-3B23-4D34-BA44-1E4495906705}"/>
    <cellStyle name="Currency 3 2 3 2 2 3 2" xfId="12946" xr:uid="{E16C68F2-E286-41A9-AC4E-1CB464571152}"/>
    <cellStyle name="Currency 3 2 3 2 2 3 2 2" xfId="28357" xr:uid="{E4A4FFD4-54DA-4CDA-9C27-7701D47BC477}"/>
    <cellStyle name="Currency 3 2 3 2 2 3 2 2 2" xfId="59181" xr:uid="{00887569-382F-43AE-B92A-ED05EF2541A9}"/>
    <cellStyle name="Currency 3 2 3 2 2 3 2 3" xfId="43771" xr:uid="{147F5503-6744-476A-AE34-31D14E32FB28}"/>
    <cellStyle name="Currency 3 2 3 2 2 3 3" xfId="20548" xr:uid="{44490C60-4268-4416-8D0B-1302A03CF03B}"/>
    <cellStyle name="Currency 3 2 3 2 2 3 3 2" xfId="51372" xr:uid="{682A8EE9-CBBD-4E33-A5F2-E1662367F1E0}"/>
    <cellStyle name="Currency 3 2 3 2 2 3 4" xfId="35962" xr:uid="{B3A2E165-CE10-497E-BAE1-2EE888B128F6}"/>
    <cellStyle name="Currency 3 2 3 2 2 4" xfId="9143" xr:uid="{6D4B1D85-B1E5-4CC5-A9DB-640F10955647}"/>
    <cellStyle name="Currency 3 2 3 2 2 4 2" xfId="24554" xr:uid="{2BFB4C36-EF0F-439C-A928-8A1D4C488776}"/>
    <cellStyle name="Currency 3 2 3 2 2 4 2 2" xfId="55378" xr:uid="{C68D9326-CE5C-4D0C-9111-A1D1C2D23D4A}"/>
    <cellStyle name="Currency 3 2 3 2 2 4 3" xfId="39968" xr:uid="{5D240D02-5785-47C5-B4C1-8539231194AA}"/>
    <cellStyle name="Currency 3 2 3 2 2 5" xfId="16745" xr:uid="{975DAF86-8585-4279-A610-16D036609FC2}"/>
    <cellStyle name="Currency 3 2 3 2 2 5 2" xfId="47569" xr:uid="{00E17E34-7C31-4549-B071-417063B8ADDC}"/>
    <cellStyle name="Currency 3 2 3 2 2 6" xfId="32159" xr:uid="{CEF01D7F-3671-4EF3-ADAD-E32A830301B5}"/>
    <cellStyle name="Currency 3 2 3 2 3" xfId="1965" xr:uid="{94DAEA1F-CACF-4082-A70A-79227AC97482}"/>
    <cellStyle name="Currency 3 2 3 2 3 2" xfId="3864" xr:uid="{E6CCAECE-2485-4783-812F-E9103C98DB8A}"/>
    <cellStyle name="Currency 3 2 3 2 3 2 2" xfId="7667" xr:uid="{279DD73E-74AD-4F08-8350-84B2EF0A43F4}"/>
    <cellStyle name="Currency 3 2 3 2 3 2 2 2" xfId="15478" xr:uid="{C5A8BB1B-5544-4F35-825C-6CD082FD4CCF}"/>
    <cellStyle name="Currency 3 2 3 2 3 2 2 2 2" xfId="30889" xr:uid="{1D10E74E-3F45-4EDC-9D0B-8567CD7D6C66}"/>
    <cellStyle name="Currency 3 2 3 2 3 2 2 2 2 2" xfId="61713" xr:uid="{32FDD550-1D70-45A7-AF49-CC8C6F9B30F9}"/>
    <cellStyle name="Currency 3 2 3 2 3 2 2 2 3" xfId="46303" xr:uid="{4A556D21-B4BD-47F2-809E-866D5CBCAD5E}"/>
    <cellStyle name="Currency 3 2 3 2 3 2 2 3" xfId="23080" xr:uid="{5A554E43-2325-4AA2-98EB-C55B5C47547E}"/>
    <cellStyle name="Currency 3 2 3 2 3 2 2 3 2" xfId="53904" xr:uid="{F5DD0896-AD95-4878-AC2B-1097978E2445}"/>
    <cellStyle name="Currency 3 2 3 2 3 2 2 4" xfId="38494" xr:uid="{A9EEF72C-7DF1-40B1-9FEE-B2112FE81609}"/>
    <cellStyle name="Currency 3 2 3 2 3 2 3" xfId="11675" xr:uid="{56E98FB7-48E5-4039-9AFC-72B6D779EBCE}"/>
    <cellStyle name="Currency 3 2 3 2 3 2 3 2" xfId="27086" xr:uid="{FBBCA66B-100D-40A0-A0B0-FB55D4CA4BAB}"/>
    <cellStyle name="Currency 3 2 3 2 3 2 3 2 2" xfId="57910" xr:uid="{BDA375CA-E637-4ED5-8D47-A64A0C1353AD}"/>
    <cellStyle name="Currency 3 2 3 2 3 2 3 3" xfId="42500" xr:uid="{36BE5028-26F4-48FA-99BC-31CEF8B3355B}"/>
    <cellStyle name="Currency 3 2 3 2 3 2 4" xfId="19277" xr:uid="{9C2938AB-D5F0-4B03-B872-401B0C630E1C}"/>
    <cellStyle name="Currency 3 2 3 2 3 2 4 2" xfId="50101" xr:uid="{20041E03-F301-4D2F-8B88-AAABAB713F99}"/>
    <cellStyle name="Currency 3 2 3 2 3 2 5" xfId="34691" xr:uid="{E2BBA58B-35B9-41C9-8E24-F9F781691529}"/>
    <cellStyle name="Currency 3 2 3 2 3 3" xfId="5768" xr:uid="{6C351CF0-7654-410E-A7E1-56DA3769B66C}"/>
    <cellStyle name="Currency 3 2 3 2 3 3 2" xfId="13579" xr:uid="{FE627A00-90A9-4B75-935C-4867CFEAA90D}"/>
    <cellStyle name="Currency 3 2 3 2 3 3 2 2" xfId="28990" xr:uid="{C0D2AC9C-8950-42CB-848E-840CC79B19E4}"/>
    <cellStyle name="Currency 3 2 3 2 3 3 2 2 2" xfId="59814" xr:uid="{7E95FAEC-D826-4264-8AC8-45F5DECB0126}"/>
    <cellStyle name="Currency 3 2 3 2 3 3 2 3" xfId="44404" xr:uid="{B491B1FC-69D9-409F-A95F-286C09A2B6B5}"/>
    <cellStyle name="Currency 3 2 3 2 3 3 3" xfId="21181" xr:uid="{4E8901CD-EC59-456B-A2CD-EF9A09133B9E}"/>
    <cellStyle name="Currency 3 2 3 2 3 3 3 2" xfId="52005" xr:uid="{54461AB8-4A90-4493-9739-C24F4DDDFFA6}"/>
    <cellStyle name="Currency 3 2 3 2 3 3 4" xfId="36595" xr:uid="{945FFF2B-C12C-4EB6-BC3F-7919569DC285}"/>
    <cellStyle name="Currency 3 2 3 2 3 4" xfId="9776" xr:uid="{65690B76-A5C0-4AC2-A312-B59D3AF2F34C}"/>
    <cellStyle name="Currency 3 2 3 2 3 4 2" xfId="25187" xr:uid="{FFEBB4D9-747E-4690-844F-57E552CB4521}"/>
    <cellStyle name="Currency 3 2 3 2 3 4 2 2" xfId="56011" xr:uid="{AB3B7617-E0AE-4F85-9FA5-15F28A96B2E1}"/>
    <cellStyle name="Currency 3 2 3 2 3 4 3" xfId="40601" xr:uid="{0B330691-FDC6-433E-99BF-D05D500E6607}"/>
    <cellStyle name="Currency 3 2 3 2 3 5" xfId="17378" xr:uid="{02356884-F476-4792-A860-8AC2CF3AD5FF}"/>
    <cellStyle name="Currency 3 2 3 2 3 5 2" xfId="48202" xr:uid="{B66F7C6E-1B1C-4458-AE8C-64171BACAF8C}"/>
    <cellStyle name="Currency 3 2 3 2 3 6" xfId="32792" xr:uid="{2A2E89CD-42D0-4B4E-99E0-295163E4221B}"/>
    <cellStyle name="Currency 3 2 3 2 4" xfId="2598" xr:uid="{E66678E5-42B4-4E09-9F9D-9FCCEB31608B}"/>
    <cellStyle name="Currency 3 2 3 2 4 2" xfId="6401" xr:uid="{2B6E42F0-129A-4B9A-8F40-0B05A4B7272B}"/>
    <cellStyle name="Currency 3 2 3 2 4 2 2" xfId="14212" xr:uid="{6D0B674D-0F41-465A-BD2B-EB13E1ABE1C8}"/>
    <cellStyle name="Currency 3 2 3 2 4 2 2 2" xfId="29623" xr:uid="{B18850E6-4CCE-426E-99D0-B6BB574A78DC}"/>
    <cellStyle name="Currency 3 2 3 2 4 2 2 2 2" xfId="60447" xr:uid="{A16DE9B3-C22B-4DFE-B187-B47B6B5721F8}"/>
    <cellStyle name="Currency 3 2 3 2 4 2 2 3" xfId="45037" xr:uid="{51DC5458-9EC0-46A8-AF68-AC644DE091AB}"/>
    <cellStyle name="Currency 3 2 3 2 4 2 3" xfId="21814" xr:uid="{DC3173DE-1CC2-47F1-B530-0EFD3C38BF6F}"/>
    <cellStyle name="Currency 3 2 3 2 4 2 3 2" xfId="52638" xr:uid="{E8BC0F23-F4B3-4703-8F20-DA3FFEDD3194}"/>
    <cellStyle name="Currency 3 2 3 2 4 2 4" xfId="37228" xr:uid="{7BBC6458-9C95-4DC8-A236-2EC95D9E9C33}"/>
    <cellStyle name="Currency 3 2 3 2 4 3" xfId="10409" xr:uid="{A9DE413E-7816-4976-B67E-C5B957B56052}"/>
    <cellStyle name="Currency 3 2 3 2 4 3 2" xfId="25820" xr:uid="{2C78227F-C850-4AB2-80A0-B3C071DFA9FB}"/>
    <cellStyle name="Currency 3 2 3 2 4 3 2 2" xfId="56644" xr:uid="{B3BBEBB7-9C0B-4E08-A0A2-C2FDB1099C61}"/>
    <cellStyle name="Currency 3 2 3 2 4 3 3" xfId="41234" xr:uid="{BF9E4211-0C2A-4041-BA8E-733EA73B23BA}"/>
    <cellStyle name="Currency 3 2 3 2 4 4" xfId="18011" xr:uid="{E9E0DECA-8F8F-439F-AE3D-23E303BC6FC5}"/>
    <cellStyle name="Currency 3 2 3 2 4 4 2" xfId="48835" xr:uid="{1E535036-56F8-4008-AF71-A2177F67708B}"/>
    <cellStyle name="Currency 3 2 3 2 4 5" xfId="33425" xr:uid="{6CF54B3F-A201-4E1E-A368-30F11B93DE88}"/>
    <cellStyle name="Currency 3 2 3 2 5" xfId="4502" xr:uid="{42D05719-79D8-400A-A726-814C41B1E065}"/>
    <cellStyle name="Currency 3 2 3 2 5 2" xfId="12313" xr:uid="{114066CA-040C-4576-B0B4-F27834B1C7F6}"/>
    <cellStyle name="Currency 3 2 3 2 5 2 2" xfId="27724" xr:uid="{D6DE4A3B-64FA-4F95-BA28-AAAEBA10ABCC}"/>
    <cellStyle name="Currency 3 2 3 2 5 2 2 2" xfId="58548" xr:uid="{90373EDC-53DD-47DE-B3EC-B0631E307BA4}"/>
    <cellStyle name="Currency 3 2 3 2 5 2 3" xfId="43138" xr:uid="{1B33B3A5-848F-4429-A4D7-7625BEA10CD3}"/>
    <cellStyle name="Currency 3 2 3 2 5 3" xfId="19915" xr:uid="{1C0ABA6A-0BB7-41AD-A275-47AD876A07A8}"/>
    <cellStyle name="Currency 3 2 3 2 5 3 2" xfId="50739" xr:uid="{27871B75-07C4-46FC-B310-B60FBCCCBCEC}"/>
    <cellStyle name="Currency 3 2 3 2 5 4" xfId="35329" xr:uid="{A4078FB2-8F5F-4A1B-975E-307C5A82657D}"/>
    <cellStyle name="Currency 3 2 3 2 6" xfId="8510" xr:uid="{B524E536-D124-4936-B74F-51857EC36340}"/>
    <cellStyle name="Currency 3 2 3 2 6 2" xfId="23921" xr:uid="{A9686238-849E-4E5C-8C8E-8C958A54ABF8}"/>
    <cellStyle name="Currency 3 2 3 2 6 2 2" xfId="54745" xr:uid="{4F00A3A3-4F13-4EF6-BA5D-931D294D8838}"/>
    <cellStyle name="Currency 3 2 3 2 6 3" xfId="39335" xr:uid="{5037C048-C100-4967-A023-40DADDEE3698}"/>
    <cellStyle name="Currency 3 2 3 2 7" xfId="16112" xr:uid="{087BC7CE-3688-4B22-BD59-6C814A35BB42}"/>
    <cellStyle name="Currency 3 2 3 2 7 2" xfId="46936" xr:uid="{9C56B218-8E61-473A-9E0D-5D14F106AB02}"/>
    <cellStyle name="Currency 3 2 3 2 8" xfId="31526" xr:uid="{F6BF7209-2B4D-4C55-95C2-A9B344C93C8E}"/>
    <cellStyle name="Currency 3 2 3 3" xfId="490" xr:uid="{65ABE185-9E65-465D-B023-060F2EA028FC}"/>
    <cellStyle name="Currency 3 2 3 3 2" xfId="1123" xr:uid="{8FE699B3-7282-4B8E-9FD2-B4A739E0A5FB}"/>
    <cellStyle name="Currency 3 2 3 3 2 2" xfId="3022" xr:uid="{C9D81602-F2E4-4E62-BAFF-C3DF5B36453C}"/>
    <cellStyle name="Currency 3 2 3 3 2 2 2" xfId="6825" xr:uid="{B5CF9428-D7FC-4379-A5EF-A575D1E0D4C1}"/>
    <cellStyle name="Currency 3 2 3 3 2 2 2 2" xfId="14636" xr:uid="{0D68CD06-C86F-48AF-AC61-917E622F3C2F}"/>
    <cellStyle name="Currency 3 2 3 3 2 2 2 2 2" xfId="30047" xr:uid="{9D74B231-2FD7-4414-B0FF-10F0359898E4}"/>
    <cellStyle name="Currency 3 2 3 3 2 2 2 2 2 2" xfId="60871" xr:uid="{AD7A17C8-D9AA-47A3-9041-5B05790418BD}"/>
    <cellStyle name="Currency 3 2 3 3 2 2 2 2 3" xfId="45461" xr:uid="{B0734642-E8E0-4E6D-AB2D-CB77CD3D1F68}"/>
    <cellStyle name="Currency 3 2 3 3 2 2 2 3" xfId="22238" xr:uid="{9BD41DD4-F55E-42C2-BAAD-81963972B8F9}"/>
    <cellStyle name="Currency 3 2 3 3 2 2 2 3 2" xfId="53062" xr:uid="{ED8672EF-57C6-4BCC-8766-6AA6FED175A7}"/>
    <cellStyle name="Currency 3 2 3 3 2 2 2 4" xfId="37652" xr:uid="{F9238013-41E1-4858-87F1-3CFB44C02217}"/>
    <cellStyle name="Currency 3 2 3 3 2 2 3" xfId="10833" xr:uid="{10DA0993-B7A2-4CDA-874A-FF7C23920C1F}"/>
    <cellStyle name="Currency 3 2 3 3 2 2 3 2" xfId="26244" xr:uid="{14B5386E-A082-430D-B72B-5E68D1B95369}"/>
    <cellStyle name="Currency 3 2 3 3 2 2 3 2 2" xfId="57068" xr:uid="{7491738C-E618-4725-8FAE-945DBBEC90DE}"/>
    <cellStyle name="Currency 3 2 3 3 2 2 3 3" xfId="41658" xr:uid="{88F2B607-2413-41ED-ABDD-CEB73F977065}"/>
    <cellStyle name="Currency 3 2 3 3 2 2 4" xfId="18435" xr:uid="{E31DC00D-8696-4ECB-BC1A-5A0E16F8E587}"/>
    <cellStyle name="Currency 3 2 3 3 2 2 4 2" xfId="49259" xr:uid="{DBC5D531-7704-4F65-8C82-7C94A32581EE}"/>
    <cellStyle name="Currency 3 2 3 3 2 2 5" xfId="33849" xr:uid="{2C79700A-8DFB-4629-80C5-FE05005A82C7}"/>
    <cellStyle name="Currency 3 2 3 3 2 3" xfId="4926" xr:uid="{C586288C-2E55-482D-9CEF-CEAE8E1C90AF}"/>
    <cellStyle name="Currency 3 2 3 3 2 3 2" xfId="12737" xr:uid="{1DC502F8-8A6F-4F99-AC6C-56704E06FEB4}"/>
    <cellStyle name="Currency 3 2 3 3 2 3 2 2" xfId="28148" xr:uid="{20A17BCE-D193-4B42-B96C-2CBCDE3E26DD}"/>
    <cellStyle name="Currency 3 2 3 3 2 3 2 2 2" xfId="58972" xr:uid="{0502B6FF-C958-490C-88AF-5CE1414A8883}"/>
    <cellStyle name="Currency 3 2 3 3 2 3 2 3" xfId="43562" xr:uid="{1A50FEC5-6D9F-4CC4-A0EC-B517A199BA3D}"/>
    <cellStyle name="Currency 3 2 3 3 2 3 3" xfId="20339" xr:uid="{1ADEC7E1-2099-439D-BDC4-A520A7C46A7F}"/>
    <cellStyle name="Currency 3 2 3 3 2 3 3 2" xfId="51163" xr:uid="{AA2AD687-FB81-4BC9-9F97-D9699A9C150E}"/>
    <cellStyle name="Currency 3 2 3 3 2 3 4" xfId="35753" xr:uid="{AE19FD80-0342-43D2-8589-AD1078DE85B1}"/>
    <cellStyle name="Currency 3 2 3 3 2 4" xfId="8934" xr:uid="{604DB3B0-4AD6-451A-BC86-6D19928A2645}"/>
    <cellStyle name="Currency 3 2 3 3 2 4 2" xfId="24345" xr:uid="{13F44796-3217-4165-B767-E5138007FE3C}"/>
    <cellStyle name="Currency 3 2 3 3 2 4 2 2" xfId="55169" xr:uid="{63E6BDC2-84A5-478F-8E96-F4E4F1D2ADD1}"/>
    <cellStyle name="Currency 3 2 3 3 2 4 3" xfId="39759" xr:uid="{4C9315E7-15BE-4913-BC52-CA51E6C2988A}"/>
    <cellStyle name="Currency 3 2 3 3 2 5" xfId="16536" xr:uid="{A4D8F91E-C7BC-4314-8626-DE5313A95668}"/>
    <cellStyle name="Currency 3 2 3 3 2 5 2" xfId="47360" xr:uid="{70E2602D-E663-474D-978E-825F8392D3AB}"/>
    <cellStyle name="Currency 3 2 3 3 2 6" xfId="31950" xr:uid="{1E5A495A-97CA-4EF8-9625-F1B2CE53F948}"/>
    <cellStyle name="Currency 3 2 3 3 3" xfId="1756" xr:uid="{83745D49-F28E-42AA-9D8C-4377FCFC7D0C}"/>
    <cellStyle name="Currency 3 2 3 3 3 2" xfId="3655" xr:uid="{F477B798-C084-46BE-9DF3-967C9334C532}"/>
    <cellStyle name="Currency 3 2 3 3 3 2 2" xfId="7458" xr:uid="{3E76D994-164E-4937-A5B1-BDB447002C0A}"/>
    <cellStyle name="Currency 3 2 3 3 3 2 2 2" xfId="15269" xr:uid="{B7035657-0DA5-46F2-A4DD-D9A688C9C215}"/>
    <cellStyle name="Currency 3 2 3 3 3 2 2 2 2" xfId="30680" xr:uid="{D085CF90-5EF8-4EF0-A5C4-6B7136CE6FD2}"/>
    <cellStyle name="Currency 3 2 3 3 3 2 2 2 2 2" xfId="61504" xr:uid="{CE99E353-350E-4FDC-9A00-31F4FDC4092F}"/>
    <cellStyle name="Currency 3 2 3 3 3 2 2 2 3" xfId="46094" xr:uid="{1A456D84-91C7-483D-88FF-087EB1EEE191}"/>
    <cellStyle name="Currency 3 2 3 3 3 2 2 3" xfId="22871" xr:uid="{CB3B88BB-ED3B-49B4-AF6F-5CC898EE5151}"/>
    <cellStyle name="Currency 3 2 3 3 3 2 2 3 2" xfId="53695" xr:uid="{6A0029EC-C7EA-4F34-93D9-CF47CBB65755}"/>
    <cellStyle name="Currency 3 2 3 3 3 2 2 4" xfId="38285" xr:uid="{BEC6F8AE-3140-4E64-ABB2-8E6A03FBE580}"/>
    <cellStyle name="Currency 3 2 3 3 3 2 3" xfId="11466" xr:uid="{F28B36DB-155F-4216-848C-87563CD207E6}"/>
    <cellStyle name="Currency 3 2 3 3 3 2 3 2" xfId="26877" xr:uid="{0D155191-4F9B-4579-9EEC-F29D1D65532D}"/>
    <cellStyle name="Currency 3 2 3 3 3 2 3 2 2" xfId="57701" xr:uid="{ECCB8162-C66C-4376-A00D-603982347B76}"/>
    <cellStyle name="Currency 3 2 3 3 3 2 3 3" xfId="42291" xr:uid="{9D4B4FDD-6A38-4588-A1E4-14B631245048}"/>
    <cellStyle name="Currency 3 2 3 3 3 2 4" xfId="19068" xr:uid="{A71593D5-4676-491B-972D-AD9A2F5EAF26}"/>
    <cellStyle name="Currency 3 2 3 3 3 2 4 2" xfId="49892" xr:uid="{C0BAB1B7-1145-42D7-8D40-C1749C550C57}"/>
    <cellStyle name="Currency 3 2 3 3 3 2 5" xfId="34482" xr:uid="{12744A8F-2D22-45EF-8DAA-03A6AA6F6FA7}"/>
    <cellStyle name="Currency 3 2 3 3 3 3" xfId="5559" xr:uid="{4D046BC8-EE07-4786-912A-FA844AE33C13}"/>
    <cellStyle name="Currency 3 2 3 3 3 3 2" xfId="13370" xr:uid="{653F4F34-22F5-491D-ADFB-318F9CAB5852}"/>
    <cellStyle name="Currency 3 2 3 3 3 3 2 2" xfId="28781" xr:uid="{DA48FB0B-8D03-49E4-9ACD-CCF234D5C2FD}"/>
    <cellStyle name="Currency 3 2 3 3 3 3 2 2 2" xfId="59605" xr:uid="{90D66D6D-31C0-4E94-BDC2-2BA43E4B14F2}"/>
    <cellStyle name="Currency 3 2 3 3 3 3 2 3" xfId="44195" xr:uid="{6F489E4F-131B-413F-A29B-7BADF20401E3}"/>
    <cellStyle name="Currency 3 2 3 3 3 3 3" xfId="20972" xr:uid="{5D9BA7CA-DD4B-4469-AD51-A354C9873060}"/>
    <cellStyle name="Currency 3 2 3 3 3 3 3 2" xfId="51796" xr:uid="{78AF4E8D-EAFD-46C0-9A1B-DC8BA4CC67BE}"/>
    <cellStyle name="Currency 3 2 3 3 3 3 4" xfId="36386" xr:uid="{64EFE37C-289A-497A-B3F4-0A6E805D255B}"/>
    <cellStyle name="Currency 3 2 3 3 3 4" xfId="9567" xr:uid="{E96FAFE5-5F84-4195-B94B-5A602B4C51D1}"/>
    <cellStyle name="Currency 3 2 3 3 3 4 2" xfId="24978" xr:uid="{B3B97345-9C07-4495-B843-69A82661F0C4}"/>
    <cellStyle name="Currency 3 2 3 3 3 4 2 2" xfId="55802" xr:uid="{E5930D11-F80E-4BF3-8808-607AF9DEE769}"/>
    <cellStyle name="Currency 3 2 3 3 3 4 3" xfId="40392" xr:uid="{85B74282-FDCE-49F9-B2E3-8E4624D15FDC}"/>
    <cellStyle name="Currency 3 2 3 3 3 5" xfId="17169" xr:uid="{A6AE9552-223D-4CF0-9B4A-5B04B1EE0BAD}"/>
    <cellStyle name="Currency 3 2 3 3 3 5 2" xfId="47993" xr:uid="{2F43208B-5F15-4BA6-A291-132A4ACFE889}"/>
    <cellStyle name="Currency 3 2 3 3 3 6" xfId="32583" xr:uid="{0933F0F2-81DE-4F99-A6AF-D68FA3040D59}"/>
    <cellStyle name="Currency 3 2 3 3 4" xfId="2389" xr:uid="{A72A1813-366D-45B9-AD49-A9DCC3C9414F}"/>
    <cellStyle name="Currency 3 2 3 3 4 2" xfId="6192" xr:uid="{4852FFDB-D6C2-4D1A-AEF6-D9F26CC6DE1D}"/>
    <cellStyle name="Currency 3 2 3 3 4 2 2" xfId="14003" xr:uid="{A7591BA9-486F-4940-ABCA-2B2C8A8FC803}"/>
    <cellStyle name="Currency 3 2 3 3 4 2 2 2" xfId="29414" xr:uid="{E9AAE0E7-3A81-42DD-B7C0-4968CADC6A9D}"/>
    <cellStyle name="Currency 3 2 3 3 4 2 2 2 2" xfId="60238" xr:uid="{97CF6536-13D8-4A5E-8E30-1EB47488ADC7}"/>
    <cellStyle name="Currency 3 2 3 3 4 2 2 3" xfId="44828" xr:uid="{888F5977-3334-426E-A684-9C15A32ABBFF}"/>
    <cellStyle name="Currency 3 2 3 3 4 2 3" xfId="21605" xr:uid="{BACB531B-A1FB-4F0F-BA39-A2802B9831AD}"/>
    <cellStyle name="Currency 3 2 3 3 4 2 3 2" xfId="52429" xr:uid="{6B84A9E0-BB74-46E5-A7DA-FF47C889F6B0}"/>
    <cellStyle name="Currency 3 2 3 3 4 2 4" xfId="37019" xr:uid="{0C14A008-DFD3-4FC7-96D9-C0F929F016C1}"/>
    <cellStyle name="Currency 3 2 3 3 4 3" xfId="10200" xr:uid="{284D3DED-FE2B-4DCA-8C4A-CB441A601072}"/>
    <cellStyle name="Currency 3 2 3 3 4 3 2" xfId="25611" xr:uid="{26DE2EB3-784C-435B-BEF2-CB60ECEAD2ED}"/>
    <cellStyle name="Currency 3 2 3 3 4 3 2 2" xfId="56435" xr:uid="{6F2BFF99-8682-4855-A380-44AFB5130682}"/>
    <cellStyle name="Currency 3 2 3 3 4 3 3" xfId="41025" xr:uid="{3BA00BB6-454C-434A-B7E9-BE2AF944BB4E}"/>
    <cellStyle name="Currency 3 2 3 3 4 4" xfId="17802" xr:uid="{CBF9D55E-072C-4F94-A8A9-D07380F73D04}"/>
    <cellStyle name="Currency 3 2 3 3 4 4 2" xfId="48626" xr:uid="{3EE438E0-767D-47EA-A5ED-E90A827F348F}"/>
    <cellStyle name="Currency 3 2 3 3 4 5" xfId="33216" xr:uid="{2C37A15F-2454-4144-8212-97ED31078676}"/>
    <cellStyle name="Currency 3 2 3 3 5" xfId="4293" xr:uid="{EEA7C834-BE0C-4982-A7E7-B1082E03F18F}"/>
    <cellStyle name="Currency 3 2 3 3 5 2" xfId="12104" xr:uid="{D7A95467-1585-450D-87EC-38069D987F49}"/>
    <cellStyle name="Currency 3 2 3 3 5 2 2" xfId="27515" xr:uid="{CD5255E9-7F74-4B80-9A24-BE17234153B5}"/>
    <cellStyle name="Currency 3 2 3 3 5 2 2 2" xfId="58339" xr:uid="{665ED2DC-B3B0-4C18-874F-93B082D2C6BB}"/>
    <cellStyle name="Currency 3 2 3 3 5 2 3" xfId="42929" xr:uid="{3158190F-7A5F-4203-8875-67E9AD440AA7}"/>
    <cellStyle name="Currency 3 2 3 3 5 3" xfId="19706" xr:uid="{99484C2C-0615-4BCC-B3D5-8B96E20F40E4}"/>
    <cellStyle name="Currency 3 2 3 3 5 3 2" xfId="50530" xr:uid="{D9955AC0-6642-4A2E-9B66-6ACD7B2BDA5B}"/>
    <cellStyle name="Currency 3 2 3 3 5 4" xfId="35120" xr:uid="{0AADEABF-01C7-45E6-9D67-168E34C6152C}"/>
    <cellStyle name="Currency 3 2 3 3 6" xfId="8301" xr:uid="{4F5618AE-F0B0-4ECC-A807-33BD8019E7F2}"/>
    <cellStyle name="Currency 3 2 3 3 6 2" xfId="23712" xr:uid="{20EC5803-D822-4C9D-A639-827C678A4EF7}"/>
    <cellStyle name="Currency 3 2 3 3 6 2 2" xfId="54536" xr:uid="{7F5D74B6-C7E0-498D-B51A-F9F9560236F8}"/>
    <cellStyle name="Currency 3 2 3 3 6 3" xfId="39126" xr:uid="{F29C4BBF-4EE4-424C-9A39-D208C246682C}"/>
    <cellStyle name="Currency 3 2 3 3 7" xfId="15903" xr:uid="{F1A3E63D-2993-4384-9C54-2FB7A300E89F}"/>
    <cellStyle name="Currency 3 2 3 3 7 2" xfId="46727" xr:uid="{72C6A1CE-6AC1-40F0-BBB2-87392D8D2DF2}"/>
    <cellStyle name="Currency 3 2 3 3 8" xfId="31317" xr:uid="{B700EFC2-9BFB-418B-B49D-011E505B5935}"/>
    <cellStyle name="Currency 3 2 3 4" xfId="910" xr:uid="{CF792D88-914F-4B17-965A-472C49484A9B}"/>
    <cellStyle name="Currency 3 2 3 4 2" xfId="2809" xr:uid="{55A9AC78-61FE-4319-BC1F-DD1189AF6D16}"/>
    <cellStyle name="Currency 3 2 3 4 2 2" xfId="6612" xr:uid="{490882B1-884C-4835-BB22-3DCE8E4C72DB}"/>
    <cellStyle name="Currency 3 2 3 4 2 2 2" xfId="14423" xr:uid="{EF4E19E3-F18A-48B5-8DA6-3C7531AA791C}"/>
    <cellStyle name="Currency 3 2 3 4 2 2 2 2" xfId="29834" xr:uid="{0B2FF45C-6105-4A60-9F96-6328813F083A}"/>
    <cellStyle name="Currency 3 2 3 4 2 2 2 2 2" xfId="60658" xr:uid="{61C654B4-EA0F-4A2B-9D7D-C1A0A8468D2B}"/>
    <cellStyle name="Currency 3 2 3 4 2 2 2 3" xfId="45248" xr:uid="{3D28E47A-EBD6-4F69-A895-2B77DBB63A3B}"/>
    <cellStyle name="Currency 3 2 3 4 2 2 3" xfId="22025" xr:uid="{CD2DF9E9-60A0-4C7D-973B-0D9EFE8C2187}"/>
    <cellStyle name="Currency 3 2 3 4 2 2 3 2" xfId="52849" xr:uid="{A11E6D92-05DA-4355-A0FB-901A69A6C404}"/>
    <cellStyle name="Currency 3 2 3 4 2 2 4" xfId="37439" xr:uid="{E6B6EDF0-D164-4D23-A385-357D33014BD6}"/>
    <cellStyle name="Currency 3 2 3 4 2 3" xfId="10620" xr:uid="{22168669-7A87-4D7E-B805-28AEC27BBAEA}"/>
    <cellStyle name="Currency 3 2 3 4 2 3 2" xfId="26031" xr:uid="{BB2C6289-DCD8-465D-A74C-AA217D05371C}"/>
    <cellStyle name="Currency 3 2 3 4 2 3 2 2" xfId="56855" xr:uid="{FEEF2D29-054B-4D3E-A5BB-848D5F20EF76}"/>
    <cellStyle name="Currency 3 2 3 4 2 3 3" xfId="41445" xr:uid="{3E8FFE05-BB64-4242-9A91-90A7724F1DF0}"/>
    <cellStyle name="Currency 3 2 3 4 2 4" xfId="18222" xr:uid="{484511AB-5012-49B2-84A9-BE09F09725AF}"/>
    <cellStyle name="Currency 3 2 3 4 2 4 2" xfId="49046" xr:uid="{F0676A54-AEB5-47C4-84E9-9B148E297ED4}"/>
    <cellStyle name="Currency 3 2 3 4 2 5" xfId="33636" xr:uid="{7D4F8779-A708-47BB-A6D4-C703F84C52B8}"/>
    <cellStyle name="Currency 3 2 3 4 3" xfId="4713" xr:uid="{4473F014-7257-4DE5-A45B-7F02D1A7CDD4}"/>
    <cellStyle name="Currency 3 2 3 4 3 2" xfId="12524" xr:uid="{06F978DE-AFD2-4A95-A3DE-A99AD8443FA4}"/>
    <cellStyle name="Currency 3 2 3 4 3 2 2" xfId="27935" xr:uid="{4D0E6559-94B0-4755-836F-A45088973866}"/>
    <cellStyle name="Currency 3 2 3 4 3 2 2 2" xfId="58759" xr:uid="{843EC0AB-A7C9-4113-8EE8-5BF9B922277C}"/>
    <cellStyle name="Currency 3 2 3 4 3 2 3" xfId="43349" xr:uid="{87D8A4D4-8D15-405E-A0B5-2CC126EB09B7}"/>
    <cellStyle name="Currency 3 2 3 4 3 3" xfId="20126" xr:uid="{8BC3434C-FB14-4AE9-A4C3-8F3D99794B44}"/>
    <cellStyle name="Currency 3 2 3 4 3 3 2" xfId="50950" xr:uid="{20C4CD24-113F-48AD-96ED-CFF0A2C38341}"/>
    <cellStyle name="Currency 3 2 3 4 3 4" xfId="35540" xr:uid="{7F7B5895-EA3E-4B28-8E29-A0D34CAB883B}"/>
    <cellStyle name="Currency 3 2 3 4 4" xfId="8721" xr:uid="{21CBE27E-D5CA-48D2-95E4-A01F02FE5A32}"/>
    <cellStyle name="Currency 3 2 3 4 4 2" xfId="24132" xr:uid="{8F68BEA8-3234-43A1-9C1D-DE51C73B477A}"/>
    <cellStyle name="Currency 3 2 3 4 4 2 2" xfId="54956" xr:uid="{1A35A0CD-E6B9-498B-A579-6143C69C2D70}"/>
    <cellStyle name="Currency 3 2 3 4 4 3" xfId="39546" xr:uid="{0932B1E4-4CA4-4BB0-A432-6E0CAA5FF35D}"/>
    <cellStyle name="Currency 3 2 3 4 5" xfId="16323" xr:uid="{7487C3E9-406F-4E35-B369-4BFD6540DEE1}"/>
    <cellStyle name="Currency 3 2 3 4 5 2" xfId="47147" xr:uid="{DA1AE185-066E-4012-95B5-05F94057DF8D}"/>
    <cellStyle name="Currency 3 2 3 4 6" xfId="31737" xr:uid="{6E5F9794-05E2-4CBC-BC52-73899D949FBC}"/>
    <cellStyle name="Currency 3 2 3 5" xfId="1543" xr:uid="{F4967818-363B-4164-8CEF-BCAEA342142D}"/>
    <cellStyle name="Currency 3 2 3 5 2" xfId="3442" xr:uid="{19F8C744-99D1-40E8-BDA9-2F1AED7B864F}"/>
    <cellStyle name="Currency 3 2 3 5 2 2" xfId="7245" xr:uid="{47A3A249-74F8-4B27-9919-C3C8857D7D25}"/>
    <cellStyle name="Currency 3 2 3 5 2 2 2" xfId="15056" xr:uid="{956737B5-14D1-4E32-B5E4-2E710F36A0D3}"/>
    <cellStyle name="Currency 3 2 3 5 2 2 2 2" xfId="30467" xr:uid="{AC59EB01-D74D-4EA6-8EF1-7FF6213F22A7}"/>
    <cellStyle name="Currency 3 2 3 5 2 2 2 2 2" xfId="61291" xr:uid="{E9709876-0B1D-4F83-BB17-EA7BAB695CCC}"/>
    <cellStyle name="Currency 3 2 3 5 2 2 2 3" xfId="45881" xr:uid="{0BC0F47A-4182-4E2C-B077-F2B17F30573A}"/>
    <cellStyle name="Currency 3 2 3 5 2 2 3" xfId="22658" xr:uid="{4C2F17D9-D090-4154-980F-DB15972E3DD3}"/>
    <cellStyle name="Currency 3 2 3 5 2 2 3 2" xfId="53482" xr:uid="{8E0F33C6-E935-494A-82E6-82B1FC849236}"/>
    <cellStyle name="Currency 3 2 3 5 2 2 4" xfId="38072" xr:uid="{62BDDF14-700F-4C5F-B031-C4E7E2634FB3}"/>
    <cellStyle name="Currency 3 2 3 5 2 3" xfId="11253" xr:uid="{ADBDFB7E-69C7-43B9-A3C3-7F2ACA84BF48}"/>
    <cellStyle name="Currency 3 2 3 5 2 3 2" xfId="26664" xr:uid="{4E31C683-FC49-4227-9D0C-8CFD4710D58F}"/>
    <cellStyle name="Currency 3 2 3 5 2 3 2 2" xfId="57488" xr:uid="{D4DCC2C5-70E4-410E-89B5-A62FAC1292B3}"/>
    <cellStyle name="Currency 3 2 3 5 2 3 3" xfId="42078" xr:uid="{CABA0995-BF52-4A03-B3A2-9AAFD400CC6A}"/>
    <cellStyle name="Currency 3 2 3 5 2 4" xfId="18855" xr:uid="{7C37FD15-4EEB-43EA-8B34-3C804814545C}"/>
    <cellStyle name="Currency 3 2 3 5 2 4 2" xfId="49679" xr:uid="{727DA15B-FFB4-477F-B72B-8613542BB424}"/>
    <cellStyle name="Currency 3 2 3 5 2 5" xfId="34269" xr:uid="{9BAF5AC6-A424-45B0-9260-00F88F31E3AD}"/>
    <cellStyle name="Currency 3 2 3 5 3" xfId="5346" xr:uid="{77F49C2F-0422-4EA8-81FF-7FE4CFBC0547}"/>
    <cellStyle name="Currency 3 2 3 5 3 2" xfId="13157" xr:uid="{82F7B6BB-7953-4CBC-9853-F67E167E318F}"/>
    <cellStyle name="Currency 3 2 3 5 3 2 2" xfId="28568" xr:uid="{967FB06C-C9BB-48B5-8E8E-2F97F690269B}"/>
    <cellStyle name="Currency 3 2 3 5 3 2 2 2" xfId="59392" xr:uid="{A2D3636F-CE84-4962-B9EE-8C3F84E39C9A}"/>
    <cellStyle name="Currency 3 2 3 5 3 2 3" xfId="43982" xr:uid="{A7D092D0-6DDF-491C-9280-58D1FD0E2BF5}"/>
    <cellStyle name="Currency 3 2 3 5 3 3" xfId="20759" xr:uid="{55CB7597-7AA8-4A45-993E-EE8DC519EF33}"/>
    <cellStyle name="Currency 3 2 3 5 3 3 2" xfId="51583" xr:uid="{C09FD322-2375-41BA-A411-97D44F290E02}"/>
    <cellStyle name="Currency 3 2 3 5 3 4" xfId="36173" xr:uid="{3585FAC0-960B-4245-950F-1DEE7E8FE16A}"/>
    <cellStyle name="Currency 3 2 3 5 4" xfId="9354" xr:uid="{F04BE597-AEE2-4ED9-9C73-0A0F4EB4F19E}"/>
    <cellStyle name="Currency 3 2 3 5 4 2" xfId="24765" xr:uid="{099D8D2E-C88D-427F-91CB-C13373683673}"/>
    <cellStyle name="Currency 3 2 3 5 4 2 2" xfId="55589" xr:uid="{813CFC2C-D34F-4634-849A-29E1A13B1A39}"/>
    <cellStyle name="Currency 3 2 3 5 4 3" xfId="40179" xr:uid="{D15DCC2B-408B-4940-BDBC-A07CCC1BF81D}"/>
    <cellStyle name="Currency 3 2 3 5 5" xfId="16956" xr:uid="{EBC7B958-07AD-4D22-BC48-AE0495F38B20}"/>
    <cellStyle name="Currency 3 2 3 5 5 2" xfId="47780" xr:uid="{51D0A16E-8923-490B-B4BA-4FA58B9FCB25}"/>
    <cellStyle name="Currency 3 2 3 5 6" xfId="32370" xr:uid="{C2255399-0BAA-4A77-9FCF-56459A7FBA89}"/>
    <cellStyle name="Currency 3 2 3 6" xfId="2176" xr:uid="{F8C7C11F-A162-4486-9942-AF34D0B61777}"/>
    <cellStyle name="Currency 3 2 3 6 2" xfId="5979" xr:uid="{D8C648FC-D5A2-4750-8DF7-BA1738FC6F92}"/>
    <cellStyle name="Currency 3 2 3 6 2 2" xfId="13790" xr:uid="{E4CE1A97-C398-4D8C-AC8C-D8515977E8DE}"/>
    <cellStyle name="Currency 3 2 3 6 2 2 2" xfId="29201" xr:uid="{25B0246E-3D62-411F-84F1-66CD8BEEA461}"/>
    <cellStyle name="Currency 3 2 3 6 2 2 2 2" xfId="60025" xr:uid="{E0B55271-5E2A-4DD1-A8D6-FA79A87512A3}"/>
    <cellStyle name="Currency 3 2 3 6 2 2 3" xfId="44615" xr:uid="{68930859-F476-468F-8D0F-E2E498827E65}"/>
    <cellStyle name="Currency 3 2 3 6 2 3" xfId="21392" xr:uid="{394F2760-6330-4C4E-93F1-639742341FD2}"/>
    <cellStyle name="Currency 3 2 3 6 2 3 2" xfId="52216" xr:uid="{D00DABC0-C218-4D7E-8CE1-982D96EBE055}"/>
    <cellStyle name="Currency 3 2 3 6 2 4" xfId="36806" xr:uid="{32A3D12A-FDC6-442E-A86C-C3FF53927B2E}"/>
    <cellStyle name="Currency 3 2 3 6 3" xfId="9987" xr:uid="{4177DC69-D9AF-4C91-9965-7089F06277C4}"/>
    <cellStyle name="Currency 3 2 3 6 3 2" xfId="25398" xr:uid="{EE2D92A2-FC82-46A5-BD59-0A897785643A}"/>
    <cellStyle name="Currency 3 2 3 6 3 2 2" xfId="56222" xr:uid="{32551998-FC21-4DD9-A004-5B25E4C3E47C}"/>
    <cellStyle name="Currency 3 2 3 6 3 3" xfId="40812" xr:uid="{2E9DD70F-DCF5-41C7-A17C-6EDD03350AA7}"/>
    <cellStyle name="Currency 3 2 3 6 4" xfId="17589" xr:uid="{6EBEA302-7F4E-4491-9526-CAFB994A025D}"/>
    <cellStyle name="Currency 3 2 3 6 4 2" xfId="48413" xr:uid="{6E6FB0D7-1071-43D7-BC1C-F2A0620143EE}"/>
    <cellStyle name="Currency 3 2 3 6 5" xfId="33003" xr:uid="{CA84D6C9-F779-4F7E-BE34-CD608DBB5312}"/>
    <cellStyle name="Currency 3 2 3 7" xfId="4080" xr:uid="{43985D9B-0E9E-45D9-97E1-A21F79A41398}"/>
    <cellStyle name="Currency 3 2 3 7 2" xfId="11891" xr:uid="{3364B459-C4EB-4813-8FE2-FBCD754310C4}"/>
    <cellStyle name="Currency 3 2 3 7 2 2" xfId="27302" xr:uid="{E983B1DB-2D9C-4FBC-A457-2FD8AD722895}"/>
    <cellStyle name="Currency 3 2 3 7 2 2 2" xfId="58126" xr:uid="{511E731B-27D4-4A30-96E2-FE44D3575577}"/>
    <cellStyle name="Currency 3 2 3 7 2 3" xfId="42716" xr:uid="{5131BDE9-3C3E-4641-A9C6-B950640E64A2}"/>
    <cellStyle name="Currency 3 2 3 7 3" xfId="19493" xr:uid="{B7DAD50A-7E21-4EDF-AF01-831C19690129}"/>
    <cellStyle name="Currency 3 2 3 7 3 2" xfId="50317" xr:uid="{AA0D10A6-81F1-48CB-B034-08035A24A68E}"/>
    <cellStyle name="Currency 3 2 3 7 4" xfId="34907" xr:uid="{2B64CAB4-0E81-4B94-974E-9ACC0C15B6B0}"/>
    <cellStyle name="Currency 3 2 3 8" xfId="8088" xr:uid="{13B86D59-1E37-4E26-8A0A-EEAF945B53DC}"/>
    <cellStyle name="Currency 3 2 3 8 2" xfId="23499" xr:uid="{E65D1B00-AC5F-4DEF-9652-DF96DA5B0950}"/>
    <cellStyle name="Currency 3 2 3 8 2 2" xfId="54323" xr:uid="{88089636-C3E5-42DB-8E90-0AEE1A4275B0}"/>
    <cellStyle name="Currency 3 2 3 8 3" xfId="38913" xr:uid="{57F7B0EE-DCF2-4D6C-B92B-6B0B6B6AB238}"/>
    <cellStyle name="Currency 3 2 3 9" xfId="7879" xr:uid="{4D38F4AD-61F0-4870-A18B-BA948DD4ED42}"/>
    <cellStyle name="Currency 3 2 3 9 2" xfId="23290" xr:uid="{6F096F74-8BDF-4DFC-AAB5-27DA5192B38A}"/>
    <cellStyle name="Currency 3 2 3 9 2 2" xfId="54114" xr:uid="{9AD99DE9-810F-4B48-9994-1518A6AA3DEC}"/>
    <cellStyle name="Currency 3 2 3 9 3" xfId="38704" xr:uid="{D14C06AB-4661-4E32-8E30-15450884971D}"/>
    <cellStyle name="Currency 3 2 4" xfId="188" xr:uid="{EE1AC7B6-522A-4E76-B919-B842D8A5DAD9}"/>
    <cellStyle name="Currency 3 2 4 10" xfId="15610" xr:uid="{EDCF41F2-8EA4-4D0B-A25B-689CAC6D2012}"/>
    <cellStyle name="Currency 3 2 4 10 2" xfId="46434" xr:uid="{081537D8-B0E7-44DC-8FD0-92A69294389C}"/>
    <cellStyle name="Currency 3 2 4 11" xfId="31024" xr:uid="{FC4C7088-5A3D-454C-A0EE-65659DD7BC00}"/>
    <cellStyle name="Currency 3 2 4 2" xfId="619" xr:uid="{FD9CD2DE-3256-43E1-9801-726130EC3FEB}"/>
    <cellStyle name="Currency 3 2 4 2 2" xfId="1252" xr:uid="{3B802579-1C56-478D-9865-C6CC84BD85F1}"/>
    <cellStyle name="Currency 3 2 4 2 2 2" xfId="3151" xr:uid="{37F0762D-60A5-43DB-9D66-60C2615A1D06}"/>
    <cellStyle name="Currency 3 2 4 2 2 2 2" xfId="6954" xr:uid="{A6D9A0B3-BAFA-4DB1-9128-919C1D818F5B}"/>
    <cellStyle name="Currency 3 2 4 2 2 2 2 2" xfId="14765" xr:uid="{247AE97C-7CF0-4D69-9844-8ECB4F98B6A1}"/>
    <cellStyle name="Currency 3 2 4 2 2 2 2 2 2" xfId="30176" xr:uid="{2B6F4CB9-5ADB-492A-994F-C4DE4E3CCC24}"/>
    <cellStyle name="Currency 3 2 4 2 2 2 2 2 2 2" xfId="61000" xr:uid="{819A5ABE-DE94-4CB2-AE35-22FD1BD12E9B}"/>
    <cellStyle name="Currency 3 2 4 2 2 2 2 2 3" xfId="45590" xr:uid="{05A88C9D-74D8-4CBD-9E4A-00F04FDAA254}"/>
    <cellStyle name="Currency 3 2 4 2 2 2 2 3" xfId="22367" xr:uid="{C4227861-3B03-4928-8CDE-E3A764F3EC20}"/>
    <cellStyle name="Currency 3 2 4 2 2 2 2 3 2" xfId="53191" xr:uid="{B2C0150E-FF59-4BA5-B7E8-49D6A852828A}"/>
    <cellStyle name="Currency 3 2 4 2 2 2 2 4" xfId="37781" xr:uid="{A5E2FC9F-EBA3-4B21-A9C9-499780915861}"/>
    <cellStyle name="Currency 3 2 4 2 2 2 3" xfId="10962" xr:uid="{BC6515DE-55D2-4A35-9101-2095C8A4312A}"/>
    <cellStyle name="Currency 3 2 4 2 2 2 3 2" xfId="26373" xr:uid="{7C5A8114-C04D-4182-8649-D654D4B8DE11}"/>
    <cellStyle name="Currency 3 2 4 2 2 2 3 2 2" xfId="57197" xr:uid="{A210A1AE-587D-4E07-9812-2E3210FB2C3A}"/>
    <cellStyle name="Currency 3 2 4 2 2 2 3 3" xfId="41787" xr:uid="{752212DD-1028-4326-B016-7DB95812A30A}"/>
    <cellStyle name="Currency 3 2 4 2 2 2 4" xfId="18564" xr:uid="{47F93E27-8583-43B6-9150-6C4727750123}"/>
    <cellStyle name="Currency 3 2 4 2 2 2 4 2" xfId="49388" xr:uid="{2C7A48B9-963C-4C53-A1B5-CB21CB855C3B}"/>
    <cellStyle name="Currency 3 2 4 2 2 2 5" xfId="33978" xr:uid="{07E0B927-E434-4CCD-8949-440622C32BEC}"/>
    <cellStyle name="Currency 3 2 4 2 2 3" xfId="5055" xr:uid="{43135E12-D6EA-4B02-B13C-F5D64C3D84CD}"/>
    <cellStyle name="Currency 3 2 4 2 2 3 2" xfId="12866" xr:uid="{8E41E951-E53B-4362-A5AE-D3C46A626D5E}"/>
    <cellStyle name="Currency 3 2 4 2 2 3 2 2" xfId="28277" xr:uid="{E4EF25A7-8E62-43B4-A16D-AF90ED8C1A02}"/>
    <cellStyle name="Currency 3 2 4 2 2 3 2 2 2" xfId="59101" xr:uid="{E7DFDB89-5E28-4468-9E63-AC39AB8F88E4}"/>
    <cellStyle name="Currency 3 2 4 2 2 3 2 3" xfId="43691" xr:uid="{0D4CBC82-4655-4F1E-942F-808DA7D120E2}"/>
    <cellStyle name="Currency 3 2 4 2 2 3 3" xfId="20468" xr:uid="{E4938838-D614-4438-A7BA-30B58D77B022}"/>
    <cellStyle name="Currency 3 2 4 2 2 3 3 2" xfId="51292" xr:uid="{409E3D75-5CD9-4A1E-B8FF-5BE620145B71}"/>
    <cellStyle name="Currency 3 2 4 2 2 3 4" xfId="35882" xr:uid="{EA540C28-0141-4613-9438-2FD2DFF0806A}"/>
    <cellStyle name="Currency 3 2 4 2 2 4" xfId="9063" xr:uid="{5544CF30-DD79-4506-BE72-1D4A02202ADE}"/>
    <cellStyle name="Currency 3 2 4 2 2 4 2" xfId="24474" xr:uid="{EEDB7836-C46F-4029-B51F-CF2910044740}"/>
    <cellStyle name="Currency 3 2 4 2 2 4 2 2" xfId="55298" xr:uid="{AC77366D-16DD-482E-B31D-D1FE122DA1E6}"/>
    <cellStyle name="Currency 3 2 4 2 2 4 3" xfId="39888" xr:uid="{9DBA3F7B-E7AB-48A8-94D5-F9978B8B0EED}"/>
    <cellStyle name="Currency 3 2 4 2 2 5" xfId="16665" xr:uid="{2A5CBA69-AA69-4791-B15A-735CB2B6B751}"/>
    <cellStyle name="Currency 3 2 4 2 2 5 2" xfId="47489" xr:uid="{CD9C1A82-2E0D-4F4D-A856-84AA3E746881}"/>
    <cellStyle name="Currency 3 2 4 2 2 6" xfId="32079" xr:uid="{1A83AC2B-B5B0-4B14-8D4E-62286496DB47}"/>
    <cellStyle name="Currency 3 2 4 2 3" xfId="1885" xr:uid="{7E2226DA-88F6-4106-8583-4F0FAC13871A}"/>
    <cellStyle name="Currency 3 2 4 2 3 2" xfId="3784" xr:uid="{A6DF4147-A098-4954-9880-DB1845426559}"/>
    <cellStyle name="Currency 3 2 4 2 3 2 2" xfId="7587" xr:uid="{9B1EFF7D-310F-4213-BC48-B78F3604A3FB}"/>
    <cellStyle name="Currency 3 2 4 2 3 2 2 2" xfId="15398" xr:uid="{B5F5DEE3-E821-4F62-ADA4-2C401B93D799}"/>
    <cellStyle name="Currency 3 2 4 2 3 2 2 2 2" xfId="30809" xr:uid="{4FD4E915-64BD-46F5-AB39-B1EB1126D216}"/>
    <cellStyle name="Currency 3 2 4 2 3 2 2 2 2 2" xfId="61633" xr:uid="{45B5275D-87E4-4BC0-B9A6-381A201BC43B}"/>
    <cellStyle name="Currency 3 2 4 2 3 2 2 2 3" xfId="46223" xr:uid="{6B958A05-6966-457E-9A95-34B87DC3AC5A}"/>
    <cellStyle name="Currency 3 2 4 2 3 2 2 3" xfId="23000" xr:uid="{18810F36-53C8-490B-A0E4-ED31D683090D}"/>
    <cellStyle name="Currency 3 2 4 2 3 2 2 3 2" xfId="53824" xr:uid="{6E69EE44-DD57-4125-99C6-1412A51A1839}"/>
    <cellStyle name="Currency 3 2 4 2 3 2 2 4" xfId="38414" xr:uid="{743B8801-01AB-4697-B94E-3141300E3C37}"/>
    <cellStyle name="Currency 3 2 4 2 3 2 3" xfId="11595" xr:uid="{555AF503-83C3-4940-8B05-0FE13F5D09DC}"/>
    <cellStyle name="Currency 3 2 4 2 3 2 3 2" xfId="27006" xr:uid="{4F489140-63D9-4173-9C67-628C5D04D613}"/>
    <cellStyle name="Currency 3 2 4 2 3 2 3 2 2" xfId="57830" xr:uid="{906FEEBE-5A54-4D3D-BE6C-6DE31F5DBD1C}"/>
    <cellStyle name="Currency 3 2 4 2 3 2 3 3" xfId="42420" xr:uid="{5A0B51F1-30FE-4593-8D5F-8806BCF82BC5}"/>
    <cellStyle name="Currency 3 2 4 2 3 2 4" xfId="19197" xr:uid="{0080D363-C533-4210-8196-CCF804A737AE}"/>
    <cellStyle name="Currency 3 2 4 2 3 2 4 2" xfId="50021" xr:uid="{9220C88B-83C9-441E-9E4F-1C2A9D3E07E7}"/>
    <cellStyle name="Currency 3 2 4 2 3 2 5" xfId="34611" xr:uid="{3F518E61-6927-4DE0-9A0E-BDEA015D70CF}"/>
    <cellStyle name="Currency 3 2 4 2 3 3" xfId="5688" xr:uid="{76F3C30B-AB0F-4297-B6E3-BDC3CDC9DCC0}"/>
    <cellStyle name="Currency 3 2 4 2 3 3 2" xfId="13499" xr:uid="{4C6B5E86-E906-47C1-9DFA-06FF69ED9DE4}"/>
    <cellStyle name="Currency 3 2 4 2 3 3 2 2" xfId="28910" xr:uid="{F75CF391-C278-40BB-93BF-088CFFCCC53E}"/>
    <cellStyle name="Currency 3 2 4 2 3 3 2 2 2" xfId="59734" xr:uid="{CC0A4652-7E0E-4FF6-8A6C-A503E7B4D353}"/>
    <cellStyle name="Currency 3 2 4 2 3 3 2 3" xfId="44324" xr:uid="{8CD469FB-CD5C-47AC-90F2-DC2897C99A65}"/>
    <cellStyle name="Currency 3 2 4 2 3 3 3" xfId="21101" xr:uid="{EA748C72-E2D2-45B9-955D-C2A1A8695E01}"/>
    <cellStyle name="Currency 3 2 4 2 3 3 3 2" xfId="51925" xr:uid="{C710440F-2636-4019-BBE4-C30105B645CF}"/>
    <cellStyle name="Currency 3 2 4 2 3 3 4" xfId="36515" xr:uid="{0772C209-566D-4CFF-B3E5-2F180663462D}"/>
    <cellStyle name="Currency 3 2 4 2 3 4" xfId="9696" xr:uid="{0A6AF621-297D-4EB2-BDEA-C42C1AF5E54D}"/>
    <cellStyle name="Currency 3 2 4 2 3 4 2" xfId="25107" xr:uid="{5B2AC6A1-A17B-432E-83CB-B5A0E6B3BDD4}"/>
    <cellStyle name="Currency 3 2 4 2 3 4 2 2" xfId="55931" xr:uid="{53D70A48-B79B-461C-989D-447997BC5D1A}"/>
    <cellStyle name="Currency 3 2 4 2 3 4 3" xfId="40521" xr:uid="{2EBF7452-448C-47C3-9AAC-661018885376}"/>
    <cellStyle name="Currency 3 2 4 2 3 5" xfId="17298" xr:uid="{CD9F6881-9E26-4F33-9E6C-9274BE32B04D}"/>
    <cellStyle name="Currency 3 2 4 2 3 5 2" xfId="48122" xr:uid="{1DC461E5-E8CD-4F19-955B-C12C331160A9}"/>
    <cellStyle name="Currency 3 2 4 2 3 6" xfId="32712" xr:uid="{8648B24C-D6C1-440F-8183-E599CF949E02}"/>
    <cellStyle name="Currency 3 2 4 2 4" xfId="2518" xr:uid="{0C016B4D-966F-4B50-ADE1-00B85066A576}"/>
    <cellStyle name="Currency 3 2 4 2 4 2" xfId="6321" xr:uid="{97C956B1-2353-4732-A152-97C2A40C0BC0}"/>
    <cellStyle name="Currency 3 2 4 2 4 2 2" xfId="14132" xr:uid="{FBB3DD68-A5B8-4A45-B1D8-4665179E4D44}"/>
    <cellStyle name="Currency 3 2 4 2 4 2 2 2" xfId="29543" xr:uid="{B9229A8C-840A-427F-8F60-BA3020576C6D}"/>
    <cellStyle name="Currency 3 2 4 2 4 2 2 2 2" xfId="60367" xr:uid="{393F52E1-64E0-4E63-B024-D1B3AE7C8028}"/>
    <cellStyle name="Currency 3 2 4 2 4 2 2 3" xfId="44957" xr:uid="{3E81BD0D-03C2-43BA-A8B5-E8D576C2A725}"/>
    <cellStyle name="Currency 3 2 4 2 4 2 3" xfId="21734" xr:uid="{3BBC358E-DF97-4B93-A085-430788C7B2F9}"/>
    <cellStyle name="Currency 3 2 4 2 4 2 3 2" xfId="52558" xr:uid="{A3E7088D-964B-4CE8-92EA-890621A1B05C}"/>
    <cellStyle name="Currency 3 2 4 2 4 2 4" xfId="37148" xr:uid="{756B8F2F-D06F-48E7-860D-C3E9EFE8CE0A}"/>
    <cellStyle name="Currency 3 2 4 2 4 3" xfId="10329" xr:uid="{CCC04BEA-99FE-4E1B-A35B-BE799F56477D}"/>
    <cellStyle name="Currency 3 2 4 2 4 3 2" xfId="25740" xr:uid="{3262AA44-1098-4679-B55E-1C0712CC20BB}"/>
    <cellStyle name="Currency 3 2 4 2 4 3 2 2" xfId="56564" xr:uid="{3B8396D8-52C2-4B23-9342-6B383A151058}"/>
    <cellStyle name="Currency 3 2 4 2 4 3 3" xfId="41154" xr:uid="{F186C7E9-C7AC-4F12-ABE9-12D233A411AF}"/>
    <cellStyle name="Currency 3 2 4 2 4 4" xfId="17931" xr:uid="{27A12A8D-A2D8-4BCE-A1B4-E6FDEC412C61}"/>
    <cellStyle name="Currency 3 2 4 2 4 4 2" xfId="48755" xr:uid="{7067CCA8-6F0E-4FEF-95A8-50CBE9638A4A}"/>
    <cellStyle name="Currency 3 2 4 2 4 5" xfId="33345" xr:uid="{0014CDAF-B211-45A6-9785-09482ED77874}"/>
    <cellStyle name="Currency 3 2 4 2 5" xfId="4422" xr:uid="{DF298E4B-DDA9-4577-B23E-E5AC8BFC7E84}"/>
    <cellStyle name="Currency 3 2 4 2 5 2" xfId="12233" xr:uid="{C83DE5A6-3294-4701-9C13-53E255DEC506}"/>
    <cellStyle name="Currency 3 2 4 2 5 2 2" xfId="27644" xr:uid="{35454802-4F83-4CA0-85C5-C2F6BA11EA93}"/>
    <cellStyle name="Currency 3 2 4 2 5 2 2 2" xfId="58468" xr:uid="{6E600DA7-CAC9-4D92-9F4B-B64D678FB318}"/>
    <cellStyle name="Currency 3 2 4 2 5 2 3" xfId="43058" xr:uid="{C436EB6D-4DAA-49BE-B912-CFA3CFA056DD}"/>
    <cellStyle name="Currency 3 2 4 2 5 3" xfId="19835" xr:uid="{F83B0EDF-68ED-4ED1-8CE2-EE57B991AB70}"/>
    <cellStyle name="Currency 3 2 4 2 5 3 2" xfId="50659" xr:uid="{2611EEB9-C3C7-448D-99D1-A8BD88C78169}"/>
    <cellStyle name="Currency 3 2 4 2 5 4" xfId="35249" xr:uid="{EA934D91-FEC0-4634-AD5A-593022584851}"/>
    <cellStyle name="Currency 3 2 4 2 6" xfId="8430" xr:uid="{0209AC52-E65E-4BD7-9A5C-2F977342C611}"/>
    <cellStyle name="Currency 3 2 4 2 6 2" xfId="23841" xr:uid="{D77FD152-7DD6-4BB5-9A6B-5EFD3FA98C2C}"/>
    <cellStyle name="Currency 3 2 4 2 6 2 2" xfId="54665" xr:uid="{45B14885-B963-4CE6-BB10-3684968F6656}"/>
    <cellStyle name="Currency 3 2 4 2 6 3" xfId="39255" xr:uid="{99993134-010D-4D76-8991-614DDC5D2DD6}"/>
    <cellStyle name="Currency 3 2 4 2 7" xfId="16032" xr:uid="{65609D7E-44F2-45E2-A604-BFE9234F0B41}"/>
    <cellStyle name="Currency 3 2 4 2 7 2" xfId="46856" xr:uid="{C6BF6A3D-91C8-4FDC-879D-2F2199D9BEDE}"/>
    <cellStyle name="Currency 3 2 4 2 8" xfId="31446" xr:uid="{DE66CF9C-A4AD-4A84-83A8-4DA8A34BCF9F}"/>
    <cellStyle name="Currency 3 2 4 3" xfId="410" xr:uid="{4CB4405A-CB29-4392-A2C4-32C82AFD780C}"/>
    <cellStyle name="Currency 3 2 4 3 2" xfId="1043" xr:uid="{CF9135A1-59E9-431F-940B-0B35AF363B00}"/>
    <cellStyle name="Currency 3 2 4 3 2 2" xfId="2942" xr:uid="{86939B8E-33FE-46EE-9420-C925B1ABD40E}"/>
    <cellStyle name="Currency 3 2 4 3 2 2 2" xfId="6745" xr:uid="{94CD6707-BC72-4942-BA78-AD3C3F0BC42D}"/>
    <cellStyle name="Currency 3 2 4 3 2 2 2 2" xfId="14556" xr:uid="{4ECFE6A3-2559-4403-960E-12F51E8F793A}"/>
    <cellStyle name="Currency 3 2 4 3 2 2 2 2 2" xfId="29967" xr:uid="{62690587-A5CE-48D2-B539-3BC5E22BAB65}"/>
    <cellStyle name="Currency 3 2 4 3 2 2 2 2 2 2" xfId="60791" xr:uid="{990416A7-0DC3-4067-8625-C5E2E5EAF045}"/>
    <cellStyle name="Currency 3 2 4 3 2 2 2 2 3" xfId="45381" xr:uid="{8615EAD7-EDA5-4705-ADA2-3EA33F2DAB82}"/>
    <cellStyle name="Currency 3 2 4 3 2 2 2 3" xfId="22158" xr:uid="{8EE6AC7E-D99C-4F70-A562-AABF93372423}"/>
    <cellStyle name="Currency 3 2 4 3 2 2 2 3 2" xfId="52982" xr:uid="{B658EF3D-36D4-4943-A7A1-E86ADE556A39}"/>
    <cellStyle name="Currency 3 2 4 3 2 2 2 4" xfId="37572" xr:uid="{316BB3D1-0B2B-4C01-8269-863141C0CFC5}"/>
    <cellStyle name="Currency 3 2 4 3 2 2 3" xfId="10753" xr:uid="{049A017F-7883-48EB-A0FD-2CB8E400AFF7}"/>
    <cellStyle name="Currency 3 2 4 3 2 2 3 2" xfId="26164" xr:uid="{F39DFD9F-25E6-4BE7-BC19-7553523A0280}"/>
    <cellStyle name="Currency 3 2 4 3 2 2 3 2 2" xfId="56988" xr:uid="{9696950D-11ED-4199-B0D2-0EB1B238A5C8}"/>
    <cellStyle name="Currency 3 2 4 3 2 2 3 3" xfId="41578" xr:uid="{78871A62-6904-4562-85CD-CA2244A1A64D}"/>
    <cellStyle name="Currency 3 2 4 3 2 2 4" xfId="18355" xr:uid="{1D9B5DCB-2622-4418-AB54-C3E628ABB9B3}"/>
    <cellStyle name="Currency 3 2 4 3 2 2 4 2" xfId="49179" xr:uid="{BE3B4C67-1ACC-4263-A141-5D38A9409B31}"/>
    <cellStyle name="Currency 3 2 4 3 2 2 5" xfId="33769" xr:uid="{9D1DA200-2005-4BC1-B598-C764EC1157D4}"/>
    <cellStyle name="Currency 3 2 4 3 2 3" xfId="4846" xr:uid="{C705DDBC-A738-4E56-937A-98DAD9DEDD43}"/>
    <cellStyle name="Currency 3 2 4 3 2 3 2" xfId="12657" xr:uid="{2C22CEE9-0CF7-4211-B6A9-A5CD7BFEC5B0}"/>
    <cellStyle name="Currency 3 2 4 3 2 3 2 2" xfId="28068" xr:uid="{AACD97FE-094B-406A-A02B-6576A5C67A63}"/>
    <cellStyle name="Currency 3 2 4 3 2 3 2 2 2" xfId="58892" xr:uid="{F59512B3-170B-46D6-AC99-B32EE6B75C15}"/>
    <cellStyle name="Currency 3 2 4 3 2 3 2 3" xfId="43482" xr:uid="{B45FD625-D027-4AA7-B62D-AE44AD2BA429}"/>
    <cellStyle name="Currency 3 2 4 3 2 3 3" xfId="20259" xr:uid="{AAC07347-1988-427A-93A1-320C8C3A5846}"/>
    <cellStyle name="Currency 3 2 4 3 2 3 3 2" xfId="51083" xr:uid="{6821819C-4920-4BAC-87B5-3F7A37039FB3}"/>
    <cellStyle name="Currency 3 2 4 3 2 3 4" xfId="35673" xr:uid="{F12368CD-9A5E-4C83-89C4-90114847DE46}"/>
    <cellStyle name="Currency 3 2 4 3 2 4" xfId="8854" xr:uid="{7EE6578E-E393-4ED0-B3CD-EF3FEB4CCAF2}"/>
    <cellStyle name="Currency 3 2 4 3 2 4 2" xfId="24265" xr:uid="{553DD7C8-907D-42AF-B271-443AABEC7DDB}"/>
    <cellStyle name="Currency 3 2 4 3 2 4 2 2" xfId="55089" xr:uid="{12D1A42E-A458-4F06-A7E7-61BEDCE43056}"/>
    <cellStyle name="Currency 3 2 4 3 2 4 3" xfId="39679" xr:uid="{FFC68F61-C345-428F-9AE4-7FF1FFF620F8}"/>
    <cellStyle name="Currency 3 2 4 3 2 5" xfId="16456" xr:uid="{7065DAB6-E40C-44F2-B1DE-C1141DAA0F63}"/>
    <cellStyle name="Currency 3 2 4 3 2 5 2" xfId="47280" xr:uid="{82E55AF1-F551-47F2-9B17-34DEA3EB90DA}"/>
    <cellStyle name="Currency 3 2 4 3 2 6" xfId="31870" xr:uid="{7ED3D7E2-72B4-45EA-863B-55C379B27A87}"/>
    <cellStyle name="Currency 3 2 4 3 3" xfId="1676" xr:uid="{6613111F-2568-4E6F-A98D-C2005119FC89}"/>
    <cellStyle name="Currency 3 2 4 3 3 2" xfId="3575" xr:uid="{B4F2D22A-BB0C-49FA-9945-469F54C38B37}"/>
    <cellStyle name="Currency 3 2 4 3 3 2 2" xfId="7378" xr:uid="{EF1C7642-3AFD-434E-9500-05EB1DDA0FE6}"/>
    <cellStyle name="Currency 3 2 4 3 3 2 2 2" xfId="15189" xr:uid="{E704CE7C-6BD1-42FE-B26F-5DCF19D7C81A}"/>
    <cellStyle name="Currency 3 2 4 3 3 2 2 2 2" xfId="30600" xr:uid="{9C128988-1651-4799-8ADB-532F8234CDAE}"/>
    <cellStyle name="Currency 3 2 4 3 3 2 2 2 2 2" xfId="61424" xr:uid="{D9477E6A-C5D5-43F8-89B7-A906B43203D9}"/>
    <cellStyle name="Currency 3 2 4 3 3 2 2 2 3" xfId="46014" xr:uid="{74BE73C2-DC8A-4C3D-A38E-6A2725BDD421}"/>
    <cellStyle name="Currency 3 2 4 3 3 2 2 3" xfId="22791" xr:uid="{A7F536F8-EB41-4411-A694-C6FD288CE427}"/>
    <cellStyle name="Currency 3 2 4 3 3 2 2 3 2" xfId="53615" xr:uid="{4FE113DB-C4A2-4675-8314-5374E84A47F2}"/>
    <cellStyle name="Currency 3 2 4 3 3 2 2 4" xfId="38205" xr:uid="{64936A86-7286-4F45-A956-0C59324C0430}"/>
    <cellStyle name="Currency 3 2 4 3 3 2 3" xfId="11386" xr:uid="{F434822B-DA00-47D3-B4F3-ED17FEC0086E}"/>
    <cellStyle name="Currency 3 2 4 3 3 2 3 2" xfId="26797" xr:uid="{E3208C62-3A93-407E-B6AF-02D2A4D86AD6}"/>
    <cellStyle name="Currency 3 2 4 3 3 2 3 2 2" xfId="57621" xr:uid="{1EB6465F-D608-40F1-90F4-4ECBEDA4A480}"/>
    <cellStyle name="Currency 3 2 4 3 3 2 3 3" xfId="42211" xr:uid="{B9B64964-BB85-4637-9661-705096E8C29B}"/>
    <cellStyle name="Currency 3 2 4 3 3 2 4" xfId="18988" xr:uid="{26290A5E-C5E9-43BD-B994-C24F66397EAF}"/>
    <cellStyle name="Currency 3 2 4 3 3 2 4 2" xfId="49812" xr:uid="{392311DF-94A8-437D-A345-C6BD02D62776}"/>
    <cellStyle name="Currency 3 2 4 3 3 2 5" xfId="34402" xr:uid="{285729F9-51DB-4E35-91CF-ECC0D0C8EA6C}"/>
    <cellStyle name="Currency 3 2 4 3 3 3" xfId="5479" xr:uid="{AD799355-E466-4E9F-9204-C2015FCFF721}"/>
    <cellStyle name="Currency 3 2 4 3 3 3 2" xfId="13290" xr:uid="{FBC17434-5F18-4D90-9E65-C13FF65F5F7B}"/>
    <cellStyle name="Currency 3 2 4 3 3 3 2 2" xfId="28701" xr:uid="{5F2BCDEF-37A7-4442-9304-674A9E3CD39A}"/>
    <cellStyle name="Currency 3 2 4 3 3 3 2 2 2" xfId="59525" xr:uid="{729442EB-10E5-4B64-8F19-2207E94DBC86}"/>
    <cellStyle name="Currency 3 2 4 3 3 3 2 3" xfId="44115" xr:uid="{05715EBD-7129-47E5-A962-842249E6219F}"/>
    <cellStyle name="Currency 3 2 4 3 3 3 3" xfId="20892" xr:uid="{ACD05821-CF48-4087-9390-FA51BFFE5EB7}"/>
    <cellStyle name="Currency 3 2 4 3 3 3 3 2" xfId="51716" xr:uid="{F7DE1AF3-5615-4DAB-9234-419B61EAADED}"/>
    <cellStyle name="Currency 3 2 4 3 3 3 4" xfId="36306" xr:uid="{D2834426-0A2C-4250-8064-42AA8511DA70}"/>
    <cellStyle name="Currency 3 2 4 3 3 4" xfId="9487" xr:uid="{B02A1410-7AD7-42C8-9BA1-7459962E1E39}"/>
    <cellStyle name="Currency 3 2 4 3 3 4 2" xfId="24898" xr:uid="{B15AEE06-215E-46CE-ADB5-40809633B612}"/>
    <cellStyle name="Currency 3 2 4 3 3 4 2 2" xfId="55722" xr:uid="{FE091DD9-B63D-4FB4-B337-33129273EB2E}"/>
    <cellStyle name="Currency 3 2 4 3 3 4 3" xfId="40312" xr:uid="{0D32E318-031E-4237-9AD3-7790F0BE0508}"/>
    <cellStyle name="Currency 3 2 4 3 3 5" xfId="17089" xr:uid="{85799DC1-B551-4A15-A58F-765ADD10A887}"/>
    <cellStyle name="Currency 3 2 4 3 3 5 2" xfId="47913" xr:uid="{DDDFB4C0-B49C-4993-B09E-472DC74F8335}"/>
    <cellStyle name="Currency 3 2 4 3 3 6" xfId="32503" xr:uid="{B05CB76E-DAEC-4456-BA59-43CA534B296B}"/>
    <cellStyle name="Currency 3 2 4 3 4" xfId="2309" xr:uid="{176A8388-EEAC-4E80-8CC4-0F09DF07100E}"/>
    <cellStyle name="Currency 3 2 4 3 4 2" xfId="6112" xr:uid="{AF87E88D-D1C8-4141-95EA-356D6EB22157}"/>
    <cellStyle name="Currency 3 2 4 3 4 2 2" xfId="13923" xr:uid="{A7D40B25-4F64-4455-8A9C-27660AA45290}"/>
    <cellStyle name="Currency 3 2 4 3 4 2 2 2" xfId="29334" xr:uid="{04B20CB5-A284-4FAB-87FB-6E710E21CE82}"/>
    <cellStyle name="Currency 3 2 4 3 4 2 2 2 2" xfId="60158" xr:uid="{7D7DE4D3-323E-4FD5-9EFF-D14A441A1ECB}"/>
    <cellStyle name="Currency 3 2 4 3 4 2 2 3" xfId="44748" xr:uid="{FD447C3C-0C45-4928-B8CD-33C149150A3E}"/>
    <cellStyle name="Currency 3 2 4 3 4 2 3" xfId="21525" xr:uid="{204CF6F8-1BC6-4EB6-A893-E1968687A1D8}"/>
    <cellStyle name="Currency 3 2 4 3 4 2 3 2" xfId="52349" xr:uid="{714CB2D1-E06D-44E5-AC8C-CB7CE75FCDE9}"/>
    <cellStyle name="Currency 3 2 4 3 4 2 4" xfId="36939" xr:uid="{94C1FAC9-B49E-4152-BAEB-B36F0924AA93}"/>
    <cellStyle name="Currency 3 2 4 3 4 3" xfId="10120" xr:uid="{AB8494F1-C9C6-4C3D-BEBB-0D146A8664E1}"/>
    <cellStyle name="Currency 3 2 4 3 4 3 2" xfId="25531" xr:uid="{2B0771BB-CCEE-491E-9719-5A9856CD98CD}"/>
    <cellStyle name="Currency 3 2 4 3 4 3 2 2" xfId="56355" xr:uid="{E0399407-1359-4E24-9D6C-BE061945E53E}"/>
    <cellStyle name="Currency 3 2 4 3 4 3 3" xfId="40945" xr:uid="{319D0D04-A6B1-4309-AEC0-09E955C7180C}"/>
    <cellStyle name="Currency 3 2 4 3 4 4" xfId="17722" xr:uid="{922348E9-E66B-4C03-B12F-726F583082E2}"/>
    <cellStyle name="Currency 3 2 4 3 4 4 2" xfId="48546" xr:uid="{2E7FF731-F6F7-4CBA-B9CA-51185E374FFA}"/>
    <cellStyle name="Currency 3 2 4 3 4 5" xfId="33136" xr:uid="{5CD4CE70-3B8D-43C7-8FDD-CEF961028DB0}"/>
    <cellStyle name="Currency 3 2 4 3 5" xfId="4213" xr:uid="{00DCD424-B5BB-4E7E-B6F5-7D6A2E0CC028}"/>
    <cellStyle name="Currency 3 2 4 3 5 2" xfId="12024" xr:uid="{85BF154B-E3B9-4291-B486-384B42E991B6}"/>
    <cellStyle name="Currency 3 2 4 3 5 2 2" xfId="27435" xr:uid="{58D2C2B1-0159-48F1-953F-BDD7605109CA}"/>
    <cellStyle name="Currency 3 2 4 3 5 2 2 2" xfId="58259" xr:uid="{68267FD5-0283-46BD-B323-2BFE49414CBA}"/>
    <cellStyle name="Currency 3 2 4 3 5 2 3" xfId="42849" xr:uid="{F684401E-52EF-4868-A51C-BB308E40CB88}"/>
    <cellStyle name="Currency 3 2 4 3 5 3" xfId="19626" xr:uid="{B9AD261E-EFC1-4F9A-A592-782DC0694E69}"/>
    <cellStyle name="Currency 3 2 4 3 5 3 2" xfId="50450" xr:uid="{2E427E9D-A16F-4D09-ABAD-5A972005CD34}"/>
    <cellStyle name="Currency 3 2 4 3 5 4" xfId="35040" xr:uid="{3B85D948-4838-4072-A25E-34F26C1FDC9F}"/>
    <cellStyle name="Currency 3 2 4 3 6" xfId="8221" xr:uid="{AC87316A-FEDB-4690-A6B3-464239FA0D1B}"/>
    <cellStyle name="Currency 3 2 4 3 6 2" xfId="23632" xr:uid="{74C9050A-F5F5-4AB2-B632-88B351BA82C5}"/>
    <cellStyle name="Currency 3 2 4 3 6 2 2" xfId="54456" xr:uid="{75E47D20-83BD-4A76-A811-1C6E28BB7E8C}"/>
    <cellStyle name="Currency 3 2 4 3 6 3" xfId="39046" xr:uid="{97422411-FA08-4ECB-B86D-91C8D5086A66}"/>
    <cellStyle name="Currency 3 2 4 3 7" xfId="15823" xr:uid="{EE0B5973-48B5-43E5-A457-445A18883EBD}"/>
    <cellStyle name="Currency 3 2 4 3 7 2" xfId="46647" xr:uid="{16D6BB85-748F-4262-BA61-AA84874C03EC}"/>
    <cellStyle name="Currency 3 2 4 3 8" xfId="31237" xr:uid="{68A81DF5-2F8E-4CE1-A1CD-1166951D1B18}"/>
    <cellStyle name="Currency 3 2 4 4" xfId="830" xr:uid="{647F4774-DD1E-4024-8C0D-FA5BCE49FF6D}"/>
    <cellStyle name="Currency 3 2 4 4 2" xfId="2729" xr:uid="{0C2603CD-FCF0-4916-A308-DC9C26244445}"/>
    <cellStyle name="Currency 3 2 4 4 2 2" xfId="6532" xr:uid="{CAE56902-D1D3-4C42-AEB3-F7248F514D5B}"/>
    <cellStyle name="Currency 3 2 4 4 2 2 2" xfId="14343" xr:uid="{7C26A99F-20CA-49DD-B904-ABA549B00BAD}"/>
    <cellStyle name="Currency 3 2 4 4 2 2 2 2" xfId="29754" xr:uid="{814C8DC6-25E0-4A16-B092-177F4423799B}"/>
    <cellStyle name="Currency 3 2 4 4 2 2 2 2 2" xfId="60578" xr:uid="{8289D9CD-9ED5-4F71-B1F7-FDEFDBED60F8}"/>
    <cellStyle name="Currency 3 2 4 4 2 2 2 3" xfId="45168" xr:uid="{24322C09-C3A0-4CB3-AE17-1BC4058E1EEB}"/>
    <cellStyle name="Currency 3 2 4 4 2 2 3" xfId="21945" xr:uid="{CF5CD982-E8F1-4E20-8173-DB86DA9FF42D}"/>
    <cellStyle name="Currency 3 2 4 4 2 2 3 2" xfId="52769" xr:uid="{8CCD6C03-3802-4490-A871-8F324E369A15}"/>
    <cellStyle name="Currency 3 2 4 4 2 2 4" xfId="37359" xr:uid="{B8E5C513-D9B3-42F6-855D-533101A3BF25}"/>
    <cellStyle name="Currency 3 2 4 4 2 3" xfId="10540" xr:uid="{D648F440-C36E-450A-82C3-CE4A8E298F27}"/>
    <cellStyle name="Currency 3 2 4 4 2 3 2" xfId="25951" xr:uid="{38842CDD-863D-4C89-81C6-C38DFE278F0E}"/>
    <cellStyle name="Currency 3 2 4 4 2 3 2 2" xfId="56775" xr:uid="{40BF71A3-57E6-4B23-A571-699AB85EB950}"/>
    <cellStyle name="Currency 3 2 4 4 2 3 3" xfId="41365" xr:uid="{99F16EAD-4369-4D5E-8692-BAC668E689E7}"/>
    <cellStyle name="Currency 3 2 4 4 2 4" xfId="18142" xr:uid="{841A851B-6552-4299-A617-279570196342}"/>
    <cellStyle name="Currency 3 2 4 4 2 4 2" xfId="48966" xr:uid="{9C81691A-FCBC-46F1-A3B6-55B4A2F118CC}"/>
    <cellStyle name="Currency 3 2 4 4 2 5" xfId="33556" xr:uid="{19B050E1-9565-400E-A605-710FCD4E7062}"/>
    <cellStyle name="Currency 3 2 4 4 3" xfId="4633" xr:uid="{B7A99F8E-FD8D-448C-AE11-4F0D0B71FC4C}"/>
    <cellStyle name="Currency 3 2 4 4 3 2" xfId="12444" xr:uid="{B6C7D77D-B3E3-433C-9EBC-E64D7C38AA68}"/>
    <cellStyle name="Currency 3 2 4 4 3 2 2" xfId="27855" xr:uid="{DEDDD961-4782-4BB2-ACAE-ECA9EA88B488}"/>
    <cellStyle name="Currency 3 2 4 4 3 2 2 2" xfId="58679" xr:uid="{AF9D0370-D2AA-4314-858C-EFADB1DEE508}"/>
    <cellStyle name="Currency 3 2 4 4 3 2 3" xfId="43269" xr:uid="{AE310270-3DE7-493F-B9F2-9A3DEB85A320}"/>
    <cellStyle name="Currency 3 2 4 4 3 3" xfId="20046" xr:uid="{40C74B2B-6AB1-4D94-8BAB-0D836CCF885B}"/>
    <cellStyle name="Currency 3 2 4 4 3 3 2" xfId="50870" xr:uid="{DC577027-396C-48FB-BC03-367091C21A7B}"/>
    <cellStyle name="Currency 3 2 4 4 3 4" xfId="35460" xr:uid="{BCAAFE06-BB68-4385-9069-0A313616FD51}"/>
    <cellStyle name="Currency 3 2 4 4 4" xfId="8641" xr:uid="{6C646D6C-09AF-4B8B-A1BF-E82D6A3D9F7D}"/>
    <cellStyle name="Currency 3 2 4 4 4 2" xfId="24052" xr:uid="{5A9A9575-6F07-431A-866C-2EED73B14F19}"/>
    <cellStyle name="Currency 3 2 4 4 4 2 2" xfId="54876" xr:uid="{E70AE832-6C3D-471C-84E9-E59D4E09F947}"/>
    <cellStyle name="Currency 3 2 4 4 4 3" xfId="39466" xr:uid="{78088FDF-5AAF-4BCE-9243-A02158E78F30}"/>
    <cellStyle name="Currency 3 2 4 4 5" xfId="16243" xr:uid="{85313731-BE04-40B6-80F6-5006E27214C6}"/>
    <cellStyle name="Currency 3 2 4 4 5 2" xfId="47067" xr:uid="{22A6923A-99CE-4749-83D3-2F012687D7C6}"/>
    <cellStyle name="Currency 3 2 4 4 6" xfId="31657" xr:uid="{8ED7A372-0712-45CC-98DB-78C6884B349F}"/>
    <cellStyle name="Currency 3 2 4 5" xfId="1463" xr:uid="{596AE174-E192-40B8-9E3D-35A471C3F853}"/>
    <cellStyle name="Currency 3 2 4 5 2" xfId="3362" xr:uid="{D7B4D0E8-DA98-4B0B-BB57-D4C81E28F8CB}"/>
    <cellStyle name="Currency 3 2 4 5 2 2" xfId="7165" xr:uid="{5E14FF9C-9995-41F3-AD99-D46C4E37F44A}"/>
    <cellStyle name="Currency 3 2 4 5 2 2 2" xfId="14976" xr:uid="{6F42EF30-FC48-4108-A1B4-AD1E1A9AA906}"/>
    <cellStyle name="Currency 3 2 4 5 2 2 2 2" xfId="30387" xr:uid="{62373876-881A-4216-8297-439C5EFE2011}"/>
    <cellStyle name="Currency 3 2 4 5 2 2 2 2 2" xfId="61211" xr:uid="{6BEB7AAB-929A-4B9B-8F2F-AE53D09A49E2}"/>
    <cellStyle name="Currency 3 2 4 5 2 2 2 3" xfId="45801" xr:uid="{1788D78E-4A15-4ED9-ADDF-005BB9CDBDF4}"/>
    <cellStyle name="Currency 3 2 4 5 2 2 3" xfId="22578" xr:uid="{D0BE4430-6FEA-49EC-B242-31D087FA8CD5}"/>
    <cellStyle name="Currency 3 2 4 5 2 2 3 2" xfId="53402" xr:uid="{32547123-DCAD-4253-AC46-7E6BA507CD6D}"/>
    <cellStyle name="Currency 3 2 4 5 2 2 4" xfId="37992" xr:uid="{F870E085-F5AA-4D2D-80AE-D5BDB991AE9D}"/>
    <cellStyle name="Currency 3 2 4 5 2 3" xfId="11173" xr:uid="{CF9E975D-30B6-4F72-9738-2B0530C07D37}"/>
    <cellStyle name="Currency 3 2 4 5 2 3 2" xfId="26584" xr:uid="{DCDD9A47-5743-4088-A2CE-E853175E4F48}"/>
    <cellStyle name="Currency 3 2 4 5 2 3 2 2" xfId="57408" xr:uid="{E09FA0EB-6735-4192-B901-A6316B527B48}"/>
    <cellStyle name="Currency 3 2 4 5 2 3 3" xfId="41998" xr:uid="{3A8F57E3-E8F6-4112-AB43-7233DA65F882}"/>
    <cellStyle name="Currency 3 2 4 5 2 4" xfId="18775" xr:uid="{C3F07B7E-50DB-4849-BC8F-4B3A87CEC2F2}"/>
    <cellStyle name="Currency 3 2 4 5 2 4 2" xfId="49599" xr:uid="{AC45D96E-3917-45EA-8289-B35844025643}"/>
    <cellStyle name="Currency 3 2 4 5 2 5" xfId="34189" xr:uid="{2BE72434-D076-499C-9B31-FD24FB223C08}"/>
    <cellStyle name="Currency 3 2 4 5 3" xfId="5266" xr:uid="{D703C662-80D4-4602-8FF1-4C043CCFDC9A}"/>
    <cellStyle name="Currency 3 2 4 5 3 2" xfId="13077" xr:uid="{DF62C7F7-1E58-48E8-BFE2-1EB325FB4147}"/>
    <cellStyle name="Currency 3 2 4 5 3 2 2" xfId="28488" xr:uid="{E0F81524-F2A5-47CD-BA0E-1F16F4D4364A}"/>
    <cellStyle name="Currency 3 2 4 5 3 2 2 2" xfId="59312" xr:uid="{53B47F06-8A1A-468B-A095-8454153F43BC}"/>
    <cellStyle name="Currency 3 2 4 5 3 2 3" xfId="43902" xr:uid="{0B7C53F0-400A-4DC9-B26E-96F92EBA5AE3}"/>
    <cellStyle name="Currency 3 2 4 5 3 3" xfId="20679" xr:uid="{DC9523CD-A845-4B3C-8E71-90CDE8D8F05B}"/>
    <cellStyle name="Currency 3 2 4 5 3 3 2" xfId="51503" xr:uid="{92756245-B92E-44B7-9967-251EEFC4DFD9}"/>
    <cellStyle name="Currency 3 2 4 5 3 4" xfId="36093" xr:uid="{B28646DE-E28A-4347-B5D9-2324611A3A34}"/>
    <cellStyle name="Currency 3 2 4 5 4" xfId="9274" xr:uid="{EF4BF84A-6DED-4D22-BBD8-1020F8E2407B}"/>
    <cellStyle name="Currency 3 2 4 5 4 2" xfId="24685" xr:uid="{9C2A2D6D-BEDD-4F80-A5D6-1C59AE02194D}"/>
    <cellStyle name="Currency 3 2 4 5 4 2 2" xfId="55509" xr:uid="{E586A179-C1D1-4BAE-BFC1-43E52E1C8CD6}"/>
    <cellStyle name="Currency 3 2 4 5 4 3" xfId="40099" xr:uid="{61BE0DA5-E0A5-461B-B7C1-10D6C53EB32A}"/>
    <cellStyle name="Currency 3 2 4 5 5" xfId="16876" xr:uid="{AA2391A6-CCC5-41F0-99FE-46AC90795AF7}"/>
    <cellStyle name="Currency 3 2 4 5 5 2" xfId="47700" xr:uid="{58993430-C2C1-4225-9AFC-88B24C9AD4C8}"/>
    <cellStyle name="Currency 3 2 4 5 6" xfId="32290" xr:uid="{52FD7483-18F3-44E8-9FFF-3E1A67CB35B5}"/>
    <cellStyle name="Currency 3 2 4 6" xfId="2096" xr:uid="{0BEEAE12-8D69-45F9-BF80-802CCB7D3107}"/>
    <cellStyle name="Currency 3 2 4 6 2" xfId="5899" xr:uid="{B4076A22-8919-4841-84F2-ABF90449C093}"/>
    <cellStyle name="Currency 3 2 4 6 2 2" xfId="13710" xr:uid="{8FA2B5E8-0FD4-491F-8534-8DCF16623A92}"/>
    <cellStyle name="Currency 3 2 4 6 2 2 2" xfId="29121" xr:uid="{F32CA6FC-9EFF-4317-8064-FAB1B39FA2E3}"/>
    <cellStyle name="Currency 3 2 4 6 2 2 2 2" xfId="59945" xr:uid="{DADDF623-8C53-488A-8476-279FAB336703}"/>
    <cellStyle name="Currency 3 2 4 6 2 2 3" xfId="44535" xr:uid="{32903BBF-C2B9-4C9B-A308-3F2321B72804}"/>
    <cellStyle name="Currency 3 2 4 6 2 3" xfId="21312" xr:uid="{094C3593-47E7-4576-813D-50079DBADE38}"/>
    <cellStyle name="Currency 3 2 4 6 2 3 2" xfId="52136" xr:uid="{85148ED7-256C-41D5-A32D-3B48EB85DDA8}"/>
    <cellStyle name="Currency 3 2 4 6 2 4" xfId="36726" xr:uid="{BE6651F4-7AAF-491E-90D2-6114B412422A}"/>
    <cellStyle name="Currency 3 2 4 6 3" xfId="9907" xr:uid="{BB417C90-3611-4975-BE02-8F9B822C68E5}"/>
    <cellStyle name="Currency 3 2 4 6 3 2" xfId="25318" xr:uid="{28F2E3CF-93E0-42C5-85F8-F8401B44CF67}"/>
    <cellStyle name="Currency 3 2 4 6 3 2 2" xfId="56142" xr:uid="{DB31BE1E-4DC3-42A2-8625-21ABE932379B}"/>
    <cellStyle name="Currency 3 2 4 6 3 3" xfId="40732" xr:uid="{FFC0380A-9859-4A0A-86B3-32DF1088C22C}"/>
    <cellStyle name="Currency 3 2 4 6 4" xfId="17509" xr:uid="{4D1439D7-D529-44A6-B647-F1DCA9930688}"/>
    <cellStyle name="Currency 3 2 4 6 4 2" xfId="48333" xr:uid="{73055017-FE63-41BE-B836-8DFFC9A9BCBC}"/>
    <cellStyle name="Currency 3 2 4 6 5" xfId="32923" xr:uid="{082AE445-29A5-4765-83D0-08EC416FCD51}"/>
    <cellStyle name="Currency 3 2 4 7" xfId="4000" xr:uid="{AFD7CA81-AFD9-4983-A686-C97D5505FB87}"/>
    <cellStyle name="Currency 3 2 4 7 2" xfId="11811" xr:uid="{EF36DCAF-C310-4792-97CF-A73171950D2D}"/>
    <cellStyle name="Currency 3 2 4 7 2 2" xfId="27222" xr:uid="{6059B512-17C4-414F-AD74-EFE1729A8B5C}"/>
    <cellStyle name="Currency 3 2 4 7 2 2 2" xfId="58046" xr:uid="{0100CE33-7F63-471E-BDBC-32ED4EDEC898}"/>
    <cellStyle name="Currency 3 2 4 7 2 3" xfId="42636" xr:uid="{AC9CD884-8584-4341-9FDC-0AE694604A1B}"/>
    <cellStyle name="Currency 3 2 4 7 3" xfId="19413" xr:uid="{F0B5F132-D30B-4690-9C63-1FA3BC57A920}"/>
    <cellStyle name="Currency 3 2 4 7 3 2" xfId="50237" xr:uid="{59B31B06-9F32-4357-81A1-01787C72F740}"/>
    <cellStyle name="Currency 3 2 4 7 4" xfId="34827" xr:uid="{DC97DFCB-5E5A-47AC-AD14-EA9005267995}"/>
    <cellStyle name="Currency 3 2 4 8" xfId="8008" xr:uid="{7F862ADF-C341-4A3A-AC17-971789AEE937}"/>
    <cellStyle name="Currency 3 2 4 8 2" xfId="23419" xr:uid="{A389C78D-F9C7-4542-BFF3-54653C46B96D}"/>
    <cellStyle name="Currency 3 2 4 8 2 2" xfId="54243" xr:uid="{00BE6365-1EA5-425E-AEF5-021ECE942D5E}"/>
    <cellStyle name="Currency 3 2 4 8 3" xfId="38833" xr:uid="{60F7C075-7CAE-4B5F-B14B-E46A546958D6}"/>
    <cellStyle name="Currency 3 2 4 9" xfId="7799" xr:uid="{7EC7CC2B-200B-4408-ABB9-0C31A285D253}"/>
    <cellStyle name="Currency 3 2 4 9 2" xfId="23210" xr:uid="{81A35B76-247C-4BCA-B068-4AA46A8C1DD1}"/>
    <cellStyle name="Currency 3 2 4 9 2 2" xfId="54034" xr:uid="{1C708671-FDD4-438C-9861-29B540A3C48D}"/>
    <cellStyle name="Currency 3 2 4 9 3" xfId="38624" xr:uid="{FFF2BC24-B084-4C29-B487-C4095101477B}"/>
    <cellStyle name="Currency 3 2 5" xfId="574" xr:uid="{23C21E08-24A4-49DD-BCB7-43939592926A}"/>
    <cellStyle name="Currency 3 2 5 2" xfId="1207" xr:uid="{E02EAB4F-5F81-4C9A-A846-AAF44A4F68E8}"/>
    <cellStyle name="Currency 3 2 5 2 2" xfId="3106" xr:uid="{8492950A-F940-4372-A437-F7263659588C}"/>
    <cellStyle name="Currency 3 2 5 2 2 2" xfId="6909" xr:uid="{7D705164-3467-4574-A33E-4FFB595EB867}"/>
    <cellStyle name="Currency 3 2 5 2 2 2 2" xfId="14720" xr:uid="{1EA3F2CF-DC8F-4327-A01F-5EA8850C574D}"/>
    <cellStyle name="Currency 3 2 5 2 2 2 2 2" xfId="30131" xr:uid="{20154CD0-4173-4A5A-983E-17F260C7A821}"/>
    <cellStyle name="Currency 3 2 5 2 2 2 2 2 2" xfId="60955" xr:uid="{85129E10-4256-487A-83D7-3CED4D059623}"/>
    <cellStyle name="Currency 3 2 5 2 2 2 2 3" xfId="45545" xr:uid="{28439D33-B3A7-44B3-A41A-D1F832A326D6}"/>
    <cellStyle name="Currency 3 2 5 2 2 2 3" xfId="22322" xr:uid="{3C24E41A-A92B-41D3-B803-4BDBA84149DD}"/>
    <cellStyle name="Currency 3 2 5 2 2 2 3 2" xfId="53146" xr:uid="{F5410996-551A-4EC7-B98B-5C491E8AC9DB}"/>
    <cellStyle name="Currency 3 2 5 2 2 2 4" xfId="37736" xr:uid="{09333D91-5EF2-46CC-AA90-7B884D034557}"/>
    <cellStyle name="Currency 3 2 5 2 2 3" xfId="10917" xr:uid="{D5C84240-C148-460F-B22A-FE2B04AF5251}"/>
    <cellStyle name="Currency 3 2 5 2 2 3 2" xfId="26328" xr:uid="{F7A1B788-F645-436B-AE42-B3F68B24F658}"/>
    <cellStyle name="Currency 3 2 5 2 2 3 2 2" xfId="57152" xr:uid="{626F0453-CDAA-4C2C-BEAE-2AEA6A226FBB}"/>
    <cellStyle name="Currency 3 2 5 2 2 3 3" xfId="41742" xr:uid="{25EC359E-42DF-4739-A00E-E3D39573F8FC}"/>
    <cellStyle name="Currency 3 2 5 2 2 4" xfId="18519" xr:uid="{CD5F684B-C904-4872-AD94-9BC3706ADC67}"/>
    <cellStyle name="Currency 3 2 5 2 2 4 2" xfId="49343" xr:uid="{C34FA1F3-50D6-4913-BBF0-93DD1226D30D}"/>
    <cellStyle name="Currency 3 2 5 2 2 5" xfId="33933" xr:uid="{5C75C7C8-2C7B-4D60-A648-10A00701B69E}"/>
    <cellStyle name="Currency 3 2 5 2 3" xfId="5010" xr:uid="{C2B0B87E-19ED-421B-A716-CED02FE0CAEF}"/>
    <cellStyle name="Currency 3 2 5 2 3 2" xfId="12821" xr:uid="{C2B3B125-9153-47DC-BDDF-8DB894ACDC2D}"/>
    <cellStyle name="Currency 3 2 5 2 3 2 2" xfId="28232" xr:uid="{B57E8F18-98F1-4E58-9E6E-5C3FCCFD2B21}"/>
    <cellStyle name="Currency 3 2 5 2 3 2 2 2" xfId="59056" xr:uid="{38C3908B-6BC3-47A8-A30B-684CD14B87FD}"/>
    <cellStyle name="Currency 3 2 5 2 3 2 3" xfId="43646" xr:uid="{75DFF2C1-31B6-47A7-A3A9-69610ED1C250}"/>
    <cellStyle name="Currency 3 2 5 2 3 3" xfId="20423" xr:uid="{5B218BD6-A1C2-4F52-B6E7-90BBD707F3FB}"/>
    <cellStyle name="Currency 3 2 5 2 3 3 2" xfId="51247" xr:uid="{64E5AD0C-9596-48A1-8F88-F372AF7F705F}"/>
    <cellStyle name="Currency 3 2 5 2 3 4" xfId="35837" xr:uid="{E940B7CB-1171-46FA-A34A-7691BCB4F3DB}"/>
    <cellStyle name="Currency 3 2 5 2 4" xfId="9018" xr:uid="{8CE77C4E-094F-42AF-BCD3-DE0B5AEC0F56}"/>
    <cellStyle name="Currency 3 2 5 2 4 2" xfId="24429" xr:uid="{3840FD03-43A9-4F47-9AC8-1C6F07EB6B6F}"/>
    <cellStyle name="Currency 3 2 5 2 4 2 2" xfId="55253" xr:uid="{A7247625-CAD6-4EFE-ABCC-9ACCF9B433C0}"/>
    <cellStyle name="Currency 3 2 5 2 4 3" xfId="39843" xr:uid="{90C878A3-2082-4332-A560-C1DE7771A60E}"/>
    <cellStyle name="Currency 3 2 5 2 5" xfId="16620" xr:uid="{5AE0FF7E-DF9F-48A7-B3B2-80B557F2CE15}"/>
    <cellStyle name="Currency 3 2 5 2 5 2" xfId="47444" xr:uid="{ED50A908-9A58-4539-8C95-31C13B4DBAED}"/>
    <cellStyle name="Currency 3 2 5 2 6" xfId="32034" xr:uid="{0474F976-A566-4AC5-AE0F-D5D295CD5A18}"/>
    <cellStyle name="Currency 3 2 5 3" xfId="1840" xr:uid="{07056AFE-301D-438A-9788-ED5C189D37C4}"/>
    <cellStyle name="Currency 3 2 5 3 2" xfId="3739" xr:uid="{6CBA7A20-C79B-4CBF-8020-0AA6E630FF27}"/>
    <cellStyle name="Currency 3 2 5 3 2 2" xfId="7542" xr:uid="{F4E086A2-3DDA-47F1-9536-5AE7905F80B7}"/>
    <cellStyle name="Currency 3 2 5 3 2 2 2" xfId="15353" xr:uid="{96DDBB08-4F55-4760-B7EE-AA30C214E958}"/>
    <cellStyle name="Currency 3 2 5 3 2 2 2 2" xfId="30764" xr:uid="{2CCBE9AA-29BF-4760-B3D6-CBDBB1BD34F7}"/>
    <cellStyle name="Currency 3 2 5 3 2 2 2 2 2" xfId="61588" xr:uid="{A16A977F-3991-401D-BE7C-8FC18F8B29EE}"/>
    <cellStyle name="Currency 3 2 5 3 2 2 2 3" xfId="46178" xr:uid="{121926A3-9488-4182-8C3F-70C81809CD8D}"/>
    <cellStyle name="Currency 3 2 5 3 2 2 3" xfId="22955" xr:uid="{B1E282CC-BC81-45C2-8E51-9ED94D3B96EE}"/>
    <cellStyle name="Currency 3 2 5 3 2 2 3 2" xfId="53779" xr:uid="{CFE646FC-D6AE-49D1-9773-E3B86B23F609}"/>
    <cellStyle name="Currency 3 2 5 3 2 2 4" xfId="38369" xr:uid="{B4F26DE4-9A35-40FE-9DCC-2C7DD16F357D}"/>
    <cellStyle name="Currency 3 2 5 3 2 3" xfId="11550" xr:uid="{9F2E80B5-BEEB-406D-A7C7-27CBBDF8D0F7}"/>
    <cellStyle name="Currency 3 2 5 3 2 3 2" xfId="26961" xr:uid="{7E2C14CF-BE79-4E50-82B2-12E6717FA47A}"/>
    <cellStyle name="Currency 3 2 5 3 2 3 2 2" xfId="57785" xr:uid="{C6390549-9CBF-4F4C-9582-47A9D11AFA30}"/>
    <cellStyle name="Currency 3 2 5 3 2 3 3" xfId="42375" xr:uid="{CFB44EDA-4168-4E5F-BC85-B9A93B466CEA}"/>
    <cellStyle name="Currency 3 2 5 3 2 4" xfId="19152" xr:uid="{B0BA4890-6C5E-4846-9CC2-64130BA0905D}"/>
    <cellStyle name="Currency 3 2 5 3 2 4 2" xfId="49976" xr:uid="{CFA960A3-6DAC-42CD-BE4B-1B7D9F6F24C6}"/>
    <cellStyle name="Currency 3 2 5 3 2 5" xfId="34566" xr:uid="{A34DC77B-8CD6-4547-A7EE-2B04AACDD12A}"/>
    <cellStyle name="Currency 3 2 5 3 3" xfId="5643" xr:uid="{1CEF48A1-4F6F-4E17-8C37-3C42C57C3CEA}"/>
    <cellStyle name="Currency 3 2 5 3 3 2" xfId="13454" xr:uid="{5381666A-99C4-4C97-A101-502E2D5A9808}"/>
    <cellStyle name="Currency 3 2 5 3 3 2 2" xfId="28865" xr:uid="{597345F9-573D-4F3A-BA45-0030288F30D1}"/>
    <cellStyle name="Currency 3 2 5 3 3 2 2 2" xfId="59689" xr:uid="{EBD1BF4A-FFE5-4145-A41F-22994CF48CCF}"/>
    <cellStyle name="Currency 3 2 5 3 3 2 3" xfId="44279" xr:uid="{67B93B4A-C5D9-4D37-B978-49A23958D2CB}"/>
    <cellStyle name="Currency 3 2 5 3 3 3" xfId="21056" xr:uid="{960C6E63-389C-41AB-AEC2-0A40CF8A2B30}"/>
    <cellStyle name="Currency 3 2 5 3 3 3 2" xfId="51880" xr:uid="{9EFB5F09-EF6A-45B7-927A-6C814AD4FF1A}"/>
    <cellStyle name="Currency 3 2 5 3 3 4" xfId="36470" xr:uid="{729099A0-C7A4-4A38-B645-89A2B9423F3F}"/>
    <cellStyle name="Currency 3 2 5 3 4" xfId="9651" xr:uid="{1CBD91AA-23F5-428A-B4C3-4CA8A1331893}"/>
    <cellStyle name="Currency 3 2 5 3 4 2" xfId="25062" xr:uid="{1573B665-A1CD-454C-AA7C-4C4BE5945B67}"/>
    <cellStyle name="Currency 3 2 5 3 4 2 2" xfId="55886" xr:uid="{A5CC8835-4D12-46CF-8680-4A0EA9917EBF}"/>
    <cellStyle name="Currency 3 2 5 3 4 3" xfId="40476" xr:uid="{F8416ABA-B99D-49BE-956D-EF41E64FC0BA}"/>
    <cellStyle name="Currency 3 2 5 3 5" xfId="17253" xr:uid="{5F0C5AA4-CBA1-441A-8E7F-414174EA44C2}"/>
    <cellStyle name="Currency 3 2 5 3 5 2" xfId="48077" xr:uid="{CD165EDF-6AD9-4B77-9ED5-F333E139A484}"/>
    <cellStyle name="Currency 3 2 5 3 6" xfId="32667" xr:uid="{BF4B8D4D-BF05-45BF-8075-8D2F90C0D1E2}"/>
    <cellStyle name="Currency 3 2 5 4" xfId="2473" xr:uid="{4B7E3E04-0F3E-4BD0-B16C-85AC6D97F222}"/>
    <cellStyle name="Currency 3 2 5 4 2" xfId="6276" xr:uid="{429E1500-CD3C-48F8-A442-130B438EB9A3}"/>
    <cellStyle name="Currency 3 2 5 4 2 2" xfId="14087" xr:uid="{EC891853-91AC-4DD4-A776-C5088BD52B29}"/>
    <cellStyle name="Currency 3 2 5 4 2 2 2" xfId="29498" xr:uid="{0F55E7C2-C496-4059-B3DA-BD6C6BB5EF1C}"/>
    <cellStyle name="Currency 3 2 5 4 2 2 2 2" xfId="60322" xr:uid="{FC7A3CBB-B0A9-4A8F-B353-49E4FAA5E66F}"/>
    <cellStyle name="Currency 3 2 5 4 2 2 3" xfId="44912" xr:uid="{557FB859-AE99-4677-96A0-EF88C2A475DE}"/>
    <cellStyle name="Currency 3 2 5 4 2 3" xfId="21689" xr:uid="{5EF6115E-3F44-4DB4-8F5E-471AD6E694EA}"/>
    <cellStyle name="Currency 3 2 5 4 2 3 2" xfId="52513" xr:uid="{FD6515C8-25AB-4D09-8AC6-2B19A8456370}"/>
    <cellStyle name="Currency 3 2 5 4 2 4" xfId="37103" xr:uid="{C73F4F55-9319-42A4-947F-A7A2AE7494A5}"/>
    <cellStyle name="Currency 3 2 5 4 3" xfId="10284" xr:uid="{734BA7AC-E902-4391-A45E-8A0390EC539B}"/>
    <cellStyle name="Currency 3 2 5 4 3 2" xfId="25695" xr:uid="{57FC3AF1-7BB0-4282-B53D-C44B5107F049}"/>
    <cellStyle name="Currency 3 2 5 4 3 2 2" xfId="56519" xr:uid="{FC5B4834-D47B-4C07-9E09-AE5508624EEF}"/>
    <cellStyle name="Currency 3 2 5 4 3 3" xfId="41109" xr:uid="{C3F0CFDF-26EE-498A-9B87-4725C7CB9217}"/>
    <cellStyle name="Currency 3 2 5 4 4" xfId="17886" xr:uid="{B66F2B0C-4BB7-46F1-9A9C-AAA267C54EB7}"/>
    <cellStyle name="Currency 3 2 5 4 4 2" xfId="48710" xr:uid="{DB0DC9E4-B662-4044-853A-89DC0D648790}"/>
    <cellStyle name="Currency 3 2 5 4 5" xfId="33300" xr:uid="{0C125D26-0037-4A16-AD0B-3E2CD3B25E26}"/>
    <cellStyle name="Currency 3 2 5 5" xfId="4377" xr:uid="{88653983-2BB2-434C-8202-BA71B5800737}"/>
    <cellStyle name="Currency 3 2 5 5 2" xfId="12188" xr:uid="{4B636E65-4474-464C-B5A3-A52C7664C507}"/>
    <cellStyle name="Currency 3 2 5 5 2 2" xfId="27599" xr:uid="{1D797BE9-E8F6-4B5B-834C-60675755EAD8}"/>
    <cellStyle name="Currency 3 2 5 5 2 2 2" xfId="58423" xr:uid="{EE489E59-63AB-42F3-B4BA-8394CE2339D4}"/>
    <cellStyle name="Currency 3 2 5 5 2 3" xfId="43013" xr:uid="{97157B94-0755-4F74-9062-4AE41D6EE72C}"/>
    <cellStyle name="Currency 3 2 5 5 3" xfId="19790" xr:uid="{55F82061-1EC8-426F-B174-8975DFBE4D2C}"/>
    <cellStyle name="Currency 3 2 5 5 3 2" xfId="50614" xr:uid="{264104E1-6F0F-45CF-BFAA-35F82F109208}"/>
    <cellStyle name="Currency 3 2 5 5 4" xfId="35204" xr:uid="{1A7390DA-3C6D-47EB-A5BF-E9B30D49E25B}"/>
    <cellStyle name="Currency 3 2 5 6" xfId="8385" xr:uid="{C3089C95-6771-4FD8-AEF1-E6CE3B5BB68B}"/>
    <cellStyle name="Currency 3 2 5 6 2" xfId="23796" xr:uid="{2A0AF777-C5E2-4EC5-BF35-EC1981720CFC}"/>
    <cellStyle name="Currency 3 2 5 6 2 2" xfId="54620" xr:uid="{27D2533B-4895-4C7D-A138-228CEDA4C89D}"/>
    <cellStyle name="Currency 3 2 5 6 3" xfId="39210" xr:uid="{976448EC-27A9-4272-9156-08D1E006428F}"/>
    <cellStyle name="Currency 3 2 5 7" xfId="15987" xr:uid="{5858EC82-56C7-4880-8EA4-2BF49EB96F58}"/>
    <cellStyle name="Currency 3 2 5 7 2" xfId="46811" xr:uid="{7BDD2EC4-2167-4D47-ADCF-EB547A4932E3}"/>
    <cellStyle name="Currency 3 2 5 8" xfId="31401" xr:uid="{FF1AAFBF-00DD-4B21-B262-5B0863EBCE14}"/>
    <cellStyle name="Currency 3 2 6" xfId="365" xr:uid="{C5E7881B-3582-4628-B22A-A77710A24A34}"/>
    <cellStyle name="Currency 3 2 6 2" xfId="998" xr:uid="{EC65126D-7B52-4B28-B08C-691038F17844}"/>
    <cellStyle name="Currency 3 2 6 2 2" xfId="2897" xr:uid="{3D3040EB-33EE-417C-8BB2-6475A3249A4B}"/>
    <cellStyle name="Currency 3 2 6 2 2 2" xfId="6700" xr:uid="{09B3268B-0A0D-4F52-8E03-B64E023C3044}"/>
    <cellStyle name="Currency 3 2 6 2 2 2 2" xfId="14511" xr:uid="{8CAA0E0A-ACCE-453C-9025-9D27BA60C3A3}"/>
    <cellStyle name="Currency 3 2 6 2 2 2 2 2" xfId="29922" xr:uid="{EB49F843-95D5-4E2D-8DD6-EAD13625A6C0}"/>
    <cellStyle name="Currency 3 2 6 2 2 2 2 2 2" xfId="60746" xr:uid="{983B8D1D-E3F9-4F9C-B83D-5CC4EAD980BF}"/>
    <cellStyle name="Currency 3 2 6 2 2 2 2 3" xfId="45336" xr:uid="{50F18BD7-99E9-4E48-827F-D555531F9D57}"/>
    <cellStyle name="Currency 3 2 6 2 2 2 3" xfId="22113" xr:uid="{2C274285-E000-4B64-A55A-D6248FC64FE2}"/>
    <cellStyle name="Currency 3 2 6 2 2 2 3 2" xfId="52937" xr:uid="{2730309D-633A-40BD-9CA6-24B628199BBF}"/>
    <cellStyle name="Currency 3 2 6 2 2 2 4" xfId="37527" xr:uid="{AE8C1382-85D7-4BE6-AFD7-1A55AFE2544B}"/>
    <cellStyle name="Currency 3 2 6 2 2 3" xfId="10708" xr:uid="{7F25D8B5-12EF-480E-97B9-CB9884943C6A}"/>
    <cellStyle name="Currency 3 2 6 2 2 3 2" xfId="26119" xr:uid="{499CF118-8430-40F2-A2D5-4B00EEC4F67E}"/>
    <cellStyle name="Currency 3 2 6 2 2 3 2 2" xfId="56943" xr:uid="{120C8F13-86E9-47BB-B57B-DAC0F76629A7}"/>
    <cellStyle name="Currency 3 2 6 2 2 3 3" xfId="41533" xr:uid="{82F9BE72-636A-42AD-87BC-5386FC0B9763}"/>
    <cellStyle name="Currency 3 2 6 2 2 4" xfId="18310" xr:uid="{F5D09096-4B9B-4955-8BD8-FD934F2F3A07}"/>
    <cellStyle name="Currency 3 2 6 2 2 4 2" xfId="49134" xr:uid="{F3575C5F-D071-4552-A683-E74364423D52}"/>
    <cellStyle name="Currency 3 2 6 2 2 5" xfId="33724" xr:uid="{CC178695-9B8C-4571-A0FD-BDC2723960F7}"/>
    <cellStyle name="Currency 3 2 6 2 3" xfId="4801" xr:uid="{27E77056-96B1-43BB-A403-AB3517EB8D4F}"/>
    <cellStyle name="Currency 3 2 6 2 3 2" xfId="12612" xr:uid="{73E0F76C-F480-403C-BF3C-B1AF41158FFE}"/>
    <cellStyle name="Currency 3 2 6 2 3 2 2" xfId="28023" xr:uid="{B877E483-CB10-4BD4-8CB6-68FE1EC039D9}"/>
    <cellStyle name="Currency 3 2 6 2 3 2 2 2" xfId="58847" xr:uid="{4F5E696A-8475-4F32-987E-B52C22750B22}"/>
    <cellStyle name="Currency 3 2 6 2 3 2 3" xfId="43437" xr:uid="{234A1AE5-BA2F-4505-865A-3F0A89E91000}"/>
    <cellStyle name="Currency 3 2 6 2 3 3" xfId="20214" xr:uid="{A6C199DE-4CBD-4082-93D8-A7115AF03570}"/>
    <cellStyle name="Currency 3 2 6 2 3 3 2" xfId="51038" xr:uid="{F9058072-998B-4E20-BB61-54EDE1BFC7EF}"/>
    <cellStyle name="Currency 3 2 6 2 3 4" xfId="35628" xr:uid="{F900BC28-39C3-4618-B20F-DD00A4DB959E}"/>
    <cellStyle name="Currency 3 2 6 2 4" xfId="8809" xr:uid="{6FFB1837-3989-49E9-A30A-F6B0DA00CE94}"/>
    <cellStyle name="Currency 3 2 6 2 4 2" xfId="24220" xr:uid="{BAC8197C-6B78-471C-A34E-CA3D49C02AA3}"/>
    <cellStyle name="Currency 3 2 6 2 4 2 2" xfId="55044" xr:uid="{9DD94AF6-8712-4BFB-A7BE-9AF6088CE5DB}"/>
    <cellStyle name="Currency 3 2 6 2 4 3" xfId="39634" xr:uid="{B890948E-D90F-44DE-881E-0873E1040536}"/>
    <cellStyle name="Currency 3 2 6 2 5" xfId="16411" xr:uid="{85214999-42A6-41C3-B58B-5128267CC83F}"/>
    <cellStyle name="Currency 3 2 6 2 5 2" xfId="47235" xr:uid="{52A3B527-2831-4442-AC0D-72811A4C6D4E}"/>
    <cellStyle name="Currency 3 2 6 2 6" xfId="31825" xr:uid="{E4BBCFB3-482D-4332-965F-A2B1B32B7B45}"/>
    <cellStyle name="Currency 3 2 6 3" xfId="1631" xr:uid="{A37BEC30-8C7E-4D5D-B8F9-9E0EAD9DE741}"/>
    <cellStyle name="Currency 3 2 6 3 2" xfId="3530" xr:uid="{C19ABC9D-75B5-4755-BDB9-8FC6B0D69CCF}"/>
    <cellStyle name="Currency 3 2 6 3 2 2" xfId="7333" xr:uid="{1E43125C-1965-412B-8DD2-A8B4FA9793C2}"/>
    <cellStyle name="Currency 3 2 6 3 2 2 2" xfId="15144" xr:uid="{9BB99A2B-FCA8-431C-B97D-762D95DCFDC0}"/>
    <cellStyle name="Currency 3 2 6 3 2 2 2 2" xfId="30555" xr:uid="{1DFC8B4E-8A2B-4290-B6EF-DD294FD17879}"/>
    <cellStyle name="Currency 3 2 6 3 2 2 2 2 2" xfId="61379" xr:uid="{00A291FD-63BB-4B0D-A72F-9706D9F0D180}"/>
    <cellStyle name="Currency 3 2 6 3 2 2 2 3" xfId="45969" xr:uid="{194861B1-9D8D-46C3-91B5-C15B4147DC03}"/>
    <cellStyle name="Currency 3 2 6 3 2 2 3" xfId="22746" xr:uid="{C4B1C052-4695-430F-94EC-B57B7D1E76F5}"/>
    <cellStyle name="Currency 3 2 6 3 2 2 3 2" xfId="53570" xr:uid="{C2BD23EC-A491-4C6A-8F45-BBB7E93D89CF}"/>
    <cellStyle name="Currency 3 2 6 3 2 2 4" xfId="38160" xr:uid="{E21D7C48-18FE-4219-BFE3-E4491BBE1C7D}"/>
    <cellStyle name="Currency 3 2 6 3 2 3" xfId="11341" xr:uid="{23E6945C-414D-43A9-A903-D482A8F15ED8}"/>
    <cellStyle name="Currency 3 2 6 3 2 3 2" xfId="26752" xr:uid="{CE9313F8-6014-4102-89C0-8EBD5BE06E3B}"/>
    <cellStyle name="Currency 3 2 6 3 2 3 2 2" xfId="57576" xr:uid="{B93CF95A-2BD9-47D7-AA8E-E6A43309CD92}"/>
    <cellStyle name="Currency 3 2 6 3 2 3 3" xfId="42166" xr:uid="{5A1E00C0-3BC2-4B6F-B80A-50AFB2B3335E}"/>
    <cellStyle name="Currency 3 2 6 3 2 4" xfId="18943" xr:uid="{404F5736-46D0-4046-9B40-E2CBDCF76F1B}"/>
    <cellStyle name="Currency 3 2 6 3 2 4 2" xfId="49767" xr:uid="{1E6437C4-034F-43B1-8E2E-7F2DFECE5FD1}"/>
    <cellStyle name="Currency 3 2 6 3 2 5" xfId="34357" xr:uid="{96FB9F53-AE05-4EF3-9DFA-8EE80A749E14}"/>
    <cellStyle name="Currency 3 2 6 3 3" xfId="5434" xr:uid="{A44B6A23-DFD9-4C63-818D-B66105AD83B9}"/>
    <cellStyle name="Currency 3 2 6 3 3 2" xfId="13245" xr:uid="{30CA33AA-B32C-427B-BC77-437AC670A819}"/>
    <cellStyle name="Currency 3 2 6 3 3 2 2" xfId="28656" xr:uid="{63409664-88F5-4EAE-B5AF-3B93FC9A1C33}"/>
    <cellStyle name="Currency 3 2 6 3 3 2 2 2" xfId="59480" xr:uid="{3EAAD099-2EDB-49BE-96A4-F27CE3BF9ED2}"/>
    <cellStyle name="Currency 3 2 6 3 3 2 3" xfId="44070" xr:uid="{334087C0-F62F-4B88-825E-3C4BD5335C6D}"/>
    <cellStyle name="Currency 3 2 6 3 3 3" xfId="20847" xr:uid="{549AFC75-18D0-4E22-BB73-DA67D548EE4E}"/>
    <cellStyle name="Currency 3 2 6 3 3 3 2" xfId="51671" xr:uid="{D891EB49-7CE9-4A5A-A177-EE73FA43AEF6}"/>
    <cellStyle name="Currency 3 2 6 3 3 4" xfId="36261" xr:uid="{8451EE18-1976-4C09-8EE3-937667153E45}"/>
    <cellStyle name="Currency 3 2 6 3 4" xfId="9442" xr:uid="{AB72559E-7769-48EA-A6AA-11243B2FED28}"/>
    <cellStyle name="Currency 3 2 6 3 4 2" xfId="24853" xr:uid="{D6558DEE-2B38-4D9F-83B7-B499BFE601A6}"/>
    <cellStyle name="Currency 3 2 6 3 4 2 2" xfId="55677" xr:uid="{25D1CA8F-BB35-46C7-B2F5-E5E29C848167}"/>
    <cellStyle name="Currency 3 2 6 3 4 3" xfId="40267" xr:uid="{C981E39D-78D2-432A-93C5-C0ABA7C09CC2}"/>
    <cellStyle name="Currency 3 2 6 3 5" xfId="17044" xr:uid="{38854640-CB33-4068-8E46-2E3AA094C31C}"/>
    <cellStyle name="Currency 3 2 6 3 5 2" xfId="47868" xr:uid="{3EDF1FA7-F44B-433D-B4FA-28C0464915F2}"/>
    <cellStyle name="Currency 3 2 6 3 6" xfId="32458" xr:uid="{BD94AE56-2C3C-4793-B7EB-716EFAF689B9}"/>
    <cellStyle name="Currency 3 2 6 4" xfId="2264" xr:uid="{F32C9E1E-EC29-46A5-962E-0FE8AD1903CF}"/>
    <cellStyle name="Currency 3 2 6 4 2" xfId="6067" xr:uid="{00B29AD4-6E4D-46E4-BCC2-7DC753BB707A}"/>
    <cellStyle name="Currency 3 2 6 4 2 2" xfId="13878" xr:uid="{8FBA199B-A91C-459A-8B8F-B345E999619D}"/>
    <cellStyle name="Currency 3 2 6 4 2 2 2" xfId="29289" xr:uid="{42E55E2E-EC3A-4AC5-9494-D58FB8274F62}"/>
    <cellStyle name="Currency 3 2 6 4 2 2 2 2" xfId="60113" xr:uid="{B6DD4EDE-1EE6-4C34-8DB6-7463CE1DCCAD}"/>
    <cellStyle name="Currency 3 2 6 4 2 2 3" xfId="44703" xr:uid="{A63D0B5E-A150-41E3-83D3-B88B55ADFE10}"/>
    <cellStyle name="Currency 3 2 6 4 2 3" xfId="21480" xr:uid="{B570DFD7-2436-40FD-89BC-3772AE51A79D}"/>
    <cellStyle name="Currency 3 2 6 4 2 3 2" xfId="52304" xr:uid="{2286249C-3293-4E02-9134-5367354E62E8}"/>
    <cellStyle name="Currency 3 2 6 4 2 4" xfId="36894" xr:uid="{781D73B1-C381-4E49-80DC-2AE81FF8D01D}"/>
    <cellStyle name="Currency 3 2 6 4 3" xfId="10075" xr:uid="{5960B66E-2C3D-4C44-B612-403073FFBC66}"/>
    <cellStyle name="Currency 3 2 6 4 3 2" xfId="25486" xr:uid="{76F8C0CF-C717-4F5C-A7F4-F350781AA489}"/>
    <cellStyle name="Currency 3 2 6 4 3 2 2" xfId="56310" xr:uid="{7466FE39-170E-4744-8342-122D55C21338}"/>
    <cellStyle name="Currency 3 2 6 4 3 3" xfId="40900" xr:uid="{C1DD6F1D-4646-4B48-8816-6244F8B2E182}"/>
    <cellStyle name="Currency 3 2 6 4 4" xfId="17677" xr:uid="{06DE5366-58E0-45B5-928B-4155519FBAF2}"/>
    <cellStyle name="Currency 3 2 6 4 4 2" xfId="48501" xr:uid="{D11CBADE-E590-44E7-8313-3D1DC43B2054}"/>
    <cellStyle name="Currency 3 2 6 4 5" xfId="33091" xr:uid="{66A4EC7C-CE9A-4D27-A609-0FD6D0D07B30}"/>
    <cellStyle name="Currency 3 2 6 5" xfId="4168" xr:uid="{E894FE0D-9D80-40B9-9B36-CC1840B54D39}"/>
    <cellStyle name="Currency 3 2 6 5 2" xfId="11979" xr:uid="{42A97112-AB58-4CC3-A3F5-3B7A56903E9A}"/>
    <cellStyle name="Currency 3 2 6 5 2 2" xfId="27390" xr:uid="{2042D4A5-16AA-4618-B2E5-981C232B618A}"/>
    <cellStyle name="Currency 3 2 6 5 2 2 2" xfId="58214" xr:uid="{DD75D1D0-D6FA-465E-BC4C-ED585C629E3D}"/>
    <cellStyle name="Currency 3 2 6 5 2 3" xfId="42804" xr:uid="{B1DF43CA-6E22-427D-851A-4159CB333ABB}"/>
    <cellStyle name="Currency 3 2 6 5 3" xfId="19581" xr:uid="{B09786B8-63B2-4155-91BA-C1EB5FE34B23}"/>
    <cellStyle name="Currency 3 2 6 5 3 2" xfId="50405" xr:uid="{62D08F68-B59C-419A-B77B-B1A97BCD4720}"/>
    <cellStyle name="Currency 3 2 6 5 4" xfId="34995" xr:uid="{C453445E-B68D-4528-BEA2-A3AE45475FB3}"/>
    <cellStyle name="Currency 3 2 6 6" xfId="8176" xr:uid="{3A55F4FB-0282-41C1-A6ED-DD8B0923A9F3}"/>
    <cellStyle name="Currency 3 2 6 6 2" xfId="23587" xr:uid="{B5E3E8A6-5D79-46D9-BFF3-86CB3D386A21}"/>
    <cellStyle name="Currency 3 2 6 6 2 2" xfId="54411" xr:uid="{B3BBDF6C-92E8-41D7-8AE4-40762110E33C}"/>
    <cellStyle name="Currency 3 2 6 6 3" xfId="39001" xr:uid="{79BEFFF9-AA2E-4FDC-A3A9-ED7FA4F85D71}"/>
    <cellStyle name="Currency 3 2 6 7" xfId="15778" xr:uid="{D8959CA7-F563-4694-916A-6F36D17AFCCE}"/>
    <cellStyle name="Currency 3 2 6 7 2" xfId="46602" xr:uid="{48A1B78F-AA29-4A46-A21C-5EC6538297D1}"/>
    <cellStyle name="Currency 3 2 6 8" xfId="31192" xr:uid="{C1FB23C6-DB9C-43F4-94D0-446F634F310E}"/>
    <cellStyle name="Currency 3 2 7" xfId="785" xr:uid="{6B45CCF1-5529-424C-BFDE-66E538891DB9}"/>
    <cellStyle name="Currency 3 2 7 2" xfId="2684" xr:uid="{20FD59A7-2133-45FA-A33B-0EB0260BB9B1}"/>
    <cellStyle name="Currency 3 2 7 2 2" xfId="6487" xr:uid="{C6749276-D0BB-4E63-A99D-C48F0BB45722}"/>
    <cellStyle name="Currency 3 2 7 2 2 2" xfId="14298" xr:uid="{DFC4E97B-8C66-4B2A-B058-EF6BA6B79DE9}"/>
    <cellStyle name="Currency 3 2 7 2 2 2 2" xfId="29709" xr:uid="{EEEA61A7-737A-465A-9474-6850123E3EAD}"/>
    <cellStyle name="Currency 3 2 7 2 2 2 2 2" xfId="60533" xr:uid="{579A57B5-0A38-4A3D-A42D-DF6FEC147145}"/>
    <cellStyle name="Currency 3 2 7 2 2 2 3" xfId="45123" xr:uid="{03A47D4E-B626-4BFB-9E48-7D99E168EC46}"/>
    <cellStyle name="Currency 3 2 7 2 2 3" xfId="21900" xr:uid="{4775906B-3D27-4D65-BAA7-9C5063DA32EE}"/>
    <cellStyle name="Currency 3 2 7 2 2 3 2" xfId="52724" xr:uid="{9AE688B1-7667-4196-AB0D-0C733247F4BF}"/>
    <cellStyle name="Currency 3 2 7 2 2 4" xfId="37314" xr:uid="{040282B1-785C-4CDC-A6DB-D3623FC118FA}"/>
    <cellStyle name="Currency 3 2 7 2 3" xfId="10495" xr:uid="{0E75475A-D1D5-4946-A3F0-D1473A15D898}"/>
    <cellStyle name="Currency 3 2 7 2 3 2" xfId="25906" xr:uid="{40833817-8A3E-406E-9101-03503FC945C3}"/>
    <cellStyle name="Currency 3 2 7 2 3 2 2" xfId="56730" xr:uid="{D90C3377-0359-4DDC-A0C7-997118B699B5}"/>
    <cellStyle name="Currency 3 2 7 2 3 3" xfId="41320" xr:uid="{1479C528-04AF-4688-8BC0-59FF393BB294}"/>
    <cellStyle name="Currency 3 2 7 2 4" xfId="18097" xr:uid="{33706B8E-945C-4870-B5C1-D913CF4C23AA}"/>
    <cellStyle name="Currency 3 2 7 2 4 2" xfId="48921" xr:uid="{E87390CD-0D28-4D6A-9237-FCD57EB4BC39}"/>
    <cellStyle name="Currency 3 2 7 2 5" xfId="33511" xr:uid="{581BEAA4-4D26-43A2-9586-C274863F71FB}"/>
    <cellStyle name="Currency 3 2 7 3" xfId="4588" xr:uid="{D0239802-5027-4358-AA6B-DEDC4DFBEB9C}"/>
    <cellStyle name="Currency 3 2 7 3 2" xfId="12399" xr:uid="{73052C4A-9B4D-436A-BC70-09F3B4737D13}"/>
    <cellStyle name="Currency 3 2 7 3 2 2" xfId="27810" xr:uid="{D46BD278-AFBB-466A-B2A4-A67E214A5CB2}"/>
    <cellStyle name="Currency 3 2 7 3 2 2 2" xfId="58634" xr:uid="{16159913-9CCD-4B7D-9313-542EA957E2C4}"/>
    <cellStyle name="Currency 3 2 7 3 2 3" xfId="43224" xr:uid="{870A464C-FDDC-4463-AC6C-A846AABA8DBA}"/>
    <cellStyle name="Currency 3 2 7 3 3" xfId="20001" xr:uid="{F2ED41FA-AF29-48D7-81D6-CD8C0CE1D0C1}"/>
    <cellStyle name="Currency 3 2 7 3 3 2" xfId="50825" xr:uid="{0E968C50-55ED-4BD9-A9C8-4BBE02B87B1C}"/>
    <cellStyle name="Currency 3 2 7 3 4" xfId="35415" xr:uid="{CB2A03F5-1446-4AC1-BD08-CD6458647278}"/>
    <cellStyle name="Currency 3 2 7 4" xfId="8596" xr:uid="{041C67F3-6955-44E5-837A-BDF764AD7857}"/>
    <cellStyle name="Currency 3 2 7 4 2" xfId="24007" xr:uid="{896CE224-4E41-4DD3-8FA2-D4C7808B231C}"/>
    <cellStyle name="Currency 3 2 7 4 2 2" xfId="54831" xr:uid="{F2409C89-5299-477B-8E10-0FB6040680DE}"/>
    <cellStyle name="Currency 3 2 7 4 3" xfId="39421" xr:uid="{B9BCEFB1-B528-4F52-BB8A-AD5469747752}"/>
    <cellStyle name="Currency 3 2 7 5" xfId="16198" xr:uid="{125FF768-630A-4256-BF15-B482BD868AC4}"/>
    <cellStyle name="Currency 3 2 7 5 2" xfId="47022" xr:uid="{53D74234-0701-4307-A89A-8681FA5205F8}"/>
    <cellStyle name="Currency 3 2 7 6" xfId="31612" xr:uid="{48271B17-EDCD-4374-B1FF-94754CE4A2AC}"/>
    <cellStyle name="Currency 3 2 8" xfId="1418" xr:uid="{3645FACA-E01A-407D-A999-78F9A73B9C3A}"/>
    <cellStyle name="Currency 3 2 8 2" xfId="3317" xr:uid="{27A13FE1-3D2F-4284-BC90-CBCD94164166}"/>
    <cellStyle name="Currency 3 2 8 2 2" xfId="7120" xr:uid="{64CB1392-86FF-49AF-BFE9-49610DAA7738}"/>
    <cellStyle name="Currency 3 2 8 2 2 2" xfId="14931" xr:uid="{42AF37D6-19F7-4742-9EA1-F57D6B323562}"/>
    <cellStyle name="Currency 3 2 8 2 2 2 2" xfId="30342" xr:uid="{F4ACAD0E-EBCD-454A-8996-8BEC52A4CFBA}"/>
    <cellStyle name="Currency 3 2 8 2 2 2 2 2" xfId="61166" xr:uid="{EB788FC0-E84C-4B39-AD72-B646E0399C02}"/>
    <cellStyle name="Currency 3 2 8 2 2 2 3" xfId="45756" xr:uid="{AAFF5DC7-A106-4A42-922E-F2D84D0BBF5B}"/>
    <cellStyle name="Currency 3 2 8 2 2 3" xfId="22533" xr:uid="{43F0F6BD-E773-4520-BAB7-5EDC6BB38426}"/>
    <cellStyle name="Currency 3 2 8 2 2 3 2" xfId="53357" xr:uid="{8B787755-3506-4CAA-BC5B-335C169AE470}"/>
    <cellStyle name="Currency 3 2 8 2 2 4" xfId="37947" xr:uid="{1B2AC176-5F31-4B8A-B49B-B9B43D89F33C}"/>
    <cellStyle name="Currency 3 2 8 2 3" xfId="11128" xr:uid="{4906CC5F-B1E7-458F-9A67-0DA5A31D98E5}"/>
    <cellStyle name="Currency 3 2 8 2 3 2" xfId="26539" xr:uid="{5E1E59EE-5A5C-40D5-B784-F6D4DC1B117F}"/>
    <cellStyle name="Currency 3 2 8 2 3 2 2" xfId="57363" xr:uid="{50320654-7B0C-4BE7-A5C9-92E430169AE1}"/>
    <cellStyle name="Currency 3 2 8 2 3 3" xfId="41953" xr:uid="{2655303F-941F-4910-A7E8-5031C9A015CE}"/>
    <cellStyle name="Currency 3 2 8 2 4" xfId="18730" xr:uid="{3752F1A3-43E6-4A60-BC01-DAF5C2171034}"/>
    <cellStyle name="Currency 3 2 8 2 4 2" xfId="49554" xr:uid="{0DE782B9-FDD9-478B-ACA5-AA900E041BBB}"/>
    <cellStyle name="Currency 3 2 8 2 5" xfId="34144" xr:uid="{303BF985-752D-4FC0-8766-17F2BA3E6B0C}"/>
    <cellStyle name="Currency 3 2 8 3" xfId="5221" xr:uid="{BDE10034-EB3E-47B5-B87F-122167B44E8B}"/>
    <cellStyle name="Currency 3 2 8 3 2" xfId="13032" xr:uid="{04F510F8-0F66-481B-BBCE-D3ED36B4D423}"/>
    <cellStyle name="Currency 3 2 8 3 2 2" xfId="28443" xr:uid="{53580944-C48C-47CC-AA23-DFB27523176E}"/>
    <cellStyle name="Currency 3 2 8 3 2 2 2" xfId="59267" xr:uid="{DA43C742-A333-4939-8F5F-DBCDBCA8EC6C}"/>
    <cellStyle name="Currency 3 2 8 3 2 3" xfId="43857" xr:uid="{B5A389D8-21C3-4513-B7CE-0B93EF246F03}"/>
    <cellStyle name="Currency 3 2 8 3 3" xfId="20634" xr:uid="{6769F06D-9B35-457B-BBC0-0E650F7BF826}"/>
    <cellStyle name="Currency 3 2 8 3 3 2" xfId="51458" xr:uid="{3EE7B816-CE26-479C-BBEF-549E7E200879}"/>
    <cellStyle name="Currency 3 2 8 3 4" xfId="36048" xr:uid="{876143D6-1799-464E-B2E4-F66FBDEE0F6A}"/>
    <cellStyle name="Currency 3 2 8 4" xfId="9229" xr:uid="{20CEF8BC-5AF1-4C4A-A095-6B21106BC4E6}"/>
    <cellStyle name="Currency 3 2 8 4 2" xfId="24640" xr:uid="{06FBFD5C-1408-49A5-A643-18616019005F}"/>
    <cellStyle name="Currency 3 2 8 4 2 2" xfId="55464" xr:uid="{BEB77391-C4AB-4905-BF7D-B286CCBA91AB}"/>
    <cellStyle name="Currency 3 2 8 4 3" xfId="40054" xr:uid="{72E3D216-DE75-4188-898C-DFC2E6479201}"/>
    <cellStyle name="Currency 3 2 8 5" xfId="16831" xr:uid="{A5DF998C-7BA4-47A0-97D5-4D36024A0F54}"/>
    <cellStyle name="Currency 3 2 8 5 2" xfId="47655" xr:uid="{1F32B072-FAB0-457B-809A-DEB514A046FC}"/>
    <cellStyle name="Currency 3 2 8 6" xfId="32245" xr:uid="{49493EF5-717C-4B5A-B2E1-352D54701967}"/>
    <cellStyle name="Currency 3 2 9" xfId="2051" xr:uid="{7CD50A9D-0549-4FBC-AF30-0AA3976F312D}"/>
    <cellStyle name="Currency 3 2 9 2" xfId="5854" xr:uid="{1A0B913F-3308-4464-B354-3381828E5E4E}"/>
    <cellStyle name="Currency 3 2 9 2 2" xfId="13665" xr:uid="{96BA1C28-B64A-455B-8428-39B8DFB7F5B6}"/>
    <cellStyle name="Currency 3 2 9 2 2 2" xfId="29076" xr:uid="{20440D78-B19B-4F60-B175-D4E6AE511924}"/>
    <cellStyle name="Currency 3 2 9 2 2 2 2" xfId="59900" xr:uid="{1DB64412-F3DB-4E3D-8384-CBB8E86CE646}"/>
    <cellStyle name="Currency 3 2 9 2 2 3" xfId="44490" xr:uid="{2BD9D005-9601-41C9-ACBC-1DE76B9076E0}"/>
    <cellStyle name="Currency 3 2 9 2 3" xfId="21267" xr:uid="{4ED216A7-D51C-4336-AB18-C7AA805AC1B8}"/>
    <cellStyle name="Currency 3 2 9 2 3 2" xfId="52091" xr:uid="{45E50B8E-C883-4BD3-87EA-AD4EC939BA92}"/>
    <cellStyle name="Currency 3 2 9 2 4" xfId="36681" xr:uid="{BC0C75DC-5DCF-4110-9C1B-EC88C2AE6A37}"/>
    <cellStyle name="Currency 3 2 9 3" xfId="9862" xr:uid="{6A4968CD-BC06-4894-BFF3-89A024B4B1DC}"/>
    <cellStyle name="Currency 3 2 9 3 2" xfId="25273" xr:uid="{350DAD7E-7EDA-4CCA-AD15-3D2EBCD95984}"/>
    <cellStyle name="Currency 3 2 9 3 2 2" xfId="56097" xr:uid="{F189B730-46D1-41E6-95AF-EA05925EF2A9}"/>
    <cellStyle name="Currency 3 2 9 3 3" xfId="40687" xr:uid="{93BFBFE1-2D96-49F2-A555-2F8753DB1379}"/>
    <cellStyle name="Currency 3 2 9 4" xfId="17464" xr:uid="{B9DBA786-43DD-4DAE-BEE7-209F6FDE1B1A}"/>
    <cellStyle name="Currency 3 2 9 4 2" xfId="48288" xr:uid="{1D79DBC3-553D-4930-8B16-A3802ABE762C}"/>
    <cellStyle name="Currency 3 2 9 5" xfId="32878" xr:uid="{E37494E2-5A80-41D4-BA46-1ACD1F83E4F8}"/>
    <cellStyle name="Currency 3 3" xfId="208" xr:uid="{314BE406-C394-4A96-8DF8-0F8AC77E60B5}"/>
    <cellStyle name="Currency 3 3 10" xfId="7819" xr:uid="{440542BF-6F9D-462F-A756-FA49755BFBE0}"/>
    <cellStyle name="Currency 3 3 10 2" xfId="23230" xr:uid="{212235DC-1762-4EC0-90C6-BFF852A5023E}"/>
    <cellStyle name="Currency 3 3 10 2 2" xfId="54054" xr:uid="{8F41128F-C756-4445-9165-1F7B73E5C481}"/>
    <cellStyle name="Currency 3 3 10 3" xfId="38644" xr:uid="{98D5D04C-CE8F-4B56-89F5-5C4B017ED48A}"/>
    <cellStyle name="Currency 3 3 11" xfId="15630" xr:uid="{DE241FBD-DB54-46BC-83DD-A1BC12D8F7AF}"/>
    <cellStyle name="Currency 3 3 11 2" xfId="46454" xr:uid="{209DA23D-D6DE-4064-858F-A0F019BBE448}"/>
    <cellStyle name="Currency 3 3 12" xfId="31044" xr:uid="{B38E3BB9-0205-4815-90C7-60C06BD90B3B}"/>
    <cellStyle name="Currency 3 3 2" xfId="290" xr:uid="{E4C3FC96-AE06-4C4F-BF9D-9CBD89D71727}"/>
    <cellStyle name="Currency 3 3 2 10" xfId="15712" xr:uid="{7CA0A644-B31A-42CA-B3F4-DE1D727E76A0}"/>
    <cellStyle name="Currency 3 3 2 10 2" xfId="46536" xr:uid="{474D1C70-D86F-45B2-A3AB-0F62E882292B}"/>
    <cellStyle name="Currency 3 3 2 11" xfId="31126" xr:uid="{866D363C-E144-47D8-ABCC-80F903C5C154}"/>
    <cellStyle name="Currency 3 3 2 2" xfId="721" xr:uid="{A04CF439-EFB3-4A3C-BEE5-8D04E0862491}"/>
    <cellStyle name="Currency 3 3 2 2 2" xfId="1354" xr:uid="{1F991077-6F6B-4AFF-BDD9-258D449F3B57}"/>
    <cellStyle name="Currency 3 3 2 2 2 2" xfId="3253" xr:uid="{75F5A137-7001-4705-9FE2-9CB5FA368BE3}"/>
    <cellStyle name="Currency 3 3 2 2 2 2 2" xfId="7056" xr:uid="{6432B4FA-15EF-4D52-A03A-C2A02BEC64E7}"/>
    <cellStyle name="Currency 3 3 2 2 2 2 2 2" xfId="14867" xr:uid="{F10C8FD4-B463-4393-B3E5-E77DE7FB7B9F}"/>
    <cellStyle name="Currency 3 3 2 2 2 2 2 2 2" xfId="30278" xr:uid="{3653A0AC-9BED-473C-81C9-24732DE3847C}"/>
    <cellStyle name="Currency 3 3 2 2 2 2 2 2 2 2" xfId="61102" xr:uid="{FB6F199A-78A8-4827-AD90-8438E52C644E}"/>
    <cellStyle name="Currency 3 3 2 2 2 2 2 2 3" xfId="45692" xr:uid="{8D991585-813E-471F-A4FA-5317FB71E8E2}"/>
    <cellStyle name="Currency 3 3 2 2 2 2 2 3" xfId="22469" xr:uid="{42A5F9CB-5B69-4A44-93CB-54D3980F9469}"/>
    <cellStyle name="Currency 3 3 2 2 2 2 2 3 2" xfId="53293" xr:uid="{7D532D3E-DC47-4E5C-A2E3-AC24D15A41E4}"/>
    <cellStyle name="Currency 3 3 2 2 2 2 2 4" xfId="37883" xr:uid="{59412280-B4B4-4F63-A707-F344DA67B54A}"/>
    <cellStyle name="Currency 3 3 2 2 2 2 3" xfId="11064" xr:uid="{54E0A294-860E-4176-8B8C-940BE4DF6865}"/>
    <cellStyle name="Currency 3 3 2 2 2 2 3 2" xfId="26475" xr:uid="{A1F83D16-7C46-4DCF-8DD8-EF0A3DF2A438}"/>
    <cellStyle name="Currency 3 3 2 2 2 2 3 2 2" xfId="57299" xr:uid="{618DBF66-0DE2-4B4E-B396-02AFC79474E0}"/>
    <cellStyle name="Currency 3 3 2 2 2 2 3 3" xfId="41889" xr:uid="{71A782DA-6D5C-479B-8716-159849DFDC89}"/>
    <cellStyle name="Currency 3 3 2 2 2 2 4" xfId="18666" xr:uid="{4809D05F-AE4B-4D19-A2D8-A438856B77FC}"/>
    <cellStyle name="Currency 3 3 2 2 2 2 4 2" xfId="49490" xr:uid="{29E09145-C70B-4117-9436-7D18B2218F4B}"/>
    <cellStyle name="Currency 3 3 2 2 2 2 5" xfId="34080" xr:uid="{ABE8CBA2-4A2A-441C-BE96-57828C309319}"/>
    <cellStyle name="Currency 3 3 2 2 2 3" xfId="5157" xr:uid="{4FE2992C-EA99-4D64-882B-E13F09A524BF}"/>
    <cellStyle name="Currency 3 3 2 2 2 3 2" xfId="12968" xr:uid="{7557AB94-5BB6-49D6-B784-75A6E748FBF7}"/>
    <cellStyle name="Currency 3 3 2 2 2 3 2 2" xfId="28379" xr:uid="{54CADCEB-7F4D-414D-BCB4-6960A01E5D67}"/>
    <cellStyle name="Currency 3 3 2 2 2 3 2 2 2" xfId="59203" xr:uid="{201199C8-D700-42E3-A444-3A176910BF19}"/>
    <cellStyle name="Currency 3 3 2 2 2 3 2 3" xfId="43793" xr:uid="{26A29D35-A757-4423-AC87-0C6283F9ACDD}"/>
    <cellStyle name="Currency 3 3 2 2 2 3 3" xfId="20570" xr:uid="{AFE3F588-40A0-4907-8694-13ED1905D6EB}"/>
    <cellStyle name="Currency 3 3 2 2 2 3 3 2" xfId="51394" xr:uid="{1E4EC9C7-1D3D-4A17-80BE-AE9DD8A08AD4}"/>
    <cellStyle name="Currency 3 3 2 2 2 3 4" xfId="35984" xr:uid="{8EAD60E4-ED27-44F2-9EA1-0A560C095357}"/>
    <cellStyle name="Currency 3 3 2 2 2 4" xfId="9165" xr:uid="{E11A65C7-1808-4F15-8649-411A48DFCAEF}"/>
    <cellStyle name="Currency 3 3 2 2 2 4 2" xfId="24576" xr:uid="{0B2F8DF4-0937-43D2-908B-F1C2A3E0A6E7}"/>
    <cellStyle name="Currency 3 3 2 2 2 4 2 2" xfId="55400" xr:uid="{FF78DAFA-4164-4DCF-8244-6B3900369523}"/>
    <cellStyle name="Currency 3 3 2 2 2 4 3" xfId="39990" xr:uid="{A2E9751B-51B5-44CE-8DF6-E68E89E4BE38}"/>
    <cellStyle name="Currency 3 3 2 2 2 5" xfId="16767" xr:uid="{2CBADBE4-5861-464C-A19A-64B2F1E4AA0F}"/>
    <cellStyle name="Currency 3 3 2 2 2 5 2" xfId="47591" xr:uid="{2CFD0AD5-6672-49DA-AF5E-643F7D8BCF3E}"/>
    <cellStyle name="Currency 3 3 2 2 2 6" xfId="32181" xr:uid="{F0E57E22-41BA-4262-9406-E5C561065AE1}"/>
    <cellStyle name="Currency 3 3 2 2 3" xfId="1987" xr:uid="{A45E60A0-18AA-46AC-B127-C4FA4E84AFD2}"/>
    <cellStyle name="Currency 3 3 2 2 3 2" xfId="3886" xr:uid="{01106415-DD7B-4E26-846E-AD2B572F45FE}"/>
    <cellStyle name="Currency 3 3 2 2 3 2 2" xfId="7689" xr:uid="{B80B46D7-66FB-4029-842B-6644FBDFA529}"/>
    <cellStyle name="Currency 3 3 2 2 3 2 2 2" xfId="15500" xr:uid="{3DADAA2E-153B-4672-933B-E6B470C8B1EB}"/>
    <cellStyle name="Currency 3 3 2 2 3 2 2 2 2" xfId="30911" xr:uid="{BD1A448F-21A8-4BBE-BD69-B47E818AB130}"/>
    <cellStyle name="Currency 3 3 2 2 3 2 2 2 2 2" xfId="61735" xr:uid="{36359ABA-1242-4BFB-B809-D7EDC3DABA96}"/>
    <cellStyle name="Currency 3 3 2 2 3 2 2 2 3" xfId="46325" xr:uid="{86473DE4-C225-4CFC-9B8A-185D00E885A9}"/>
    <cellStyle name="Currency 3 3 2 2 3 2 2 3" xfId="23102" xr:uid="{8BA4728F-C1BC-44E4-9904-AB113FEBD756}"/>
    <cellStyle name="Currency 3 3 2 2 3 2 2 3 2" xfId="53926" xr:uid="{E63ADE56-3BA8-4AB2-93A7-2C60652F29C6}"/>
    <cellStyle name="Currency 3 3 2 2 3 2 2 4" xfId="38516" xr:uid="{2C0F26A2-91D2-4517-927F-7B931A5D33BD}"/>
    <cellStyle name="Currency 3 3 2 2 3 2 3" xfId="11697" xr:uid="{A2E1A9F2-0A38-400C-BDE2-F199F663215D}"/>
    <cellStyle name="Currency 3 3 2 2 3 2 3 2" xfId="27108" xr:uid="{26CEF519-6DEA-44D4-94FE-911364E69736}"/>
    <cellStyle name="Currency 3 3 2 2 3 2 3 2 2" xfId="57932" xr:uid="{AC3BBCFF-BE3B-4674-AA09-D2FB3EBD5D11}"/>
    <cellStyle name="Currency 3 3 2 2 3 2 3 3" xfId="42522" xr:uid="{B58D42B4-DE6B-4552-B958-8393B8A325CD}"/>
    <cellStyle name="Currency 3 3 2 2 3 2 4" xfId="19299" xr:uid="{17460A30-753A-41C0-888D-85A7D9DD2FC8}"/>
    <cellStyle name="Currency 3 3 2 2 3 2 4 2" xfId="50123" xr:uid="{77525190-C315-4EE8-ADA6-A87F1E5A9E4C}"/>
    <cellStyle name="Currency 3 3 2 2 3 2 5" xfId="34713" xr:uid="{31BE6C36-8862-4BF3-8996-8398578349EF}"/>
    <cellStyle name="Currency 3 3 2 2 3 3" xfId="5790" xr:uid="{F11ED56D-D157-440E-9CA5-2810710DDB8A}"/>
    <cellStyle name="Currency 3 3 2 2 3 3 2" xfId="13601" xr:uid="{D9A73B01-64CE-4786-BD2F-E15F776E2F1A}"/>
    <cellStyle name="Currency 3 3 2 2 3 3 2 2" xfId="29012" xr:uid="{4762EF23-733B-4D52-AA89-DF2A6D01D034}"/>
    <cellStyle name="Currency 3 3 2 2 3 3 2 2 2" xfId="59836" xr:uid="{7D04B4E5-112C-4770-80B8-69D700136FEA}"/>
    <cellStyle name="Currency 3 3 2 2 3 3 2 3" xfId="44426" xr:uid="{60161B0A-856A-49BB-BB83-B0E055E55D83}"/>
    <cellStyle name="Currency 3 3 2 2 3 3 3" xfId="21203" xr:uid="{DEDFC7A2-111B-4712-8B4F-97F7DA9509DB}"/>
    <cellStyle name="Currency 3 3 2 2 3 3 3 2" xfId="52027" xr:uid="{B4FEF365-5366-45F6-B777-459DC9F818B0}"/>
    <cellStyle name="Currency 3 3 2 2 3 3 4" xfId="36617" xr:uid="{D28A5CCF-5618-44A6-99C5-8EAD1CABA2F6}"/>
    <cellStyle name="Currency 3 3 2 2 3 4" xfId="9798" xr:uid="{9CA43F70-424F-44E6-90B9-67DB8F48B1A2}"/>
    <cellStyle name="Currency 3 3 2 2 3 4 2" xfId="25209" xr:uid="{359F473C-A97D-48FD-B542-9D07ABDC2ABE}"/>
    <cellStyle name="Currency 3 3 2 2 3 4 2 2" xfId="56033" xr:uid="{F049527F-514F-44B1-94B1-E7E767490A4E}"/>
    <cellStyle name="Currency 3 3 2 2 3 4 3" xfId="40623" xr:uid="{2B257449-8A45-46C2-AEC2-5F36E9178A7C}"/>
    <cellStyle name="Currency 3 3 2 2 3 5" xfId="17400" xr:uid="{C1BC235D-F57A-4691-9976-0BE38C1FE941}"/>
    <cellStyle name="Currency 3 3 2 2 3 5 2" xfId="48224" xr:uid="{72BA4363-6796-4628-A4B9-FC4FF399CAAC}"/>
    <cellStyle name="Currency 3 3 2 2 3 6" xfId="32814" xr:uid="{1061304B-C09A-4122-B75E-EEEDF8B7725F}"/>
    <cellStyle name="Currency 3 3 2 2 4" xfId="2620" xr:uid="{06223592-B951-4B53-B4E1-2FEA4D2A71E8}"/>
    <cellStyle name="Currency 3 3 2 2 4 2" xfId="6423" xr:uid="{CA3FA20D-D736-4664-925B-A1E3D63C72D8}"/>
    <cellStyle name="Currency 3 3 2 2 4 2 2" xfId="14234" xr:uid="{905BAB18-09F0-481F-B5A5-393FCC1939D4}"/>
    <cellStyle name="Currency 3 3 2 2 4 2 2 2" xfId="29645" xr:uid="{8DE8886B-8A41-454F-A5BF-2FC8A21C4E79}"/>
    <cellStyle name="Currency 3 3 2 2 4 2 2 2 2" xfId="60469" xr:uid="{627A6E0C-418D-4F7D-9A50-150C1F034D8A}"/>
    <cellStyle name="Currency 3 3 2 2 4 2 2 3" xfId="45059" xr:uid="{13993EBF-2D66-465F-82D7-563C042BCD51}"/>
    <cellStyle name="Currency 3 3 2 2 4 2 3" xfId="21836" xr:uid="{7B4166CD-C596-42E6-A77B-CCA4B6DB7FE5}"/>
    <cellStyle name="Currency 3 3 2 2 4 2 3 2" xfId="52660" xr:uid="{60FA32AF-AE6C-4253-AE49-30EF0A338B53}"/>
    <cellStyle name="Currency 3 3 2 2 4 2 4" xfId="37250" xr:uid="{9180E504-A7ED-44D8-A4D6-950A9A73BCE0}"/>
    <cellStyle name="Currency 3 3 2 2 4 3" xfId="10431" xr:uid="{2C89341F-B94A-47F0-9243-E057A873A5B1}"/>
    <cellStyle name="Currency 3 3 2 2 4 3 2" xfId="25842" xr:uid="{98E9848C-3FA3-4B73-A17E-D2BF7AA75CED}"/>
    <cellStyle name="Currency 3 3 2 2 4 3 2 2" xfId="56666" xr:uid="{51C4C8F5-891D-4994-85FE-409E4A1647BD}"/>
    <cellStyle name="Currency 3 3 2 2 4 3 3" xfId="41256" xr:uid="{081EB6B7-DB82-45DA-892A-ED0FF4F3B97F}"/>
    <cellStyle name="Currency 3 3 2 2 4 4" xfId="18033" xr:uid="{3DBECF15-6899-4F2B-8526-861F510FCCF8}"/>
    <cellStyle name="Currency 3 3 2 2 4 4 2" xfId="48857" xr:uid="{F26245C6-7BD8-47EE-A6DB-BE4B05693770}"/>
    <cellStyle name="Currency 3 3 2 2 4 5" xfId="33447" xr:uid="{4433B3B9-3E87-4CC5-8849-66F930E39DB6}"/>
    <cellStyle name="Currency 3 3 2 2 5" xfId="4524" xr:uid="{BD68F0F5-513E-494F-BD03-B2FDDBDE85AB}"/>
    <cellStyle name="Currency 3 3 2 2 5 2" xfId="12335" xr:uid="{A1EEB030-7598-43F9-BD57-E67DBB8F3AA8}"/>
    <cellStyle name="Currency 3 3 2 2 5 2 2" xfId="27746" xr:uid="{DC21B06D-5D09-41A2-9689-DBDABD83E5F0}"/>
    <cellStyle name="Currency 3 3 2 2 5 2 2 2" xfId="58570" xr:uid="{4B5497F1-2A97-40E6-BFAB-06A8C27C40D4}"/>
    <cellStyle name="Currency 3 3 2 2 5 2 3" xfId="43160" xr:uid="{5C03DB7E-0A54-489D-980C-C620C840470A}"/>
    <cellStyle name="Currency 3 3 2 2 5 3" xfId="19937" xr:uid="{C0B6F0B7-4846-44E4-89E9-0F525E73185E}"/>
    <cellStyle name="Currency 3 3 2 2 5 3 2" xfId="50761" xr:uid="{95AD81C6-D732-4BD4-A16F-617C9E38314A}"/>
    <cellStyle name="Currency 3 3 2 2 5 4" xfId="35351" xr:uid="{44BEA3A3-DE58-460A-B03A-ADD725E49F8D}"/>
    <cellStyle name="Currency 3 3 2 2 6" xfId="8532" xr:uid="{8B98B3ED-6D9D-4F3A-815F-B769BD96491B}"/>
    <cellStyle name="Currency 3 3 2 2 6 2" xfId="23943" xr:uid="{61F314FE-B99D-4693-9DC2-721D30AFBE4E}"/>
    <cellStyle name="Currency 3 3 2 2 6 2 2" xfId="54767" xr:uid="{A805B436-A043-4333-8CCB-F07E90F308BF}"/>
    <cellStyle name="Currency 3 3 2 2 6 3" xfId="39357" xr:uid="{7837B4A7-D077-4BF5-9E2D-937BB7CA73D8}"/>
    <cellStyle name="Currency 3 3 2 2 7" xfId="16134" xr:uid="{F6155D47-CCEE-405B-BCCE-06C2F766F665}"/>
    <cellStyle name="Currency 3 3 2 2 7 2" xfId="46958" xr:uid="{9FB7DDE8-1D14-480E-919E-591353EB1F9F}"/>
    <cellStyle name="Currency 3 3 2 2 8" xfId="31548" xr:uid="{B4C47EB4-F451-4528-A2E2-E33091BD3583}"/>
    <cellStyle name="Currency 3 3 2 3" xfId="512" xr:uid="{156ABEF7-40D4-4EA2-96A3-E70D5AC59F3A}"/>
    <cellStyle name="Currency 3 3 2 3 2" xfId="1145" xr:uid="{876B317F-FC7D-4812-A81E-E06AEE05AA13}"/>
    <cellStyle name="Currency 3 3 2 3 2 2" xfId="3044" xr:uid="{A94BE5D5-10F6-44CA-A1F3-AB56FC037F1A}"/>
    <cellStyle name="Currency 3 3 2 3 2 2 2" xfId="6847" xr:uid="{A234B0D5-6B26-4038-B22C-DFD8A0056878}"/>
    <cellStyle name="Currency 3 3 2 3 2 2 2 2" xfId="14658" xr:uid="{FC06CF8D-01B8-43E1-967F-B405DDCD53C9}"/>
    <cellStyle name="Currency 3 3 2 3 2 2 2 2 2" xfId="30069" xr:uid="{ACBF2302-22F4-4CD0-A465-936D2BFC3D3F}"/>
    <cellStyle name="Currency 3 3 2 3 2 2 2 2 2 2" xfId="60893" xr:uid="{8D9A8EA3-C6A8-4E7F-9C0B-95F3EC94DE9A}"/>
    <cellStyle name="Currency 3 3 2 3 2 2 2 2 3" xfId="45483" xr:uid="{1A9317C5-6601-4233-9B5E-B7B476F68DC2}"/>
    <cellStyle name="Currency 3 3 2 3 2 2 2 3" xfId="22260" xr:uid="{DDD7ACA7-94C7-4C2F-B502-95101B910CAB}"/>
    <cellStyle name="Currency 3 3 2 3 2 2 2 3 2" xfId="53084" xr:uid="{E90EA246-3012-4F4D-81B6-5CB097035092}"/>
    <cellStyle name="Currency 3 3 2 3 2 2 2 4" xfId="37674" xr:uid="{8B8C0DBD-112E-43ED-AA53-FD51AB8A9917}"/>
    <cellStyle name="Currency 3 3 2 3 2 2 3" xfId="10855" xr:uid="{63AC261E-9794-4BAD-88F1-FF10271CB0A5}"/>
    <cellStyle name="Currency 3 3 2 3 2 2 3 2" xfId="26266" xr:uid="{1DE543B0-CD58-4837-ADB9-2BC54AD4BA0B}"/>
    <cellStyle name="Currency 3 3 2 3 2 2 3 2 2" xfId="57090" xr:uid="{52C433DB-70A4-46AA-BD03-4C7DCE71EA11}"/>
    <cellStyle name="Currency 3 3 2 3 2 2 3 3" xfId="41680" xr:uid="{2EE9D853-F493-483F-AC8B-37917C5F7385}"/>
    <cellStyle name="Currency 3 3 2 3 2 2 4" xfId="18457" xr:uid="{219484DB-1F8C-4826-9E33-28F795AA5439}"/>
    <cellStyle name="Currency 3 3 2 3 2 2 4 2" xfId="49281" xr:uid="{A4C5DF51-1575-4344-B42E-912F30C3E842}"/>
    <cellStyle name="Currency 3 3 2 3 2 2 5" xfId="33871" xr:uid="{DCC170E8-079B-4E89-A7CE-1AFC53F0CC8D}"/>
    <cellStyle name="Currency 3 3 2 3 2 3" xfId="4948" xr:uid="{DDF0EAB2-CEEA-4BE1-8342-AFD7DCCD32DA}"/>
    <cellStyle name="Currency 3 3 2 3 2 3 2" xfId="12759" xr:uid="{E7B73588-BC03-4A38-800F-C02CF005DD25}"/>
    <cellStyle name="Currency 3 3 2 3 2 3 2 2" xfId="28170" xr:uid="{9312C227-7668-4066-9670-D19C3A9F05D5}"/>
    <cellStyle name="Currency 3 3 2 3 2 3 2 2 2" xfId="58994" xr:uid="{62A072B8-F6C0-4B0F-9BFC-2138281F5973}"/>
    <cellStyle name="Currency 3 3 2 3 2 3 2 3" xfId="43584" xr:uid="{50201E20-9177-4CBF-B2A0-EC4125B887AB}"/>
    <cellStyle name="Currency 3 3 2 3 2 3 3" xfId="20361" xr:uid="{2E7F060B-C9E8-4510-9C8B-28F9695E45CE}"/>
    <cellStyle name="Currency 3 3 2 3 2 3 3 2" xfId="51185" xr:uid="{80E20477-EC3A-4CAB-90B8-2CC3F9064604}"/>
    <cellStyle name="Currency 3 3 2 3 2 3 4" xfId="35775" xr:uid="{D307B907-4546-461C-A6AA-299C05CA0111}"/>
    <cellStyle name="Currency 3 3 2 3 2 4" xfId="8956" xr:uid="{DF4E98E6-1E5A-4B7E-B612-28163BF8A7A5}"/>
    <cellStyle name="Currency 3 3 2 3 2 4 2" xfId="24367" xr:uid="{C0428F22-AB54-43BE-B319-B454A972C3B9}"/>
    <cellStyle name="Currency 3 3 2 3 2 4 2 2" xfId="55191" xr:uid="{3B677E5B-AD0E-43FC-BB15-9B8EF9099C1E}"/>
    <cellStyle name="Currency 3 3 2 3 2 4 3" xfId="39781" xr:uid="{5884F72C-01A5-4FBB-BE0E-94319FABA8BB}"/>
    <cellStyle name="Currency 3 3 2 3 2 5" xfId="16558" xr:uid="{57C3433B-9202-4E8F-B4C9-D2325E4CD8EE}"/>
    <cellStyle name="Currency 3 3 2 3 2 5 2" xfId="47382" xr:uid="{0D8209EC-376E-44B0-868E-172D762CBA63}"/>
    <cellStyle name="Currency 3 3 2 3 2 6" xfId="31972" xr:uid="{48B29C11-01B8-4583-A326-D152839F16CD}"/>
    <cellStyle name="Currency 3 3 2 3 3" xfId="1778" xr:uid="{7171B1EF-B92C-4C7F-812A-171175CDC187}"/>
    <cellStyle name="Currency 3 3 2 3 3 2" xfId="3677" xr:uid="{6536A021-A240-4BC0-9F62-7B3E69D291EC}"/>
    <cellStyle name="Currency 3 3 2 3 3 2 2" xfId="7480" xr:uid="{7153ACAC-C2A7-4551-8212-2D69C2ADF384}"/>
    <cellStyle name="Currency 3 3 2 3 3 2 2 2" xfId="15291" xr:uid="{65877F5C-9108-4536-93AB-19A4198C6B25}"/>
    <cellStyle name="Currency 3 3 2 3 3 2 2 2 2" xfId="30702" xr:uid="{F2248935-A99B-42F9-8E8C-F671E0A32EEF}"/>
    <cellStyle name="Currency 3 3 2 3 3 2 2 2 2 2" xfId="61526" xr:uid="{8B929BAB-1995-4C92-9560-133C7D346311}"/>
    <cellStyle name="Currency 3 3 2 3 3 2 2 2 3" xfId="46116" xr:uid="{6CC54C48-2092-4948-B633-710063FF6576}"/>
    <cellStyle name="Currency 3 3 2 3 3 2 2 3" xfId="22893" xr:uid="{784D6BEA-DDD8-4668-B010-C37ABE1BA434}"/>
    <cellStyle name="Currency 3 3 2 3 3 2 2 3 2" xfId="53717" xr:uid="{81944EEB-EB5C-4CC6-A917-FDA1548EE8B0}"/>
    <cellStyle name="Currency 3 3 2 3 3 2 2 4" xfId="38307" xr:uid="{C84931CC-7F3B-42EB-8571-9A3C04C1A966}"/>
    <cellStyle name="Currency 3 3 2 3 3 2 3" xfId="11488" xr:uid="{F9C7FA42-5355-404C-AF52-9F6FCDE9BA67}"/>
    <cellStyle name="Currency 3 3 2 3 3 2 3 2" xfId="26899" xr:uid="{D78A2DA3-3F31-4D5C-B843-E9CAB745FBC8}"/>
    <cellStyle name="Currency 3 3 2 3 3 2 3 2 2" xfId="57723" xr:uid="{4FFC1B11-96C7-4D3D-BDA0-0A5192DBD6AC}"/>
    <cellStyle name="Currency 3 3 2 3 3 2 3 3" xfId="42313" xr:uid="{78469BA0-017A-434C-9EEF-2C2CE55ABC98}"/>
    <cellStyle name="Currency 3 3 2 3 3 2 4" xfId="19090" xr:uid="{D26645CF-A7FC-470A-849A-B0B88F5F685B}"/>
    <cellStyle name="Currency 3 3 2 3 3 2 4 2" xfId="49914" xr:uid="{BFB7075C-0373-4E18-BBF1-9CE15D864F16}"/>
    <cellStyle name="Currency 3 3 2 3 3 2 5" xfId="34504" xr:uid="{A024F1A5-B8DB-44F8-9C2F-2B72F3A061DD}"/>
    <cellStyle name="Currency 3 3 2 3 3 3" xfId="5581" xr:uid="{C8DD166D-6479-4BD7-A1CB-DEC26E09EA0E}"/>
    <cellStyle name="Currency 3 3 2 3 3 3 2" xfId="13392" xr:uid="{8058800B-1374-4A48-BBDD-96E9E23DD81C}"/>
    <cellStyle name="Currency 3 3 2 3 3 3 2 2" xfId="28803" xr:uid="{8A3E5392-6952-41B0-8A20-70085219F38A}"/>
    <cellStyle name="Currency 3 3 2 3 3 3 2 2 2" xfId="59627" xr:uid="{2C9192E8-E335-4EDF-B91C-6D5259DDCBEE}"/>
    <cellStyle name="Currency 3 3 2 3 3 3 2 3" xfId="44217" xr:uid="{71C53EE9-2CD9-41C1-8C24-8F47BBF5BC15}"/>
    <cellStyle name="Currency 3 3 2 3 3 3 3" xfId="20994" xr:uid="{B3A39DD4-3B39-4943-9BEE-2F19F133E9B4}"/>
    <cellStyle name="Currency 3 3 2 3 3 3 3 2" xfId="51818" xr:uid="{F67D8C1B-F458-4514-B75F-E72EB672FFBD}"/>
    <cellStyle name="Currency 3 3 2 3 3 3 4" xfId="36408" xr:uid="{4BE7F4F8-4D4C-4520-BC39-EFC7E3ADE865}"/>
    <cellStyle name="Currency 3 3 2 3 3 4" xfId="9589" xr:uid="{65D5D84D-6F52-40F6-BF08-5BE0D1C431B0}"/>
    <cellStyle name="Currency 3 3 2 3 3 4 2" xfId="25000" xr:uid="{BC19EFFA-3860-4363-82E0-6E7542CC745C}"/>
    <cellStyle name="Currency 3 3 2 3 3 4 2 2" xfId="55824" xr:uid="{46BBD13B-C92C-4F4E-8CEA-5CBD1462CE3A}"/>
    <cellStyle name="Currency 3 3 2 3 3 4 3" xfId="40414" xr:uid="{65B82F9E-176A-4BAB-931D-73AE3950D1C0}"/>
    <cellStyle name="Currency 3 3 2 3 3 5" xfId="17191" xr:uid="{F7234953-533C-4998-A448-463486ABB9AF}"/>
    <cellStyle name="Currency 3 3 2 3 3 5 2" xfId="48015" xr:uid="{60E124C8-2A1C-49AB-B350-95ED30964AD2}"/>
    <cellStyle name="Currency 3 3 2 3 3 6" xfId="32605" xr:uid="{BA3AD90C-2735-47CA-A483-DE6B1D00352A}"/>
    <cellStyle name="Currency 3 3 2 3 4" xfId="2411" xr:uid="{6BDF5D27-F0D2-473C-B8EC-1FD882FE6D7E}"/>
    <cellStyle name="Currency 3 3 2 3 4 2" xfId="6214" xr:uid="{491272E7-ED89-410B-B120-03A33FFDB793}"/>
    <cellStyle name="Currency 3 3 2 3 4 2 2" xfId="14025" xr:uid="{C5AB179D-55E3-4820-8878-1AD696396A8A}"/>
    <cellStyle name="Currency 3 3 2 3 4 2 2 2" xfId="29436" xr:uid="{32BEB621-3475-462A-BCA8-B1DF7D121678}"/>
    <cellStyle name="Currency 3 3 2 3 4 2 2 2 2" xfId="60260" xr:uid="{5B90CFD0-C86E-4B92-B0BD-5E5AF287ED05}"/>
    <cellStyle name="Currency 3 3 2 3 4 2 2 3" xfId="44850" xr:uid="{2D7737F8-1F5B-44CD-931F-C93CC98EF66F}"/>
    <cellStyle name="Currency 3 3 2 3 4 2 3" xfId="21627" xr:uid="{BF74A6F5-BFDB-4A55-9949-FB58D29BEDC3}"/>
    <cellStyle name="Currency 3 3 2 3 4 2 3 2" xfId="52451" xr:uid="{55682469-E851-4EB0-98DA-6F1D3ACEC87B}"/>
    <cellStyle name="Currency 3 3 2 3 4 2 4" xfId="37041" xr:uid="{FFFC88F9-57D1-4C54-B7FB-F9975F432092}"/>
    <cellStyle name="Currency 3 3 2 3 4 3" xfId="10222" xr:uid="{FED4F8B7-ABB5-46D7-AA55-C1ABC91EE7F1}"/>
    <cellStyle name="Currency 3 3 2 3 4 3 2" xfId="25633" xr:uid="{1D545A3D-F9CB-4C8F-9312-2140184ABBD0}"/>
    <cellStyle name="Currency 3 3 2 3 4 3 2 2" xfId="56457" xr:uid="{67893BD4-59FC-4B20-BA61-0D7AE173479A}"/>
    <cellStyle name="Currency 3 3 2 3 4 3 3" xfId="41047" xr:uid="{83BF2F39-33C1-4954-AF9A-3FCFC90B1DD9}"/>
    <cellStyle name="Currency 3 3 2 3 4 4" xfId="17824" xr:uid="{C05C60B9-5287-4D17-89B2-F5947FF17910}"/>
    <cellStyle name="Currency 3 3 2 3 4 4 2" xfId="48648" xr:uid="{DE7568AB-0C0A-4209-B5D4-68D388C9313E}"/>
    <cellStyle name="Currency 3 3 2 3 4 5" xfId="33238" xr:uid="{BC075362-DF38-46C6-A701-DFD034818626}"/>
    <cellStyle name="Currency 3 3 2 3 5" xfId="4315" xr:uid="{CDC8489E-BA63-4878-AA97-6336A2F058DE}"/>
    <cellStyle name="Currency 3 3 2 3 5 2" xfId="12126" xr:uid="{F0E180E4-F069-40CF-9FE4-A0E078D4175E}"/>
    <cellStyle name="Currency 3 3 2 3 5 2 2" xfId="27537" xr:uid="{6F2ADD67-0F48-4F94-ABD1-22874507634D}"/>
    <cellStyle name="Currency 3 3 2 3 5 2 2 2" xfId="58361" xr:uid="{E1E5436F-4262-424C-88E1-2DBA1966FF2C}"/>
    <cellStyle name="Currency 3 3 2 3 5 2 3" xfId="42951" xr:uid="{4634B805-1A25-4403-9ECB-80445FA4198E}"/>
    <cellStyle name="Currency 3 3 2 3 5 3" xfId="19728" xr:uid="{0D28A190-4E24-467D-932F-270DD8B7DE5C}"/>
    <cellStyle name="Currency 3 3 2 3 5 3 2" xfId="50552" xr:uid="{177377F4-C5BA-4318-B51C-0B82B3A8757E}"/>
    <cellStyle name="Currency 3 3 2 3 5 4" xfId="35142" xr:uid="{69A8A481-01BD-452F-8892-15540D628AFD}"/>
    <cellStyle name="Currency 3 3 2 3 6" xfId="8323" xr:uid="{A998AB4E-074C-493E-A899-070346C6CE0A}"/>
    <cellStyle name="Currency 3 3 2 3 6 2" xfId="23734" xr:uid="{4B4FBC24-A30A-4315-926C-1A656990257C}"/>
    <cellStyle name="Currency 3 3 2 3 6 2 2" xfId="54558" xr:uid="{94DF9E5F-3ED9-4E5C-9DF7-DDB1BA0C1F79}"/>
    <cellStyle name="Currency 3 3 2 3 6 3" xfId="39148" xr:uid="{12556FE1-C7BB-4AC2-B557-A02BD0B9F83E}"/>
    <cellStyle name="Currency 3 3 2 3 7" xfId="15925" xr:uid="{8D0F0730-A02A-46B7-9473-2FF0CB91E803}"/>
    <cellStyle name="Currency 3 3 2 3 7 2" xfId="46749" xr:uid="{D96D2842-6D91-4BC3-83E0-6454C8B86CF9}"/>
    <cellStyle name="Currency 3 3 2 3 8" xfId="31339" xr:uid="{C2C5BC03-0FB2-4766-8AA7-A958F5A458CA}"/>
    <cellStyle name="Currency 3 3 2 4" xfId="932" xr:uid="{1BB0E582-6F6C-482D-948A-974769617DD7}"/>
    <cellStyle name="Currency 3 3 2 4 2" xfId="2831" xr:uid="{F1CF394B-F085-4EEE-9F26-D4A6586DC53F}"/>
    <cellStyle name="Currency 3 3 2 4 2 2" xfId="6634" xr:uid="{BBF05643-98B4-4861-914C-B3A83A9FC718}"/>
    <cellStyle name="Currency 3 3 2 4 2 2 2" xfId="14445" xr:uid="{E5F1CF18-4BF0-46F5-BE98-C2395AC1AB32}"/>
    <cellStyle name="Currency 3 3 2 4 2 2 2 2" xfId="29856" xr:uid="{DC966A40-61AA-492C-A163-880B1E6040A7}"/>
    <cellStyle name="Currency 3 3 2 4 2 2 2 2 2" xfId="60680" xr:uid="{EC72C528-104F-492F-8CAB-6584FF12F25E}"/>
    <cellStyle name="Currency 3 3 2 4 2 2 2 3" xfId="45270" xr:uid="{155C9DD4-71CD-4DB8-879F-BA5EE6518B54}"/>
    <cellStyle name="Currency 3 3 2 4 2 2 3" xfId="22047" xr:uid="{CDF5502E-1B1A-4D8B-A190-877BCED0FED5}"/>
    <cellStyle name="Currency 3 3 2 4 2 2 3 2" xfId="52871" xr:uid="{7D9AE2A6-4A11-47F2-A27B-314BB1B4D29F}"/>
    <cellStyle name="Currency 3 3 2 4 2 2 4" xfId="37461" xr:uid="{7D27B6BC-9A6B-4937-8C6A-2C0644146526}"/>
    <cellStyle name="Currency 3 3 2 4 2 3" xfId="10642" xr:uid="{438ED0A4-C865-4D53-A8CD-8FAAB4AF4A32}"/>
    <cellStyle name="Currency 3 3 2 4 2 3 2" xfId="26053" xr:uid="{2594AA8E-C755-46E0-B8D3-C40460BBA5EB}"/>
    <cellStyle name="Currency 3 3 2 4 2 3 2 2" xfId="56877" xr:uid="{82B44614-AEBB-4B22-B845-92E6A3C99C0B}"/>
    <cellStyle name="Currency 3 3 2 4 2 3 3" xfId="41467" xr:uid="{83C44EA1-2EF4-46B9-8215-1223EDD466AC}"/>
    <cellStyle name="Currency 3 3 2 4 2 4" xfId="18244" xr:uid="{3FDBB5C4-4804-46F0-88E1-07AFB36763E2}"/>
    <cellStyle name="Currency 3 3 2 4 2 4 2" xfId="49068" xr:uid="{75003DA4-3538-4941-BDA1-579E02BAC1BE}"/>
    <cellStyle name="Currency 3 3 2 4 2 5" xfId="33658" xr:uid="{C33A20C3-2D09-4F84-AFED-D35BA17FDEE9}"/>
    <cellStyle name="Currency 3 3 2 4 3" xfId="4735" xr:uid="{4DCE0387-B72D-4AB4-94A0-2EC3616C3F3C}"/>
    <cellStyle name="Currency 3 3 2 4 3 2" xfId="12546" xr:uid="{D7FE5C0D-EB6E-44F5-AE40-68AA119BBF93}"/>
    <cellStyle name="Currency 3 3 2 4 3 2 2" xfId="27957" xr:uid="{5E4510F7-189C-4234-B949-2FF984F7BAEE}"/>
    <cellStyle name="Currency 3 3 2 4 3 2 2 2" xfId="58781" xr:uid="{1BAC0FD6-B84C-4CF5-A9BD-89EB577B5A16}"/>
    <cellStyle name="Currency 3 3 2 4 3 2 3" xfId="43371" xr:uid="{728478E7-ABF4-423C-BF6C-3AC2038F11B8}"/>
    <cellStyle name="Currency 3 3 2 4 3 3" xfId="20148" xr:uid="{D03700CB-E41C-4B0D-89BC-2E9C9DDBC25B}"/>
    <cellStyle name="Currency 3 3 2 4 3 3 2" xfId="50972" xr:uid="{23FA9BDE-1AB6-4423-924C-D12BED1DC1A0}"/>
    <cellStyle name="Currency 3 3 2 4 3 4" xfId="35562" xr:uid="{175F8241-B6D5-414C-8CB1-C33BBB03E106}"/>
    <cellStyle name="Currency 3 3 2 4 4" xfId="8743" xr:uid="{B20CF35B-F219-449A-AFFD-5DC1E54A45D5}"/>
    <cellStyle name="Currency 3 3 2 4 4 2" xfId="24154" xr:uid="{D8A76881-2F30-46DF-9F4E-CB3D7E2CD51B}"/>
    <cellStyle name="Currency 3 3 2 4 4 2 2" xfId="54978" xr:uid="{F4D8A444-19B3-46CE-B803-D17E7D85489F}"/>
    <cellStyle name="Currency 3 3 2 4 4 3" xfId="39568" xr:uid="{A871E676-5900-4F8C-B00C-57B0B9396205}"/>
    <cellStyle name="Currency 3 3 2 4 5" xfId="16345" xr:uid="{13E0292E-6BFD-4ED6-8F9F-725612009081}"/>
    <cellStyle name="Currency 3 3 2 4 5 2" xfId="47169" xr:uid="{BB6640BF-C1F5-4EB6-B8CF-89FE508EB441}"/>
    <cellStyle name="Currency 3 3 2 4 6" xfId="31759" xr:uid="{A391E6BC-7D1E-46D6-91A9-F1CE1B357332}"/>
    <cellStyle name="Currency 3 3 2 5" xfId="1565" xr:uid="{3FB259DE-FC8B-4A9E-BA12-19A72158A4EE}"/>
    <cellStyle name="Currency 3 3 2 5 2" xfId="3464" xr:uid="{E7C9BC1C-0019-49C7-BDCB-4D32FB140A76}"/>
    <cellStyle name="Currency 3 3 2 5 2 2" xfId="7267" xr:uid="{FC417777-6B98-4DDA-B5DD-4B6D43400F19}"/>
    <cellStyle name="Currency 3 3 2 5 2 2 2" xfId="15078" xr:uid="{01153F64-558D-4479-893B-236576ACB7D5}"/>
    <cellStyle name="Currency 3 3 2 5 2 2 2 2" xfId="30489" xr:uid="{103E787F-5596-4527-92FC-5FEA4905320C}"/>
    <cellStyle name="Currency 3 3 2 5 2 2 2 2 2" xfId="61313" xr:uid="{80A0ACD9-B040-463F-951D-DB6FACB663F4}"/>
    <cellStyle name="Currency 3 3 2 5 2 2 2 3" xfId="45903" xr:uid="{A60BD320-7EB3-43E6-8B5C-28B71C9F7D9E}"/>
    <cellStyle name="Currency 3 3 2 5 2 2 3" xfId="22680" xr:uid="{5EF1F84E-86FB-4BFA-A6B0-31F1F6AF5062}"/>
    <cellStyle name="Currency 3 3 2 5 2 2 3 2" xfId="53504" xr:uid="{01C588CB-ECB4-4D64-88C3-366C8431F868}"/>
    <cellStyle name="Currency 3 3 2 5 2 2 4" xfId="38094" xr:uid="{9BFA9A13-675F-4B1A-B8F1-49E0587DC48E}"/>
    <cellStyle name="Currency 3 3 2 5 2 3" xfId="11275" xr:uid="{D6538B4F-7A9A-4028-A505-2EC183415C83}"/>
    <cellStyle name="Currency 3 3 2 5 2 3 2" xfId="26686" xr:uid="{72CDE99C-9ECC-48E8-BC6B-32BDC6088C0F}"/>
    <cellStyle name="Currency 3 3 2 5 2 3 2 2" xfId="57510" xr:uid="{2B06D1F5-99C5-48A0-9FE0-F9E4E67E3FEA}"/>
    <cellStyle name="Currency 3 3 2 5 2 3 3" xfId="42100" xr:uid="{C0923EDC-00DC-4E85-9282-6B543A2063D0}"/>
    <cellStyle name="Currency 3 3 2 5 2 4" xfId="18877" xr:uid="{36317699-8438-4F6D-AEF1-C42093BADA68}"/>
    <cellStyle name="Currency 3 3 2 5 2 4 2" xfId="49701" xr:uid="{BD6CD6CE-4BDE-4273-B4C1-0552053E2744}"/>
    <cellStyle name="Currency 3 3 2 5 2 5" xfId="34291" xr:uid="{54DA9FC3-22FA-4B09-B188-739F7BB9A515}"/>
    <cellStyle name="Currency 3 3 2 5 3" xfId="5368" xr:uid="{DCF97AE6-63B3-457D-B113-04DA3FB93C89}"/>
    <cellStyle name="Currency 3 3 2 5 3 2" xfId="13179" xr:uid="{3022AFFE-6D4E-4284-8F5F-797F4765F163}"/>
    <cellStyle name="Currency 3 3 2 5 3 2 2" xfId="28590" xr:uid="{5567969F-5636-4F93-9C68-8E141F0E7243}"/>
    <cellStyle name="Currency 3 3 2 5 3 2 2 2" xfId="59414" xr:uid="{219AA158-C8DD-44CC-B141-338E6B086A4B}"/>
    <cellStyle name="Currency 3 3 2 5 3 2 3" xfId="44004" xr:uid="{3C70EFAF-1E26-4D39-8CA2-C5E0EF970CAB}"/>
    <cellStyle name="Currency 3 3 2 5 3 3" xfId="20781" xr:uid="{DEA94B07-48F3-4116-86B2-459C53ED0C62}"/>
    <cellStyle name="Currency 3 3 2 5 3 3 2" xfId="51605" xr:uid="{1942463C-0FDD-4AED-81D3-825635F1DCB2}"/>
    <cellStyle name="Currency 3 3 2 5 3 4" xfId="36195" xr:uid="{80AAA5A8-AA55-4690-8BBA-5E1310DB31F7}"/>
    <cellStyle name="Currency 3 3 2 5 4" xfId="9376" xr:uid="{3A1B4B36-2604-4C1E-B235-91645B4AD8F2}"/>
    <cellStyle name="Currency 3 3 2 5 4 2" xfId="24787" xr:uid="{EED524B6-7212-4DDB-A4DB-E654F05BEFFB}"/>
    <cellStyle name="Currency 3 3 2 5 4 2 2" xfId="55611" xr:uid="{D7F364EC-9F80-4C47-B2E1-0A99181983B0}"/>
    <cellStyle name="Currency 3 3 2 5 4 3" xfId="40201" xr:uid="{7BBE04E1-4CCD-4C7B-A98E-3F533EF95A28}"/>
    <cellStyle name="Currency 3 3 2 5 5" xfId="16978" xr:uid="{1400219C-7035-4391-9136-D45FF115B0AC}"/>
    <cellStyle name="Currency 3 3 2 5 5 2" xfId="47802" xr:uid="{76061F75-3B51-4F2A-81E1-A4D85D2C7D51}"/>
    <cellStyle name="Currency 3 3 2 5 6" xfId="32392" xr:uid="{878B6AD7-E337-42DC-8186-B0CE92729FE3}"/>
    <cellStyle name="Currency 3 3 2 6" xfId="2198" xr:uid="{F711D16A-3FBD-44F7-9F85-BBF5E72FC696}"/>
    <cellStyle name="Currency 3 3 2 6 2" xfId="6001" xr:uid="{BC5FFE4F-70BD-4C61-ADC6-D7D5EFE586CE}"/>
    <cellStyle name="Currency 3 3 2 6 2 2" xfId="13812" xr:uid="{AD3014F7-6846-444C-9B6F-513372F7C6B9}"/>
    <cellStyle name="Currency 3 3 2 6 2 2 2" xfId="29223" xr:uid="{CFDE0172-C31F-480F-BF3C-2939E09627BE}"/>
    <cellStyle name="Currency 3 3 2 6 2 2 2 2" xfId="60047" xr:uid="{A6190CB9-9282-4A19-A5DB-7F8BC9531220}"/>
    <cellStyle name="Currency 3 3 2 6 2 2 3" xfId="44637" xr:uid="{7FBBC0A8-2EC7-4140-B7CD-53CF354A81E3}"/>
    <cellStyle name="Currency 3 3 2 6 2 3" xfId="21414" xr:uid="{88D80377-308D-480D-B133-71E9D427F4DD}"/>
    <cellStyle name="Currency 3 3 2 6 2 3 2" xfId="52238" xr:uid="{38C14502-DD74-4618-8789-F44774206BB1}"/>
    <cellStyle name="Currency 3 3 2 6 2 4" xfId="36828" xr:uid="{D0000D42-A8E0-4CA3-8BFD-F559016696AA}"/>
    <cellStyle name="Currency 3 3 2 6 3" xfId="10009" xr:uid="{3047EB07-3E8B-45CC-9A4C-D78504417E3A}"/>
    <cellStyle name="Currency 3 3 2 6 3 2" xfId="25420" xr:uid="{6D7F2279-7C6B-44B2-AE59-13961B0465F0}"/>
    <cellStyle name="Currency 3 3 2 6 3 2 2" xfId="56244" xr:uid="{82B5F315-CF51-4F4A-919D-6E9E5C23BC3E}"/>
    <cellStyle name="Currency 3 3 2 6 3 3" xfId="40834" xr:uid="{0474F9B9-08FE-49A5-AFA4-B4453E5685F7}"/>
    <cellStyle name="Currency 3 3 2 6 4" xfId="17611" xr:uid="{A9DB55BC-72B3-4D5F-85E1-46A65F12D6AE}"/>
    <cellStyle name="Currency 3 3 2 6 4 2" xfId="48435" xr:uid="{B071F2E2-C784-48DE-AFE2-BAF9C4B0FBDA}"/>
    <cellStyle name="Currency 3 3 2 6 5" xfId="33025" xr:uid="{5CD19E87-42F4-467F-9377-16BAD56032CF}"/>
    <cellStyle name="Currency 3 3 2 7" xfId="4102" xr:uid="{4D91055D-1434-45AA-B337-3E649BCE9466}"/>
    <cellStyle name="Currency 3 3 2 7 2" xfId="11913" xr:uid="{6EA16D2F-B9CE-4058-8779-02B539F141E1}"/>
    <cellStyle name="Currency 3 3 2 7 2 2" xfId="27324" xr:uid="{8E5EA6CD-032B-4E66-9673-4D10ABC98445}"/>
    <cellStyle name="Currency 3 3 2 7 2 2 2" xfId="58148" xr:uid="{EF2317F9-C144-476D-B931-5E35061373E7}"/>
    <cellStyle name="Currency 3 3 2 7 2 3" xfId="42738" xr:uid="{3F623B67-AB70-4122-89F1-E1660ADE2D21}"/>
    <cellStyle name="Currency 3 3 2 7 3" xfId="19515" xr:uid="{2FFA782C-9074-4A68-9B67-974DF36BF8FE}"/>
    <cellStyle name="Currency 3 3 2 7 3 2" xfId="50339" xr:uid="{C0BE9910-86C8-450B-B782-5AF5B43D0D65}"/>
    <cellStyle name="Currency 3 3 2 7 4" xfId="34929" xr:uid="{73CD31E6-C4BF-4394-94AD-91572BC576FC}"/>
    <cellStyle name="Currency 3 3 2 8" xfId="8110" xr:uid="{755145E7-CAA0-4DBE-BE93-E51F120E5BCD}"/>
    <cellStyle name="Currency 3 3 2 8 2" xfId="23521" xr:uid="{0ED87B6A-F4CC-453E-8765-1205B3388A50}"/>
    <cellStyle name="Currency 3 3 2 8 2 2" xfId="54345" xr:uid="{7672DE17-AA77-4520-BCF6-EB447ED64EC9}"/>
    <cellStyle name="Currency 3 3 2 8 3" xfId="38935" xr:uid="{2CB43512-9FD2-4893-80A1-3D2F32737854}"/>
    <cellStyle name="Currency 3 3 2 9" xfId="7901" xr:uid="{302A000C-B614-4599-9327-52A86E66643B}"/>
    <cellStyle name="Currency 3 3 2 9 2" xfId="23312" xr:uid="{9C20D552-A0CE-4F1F-9DC4-1AC0AC70CF3F}"/>
    <cellStyle name="Currency 3 3 2 9 2 2" xfId="54136" xr:uid="{0B273C20-777D-4C59-B527-BCBA06475582}"/>
    <cellStyle name="Currency 3 3 2 9 3" xfId="38726" xr:uid="{F82EA2E0-D175-4DEF-B5D4-F90B86F06FDE}"/>
    <cellStyle name="Currency 3 3 3" xfId="639" xr:uid="{4215414A-A829-48B2-BBF5-4AE2DCD668CF}"/>
    <cellStyle name="Currency 3 3 3 2" xfId="1272" xr:uid="{D92F488A-0E7D-4688-AF2B-96F6E4F3799C}"/>
    <cellStyle name="Currency 3 3 3 2 2" xfId="3171" xr:uid="{5795836C-D61E-4AC4-8404-D6EC27045CB2}"/>
    <cellStyle name="Currency 3 3 3 2 2 2" xfId="6974" xr:uid="{A75DFCB3-C9DF-4C93-B6C9-DA37E6A55806}"/>
    <cellStyle name="Currency 3 3 3 2 2 2 2" xfId="14785" xr:uid="{893C04AD-F0A7-4CFC-9035-A00A8F39B3A6}"/>
    <cellStyle name="Currency 3 3 3 2 2 2 2 2" xfId="30196" xr:uid="{4A6B1860-1174-44FE-9C3D-271AB9D53D53}"/>
    <cellStyle name="Currency 3 3 3 2 2 2 2 2 2" xfId="61020" xr:uid="{28BD25F8-C37F-43B8-A336-F76D72F577E4}"/>
    <cellStyle name="Currency 3 3 3 2 2 2 2 3" xfId="45610" xr:uid="{31A0B7A3-AE03-4DDD-BB6B-89CB32820CFA}"/>
    <cellStyle name="Currency 3 3 3 2 2 2 3" xfId="22387" xr:uid="{FD60D8C5-2C90-428C-B588-90B3765A0A0D}"/>
    <cellStyle name="Currency 3 3 3 2 2 2 3 2" xfId="53211" xr:uid="{CE9B9DB6-AF36-4D6A-8945-8A1A4314D24A}"/>
    <cellStyle name="Currency 3 3 3 2 2 2 4" xfId="37801" xr:uid="{19045D63-905E-4DF6-9433-DF0E2E27616E}"/>
    <cellStyle name="Currency 3 3 3 2 2 3" xfId="10982" xr:uid="{29852E10-D1C2-4D71-ADD1-653549605D15}"/>
    <cellStyle name="Currency 3 3 3 2 2 3 2" xfId="26393" xr:uid="{580941E7-EBBB-43D9-961E-31312B34C8E6}"/>
    <cellStyle name="Currency 3 3 3 2 2 3 2 2" xfId="57217" xr:uid="{24B4560D-2417-401A-9864-2F692A1FAB28}"/>
    <cellStyle name="Currency 3 3 3 2 2 3 3" xfId="41807" xr:uid="{1BF5CA21-DB6A-4688-913E-28126BDFC2FF}"/>
    <cellStyle name="Currency 3 3 3 2 2 4" xfId="18584" xr:uid="{FE91BCD3-D314-4EDC-86D0-FB13E50DD90E}"/>
    <cellStyle name="Currency 3 3 3 2 2 4 2" xfId="49408" xr:uid="{729AFDDA-DC39-4514-8843-55F90DA75B87}"/>
    <cellStyle name="Currency 3 3 3 2 2 5" xfId="33998" xr:uid="{72276AB7-0E97-48A9-A615-721281469684}"/>
    <cellStyle name="Currency 3 3 3 2 3" xfId="5075" xr:uid="{8BBA82B2-F1FF-4730-A109-312EB678B663}"/>
    <cellStyle name="Currency 3 3 3 2 3 2" xfId="12886" xr:uid="{8A62DD11-2768-4084-A343-FDEF01C2C7F7}"/>
    <cellStyle name="Currency 3 3 3 2 3 2 2" xfId="28297" xr:uid="{80997E73-5134-495B-BBB3-CEF1A27D5449}"/>
    <cellStyle name="Currency 3 3 3 2 3 2 2 2" xfId="59121" xr:uid="{2F402EAA-89FD-46DF-9862-D44286A01E97}"/>
    <cellStyle name="Currency 3 3 3 2 3 2 3" xfId="43711" xr:uid="{AB4B12D0-719F-4F3A-B5BC-1F7712F2D5AF}"/>
    <cellStyle name="Currency 3 3 3 2 3 3" xfId="20488" xr:uid="{B2147D97-F06A-414C-AC8D-3D25AE2B4A35}"/>
    <cellStyle name="Currency 3 3 3 2 3 3 2" xfId="51312" xr:uid="{6B9B17B2-B92A-420E-9DCB-FE3135BF4908}"/>
    <cellStyle name="Currency 3 3 3 2 3 4" xfId="35902" xr:uid="{AAC747D3-D931-4B68-81C5-786E55BA6C29}"/>
    <cellStyle name="Currency 3 3 3 2 4" xfId="9083" xr:uid="{C144F250-D409-4E55-8A44-35F2F7C0CAB6}"/>
    <cellStyle name="Currency 3 3 3 2 4 2" xfId="24494" xr:uid="{ABA8C289-1353-47BE-AC31-42D7EC6FB59B}"/>
    <cellStyle name="Currency 3 3 3 2 4 2 2" xfId="55318" xr:uid="{C91D052E-3A3F-48DD-8E55-CACFC804C77D}"/>
    <cellStyle name="Currency 3 3 3 2 4 3" xfId="39908" xr:uid="{243B1FD7-65B9-4B6D-B727-A904A0A96004}"/>
    <cellStyle name="Currency 3 3 3 2 5" xfId="16685" xr:uid="{71AB247A-DFA3-44C7-B93C-67DC24D572F7}"/>
    <cellStyle name="Currency 3 3 3 2 5 2" xfId="47509" xr:uid="{3E6D8206-605C-49B1-8A9F-F526CA5095D3}"/>
    <cellStyle name="Currency 3 3 3 2 6" xfId="32099" xr:uid="{3E9AB2A2-AAEB-4847-8A75-45EF17DDBA5F}"/>
    <cellStyle name="Currency 3 3 3 3" xfId="1905" xr:uid="{EED93D30-4764-4949-B04A-892F1E519325}"/>
    <cellStyle name="Currency 3 3 3 3 2" xfId="3804" xr:uid="{6D698FE1-9AED-43DB-9929-98E86DA27408}"/>
    <cellStyle name="Currency 3 3 3 3 2 2" xfId="7607" xr:uid="{0F724697-2166-48D2-985E-D8156B0F4698}"/>
    <cellStyle name="Currency 3 3 3 3 2 2 2" xfId="15418" xr:uid="{655162CE-5174-41CA-A716-A5097124FACB}"/>
    <cellStyle name="Currency 3 3 3 3 2 2 2 2" xfId="30829" xr:uid="{0240A701-FF25-414D-9E14-D6911A302ACA}"/>
    <cellStyle name="Currency 3 3 3 3 2 2 2 2 2" xfId="61653" xr:uid="{CB97C85F-54D6-4FD3-937B-8DF96CB781C0}"/>
    <cellStyle name="Currency 3 3 3 3 2 2 2 3" xfId="46243" xr:uid="{4A6D5512-11A6-4977-A4AF-07D2CAB3FA96}"/>
    <cellStyle name="Currency 3 3 3 3 2 2 3" xfId="23020" xr:uid="{EE89332B-0149-43E5-ABB9-C15EB4C6FBA3}"/>
    <cellStyle name="Currency 3 3 3 3 2 2 3 2" xfId="53844" xr:uid="{6672CC89-0F2B-41D0-9C04-305CE3A78F9B}"/>
    <cellStyle name="Currency 3 3 3 3 2 2 4" xfId="38434" xr:uid="{4DA2AB9D-2121-4D46-9968-749EDC9E2E47}"/>
    <cellStyle name="Currency 3 3 3 3 2 3" xfId="11615" xr:uid="{52634646-5D86-4234-A2ED-B49AF4A170A7}"/>
    <cellStyle name="Currency 3 3 3 3 2 3 2" xfId="27026" xr:uid="{943FCE36-9842-4A6B-9B92-CE0A52C18B69}"/>
    <cellStyle name="Currency 3 3 3 3 2 3 2 2" xfId="57850" xr:uid="{7D356B3B-9C35-4875-A75D-149157EE0BD2}"/>
    <cellStyle name="Currency 3 3 3 3 2 3 3" xfId="42440" xr:uid="{B75012E8-A532-4F98-B2D4-FDDE5EA8FC15}"/>
    <cellStyle name="Currency 3 3 3 3 2 4" xfId="19217" xr:uid="{0F2903B2-DE44-4C2A-990E-48CA2436F53A}"/>
    <cellStyle name="Currency 3 3 3 3 2 4 2" xfId="50041" xr:uid="{259936B7-73C8-4E72-8945-1D7AFDEBDBC4}"/>
    <cellStyle name="Currency 3 3 3 3 2 5" xfId="34631" xr:uid="{D0B78070-0D93-463B-B7AA-C52996EFEE98}"/>
    <cellStyle name="Currency 3 3 3 3 3" xfId="5708" xr:uid="{C1ED2744-2D6A-4DEF-9019-A99DEB43659B}"/>
    <cellStyle name="Currency 3 3 3 3 3 2" xfId="13519" xr:uid="{8E0857C3-B895-4462-B0A8-33CF1DC11D8E}"/>
    <cellStyle name="Currency 3 3 3 3 3 2 2" xfId="28930" xr:uid="{75FAD0AD-218A-444A-8758-9F20E459A218}"/>
    <cellStyle name="Currency 3 3 3 3 3 2 2 2" xfId="59754" xr:uid="{AEE75EED-B708-49CF-A43B-B77A28C680B9}"/>
    <cellStyle name="Currency 3 3 3 3 3 2 3" xfId="44344" xr:uid="{583BDC39-497D-4DD9-B23C-87EF5CD8D3F6}"/>
    <cellStyle name="Currency 3 3 3 3 3 3" xfId="21121" xr:uid="{21464295-33E8-4304-B2B2-B9D44E3AE769}"/>
    <cellStyle name="Currency 3 3 3 3 3 3 2" xfId="51945" xr:uid="{F56E380C-79B2-4383-A014-BE94B2047BEE}"/>
    <cellStyle name="Currency 3 3 3 3 3 4" xfId="36535" xr:uid="{F7E81797-752E-4B51-AA86-E47D2B70902B}"/>
    <cellStyle name="Currency 3 3 3 3 4" xfId="9716" xr:uid="{0A09FF2D-DC6E-45C8-909C-E623ACF60492}"/>
    <cellStyle name="Currency 3 3 3 3 4 2" xfId="25127" xr:uid="{7094861D-E0A5-4375-A89C-3DD22DCF9CB1}"/>
    <cellStyle name="Currency 3 3 3 3 4 2 2" xfId="55951" xr:uid="{6F9A00BA-186C-4412-BA26-7CB7AAD50392}"/>
    <cellStyle name="Currency 3 3 3 3 4 3" xfId="40541" xr:uid="{F0ACE768-95DA-4544-BB6C-A3DF477F419D}"/>
    <cellStyle name="Currency 3 3 3 3 5" xfId="17318" xr:uid="{D2072333-5BFC-4F57-91A3-6F4157BEC8BA}"/>
    <cellStyle name="Currency 3 3 3 3 5 2" xfId="48142" xr:uid="{E9BADE52-77F4-4E63-9A53-CED2A7223F98}"/>
    <cellStyle name="Currency 3 3 3 3 6" xfId="32732" xr:uid="{69FB0334-E309-4A47-BE34-DB4817615306}"/>
    <cellStyle name="Currency 3 3 3 4" xfId="2538" xr:uid="{09844B45-BA43-4656-99C4-61DA77A26930}"/>
    <cellStyle name="Currency 3 3 3 4 2" xfId="6341" xr:uid="{A2A0DED2-97E8-4FE4-B060-ABB77F907B13}"/>
    <cellStyle name="Currency 3 3 3 4 2 2" xfId="14152" xr:uid="{46D9DB02-2A95-4F6D-8876-5AF04E606263}"/>
    <cellStyle name="Currency 3 3 3 4 2 2 2" xfId="29563" xr:uid="{5B5EAAB6-A765-46EE-BD5E-F7618C0CEB44}"/>
    <cellStyle name="Currency 3 3 3 4 2 2 2 2" xfId="60387" xr:uid="{7BFD757A-458B-4CA9-8CFE-AAD4125E3139}"/>
    <cellStyle name="Currency 3 3 3 4 2 2 3" xfId="44977" xr:uid="{7C521EBA-09C2-49CB-859F-C1BB931D2502}"/>
    <cellStyle name="Currency 3 3 3 4 2 3" xfId="21754" xr:uid="{1AB2D5E5-F73B-4EBF-944C-EE318AE55272}"/>
    <cellStyle name="Currency 3 3 3 4 2 3 2" xfId="52578" xr:uid="{FFE477C2-1801-4D3A-A065-314D45AD1205}"/>
    <cellStyle name="Currency 3 3 3 4 2 4" xfId="37168" xr:uid="{AF37926A-6A4F-475F-B411-36F29898352B}"/>
    <cellStyle name="Currency 3 3 3 4 3" xfId="10349" xr:uid="{BBF5010B-6E01-4547-B671-E4119A26F165}"/>
    <cellStyle name="Currency 3 3 3 4 3 2" xfId="25760" xr:uid="{100E186D-3DEE-4B7F-9AB1-DCF82843A876}"/>
    <cellStyle name="Currency 3 3 3 4 3 2 2" xfId="56584" xr:uid="{CBFC7550-8476-4EED-9EAC-223B3D989CBE}"/>
    <cellStyle name="Currency 3 3 3 4 3 3" xfId="41174" xr:uid="{9A45E7F1-A2E5-4BC7-86FB-AB8D8AF6DAD3}"/>
    <cellStyle name="Currency 3 3 3 4 4" xfId="17951" xr:uid="{6A5A8BED-0F46-4E98-8D00-FCD29AA3DF8D}"/>
    <cellStyle name="Currency 3 3 3 4 4 2" xfId="48775" xr:uid="{24778AF4-CD64-442B-9B4D-C31E92370410}"/>
    <cellStyle name="Currency 3 3 3 4 5" xfId="33365" xr:uid="{8C33618B-A24B-4A11-BCC5-CC0BC372BA8A}"/>
    <cellStyle name="Currency 3 3 3 5" xfId="4442" xr:uid="{8B381C4A-7104-49BD-8564-41778BB278F3}"/>
    <cellStyle name="Currency 3 3 3 5 2" xfId="12253" xr:uid="{255581F1-D031-4651-9DD2-471081A1611D}"/>
    <cellStyle name="Currency 3 3 3 5 2 2" xfId="27664" xr:uid="{61789BD7-1BF5-4A0E-AC35-2D628854955A}"/>
    <cellStyle name="Currency 3 3 3 5 2 2 2" xfId="58488" xr:uid="{F297E065-6062-4DA7-915E-D3850632E8F0}"/>
    <cellStyle name="Currency 3 3 3 5 2 3" xfId="43078" xr:uid="{2609FF33-BBD2-401D-9581-BDC7D54A6CF3}"/>
    <cellStyle name="Currency 3 3 3 5 3" xfId="19855" xr:uid="{69A77452-6112-4ABA-A08B-DEAF3C55D285}"/>
    <cellStyle name="Currency 3 3 3 5 3 2" xfId="50679" xr:uid="{DF8399F7-5BE7-46DB-8696-434A51E52E72}"/>
    <cellStyle name="Currency 3 3 3 5 4" xfId="35269" xr:uid="{D42C25A8-685B-4439-9793-E5742E33D80C}"/>
    <cellStyle name="Currency 3 3 3 6" xfId="8450" xr:uid="{F842F2E5-80A3-4211-B66A-AD7C31260DFE}"/>
    <cellStyle name="Currency 3 3 3 6 2" xfId="23861" xr:uid="{D6A666FE-3128-4B0A-BA39-F267ACD86B49}"/>
    <cellStyle name="Currency 3 3 3 6 2 2" xfId="54685" xr:uid="{190954ED-73CB-4346-AB61-D008B4197B7A}"/>
    <cellStyle name="Currency 3 3 3 6 3" xfId="39275" xr:uid="{111FE893-3A40-4CDC-AB97-4BA41B24DD95}"/>
    <cellStyle name="Currency 3 3 3 7" xfId="16052" xr:uid="{3DA5550A-A5BF-4DD5-92DC-0AD36F0A295F}"/>
    <cellStyle name="Currency 3 3 3 7 2" xfId="46876" xr:uid="{C9B6A1E3-E07B-477E-832D-4AD0C33E041B}"/>
    <cellStyle name="Currency 3 3 3 8" xfId="31466" xr:uid="{EE0A5212-6EFF-4C32-AC47-AA1220FE0301}"/>
    <cellStyle name="Currency 3 3 4" xfId="430" xr:uid="{CBDFA0B3-1950-40F7-AE16-60ED7B3F7B31}"/>
    <cellStyle name="Currency 3 3 4 2" xfId="1063" xr:uid="{BDC8F517-9292-4F18-A246-E134CB487ABB}"/>
    <cellStyle name="Currency 3 3 4 2 2" xfId="2962" xr:uid="{7CB73F49-175E-4E5D-B9A3-06333DEFE0EA}"/>
    <cellStyle name="Currency 3 3 4 2 2 2" xfId="6765" xr:uid="{F1A97DBF-68A7-4768-9E36-899A5D45F0FE}"/>
    <cellStyle name="Currency 3 3 4 2 2 2 2" xfId="14576" xr:uid="{6A304ADF-3E50-4A91-A640-17F88F32EBC5}"/>
    <cellStyle name="Currency 3 3 4 2 2 2 2 2" xfId="29987" xr:uid="{DBDF7481-17EC-49A4-B55A-FE7EA449F709}"/>
    <cellStyle name="Currency 3 3 4 2 2 2 2 2 2" xfId="60811" xr:uid="{26E21ECF-F1C1-4C6C-A29B-C2954047DBCA}"/>
    <cellStyle name="Currency 3 3 4 2 2 2 2 3" xfId="45401" xr:uid="{C672DE7C-BE83-4F23-A695-44382E565256}"/>
    <cellStyle name="Currency 3 3 4 2 2 2 3" xfId="22178" xr:uid="{D51FB772-E36B-407C-9AE3-CA653F2A9AAF}"/>
    <cellStyle name="Currency 3 3 4 2 2 2 3 2" xfId="53002" xr:uid="{62711B9E-C5DB-47CA-8E24-9C9D7754EB1D}"/>
    <cellStyle name="Currency 3 3 4 2 2 2 4" xfId="37592" xr:uid="{70AD3E82-E2BC-4BAD-9035-0023AEECD0E2}"/>
    <cellStyle name="Currency 3 3 4 2 2 3" xfId="10773" xr:uid="{136C6D87-4731-42D8-9C44-D951CFF3DC2E}"/>
    <cellStyle name="Currency 3 3 4 2 2 3 2" xfId="26184" xr:uid="{AEA584D2-EFFD-4E5B-8233-90B0415062E2}"/>
    <cellStyle name="Currency 3 3 4 2 2 3 2 2" xfId="57008" xr:uid="{DA0984FF-A24B-4389-9A89-53BCB713D9F7}"/>
    <cellStyle name="Currency 3 3 4 2 2 3 3" xfId="41598" xr:uid="{1C325240-6AE3-4C8F-AAF9-BB4AEB2E25F8}"/>
    <cellStyle name="Currency 3 3 4 2 2 4" xfId="18375" xr:uid="{5405652D-FB6A-4DA0-8101-F438FFE7348B}"/>
    <cellStyle name="Currency 3 3 4 2 2 4 2" xfId="49199" xr:uid="{16183A99-F4A9-4474-9E5B-F81C4BC0A39D}"/>
    <cellStyle name="Currency 3 3 4 2 2 5" xfId="33789" xr:uid="{AEC9835C-3FF3-46EE-8670-F8E516C451A4}"/>
    <cellStyle name="Currency 3 3 4 2 3" xfId="4866" xr:uid="{8128A045-B51C-4F5A-A038-C7DB37FB2278}"/>
    <cellStyle name="Currency 3 3 4 2 3 2" xfId="12677" xr:uid="{8B1C8B87-01BD-4679-9828-7C3C3B3DF5C1}"/>
    <cellStyle name="Currency 3 3 4 2 3 2 2" xfId="28088" xr:uid="{D7D3C808-2544-4160-A584-C4F4C270191B}"/>
    <cellStyle name="Currency 3 3 4 2 3 2 2 2" xfId="58912" xr:uid="{28D0009A-E84E-40D5-80B2-B87793477134}"/>
    <cellStyle name="Currency 3 3 4 2 3 2 3" xfId="43502" xr:uid="{E9AEB433-6F77-4E00-8446-169240F8EB7C}"/>
    <cellStyle name="Currency 3 3 4 2 3 3" xfId="20279" xr:uid="{9EB88B12-A4A4-439F-A189-533E784D9DDA}"/>
    <cellStyle name="Currency 3 3 4 2 3 3 2" xfId="51103" xr:uid="{F00EF719-2C65-42F0-8C6B-FD0A313C5882}"/>
    <cellStyle name="Currency 3 3 4 2 3 4" xfId="35693" xr:uid="{E0780D93-AD78-4979-9105-34C56233AF16}"/>
    <cellStyle name="Currency 3 3 4 2 4" xfId="8874" xr:uid="{CDB2A789-30D0-4165-9170-86F114AFB42B}"/>
    <cellStyle name="Currency 3 3 4 2 4 2" xfId="24285" xr:uid="{9F649919-F11B-4685-87DA-053AE5E26026}"/>
    <cellStyle name="Currency 3 3 4 2 4 2 2" xfId="55109" xr:uid="{B661CB61-8926-44D9-8C41-18DFB146C156}"/>
    <cellStyle name="Currency 3 3 4 2 4 3" xfId="39699" xr:uid="{30629C47-2F56-4C4B-9D26-0F1E39505239}"/>
    <cellStyle name="Currency 3 3 4 2 5" xfId="16476" xr:uid="{58CD537D-4401-4F31-A59C-FF8C50AC583F}"/>
    <cellStyle name="Currency 3 3 4 2 5 2" xfId="47300" xr:uid="{B279D1F6-F5BC-49E5-94E7-4405F4975CAB}"/>
    <cellStyle name="Currency 3 3 4 2 6" xfId="31890" xr:uid="{EA10F1F1-A5D2-4036-8E0C-CCFA65F892D8}"/>
    <cellStyle name="Currency 3 3 4 3" xfId="1696" xr:uid="{8BA0031F-DE14-48FE-B629-2C79C3ACFBBC}"/>
    <cellStyle name="Currency 3 3 4 3 2" xfId="3595" xr:uid="{051D2C98-C9D0-46CA-BA1B-418BAA85BD2F}"/>
    <cellStyle name="Currency 3 3 4 3 2 2" xfId="7398" xr:uid="{ABCB9ADA-E73F-4DFA-92F9-827EDD712EE8}"/>
    <cellStyle name="Currency 3 3 4 3 2 2 2" xfId="15209" xr:uid="{FEC48FAF-FD6B-4B75-89A5-E054CE784FFA}"/>
    <cellStyle name="Currency 3 3 4 3 2 2 2 2" xfId="30620" xr:uid="{0761F0BF-8FE6-4AAE-82A5-D08A0F22E861}"/>
    <cellStyle name="Currency 3 3 4 3 2 2 2 2 2" xfId="61444" xr:uid="{FCB9D704-58DD-4C0E-A23D-CAE595E3FCF7}"/>
    <cellStyle name="Currency 3 3 4 3 2 2 2 3" xfId="46034" xr:uid="{B1E8BC9E-D9D8-493D-8715-0033A2B886CF}"/>
    <cellStyle name="Currency 3 3 4 3 2 2 3" xfId="22811" xr:uid="{298F462A-8230-484B-95A3-453715B5F562}"/>
    <cellStyle name="Currency 3 3 4 3 2 2 3 2" xfId="53635" xr:uid="{A63E1D56-4B51-4B8E-80FF-D06395B93FFB}"/>
    <cellStyle name="Currency 3 3 4 3 2 2 4" xfId="38225" xr:uid="{8B5583B1-C3C1-4C5C-A506-2F09F6AF4DD8}"/>
    <cellStyle name="Currency 3 3 4 3 2 3" xfId="11406" xr:uid="{5304F139-0751-476D-8D09-55B9AE2065C3}"/>
    <cellStyle name="Currency 3 3 4 3 2 3 2" xfId="26817" xr:uid="{63628305-F478-408B-B699-FB8EE84FE406}"/>
    <cellStyle name="Currency 3 3 4 3 2 3 2 2" xfId="57641" xr:uid="{EC4980C5-4895-43E0-A204-B339267121C2}"/>
    <cellStyle name="Currency 3 3 4 3 2 3 3" xfId="42231" xr:uid="{7D5CB2BC-E39A-47B3-A02A-73F0FB00D2E8}"/>
    <cellStyle name="Currency 3 3 4 3 2 4" xfId="19008" xr:uid="{9BB47A70-F1C0-402C-9C73-94D23F84493D}"/>
    <cellStyle name="Currency 3 3 4 3 2 4 2" xfId="49832" xr:uid="{B360E615-AEA7-49D8-8782-D66325C5EB44}"/>
    <cellStyle name="Currency 3 3 4 3 2 5" xfId="34422" xr:uid="{7F3A24E4-6701-4AA4-B057-ABDA31880ED8}"/>
    <cellStyle name="Currency 3 3 4 3 3" xfId="5499" xr:uid="{CC6A3D5B-6D02-4013-A08F-E5B0014E4329}"/>
    <cellStyle name="Currency 3 3 4 3 3 2" xfId="13310" xr:uid="{0C90CB9F-9C36-4699-AB44-28CD53510FE6}"/>
    <cellStyle name="Currency 3 3 4 3 3 2 2" xfId="28721" xr:uid="{15548F71-04BE-461C-8B07-C639000133AB}"/>
    <cellStyle name="Currency 3 3 4 3 3 2 2 2" xfId="59545" xr:uid="{6A7EBFB4-CE52-4B43-8C73-F41F663FADE7}"/>
    <cellStyle name="Currency 3 3 4 3 3 2 3" xfId="44135" xr:uid="{FDE5A254-9CA7-4726-8753-64C4174F116D}"/>
    <cellStyle name="Currency 3 3 4 3 3 3" xfId="20912" xr:uid="{613E16BC-3FCE-4C86-AD0E-0D9653752FC2}"/>
    <cellStyle name="Currency 3 3 4 3 3 3 2" xfId="51736" xr:uid="{CA48365E-D497-4997-A449-0794CC6049CB}"/>
    <cellStyle name="Currency 3 3 4 3 3 4" xfId="36326" xr:uid="{33C3CE51-9857-4F3C-BF39-A9D8E829EC27}"/>
    <cellStyle name="Currency 3 3 4 3 4" xfId="9507" xr:uid="{875AA249-009E-4AE5-A560-03B2F7ECEB98}"/>
    <cellStyle name="Currency 3 3 4 3 4 2" xfId="24918" xr:uid="{F896401B-AEF7-4ACD-91D6-1A20CF78AE21}"/>
    <cellStyle name="Currency 3 3 4 3 4 2 2" xfId="55742" xr:uid="{BDF39347-58F0-44E2-A801-B76440BF22CC}"/>
    <cellStyle name="Currency 3 3 4 3 4 3" xfId="40332" xr:uid="{55BB8A4B-9BD6-446F-A2AE-48DEC743EAEE}"/>
    <cellStyle name="Currency 3 3 4 3 5" xfId="17109" xr:uid="{632EE2D1-C5E6-4AEF-AC40-C2B15275B5AB}"/>
    <cellStyle name="Currency 3 3 4 3 5 2" xfId="47933" xr:uid="{14E5BFBB-5464-43E6-8782-2AE04E3E5E61}"/>
    <cellStyle name="Currency 3 3 4 3 6" xfId="32523" xr:uid="{2DE69E5C-070B-446D-8200-06812BE08AB3}"/>
    <cellStyle name="Currency 3 3 4 4" xfId="2329" xr:uid="{078A6050-2EE4-4391-88A2-3E649DEA6D67}"/>
    <cellStyle name="Currency 3 3 4 4 2" xfId="6132" xr:uid="{98F40284-63F0-4E83-98C2-055A16C59968}"/>
    <cellStyle name="Currency 3 3 4 4 2 2" xfId="13943" xr:uid="{28A01296-3059-48E3-A6F2-2D5E508788F7}"/>
    <cellStyle name="Currency 3 3 4 4 2 2 2" xfId="29354" xr:uid="{C47BEF45-6459-4771-97C9-3FE57FBFF417}"/>
    <cellStyle name="Currency 3 3 4 4 2 2 2 2" xfId="60178" xr:uid="{1970927B-9873-4FF3-9349-01F63C8BEAF8}"/>
    <cellStyle name="Currency 3 3 4 4 2 2 3" xfId="44768" xr:uid="{B6B31CE5-23F9-42B4-9B1A-62ECAA7CECE6}"/>
    <cellStyle name="Currency 3 3 4 4 2 3" xfId="21545" xr:uid="{65082522-8569-49B6-B2D9-8FD2E55CAF51}"/>
    <cellStyle name="Currency 3 3 4 4 2 3 2" xfId="52369" xr:uid="{838ACFDB-60DB-4A62-9F8A-874C0D282D6D}"/>
    <cellStyle name="Currency 3 3 4 4 2 4" xfId="36959" xr:uid="{B69EAF67-F825-4980-B23C-6CD02539CED9}"/>
    <cellStyle name="Currency 3 3 4 4 3" xfId="10140" xr:uid="{D72F400B-039F-41B2-96B8-E804BAA4754D}"/>
    <cellStyle name="Currency 3 3 4 4 3 2" xfId="25551" xr:uid="{BFD78C39-8330-401C-95AD-F69A7EEB140B}"/>
    <cellStyle name="Currency 3 3 4 4 3 2 2" xfId="56375" xr:uid="{F823E07A-9765-4C28-8E13-BA490719E1A1}"/>
    <cellStyle name="Currency 3 3 4 4 3 3" xfId="40965" xr:uid="{56F63A52-ABE9-4B0E-9E56-E3F36DADBB09}"/>
    <cellStyle name="Currency 3 3 4 4 4" xfId="17742" xr:uid="{B237FAD2-7DDD-4FCD-BF64-1D6B56270642}"/>
    <cellStyle name="Currency 3 3 4 4 4 2" xfId="48566" xr:uid="{171FC9B3-1834-4F76-B7EB-321B50F96E64}"/>
    <cellStyle name="Currency 3 3 4 4 5" xfId="33156" xr:uid="{933DA7EE-7D1C-409D-BB54-35B2D91625A9}"/>
    <cellStyle name="Currency 3 3 4 5" xfId="4233" xr:uid="{E70672FF-20B9-4D48-92C5-4E13BF47BE34}"/>
    <cellStyle name="Currency 3 3 4 5 2" xfId="12044" xr:uid="{B97E78F2-1498-4C54-8815-97A53A9C6280}"/>
    <cellStyle name="Currency 3 3 4 5 2 2" xfId="27455" xr:uid="{F438F9F2-9D3A-44A8-92C0-2277C9D3CB71}"/>
    <cellStyle name="Currency 3 3 4 5 2 2 2" xfId="58279" xr:uid="{26671F47-21B2-49B2-BBDE-F14CAD5E0B16}"/>
    <cellStyle name="Currency 3 3 4 5 2 3" xfId="42869" xr:uid="{6B31B5E5-5AAE-4966-BE9A-3AD065318AD5}"/>
    <cellStyle name="Currency 3 3 4 5 3" xfId="19646" xr:uid="{AEA3B65C-4128-4688-AC0B-EB8F67BB0720}"/>
    <cellStyle name="Currency 3 3 4 5 3 2" xfId="50470" xr:uid="{A84E594B-18F7-46DC-8675-48FAC6E19991}"/>
    <cellStyle name="Currency 3 3 4 5 4" xfId="35060" xr:uid="{FF768702-8227-4942-9CB1-D1891C6BEC38}"/>
    <cellStyle name="Currency 3 3 4 6" xfId="8241" xr:uid="{93156013-8117-469F-95B0-E0151285063B}"/>
    <cellStyle name="Currency 3 3 4 6 2" xfId="23652" xr:uid="{67594E4C-8571-4C78-98B7-BA7AE310711A}"/>
    <cellStyle name="Currency 3 3 4 6 2 2" xfId="54476" xr:uid="{7805024F-5623-43F0-B693-042A491A1F89}"/>
    <cellStyle name="Currency 3 3 4 6 3" xfId="39066" xr:uid="{B5B51AA6-CB4A-47DC-A999-FECBB31DE713}"/>
    <cellStyle name="Currency 3 3 4 7" xfId="15843" xr:uid="{1E1D75B1-A9CC-463C-96EA-89B099EE3907}"/>
    <cellStyle name="Currency 3 3 4 7 2" xfId="46667" xr:uid="{6621732D-8064-4BDB-8AD3-51A1B96952DB}"/>
    <cellStyle name="Currency 3 3 4 8" xfId="31257" xr:uid="{9AE90466-CA6C-440A-918B-0D63C136B6AF}"/>
    <cellStyle name="Currency 3 3 5" xfId="850" xr:uid="{2A1D1BB5-1B33-4F5B-B1D5-79B372FC5DA8}"/>
    <cellStyle name="Currency 3 3 5 2" xfId="2749" xr:uid="{D8B9438B-C739-4D5A-96AE-009C33F2468D}"/>
    <cellStyle name="Currency 3 3 5 2 2" xfId="6552" xr:uid="{046FD598-4C7E-4A95-B7DF-8E900B4B7DD0}"/>
    <cellStyle name="Currency 3 3 5 2 2 2" xfId="14363" xr:uid="{F55727B4-0BB2-4A1A-8D89-EA9DD1E66E03}"/>
    <cellStyle name="Currency 3 3 5 2 2 2 2" xfId="29774" xr:uid="{A3A1F887-86B9-44B9-9356-D6B37ADE50FF}"/>
    <cellStyle name="Currency 3 3 5 2 2 2 2 2" xfId="60598" xr:uid="{C4D80F19-47AD-4E93-A79C-A177A53A83C2}"/>
    <cellStyle name="Currency 3 3 5 2 2 2 3" xfId="45188" xr:uid="{E200EB2B-FA6E-4B61-A50A-4BFB2F4AFBC0}"/>
    <cellStyle name="Currency 3 3 5 2 2 3" xfId="21965" xr:uid="{92E5676F-1DDF-4B2B-9B1F-CB58EC72CF69}"/>
    <cellStyle name="Currency 3 3 5 2 2 3 2" xfId="52789" xr:uid="{CE533D0E-DC14-4303-9005-58C39C968D1C}"/>
    <cellStyle name="Currency 3 3 5 2 2 4" xfId="37379" xr:uid="{5E25CA2F-3AEA-450A-BD44-D91E5E4E57CD}"/>
    <cellStyle name="Currency 3 3 5 2 3" xfId="10560" xr:uid="{9BDF1E40-79D2-4A49-B449-26262ECE5E2B}"/>
    <cellStyle name="Currency 3 3 5 2 3 2" xfId="25971" xr:uid="{A1F536C4-1DBB-4C35-A1B4-3F1F220C68BC}"/>
    <cellStyle name="Currency 3 3 5 2 3 2 2" xfId="56795" xr:uid="{B550F476-A005-47D9-AA7A-A24E7421A91D}"/>
    <cellStyle name="Currency 3 3 5 2 3 3" xfId="41385" xr:uid="{83466619-DD3B-4D97-B56D-BE5DBA5680B1}"/>
    <cellStyle name="Currency 3 3 5 2 4" xfId="18162" xr:uid="{98788123-707B-47F5-B179-06715E09A04E}"/>
    <cellStyle name="Currency 3 3 5 2 4 2" xfId="48986" xr:uid="{2DC51614-855D-4065-8BBC-7646DED81F33}"/>
    <cellStyle name="Currency 3 3 5 2 5" xfId="33576" xr:uid="{FB201949-79CE-4637-923D-9795DFB99B8C}"/>
    <cellStyle name="Currency 3 3 5 3" xfId="4653" xr:uid="{00535446-5473-4205-925E-67F6CCF06D02}"/>
    <cellStyle name="Currency 3 3 5 3 2" xfId="12464" xr:uid="{D0F2E51B-6FE5-433D-984C-1CEAD7B4D9D0}"/>
    <cellStyle name="Currency 3 3 5 3 2 2" xfId="27875" xr:uid="{14E2C82D-A2C0-4BAF-B6E2-88481FB8DF71}"/>
    <cellStyle name="Currency 3 3 5 3 2 2 2" xfId="58699" xr:uid="{F2136F32-2ED9-40AA-9490-305D3A7876C5}"/>
    <cellStyle name="Currency 3 3 5 3 2 3" xfId="43289" xr:uid="{8014962D-D44A-4C5D-9994-FF7946EE167E}"/>
    <cellStyle name="Currency 3 3 5 3 3" xfId="20066" xr:uid="{E3E3BF3C-7ADB-4F62-BBCE-0443C4AE180F}"/>
    <cellStyle name="Currency 3 3 5 3 3 2" xfId="50890" xr:uid="{9C664F52-C7AB-4F6D-9722-771F975BC3F6}"/>
    <cellStyle name="Currency 3 3 5 3 4" xfId="35480" xr:uid="{4DD0ACA3-04ED-4D43-AD99-40F78AFE84B9}"/>
    <cellStyle name="Currency 3 3 5 4" xfId="8661" xr:uid="{2ED4671D-4126-403F-B8B9-9257506E137F}"/>
    <cellStyle name="Currency 3 3 5 4 2" xfId="24072" xr:uid="{32D92656-829C-43D8-9F86-0CD2E1865723}"/>
    <cellStyle name="Currency 3 3 5 4 2 2" xfId="54896" xr:uid="{0899E187-0B5E-441E-8DB5-0B632416BB3D}"/>
    <cellStyle name="Currency 3 3 5 4 3" xfId="39486" xr:uid="{CE2EEE3E-0448-4AE6-A677-9F49FA276D3A}"/>
    <cellStyle name="Currency 3 3 5 5" xfId="16263" xr:uid="{0A772BFD-7768-4292-BB9D-106E64B907D9}"/>
    <cellStyle name="Currency 3 3 5 5 2" xfId="47087" xr:uid="{F9C2A244-9157-4F15-8664-6EAE8709C6E3}"/>
    <cellStyle name="Currency 3 3 5 6" xfId="31677" xr:uid="{EB18F26A-D969-4310-AD9F-467338A474C5}"/>
    <cellStyle name="Currency 3 3 6" xfId="1483" xr:uid="{9F47F55F-7756-46E1-A6BA-CDE9A86EABBB}"/>
    <cellStyle name="Currency 3 3 6 2" xfId="3382" xr:uid="{2FA3EFAB-E9C3-407C-8BD8-91D408D70036}"/>
    <cellStyle name="Currency 3 3 6 2 2" xfId="7185" xr:uid="{64508DE6-CE1D-4989-8F1D-C95A84287ED1}"/>
    <cellStyle name="Currency 3 3 6 2 2 2" xfId="14996" xr:uid="{E73D64D8-51F5-460E-BB07-DD3D148EA8FC}"/>
    <cellStyle name="Currency 3 3 6 2 2 2 2" xfId="30407" xr:uid="{5AABD956-C1B6-49B3-BA2C-53209598021C}"/>
    <cellStyle name="Currency 3 3 6 2 2 2 2 2" xfId="61231" xr:uid="{4A8AF5A2-6007-4590-A854-C11ADA778B73}"/>
    <cellStyle name="Currency 3 3 6 2 2 2 3" xfId="45821" xr:uid="{AE9BFC48-87CC-4571-9659-1019B72345B5}"/>
    <cellStyle name="Currency 3 3 6 2 2 3" xfId="22598" xr:uid="{7ED86B0C-C4DC-4613-B91C-D416837519CE}"/>
    <cellStyle name="Currency 3 3 6 2 2 3 2" xfId="53422" xr:uid="{7D7353D1-E879-4627-8CB3-8AFCF48ECE16}"/>
    <cellStyle name="Currency 3 3 6 2 2 4" xfId="38012" xr:uid="{B14AC89D-B75C-44EE-9379-0C9374AF130F}"/>
    <cellStyle name="Currency 3 3 6 2 3" xfId="11193" xr:uid="{38AA1440-E6C1-4B16-8F22-8F05D44C3BD9}"/>
    <cellStyle name="Currency 3 3 6 2 3 2" xfId="26604" xr:uid="{FB41CAA1-B174-4CBF-A259-897E5F62A403}"/>
    <cellStyle name="Currency 3 3 6 2 3 2 2" xfId="57428" xr:uid="{DF2FF02E-7643-4CB1-BF7F-E17BE5CD37B2}"/>
    <cellStyle name="Currency 3 3 6 2 3 3" xfId="42018" xr:uid="{FFB0DFA6-C29D-473A-AA7D-873B426DFFD0}"/>
    <cellStyle name="Currency 3 3 6 2 4" xfId="18795" xr:uid="{72AC57D1-DF09-42B3-ACD1-1B7F85758C9F}"/>
    <cellStyle name="Currency 3 3 6 2 4 2" xfId="49619" xr:uid="{60E8D01D-707C-40EA-8CCA-83D0FD0396CC}"/>
    <cellStyle name="Currency 3 3 6 2 5" xfId="34209" xr:uid="{36C89074-1021-4774-938E-608EB2D9297A}"/>
    <cellStyle name="Currency 3 3 6 3" xfId="5286" xr:uid="{CF7A0B3E-9D2E-4E82-A050-908509BB9A4B}"/>
    <cellStyle name="Currency 3 3 6 3 2" xfId="13097" xr:uid="{076B10FA-4B2D-40D3-A19E-3FCD52B1506E}"/>
    <cellStyle name="Currency 3 3 6 3 2 2" xfId="28508" xr:uid="{F9D12DE1-C1A6-4E73-975F-8B199FAD0522}"/>
    <cellStyle name="Currency 3 3 6 3 2 2 2" xfId="59332" xr:uid="{0B00092A-E3BF-499B-81E4-BA0F696E82D1}"/>
    <cellStyle name="Currency 3 3 6 3 2 3" xfId="43922" xr:uid="{A39D1FA0-6344-4943-9579-54F86332F74C}"/>
    <cellStyle name="Currency 3 3 6 3 3" xfId="20699" xr:uid="{33242A31-D6D0-4A08-8EEE-D628B7420137}"/>
    <cellStyle name="Currency 3 3 6 3 3 2" xfId="51523" xr:uid="{B51BE178-AFC6-4B56-AA42-7D213B63A73D}"/>
    <cellStyle name="Currency 3 3 6 3 4" xfId="36113" xr:uid="{766EE1D6-19B4-4176-8438-0F4A91CD305E}"/>
    <cellStyle name="Currency 3 3 6 4" xfId="9294" xr:uid="{0831FFEC-ADD3-4057-A086-077C6E1428C4}"/>
    <cellStyle name="Currency 3 3 6 4 2" xfId="24705" xr:uid="{72A85EF4-AF79-4A3C-9962-9FC8AB7903EE}"/>
    <cellStyle name="Currency 3 3 6 4 2 2" xfId="55529" xr:uid="{505CA185-E317-4492-A3EC-334D8AF6528E}"/>
    <cellStyle name="Currency 3 3 6 4 3" xfId="40119" xr:uid="{37650D43-663C-4998-A5F5-CE14328D4BF9}"/>
    <cellStyle name="Currency 3 3 6 5" xfId="16896" xr:uid="{B261CA68-6F08-47B6-B3DD-F4B454F88BF3}"/>
    <cellStyle name="Currency 3 3 6 5 2" xfId="47720" xr:uid="{EBB2DABF-BC62-40A0-9241-760C5718D9E6}"/>
    <cellStyle name="Currency 3 3 6 6" xfId="32310" xr:uid="{453E7CB7-51C3-4AB3-9860-1A4CDBEEDD71}"/>
    <cellStyle name="Currency 3 3 7" xfId="2116" xr:uid="{9E910938-80C7-4198-A186-60C56FDBB4CB}"/>
    <cellStyle name="Currency 3 3 7 2" xfId="5919" xr:uid="{EB3F68FD-745A-422C-A9B5-8BDD43CB7201}"/>
    <cellStyle name="Currency 3 3 7 2 2" xfId="13730" xr:uid="{15A7E465-4E73-45E3-8A38-EA15F4433449}"/>
    <cellStyle name="Currency 3 3 7 2 2 2" xfId="29141" xr:uid="{D5A9B88F-68AF-4D30-8371-4A2E0E08CFE1}"/>
    <cellStyle name="Currency 3 3 7 2 2 2 2" xfId="59965" xr:uid="{AAC3887D-3445-4089-B2BA-A7BA1A2AF667}"/>
    <cellStyle name="Currency 3 3 7 2 2 3" xfId="44555" xr:uid="{3C780F55-6DB7-467A-B759-DD43803A81A8}"/>
    <cellStyle name="Currency 3 3 7 2 3" xfId="21332" xr:uid="{99547511-5001-4329-8903-F8AA6A30B906}"/>
    <cellStyle name="Currency 3 3 7 2 3 2" xfId="52156" xr:uid="{B89F8950-FCA1-461B-A1C7-01FD6CF35A61}"/>
    <cellStyle name="Currency 3 3 7 2 4" xfId="36746" xr:uid="{AB7AC1D3-3F2F-4CDD-ABCB-6516B66528AC}"/>
    <cellStyle name="Currency 3 3 7 3" xfId="9927" xr:uid="{054583E3-4F57-4954-9486-22CF156BB2FB}"/>
    <cellStyle name="Currency 3 3 7 3 2" xfId="25338" xr:uid="{03946E84-4A67-49E4-9D44-E3EC4138CD69}"/>
    <cellStyle name="Currency 3 3 7 3 2 2" xfId="56162" xr:uid="{A0629717-926D-4BE6-88C2-6D22316C6190}"/>
    <cellStyle name="Currency 3 3 7 3 3" xfId="40752" xr:uid="{74F67BD3-5854-425F-B70B-EB5906822384}"/>
    <cellStyle name="Currency 3 3 7 4" xfId="17529" xr:uid="{F3F23A5E-CB55-4DEF-A433-F09FC26CE95D}"/>
    <cellStyle name="Currency 3 3 7 4 2" xfId="48353" xr:uid="{51F6A1C7-995E-4D0F-9F95-6F9B6F3079AB}"/>
    <cellStyle name="Currency 3 3 7 5" xfId="32943" xr:uid="{7660FB54-FF20-454B-84BD-C2ECF98871E5}"/>
    <cellStyle name="Currency 3 3 8" xfId="4020" xr:uid="{93C7445B-A99B-47CB-BD9B-45A930D9112C}"/>
    <cellStyle name="Currency 3 3 8 2" xfId="11831" xr:uid="{290AE4C4-FFE4-4223-8A9E-E6010690CB83}"/>
    <cellStyle name="Currency 3 3 8 2 2" xfId="27242" xr:uid="{EC7416BE-18DB-4B3D-AFB4-18169808AC85}"/>
    <cellStyle name="Currency 3 3 8 2 2 2" xfId="58066" xr:uid="{FC513A03-1110-49A8-9FF9-3A093E758CB0}"/>
    <cellStyle name="Currency 3 3 8 2 3" xfId="42656" xr:uid="{056D3289-A176-493A-B700-F4EB511D2CBB}"/>
    <cellStyle name="Currency 3 3 8 3" xfId="19433" xr:uid="{BB93D0CC-901C-4E6D-A94A-BBD2F8D6DCDC}"/>
    <cellStyle name="Currency 3 3 8 3 2" xfId="50257" xr:uid="{90E14DDB-E6C3-4C66-A676-9960A496A60F}"/>
    <cellStyle name="Currency 3 3 8 4" xfId="34847" xr:uid="{43EB98C9-2F1C-42F3-AC83-8A94C943D5B8}"/>
    <cellStyle name="Currency 3 3 9" xfId="8028" xr:uid="{F9259079-C530-4014-9AF8-34CF985837BE}"/>
    <cellStyle name="Currency 3 3 9 2" xfId="23439" xr:uid="{61C8EDDC-B2E4-489F-924B-A6841A02B095}"/>
    <cellStyle name="Currency 3 3 9 2 2" xfId="54263" xr:uid="{8E550A54-CB83-43B2-A9F4-999564C5738A}"/>
    <cellStyle name="Currency 3 3 9 3" xfId="38853" xr:uid="{98640751-33D5-4F6F-AE9E-2E590CCF2CCC}"/>
    <cellStyle name="Currency 3 4" xfId="248" xr:uid="{C79C0748-1FC7-42F3-8DC2-229826E46594}"/>
    <cellStyle name="Currency 3 4 10" xfId="15670" xr:uid="{38BAFE96-A7C1-4E8A-82F5-280E8159EDBC}"/>
    <cellStyle name="Currency 3 4 10 2" xfId="46494" xr:uid="{6312DF8B-397E-410E-9B91-DD36FA0323D2}"/>
    <cellStyle name="Currency 3 4 11" xfId="31084" xr:uid="{64BC0ABD-40FD-41B8-B9CF-92EE29B6CBA0}"/>
    <cellStyle name="Currency 3 4 2" xfId="679" xr:uid="{C5760530-1902-4E25-A5B1-DF356B519668}"/>
    <cellStyle name="Currency 3 4 2 2" xfId="1312" xr:uid="{CD22CB6A-55EF-4CF5-8239-9FFB71453C84}"/>
    <cellStyle name="Currency 3 4 2 2 2" xfId="3211" xr:uid="{18BC635C-5AB3-4554-8CBD-1A35BA90B156}"/>
    <cellStyle name="Currency 3 4 2 2 2 2" xfId="7014" xr:uid="{B54FA2FB-D02D-4381-9DEC-DC7BBDE1FA9F}"/>
    <cellStyle name="Currency 3 4 2 2 2 2 2" xfId="14825" xr:uid="{D804B9AE-4A1B-4C78-BB93-1CB138CDC2F1}"/>
    <cellStyle name="Currency 3 4 2 2 2 2 2 2" xfId="30236" xr:uid="{C0A0987C-BB44-4D5C-8433-1D69DCC0D4D8}"/>
    <cellStyle name="Currency 3 4 2 2 2 2 2 2 2" xfId="61060" xr:uid="{0922E7EF-A720-4EBD-B0C5-C57752E8AF1B}"/>
    <cellStyle name="Currency 3 4 2 2 2 2 2 3" xfId="45650" xr:uid="{FE4D0E03-FBA6-4E89-9075-36F7C8295268}"/>
    <cellStyle name="Currency 3 4 2 2 2 2 3" xfId="22427" xr:uid="{AAA825F0-4652-4233-B88C-582E11790DB7}"/>
    <cellStyle name="Currency 3 4 2 2 2 2 3 2" xfId="53251" xr:uid="{AAB2766E-4F5B-4CFE-8902-27FFB146CEDF}"/>
    <cellStyle name="Currency 3 4 2 2 2 2 4" xfId="37841" xr:uid="{0566D85A-7289-4CA9-9E93-A2E66E40D8A8}"/>
    <cellStyle name="Currency 3 4 2 2 2 3" xfId="11022" xr:uid="{4A699F3C-4BE6-4F6B-B09E-625B9801D954}"/>
    <cellStyle name="Currency 3 4 2 2 2 3 2" xfId="26433" xr:uid="{B6E242EA-A85A-4056-8C06-2307AFC3AEF5}"/>
    <cellStyle name="Currency 3 4 2 2 2 3 2 2" xfId="57257" xr:uid="{39C4FB8E-5509-4A1B-BE1C-D51373E6E105}"/>
    <cellStyle name="Currency 3 4 2 2 2 3 3" xfId="41847" xr:uid="{7CFED1A7-F8EE-4A41-87D1-BCE257DB65F8}"/>
    <cellStyle name="Currency 3 4 2 2 2 4" xfId="18624" xr:uid="{772BC1D1-FFC3-443C-9D98-6C023A208C5D}"/>
    <cellStyle name="Currency 3 4 2 2 2 4 2" xfId="49448" xr:uid="{6CD3E441-52D6-4D50-A6B0-F291A5452349}"/>
    <cellStyle name="Currency 3 4 2 2 2 5" xfId="34038" xr:uid="{92C700AA-1F7A-4F54-B2B7-8D64C0E6C86D}"/>
    <cellStyle name="Currency 3 4 2 2 3" xfId="5115" xr:uid="{A7CDF96E-DA8B-489E-BDCE-5821E0F7669C}"/>
    <cellStyle name="Currency 3 4 2 2 3 2" xfId="12926" xr:uid="{90DB1E0D-CB50-4A61-B45F-1D3C0BFB86A8}"/>
    <cellStyle name="Currency 3 4 2 2 3 2 2" xfId="28337" xr:uid="{F9C6AF79-15F3-4D6E-BE91-FB013B305F9E}"/>
    <cellStyle name="Currency 3 4 2 2 3 2 2 2" xfId="59161" xr:uid="{70ED13B4-C0B2-41BE-AFB1-6B6A6B16F678}"/>
    <cellStyle name="Currency 3 4 2 2 3 2 3" xfId="43751" xr:uid="{9357B4ED-08C8-47C6-AF9E-183D71E0D68F}"/>
    <cellStyle name="Currency 3 4 2 2 3 3" xfId="20528" xr:uid="{A6D75804-BD44-4C2B-9860-46A9D25035DD}"/>
    <cellStyle name="Currency 3 4 2 2 3 3 2" xfId="51352" xr:uid="{533FDE4D-32C9-403B-A121-2AF503090B0A}"/>
    <cellStyle name="Currency 3 4 2 2 3 4" xfId="35942" xr:uid="{1991F4E3-B607-4DA6-86D7-7A29658AFC70}"/>
    <cellStyle name="Currency 3 4 2 2 4" xfId="9123" xr:uid="{02CC076D-7085-419E-96E5-C08F35854657}"/>
    <cellStyle name="Currency 3 4 2 2 4 2" xfId="24534" xr:uid="{32E11C0B-8DED-4DB0-ABB3-567F5F70E214}"/>
    <cellStyle name="Currency 3 4 2 2 4 2 2" xfId="55358" xr:uid="{8A326CC2-E048-476C-BE7B-D1706C9081A3}"/>
    <cellStyle name="Currency 3 4 2 2 4 3" xfId="39948" xr:uid="{A7E01ED1-9F03-4ABA-A99B-D62235CE48CB}"/>
    <cellStyle name="Currency 3 4 2 2 5" xfId="16725" xr:uid="{F66BBE84-14D4-4297-A216-67EE26B40F94}"/>
    <cellStyle name="Currency 3 4 2 2 5 2" xfId="47549" xr:uid="{22DBD98E-8E3B-4E6B-AB6B-186C0D1A2017}"/>
    <cellStyle name="Currency 3 4 2 2 6" xfId="32139" xr:uid="{6438BA65-009D-43BF-BAED-6E5B9FDE4A60}"/>
    <cellStyle name="Currency 3 4 2 3" xfId="1945" xr:uid="{BD44DC7B-96A8-4BAB-A6D2-E3E97C73DF27}"/>
    <cellStyle name="Currency 3 4 2 3 2" xfId="3844" xr:uid="{DCE1538E-7F0A-4376-9B1F-A93681856787}"/>
    <cellStyle name="Currency 3 4 2 3 2 2" xfId="7647" xr:uid="{0F22C492-1236-4BBC-B87C-D8A9477DE14C}"/>
    <cellStyle name="Currency 3 4 2 3 2 2 2" xfId="15458" xr:uid="{3CC915E3-643D-40AF-9CD9-5953B47A69FC}"/>
    <cellStyle name="Currency 3 4 2 3 2 2 2 2" xfId="30869" xr:uid="{4A2F1BA3-9C94-46C3-8234-6173449624D9}"/>
    <cellStyle name="Currency 3 4 2 3 2 2 2 2 2" xfId="61693" xr:uid="{A2CBC9EA-E312-49E4-AB6B-C62C2912F508}"/>
    <cellStyle name="Currency 3 4 2 3 2 2 2 3" xfId="46283" xr:uid="{EC1DF4BE-4FBF-4C3A-9C39-B923710EE1CB}"/>
    <cellStyle name="Currency 3 4 2 3 2 2 3" xfId="23060" xr:uid="{23F71256-97C5-4EAE-AFFE-DDBE5C6D69E4}"/>
    <cellStyle name="Currency 3 4 2 3 2 2 3 2" xfId="53884" xr:uid="{F2EE2249-8101-415B-AB55-F815E96031D1}"/>
    <cellStyle name="Currency 3 4 2 3 2 2 4" xfId="38474" xr:uid="{D152F7D1-3B91-4AC3-8B7C-F79A70545DBE}"/>
    <cellStyle name="Currency 3 4 2 3 2 3" xfId="11655" xr:uid="{3E23FF4E-2C36-4822-9B62-D5793E271957}"/>
    <cellStyle name="Currency 3 4 2 3 2 3 2" xfId="27066" xr:uid="{867E1E61-DAE1-462C-B1EF-9B74EF3A054F}"/>
    <cellStyle name="Currency 3 4 2 3 2 3 2 2" xfId="57890" xr:uid="{A4782D23-5271-4704-9FB2-3A1B1C30C587}"/>
    <cellStyle name="Currency 3 4 2 3 2 3 3" xfId="42480" xr:uid="{4BACC554-63F0-4EFD-B6CD-AEF6D3DF36AF}"/>
    <cellStyle name="Currency 3 4 2 3 2 4" xfId="19257" xr:uid="{7349DA12-C735-4096-B2D5-04D0A0CEC78E}"/>
    <cellStyle name="Currency 3 4 2 3 2 4 2" xfId="50081" xr:uid="{4B99B3AE-93AC-4B06-9DE3-15517004ADFD}"/>
    <cellStyle name="Currency 3 4 2 3 2 5" xfId="34671" xr:uid="{816DB757-6231-484A-81C8-147933AA2A4B}"/>
    <cellStyle name="Currency 3 4 2 3 3" xfId="5748" xr:uid="{E0BE427F-5E1A-47A2-AA32-A3D9CE18BA21}"/>
    <cellStyle name="Currency 3 4 2 3 3 2" xfId="13559" xr:uid="{81D4A558-6226-4C8D-B930-3FAC07122505}"/>
    <cellStyle name="Currency 3 4 2 3 3 2 2" xfId="28970" xr:uid="{940DF2E3-10F8-4F4D-977F-36A5F81C2C49}"/>
    <cellStyle name="Currency 3 4 2 3 3 2 2 2" xfId="59794" xr:uid="{0398C1DF-A509-4CD3-9DD9-9C97FF575CE9}"/>
    <cellStyle name="Currency 3 4 2 3 3 2 3" xfId="44384" xr:uid="{BDFF6ADD-99EF-4833-A721-306DAB5FFAC4}"/>
    <cellStyle name="Currency 3 4 2 3 3 3" xfId="21161" xr:uid="{FB8C177F-09AA-4DD1-A0CE-9978821D31DC}"/>
    <cellStyle name="Currency 3 4 2 3 3 3 2" xfId="51985" xr:uid="{1EB7BB94-6548-4B94-B692-D45AEE69446D}"/>
    <cellStyle name="Currency 3 4 2 3 3 4" xfId="36575" xr:uid="{94CDDD2D-8120-4E1C-AE89-93B434E4C693}"/>
    <cellStyle name="Currency 3 4 2 3 4" xfId="9756" xr:uid="{2B79BFC8-E77F-46AD-95BF-EE88F06688C3}"/>
    <cellStyle name="Currency 3 4 2 3 4 2" xfId="25167" xr:uid="{0E36495A-B9D6-47DF-8BD9-F6A1A18D3C53}"/>
    <cellStyle name="Currency 3 4 2 3 4 2 2" xfId="55991" xr:uid="{4671931B-2F13-4006-8102-3FD7A85186AE}"/>
    <cellStyle name="Currency 3 4 2 3 4 3" xfId="40581" xr:uid="{17D5AA5B-DBC4-47E4-970D-D229EE7D1F2A}"/>
    <cellStyle name="Currency 3 4 2 3 5" xfId="17358" xr:uid="{44CD90D1-903F-4AAA-8BAC-F82021B1D050}"/>
    <cellStyle name="Currency 3 4 2 3 5 2" xfId="48182" xr:uid="{5D1121D8-F354-4049-A8EF-24D6DB84E787}"/>
    <cellStyle name="Currency 3 4 2 3 6" xfId="32772" xr:uid="{4F27732A-4FCD-4E3F-A4CF-40D727983394}"/>
    <cellStyle name="Currency 3 4 2 4" xfId="2578" xr:uid="{EB79E18C-2CE2-47DC-84D4-864C2D31AC66}"/>
    <cellStyle name="Currency 3 4 2 4 2" xfId="6381" xr:uid="{E7E57BEE-BD43-47B2-AFD7-201E97407F83}"/>
    <cellStyle name="Currency 3 4 2 4 2 2" xfId="14192" xr:uid="{F7D89302-E0B3-428F-8622-4894C85B73B9}"/>
    <cellStyle name="Currency 3 4 2 4 2 2 2" xfId="29603" xr:uid="{D78B818A-5C88-4621-9B42-094751092543}"/>
    <cellStyle name="Currency 3 4 2 4 2 2 2 2" xfId="60427" xr:uid="{543AF9EA-7AD0-4BC2-88D9-03450B08113C}"/>
    <cellStyle name="Currency 3 4 2 4 2 2 3" xfId="45017" xr:uid="{E0FE3731-1AEB-4189-A0B2-C2AED9B62345}"/>
    <cellStyle name="Currency 3 4 2 4 2 3" xfId="21794" xr:uid="{A2A607BD-A539-4F86-8563-147BC4C87EC7}"/>
    <cellStyle name="Currency 3 4 2 4 2 3 2" xfId="52618" xr:uid="{89A3FB46-C426-45EA-8FED-9229B8B44EF5}"/>
    <cellStyle name="Currency 3 4 2 4 2 4" xfId="37208" xr:uid="{0031514B-405F-4E2B-BE70-FA229A4C2D10}"/>
    <cellStyle name="Currency 3 4 2 4 3" xfId="10389" xr:uid="{990993D4-4001-4D34-B546-6EB61971D1FB}"/>
    <cellStyle name="Currency 3 4 2 4 3 2" xfId="25800" xr:uid="{B1299A78-B52B-4E67-B5E7-BB1F1E018DBE}"/>
    <cellStyle name="Currency 3 4 2 4 3 2 2" xfId="56624" xr:uid="{72F57172-F1CA-4F33-A238-DD954D740095}"/>
    <cellStyle name="Currency 3 4 2 4 3 3" xfId="41214" xr:uid="{F0CC8786-95D9-4131-AADC-AD650ED28404}"/>
    <cellStyle name="Currency 3 4 2 4 4" xfId="17991" xr:uid="{BF4DB7DF-6FDC-4D35-9814-2D58D7857939}"/>
    <cellStyle name="Currency 3 4 2 4 4 2" xfId="48815" xr:uid="{16781180-554E-445D-BE67-B34758474F1F}"/>
    <cellStyle name="Currency 3 4 2 4 5" xfId="33405" xr:uid="{38711026-6A61-481D-9671-B9F5369B19F3}"/>
    <cellStyle name="Currency 3 4 2 5" xfId="4482" xr:uid="{4EA9784A-2CF9-4C7C-8D37-84D24549BBC1}"/>
    <cellStyle name="Currency 3 4 2 5 2" xfId="12293" xr:uid="{5FB7812D-A315-4A1A-AFA3-4BDBC5408705}"/>
    <cellStyle name="Currency 3 4 2 5 2 2" xfId="27704" xr:uid="{A8911352-CB77-4E3E-B2F9-6CF881884F35}"/>
    <cellStyle name="Currency 3 4 2 5 2 2 2" xfId="58528" xr:uid="{9964B67C-E567-4517-BAA9-276FD19C682C}"/>
    <cellStyle name="Currency 3 4 2 5 2 3" xfId="43118" xr:uid="{C31BA298-E8FC-4E40-9B03-EF4AB23E985F}"/>
    <cellStyle name="Currency 3 4 2 5 3" xfId="19895" xr:uid="{E5610B44-76E7-4A82-83E0-6C4EED5CFEB7}"/>
    <cellStyle name="Currency 3 4 2 5 3 2" xfId="50719" xr:uid="{04FC27CF-0BC0-46B2-A3CC-004467D8D6DE}"/>
    <cellStyle name="Currency 3 4 2 5 4" xfId="35309" xr:uid="{F4C07EDE-F72D-47C9-B764-1DE20C106DBE}"/>
    <cellStyle name="Currency 3 4 2 6" xfId="8490" xr:uid="{761B04F1-D4BF-4413-A7EC-6EC85DBDA31A}"/>
    <cellStyle name="Currency 3 4 2 6 2" xfId="23901" xr:uid="{A0FA3315-D42D-42DC-988C-7DB7E7B77313}"/>
    <cellStyle name="Currency 3 4 2 6 2 2" xfId="54725" xr:uid="{E204B6AB-6094-49F6-B293-532955AA48BE}"/>
    <cellStyle name="Currency 3 4 2 6 3" xfId="39315" xr:uid="{C1327CB7-E062-4E4C-BFE5-C32461797B77}"/>
    <cellStyle name="Currency 3 4 2 7" xfId="16092" xr:uid="{954DF8A3-22BE-4FAE-9727-2B875E0CF417}"/>
    <cellStyle name="Currency 3 4 2 7 2" xfId="46916" xr:uid="{F563052A-EFAC-4CCB-BF19-1BF5A6FF49DC}"/>
    <cellStyle name="Currency 3 4 2 8" xfId="31506" xr:uid="{A13FFEFB-AD20-4DB5-9B96-ED06BE46CAFA}"/>
    <cellStyle name="Currency 3 4 3" xfId="470" xr:uid="{240B1316-B0D9-41D5-8BE4-D7BD48A7BFF3}"/>
    <cellStyle name="Currency 3 4 3 2" xfId="1103" xr:uid="{274956DB-5841-4ABA-80F5-AA21DEE910BC}"/>
    <cellStyle name="Currency 3 4 3 2 2" xfId="3002" xr:uid="{88C21ABF-BD24-471C-9321-7EDCF1E6D92C}"/>
    <cellStyle name="Currency 3 4 3 2 2 2" xfId="6805" xr:uid="{6FA534AC-8D7B-44F5-A2C3-97129F7B15C6}"/>
    <cellStyle name="Currency 3 4 3 2 2 2 2" xfId="14616" xr:uid="{EA709F2E-7A31-4FD5-8595-C64A7864E374}"/>
    <cellStyle name="Currency 3 4 3 2 2 2 2 2" xfId="30027" xr:uid="{32C4A767-E4E4-4029-92EC-C2829BA5E36C}"/>
    <cellStyle name="Currency 3 4 3 2 2 2 2 2 2" xfId="60851" xr:uid="{99492008-0AA6-456D-9F55-BA04F1E99AFA}"/>
    <cellStyle name="Currency 3 4 3 2 2 2 2 3" xfId="45441" xr:uid="{F212E2E2-1BD6-4349-87BC-05081F3E406C}"/>
    <cellStyle name="Currency 3 4 3 2 2 2 3" xfId="22218" xr:uid="{459B2191-87EC-4113-8A00-D25EEA668178}"/>
    <cellStyle name="Currency 3 4 3 2 2 2 3 2" xfId="53042" xr:uid="{0441EBB5-362B-4662-954C-C6B99BEE942E}"/>
    <cellStyle name="Currency 3 4 3 2 2 2 4" xfId="37632" xr:uid="{973EAEBB-D162-4E6B-BE6F-69104973799B}"/>
    <cellStyle name="Currency 3 4 3 2 2 3" xfId="10813" xr:uid="{E51B2B9C-5AB5-459F-A7F9-33CFC407EB0C}"/>
    <cellStyle name="Currency 3 4 3 2 2 3 2" xfId="26224" xr:uid="{D05A2D65-F2B9-45CD-8FC9-6889F84115CF}"/>
    <cellStyle name="Currency 3 4 3 2 2 3 2 2" xfId="57048" xr:uid="{75D3A110-5388-4596-B13D-095BEB49BF55}"/>
    <cellStyle name="Currency 3 4 3 2 2 3 3" xfId="41638" xr:uid="{0F0EACE1-5CDE-4B76-9946-FFA5198C0D14}"/>
    <cellStyle name="Currency 3 4 3 2 2 4" xfId="18415" xr:uid="{348B94D3-F275-41A3-B295-FF78871E1CA2}"/>
    <cellStyle name="Currency 3 4 3 2 2 4 2" xfId="49239" xr:uid="{8EEF9669-5A6B-44C4-AD06-9463D1D59DE6}"/>
    <cellStyle name="Currency 3 4 3 2 2 5" xfId="33829" xr:uid="{EF2AF64A-001F-4D87-899D-98D5221CF549}"/>
    <cellStyle name="Currency 3 4 3 2 3" xfId="4906" xr:uid="{75770928-A3E2-41A7-A7FC-274B634DDD5F}"/>
    <cellStyle name="Currency 3 4 3 2 3 2" xfId="12717" xr:uid="{4CE47C9A-BB25-4FC1-9B69-6CE61C02FE9B}"/>
    <cellStyle name="Currency 3 4 3 2 3 2 2" xfId="28128" xr:uid="{CFA0A99F-9B43-4DAA-9216-A4FF053D1310}"/>
    <cellStyle name="Currency 3 4 3 2 3 2 2 2" xfId="58952" xr:uid="{5AE936E0-0617-46FF-B206-594E024991CB}"/>
    <cellStyle name="Currency 3 4 3 2 3 2 3" xfId="43542" xr:uid="{4874C6E5-E6AD-47C0-90F6-433B90ABB1F3}"/>
    <cellStyle name="Currency 3 4 3 2 3 3" xfId="20319" xr:uid="{F6ADE4D3-E903-4047-925B-9C7082C9B579}"/>
    <cellStyle name="Currency 3 4 3 2 3 3 2" xfId="51143" xr:uid="{D45ED596-9524-4A8D-AA44-5260DE8E4C0B}"/>
    <cellStyle name="Currency 3 4 3 2 3 4" xfId="35733" xr:uid="{6F72CC4F-81D6-43E1-B775-EF725937C693}"/>
    <cellStyle name="Currency 3 4 3 2 4" xfId="8914" xr:uid="{A0074DF6-CAB6-4EC7-B0D5-15155C4F9066}"/>
    <cellStyle name="Currency 3 4 3 2 4 2" xfId="24325" xr:uid="{7F5A9EDB-5134-4FFB-B708-6DCCC16782CF}"/>
    <cellStyle name="Currency 3 4 3 2 4 2 2" xfId="55149" xr:uid="{28D30339-0483-420E-8359-03C366414852}"/>
    <cellStyle name="Currency 3 4 3 2 4 3" xfId="39739" xr:uid="{07E86D7C-B78E-46FB-9D81-6E6D6277F32F}"/>
    <cellStyle name="Currency 3 4 3 2 5" xfId="16516" xr:uid="{AB22B1B6-600A-441B-BF56-13181069DE74}"/>
    <cellStyle name="Currency 3 4 3 2 5 2" xfId="47340" xr:uid="{0F3F3401-912E-42BC-B85B-4A70C5A17640}"/>
    <cellStyle name="Currency 3 4 3 2 6" xfId="31930" xr:uid="{701BB1FB-1D51-4AC2-BE04-ED2DFF44D605}"/>
    <cellStyle name="Currency 3 4 3 3" xfId="1736" xr:uid="{B86EE96D-1FCB-4156-94CD-B2FE18CAB7E4}"/>
    <cellStyle name="Currency 3 4 3 3 2" xfId="3635" xr:uid="{12CE5C08-C129-4D97-B27B-B5181077E244}"/>
    <cellStyle name="Currency 3 4 3 3 2 2" xfId="7438" xr:uid="{7EDC7173-E181-4D80-AB14-944039F58679}"/>
    <cellStyle name="Currency 3 4 3 3 2 2 2" xfId="15249" xr:uid="{7AB4CECC-B7EE-459D-ABA6-430AD1181CA2}"/>
    <cellStyle name="Currency 3 4 3 3 2 2 2 2" xfId="30660" xr:uid="{231A4706-69CC-45BB-A3D5-77DC3F9A8D08}"/>
    <cellStyle name="Currency 3 4 3 3 2 2 2 2 2" xfId="61484" xr:uid="{1865ACC4-0CB6-450F-B5DD-223F3F3A1DEB}"/>
    <cellStyle name="Currency 3 4 3 3 2 2 2 3" xfId="46074" xr:uid="{5E1FE5AE-0823-43AF-B9E1-7DA76E63B923}"/>
    <cellStyle name="Currency 3 4 3 3 2 2 3" xfId="22851" xr:uid="{3C2CEAB4-76D8-4064-A7F9-14DC8C8F0F9C}"/>
    <cellStyle name="Currency 3 4 3 3 2 2 3 2" xfId="53675" xr:uid="{2E1E9979-73FC-43DD-BF95-788DE0C4B3D5}"/>
    <cellStyle name="Currency 3 4 3 3 2 2 4" xfId="38265" xr:uid="{D3A18276-9D97-408E-9953-0475E71DFE08}"/>
    <cellStyle name="Currency 3 4 3 3 2 3" xfId="11446" xr:uid="{8C71F872-57AB-41BC-94F4-C80CD2441FD3}"/>
    <cellStyle name="Currency 3 4 3 3 2 3 2" xfId="26857" xr:uid="{913FAACC-78D9-45AB-842D-4C4CC694141C}"/>
    <cellStyle name="Currency 3 4 3 3 2 3 2 2" xfId="57681" xr:uid="{C82958B0-C71F-4486-BDC3-2CFF5A080CDD}"/>
    <cellStyle name="Currency 3 4 3 3 2 3 3" xfId="42271" xr:uid="{0C1E355D-FBAA-41C3-9FCD-CDFD73C7B835}"/>
    <cellStyle name="Currency 3 4 3 3 2 4" xfId="19048" xr:uid="{3FB6DB38-6D18-4060-A0FE-84A35E94992E}"/>
    <cellStyle name="Currency 3 4 3 3 2 4 2" xfId="49872" xr:uid="{2932A0FD-1262-4359-AC1F-E6C7CC4A73F1}"/>
    <cellStyle name="Currency 3 4 3 3 2 5" xfId="34462" xr:uid="{2B6EC515-45F4-47E8-A9DA-EDCC6CB4F5B9}"/>
    <cellStyle name="Currency 3 4 3 3 3" xfId="5539" xr:uid="{DA8FBFA0-0071-4EF4-8B7C-BFEF7198C274}"/>
    <cellStyle name="Currency 3 4 3 3 3 2" xfId="13350" xr:uid="{27FB1F2B-EED6-4B67-9509-643E2A22F21E}"/>
    <cellStyle name="Currency 3 4 3 3 3 2 2" xfId="28761" xr:uid="{65EFE3AA-FAED-4464-BAE1-9B488E3A46A1}"/>
    <cellStyle name="Currency 3 4 3 3 3 2 2 2" xfId="59585" xr:uid="{4D542828-9132-457C-AFA0-ECF084F17831}"/>
    <cellStyle name="Currency 3 4 3 3 3 2 3" xfId="44175" xr:uid="{609E6906-8403-4EAA-A651-8257AC66DD2E}"/>
    <cellStyle name="Currency 3 4 3 3 3 3" xfId="20952" xr:uid="{9EA1A00C-78AE-41D7-A6F2-B0DBBDECD6F5}"/>
    <cellStyle name="Currency 3 4 3 3 3 3 2" xfId="51776" xr:uid="{0B3DDC34-85DC-4B11-977F-B85BB0B40198}"/>
    <cellStyle name="Currency 3 4 3 3 3 4" xfId="36366" xr:uid="{9FCEDCC1-BCC4-4DA2-A672-7FB42825A027}"/>
    <cellStyle name="Currency 3 4 3 3 4" xfId="9547" xr:uid="{9637A38B-DC0F-4B84-85FC-26A308C1EE0E}"/>
    <cellStyle name="Currency 3 4 3 3 4 2" xfId="24958" xr:uid="{A52C1011-E88E-4AE0-97EB-B833230B5A8D}"/>
    <cellStyle name="Currency 3 4 3 3 4 2 2" xfId="55782" xr:uid="{8ED3B5DD-FE42-4A01-9CA8-2A4BB8BDB963}"/>
    <cellStyle name="Currency 3 4 3 3 4 3" xfId="40372" xr:uid="{B8C1D8B1-5264-4849-B4C5-B34CD353D001}"/>
    <cellStyle name="Currency 3 4 3 3 5" xfId="17149" xr:uid="{8559CBEF-A258-4588-B4E7-D4F1623E1901}"/>
    <cellStyle name="Currency 3 4 3 3 5 2" xfId="47973" xr:uid="{C2EAEF4F-CF91-40FD-A020-B4AD2468F4EB}"/>
    <cellStyle name="Currency 3 4 3 3 6" xfId="32563" xr:uid="{899ABA72-1F31-4334-9A92-6395DF60A429}"/>
    <cellStyle name="Currency 3 4 3 4" xfId="2369" xr:uid="{71A9F002-5267-4BDC-8A32-3782E88D451F}"/>
    <cellStyle name="Currency 3 4 3 4 2" xfId="6172" xr:uid="{193A03F5-1F84-456B-86FC-D6FF2D81621B}"/>
    <cellStyle name="Currency 3 4 3 4 2 2" xfId="13983" xr:uid="{A1B70E42-E91E-4472-B49F-CA7CB8A66F54}"/>
    <cellStyle name="Currency 3 4 3 4 2 2 2" xfId="29394" xr:uid="{B8E573AE-7737-4666-BD04-A5FA0E15DD31}"/>
    <cellStyle name="Currency 3 4 3 4 2 2 2 2" xfId="60218" xr:uid="{90495812-D6D3-43D6-B850-898FC000DE35}"/>
    <cellStyle name="Currency 3 4 3 4 2 2 3" xfId="44808" xr:uid="{1E974014-6409-4908-BD37-C92BF843E844}"/>
    <cellStyle name="Currency 3 4 3 4 2 3" xfId="21585" xr:uid="{F587DAA6-D3E4-4D28-B36A-254CDE075CA0}"/>
    <cellStyle name="Currency 3 4 3 4 2 3 2" xfId="52409" xr:uid="{52ED7B2E-8F5C-48E5-A43E-EE5615C6B63F}"/>
    <cellStyle name="Currency 3 4 3 4 2 4" xfId="36999" xr:uid="{100BBFBA-4311-4FD1-B260-85922ABB03DF}"/>
    <cellStyle name="Currency 3 4 3 4 3" xfId="10180" xr:uid="{63AC39E3-5BA5-4570-A14E-40E6FD1E48B4}"/>
    <cellStyle name="Currency 3 4 3 4 3 2" xfId="25591" xr:uid="{15B66119-96CB-4C1C-AD0D-0BEE3809903C}"/>
    <cellStyle name="Currency 3 4 3 4 3 2 2" xfId="56415" xr:uid="{EAFAF5AE-18D3-49C6-9E47-532A0D3D2779}"/>
    <cellStyle name="Currency 3 4 3 4 3 3" xfId="41005" xr:uid="{EA5F6E53-666A-4C20-9185-FC2E8E92F1E4}"/>
    <cellStyle name="Currency 3 4 3 4 4" xfId="17782" xr:uid="{39DAFF1B-71D4-4910-A4EB-A9CBAECD84BE}"/>
    <cellStyle name="Currency 3 4 3 4 4 2" xfId="48606" xr:uid="{B2DCC2B4-E17D-4A03-99C5-8EB9B5A467C7}"/>
    <cellStyle name="Currency 3 4 3 4 5" xfId="33196" xr:uid="{52A752AC-59A5-404D-8C32-24EEC70AACAA}"/>
    <cellStyle name="Currency 3 4 3 5" xfId="4273" xr:uid="{15C7123D-A29D-47D7-8984-050888230252}"/>
    <cellStyle name="Currency 3 4 3 5 2" xfId="12084" xr:uid="{840C1568-6D40-4763-958E-A4C9F1176833}"/>
    <cellStyle name="Currency 3 4 3 5 2 2" xfId="27495" xr:uid="{77E0D1A5-2D42-44CD-8A73-322701E3FD78}"/>
    <cellStyle name="Currency 3 4 3 5 2 2 2" xfId="58319" xr:uid="{D927D5D8-6164-47C4-9B5D-6CBEC561D641}"/>
    <cellStyle name="Currency 3 4 3 5 2 3" xfId="42909" xr:uid="{DC4A6882-5B5A-4EF6-BF97-47445F86B93A}"/>
    <cellStyle name="Currency 3 4 3 5 3" xfId="19686" xr:uid="{A96B4D50-1147-485C-8A8B-90586DE3BBF3}"/>
    <cellStyle name="Currency 3 4 3 5 3 2" xfId="50510" xr:uid="{FB3C1FDA-F246-48CA-81A6-C2ECD6A34FD6}"/>
    <cellStyle name="Currency 3 4 3 5 4" xfId="35100" xr:uid="{C24E79BD-8981-4B1A-9297-C0A6E216E4C2}"/>
    <cellStyle name="Currency 3 4 3 6" xfId="8281" xr:uid="{27F4C767-C72D-405D-A395-CE2099C5929D}"/>
    <cellStyle name="Currency 3 4 3 6 2" xfId="23692" xr:uid="{AE643F55-83E5-471F-B93E-8EBC30261F6C}"/>
    <cellStyle name="Currency 3 4 3 6 2 2" xfId="54516" xr:uid="{D77F311F-A47C-44E7-883E-A0060662AC15}"/>
    <cellStyle name="Currency 3 4 3 6 3" xfId="39106" xr:uid="{007A134D-567C-49CA-A06E-6A86C62A3AE7}"/>
    <cellStyle name="Currency 3 4 3 7" xfId="15883" xr:uid="{9E3F1A59-F6CC-4DDA-B551-BD213E2F2BD4}"/>
    <cellStyle name="Currency 3 4 3 7 2" xfId="46707" xr:uid="{EEA4053E-4F7E-4DD9-A2E7-6125D6F25C31}"/>
    <cellStyle name="Currency 3 4 3 8" xfId="31297" xr:uid="{DADA9521-2CF8-45CF-8028-6BC79A2EF8B7}"/>
    <cellStyle name="Currency 3 4 4" xfId="890" xr:uid="{B5722C7C-9FD9-43AF-818A-9728AF788740}"/>
    <cellStyle name="Currency 3 4 4 2" xfId="2789" xr:uid="{94785B0B-B430-4C8D-873F-959F25F721A0}"/>
    <cellStyle name="Currency 3 4 4 2 2" xfId="6592" xr:uid="{A0B84388-FA8B-4049-AA6E-609DD499EC76}"/>
    <cellStyle name="Currency 3 4 4 2 2 2" xfId="14403" xr:uid="{237F0BB9-5724-4851-B087-19FC6AC9EDD3}"/>
    <cellStyle name="Currency 3 4 4 2 2 2 2" xfId="29814" xr:uid="{0B6984BD-664F-4664-A101-70F7538D27CB}"/>
    <cellStyle name="Currency 3 4 4 2 2 2 2 2" xfId="60638" xr:uid="{94314A92-0A1E-4EB8-9852-F51292FF6A02}"/>
    <cellStyle name="Currency 3 4 4 2 2 2 3" xfId="45228" xr:uid="{0306B935-85B2-418F-B7CE-469DA73F486D}"/>
    <cellStyle name="Currency 3 4 4 2 2 3" xfId="22005" xr:uid="{CF80DA7C-E736-437A-82F5-EEAAB2EA359C}"/>
    <cellStyle name="Currency 3 4 4 2 2 3 2" xfId="52829" xr:uid="{69C70327-CA9B-4676-AC7D-659F426349B5}"/>
    <cellStyle name="Currency 3 4 4 2 2 4" xfId="37419" xr:uid="{D6CE2B18-7BBE-4912-ADAF-A019391BC095}"/>
    <cellStyle name="Currency 3 4 4 2 3" xfId="10600" xr:uid="{36BB1095-76F4-4869-992F-596C8FA7DC38}"/>
    <cellStyle name="Currency 3 4 4 2 3 2" xfId="26011" xr:uid="{021B42C8-F7D1-4845-B0BD-1883AD2DBEE8}"/>
    <cellStyle name="Currency 3 4 4 2 3 2 2" xfId="56835" xr:uid="{05DF6EFD-6C6C-4FA8-ADC3-1052D436A390}"/>
    <cellStyle name="Currency 3 4 4 2 3 3" xfId="41425" xr:uid="{46CAC981-FEF2-4BE6-8664-4C70EC735C76}"/>
    <cellStyle name="Currency 3 4 4 2 4" xfId="18202" xr:uid="{60203636-EE4D-4C90-90BC-1901C71DABD6}"/>
    <cellStyle name="Currency 3 4 4 2 4 2" xfId="49026" xr:uid="{AFE41B97-6FB9-4684-BC5C-F49AED8798CB}"/>
    <cellStyle name="Currency 3 4 4 2 5" xfId="33616" xr:uid="{512EA1DB-C59F-4F07-8185-F0F96DFFF36E}"/>
    <cellStyle name="Currency 3 4 4 3" xfId="4693" xr:uid="{56C50F61-92D6-4BE6-821B-D2E39E1D4022}"/>
    <cellStyle name="Currency 3 4 4 3 2" xfId="12504" xr:uid="{99818E6F-55CD-46F2-AC6A-1FB238664ED3}"/>
    <cellStyle name="Currency 3 4 4 3 2 2" xfId="27915" xr:uid="{5E9E8508-7734-4916-8617-8C7B1A94A290}"/>
    <cellStyle name="Currency 3 4 4 3 2 2 2" xfId="58739" xr:uid="{734B8408-1839-4458-BE7E-3C8C50506C97}"/>
    <cellStyle name="Currency 3 4 4 3 2 3" xfId="43329" xr:uid="{043F2602-A6AF-4CC2-B4EF-D4A3236AC70D}"/>
    <cellStyle name="Currency 3 4 4 3 3" xfId="20106" xr:uid="{027F2950-5EA9-480D-9B6A-95534C2F9AC1}"/>
    <cellStyle name="Currency 3 4 4 3 3 2" xfId="50930" xr:uid="{68B5233E-F44D-4891-BCE6-33451BD69FEA}"/>
    <cellStyle name="Currency 3 4 4 3 4" xfId="35520" xr:uid="{46CD4C65-A307-4F85-94A3-CD997AEBBE6A}"/>
    <cellStyle name="Currency 3 4 4 4" xfId="8701" xr:uid="{838A5AA4-2E30-414E-A574-E2A228F7D65D}"/>
    <cellStyle name="Currency 3 4 4 4 2" xfId="24112" xr:uid="{DDC21FCB-A821-4CA8-9BDB-B2A28841A78D}"/>
    <cellStyle name="Currency 3 4 4 4 2 2" xfId="54936" xr:uid="{FBD630CD-DEA9-470E-B053-08CB03E93BC5}"/>
    <cellStyle name="Currency 3 4 4 4 3" xfId="39526" xr:uid="{02BA3896-55E0-456F-938C-535D498E91F5}"/>
    <cellStyle name="Currency 3 4 4 5" xfId="16303" xr:uid="{E649C215-AA2E-4E91-AC3D-182F497E0347}"/>
    <cellStyle name="Currency 3 4 4 5 2" xfId="47127" xr:uid="{747BA296-ED1C-4AA4-9A90-AB253A1836CE}"/>
    <cellStyle name="Currency 3 4 4 6" xfId="31717" xr:uid="{3D2022CF-B75B-422B-A9F3-E4A6ABD53030}"/>
    <cellStyle name="Currency 3 4 5" xfId="1523" xr:uid="{A8D91098-AEA5-4639-AC83-97B716EE97AA}"/>
    <cellStyle name="Currency 3 4 5 2" xfId="3422" xr:uid="{F1B2ACFE-1639-41BC-991B-756A47AC81D9}"/>
    <cellStyle name="Currency 3 4 5 2 2" xfId="7225" xr:uid="{BCF1C9D8-94DA-413E-8900-F94F49191E8F}"/>
    <cellStyle name="Currency 3 4 5 2 2 2" xfId="15036" xr:uid="{B5DAAF20-79EF-4441-BEA3-76166B7CA90E}"/>
    <cellStyle name="Currency 3 4 5 2 2 2 2" xfId="30447" xr:uid="{62019A2C-2CD5-4489-A470-9AFDDAB46ACB}"/>
    <cellStyle name="Currency 3 4 5 2 2 2 2 2" xfId="61271" xr:uid="{75491F1A-3F94-43D9-9902-D0ADCFA5521D}"/>
    <cellStyle name="Currency 3 4 5 2 2 2 3" xfId="45861" xr:uid="{D7003E32-3E0E-4CA4-A9A4-66B4C00A1D45}"/>
    <cellStyle name="Currency 3 4 5 2 2 3" xfId="22638" xr:uid="{596B5F82-A3A9-4825-BF7F-D7C0BA7A6167}"/>
    <cellStyle name="Currency 3 4 5 2 2 3 2" xfId="53462" xr:uid="{8CE83DD1-576C-4B03-96D9-0D721A36895A}"/>
    <cellStyle name="Currency 3 4 5 2 2 4" xfId="38052" xr:uid="{8DA7C8E4-7F80-46A0-ABB5-EE7A333FF4DE}"/>
    <cellStyle name="Currency 3 4 5 2 3" xfId="11233" xr:uid="{A3867F6E-8589-4204-8F51-2980852450EA}"/>
    <cellStyle name="Currency 3 4 5 2 3 2" xfId="26644" xr:uid="{D331AB06-BCA7-4676-9E06-ECCA2CB0B864}"/>
    <cellStyle name="Currency 3 4 5 2 3 2 2" xfId="57468" xr:uid="{AA27DC97-0815-43EF-A175-2B6EFF386163}"/>
    <cellStyle name="Currency 3 4 5 2 3 3" xfId="42058" xr:uid="{5E4C1492-368F-473F-83A6-0119008650B9}"/>
    <cellStyle name="Currency 3 4 5 2 4" xfId="18835" xr:uid="{A9C4B9EA-F8F5-4398-885C-52ACF3545F78}"/>
    <cellStyle name="Currency 3 4 5 2 4 2" xfId="49659" xr:uid="{6C25BABC-4DA5-4C40-86A1-CAAE24FCBB8D}"/>
    <cellStyle name="Currency 3 4 5 2 5" xfId="34249" xr:uid="{4B5B8940-584E-468D-BF0B-E601F461DE08}"/>
    <cellStyle name="Currency 3 4 5 3" xfId="5326" xr:uid="{60C53B6B-C11A-4429-8B83-E6B54702EFE4}"/>
    <cellStyle name="Currency 3 4 5 3 2" xfId="13137" xr:uid="{EC941C76-BD01-4277-8CE5-29CC5F4BF9B3}"/>
    <cellStyle name="Currency 3 4 5 3 2 2" xfId="28548" xr:uid="{911A2957-2088-41A2-A0BC-19FAF64AF3B4}"/>
    <cellStyle name="Currency 3 4 5 3 2 2 2" xfId="59372" xr:uid="{885353B3-9EF9-4DBE-BF05-212A4B296A81}"/>
    <cellStyle name="Currency 3 4 5 3 2 3" xfId="43962" xr:uid="{AF9FE479-92F0-483E-AAC4-F30F13353631}"/>
    <cellStyle name="Currency 3 4 5 3 3" xfId="20739" xr:uid="{3576CA83-08DD-4333-B112-7F138BCB214D}"/>
    <cellStyle name="Currency 3 4 5 3 3 2" xfId="51563" xr:uid="{48129953-BD47-40BF-B77E-FC0161B2AD81}"/>
    <cellStyle name="Currency 3 4 5 3 4" xfId="36153" xr:uid="{A0BADCE8-39B5-4411-8953-05684A6674C0}"/>
    <cellStyle name="Currency 3 4 5 4" xfId="9334" xr:uid="{249B9206-52F2-4A51-B964-B3B525C7CEB3}"/>
    <cellStyle name="Currency 3 4 5 4 2" xfId="24745" xr:uid="{F8B65C30-F4E9-4E3A-B2D5-692059C551E0}"/>
    <cellStyle name="Currency 3 4 5 4 2 2" xfId="55569" xr:uid="{8E3DD534-C085-45CD-A624-60A5329B8680}"/>
    <cellStyle name="Currency 3 4 5 4 3" xfId="40159" xr:uid="{2B036CE0-9190-4B25-9EFC-50E86A28245D}"/>
    <cellStyle name="Currency 3 4 5 5" xfId="16936" xr:uid="{91F91C78-F624-4BBE-B1C5-5E5BAFD3E280}"/>
    <cellStyle name="Currency 3 4 5 5 2" xfId="47760" xr:uid="{AD03B05D-717D-41F5-BFB2-735EAAAD693D}"/>
    <cellStyle name="Currency 3 4 5 6" xfId="32350" xr:uid="{7A30DEEE-95D2-43F4-8011-3D95FFFC0D28}"/>
    <cellStyle name="Currency 3 4 6" xfId="2156" xr:uid="{E1AF85EA-E353-4CE1-BA6C-A430CC6E7656}"/>
    <cellStyle name="Currency 3 4 6 2" xfId="5959" xr:uid="{8FD93D54-F08E-4CC9-813C-1CCF293B709A}"/>
    <cellStyle name="Currency 3 4 6 2 2" xfId="13770" xr:uid="{C74B515F-F20D-4BCB-AD36-005AA7D64188}"/>
    <cellStyle name="Currency 3 4 6 2 2 2" xfId="29181" xr:uid="{E14BDD5D-F097-4659-9863-C8F4E9D41D35}"/>
    <cellStyle name="Currency 3 4 6 2 2 2 2" xfId="60005" xr:uid="{BAF7ACE4-8E67-4227-A971-9B899CA412DC}"/>
    <cellStyle name="Currency 3 4 6 2 2 3" xfId="44595" xr:uid="{6CF8418B-70A9-45F6-813D-E1A82E162CA5}"/>
    <cellStyle name="Currency 3 4 6 2 3" xfId="21372" xr:uid="{EDD2D5B1-D27F-4EE8-AFD1-1AF9239E885F}"/>
    <cellStyle name="Currency 3 4 6 2 3 2" xfId="52196" xr:uid="{E6AB111C-5F14-4020-9A20-CB44F0477274}"/>
    <cellStyle name="Currency 3 4 6 2 4" xfId="36786" xr:uid="{82A91476-F37B-4FBC-9E7B-5A04F8C86377}"/>
    <cellStyle name="Currency 3 4 6 3" xfId="9967" xr:uid="{6F7AFE86-C973-41B4-BD74-844FE365DE83}"/>
    <cellStyle name="Currency 3 4 6 3 2" xfId="25378" xr:uid="{C106E162-E2BD-4379-B364-6FC1B944427D}"/>
    <cellStyle name="Currency 3 4 6 3 2 2" xfId="56202" xr:uid="{5C39DAE9-7E2C-44EC-B50B-A7C1CAC3A49C}"/>
    <cellStyle name="Currency 3 4 6 3 3" xfId="40792" xr:uid="{93DB95F0-9006-4D27-AE48-30BA0028FCA1}"/>
    <cellStyle name="Currency 3 4 6 4" xfId="17569" xr:uid="{9831979E-1F4B-44C0-9AE9-65326C00EF50}"/>
    <cellStyle name="Currency 3 4 6 4 2" xfId="48393" xr:uid="{381FFDFC-30C8-4BAD-BCA1-6C4A0814916B}"/>
    <cellStyle name="Currency 3 4 6 5" xfId="32983" xr:uid="{8B86A151-CB2F-40F1-86DE-36F7B14347C6}"/>
    <cellStyle name="Currency 3 4 7" xfId="4060" xr:uid="{F1B11BDF-0608-480B-BFFA-BC84C53203EF}"/>
    <cellStyle name="Currency 3 4 7 2" xfId="11871" xr:uid="{FB6A8743-2D5C-4E8C-80C0-C0AFC1FD393A}"/>
    <cellStyle name="Currency 3 4 7 2 2" xfId="27282" xr:uid="{18335F45-2452-42A8-91FE-9A10A055AE06}"/>
    <cellStyle name="Currency 3 4 7 2 2 2" xfId="58106" xr:uid="{A5472B77-CF7B-478A-923A-3156E6B29935}"/>
    <cellStyle name="Currency 3 4 7 2 3" xfId="42696" xr:uid="{C6D3EE49-3AB3-4BE5-9117-83DCF0FADEE1}"/>
    <cellStyle name="Currency 3 4 7 3" xfId="19473" xr:uid="{8F081F26-C905-4EA4-8FF1-BC355BB2E5DE}"/>
    <cellStyle name="Currency 3 4 7 3 2" xfId="50297" xr:uid="{58C21DF9-95C1-47B7-8140-1F20F5B30BF0}"/>
    <cellStyle name="Currency 3 4 7 4" xfId="34887" xr:uid="{7076D4EC-C632-43B6-A811-CE34663AD835}"/>
    <cellStyle name="Currency 3 4 8" xfId="8068" xr:uid="{BC913B82-80EE-4293-8734-F2B7D82047AF}"/>
    <cellStyle name="Currency 3 4 8 2" xfId="23479" xr:uid="{95E781BB-7E42-4B21-90C7-BDFFD0F88D91}"/>
    <cellStyle name="Currency 3 4 8 2 2" xfId="54303" xr:uid="{B6E7192B-BB82-4EFC-A8F2-4DED8E99344E}"/>
    <cellStyle name="Currency 3 4 8 3" xfId="38893" xr:uid="{7019341C-8952-41C7-823B-DF860F13E4DC}"/>
    <cellStyle name="Currency 3 4 9" xfId="7859" xr:uid="{D7995B25-0007-4541-A841-6F46A000FA19}"/>
    <cellStyle name="Currency 3 4 9 2" xfId="23270" xr:uid="{F6D6F11E-FACC-4222-96B0-00FAB13E4370}"/>
    <cellStyle name="Currency 3 4 9 2 2" xfId="54094" xr:uid="{EACBBA6B-432A-4388-8A72-0A8A60032682}"/>
    <cellStyle name="Currency 3 4 9 3" xfId="38684" xr:uid="{E46815E3-B5F5-4ED2-B1D6-A554938D0F4B}"/>
    <cellStyle name="Currency 3 5" xfId="168" xr:uid="{8A9D009B-6A95-4283-BBB9-6F1212193800}"/>
    <cellStyle name="Currency 3 5 10" xfId="15590" xr:uid="{5E760B57-ABF9-4AFE-AFBB-F8741FD59801}"/>
    <cellStyle name="Currency 3 5 10 2" xfId="46414" xr:uid="{735D41F8-44CD-48C6-BF9D-3778EABC3220}"/>
    <cellStyle name="Currency 3 5 11" xfId="31004" xr:uid="{109111BD-E2A3-4856-B292-3329531E828B}"/>
    <cellStyle name="Currency 3 5 2" xfId="599" xr:uid="{67A823A7-F314-4E9C-8809-4144A5A8736C}"/>
    <cellStyle name="Currency 3 5 2 2" xfId="1232" xr:uid="{B9D858C4-A51C-4A36-A8BE-04BE8525C55E}"/>
    <cellStyle name="Currency 3 5 2 2 2" xfId="3131" xr:uid="{9F243D0A-5095-4EFF-88CE-B977FC63F0C3}"/>
    <cellStyle name="Currency 3 5 2 2 2 2" xfId="6934" xr:uid="{70F7E426-F205-4478-9D8F-61A744336067}"/>
    <cellStyle name="Currency 3 5 2 2 2 2 2" xfId="14745" xr:uid="{EB7CF240-A3E6-4058-90F7-E2D4D4F60F57}"/>
    <cellStyle name="Currency 3 5 2 2 2 2 2 2" xfId="30156" xr:uid="{13DDF48C-4A95-47A1-83E3-CDF4E0CC1242}"/>
    <cellStyle name="Currency 3 5 2 2 2 2 2 2 2" xfId="60980" xr:uid="{B9BAB855-527C-43AF-BFD2-C9F54CF43D2D}"/>
    <cellStyle name="Currency 3 5 2 2 2 2 2 3" xfId="45570" xr:uid="{10F3237C-2F89-4739-B3D8-A37FEB8997B1}"/>
    <cellStyle name="Currency 3 5 2 2 2 2 3" xfId="22347" xr:uid="{0C8195F4-0C47-42CC-9271-D192BBDFAB47}"/>
    <cellStyle name="Currency 3 5 2 2 2 2 3 2" xfId="53171" xr:uid="{DA7FBE47-32EE-43B7-B4AF-810C86E8461A}"/>
    <cellStyle name="Currency 3 5 2 2 2 2 4" xfId="37761" xr:uid="{8C4DB8E2-BFDE-42E4-8946-BD23D5466CD2}"/>
    <cellStyle name="Currency 3 5 2 2 2 3" xfId="10942" xr:uid="{51274456-0189-4C7A-9088-BDFF1C5094B0}"/>
    <cellStyle name="Currency 3 5 2 2 2 3 2" xfId="26353" xr:uid="{A4A370E6-6F9C-4B27-8736-E4F2C4878709}"/>
    <cellStyle name="Currency 3 5 2 2 2 3 2 2" xfId="57177" xr:uid="{13D9A26C-A715-493C-B1C6-6B6C3A297C1F}"/>
    <cellStyle name="Currency 3 5 2 2 2 3 3" xfId="41767" xr:uid="{6C5200CC-24F1-40E9-9DD8-56C3A5719464}"/>
    <cellStyle name="Currency 3 5 2 2 2 4" xfId="18544" xr:uid="{B8202999-DD95-498A-A564-4B3B9D425A12}"/>
    <cellStyle name="Currency 3 5 2 2 2 4 2" xfId="49368" xr:uid="{B62C9A48-95CD-4C85-B242-B34B9609A0A2}"/>
    <cellStyle name="Currency 3 5 2 2 2 5" xfId="33958" xr:uid="{1CD6D31B-7C0F-46D2-A0DA-9052EF0B6946}"/>
    <cellStyle name="Currency 3 5 2 2 3" xfId="5035" xr:uid="{628680F2-6AA7-44F1-8470-F1C62A6E1459}"/>
    <cellStyle name="Currency 3 5 2 2 3 2" xfId="12846" xr:uid="{275FA5BD-9C59-484E-A55D-7DBB39A5247F}"/>
    <cellStyle name="Currency 3 5 2 2 3 2 2" xfId="28257" xr:uid="{894BE141-7FFF-45B7-A3E0-1C2700D46838}"/>
    <cellStyle name="Currency 3 5 2 2 3 2 2 2" xfId="59081" xr:uid="{87A122CA-CEE1-4B00-A42A-55AB04F6D59C}"/>
    <cellStyle name="Currency 3 5 2 2 3 2 3" xfId="43671" xr:uid="{AEA8D29A-5B62-4A7E-91DB-FA83E02BC118}"/>
    <cellStyle name="Currency 3 5 2 2 3 3" xfId="20448" xr:uid="{C4933D87-0755-42E1-B483-B32B4D8E32F2}"/>
    <cellStyle name="Currency 3 5 2 2 3 3 2" xfId="51272" xr:uid="{02F417AE-DBCF-46CB-8534-D95D6F7E7C83}"/>
    <cellStyle name="Currency 3 5 2 2 3 4" xfId="35862" xr:uid="{15C75931-D1A5-42D7-889C-EA1514311F6F}"/>
    <cellStyle name="Currency 3 5 2 2 4" xfId="9043" xr:uid="{581906EC-3D51-439D-8869-547EF8B8C98F}"/>
    <cellStyle name="Currency 3 5 2 2 4 2" xfId="24454" xr:uid="{4462FB53-DC73-421C-BBAD-4E91B23B253A}"/>
    <cellStyle name="Currency 3 5 2 2 4 2 2" xfId="55278" xr:uid="{0BAEAEE2-7AF1-4112-96FF-BCCE2C15AAA1}"/>
    <cellStyle name="Currency 3 5 2 2 4 3" xfId="39868" xr:uid="{2E7B75F7-DB80-40CA-AD01-6B80A4C0B463}"/>
    <cellStyle name="Currency 3 5 2 2 5" xfId="16645" xr:uid="{ACADC71D-011E-47E8-B189-9E7BBFFCE031}"/>
    <cellStyle name="Currency 3 5 2 2 5 2" xfId="47469" xr:uid="{0C06A3BE-3107-40EE-8624-D68F9437D39F}"/>
    <cellStyle name="Currency 3 5 2 2 6" xfId="32059" xr:uid="{52AF929D-F9FF-40D5-9DEC-47284D01E20C}"/>
    <cellStyle name="Currency 3 5 2 3" xfId="1865" xr:uid="{7834213D-074F-430B-A523-892CC1395AB1}"/>
    <cellStyle name="Currency 3 5 2 3 2" xfId="3764" xr:uid="{19D275C7-3B44-4FDA-8182-9FE5CEDFCD49}"/>
    <cellStyle name="Currency 3 5 2 3 2 2" xfId="7567" xr:uid="{4FB060FA-7EDC-4146-9CFA-C19D350EE746}"/>
    <cellStyle name="Currency 3 5 2 3 2 2 2" xfId="15378" xr:uid="{89DA7055-6412-486C-8AA5-336D6A1C8F40}"/>
    <cellStyle name="Currency 3 5 2 3 2 2 2 2" xfId="30789" xr:uid="{2628DD46-5447-4A64-95F4-61430CB27F00}"/>
    <cellStyle name="Currency 3 5 2 3 2 2 2 2 2" xfId="61613" xr:uid="{AFED3F8B-2E4F-49EB-8CCC-87AC679DB016}"/>
    <cellStyle name="Currency 3 5 2 3 2 2 2 3" xfId="46203" xr:uid="{BE591D6B-645B-45F7-B190-54E25DB68A32}"/>
    <cellStyle name="Currency 3 5 2 3 2 2 3" xfId="22980" xr:uid="{B89FD502-66A3-4FA1-8814-AC72E4515289}"/>
    <cellStyle name="Currency 3 5 2 3 2 2 3 2" xfId="53804" xr:uid="{A6AE84A0-A350-4512-858E-35D75E4DCAD9}"/>
    <cellStyle name="Currency 3 5 2 3 2 2 4" xfId="38394" xr:uid="{23FB3440-4128-4A54-92AA-865DCDAC933D}"/>
    <cellStyle name="Currency 3 5 2 3 2 3" xfId="11575" xr:uid="{8DEFD30A-1423-4B45-83A8-F6700DAF65B5}"/>
    <cellStyle name="Currency 3 5 2 3 2 3 2" xfId="26986" xr:uid="{E26F4997-A628-499E-ACC0-A4B1753823A4}"/>
    <cellStyle name="Currency 3 5 2 3 2 3 2 2" xfId="57810" xr:uid="{B1C9D5B2-E7F6-4D40-A5A3-0EEDCDD9DF46}"/>
    <cellStyle name="Currency 3 5 2 3 2 3 3" xfId="42400" xr:uid="{D67EE848-2272-4D0E-A900-414BF4D71E9A}"/>
    <cellStyle name="Currency 3 5 2 3 2 4" xfId="19177" xr:uid="{B2772440-42E7-4D20-AA4C-5F6F5E4BECCA}"/>
    <cellStyle name="Currency 3 5 2 3 2 4 2" xfId="50001" xr:uid="{15A51F5E-4370-45FD-A34C-4408E996186A}"/>
    <cellStyle name="Currency 3 5 2 3 2 5" xfId="34591" xr:uid="{CDEAAF2B-042B-4DC6-8555-C35B29C89A82}"/>
    <cellStyle name="Currency 3 5 2 3 3" xfId="5668" xr:uid="{FD18E10D-2DD5-45E7-98AF-97CBBDAE640B}"/>
    <cellStyle name="Currency 3 5 2 3 3 2" xfId="13479" xr:uid="{61228694-7273-4171-B2A5-C4AD36B23F6F}"/>
    <cellStyle name="Currency 3 5 2 3 3 2 2" xfId="28890" xr:uid="{45ED0D1D-67FA-43B6-8964-E966ABABC695}"/>
    <cellStyle name="Currency 3 5 2 3 3 2 2 2" xfId="59714" xr:uid="{609280D6-5181-430A-A31B-11A91362AD36}"/>
    <cellStyle name="Currency 3 5 2 3 3 2 3" xfId="44304" xr:uid="{975AE931-2025-4B62-82BC-CEAA13821468}"/>
    <cellStyle name="Currency 3 5 2 3 3 3" xfId="21081" xr:uid="{070BF0D1-74B6-4D71-8E3C-D8C4BF956882}"/>
    <cellStyle name="Currency 3 5 2 3 3 3 2" xfId="51905" xr:uid="{1DBE4545-FF89-426B-82BC-3EBFF0CEFB35}"/>
    <cellStyle name="Currency 3 5 2 3 3 4" xfId="36495" xr:uid="{73B0687D-DF98-4B5C-B790-F2010D9181C6}"/>
    <cellStyle name="Currency 3 5 2 3 4" xfId="9676" xr:uid="{AD7BB721-1E7D-4FB0-B77F-D34CE813F6DF}"/>
    <cellStyle name="Currency 3 5 2 3 4 2" xfId="25087" xr:uid="{8C20B043-E4FC-413F-9DF7-2FC70A186A71}"/>
    <cellStyle name="Currency 3 5 2 3 4 2 2" xfId="55911" xr:uid="{F72D878F-E2C5-4728-A5FB-31824CD3872F}"/>
    <cellStyle name="Currency 3 5 2 3 4 3" xfId="40501" xr:uid="{29DB1438-E1FC-4EDB-90B7-2612CB569334}"/>
    <cellStyle name="Currency 3 5 2 3 5" xfId="17278" xr:uid="{5A49161B-91C5-4BAE-B3DD-6989D05EC2E8}"/>
    <cellStyle name="Currency 3 5 2 3 5 2" xfId="48102" xr:uid="{09438167-1529-4A9D-9D37-373408A0BE25}"/>
    <cellStyle name="Currency 3 5 2 3 6" xfId="32692" xr:uid="{2FDC5D22-7858-4C71-94F8-0D51909893EA}"/>
    <cellStyle name="Currency 3 5 2 4" xfId="2498" xr:uid="{C0015BD5-DE85-4DCB-90A5-DD5F3C3C0665}"/>
    <cellStyle name="Currency 3 5 2 4 2" xfId="6301" xr:uid="{791130CF-EFEE-4807-942B-D2C760FDC43F}"/>
    <cellStyle name="Currency 3 5 2 4 2 2" xfId="14112" xr:uid="{A79366E9-51A8-4EB0-82CB-41CFFE74EC52}"/>
    <cellStyle name="Currency 3 5 2 4 2 2 2" xfId="29523" xr:uid="{79BDD2F9-A66E-47A1-9A54-1B5DE8E6F3F7}"/>
    <cellStyle name="Currency 3 5 2 4 2 2 2 2" xfId="60347" xr:uid="{8292F07C-D417-42E5-BE58-F9EBDAF1DBC0}"/>
    <cellStyle name="Currency 3 5 2 4 2 2 3" xfId="44937" xr:uid="{311FFCEA-522B-493C-AC80-4B9FE813ABBA}"/>
    <cellStyle name="Currency 3 5 2 4 2 3" xfId="21714" xr:uid="{B213012F-C376-4113-ACC5-7ED97F67FA4B}"/>
    <cellStyle name="Currency 3 5 2 4 2 3 2" xfId="52538" xr:uid="{D3AE87BD-5EC0-44A1-9F4C-14AA1745F075}"/>
    <cellStyle name="Currency 3 5 2 4 2 4" xfId="37128" xr:uid="{ACAB864C-D9CB-42D1-93D8-58F3699D6F56}"/>
    <cellStyle name="Currency 3 5 2 4 3" xfId="10309" xr:uid="{40FA5185-6141-4A79-95D0-B25355722836}"/>
    <cellStyle name="Currency 3 5 2 4 3 2" xfId="25720" xr:uid="{8CC1B53A-34FC-496F-940C-3DC0B216C73E}"/>
    <cellStyle name="Currency 3 5 2 4 3 2 2" xfId="56544" xr:uid="{33936D31-8B25-4FC3-A2D4-07F722867566}"/>
    <cellStyle name="Currency 3 5 2 4 3 3" xfId="41134" xr:uid="{9B122DA9-072C-469E-907D-5939199F56F7}"/>
    <cellStyle name="Currency 3 5 2 4 4" xfId="17911" xr:uid="{58914902-A1D6-45D4-B6F3-7B501ABB53BD}"/>
    <cellStyle name="Currency 3 5 2 4 4 2" xfId="48735" xr:uid="{68E3659A-1CED-4EE1-B429-711003F9F765}"/>
    <cellStyle name="Currency 3 5 2 4 5" xfId="33325" xr:uid="{689DE088-4CA5-4CAE-B6DA-CE5D8C07EF39}"/>
    <cellStyle name="Currency 3 5 2 5" xfId="4402" xr:uid="{ABC9BF54-5BAB-48EA-B3A9-9D7D0198D24D}"/>
    <cellStyle name="Currency 3 5 2 5 2" xfId="12213" xr:uid="{D0723F70-D67A-44D8-A370-BED3B13B6D70}"/>
    <cellStyle name="Currency 3 5 2 5 2 2" xfId="27624" xr:uid="{2AEAEB4A-0CF0-4F74-997E-65F7744231EF}"/>
    <cellStyle name="Currency 3 5 2 5 2 2 2" xfId="58448" xr:uid="{BD9874C8-B579-480C-B217-958B12F20D3A}"/>
    <cellStyle name="Currency 3 5 2 5 2 3" xfId="43038" xr:uid="{EDCA7DF5-CA10-4957-BFB9-7A5DCCBA3338}"/>
    <cellStyle name="Currency 3 5 2 5 3" xfId="19815" xr:uid="{93EAB500-F0CD-419F-879C-053DF2D2F591}"/>
    <cellStyle name="Currency 3 5 2 5 3 2" xfId="50639" xr:uid="{5C1667DF-3DE5-4C2B-BEFA-5545B6DC1D3A}"/>
    <cellStyle name="Currency 3 5 2 5 4" xfId="35229" xr:uid="{40471108-B054-4C67-B0EB-45B8E43D0563}"/>
    <cellStyle name="Currency 3 5 2 6" xfId="8410" xr:uid="{6A7EF841-D6D1-4DFC-955C-1917C178B362}"/>
    <cellStyle name="Currency 3 5 2 6 2" xfId="23821" xr:uid="{BC05E215-D9F9-4078-88D2-DF7D9EF792AD}"/>
    <cellStyle name="Currency 3 5 2 6 2 2" xfId="54645" xr:uid="{68C59EA0-6838-4940-8419-055E254BDAE1}"/>
    <cellStyle name="Currency 3 5 2 6 3" xfId="39235" xr:uid="{A02F8D09-03CF-472D-AF66-074A074FB9BC}"/>
    <cellStyle name="Currency 3 5 2 7" xfId="16012" xr:uid="{1BD13E32-F4FC-4859-9E69-BC53C70BFBDB}"/>
    <cellStyle name="Currency 3 5 2 7 2" xfId="46836" xr:uid="{C4A3AF01-DF9F-4B49-B3CD-99DD97A87E4D}"/>
    <cellStyle name="Currency 3 5 2 8" xfId="31426" xr:uid="{2D5E5AD2-3C2A-44C6-89DF-C89DE2BCEDAA}"/>
    <cellStyle name="Currency 3 5 3" xfId="390" xr:uid="{A5169028-0A1D-4A0C-8238-D337449D3C90}"/>
    <cellStyle name="Currency 3 5 3 2" xfId="1023" xr:uid="{F256D32F-BA38-4563-BCB5-4BD07439E3A2}"/>
    <cellStyle name="Currency 3 5 3 2 2" xfId="2922" xr:uid="{74613E67-4980-48FF-8153-180D0C1203A3}"/>
    <cellStyle name="Currency 3 5 3 2 2 2" xfId="6725" xr:uid="{F0C9030D-55AF-4DEF-B684-2C87E6C652A9}"/>
    <cellStyle name="Currency 3 5 3 2 2 2 2" xfId="14536" xr:uid="{0F499247-D07A-4F46-9BAE-10B7E04C1D81}"/>
    <cellStyle name="Currency 3 5 3 2 2 2 2 2" xfId="29947" xr:uid="{06675EBB-FA06-4FF9-892C-810B45D10D97}"/>
    <cellStyle name="Currency 3 5 3 2 2 2 2 2 2" xfId="60771" xr:uid="{FAD886D6-2FB3-48CD-9FFB-CE27617FDE14}"/>
    <cellStyle name="Currency 3 5 3 2 2 2 2 3" xfId="45361" xr:uid="{F09D024D-7EE0-4CB0-8B60-DD3B25BA836D}"/>
    <cellStyle name="Currency 3 5 3 2 2 2 3" xfId="22138" xr:uid="{1A0E0D59-5D31-4C44-B734-5D1F03975721}"/>
    <cellStyle name="Currency 3 5 3 2 2 2 3 2" xfId="52962" xr:uid="{706D4126-6AE3-46E3-B045-802EF1B01A7D}"/>
    <cellStyle name="Currency 3 5 3 2 2 2 4" xfId="37552" xr:uid="{EC75661A-B2F9-44B7-B67D-03A21852B2B0}"/>
    <cellStyle name="Currency 3 5 3 2 2 3" xfId="10733" xr:uid="{6C4A303A-BA88-47CE-BD9B-F62F77BA20D8}"/>
    <cellStyle name="Currency 3 5 3 2 2 3 2" xfId="26144" xr:uid="{07E32885-2326-4C05-BECF-176C95AB5C70}"/>
    <cellStyle name="Currency 3 5 3 2 2 3 2 2" xfId="56968" xr:uid="{9D63BCAC-BA0C-400D-B5A0-B76622DFCBD5}"/>
    <cellStyle name="Currency 3 5 3 2 2 3 3" xfId="41558" xr:uid="{63C01870-8855-4A99-A814-205045E181B2}"/>
    <cellStyle name="Currency 3 5 3 2 2 4" xfId="18335" xr:uid="{30B3E68D-0A74-4F54-8633-CBDD8CD8E9EB}"/>
    <cellStyle name="Currency 3 5 3 2 2 4 2" xfId="49159" xr:uid="{BC34AC29-A1CF-4C26-80FB-43B80868E385}"/>
    <cellStyle name="Currency 3 5 3 2 2 5" xfId="33749" xr:uid="{A4428976-8501-410F-ADD0-95983A228EC1}"/>
    <cellStyle name="Currency 3 5 3 2 3" xfId="4826" xr:uid="{EE8636F4-94FA-4A82-BEE8-AA18DB782346}"/>
    <cellStyle name="Currency 3 5 3 2 3 2" xfId="12637" xr:uid="{2D51EF2D-870F-44DE-AD96-009BAF633E80}"/>
    <cellStyle name="Currency 3 5 3 2 3 2 2" xfId="28048" xr:uid="{9DD5DB3A-A5E5-4570-99BB-22A885118EE5}"/>
    <cellStyle name="Currency 3 5 3 2 3 2 2 2" xfId="58872" xr:uid="{A351D9F0-2E42-4030-A11C-EC5B57B47F4E}"/>
    <cellStyle name="Currency 3 5 3 2 3 2 3" xfId="43462" xr:uid="{3C24C346-9398-4B85-8ECE-E38C382F0E38}"/>
    <cellStyle name="Currency 3 5 3 2 3 3" xfId="20239" xr:uid="{EEC81B65-8083-4591-8513-551A4CF5AD59}"/>
    <cellStyle name="Currency 3 5 3 2 3 3 2" xfId="51063" xr:uid="{59E0E49F-B4DF-4C91-B93E-4499B77866C7}"/>
    <cellStyle name="Currency 3 5 3 2 3 4" xfId="35653" xr:uid="{17005F01-256D-47E6-9BBA-75EC60B3B625}"/>
    <cellStyle name="Currency 3 5 3 2 4" xfId="8834" xr:uid="{18A09DAC-A91B-475F-81E3-657CA027DCBE}"/>
    <cellStyle name="Currency 3 5 3 2 4 2" xfId="24245" xr:uid="{036B4ECF-5515-475A-A907-304D361F35B2}"/>
    <cellStyle name="Currency 3 5 3 2 4 2 2" xfId="55069" xr:uid="{166295CD-0D1D-43C4-A62F-E996EDC5F045}"/>
    <cellStyle name="Currency 3 5 3 2 4 3" xfId="39659" xr:uid="{B6441770-D3F6-40B8-897D-4EC23D4EE28B}"/>
    <cellStyle name="Currency 3 5 3 2 5" xfId="16436" xr:uid="{FB9D726E-9EC4-4B39-833A-AF5436CA9B2F}"/>
    <cellStyle name="Currency 3 5 3 2 5 2" xfId="47260" xr:uid="{319B8853-E914-4AB6-B635-A7DAE959E9F7}"/>
    <cellStyle name="Currency 3 5 3 2 6" xfId="31850" xr:uid="{09360AFD-ECB5-4D4C-8C8A-BC4DBE4578C9}"/>
    <cellStyle name="Currency 3 5 3 3" xfId="1656" xr:uid="{2EFBBFD1-621F-43AC-821E-D367A5D2F086}"/>
    <cellStyle name="Currency 3 5 3 3 2" xfId="3555" xr:uid="{2A2D525B-0366-4144-B4FF-339150AEB905}"/>
    <cellStyle name="Currency 3 5 3 3 2 2" xfId="7358" xr:uid="{46D02466-A8EE-4AFF-9DFD-C67D3B90626B}"/>
    <cellStyle name="Currency 3 5 3 3 2 2 2" xfId="15169" xr:uid="{DCC09361-DFAF-4030-A5A4-340165CAD9A9}"/>
    <cellStyle name="Currency 3 5 3 3 2 2 2 2" xfId="30580" xr:uid="{9CB20746-95E0-4BA0-8D18-7634F06C56F4}"/>
    <cellStyle name="Currency 3 5 3 3 2 2 2 2 2" xfId="61404" xr:uid="{0775649D-9329-407F-A8FF-0FD21DA123BE}"/>
    <cellStyle name="Currency 3 5 3 3 2 2 2 3" xfId="45994" xr:uid="{2687E84E-DBFE-4AD4-A3D3-1EFEBAD6BD85}"/>
    <cellStyle name="Currency 3 5 3 3 2 2 3" xfId="22771" xr:uid="{B2AA973F-A35E-4B01-AAFD-E854B18DAA7A}"/>
    <cellStyle name="Currency 3 5 3 3 2 2 3 2" xfId="53595" xr:uid="{AC8E4E2E-0444-4C4C-923D-CAEFB009DC7D}"/>
    <cellStyle name="Currency 3 5 3 3 2 2 4" xfId="38185" xr:uid="{689867A3-945E-490D-B0CA-BE1FC79F4B7F}"/>
    <cellStyle name="Currency 3 5 3 3 2 3" xfId="11366" xr:uid="{ACB95839-5299-4C96-A99C-97F22DC2D5ED}"/>
    <cellStyle name="Currency 3 5 3 3 2 3 2" xfId="26777" xr:uid="{105CE261-0016-4942-8A05-310CDEE77D3E}"/>
    <cellStyle name="Currency 3 5 3 3 2 3 2 2" xfId="57601" xr:uid="{3AA6199B-5921-44E8-A502-415B806FDAB6}"/>
    <cellStyle name="Currency 3 5 3 3 2 3 3" xfId="42191" xr:uid="{AC2D5150-83AD-45CA-B304-BE20C69A1D54}"/>
    <cellStyle name="Currency 3 5 3 3 2 4" xfId="18968" xr:uid="{F6E437EF-B0C5-45C7-BA9D-39FE08CBE1D9}"/>
    <cellStyle name="Currency 3 5 3 3 2 4 2" xfId="49792" xr:uid="{A05377AB-86EF-46B3-A554-366BAD2E1960}"/>
    <cellStyle name="Currency 3 5 3 3 2 5" xfId="34382" xr:uid="{14679821-23A4-4CB2-836F-3769EDBBBCA7}"/>
    <cellStyle name="Currency 3 5 3 3 3" xfId="5459" xr:uid="{C32EBA45-A391-402A-B99F-82189F71A291}"/>
    <cellStyle name="Currency 3 5 3 3 3 2" xfId="13270" xr:uid="{DE8BA58B-E8BF-4EF8-82FD-3646B91915B6}"/>
    <cellStyle name="Currency 3 5 3 3 3 2 2" xfId="28681" xr:uid="{5983D7BD-F4BD-464B-B73F-9EDC41830C46}"/>
    <cellStyle name="Currency 3 5 3 3 3 2 2 2" xfId="59505" xr:uid="{85CEFDFA-4A05-4FE3-B984-985E04F25997}"/>
    <cellStyle name="Currency 3 5 3 3 3 2 3" xfId="44095" xr:uid="{C0D39077-3FE4-465E-AE11-49ED3A42809E}"/>
    <cellStyle name="Currency 3 5 3 3 3 3" xfId="20872" xr:uid="{E54EBA40-C407-43D3-9961-20CB11D4C593}"/>
    <cellStyle name="Currency 3 5 3 3 3 3 2" xfId="51696" xr:uid="{2BA2B322-C179-4843-B09D-4464E6880B2D}"/>
    <cellStyle name="Currency 3 5 3 3 3 4" xfId="36286" xr:uid="{CA782A5F-9BF3-4F34-B2FF-E5748A5337A8}"/>
    <cellStyle name="Currency 3 5 3 3 4" xfId="9467" xr:uid="{211F2A38-EA4E-48A5-BA74-A2BE092C891C}"/>
    <cellStyle name="Currency 3 5 3 3 4 2" xfId="24878" xr:uid="{F5950486-FEF8-48C3-9FDB-6B23CB13A74E}"/>
    <cellStyle name="Currency 3 5 3 3 4 2 2" xfId="55702" xr:uid="{458477C9-AF50-4A9E-A0F1-CACC6E8ADC16}"/>
    <cellStyle name="Currency 3 5 3 3 4 3" xfId="40292" xr:uid="{F98B48AB-119D-43A3-9210-ED55A5097427}"/>
    <cellStyle name="Currency 3 5 3 3 5" xfId="17069" xr:uid="{BC69516F-FA78-420F-9565-9A62D0426319}"/>
    <cellStyle name="Currency 3 5 3 3 5 2" xfId="47893" xr:uid="{1AADA4E0-91B9-4210-94D3-CED7A7091945}"/>
    <cellStyle name="Currency 3 5 3 3 6" xfId="32483" xr:uid="{B403368D-A9F8-455C-9812-AD19C506AF9E}"/>
    <cellStyle name="Currency 3 5 3 4" xfId="2289" xr:uid="{5E50ADB6-0ED8-4555-911F-9832B83DAB3D}"/>
    <cellStyle name="Currency 3 5 3 4 2" xfId="6092" xr:uid="{0125F346-BB16-437B-9CFD-C9DF601C16C4}"/>
    <cellStyle name="Currency 3 5 3 4 2 2" xfId="13903" xr:uid="{3ED628D0-F436-4948-AA52-DBEA4D9CEDC9}"/>
    <cellStyle name="Currency 3 5 3 4 2 2 2" xfId="29314" xr:uid="{6D435B97-57BC-4DF2-8851-7D262718F37A}"/>
    <cellStyle name="Currency 3 5 3 4 2 2 2 2" xfId="60138" xr:uid="{0ECCA1F2-B928-4935-91EA-77DA7DF8111C}"/>
    <cellStyle name="Currency 3 5 3 4 2 2 3" xfId="44728" xr:uid="{13431E9E-66A4-463B-A0C6-C7ADCA493F18}"/>
    <cellStyle name="Currency 3 5 3 4 2 3" xfId="21505" xr:uid="{B3D97A4F-CAC7-4B1E-9105-D15B7091582B}"/>
    <cellStyle name="Currency 3 5 3 4 2 3 2" xfId="52329" xr:uid="{57E3A1DB-73C6-4D21-A7AA-206EB004F424}"/>
    <cellStyle name="Currency 3 5 3 4 2 4" xfId="36919" xr:uid="{8A9E6C2C-D80E-4490-A1DE-B82C8A36BFCF}"/>
    <cellStyle name="Currency 3 5 3 4 3" xfId="10100" xr:uid="{F3CA26AF-5B56-4CBA-9F14-F3BC3215ADDF}"/>
    <cellStyle name="Currency 3 5 3 4 3 2" xfId="25511" xr:uid="{9CCA764F-60CB-45EF-87AF-CB4477B982A8}"/>
    <cellStyle name="Currency 3 5 3 4 3 2 2" xfId="56335" xr:uid="{72687E0E-C4FE-40F4-9CC4-9999B2875529}"/>
    <cellStyle name="Currency 3 5 3 4 3 3" xfId="40925" xr:uid="{B7BCC7CC-75B9-47F0-951A-92198682BE0D}"/>
    <cellStyle name="Currency 3 5 3 4 4" xfId="17702" xr:uid="{DBBD7FEB-E457-408B-95A5-4C5980285453}"/>
    <cellStyle name="Currency 3 5 3 4 4 2" xfId="48526" xr:uid="{B5CAFC7B-3DF2-43D0-AC49-04129302BB17}"/>
    <cellStyle name="Currency 3 5 3 4 5" xfId="33116" xr:uid="{818712AA-7776-488D-8F15-2E3C4C04D724}"/>
    <cellStyle name="Currency 3 5 3 5" xfId="4193" xr:uid="{C44ECE86-7730-4781-8410-EFEF4585339A}"/>
    <cellStyle name="Currency 3 5 3 5 2" xfId="12004" xr:uid="{94B1534D-D9D4-4FA3-98A2-CCA12E11565D}"/>
    <cellStyle name="Currency 3 5 3 5 2 2" xfId="27415" xr:uid="{6441BA9A-5AC6-4A12-BDFD-0E9CE2C3C42F}"/>
    <cellStyle name="Currency 3 5 3 5 2 2 2" xfId="58239" xr:uid="{2F018EE4-8471-4BC7-AF75-BCDC0EDB3EBD}"/>
    <cellStyle name="Currency 3 5 3 5 2 3" xfId="42829" xr:uid="{A570DDE7-99DD-4360-82B7-96B64FC396A4}"/>
    <cellStyle name="Currency 3 5 3 5 3" xfId="19606" xr:uid="{73413FAC-6F6F-4BAD-A9AF-7F0C1A0DA624}"/>
    <cellStyle name="Currency 3 5 3 5 3 2" xfId="50430" xr:uid="{57D08486-8467-41C6-BB81-C7848C1E0E1A}"/>
    <cellStyle name="Currency 3 5 3 5 4" xfId="35020" xr:uid="{CF679251-1499-465B-B78F-A4AB01CA897A}"/>
    <cellStyle name="Currency 3 5 3 6" xfId="8201" xr:uid="{EC1F1BF7-C237-4312-9994-EA5DD636B032}"/>
    <cellStyle name="Currency 3 5 3 6 2" xfId="23612" xr:uid="{35584322-7BE2-48E9-B40A-77016EFF0A4B}"/>
    <cellStyle name="Currency 3 5 3 6 2 2" xfId="54436" xr:uid="{0E650DDE-8F50-44DC-B7D8-2E473AFBB39C}"/>
    <cellStyle name="Currency 3 5 3 6 3" xfId="39026" xr:uid="{139ECE6D-D434-45D8-8A40-81D38B32E2BD}"/>
    <cellStyle name="Currency 3 5 3 7" xfId="15803" xr:uid="{46DB5FE3-0E88-4A1D-958E-6113028E6B40}"/>
    <cellStyle name="Currency 3 5 3 7 2" xfId="46627" xr:uid="{58470E06-8432-405E-B0A8-3F99622AAEFC}"/>
    <cellStyle name="Currency 3 5 3 8" xfId="31217" xr:uid="{1268C983-B1F4-47C3-9F6A-EBD889415A98}"/>
    <cellStyle name="Currency 3 5 4" xfId="810" xr:uid="{3E29D27E-5B2D-4D8D-92AC-B141EA1D60C2}"/>
    <cellStyle name="Currency 3 5 4 2" xfId="2709" xr:uid="{6FF1A05F-4B5F-4B2F-96EA-C24CDF2D3810}"/>
    <cellStyle name="Currency 3 5 4 2 2" xfId="6512" xr:uid="{D4E3CACC-208F-4053-A596-EDE11A5A8930}"/>
    <cellStyle name="Currency 3 5 4 2 2 2" xfId="14323" xr:uid="{D98F0AFA-7C42-4AB0-818D-108AF30B0558}"/>
    <cellStyle name="Currency 3 5 4 2 2 2 2" xfId="29734" xr:uid="{1A5A6B71-0F8B-4E01-868D-D73AE0EA55E4}"/>
    <cellStyle name="Currency 3 5 4 2 2 2 2 2" xfId="60558" xr:uid="{9DEFC1AE-5EBE-4774-A6DC-1D1C506BB6A9}"/>
    <cellStyle name="Currency 3 5 4 2 2 2 3" xfId="45148" xr:uid="{374834AE-F003-403A-A2DC-B14C3FFB9962}"/>
    <cellStyle name="Currency 3 5 4 2 2 3" xfId="21925" xr:uid="{422F88E6-CE49-498C-8654-69426A97B530}"/>
    <cellStyle name="Currency 3 5 4 2 2 3 2" xfId="52749" xr:uid="{D89C083B-51DE-4944-BF9C-C829B6C95212}"/>
    <cellStyle name="Currency 3 5 4 2 2 4" xfId="37339" xr:uid="{9B6BE517-B810-476A-B31B-12E30F349874}"/>
    <cellStyle name="Currency 3 5 4 2 3" xfId="10520" xr:uid="{A95725D3-BF5B-43AD-973B-C40D71687ABE}"/>
    <cellStyle name="Currency 3 5 4 2 3 2" xfId="25931" xr:uid="{04567C64-452A-4541-AB92-8ACC289DBDDB}"/>
    <cellStyle name="Currency 3 5 4 2 3 2 2" xfId="56755" xr:uid="{586049AD-27C4-4A63-B902-2B9D3E3FF4D2}"/>
    <cellStyle name="Currency 3 5 4 2 3 3" xfId="41345" xr:uid="{16969B16-5A91-4D9A-BA3D-834EA4ECD314}"/>
    <cellStyle name="Currency 3 5 4 2 4" xfId="18122" xr:uid="{D4CEF8C3-B480-4FDA-9BB7-0E62E9B19C43}"/>
    <cellStyle name="Currency 3 5 4 2 4 2" xfId="48946" xr:uid="{7C7019EB-633A-45BF-A6F3-5DBA3FB8AAF5}"/>
    <cellStyle name="Currency 3 5 4 2 5" xfId="33536" xr:uid="{C7C89FEA-9931-4EB3-A52A-54091DCB8EEA}"/>
    <cellStyle name="Currency 3 5 4 3" xfId="4613" xr:uid="{8B3B3521-6519-4F5E-91A9-848FC5E22234}"/>
    <cellStyle name="Currency 3 5 4 3 2" xfId="12424" xr:uid="{7D8A35BB-1517-4DE3-9473-0A76A9DDAE1F}"/>
    <cellStyle name="Currency 3 5 4 3 2 2" xfId="27835" xr:uid="{E2C9D6B6-BD08-426B-B636-FCF0955FD38D}"/>
    <cellStyle name="Currency 3 5 4 3 2 2 2" xfId="58659" xr:uid="{909C1AFB-7C2C-4575-92A7-7C7C66CBE553}"/>
    <cellStyle name="Currency 3 5 4 3 2 3" xfId="43249" xr:uid="{2FB9D7C4-0B0B-4C27-A4A7-4220F174D591}"/>
    <cellStyle name="Currency 3 5 4 3 3" xfId="20026" xr:uid="{CB818045-EC1A-4E41-87AF-3211C263A053}"/>
    <cellStyle name="Currency 3 5 4 3 3 2" xfId="50850" xr:uid="{ABA06A03-5E23-4186-8CEB-8323E7D043C5}"/>
    <cellStyle name="Currency 3 5 4 3 4" xfId="35440" xr:uid="{EA6F42B5-0AF3-491A-824C-59F3F9E5FFFF}"/>
    <cellStyle name="Currency 3 5 4 4" xfId="8621" xr:uid="{A718D462-EFCC-4840-B532-7824C5DD1FEF}"/>
    <cellStyle name="Currency 3 5 4 4 2" xfId="24032" xr:uid="{D420D27E-926D-4209-BB41-8E9E17D68DE0}"/>
    <cellStyle name="Currency 3 5 4 4 2 2" xfId="54856" xr:uid="{399512FE-80C6-41C4-A15A-C8C45A2DDF34}"/>
    <cellStyle name="Currency 3 5 4 4 3" xfId="39446" xr:uid="{01F7EF0E-2199-4A9E-926C-961A9EBC27E5}"/>
    <cellStyle name="Currency 3 5 4 5" xfId="16223" xr:uid="{8C1F2F67-02A7-44B9-98A4-9E0FDAA09BD2}"/>
    <cellStyle name="Currency 3 5 4 5 2" xfId="47047" xr:uid="{AC6E4D83-EA7C-4FEE-9947-952221F6E5D9}"/>
    <cellStyle name="Currency 3 5 4 6" xfId="31637" xr:uid="{B7CF524C-39DA-4FD9-BBD6-126B9738CEC2}"/>
    <cellStyle name="Currency 3 5 5" xfId="1443" xr:uid="{8C3C9FC2-77A8-45CB-97F5-710CC7F12FB6}"/>
    <cellStyle name="Currency 3 5 5 2" xfId="3342" xr:uid="{6AB66B09-9244-4AD4-92CD-FC16D57DCF38}"/>
    <cellStyle name="Currency 3 5 5 2 2" xfId="7145" xr:uid="{8E241298-B25E-4F52-87D3-98B44ABA3CAD}"/>
    <cellStyle name="Currency 3 5 5 2 2 2" xfId="14956" xr:uid="{E4145C34-F174-4919-A482-D61C44865DED}"/>
    <cellStyle name="Currency 3 5 5 2 2 2 2" xfId="30367" xr:uid="{229D88D2-1CF3-47AA-B275-3845FB4A2217}"/>
    <cellStyle name="Currency 3 5 5 2 2 2 2 2" xfId="61191" xr:uid="{A73C3907-E636-4BB0-BCAD-E04CB78DF6EC}"/>
    <cellStyle name="Currency 3 5 5 2 2 2 3" xfId="45781" xr:uid="{B6F59288-CE20-42BD-B3B3-2157FAE8D393}"/>
    <cellStyle name="Currency 3 5 5 2 2 3" xfId="22558" xr:uid="{2D0282B1-7003-4D63-8A80-41548EDABEF4}"/>
    <cellStyle name="Currency 3 5 5 2 2 3 2" xfId="53382" xr:uid="{07761F1C-32A9-44FF-A021-F4BF973DB5EF}"/>
    <cellStyle name="Currency 3 5 5 2 2 4" xfId="37972" xr:uid="{1AE4FD08-9CBE-4397-9CA4-B7FCF02E4973}"/>
    <cellStyle name="Currency 3 5 5 2 3" xfId="11153" xr:uid="{E5AB4107-0334-41D8-85E4-B63F84DD7639}"/>
    <cellStyle name="Currency 3 5 5 2 3 2" xfId="26564" xr:uid="{0FFE1170-6D40-44AD-B52E-51D4A766C750}"/>
    <cellStyle name="Currency 3 5 5 2 3 2 2" xfId="57388" xr:uid="{11C4D3BD-EE55-4420-8D5D-3D7BBACEDA21}"/>
    <cellStyle name="Currency 3 5 5 2 3 3" xfId="41978" xr:uid="{38B39EDE-18D5-47B5-8FAE-46DC4F304C0A}"/>
    <cellStyle name="Currency 3 5 5 2 4" xfId="18755" xr:uid="{5F6D0ABE-F7D4-4AA1-A941-9B85FD23DCEC}"/>
    <cellStyle name="Currency 3 5 5 2 4 2" xfId="49579" xr:uid="{1F5372A1-A94F-47CD-A6BD-86AB5AF18A43}"/>
    <cellStyle name="Currency 3 5 5 2 5" xfId="34169" xr:uid="{FC2CD2BE-C4BD-4C57-9F32-962C1A26D834}"/>
    <cellStyle name="Currency 3 5 5 3" xfId="5246" xr:uid="{7E417914-137B-4F91-A2B4-CA68A505D513}"/>
    <cellStyle name="Currency 3 5 5 3 2" xfId="13057" xr:uid="{EB4A5BC7-E7E9-4C47-9BEA-4187770375F1}"/>
    <cellStyle name="Currency 3 5 5 3 2 2" xfId="28468" xr:uid="{21AE1E10-C16B-41B5-BFF7-E8D5A67AC56F}"/>
    <cellStyle name="Currency 3 5 5 3 2 2 2" xfId="59292" xr:uid="{3A14C9E7-90A1-4B30-B977-A523ABF9AEEA}"/>
    <cellStyle name="Currency 3 5 5 3 2 3" xfId="43882" xr:uid="{1C5792CF-ACAC-494B-88BF-415AE4870B64}"/>
    <cellStyle name="Currency 3 5 5 3 3" xfId="20659" xr:uid="{2709A354-1A6F-498E-9929-3FADF984AF33}"/>
    <cellStyle name="Currency 3 5 5 3 3 2" xfId="51483" xr:uid="{CD788311-5E48-4592-85CF-3DDD34A59AF6}"/>
    <cellStyle name="Currency 3 5 5 3 4" xfId="36073" xr:uid="{392D9366-C5A5-4E04-B5CD-F2CBB4B26098}"/>
    <cellStyle name="Currency 3 5 5 4" xfId="9254" xr:uid="{BB2AD3CE-C645-4516-830B-2D4556CD82AE}"/>
    <cellStyle name="Currency 3 5 5 4 2" xfId="24665" xr:uid="{404226FF-38C8-4AEA-9AED-FB8815F4F81F}"/>
    <cellStyle name="Currency 3 5 5 4 2 2" xfId="55489" xr:uid="{6E9FD909-EC47-4E5E-8C37-B8CAE46039B5}"/>
    <cellStyle name="Currency 3 5 5 4 3" xfId="40079" xr:uid="{EC7B5960-68C6-416F-8DAC-C8103D9B7592}"/>
    <cellStyle name="Currency 3 5 5 5" xfId="16856" xr:uid="{DCAB26E3-E3DC-42AC-B97E-5D3F23E01F7B}"/>
    <cellStyle name="Currency 3 5 5 5 2" xfId="47680" xr:uid="{D6E7A065-641E-4824-8693-C4C9B1E7A7A3}"/>
    <cellStyle name="Currency 3 5 5 6" xfId="32270" xr:uid="{B9E110AB-4D18-4C9A-94C1-FBBDE2E12455}"/>
    <cellStyle name="Currency 3 5 6" xfId="2076" xr:uid="{8BD31976-FF33-44AC-8E24-9C836C19C506}"/>
    <cellStyle name="Currency 3 5 6 2" xfId="5879" xr:uid="{F87E34C5-C53B-4D17-A65A-D71A72D5F32C}"/>
    <cellStyle name="Currency 3 5 6 2 2" xfId="13690" xr:uid="{591C6D7C-1D9A-4DA5-B13D-5447FDDD98B9}"/>
    <cellStyle name="Currency 3 5 6 2 2 2" xfId="29101" xr:uid="{456F0F7C-85DE-49EB-8913-AED6AE6D138E}"/>
    <cellStyle name="Currency 3 5 6 2 2 2 2" xfId="59925" xr:uid="{14E24741-926B-42BF-9659-F2B4BBA685A7}"/>
    <cellStyle name="Currency 3 5 6 2 2 3" xfId="44515" xr:uid="{CF953A39-0101-4C98-AAF5-F31B0A1D5F89}"/>
    <cellStyle name="Currency 3 5 6 2 3" xfId="21292" xr:uid="{9E9911B5-DE05-42F8-9007-EF75F053455C}"/>
    <cellStyle name="Currency 3 5 6 2 3 2" xfId="52116" xr:uid="{417A9E12-F43C-447F-AE68-69D14FD603CF}"/>
    <cellStyle name="Currency 3 5 6 2 4" xfId="36706" xr:uid="{C5F47DF9-9CF6-46BE-A21C-71848D483BBC}"/>
    <cellStyle name="Currency 3 5 6 3" xfId="9887" xr:uid="{2DD6EAC4-3D7A-433E-B6BE-F423FDBF96D4}"/>
    <cellStyle name="Currency 3 5 6 3 2" xfId="25298" xr:uid="{0AA0B249-825D-4330-A857-619610704597}"/>
    <cellStyle name="Currency 3 5 6 3 2 2" xfId="56122" xr:uid="{C237E7E2-DDD2-4C5F-98ED-A8CDF879F06A}"/>
    <cellStyle name="Currency 3 5 6 3 3" xfId="40712" xr:uid="{091BB94A-555F-4FD4-B81F-F7C2024499C4}"/>
    <cellStyle name="Currency 3 5 6 4" xfId="17489" xr:uid="{90867FBB-DE9B-43F1-BF29-DDCA884E61D3}"/>
    <cellStyle name="Currency 3 5 6 4 2" xfId="48313" xr:uid="{CBD95876-78B4-4FB9-AC88-37FBDAF0922F}"/>
    <cellStyle name="Currency 3 5 6 5" xfId="32903" xr:uid="{EF34705E-1174-424D-A537-8CE81942BA97}"/>
    <cellStyle name="Currency 3 5 7" xfId="3980" xr:uid="{B421C2FD-2F44-4B1D-A93A-C9255DD73251}"/>
    <cellStyle name="Currency 3 5 7 2" xfId="11791" xr:uid="{800C8EF1-625B-4408-97D0-E82866949B0E}"/>
    <cellStyle name="Currency 3 5 7 2 2" xfId="27202" xr:uid="{0F69822E-FDB2-479E-83A6-52A495FB9ACB}"/>
    <cellStyle name="Currency 3 5 7 2 2 2" xfId="58026" xr:uid="{39FDBEFF-AD08-4D60-886F-4ABCB998B66F}"/>
    <cellStyle name="Currency 3 5 7 2 3" xfId="42616" xr:uid="{42538708-0B0A-4E6B-85E3-DFF99C5BDD74}"/>
    <cellStyle name="Currency 3 5 7 3" xfId="19393" xr:uid="{2A287929-C5E1-4ECE-B99E-AFDAE7214B0D}"/>
    <cellStyle name="Currency 3 5 7 3 2" xfId="50217" xr:uid="{2FD91E66-77EB-425A-A5D9-8125C96E5A9F}"/>
    <cellStyle name="Currency 3 5 7 4" xfId="34807" xr:uid="{0CEEB8FF-F892-4B5C-B9E9-08D8F6DF2792}"/>
    <cellStyle name="Currency 3 5 8" xfId="7988" xr:uid="{F34E55D6-9F26-4952-BA18-C21DDBC7A3DE}"/>
    <cellStyle name="Currency 3 5 8 2" xfId="23399" xr:uid="{DD41CA46-698F-4257-B499-751805F72EB4}"/>
    <cellStyle name="Currency 3 5 8 2 2" xfId="54223" xr:uid="{B999E362-1677-48C1-BC80-8843AE7756D3}"/>
    <cellStyle name="Currency 3 5 8 3" xfId="38813" xr:uid="{75C3F613-D638-4C84-9910-946E72F8584B}"/>
    <cellStyle name="Currency 3 5 9" xfId="7779" xr:uid="{6E98A234-747B-47E2-BCC9-A9142CD8E07C}"/>
    <cellStyle name="Currency 3 5 9 2" xfId="23190" xr:uid="{735E447D-43F6-4D1C-B2EE-A27DA9003791}"/>
    <cellStyle name="Currency 3 5 9 2 2" xfId="54014" xr:uid="{49792E7F-F2B8-4769-8B25-DECDC58FAC01}"/>
    <cellStyle name="Currency 3 5 9 3" xfId="38604" xr:uid="{A841A51B-BDB0-46FE-A317-C1A4E354BF70}"/>
    <cellStyle name="Currency 3 6" xfId="554" xr:uid="{464E25F8-D73D-4A9C-B255-7FCFCA0FA388}"/>
    <cellStyle name="Currency 3 6 2" xfId="1187" xr:uid="{5F97BDEB-0061-4407-9D12-5F8D2610E732}"/>
    <cellStyle name="Currency 3 6 2 2" xfId="3086" xr:uid="{B2A6AC60-B98A-4C15-B5EB-F0E15B17A3CD}"/>
    <cellStyle name="Currency 3 6 2 2 2" xfId="6889" xr:uid="{85432ED3-BA31-4A6E-BA11-F3C534604F36}"/>
    <cellStyle name="Currency 3 6 2 2 2 2" xfId="14700" xr:uid="{2581255B-36BC-411C-9021-DD96F90DF9D6}"/>
    <cellStyle name="Currency 3 6 2 2 2 2 2" xfId="30111" xr:uid="{012661A2-93AB-4705-B281-82171526C9BB}"/>
    <cellStyle name="Currency 3 6 2 2 2 2 2 2" xfId="60935" xr:uid="{CD187975-8582-4BBA-BBD8-049259EF409D}"/>
    <cellStyle name="Currency 3 6 2 2 2 2 3" xfId="45525" xr:uid="{59CD566E-634F-4E6B-99B3-FC61E2C1490C}"/>
    <cellStyle name="Currency 3 6 2 2 2 3" xfId="22302" xr:uid="{EDE58D8E-9338-476F-9B05-886BDE22EB9B}"/>
    <cellStyle name="Currency 3 6 2 2 2 3 2" xfId="53126" xr:uid="{761DFFA3-92E2-4A24-B87B-A8ACAC5E7747}"/>
    <cellStyle name="Currency 3 6 2 2 2 4" xfId="37716" xr:uid="{471F3902-29B0-4CDD-AD5C-203FF2F8EF20}"/>
    <cellStyle name="Currency 3 6 2 2 3" xfId="10897" xr:uid="{F4CE2759-EB86-470F-AC9A-2F635D768B9C}"/>
    <cellStyle name="Currency 3 6 2 2 3 2" xfId="26308" xr:uid="{E8FE1276-849D-4412-917F-89E20BB5B0D9}"/>
    <cellStyle name="Currency 3 6 2 2 3 2 2" xfId="57132" xr:uid="{49558367-523E-4736-8930-F68065F8F9AB}"/>
    <cellStyle name="Currency 3 6 2 2 3 3" xfId="41722" xr:uid="{627B8F5B-3444-46B6-B990-157B47816AFF}"/>
    <cellStyle name="Currency 3 6 2 2 4" xfId="18499" xr:uid="{69743CD2-6D53-4BFA-A57A-66026888AB3E}"/>
    <cellStyle name="Currency 3 6 2 2 4 2" xfId="49323" xr:uid="{98AD357B-C2C3-471C-A46C-62FE81F2777D}"/>
    <cellStyle name="Currency 3 6 2 2 5" xfId="33913" xr:uid="{0D8014C9-F78E-4015-BAFC-4028E397C688}"/>
    <cellStyle name="Currency 3 6 2 3" xfId="4990" xr:uid="{22A74B13-4528-4942-A36B-E2FCBB814729}"/>
    <cellStyle name="Currency 3 6 2 3 2" xfId="12801" xr:uid="{9C96CCAF-29C8-49B6-A930-C1E2309BF738}"/>
    <cellStyle name="Currency 3 6 2 3 2 2" xfId="28212" xr:uid="{BCBE6398-6E42-4A21-850B-230ED508D035}"/>
    <cellStyle name="Currency 3 6 2 3 2 2 2" xfId="59036" xr:uid="{100542E1-8323-4C70-9987-893DF224450B}"/>
    <cellStyle name="Currency 3 6 2 3 2 3" xfId="43626" xr:uid="{496633C5-1273-4007-9618-9B23411FA06D}"/>
    <cellStyle name="Currency 3 6 2 3 3" xfId="20403" xr:uid="{D4F722EE-79E7-4E7F-862E-BBD8A690742F}"/>
    <cellStyle name="Currency 3 6 2 3 3 2" xfId="51227" xr:uid="{383BFDC5-1F87-4AA6-A579-CA4BF8272F83}"/>
    <cellStyle name="Currency 3 6 2 3 4" xfId="35817" xr:uid="{A19BA34F-311C-4D45-8C08-A468EE66618C}"/>
    <cellStyle name="Currency 3 6 2 4" xfId="8998" xr:uid="{649B1A97-685F-4818-B1AA-CFDF0A1B2BAE}"/>
    <cellStyle name="Currency 3 6 2 4 2" xfId="24409" xr:uid="{035C95FB-814C-4027-8C3A-1E6DC68949FA}"/>
    <cellStyle name="Currency 3 6 2 4 2 2" xfId="55233" xr:uid="{6AC38D06-BC4D-46BE-AB57-CFC788E82D0C}"/>
    <cellStyle name="Currency 3 6 2 4 3" xfId="39823" xr:uid="{AABBAE76-793C-4E5C-BB37-48ECA92F4660}"/>
    <cellStyle name="Currency 3 6 2 5" xfId="16600" xr:uid="{F276023A-2860-4404-8559-F9FDDF141C1E}"/>
    <cellStyle name="Currency 3 6 2 5 2" xfId="47424" xr:uid="{AA55D691-F0D5-4B0A-AE4A-0A871A5072C4}"/>
    <cellStyle name="Currency 3 6 2 6" xfId="32014" xr:uid="{B9A13DD2-0A1E-40D4-BDA0-DE577660E616}"/>
    <cellStyle name="Currency 3 6 3" xfId="1820" xr:uid="{97AF3CB5-B1C0-420E-AD8C-EE3F741D73B3}"/>
    <cellStyle name="Currency 3 6 3 2" xfId="3719" xr:uid="{F65D5CA5-AD50-4B9E-9243-5ED145D18C23}"/>
    <cellStyle name="Currency 3 6 3 2 2" xfId="7522" xr:uid="{1D7D671F-C35A-4965-A765-B7A14B7F5DB4}"/>
    <cellStyle name="Currency 3 6 3 2 2 2" xfId="15333" xr:uid="{D9768CA0-214F-4ECB-AA71-760D435B1CC0}"/>
    <cellStyle name="Currency 3 6 3 2 2 2 2" xfId="30744" xr:uid="{6CF28E7E-1CA4-4194-AD27-105F683DCEEE}"/>
    <cellStyle name="Currency 3 6 3 2 2 2 2 2" xfId="61568" xr:uid="{7F71B228-03EE-4607-A657-62DE2DC157A1}"/>
    <cellStyle name="Currency 3 6 3 2 2 2 3" xfId="46158" xr:uid="{A4BEBB0C-4F6C-41EE-9079-9D636EA9BE29}"/>
    <cellStyle name="Currency 3 6 3 2 2 3" xfId="22935" xr:uid="{A7DE3E77-9223-4408-B877-752CC6F5A1D7}"/>
    <cellStyle name="Currency 3 6 3 2 2 3 2" xfId="53759" xr:uid="{A9F0B90D-21AA-4B21-BE4C-FC183ABAA258}"/>
    <cellStyle name="Currency 3 6 3 2 2 4" xfId="38349" xr:uid="{7B49D2A1-6DD3-4F12-87B6-4128C0F67468}"/>
    <cellStyle name="Currency 3 6 3 2 3" xfId="11530" xr:uid="{8E7978F8-AB5E-4723-A3DD-B8A1AC626F5F}"/>
    <cellStyle name="Currency 3 6 3 2 3 2" xfId="26941" xr:uid="{AC40C515-DAD3-4419-91E6-23482383082F}"/>
    <cellStyle name="Currency 3 6 3 2 3 2 2" xfId="57765" xr:uid="{BCAE86C8-D246-4990-88C3-DD645839314F}"/>
    <cellStyle name="Currency 3 6 3 2 3 3" xfId="42355" xr:uid="{76C29CE0-E53D-4411-9490-F3799E0B9327}"/>
    <cellStyle name="Currency 3 6 3 2 4" xfId="19132" xr:uid="{2AEEA6D5-D632-40C9-81F6-0DFAD41DD83E}"/>
    <cellStyle name="Currency 3 6 3 2 4 2" xfId="49956" xr:uid="{05F77F35-B43F-4724-8283-D358C6EBA7B4}"/>
    <cellStyle name="Currency 3 6 3 2 5" xfId="34546" xr:uid="{05E282E7-BB34-4F7B-B711-B95D08BF9540}"/>
    <cellStyle name="Currency 3 6 3 3" xfId="5623" xr:uid="{078E8508-2250-46D2-BFAB-9A5CA675534D}"/>
    <cellStyle name="Currency 3 6 3 3 2" xfId="13434" xr:uid="{392CDCC1-4952-4A22-AEB2-AC28685ED45F}"/>
    <cellStyle name="Currency 3 6 3 3 2 2" xfId="28845" xr:uid="{F6DEED43-0B8B-4C3F-B33E-EB93C13F3CB1}"/>
    <cellStyle name="Currency 3 6 3 3 2 2 2" xfId="59669" xr:uid="{7B6FBD9D-CD74-489D-A997-F33F89CFA760}"/>
    <cellStyle name="Currency 3 6 3 3 2 3" xfId="44259" xr:uid="{DB93E436-FD22-4A74-B1AE-492AD2D53704}"/>
    <cellStyle name="Currency 3 6 3 3 3" xfId="21036" xr:uid="{09FBE3A6-A1F1-4188-A548-D2C034ADAEA8}"/>
    <cellStyle name="Currency 3 6 3 3 3 2" xfId="51860" xr:uid="{0527D86F-C2DF-45D5-BB94-CEC027D62488}"/>
    <cellStyle name="Currency 3 6 3 3 4" xfId="36450" xr:uid="{724FDAD7-9D81-43B7-AB74-AC621DE05305}"/>
    <cellStyle name="Currency 3 6 3 4" xfId="9631" xr:uid="{995CC997-6031-46D0-8FB2-869339C3B0CC}"/>
    <cellStyle name="Currency 3 6 3 4 2" xfId="25042" xr:uid="{733FE664-C8C7-424D-BEDD-38EB551A74F8}"/>
    <cellStyle name="Currency 3 6 3 4 2 2" xfId="55866" xr:uid="{C06D63F5-8A2C-4A1A-B98F-CECBDEE5871C}"/>
    <cellStyle name="Currency 3 6 3 4 3" xfId="40456" xr:uid="{2D672053-B0FC-430C-846F-5B6ADA393A64}"/>
    <cellStyle name="Currency 3 6 3 5" xfId="17233" xr:uid="{A2D7AFB5-DEDA-433E-A4AE-A0F9912E7DDA}"/>
    <cellStyle name="Currency 3 6 3 5 2" xfId="48057" xr:uid="{A7246086-97AA-43C8-95E5-D7C56D308201}"/>
    <cellStyle name="Currency 3 6 3 6" xfId="32647" xr:uid="{C3AB7623-A20A-49AA-96B1-21471510ED14}"/>
    <cellStyle name="Currency 3 6 4" xfId="2453" xr:uid="{786ECE15-25EE-46B7-90E4-71EC0C37F59F}"/>
    <cellStyle name="Currency 3 6 4 2" xfId="6256" xr:uid="{F13D7586-F1B2-448F-8381-FFAD2E773D9F}"/>
    <cellStyle name="Currency 3 6 4 2 2" xfId="14067" xr:uid="{A1E95DFE-0EDA-4B4F-9CEB-BF2D9026A051}"/>
    <cellStyle name="Currency 3 6 4 2 2 2" xfId="29478" xr:uid="{9779B6D9-A25F-40F5-9B6B-A7C97C1F5457}"/>
    <cellStyle name="Currency 3 6 4 2 2 2 2" xfId="60302" xr:uid="{779C2FBE-9E0D-43FD-A7E1-25D53186710F}"/>
    <cellStyle name="Currency 3 6 4 2 2 3" xfId="44892" xr:uid="{C6A640FE-785B-4123-A83C-7AA92446EC2B}"/>
    <cellStyle name="Currency 3 6 4 2 3" xfId="21669" xr:uid="{CC5F5250-944E-410C-8F05-6CF797371A12}"/>
    <cellStyle name="Currency 3 6 4 2 3 2" xfId="52493" xr:uid="{A8AEF39E-0662-4172-89C4-240432D50042}"/>
    <cellStyle name="Currency 3 6 4 2 4" xfId="37083" xr:uid="{CD3D6EC5-CF1E-4106-AA9F-48CF6E817EA3}"/>
    <cellStyle name="Currency 3 6 4 3" xfId="10264" xr:uid="{BB592CDC-576D-43FC-B540-376317F8F8AF}"/>
    <cellStyle name="Currency 3 6 4 3 2" xfId="25675" xr:uid="{264E3252-064F-4D90-907A-A614DF35DA2C}"/>
    <cellStyle name="Currency 3 6 4 3 2 2" xfId="56499" xr:uid="{F88E9F29-3CB0-4BC9-9561-F38A6F6A9CB3}"/>
    <cellStyle name="Currency 3 6 4 3 3" xfId="41089" xr:uid="{1A93DCA0-FC30-45DA-8B69-2D7DC8080BA1}"/>
    <cellStyle name="Currency 3 6 4 4" xfId="17866" xr:uid="{239CCE34-60E6-4496-BF30-4BAF8C0FC0FB}"/>
    <cellStyle name="Currency 3 6 4 4 2" xfId="48690" xr:uid="{F05EB766-71E4-4E7D-8825-E1197D713999}"/>
    <cellStyle name="Currency 3 6 4 5" xfId="33280" xr:uid="{74A0504A-9799-470B-A575-8AA9C3CAE571}"/>
    <cellStyle name="Currency 3 6 5" xfId="4357" xr:uid="{364905D0-F243-4253-B374-1EE01C8D7DE7}"/>
    <cellStyle name="Currency 3 6 5 2" xfId="12168" xr:uid="{71F55887-4F47-49EC-928F-83C7AAF248EF}"/>
    <cellStyle name="Currency 3 6 5 2 2" xfId="27579" xr:uid="{3734D074-6E08-48D2-A260-6B1A15F79373}"/>
    <cellStyle name="Currency 3 6 5 2 2 2" xfId="58403" xr:uid="{9E7D9F1B-351B-4A47-9857-3B323EB35BDD}"/>
    <cellStyle name="Currency 3 6 5 2 3" xfId="42993" xr:uid="{4CEA161D-C73A-4294-BCA9-8015573217F0}"/>
    <cellStyle name="Currency 3 6 5 3" xfId="19770" xr:uid="{D3D025D9-2F1E-4BD6-9CC8-8E4A244B7BD3}"/>
    <cellStyle name="Currency 3 6 5 3 2" xfId="50594" xr:uid="{BEBD4D58-0370-46C4-B2A3-E51F2C9EA53A}"/>
    <cellStyle name="Currency 3 6 5 4" xfId="35184" xr:uid="{5D12F8F2-CF6A-4A62-8856-A876270B7C8B}"/>
    <cellStyle name="Currency 3 6 6" xfId="8365" xr:uid="{A2A9B270-C575-401D-8419-A32F516419EC}"/>
    <cellStyle name="Currency 3 6 6 2" xfId="23776" xr:uid="{CF96AC2E-AB61-4E25-817C-1E3B6507265E}"/>
    <cellStyle name="Currency 3 6 6 2 2" xfId="54600" xr:uid="{85C7797C-B58B-4D80-8FFE-A8F01C99EC74}"/>
    <cellStyle name="Currency 3 6 6 3" xfId="39190" xr:uid="{C073A7E2-D93C-4C53-AE2E-DE4BC1A8B699}"/>
    <cellStyle name="Currency 3 6 7" xfId="15967" xr:uid="{53FEBDA2-2CD4-446F-A618-CA54B413CB05}"/>
    <cellStyle name="Currency 3 6 7 2" xfId="46791" xr:uid="{64BEE529-D05E-4048-B73F-71713F5B671A}"/>
    <cellStyle name="Currency 3 6 8" xfId="31381" xr:uid="{AC6B8744-D863-43F6-AD01-A0DCF56EDB02}"/>
    <cellStyle name="Currency 3 7" xfId="345" xr:uid="{67057961-7F20-4946-BD95-B9C27680BEEB}"/>
    <cellStyle name="Currency 3 7 2" xfId="978" xr:uid="{E6B00763-377C-49BE-8257-736963F923BF}"/>
    <cellStyle name="Currency 3 7 2 2" xfId="2877" xr:uid="{D5AFB3C4-0726-4453-A0E7-8CE8369DCFFF}"/>
    <cellStyle name="Currency 3 7 2 2 2" xfId="6680" xr:uid="{5D235EA8-B680-47B8-A4D5-C0A818CC296B}"/>
    <cellStyle name="Currency 3 7 2 2 2 2" xfId="14491" xr:uid="{2EF12FDC-3893-4EB3-A5C1-71EDD3E8A82F}"/>
    <cellStyle name="Currency 3 7 2 2 2 2 2" xfId="29902" xr:uid="{CCA7039E-E07E-476C-BD12-B5FD7197503B}"/>
    <cellStyle name="Currency 3 7 2 2 2 2 2 2" xfId="60726" xr:uid="{037B3905-3DF3-4209-8453-DF198E9E5CBB}"/>
    <cellStyle name="Currency 3 7 2 2 2 2 3" xfId="45316" xr:uid="{D0CEE4B9-BCA9-4057-9909-E658D6F66E29}"/>
    <cellStyle name="Currency 3 7 2 2 2 3" xfId="22093" xr:uid="{FDDBA400-93FD-4F8C-B6A5-896F760BCD87}"/>
    <cellStyle name="Currency 3 7 2 2 2 3 2" xfId="52917" xr:uid="{F75723BB-7619-404E-9C36-C24F54850C0E}"/>
    <cellStyle name="Currency 3 7 2 2 2 4" xfId="37507" xr:uid="{136F4FB9-8C77-4FC2-8EDA-FF871BAF9B62}"/>
    <cellStyle name="Currency 3 7 2 2 3" xfId="10688" xr:uid="{8F9CC1B3-45B0-41CF-9AB7-5505C0ADF80C}"/>
    <cellStyle name="Currency 3 7 2 2 3 2" xfId="26099" xr:uid="{1E5239ED-EBF8-4657-9C9C-E99337247CD3}"/>
    <cellStyle name="Currency 3 7 2 2 3 2 2" xfId="56923" xr:uid="{212148F1-7211-45DF-A0E1-C8FB6FA9F6A0}"/>
    <cellStyle name="Currency 3 7 2 2 3 3" xfId="41513" xr:uid="{03362377-C88A-4C85-89BB-0B63404599DA}"/>
    <cellStyle name="Currency 3 7 2 2 4" xfId="18290" xr:uid="{309A3E32-87EF-41F8-A350-A208C05F88E7}"/>
    <cellStyle name="Currency 3 7 2 2 4 2" xfId="49114" xr:uid="{35C9A1ED-DFE3-4BE2-BA78-35AD9F55A584}"/>
    <cellStyle name="Currency 3 7 2 2 5" xfId="33704" xr:uid="{BCC349C0-2BF6-46AF-B7F8-416D8C2CE22B}"/>
    <cellStyle name="Currency 3 7 2 3" xfId="4781" xr:uid="{E5412327-7A2D-43AE-A1D0-2E9A98C5DACD}"/>
    <cellStyle name="Currency 3 7 2 3 2" xfId="12592" xr:uid="{CF6A11F0-7E41-4DEC-96C0-C9359805B1CC}"/>
    <cellStyle name="Currency 3 7 2 3 2 2" xfId="28003" xr:uid="{BF0CD5FF-13BC-4B44-8959-3D2B7077E598}"/>
    <cellStyle name="Currency 3 7 2 3 2 2 2" xfId="58827" xr:uid="{1BD0B932-2B87-4AC7-B08E-69E6851C0DFA}"/>
    <cellStyle name="Currency 3 7 2 3 2 3" xfId="43417" xr:uid="{A48EFE97-520C-4585-913E-F10F7E050736}"/>
    <cellStyle name="Currency 3 7 2 3 3" xfId="20194" xr:uid="{E93421DE-1EDF-4EE9-A9B9-780E7C5F6744}"/>
    <cellStyle name="Currency 3 7 2 3 3 2" xfId="51018" xr:uid="{0711EE61-E333-41D3-B919-EC0CBEAD0A0E}"/>
    <cellStyle name="Currency 3 7 2 3 4" xfId="35608" xr:uid="{2E1FEA1F-52BF-4C26-B714-B9EACB791ED0}"/>
    <cellStyle name="Currency 3 7 2 4" xfId="8789" xr:uid="{E3E1B410-4D96-488D-9F15-816276E5ABF9}"/>
    <cellStyle name="Currency 3 7 2 4 2" xfId="24200" xr:uid="{B430BA58-92BB-4AB5-B655-0481E2ABEFCD}"/>
    <cellStyle name="Currency 3 7 2 4 2 2" xfId="55024" xr:uid="{8003F29C-058B-49E3-84A2-C209ABA344BE}"/>
    <cellStyle name="Currency 3 7 2 4 3" xfId="39614" xr:uid="{8A454B8D-C438-4384-B33F-10EDD832996E}"/>
    <cellStyle name="Currency 3 7 2 5" xfId="16391" xr:uid="{B2031904-8DC4-4049-94B8-24242C75F444}"/>
    <cellStyle name="Currency 3 7 2 5 2" xfId="47215" xr:uid="{1E6D6EC4-A44D-41BD-8A33-3B881D8C44AF}"/>
    <cellStyle name="Currency 3 7 2 6" xfId="31805" xr:uid="{AC7DB30E-CCCC-4B22-B9E7-34E89B664131}"/>
    <cellStyle name="Currency 3 7 3" xfId="1611" xr:uid="{876CEF25-96F8-4E67-8812-F40FB3C96BA7}"/>
    <cellStyle name="Currency 3 7 3 2" xfId="3510" xr:uid="{5778A648-EB36-4E92-988C-524A04C202BF}"/>
    <cellStyle name="Currency 3 7 3 2 2" xfId="7313" xr:uid="{DC79CE7C-E4D0-435F-B0E4-F91EE63D02A8}"/>
    <cellStyle name="Currency 3 7 3 2 2 2" xfId="15124" xr:uid="{0847FDBE-871E-4787-A1BB-C759C17D5AA6}"/>
    <cellStyle name="Currency 3 7 3 2 2 2 2" xfId="30535" xr:uid="{635711F9-987B-488F-BE66-F851E029AB7D}"/>
    <cellStyle name="Currency 3 7 3 2 2 2 2 2" xfId="61359" xr:uid="{256593EB-87EB-4700-805B-454885440E5A}"/>
    <cellStyle name="Currency 3 7 3 2 2 2 3" xfId="45949" xr:uid="{B26C31CE-59B3-4B84-9D43-DE003F8801E9}"/>
    <cellStyle name="Currency 3 7 3 2 2 3" xfId="22726" xr:uid="{0E697B26-3151-45A9-A99A-E3C8BA0F1796}"/>
    <cellStyle name="Currency 3 7 3 2 2 3 2" xfId="53550" xr:uid="{B1EFD23D-54EC-479E-8378-D0FA5A6EEEA3}"/>
    <cellStyle name="Currency 3 7 3 2 2 4" xfId="38140" xr:uid="{5868A6ED-22B6-43C1-BD11-E486AFAFCAF1}"/>
    <cellStyle name="Currency 3 7 3 2 3" xfId="11321" xr:uid="{9A8D83DB-539A-4017-914E-1DD70C0340C2}"/>
    <cellStyle name="Currency 3 7 3 2 3 2" xfId="26732" xr:uid="{BF110BEA-D62B-47DF-8668-FE2424C54F21}"/>
    <cellStyle name="Currency 3 7 3 2 3 2 2" xfId="57556" xr:uid="{386B34BD-344E-42E9-9A0F-8355381502AC}"/>
    <cellStyle name="Currency 3 7 3 2 3 3" xfId="42146" xr:uid="{17CA737B-C427-43F8-896B-85448C925F65}"/>
    <cellStyle name="Currency 3 7 3 2 4" xfId="18923" xr:uid="{FDC28DB7-E62F-40B9-8ED6-BDA8A7323994}"/>
    <cellStyle name="Currency 3 7 3 2 4 2" xfId="49747" xr:uid="{624B92BD-F005-4016-8AD5-4F8FA5B210AD}"/>
    <cellStyle name="Currency 3 7 3 2 5" xfId="34337" xr:uid="{32D67D9A-5DCD-498A-889A-2F1377D61D2B}"/>
    <cellStyle name="Currency 3 7 3 3" xfId="5414" xr:uid="{0AC35D7A-F568-4CCA-881B-0A8CB535C2C3}"/>
    <cellStyle name="Currency 3 7 3 3 2" xfId="13225" xr:uid="{8A091671-10B9-4E17-A413-4A89A958B613}"/>
    <cellStyle name="Currency 3 7 3 3 2 2" xfId="28636" xr:uid="{C79AEBBC-46D9-4D5B-BE4A-589161DACBC7}"/>
    <cellStyle name="Currency 3 7 3 3 2 2 2" xfId="59460" xr:uid="{56394889-14DA-47C8-97C0-D17C0946A07E}"/>
    <cellStyle name="Currency 3 7 3 3 2 3" xfId="44050" xr:uid="{BD4B94D4-488E-403A-BDD9-E2835F505267}"/>
    <cellStyle name="Currency 3 7 3 3 3" xfId="20827" xr:uid="{5CFE2AE2-9A7E-4E2E-A485-DBB769CF962C}"/>
    <cellStyle name="Currency 3 7 3 3 3 2" xfId="51651" xr:uid="{73EBE610-ADF5-4A8A-8A2A-05E71B91CBB6}"/>
    <cellStyle name="Currency 3 7 3 3 4" xfId="36241" xr:uid="{C9A26E6E-6BB2-486F-A950-63A363B55181}"/>
    <cellStyle name="Currency 3 7 3 4" xfId="9422" xr:uid="{595F0F83-771A-4E78-B8AB-E94A6CE7FEEA}"/>
    <cellStyle name="Currency 3 7 3 4 2" xfId="24833" xr:uid="{68401AB3-723C-4F2C-A85A-63DD3F9F98A2}"/>
    <cellStyle name="Currency 3 7 3 4 2 2" xfId="55657" xr:uid="{D524CFF5-55AC-4401-A699-59D1C99211E3}"/>
    <cellStyle name="Currency 3 7 3 4 3" xfId="40247" xr:uid="{85268049-0598-4250-AA45-C76F080A2F0E}"/>
    <cellStyle name="Currency 3 7 3 5" xfId="17024" xr:uid="{9F6D4EA8-5B7A-488C-8D57-60B00B273071}"/>
    <cellStyle name="Currency 3 7 3 5 2" xfId="47848" xr:uid="{1EBE774E-34B0-409A-9C11-F259C90AE8C8}"/>
    <cellStyle name="Currency 3 7 3 6" xfId="32438" xr:uid="{CF877FBC-EE78-4182-A435-9F08ADD83367}"/>
    <cellStyle name="Currency 3 7 4" xfId="2244" xr:uid="{71932A33-C54A-4D5A-9EB9-2EF58762658A}"/>
    <cellStyle name="Currency 3 7 4 2" xfId="6047" xr:uid="{5DBE05CD-7748-457B-8A31-A1957D9C84F5}"/>
    <cellStyle name="Currency 3 7 4 2 2" xfId="13858" xr:uid="{7A099361-5C2B-4D78-90DE-9B9F8B28053D}"/>
    <cellStyle name="Currency 3 7 4 2 2 2" xfId="29269" xr:uid="{F5606EFF-21AA-40CC-88CB-E34934BC76E7}"/>
    <cellStyle name="Currency 3 7 4 2 2 2 2" xfId="60093" xr:uid="{0E6F9358-2A76-4344-84FF-AA51BB576709}"/>
    <cellStyle name="Currency 3 7 4 2 2 3" xfId="44683" xr:uid="{F641E3DC-B1B9-4D50-97AA-240F3254C05D}"/>
    <cellStyle name="Currency 3 7 4 2 3" xfId="21460" xr:uid="{C392603E-D03D-469C-AC89-AA1553AE4293}"/>
    <cellStyle name="Currency 3 7 4 2 3 2" xfId="52284" xr:uid="{14A33D45-14F1-4228-B94B-EB3A6A2DD1ED}"/>
    <cellStyle name="Currency 3 7 4 2 4" xfId="36874" xr:uid="{EBA8E1DB-DA05-4C76-ACFA-4FF8BAF5952F}"/>
    <cellStyle name="Currency 3 7 4 3" xfId="10055" xr:uid="{D5F54B30-93EE-42DC-AD3E-FD1A7132ACB9}"/>
    <cellStyle name="Currency 3 7 4 3 2" xfId="25466" xr:uid="{11AA4423-FDAC-4992-92DF-A3C886422AA9}"/>
    <cellStyle name="Currency 3 7 4 3 2 2" xfId="56290" xr:uid="{6FA83A86-2557-4987-951C-D447D5E8F331}"/>
    <cellStyle name="Currency 3 7 4 3 3" xfId="40880" xr:uid="{E7965C76-E12C-4AAD-81F5-BAE911E93C5F}"/>
    <cellStyle name="Currency 3 7 4 4" xfId="17657" xr:uid="{6A034C2B-C696-4A1A-9F33-5B38043BC7DA}"/>
    <cellStyle name="Currency 3 7 4 4 2" xfId="48481" xr:uid="{69C4C180-3B04-4C38-B004-4265A5C364B6}"/>
    <cellStyle name="Currency 3 7 4 5" xfId="33071" xr:uid="{97E7C3FE-0BB9-46AF-A37E-C6032D09DE7B}"/>
    <cellStyle name="Currency 3 7 5" xfId="4148" xr:uid="{2F48F359-9235-492E-B087-32A610D4211A}"/>
    <cellStyle name="Currency 3 7 5 2" xfId="11959" xr:uid="{F32F4665-B937-4549-8E15-0E4FD1D33C26}"/>
    <cellStyle name="Currency 3 7 5 2 2" xfId="27370" xr:uid="{4E6F98B0-9B89-47B6-9E48-B1B8648810E2}"/>
    <cellStyle name="Currency 3 7 5 2 2 2" xfId="58194" xr:uid="{6D8D5483-A541-4B94-B4C5-673CCB851E44}"/>
    <cellStyle name="Currency 3 7 5 2 3" xfId="42784" xr:uid="{31E10857-6E16-4DE6-B363-2A2F9BA75C92}"/>
    <cellStyle name="Currency 3 7 5 3" xfId="19561" xr:uid="{B3EF923D-92F1-44F4-BB3A-957B214022D5}"/>
    <cellStyle name="Currency 3 7 5 3 2" xfId="50385" xr:uid="{AA609939-1435-4162-9D23-F3476B010453}"/>
    <cellStyle name="Currency 3 7 5 4" xfId="34975" xr:uid="{CA95CF5B-ECD0-46DB-B1B4-72D92CF734B3}"/>
    <cellStyle name="Currency 3 7 6" xfId="8156" xr:uid="{C1460596-4151-41E8-8CED-DC9CCBD88B98}"/>
    <cellStyle name="Currency 3 7 6 2" xfId="23567" xr:uid="{D9138905-AED8-49B7-BC4F-4C303354248A}"/>
    <cellStyle name="Currency 3 7 6 2 2" xfId="54391" xr:uid="{5EF327E3-7834-4AD7-919D-319E474A8F2D}"/>
    <cellStyle name="Currency 3 7 6 3" xfId="38981" xr:uid="{4574169C-A386-46F9-88E9-BC546E8E2A6C}"/>
    <cellStyle name="Currency 3 7 7" xfId="15758" xr:uid="{899CEEB1-7121-4689-B756-5260D977B2E5}"/>
    <cellStyle name="Currency 3 7 7 2" xfId="46582" xr:uid="{53E686B9-FA73-4ADB-8FFD-D40B80DEEE7F}"/>
    <cellStyle name="Currency 3 7 8" xfId="31172" xr:uid="{20890D99-7290-41A3-A78B-3905C5EE5929}"/>
    <cellStyle name="Currency 3 8" xfId="765" xr:uid="{F0251C7D-8F7E-4CBA-9C63-375F5BB63E5A}"/>
    <cellStyle name="Currency 3 8 2" xfId="2664" xr:uid="{1B83382C-BBFF-4F9A-B749-2EC8FB6383FE}"/>
    <cellStyle name="Currency 3 8 2 2" xfId="6467" xr:uid="{71D7A362-158B-4EC8-8815-6EF8A46C1FC8}"/>
    <cellStyle name="Currency 3 8 2 2 2" xfId="14278" xr:uid="{3F2261DD-8B51-4B5B-BD5B-9FE4C27E145B}"/>
    <cellStyle name="Currency 3 8 2 2 2 2" xfId="29689" xr:uid="{0B65A2C8-F860-4C83-A116-B327F9C41FC2}"/>
    <cellStyle name="Currency 3 8 2 2 2 2 2" xfId="60513" xr:uid="{1E2CFD8A-BE78-41FE-B331-8E3D66262A25}"/>
    <cellStyle name="Currency 3 8 2 2 2 3" xfId="45103" xr:uid="{C67E0976-D107-4A39-964B-AC3F118C413C}"/>
    <cellStyle name="Currency 3 8 2 2 3" xfId="21880" xr:uid="{CB07CD3F-A3F2-46EC-B2EB-4B8FFA4ED1E1}"/>
    <cellStyle name="Currency 3 8 2 2 3 2" xfId="52704" xr:uid="{FC8CAB07-56F7-414C-B7E8-837A81D632E8}"/>
    <cellStyle name="Currency 3 8 2 2 4" xfId="37294" xr:uid="{8D0C5242-7F54-494B-82B7-65B09CE206C6}"/>
    <cellStyle name="Currency 3 8 2 3" xfId="10475" xr:uid="{52FB4C22-F5A1-4994-9622-98BD6DB2DAEA}"/>
    <cellStyle name="Currency 3 8 2 3 2" xfId="25886" xr:uid="{3E1D0CF5-D268-43C5-9943-6A11A1666E6C}"/>
    <cellStyle name="Currency 3 8 2 3 2 2" xfId="56710" xr:uid="{E4648D8D-8907-478A-BC43-1AC6651100A2}"/>
    <cellStyle name="Currency 3 8 2 3 3" xfId="41300" xr:uid="{C73F7761-9139-49B0-B856-718EFD6B1BED}"/>
    <cellStyle name="Currency 3 8 2 4" xfId="18077" xr:uid="{5A1F8773-314E-40D8-9A8D-9442871C831F}"/>
    <cellStyle name="Currency 3 8 2 4 2" xfId="48901" xr:uid="{8643A5D4-BC53-4744-8D20-B48D698A9B11}"/>
    <cellStyle name="Currency 3 8 2 5" xfId="33491" xr:uid="{EB46823D-062A-4CBC-A737-E7CF86C9BDA1}"/>
    <cellStyle name="Currency 3 8 3" xfId="4568" xr:uid="{01AA22CB-7F5C-4764-A1A1-A2865FBFF276}"/>
    <cellStyle name="Currency 3 8 3 2" xfId="12379" xr:uid="{74470E6F-13C9-4D11-9D20-5EC6AB201CC7}"/>
    <cellStyle name="Currency 3 8 3 2 2" xfId="27790" xr:uid="{08341F54-80E8-42FB-9CBC-B3E9757B9151}"/>
    <cellStyle name="Currency 3 8 3 2 2 2" xfId="58614" xr:uid="{8EBAD639-6C38-40B7-AFFB-5636DF59B5F9}"/>
    <cellStyle name="Currency 3 8 3 2 3" xfId="43204" xr:uid="{C4F6D357-8D36-4071-B538-E220D68054CE}"/>
    <cellStyle name="Currency 3 8 3 3" xfId="19981" xr:uid="{2B61AED3-33E1-46F5-982E-AD96CAA74846}"/>
    <cellStyle name="Currency 3 8 3 3 2" xfId="50805" xr:uid="{19CCF907-80AF-469F-B59A-AC494F5D346E}"/>
    <cellStyle name="Currency 3 8 3 4" xfId="35395" xr:uid="{A95FAFD4-85B2-4F49-A992-0B604FF66FBD}"/>
    <cellStyle name="Currency 3 8 4" xfId="8576" xr:uid="{CC69F4D2-964E-4F19-8F21-15A7A00765EF}"/>
    <cellStyle name="Currency 3 8 4 2" xfId="23987" xr:uid="{E9EB2AD5-A741-4F76-BB93-E7C875465001}"/>
    <cellStyle name="Currency 3 8 4 2 2" xfId="54811" xr:uid="{87063DA5-7A87-48B0-8AC5-38F898DA30DF}"/>
    <cellStyle name="Currency 3 8 4 3" xfId="39401" xr:uid="{D3A8CA64-6109-487B-A7B7-91F3FF84A93B}"/>
    <cellStyle name="Currency 3 8 5" xfId="16178" xr:uid="{DE71EA2F-BEE0-4E0F-9848-EB5A551D0654}"/>
    <cellStyle name="Currency 3 8 5 2" xfId="47002" xr:uid="{F410FA96-3551-49AE-B6C2-E5AC7B07DFD9}"/>
    <cellStyle name="Currency 3 8 6" xfId="31592" xr:uid="{8C8DF158-EB7A-4015-A888-9CB13A7F8818}"/>
    <cellStyle name="Currency 3 9" xfId="1398" xr:uid="{4F8AE475-8FD2-4219-B95D-3F911E58452D}"/>
    <cellStyle name="Currency 3 9 2" xfId="3297" xr:uid="{5F37E719-73FD-4AAC-AD17-426232869669}"/>
    <cellStyle name="Currency 3 9 2 2" xfId="7100" xr:uid="{F4A40ADE-684F-445C-B580-4958060870AA}"/>
    <cellStyle name="Currency 3 9 2 2 2" xfId="14911" xr:uid="{AD8BAB5A-A614-4922-9C25-1B2296E9C837}"/>
    <cellStyle name="Currency 3 9 2 2 2 2" xfId="30322" xr:uid="{15FE56E5-C1F7-4E5B-AD99-8E38FD120327}"/>
    <cellStyle name="Currency 3 9 2 2 2 2 2" xfId="61146" xr:uid="{41A0EF48-84E9-4C17-9EC8-5BA12F6B6AFE}"/>
    <cellStyle name="Currency 3 9 2 2 2 3" xfId="45736" xr:uid="{84104880-8D8C-43DB-BE8C-28DF22C69A73}"/>
    <cellStyle name="Currency 3 9 2 2 3" xfId="22513" xr:uid="{5711AF9E-8173-4AE9-A405-571007E83339}"/>
    <cellStyle name="Currency 3 9 2 2 3 2" xfId="53337" xr:uid="{68ACFD94-8E67-4517-9717-2C010E433FC0}"/>
    <cellStyle name="Currency 3 9 2 2 4" xfId="37927" xr:uid="{2D84D355-969D-4662-892E-549DA497EB6C}"/>
    <cellStyle name="Currency 3 9 2 3" xfId="11108" xr:uid="{F581B51F-4493-4AE3-A81A-78DDCBD83092}"/>
    <cellStyle name="Currency 3 9 2 3 2" xfId="26519" xr:uid="{B4FC7400-F033-4050-AB6A-A0720C4226ED}"/>
    <cellStyle name="Currency 3 9 2 3 2 2" xfId="57343" xr:uid="{CF4F444B-B293-4DC5-B9C5-4EE68D32B016}"/>
    <cellStyle name="Currency 3 9 2 3 3" xfId="41933" xr:uid="{34809379-BAC5-43DD-A3FD-27F6F5B399D5}"/>
    <cellStyle name="Currency 3 9 2 4" xfId="18710" xr:uid="{5D5A757E-EE97-494E-BA2E-C8645F16B884}"/>
    <cellStyle name="Currency 3 9 2 4 2" xfId="49534" xr:uid="{B93E28F1-63B5-4268-B499-E4C0C8649F4C}"/>
    <cellStyle name="Currency 3 9 2 5" xfId="34124" xr:uid="{03378FD4-DE55-4345-9A79-416E424C3CD6}"/>
    <cellStyle name="Currency 3 9 3" xfId="5201" xr:uid="{AFA6F7CE-409C-43D4-9191-8BDAB89715FE}"/>
    <cellStyle name="Currency 3 9 3 2" xfId="13012" xr:uid="{2E2D4410-56F0-42AD-AE28-444DEC96B326}"/>
    <cellStyle name="Currency 3 9 3 2 2" xfId="28423" xr:uid="{1EF7E1FF-576E-46A8-9F0D-953842A0F8C8}"/>
    <cellStyle name="Currency 3 9 3 2 2 2" xfId="59247" xr:uid="{6E077D69-0F94-4820-9607-A7437093F508}"/>
    <cellStyle name="Currency 3 9 3 2 3" xfId="43837" xr:uid="{D62F97CB-9284-4B54-B2DE-7992028C6DB1}"/>
    <cellStyle name="Currency 3 9 3 3" xfId="20614" xr:uid="{4F7BD32A-E0D5-4DF7-9763-B43C05F74D35}"/>
    <cellStyle name="Currency 3 9 3 3 2" xfId="51438" xr:uid="{54DAED37-8524-4B86-9892-D085E9A39ED3}"/>
    <cellStyle name="Currency 3 9 3 4" xfId="36028" xr:uid="{58D791DD-9B0F-499E-BFA4-B2B189BD7D2F}"/>
    <cellStyle name="Currency 3 9 4" xfId="9209" xr:uid="{34DAE9E5-3A5F-418F-8526-DF114866027D}"/>
    <cellStyle name="Currency 3 9 4 2" xfId="24620" xr:uid="{B7B6DB02-42FF-4BB2-84F8-219637169421}"/>
    <cellStyle name="Currency 3 9 4 2 2" xfId="55444" xr:uid="{89CA2DE8-D76D-4FFB-A486-33FE5A22D666}"/>
    <cellStyle name="Currency 3 9 4 3" xfId="40034" xr:uid="{797AE114-CA39-452B-8367-1145556D55B5}"/>
    <cellStyle name="Currency 3 9 5" xfId="16811" xr:uid="{E4CC838D-4FBC-4121-8BAD-F88668EFE0EE}"/>
    <cellStyle name="Currency 3 9 5 2" xfId="47635" xr:uid="{367299BA-F76C-46A3-84A6-07F7A3FFCED1}"/>
    <cellStyle name="Currency 3 9 6" xfId="32225" xr:uid="{2DBBFBBF-4F14-4D30-8195-0165231E82CA}"/>
    <cellStyle name="Currency 4" xfId="88" xr:uid="{4109F6D4-E09C-463E-B697-24BC5B7927ED}"/>
    <cellStyle name="Currency 4 10" xfId="2037" xr:uid="{2D3D3DE5-E8BE-4BEF-B9F4-594786FA5EB9}"/>
    <cellStyle name="Currency 4 10 2" xfId="5840" xr:uid="{ED65891F-6098-45C8-884B-A1F5305A1613}"/>
    <cellStyle name="Currency 4 10 2 2" xfId="13651" xr:uid="{B4905E48-F116-43F1-8482-892EA66B2F2E}"/>
    <cellStyle name="Currency 4 10 2 2 2" xfId="29062" xr:uid="{E5AB7D06-D1A4-4B6E-8929-3A518CD4504F}"/>
    <cellStyle name="Currency 4 10 2 2 2 2" xfId="59886" xr:uid="{836BAC72-9D42-4910-9F40-041BE4325710}"/>
    <cellStyle name="Currency 4 10 2 2 3" xfId="44476" xr:uid="{CEC36118-DC89-4C97-9A36-C9EBC79CC3B0}"/>
    <cellStyle name="Currency 4 10 2 3" xfId="21253" xr:uid="{670F9D4F-E674-41DF-9F75-37183C8EAD92}"/>
    <cellStyle name="Currency 4 10 2 3 2" xfId="52077" xr:uid="{06D4E4A0-F2D0-4CCA-8C30-D3541E84D9AA}"/>
    <cellStyle name="Currency 4 10 2 4" xfId="36667" xr:uid="{F5096C27-D980-4CD6-B9EE-D00E867F0512}"/>
    <cellStyle name="Currency 4 10 3" xfId="9848" xr:uid="{D4C6B751-75A5-416E-86CE-4655220A3EA9}"/>
    <cellStyle name="Currency 4 10 3 2" xfId="25259" xr:uid="{E248D6DD-64D7-4DA3-A30E-22242916AB87}"/>
    <cellStyle name="Currency 4 10 3 2 2" xfId="56083" xr:uid="{0567B7FB-4A92-44AA-A164-A078F076E775}"/>
    <cellStyle name="Currency 4 10 3 3" xfId="40673" xr:uid="{162AAE80-B786-4402-8E04-576D8BBD4260}"/>
    <cellStyle name="Currency 4 10 4" xfId="17450" xr:uid="{C5F2A041-8062-418E-A2A0-93B1D81C3C6C}"/>
    <cellStyle name="Currency 4 10 4 2" xfId="48274" xr:uid="{356B4F78-A7B3-4E75-906A-F4D710B00762}"/>
    <cellStyle name="Currency 4 10 5" xfId="32864" xr:uid="{A94655C4-D819-4F13-9276-F4C82E766308}"/>
    <cellStyle name="Currency 4 11" xfId="3941" xr:uid="{6B1A51E5-1611-48AC-8433-581B58A891C1}"/>
    <cellStyle name="Currency 4 11 2" xfId="11752" xr:uid="{A5D708BA-88B7-4D09-85B5-9B90043B47F9}"/>
    <cellStyle name="Currency 4 11 2 2" xfId="27163" xr:uid="{16D3D9DB-3E85-4F84-A12E-83108F785378}"/>
    <cellStyle name="Currency 4 11 2 2 2" xfId="57987" xr:uid="{E43DD0AD-DE76-4C63-B9FD-3D5752CCC8FC}"/>
    <cellStyle name="Currency 4 11 2 3" xfId="42577" xr:uid="{917BA9AB-AC75-4726-8148-4CB98C454C88}"/>
    <cellStyle name="Currency 4 11 3" xfId="19354" xr:uid="{5FF898B3-1BBF-4EE2-9E2C-9FE2D51A897B}"/>
    <cellStyle name="Currency 4 11 3 2" xfId="50178" xr:uid="{97112481-B729-47C3-9B4E-81C5DD768901}"/>
    <cellStyle name="Currency 4 11 4" xfId="34768" xr:uid="{24A5E8AB-05B7-422D-8AA9-7E00CBE1C9C6}"/>
    <cellStyle name="Currency 4 12" xfId="7949" xr:uid="{855C4484-8532-408F-A719-CBB98726FBD7}"/>
    <cellStyle name="Currency 4 12 2" xfId="23360" xr:uid="{9A4E20FA-A719-4425-829C-B744479817CE}"/>
    <cellStyle name="Currency 4 12 2 2" xfId="54184" xr:uid="{CDA321F4-B015-4379-B69B-C0D8867403F1}"/>
    <cellStyle name="Currency 4 12 3" xfId="38774" xr:uid="{7E691767-1919-44E9-BBE3-C4754981FA5E}"/>
    <cellStyle name="Currency 4 13" xfId="7740" xr:uid="{CD914335-7749-4E1B-8A24-8CA479198D2E}"/>
    <cellStyle name="Currency 4 13 2" xfId="23151" xr:uid="{9D1743D4-C601-451B-8A56-D3DD30DA0F26}"/>
    <cellStyle name="Currency 4 13 2 2" xfId="53975" xr:uid="{7D103D6A-30AB-47DD-88BA-9FAE9A23A7E0}"/>
    <cellStyle name="Currency 4 13 3" xfId="38565" xr:uid="{1D729908-2BFF-48AF-8A3F-21E065110A1D}"/>
    <cellStyle name="Currency 4 14" xfId="15551" xr:uid="{5A88E3B9-609D-46B5-B46D-B839CB48B062}"/>
    <cellStyle name="Currency 4 14 2" xfId="46375" xr:uid="{7EE60789-2BF0-428C-90B0-5017392AA5CB}"/>
    <cellStyle name="Currency 4 15" xfId="30965" xr:uid="{763C9830-24DE-47CB-8951-C30240EC7D14}"/>
    <cellStyle name="Currency 4 2" xfId="149" xr:uid="{CE68075D-2E00-4E5B-BE8E-6AD53D5C8EC9}"/>
    <cellStyle name="Currency 4 2 10" xfId="3961" xr:uid="{364C1A9A-755B-41E1-B3AF-4A1A6057FC9A}"/>
    <cellStyle name="Currency 4 2 10 2" xfId="11772" xr:uid="{3003045E-D83C-4AB9-B240-F05F11E5ACCC}"/>
    <cellStyle name="Currency 4 2 10 2 2" xfId="27183" xr:uid="{E7D29377-BBB4-42E8-A6F8-961E6736A8D7}"/>
    <cellStyle name="Currency 4 2 10 2 2 2" xfId="58007" xr:uid="{DCD8590C-E5AF-4B4A-9A2E-85EA6EE1FF2A}"/>
    <cellStyle name="Currency 4 2 10 2 3" xfId="42597" xr:uid="{C6CC9AF7-16C9-4DAC-A5B1-2A6689FAEEC8}"/>
    <cellStyle name="Currency 4 2 10 3" xfId="19374" xr:uid="{219C134A-AB0C-4684-AF36-84E817056EF2}"/>
    <cellStyle name="Currency 4 2 10 3 2" xfId="50198" xr:uid="{DF8E3408-0E86-4F84-AD66-8500CC19C07E}"/>
    <cellStyle name="Currency 4 2 10 4" xfId="34788" xr:uid="{ADE124CA-8EA9-4AAC-9F1D-FC723942A26F}"/>
    <cellStyle name="Currency 4 2 11" xfId="7969" xr:uid="{78B30923-2F7D-4301-913B-8633E937D6C6}"/>
    <cellStyle name="Currency 4 2 11 2" xfId="23380" xr:uid="{A029886C-6CC8-44B8-B5E7-E0F61CCED86D}"/>
    <cellStyle name="Currency 4 2 11 2 2" xfId="54204" xr:uid="{0C2F8B90-B723-448D-BCE2-C052677AB107}"/>
    <cellStyle name="Currency 4 2 11 3" xfId="38794" xr:uid="{C8468BAB-C26E-4EB3-BA84-2645DE2B1F66}"/>
    <cellStyle name="Currency 4 2 12" xfId="7760" xr:uid="{3D29BD2F-C7EE-4A56-9945-59C7E2B311AD}"/>
    <cellStyle name="Currency 4 2 12 2" xfId="23171" xr:uid="{6BD48185-93D4-42EB-9321-ED58A564DDD0}"/>
    <cellStyle name="Currency 4 2 12 2 2" xfId="53995" xr:uid="{214FC9A7-EA5C-4147-893C-22F48E8C4256}"/>
    <cellStyle name="Currency 4 2 12 3" xfId="38585" xr:uid="{3FEE950D-3675-48B3-8C40-E14AEE558B4B}"/>
    <cellStyle name="Currency 4 2 13" xfId="15571" xr:uid="{2491371E-31A0-4B3F-AD79-B809AC3C696B}"/>
    <cellStyle name="Currency 4 2 13 2" xfId="46395" xr:uid="{6B056E74-D988-450E-860C-95BFAB9749C2}"/>
    <cellStyle name="Currency 4 2 14" xfId="30985" xr:uid="{459909C3-E0FF-41ED-8DB7-1052F35A5920}"/>
    <cellStyle name="Currency 4 2 2" xfId="234" xr:uid="{68516552-9AA0-490C-A7C6-A601DC391E68}"/>
    <cellStyle name="Currency 4 2 2 10" xfId="7845" xr:uid="{DB976FF0-64C0-46AF-AEA5-EFB370AFFA5B}"/>
    <cellStyle name="Currency 4 2 2 10 2" xfId="23256" xr:uid="{741A53C5-69CD-4CF2-AB7C-9CF7A7893455}"/>
    <cellStyle name="Currency 4 2 2 10 2 2" xfId="54080" xr:uid="{9B22C0DB-1716-4E31-9E60-521D2CF6BD3A}"/>
    <cellStyle name="Currency 4 2 2 10 3" xfId="38670" xr:uid="{E6BEC9EC-7D44-4FD6-99DF-1BE5BE1B4472}"/>
    <cellStyle name="Currency 4 2 2 11" xfId="15656" xr:uid="{F894CE29-2800-4C0C-9F80-522A7C99DE25}"/>
    <cellStyle name="Currency 4 2 2 11 2" xfId="46480" xr:uid="{61CF46F2-9DFF-4AD1-A9E7-E097E84F171D}"/>
    <cellStyle name="Currency 4 2 2 12" xfId="31070" xr:uid="{28E9FD16-9770-461B-8C20-A3B381CACFA0}"/>
    <cellStyle name="Currency 4 2 2 2" xfId="316" xr:uid="{DF687603-CE1F-4A57-AAD2-64258E35BEB8}"/>
    <cellStyle name="Currency 4 2 2 2 10" xfId="15738" xr:uid="{9C572A68-D754-4BE2-A481-64E1A6CCE947}"/>
    <cellStyle name="Currency 4 2 2 2 10 2" xfId="46562" xr:uid="{DE0C8BE2-B83D-4D9D-A59F-B72C0EBFCC33}"/>
    <cellStyle name="Currency 4 2 2 2 11" xfId="31152" xr:uid="{88A9B776-2F14-4FAC-9092-6182658B588E}"/>
    <cellStyle name="Currency 4 2 2 2 2" xfId="747" xr:uid="{A99EDC45-C36E-4539-9B63-60B8BEE29172}"/>
    <cellStyle name="Currency 4 2 2 2 2 2" xfId="1380" xr:uid="{13E9E338-F8A2-4F05-9E17-E4380E710015}"/>
    <cellStyle name="Currency 4 2 2 2 2 2 2" xfId="3279" xr:uid="{D5EF11CE-BE16-4093-A988-11442C0A01AF}"/>
    <cellStyle name="Currency 4 2 2 2 2 2 2 2" xfId="7082" xr:uid="{DD9DB391-06D2-400F-A741-4E4CCFB3C8A2}"/>
    <cellStyle name="Currency 4 2 2 2 2 2 2 2 2" xfId="14893" xr:uid="{6D37B770-6F76-48C7-8A38-628B96BDF652}"/>
    <cellStyle name="Currency 4 2 2 2 2 2 2 2 2 2" xfId="30304" xr:uid="{36B55FCA-2859-4944-8EFF-16E0455CBBB1}"/>
    <cellStyle name="Currency 4 2 2 2 2 2 2 2 2 2 2" xfId="61128" xr:uid="{7D2B5FF3-1245-4107-B948-844261FDFBD5}"/>
    <cellStyle name="Currency 4 2 2 2 2 2 2 2 2 3" xfId="45718" xr:uid="{3BB3AF4D-E749-4FFB-9AD5-99744ECC842E}"/>
    <cellStyle name="Currency 4 2 2 2 2 2 2 2 3" xfId="22495" xr:uid="{6D502246-2E6C-4F4E-B689-164FA5EA9E7B}"/>
    <cellStyle name="Currency 4 2 2 2 2 2 2 2 3 2" xfId="53319" xr:uid="{82E6D9B8-722B-4E4A-AEA1-2608B1DC7E82}"/>
    <cellStyle name="Currency 4 2 2 2 2 2 2 2 4" xfId="37909" xr:uid="{C471F7F1-E165-4314-9BBD-98990A9A16E0}"/>
    <cellStyle name="Currency 4 2 2 2 2 2 2 3" xfId="11090" xr:uid="{5C18669A-37EE-4447-B643-AA769C21816C}"/>
    <cellStyle name="Currency 4 2 2 2 2 2 2 3 2" xfId="26501" xr:uid="{3C523365-B467-4210-ABEE-CEF81AE84736}"/>
    <cellStyle name="Currency 4 2 2 2 2 2 2 3 2 2" xfId="57325" xr:uid="{CE8ABD0B-37BB-46B0-A6D8-9011FCDC475F}"/>
    <cellStyle name="Currency 4 2 2 2 2 2 2 3 3" xfId="41915" xr:uid="{A30CD1FB-5329-472F-89BF-436A6FE332FD}"/>
    <cellStyle name="Currency 4 2 2 2 2 2 2 4" xfId="18692" xr:uid="{F92CE201-6AEF-4AC4-A68F-25259B65278C}"/>
    <cellStyle name="Currency 4 2 2 2 2 2 2 4 2" xfId="49516" xr:uid="{6A25A623-52E4-4FB6-A4C6-721CF88118F7}"/>
    <cellStyle name="Currency 4 2 2 2 2 2 2 5" xfId="34106" xr:uid="{5052545C-CB6C-44CC-A2FB-AA9B2FE39F4F}"/>
    <cellStyle name="Currency 4 2 2 2 2 2 3" xfId="5183" xr:uid="{9E6FBAF3-3A07-493A-BF8B-2E4704FEB01C}"/>
    <cellStyle name="Currency 4 2 2 2 2 2 3 2" xfId="12994" xr:uid="{4866D139-2FE4-448A-A5A9-353B38DA666B}"/>
    <cellStyle name="Currency 4 2 2 2 2 2 3 2 2" xfId="28405" xr:uid="{2B12A96E-3B48-4D16-827F-2EF54B535460}"/>
    <cellStyle name="Currency 4 2 2 2 2 2 3 2 2 2" xfId="59229" xr:uid="{1B0ADDD4-3465-40CA-8780-CEA32F38EC12}"/>
    <cellStyle name="Currency 4 2 2 2 2 2 3 2 3" xfId="43819" xr:uid="{69D0FEFB-83FA-4AA3-ABF8-ED8DDC8D2E91}"/>
    <cellStyle name="Currency 4 2 2 2 2 2 3 3" xfId="20596" xr:uid="{CDBE72B5-919B-4774-889D-3DB34311E1E0}"/>
    <cellStyle name="Currency 4 2 2 2 2 2 3 3 2" xfId="51420" xr:uid="{E2268309-DA6C-4E7B-A59C-E79FA30AE937}"/>
    <cellStyle name="Currency 4 2 2 2 2 2 3 4" xfId="36010" xr:uid="{2DBA8D9D-5AD5-4070-97D0-98461D0B9540}"/>
    <cellStyle name="Currency 4 2 2 2 2 2 4" xfId="9191" xr:uid="{BB7DC4D3-A4FF-4A06-AC36-B5E691BFA141}"/>
    <cellStyle name="Currency 4 2 2 2 2 2 4 2" xfId="24602" xr:uid="{E5FEACA4-2CAD-4D96-8934-F8FD95C8F992}"/>
    <cellStyle name="Currency 4 2 2 2 2 2 4 2 2" xfId="55426" xr:uid="{091E849D-4A16-4B90-85E8-ACB7466A17D1}"/>
    <cellStyle name="Currency 4 2 2 2 2 2 4 3" xfId="40016" xr:uid="{4D84BE6A-3969-45A1-9A77-223BEB397C1F}"/>
    <cellStyle name="Currency 4 2 2 2 2 2 5" xfId="16793" xr:uid="{5A706426-7F56-4792-8626-A8F92BAA9672}"/>
    <cellStyle name="Currency 4 2 2 2 2 2 5 2" xfId="47617" xr:uid="{0830FB89-A9EF-4C38-BEB0-918AA714F9AF}"/>
    <cellStyle name="Currency 4 2 2 2 2 2 6" xfId="32207" xr:uid="{A96EFBD2-DF86-413C-9E20-911E38BA374D}"/>
    <cellStyle name="Currency 4 2 2 2 2 3" xfId="2013" xr:uid="{ED6C3889-0C84-4C58-B629-BF913930AD9C}"/>
    <cellStyle name="Currency 4 2 2 2 2 3 2" xfId="3912" xr:uid="{263861CA-E50D-481A-9C3F-FC70DC48DD58}"/>
    <cellStyle name="Currency 4 2 2 2 2 3 2 2" xfId="7715" xr:uid="{B8FBBE02-58EA-4F82-A6CA-6FE95F5186C6}"/>
    <cellStyle name="Currency 4 2 2 2 2 3 2 2 2" xfId="15526" xr:uid="{3D8FA8B4-5743-401B-9DE3-4DC9F8E53E9B}"/>
    <cellStyle name="Currency 4 2 2 2 2 3 2 2 2 2" xfId="30937" xr:uid="{8690D11C-292D-4108-9332-A88DF3D4CE73}"/>
    <cellStyle name="Currency 4 2 2 2 2 3 2 2 2 2 2" xfId="61761" xr:uid="{864F24E3-4380-4F9E-9FFF-2F56C3960F7B}"/>
    <cellStyle name="Currency 4 2 2 2 2 3 2 2 2 3" xfId="46351" xr:uid="{C61EDEE1-49F6-41EC-86A9-03A05B2B304F}"/>
    <cellStyle name="Currency 4 2 2 2 2 3 2 2 3" xfId="23128" xr:uid="{5625482F-271A-437C-AF2C-C33B6C446549}"/>
    <cellStyle name="Currency 4 2 2 2 2 3 2 2 3 2" xfId="53952" xr:uid="{31475010-0629-4F3B-B011-14E70CE1348D}"/>
    <cellStyle name="Currency 4 2 2 2 2 3 2 2 4" xfId="38542" xr:uid="{EE1845E0-7E6E-42D9-8A63-4835C238C71B}"/>
    <cellStyle name="Currency 4 2 2 2 2 3 2 3" xfId="11723" xr:uid="{FB628189-F491-42FE-8C7F-22F7E2F65E02}"/>
    <cellStyle name="Currency 4 2 2 2 2 3 2 3 2" xfId="27134" xr:uid="{83DCCCE7-AF5D-41CC-8B7F-83F7CDB2C8D4}"/>
    <cellStyle name="Currency 4 2 2 2 2 3 2 3 2 2" xfId="57958" xr:uid="{D3B7B1C4-DA00-4BD3-9566-A38F9254308B}"/>
    <cellStyle name="Currency 4 2 2 2 2 3 2 3 3" xfId="42548" xr:uid="{9521F282-B67F-4288-8F30-31C215CA6EFB}"/>
    <cellStyle name="Currency 4 2 2 2 2 3 2 4" xfId="19325" xr:uid="{1C646718-8EAB-4372-86E5-70491B78143A}"/>
    <cellStyle name="Currency 4 2 2 2 2 3 2 4 2" xfId="50149" xr:uid="{C8BF6F6F-C379-4599-9670-EDE085549D2A}"/>
    <cellStyle name="Currency 4 2 2 2 2 3 2 5" xfId="34739" xr:uid="{A8CF7E1C-C93B-424F-955B-5802BCE6B3F5}"/>
    <cellStyle name="Currency 4 2 2 2 2 3 3" xfId="5816" xr:uid="{C5E549EC-E9C5-44CA-9DBA-76AA9BF23119}"/>
    <cellStyle name="Currency 4 2 2 2 2 3 3 2" xfId="13627" xr:uid="{26936920-6B71-4C18-9EC3-7CD68F7D14CC}"/>
    <cellStyle name="Currency 4 2 2 2 2 3 3 2 2" xfId="29038" xr:uid="{7B53A573-CCDE-4673-A9C1-523A00F65E95}"/>
    <cellStyle name="Currency 4 2 2 2 2 3 3 2 2 2" xfId="59862" xr:uid="{F2132870-CC95-46E9-9CF7-AA56064E2C12}"/>
    <cellStyle name="Currency 4 2 2 2 2 3 3 2 3" xfId="44452" xr:uid="{96C6B84D-39EE-4E1F-B3CB-491E415AC6FA}"/>
    <cellStyle name="Currency 4 2 2 2 2 3 3 3" xfId="21229" xr:uid="{20EF7CC2-AFC4-49F4-9880-09851A9634C8}"/>
    <cellStyle name="Currency 4 2 2 2 2 3 3 3 2" xfId="52053" xr:uid="{927F159C-CF46-4224-B873-F1DFB504CAF0}"/>
    <cellStyle name="Currency 4 2 2 2 2 3 3 4" xfId="36643" xr:uid="{C806D66E-DDBD-4028-BAFB-1DE7C4AC33D1}"/>
    <cellStyle name="Currency 4 2 2 2 2 3 4" xfId="9824" xr:uid="{35974CE8-B9FA-45CB-8068-32EFC7D89AC3}"/>
    <cellStyle name="Currency 4 2 2 2 2 3 4 2" xfId="25235" xr:uid="{3C7311CF-466B-43CF-BB8A-338522D8AAE2}"/>
    <cellStyle name="Currency 4 2 2 2 2 3 4 2 2" xfId="56059" xr:uid="{564508E3-C663-44E2-9BF7-69AB14764C37}"/>
    <cellStyle name="Currency 4 2 2 2 2 3 4 3" xfId="40649" xr:uid="{97D93A6A-033F-4AFE-8E14-FDF8C02C1D17}"/>
    <cellStyle name="Currency 4 2 2 2 2 3 5" xfId="17426" xr:uid="{6E5C8636-08E1-44DB-8139-BCB61D11A970}"/>
    <cellStyle name="Currency 4 2 2 2 2 3 5 2" xfId="48250" xr:uid="{B8EA31C0-3812-4ED8-A9B6-E09ACC67009D}"/>
    <cellStyle name="Currency 4 2 2 2 2 3 6" xfId="32840" xr:uid="{F68FA14C-3971-40FE-BAA3-6918484F61FF}"/>
    <cellStyle name="Currency 4 2 2 2 2 4" xfId="2646" xr:uid="{5FF86A95-85E9-41D0-B866-39A227E946D4}"/>
    <cellStyle name="Currency 4 2 2 2 2 4 2" xfId="6449" xr:uid="{EA7F8751-9493-46CC-B5AF-EE8F3DC0D7B5}"/>
    <cellStyle name="Currency 4 2 2 2 2 4 2 2" xfId="14260" xr:uid="{2FD30BCE-825A-421C-B7F0-76F80DFF37B3}"/>
    <cellStyle name="Currency 4 2 2 2 2 4 2 2 2" xfId="29671" xr:uid="{58781520-F460-412F-83BB-220394673BF3}"/>
    <cellStyle name="Currency 4 2 2 2 2 4 2 2 2 2" xfId="60495" xr:uid="{5E6DADF9-5921-43D8-91F2-F364F44E6A6F}"/>
    <cellStyle name="Currency 4 2 2 2 2 4 2 2 3" xfId="45085" xr:uid="{2DCC2BE9-4866-499B-8312-01A9529B1398}"/>
    <cellStyle name="Currency 4 2 2 2 2 4 2 3" xfId="21862" xr:uid="{95386881-FEC3-4F71-8EAA-3AF2A5F2860D}"/>
    <cellStyle name="Currency 4 2 2 2 2 4 2 3 2" xfId="52686" xr:uid="{1F017998-61FE-475A-8659-50E1CBC682C4}"/>
    <cellStyle name="Currency 4 2 2 2 2 4 2 4" xfId="37276" xr:uid="{EE7227CA-4D24-47F0-946B-0FAF67C4AB5B}"/>
    <cellStyle name="Currency 4 2 2 2 2 4 3" xfId="10457" xr:uid="{0F0200BE-A001-4B92-B164-F5761BAD4F0A}"/>
    <cellStyle name="Currency 4 2 2 2 2 4 3 2" xfId="25868" xr:uid="{E635B6CC-1CD1-4D12-AC52-AC73AC53F3F0}"/>
    <cellStyle name="Currency 4 2 2 2 2 4 3 2 2" xfId="56692" xr:uid="{0FA18F4C-6A07-42B6-B3EF-07D404B71E3A}"/>
    <cellStyle name="Currency 4 2 2 2 2 4 3 3" xfId="41282" xr:uid="{BDAFD630-10B6-4C11-9156-1829A837468D}"/>
    <cellStyle name="Currency 4 2 2 2 2 4 4" xfId="18059" xr:uid="{BBB7D896-D954-4B53-AA2A-8144C41BF88C}"/>
    <cellStyle name="Currency 4 2 2 2 2 4 4 2" xfId="48883" xr:uid="{C26111B6-7B52-463F-9841-DF09FF6EE3BA}"/>
    <cellStyle name="Currency 4 2 2 2 2 4 5" xfId="33473" xr:uid="{3E703C4C-4C71-4D5B-8AAB-1B2C3F4C0211}"/>
    <cellStyle name="Currency 4 2 2 2 2 5" xfId="4550" xr:uid="{CC4730AA-200E-4CA5-9225-5CCACD4796E9}"/>
    <cellStyle name="Currency 4 2 2 2 2 5 2" xfId="12361" xr:uid="{F2E70429-1B43-43C0-BDD7-FA1A05D4C800}"/>
    <cellStyle name="Currency 4 2 2 2 2 5 2 2" xfId="27772" xr:uid="{C3961851-02AE-4805-9A24-32193FE49DA4}"/>
    <cellStyle name="Currency 4 2 2 2 2 5 2 2 2" xfId="58596" xr:uid="{92DEAE72-2E70-4DE6-8464-0ECE08D5269C}"/>
    <cellStyle name="Currency 4 2 2 2 2 5 2 3" xfId="43186" xr:uid="{08D4F1EF-C8B3-48F0-AB0D-7C353356D831}"/>
    <cellStyle name="Currency 4 2 2 2 2 5 3" xfId="19963" xr:uid="{3DA5D5D5-DAAB-4A60-AAEE-F53C3CE1A379}"/>
    <cellStyle name="Currency 4 2 2 2 2 5 3 2" xfId="50787" xr:uid="{7026911A-D5C5-4B29-B15A-E24FBD40AFCD}"/>
    <cellStyle name="Currency 4 2 2 2 2 5 4" xfId="35377" xr:uid="{8A97F5D2-D404-4785-A53F-D909F3F613A3}"/>
    <cellStyle name="Currency 4 2 2 2 2 6" xfId="8558" xr:uid="{19C763CF-CCBC-430F-900D-F3BDD31DFB9D}"/>
    <cellStyle name="Currency 4 2 2 2 2 6 2" xfId="23969" xr:uid="{B9057E59-8AE2-4E0C-B137-6C4EAA4B0F06}"/>
    <cellStyle name="Currency 4 2 2 2 2 6 2 2" xfId="54793" xr:uid="{035F29A5-AF85-42FD-9AFA-EFFF21676481}"/>
    <cellStyle name="Currency 4 2 2 2 2 6 3" xfId="39383" xr:uid="{C9765FA7-C4FB-4EE8-8276-9364647463A2}"/>
    <cellStyle name="Currency 4 2 2 2 2 7" xfId="16160" xr:uid="{B7D71BFE-B344-442A-8EDE-B914A7A86E64}"/>
    <cellStyle name="Currency 4 2 2 2 2 7 2" xfId="46984" xr:uid="{4B79DA32-468B-437F-AE0A-6E8A6DCE437B}"/>
    <cellStyle name="Currency 4 2 2 2 2 8" xfId="31574" xr:uid="{DA9B5C0C-29D9-4951-BD02-CABC446ECE8F}"/>
    <cellStyle name="Currency 4 2 2 2 3" xfId="538" xr:uid="{48185513-EA47-4FD9-B3E3-DBEDDF1F97A1}"/>
    <cellStyle name="Currency 4 2 2 2 3 2" xfId="1171" xr:uid="{56FDBCE8-D227-4B67-A115-CBBA2EAC69E7}"/>
    <cellStyle name="Currency 4 2 2 2 3 2 2" xfId="3070" xr:uid="{4DBA78A2-629E-479A-8E89-508B31F28EC6}"/>
    <cellStyle name="Currency 4 2 2 2 3 2 2 2" xfId="6873" xr:uid="{3EB96BC9-C14F-4C3C-AD8F-F77FB9348E8B}"/>
    <cellStyle name="Currency 4 2 2 2 3 2 2 2 2" xfId="14684" xr:uid="{D0958293-C5BB-480E-B308-586FB3283D3C}"/>
    <cellStyle name="Currency 4 2 2 2 3 2 2 2 2 2" xfId="30095" xr:uid="{B18158A8-D4CD-4646-87E1-1831712B8571}"/>
    <cellStyle name="Currency 4 2 2 2 3 2 2 2 2 2 2" xfId="60919" xr:uid="{988328C1-9E0A-460D-B80F-E96DDFD52870}"/>
    <cellStyle name="Currency 4 2 2 2 3 2 2 2 2 3" xfId="45509" xr:uid="{4CDF3DEA-3E87-46D7-9877-C50B64E76D70}"/>
    <cellStyle name="Currency 4 2 2 2 3 2 2 2 3" xfId="22286" xr:uid="{58007822-0858-4B60-BE90-D17E74B3F819}"/>
    <cellStyle name="Currency 4 2 2 2 3 2 2 2 3 2" xfId="53110" xr:uid="{917E864F-A086-4BCB-8E56-5C4D4154CBA5}"/>
    <cellStyle name="Currency 4 2 2 2 3 2 2 2 4" xfId="37700" xr:uid="{516295CB-59B3-463A-9111-5D50266CF3D2}"/>
    <cellStyle name="Currency 4 2 2 2 3 2 2 3" xfId="10881" xr:uid="{5FE495D6-F649-40C7-9927-94DE8FB5CAE4}"/>
    <cellStyle name="Currency 4 2 2 2 3 2 2 3 2" xfId="26292" xr:uid="{CE411A91-EAA8-4D59-8237-047D29F93E61}"/>
    <cellStyle name="Currency 4 2 2 2 3 2 2 3 2 2" xfId="57116" xr:uid="{4C4C0165-F052-40C2-9A00-6AF9DAA7C7AA}"/>
    <cellStyle name="Currency 4 2 2 2 3 2 2 3 3" xfId="41706" xr:uid="{64C7731D-B23A-4ADE-ACEE-4B83F953D6E3}"/>
    <cellStyle name="Currency 4 2 2 2 3 2 2 4" xfId="18483" xr:uid="{96EA4D04-B94B-4423-9345-ADBAC576C63D}"/>
    <cellStyle name="Currency 4 2 2 2 3 2 2 4 2" xfId="49307" xr:uid="{96F7DA08-8E21-4B08-A61D-8F10FCE5686B}"/>
    <cellStyle name="Currency 4 2 2 2 3 2 2 5" xfId="33897" xr:uid="{1D081140-4BF9-4FF3-B475-7D80B389E7A2}"/>
    <cellStyle name="Currency 4 2 2 2 3 2 3" xfId="4974" xr:uid="{5845FEDF-05F0-4FFF-84CC-84288722B311}"/>
    <cellStyle name="Currency 4 2 2 2 3 2 3 2" xfId="12785" xr:uid="{A2CF9B8B-06C5-439B-BD30-2CACAF6F9126}"/>
    <cellStyle name="Currency 4 2 2 2 3 2 3 2 2" xfId="28196" xr:uid="{65E223F0-C7E2-4A9F-AFCD-22C29B269BE1}"/>
    <cellStyle name="Currency 4 2 2 2 3 2 3 2 2 2" xfId="59020" xr:uid="{3A567CCF-697A-4724-A0EB-6A5E5C958B4A}"/>
    <cellStyle name="Currency 4 2 2 2 3 2 3 2 3" xfId="43610" xr:uid="{42576F5E-B781-4142-8012-6370470F373C}"/>
    <cellStyle name="Currency 4 2 2 2 3 2 3 3" xfId="20387" xr:uid="{AB3A2A92-F9F2-4914-86AE-23FCE62A9C03}"/>
    <cellStyle name="Currency 4 2 2 2 3 2 3 3 2" xfId="51211" xr:uid="{74E14C9A-5FBD-49D4-8F41-41F6F18960BD}"/>
    <cellStyle name="Currency 4 2 2 2 3 2 3 4" xfId="35801" xr:uid="{0BCE839E-24A7-43AD-A92B-29DEA1C797B2}"/>
    <cellStyle name="Currency 4 2 2 2 3 2 4" xfId="8982" xr:uid="{FEFE4BF3-1AAE-492E-A717-8D9253FDFEC7}"/>
    <cellStyle name="Currency 4 2 2 2 3 2 4 2" xfId="24393" xr:uid="{F8211F9B-7500-4D58-99AD-42A1D2D1C3EE}"/>
    <cellStyle name="Currency 4 2 2 2 3 2 4 2 2" xfId="55217" xr:uid="{771EEF70-19E8-4E5D-9A6A-FAE887B5DC48}"/>
    <cellStyle name="Currency 4 2 2 2 3 2 4 3" xfId="39807" xr:uid="{C6F5F935-008B-42C8-BD00-EE4D337AF58F}"/>
    <cellStyle name="Currency 4 2 2 2 3 2 5" xfId="16584" xr:uid="{8B0BBE12-2FEA-4CBB-AF13-336FF1E622BB}"/>
    <cellStyle name="Currency 4 2 2 2 3 2 5 2" xfId="47408" xr:uid="{CB67D605-4750-4AB3-9AC6-C345F202D8FD}"/>
    <cellStyle name="Currency 4 2 2 2 3 2 6" xfId="31998" xr:uid="{B40FB1EB-36F4-45F5-A6C6-63748EFF7A31}"/>
    <cellStyle name="Currency 4 2 2 2 3 3" xfId="1804" xr:uid="{6D3AFDEE-C48F-405B-92CF-31CCE10DCDE3}"/>
    <cellStyle name="Currency 4 2 2 2 3 3 2" xfId="3703" xr:uid="{8CD5EE1D-0DDA-4E1E-A906-6C56C17BC837}"/>
    <cellStyle name="Currency 4 2 2 2 3 3 2 2" xfId="7506" xr:uid="{4C129E80-C8D7-47B2-800D-78F95277F360}"/>
    <cellStyle name="Currency 4 2 2 2 3 3 2 2 2" xfId="15317" xr:uid="{63723A00-CC26-4C9F-BE7D-FD01E8034446}"/>
    <cellStyle name="Currency 4 2 2 2 3 3 2 2 2 2" xfId="30728" xr:uid="{8992F5E9-2795-4535-99B5-38A2E3BA09E7}"/>
    <cellStyle name="Currency 4 2 2 2 3 3 2 2 2 2 2" xfId="61552" xr:uid="{7ED944F8-9775-468F-AF28-49EFB2DE820D}"/>
    <cellStyle name="Currency 4 2 2 2 3 3 2 2 2 3" xfId="46142" xr:uid="{9F6A25C4-FEC0-4040-B1DC-8EBA296EB15E}"/>
    <cellStyle name="Currency 4 2 2 2 3 3 2 2 3" xfId="22919" xr:uid="{23B85491-9843-4F02-B4F4-5DDDBA19068B}"/>
    <cellStyle name="Currency 4 2 2 2 3 3 2 2 3 2" xfId="53743" xr:uid="{0016D6AB-1BFD-464F-86D8-E7B54F0531FA}"/>
    <cellStyle name="Currency 4 2 2 2 3 3 2 2 4" xfId="38333" xr:uid="{04F6118C-6A35-4D85-BD7A-EFCF498CF4B0}"/>
    <cellStyle name="Currency 4 2 2 2 3 3 2 3" xfId="11514" xr:uid="{BD19BBDB-E5DF-4C95-BD56-5CD93058E9F0}"/>
    <cellStyle name="Currency 4 2 2 2 3 3 2 3 2" xfId="26925" xr:uid="{4E1031A3-794C-424F-BA0A-DD3390001409}"/>
    <cellStyle name="Currency 4 2 2 2 3 3 2 3 2 2" xfId="57749" xr:uid="{64210924-272C-4318-B55A-5FB95378D90B}"/>
    <cellStyle name="Currency 4 2 2 2 3 3 2 3 3" xfId="42339" xr:uid="{C0E91235-B00F-4AB1-B830-472DBBF2E55B}"/>
    <cellStyle name="Currency 4 2 2 2 3 3 2 4" xfId="19116" xr:uid="{6C683008-26A5-4959-A30B-17D99508F655}"/>
    <cellStyle name="Currency 4 2 2 2 3 3 2 4 2" xfId="49940" xr:uid="{EE914C6D-934E-454D-A194-C5BA40AA1D70}"/>
    <cellStyle name="Currency 4 2 2 2 3 3 2 5" xfId="34530" xr:uid="{06D43CF6-3F50-446F-BDBA-D1A7F8964C4F}"/>
    <cellStyle name="Currency 4 2 2 2 3 3 3" xfId="5607" xr:uid="{818FBF0E-2AB6-46D3-B78D-F21151B2AD99}"/>
    <cellStyle name="Currency 4 2 2 2 3 3 3 2" xfId="13418" xr:uid="{542FD1C2-1FC9-434E-BD77-32347230F737}"/>
    <cellStyle name="Currency 4 2 2 2 3 3 3 2 2" xfId="28829" xr:uid="{C4C33028-3C51-4ED2-B185-1D968DCD3F67}"/>
    <cellStyle name="Currency 4 2 2 2 3 3 3 2 2 2" xfId="59653" xr:uid="{1C9133D1-CF8E-4140-8EC0-F28E356E7217}"/>
    <cellStyle name="Currency 4 2 2 2 3 3 3 2 3" xfId="44243" xr:uid="{4E216596-1B23-4D05-9DBA-F8AA46CBAFFC}"/>
    <cellStyle name="Currency 4 2 2 2 3 3 3 3" xfId="21020" xr:uid="{08D22BD4-318F-4EF3-85C7-5E0B299980B7}"/>
    <cellStyle name="Currency 4 2 2 2 3 3 3 3 2" xfId="51844" xr:uid="{B80972AC-1063-4A4A-8295-962CEB01A176}"/>
    <cellStyle name="Currency 4 2 2 2 3 3 3 4" xfId="36434" xr:uid="{CD278890-7F7C-46F0-B481-0C61F8C3F466}"/>
    <cellStyle name="Currency 4 2 2 2 3 3 4" xfId="9615" xr:uid="{E7E2DE99-2081-4801-907F-EAFED94EE11F}"/>
    <cellStyle name="Currency 4 2 2 2 3 3 4 2" xfId="25026" xr:uid="{98678A20-3746-4E02-97E3-E2CAE8317909}"/>
    <cellStyle name="Currency 4 2 2 2 3 3 4 2 2" xfId="55850" xr:uid="{3DB221B6-3FB8-469E-B8F7-6ED09361EF5E}"/>
    <cellStyle name="Currency 4 2 2 2 3 3 4 3" xfId="40440" xr:uid="{FDE9D1D3-D03D-4CEF-95EA-0D26C7AB8401}"/>
    <cellStyle name="Currency 4 2 2 2 3 3 5" xfId="17217" xr:uid="{B73C6EE1-E245-487E-84B0-4DB2DEC6BB23}"/>
    <cellStyle name="Currency 4 2 2 2 3 3 5 2" xfId="48041" xr:uid="{D6B29EA0-0C68-4FE2-86DB-78DFE65D29AC}"/>
    <cellStyle name="Currency 4 2 2 2 3 3 6" xfId="32631" xr:uid="{B86CBDB9-1D18-4921-AE10-14D64AE5F7B4}"/>
    <cellStyle name="Currency 4 2 2 2 3 4" xfId="2437" xr:uid="{934F9FE9-B545-43F6-B898-97D825741C23}"/>
    <cellStyle name="Currency 4 2 2 2 3 4 2" xfId="6240" xr:uid="{9DD71F1E-EED5-452C-A99E-BD36919BD7C4}"/>
    <cellStyle name="Currency 4 2 2 2 3 4 2 2" xfId="14051" xr:uid="{E42C2433-C246-4518-B0D1-AA6C47D3251D}"/>
    <cellStyle name="Currency 4 2 2 2 3 4 2 2 2" xfId="29462" xr:uid="{69712475-04FD-49DC-AC61-DE93C072E9A1}"/>
    <cellStyle name="Currency 4 2 2 2 3 4 2 2 2 2" xfId="60286" xr:uid="{189531E1-C95C-4E21-BD14-634DF3011DBA}"/>
    <cellStyle name="Currency 4 2 2 2 3 4 2 2 3" xfId="44876" xr:uid="{EBD94E03-F3E2-4CCD-95A4-2BB7C27A141C}"/>
    <cellStyle name="Currency 4 2 2 2 3 4 2 3" xfId="21653" xr:uid="{01CB110A-AF66-489F-9D1A-978F3F867942}"/>
    <cellStyle name="Currency 4 2 2 2 3 4 2 3 2" xfId="52477" xr:uid="{59B8DAB8-9370-42D4-A81F-55EF20562F26}"/>
    <cellStyle name="Currency 4 2 2 2 3 4 2 4" xfId="37067" xr:uid="{22570390-8C1C-4997-90A1-9A7FEF67DA0E}"/>
    <cellStyle name="Currency 4 2 2 2 3 4 3" xfId="10248" xr:uid="{1EC95B96-5AEB-4064-BD7D-A26F486BBBF1}"/>
    <cellStyle name="Currency 4 2 2 2 3 4 3 2" xfId="25659" xr:uid="{24C6D226-CFEA-4BD0-BBC7-31325A3DE6E6}"/>
    <cellStyle name="Currency 4 2 2 2 3 4 3 2 2" xfId="56483" xr:uid="{6E7C5B75-9F12-4C2F-9E69-2B5A65C6BC44}"/>
    <cellStyle name="Currency 4 2 2 2 3 4 3 3" xfId="41073" xr:uid="{21C819A6-7A75-4DC1-A02D-DD2CF669A198}"/>
    <cellStyle name="Currency 4 2 2 2 3 4 4" xfId="17850" xr:uid="{A16D96D9-E223-4254-B864-70393E41E5A9}"/>
    <cellStyle name="Currency 4 2 2 2 3 4 4 2" xfId="48674" xr:uid="{BB594984-5C13-43B4-B5B1-056D1B28EC33}"/>
    <cellStyle name="Currency 4 2 2 2 3 4 5" xfId="33264" xr:uid="{D1D8EEE8-540F-4E08-8190-2789E9931862}"/>
    <cellStyle name="Currency 4 2 2 2 3 5" xfId="4341" xr:uid="{70A2DB83-4329-4902-8E0F-84D34B90CB49}"/>
    <cellStyle name="Currency 4 2 2 2 3 5 2" xfId="12152" xr:uid="{226CD9A1-3579-46A6-AAA4-4EF37114F805}"/>
    <cellStyle name="Currency 4 2 2 2 3 5 2 2" xfId="27563" xr:uid="{603C39A7-39CE-4AC1-A412-247B087EE5B7}"/>
    <cellStyle name="Currency 4 2 2 2 3 5 2 2 2" xfId="58387" xr:uid="{8F94957F-15FD-430A-9436-8489BDBF6322}"/>
    <cellStyle name="Currency 4 2 2 2 3 5 2 3" xfId="42977" xr:uid="{7CB7D55E-C823-4E99-AA3D-7FA65D3F7789}"/>
    <cellStyle name="Currency 4 2 2 2 3 5 3" xfId="19754" xr:uid="{89F5A34D-ECEA-457D-AEA2-2A595CA92EC3}"/>
    <cellStyle name="Currency 4 2 2 2 3 5 3 2" xfId="50578" xr:uid="{C4C2CD9A-60F6-4CB1-99BD-C9868F347BE7}"/>
    <cellStyle name="Currency 4 2 2 2 3 5 4" xfId="35168" xr:uid="{CF515D57-D81D-48B6-ADD9-88480DEA16E9}"/>
    <cellStyle name="Currency 4 2 2 2 3 6" xfId="8349" xr:uid="{CB95F0A8-AF8A-4ED1-B43A-54A0D40A5E76}"/>
    <cellStyle name="Currency 4 2 2 2 3 6 2" xfId="23760" xr:uid="{74A50E7C-E2AA-4436-9039-43B3A1900B17}"/>
    <cellStyle name="Currency 4 2 2 2 3 6 2 2" xfId="54584" xr:uid="{C177CBA3-F8C9-4C76-A580-F834DD95124C}"/>
    <cellStyle name="Currency 4 2 2 2 3 6 3" xfId="39174" xr:uid="{843C2632-ED61-42EF-BBE1-4140155700DD}"/>
    <cellStyle name="Currency 4 2 2 2 3 7" xfId="15951" xr:uid="{A7661236-1298-4410-81C1-3AE6E91FE142}"/>
    <cellStyle name="Currency 4 2 2 2 3 7 2" xfId="46775" xr:uid="{02A60D5E-C0BD-4A24-8F21-646C39A428FC}"/>
    <cellStyle name="Currency 4 2 2 2 3 8" xfId="31365" xr:uid="{4BB8B1A5-716C-4250-BB0F-CA4ACB56D05F}"/>
    <cellStyle name="Currency 4 2 2 2 4" xfId="958" xr:uid="{C8F6F174-9928-431D-AF05-0DBB4FDDB0E5}"/>
    <cellStyle name="Currency 4 2 2 2 4 2" xfId="2857" xr:uid="{F229F138-1182-4281-B2CD-D2B869AA376C}"/>
    <cellStyle name="Currency 4 2 2 2 4 2 2" xfId="6660" xr:uid="{EA1B82F5-7B63-41D9-92CC-9A4297C7B35E}"/>
    <cellStyle name="Currency 4 2 2 2 4 2 2 2" xfId="14471" xr:uid="{E2246A20-CD21-40F0-AB99-98DFDEA207ED}"/>
    <cellStyle name="Currency 4 2 2 2 4 2 2 2 2" xfId="29882" xr:uid="{D64AA35E-28FE-4B4D-A1DB-3D248A2C4EB8}"/>
    <cellStyle name="Currency 4 2 2 2 4 2 2 2 2 2" xfId="60706" xr:uid="{195E06ED-2F54-4E29-9D44-B285A6F5D32D}"/>
    <cellStyle name="Currency 4 2 2 2 4 2 2 2 3" xfId="45296" xr:uid="{BCBB1C92-84FE-4167-BDD6-C253926CEA40}"/>
    <cellStyle name="Currency 4 2 2 2 4 2 2 3" xfId="22073" xr:uid="{5CA5E8E7-5101-4C2C-A913-F55D68AF39E3}"/>
    <cellStyle name="Currency 4 2 2 2 4 2 2 3 2" xfId="52897" xr:uid="{A6A7B21D-83E4-4317-8E3D-C3392627D832}"/>
    <cellStyle name="Currency 4 2 2 2 4 2 2 4" xfId="37487" xr:uid="{4FEDE9D7-5E0E-4B8C-A3FF-F68783EBB92A}"/>
    <cellStyle name="Currency 4 2 2 2 4 2 3" xfId="10668" xr:uid="{0C12C413-59FF-4A26-AD5D-D9672D4A08E0}"/>
    <cellStyle name="Currency 4 2 2 2 4 2 3 2" xfId="26079" xr:uid="{19C95CB5-2316-47DE-974C-E0D63E5E9AB6}"/>
    <cellStyle name="Currency 4 2 2 2 4 2 3 2 2" xfId="56903" xr:uid="{C64BCD30-AB01-48A1-884C-5C1CEDA479DE}"/>
    <cellStyle name="Currency 4 2 2 2 4 2 3 3" xfId="41493" xr:uid="{6A25FA04-68F2-49A4-9A96-CA03641D8649}"/>
    <cellStyle name="Currency 4 2 2 2 4 2 4" xfId="18270" xr:uid="{3FA1DD33-1FA3-438A-BED3-386C46ED769D}"/>
    <cellStyle name="Currency 4 2 2 2 4 2 4 2" xfId="49094" xr:uid="{4D1D282D-BA3B-498A-82A7-3E42AEE05795}"/>
    <cellStyle name="Currency 4 2 2 2 4 2 5" xfId="33684" xr:uid="{3C2D1813-4EEC-4790-8C70-7775F1B6F4A0}"/>
    <cellStyle name="Currency 4 2 2 2 4 3" xfId="4761" xr:uid="{204B31D8-30BD-473F-80B4-2F482C53D889}"/>
    <cellStyle name="Currency 4 2 2 2 4 3 2" xfId="12572" xr:uid="{FE3EFB46-55E9-4B99-862A-99486EB24CE7}"/>
    <cellStyle name="Currency 4 2 2 2 4 3 2 2" xfId="27983" xr:uid="{CFE64B77-D0BE-4690-BE5A-E9E7642EC61E}"/>
    <cellStyle name="Currency 4 2 2 2 4 3 2 2 2" xfId="58807" xr:uid="{C0CE09E2-6F10-4938-8894-E78581259893}"/>
    <cellStyle name="Currency 4 2 2 2 4 3 2 3" xfId="43397" xr:uid="{7B2556F4-EB8B-43DF-9894-6AFB252048C2}"/>
    <cellStyle name="Currency 4 2 2 2 4 3 3" xfId="20174" xr:uid="{AE7B273D-32B0-44AE-B4FB-76F5A4A25CE2}"/>
    <cellStyle name="Currency 4 2 2 2 4 3 3 2" xfId="50998" xr:uid="{8F8579F8-E120-4DD4-9EB4-DCA46256A59A}"/>
    <cellStyle name="Currency 4 2 2 2 4 3 4" xfId="35588" xr:uid="{BC55E6A1-65BF-4E0D-A738-5B278CFD3AFE}"/>
    <cellStyle name="Currency 4 2 2 2 4 4" xfId="8769" xr:uid="{04A6A35D-69BA-41B6-9EDE-AF38E64267BD}"/>
    <cellStyle name="Currency 4 2 2 2 4 4 2" xfId="24180" xr:uid="{26A2ECC6-120A-443F-A977-FBC7CF810D62}"/>
    <cellStyle name="Currency 4 2 2 2 4 4 2 2" xfId="55004" xr:uid="{D61C20E7-66B6-4085-9DBF-D61A83A31B1D}"/>
    <cellStyle name="Currency 4 2 2 2 4 4 3" xfId="39594" xr:uid="{C9E3A9FD-0E71-462E-9968-0CF5BD06CC81}"/>
    <cellStyle name="Currency 4 2 2 2 4 5" xfId="16371" xr:uid="{332F3B4F-1212-47D3-B484-33BAE33EDB01}"/>
    <cellStyle name="Currency 4 2 2 2 4 5 2" xfId="47195" xr:uid="{3AFDEFDA-CD6F-4E83-9ADA-DD1800B39D6E}"/>
    <cellStyle name="Currency 4 2 2 2 4 6" xfId="31785" xr:uid="{68B5018D-3D38-4B7E-89EC-DD5D7ADD7B6C}"/>
    <cellStyle name="Currency 4 2 2 2 5" xfId="1591" xr:uid="{B8007CA1-CC4B-46F9-BBFF-E99CEBD37416}"/>
    <cellStyle name="Currency 4 2 2 2 5 2" xfId="3490" xr:uid="{5DBCF6F8-1BCD-4255-84C8-E5FBDFCADFF7}"/>
    <cellStyle name="Currency 4 2 2 2 5 2 2" xfId="7293" xr:uid="{441A2721-D1D6-4431-A601-B1B89FFBFA9F}"/>
    <cellStyle name="Currency 4 2 2 2 5 2 2 2" xfId="15104" xr:uid="{16B4AAEC-1868-4572-A9E2-6FD561BCE028}"/>
    <cellStyle name="Currency 4 2 2 2 5 2 2 2 2" xfId="30515" xr:uid="{0753736B-FB55-4E41-9DB9-096BDAEEB112}"/>
    <cellStyle name="Currency 4 2 2 2 5 2 2 2 2 2" xfId="61339" xr:uid="{4719CD89-E4AF-4987-A67E-4243C43865A0}"/>
    <cellStyle name="Currency 4 2 2 2 5 2 2 2 3" xfId="45929" xr:uid="{915FB166-4D82-4FA1-8F48-F8D9E6076C19}"/>
    <cellStyle name="Currency 4 2 2 2 5 2 2 3" xfId="22706" xr:uid="{0F647717-BF35-4FBE-8E39-E863732A59E6}"/>
    <cellStyle name="Currency 4 2 2 2 5 2 2 3 2" xfId="53530" xr:uid="{D863D875-0E08-476C-8E69-FCA6A9B60704}"/>
    <cellStyle name="Currency 4 2 2 2 5 2 2 4" xfId="38120" xr:uid="{F9CA430E-CA52-4DFF-B14C-C40DBAC150E5}"/>
    <cellStyle name="Currency 4 2 2 2 5 2 3" xfId="11301" xr:uid="{4ACF15ED-E503-482B-8EFE-9A75F78FA05A}"/>
    <cellStyle name="Currency 4 2 2 2 5 2 3 2" xfId="26712" xr:uid="{4EAA5B11-44BC-4B39-9E25-E56B528BB5C8}"/>
    <cellStyle name="Currency 4 2 2 2 5 2 3 2 2" xfId="57536" xr:uid="{900EDF60-A2DE-4BC0-B7E3-016A06B35117}"/>
    <cellStyle name="Currency 4 2 2 2 5 2 3 3" xfId="42126" xr:uid="{587DDE20-BF42-4A53-B5D4-00B37BEAAC61}"/>
    <cellStyle name="Currency 4 2 2 2 5 2 4" xfId="18903" xr:uid="{4127FFAF-44DB-43C7-B9B8-8680B5AC0602}"/>
    <cellStyle name="Currency 4 2 2 2 5 2 4 2" xfId="49727" xr:uid="{A6AF55A4-E895-4D84-B9A3-B4F10A58335A}"/>
    <cellStyle name="Currency 4 2 2 2 5 2 5" xfId="34317" xr:uid="{5CCCAE40-9EF5-4038-9385-578BD9D84BFF}"/>
    <cellStyle name="Currency 4 2 2 2 5 3" xfId="5394" xr:uid="{F2257D3D-B04A-46D5-A547-3080425F1DE6}"/>
    <cellStyle name="Currency 4 2 2 2 5 3 2" xfId="13205" xr:uid="{9C0D09F3-54C0-42E8-B2BC-1222DE76187F}"/>
    <cellStyle name="Currency 4 2 2 2 5 3 2 2" xfId="28616" xr:uid="{123AC00D-6C80-40DF-8A01-6226B6D0CE45}"/>
    <cellStyle name="Currency 4 2 2 2 5 3 2 2 2" xfId="59440" xr:uid="{EED7009B-F3A0-466A-BCC8-BB01F4C35C06}"/>
    <cellStyle name="Currency 4 2 2 2 5 3 2 3" xfId="44030" xr:uid="{E4E20E48-E48C-467C-ACB9-F73CD004E75D}"/>
    <cellStyle name="Currency 4 2 2 2 5 3 3" xfId="20807" xr:uid="{0C5FDA6A-EF28-478D-8989-A43EC1C1905C}"/>
    <cellStyle name="Currency 4 2 2 2 5 3 3 2" xfId="51631" xr:uid="{B52DBFE9-ADAF-4940-9C13-D8247D3BFDA5}"/>
    <cellStyle name="Currency 4 2 2 2 5 3 4" xfId="36221" xr:uid="{D2C729EF-B22F-4EDD-AA8A-3CD38ABDC51A}"/>
    <cellStyle name="Currency 4 2 2 2 5 4" xfId="9402" xr:uid="{29715E04-8F7B-4DB8-999C-35AAF548F739}"/>
    <cellStyle name="Currency 4 2 2 2 5 4 2" xfId="24813" xr:uid="{5242FF67-1243-4F06-9D4A-771E7BCFAE51}"/>
    <cellStyle name="Currency 4 2 2 2 5 4 2 2" xfId="55637" xr:uid="{E53C213E-990D-4050-AD77-5BA4263C9060}"/>
    <cellStyle name="Currency 4 2 2 2 5 4 3" xfId="40227" xr:uid="{BAA5D4AE-F1F1-46CC-989F-9B00ECC233AC}"/>
    <cellStyle name="Currency 4 2 2 2 5 5" xfId="17004" xr:uid="{FE41F60F-CFDF-4F79-A399-314877144A60}"/>
    <cellStyle name="Currency 4 2 2 2 5 5 2" xfId="47828" xr:uid="{E6CDF212-DBFC-4778-B221-B1411B7A89FE}"/>
    <cellStyle name="Currency 4 2 2 2 5 6" xfId="32418" xr:uid="{87CFC22D-49FC-443B-B91C-5784F552C3ED}"/>
    <cellStyle name="Currency 4 2 2 2 6" xfId="2224" xr:uid="{63E13715-7E3B-4C6E-A511-D7190A0E21F5}"/>
    <cellStyle name="Currency 4 2 2 2 6 2" xfId="6027" xr:uid="{004B3901-9B53-4604-B551-A37437443A16}"/>
    <cellStyle name="Currency 4 2 2 2 6 2 2" xfId="13838" xr:uid="{A4227B6D-C5E5-4EC4-9867-FCA48DA05712}"/>
    <cellStyle name="Currency 4 2 2 2 6 2 2 2" xfId="29249" xr:uid="{F6818D0B-6774-44A2-AECB-A5E2CDF842A4}"/>
    <cellStyle name="Currency 4 2 2 2 6 2 2 2 2" xfId="60073" xr:uid="{81B677F6-AA64-4CE5-887A-1BBE3D231785}"/>
    <cellStyle name="Currency 4 2 2 2 6 2 2 3" xfId="44663" xr:uid="{E2260330-1DE3-473F-8B64-9364C72E8E43}"/>
    <cellStyle name="Currency 4 2 2 2 6 2 3" xfId="21440" xr:uid="{C932D83C-3B02-4A4A-96B4-B8AE0F14D36E}"/>
    <cellStyle name="Currency 4 2 2 2 6 2 3 2" xfId="52264" xr:uid="{E6760C6B-B797-4954-8530-7BF2193C3B3D}"/>
    <cellStyle name="Currency 4 2 2 2 6 2 4" xfId="36854" xr:uid="{C2B1745E-F161-45C2-A1B3-57A89156B787}"/>
    <cellStyle name="Currency 4 2 2 2 6 3" xfId="10035" xr:uid="{CBB45FA5-2C38-4D26-A1E2-46309FD61A0B}"/>
    <cellStyle name="Currency 4 2 2 2 6 3 2" xfId="25446" xr:uid="{D62B7751-03AA-4615-9735-BC63B147620C}"/>
    <cellStyle name="Currency 4 2 2 2 6 3 2 2" xfId="56270" xr:uid="{0AE42950-0272-4EB8-9B5A-A789891E1C6C}"/>
    <cellStyle name="Currency 4 2 2 2 6 3 3" xfId="40860" xr:uid="{4567D093-8C9E-4956-A616-8F2356821C1B}"/>
    <cellStyle name="Currency 4 2 2 2 6 4" xfId="17637" xr:uid="{3115D1FB-F82E-4478-8246-2973DD072560}"/>
    <cellStyle name="Currency 4 2 2 2 6 4 2" xfId="48461" xr:uid="{226DB625-5B1B-437A-A670-A61B27F67182}"/>
    <cellStyle name="Currency 4 2 2 2 6 5" xfId="33051" xr:uid="{B1584062-9F36-4FAC-B2B5-7E11BE3FB5ED}"/>
    <cellStyle name="Currency 4 2 2 2 7" xfId="4128" xr:uid="{B4BA6BA0-A1A4-46DD-B4AC-6E179E1638B5}"/>
    <cellStyle name="Currency 4 2 2 2 7 2" xfId="11939" xr:uid="{A171246C-DAE1-45C8-8DEF-C97093A13EE7}"/>
    <cellStyle name="Currency 4 2 2 2 7 2 2" xfId="27350" xr:uid="{901F79EC-F423-4CBF-961F-6F319C9013A6}"/>
    <cellStyle name="Currency 4 2 2 2 7 2 2 2" xfId="58174" xr:uid="{3C0B78F3-8A3F-45D1-9BF8-D1DA591EED5C}"/>
    <cellStyle name="Currency 4 2 2 2 7 2 3" xfId="42764" xr:uid="{FCD80CC4-5AE1-48FE-B5C2-5C6DF943B454}"/>
    <cellStyle name="Currency 4 2 2 2 7 3" xfId="19541" xr:uid="{5039B518-BF56-4EDB-BE68-38BBD001993A}"/>
    <cellStyle name="Currency 4 2 2 2 7 3 2" xfId="50365" xr:uid="{222121FD-6D7F-4879-9F56-41B6FD58E394}"/>
    <cellStyle name="Currency 4 2 2 2 7 4" xfId="34955" xr:uid="{F113FD60-D87B-4E83-9BE7-1EDDDDFE2EBD}"/>
    <cellStyle name="Currency 4 2 2 2 8" xfId="8136" xr:uid="{56B17CCE-565D-4646-8707-27B03232CE0C}"/>
    <cellStyle name="Currency 4 2 2 2 8 2" xfId="23547" xr:uid="{55C197F5-36EA-49A6-8C51-90701960D9CF}"/>
    <cellStyle name="Currency 4 2 2 2 8 2 2" xfId="54371" xr:uid="{8426558B-C7FB-46AA-8E55-5940B08E2EA6}"/>
    <cellStyle name="Currency 4 2 2 2 8 3" xfId="38961" xr:uid="{CA892891-FA65-4EAD-A1E6-C5C5E2BE44EB}"/>
    <cellStyle name="Currency 4 2 2 2 9" xfId="7927" xr:uid="{43A840EC-701D-4FC5-B505-7E05488A2D66}"/>
    <cellStyle name="Currency 4 2 2 2 9 2" xfId="23338" xr:uid="{536A6DAC-DCE3-427A-BC70-C3BD310F7E87}"/>
    <cellStyle name="Currency 4 2 2 2 9 2 2" xfId="54162" xr:uid="{9AFDFC79-3A08-4CAC-802A-1530ABE3120C}"/>
    <cellStyle name="Currency 4 2 2 2 9 3" xfId="38752" xr:uid="{70165649-BF6F-4E9C-9D45-4E20A177AA80}"/>
    <cellStyle name="Currency 4 2 2 3" xfId="665" xr:uid="{DF1695DD-9A56-4327-B764-A62C1B3E9B05}"/>
    <cellStyle name="Currency 4 2 2 3 2" xfId="1298" xr:uid="{39E7B778-1D9D-4657-AD47-EC713ACB7DFA}"/>
    <cellStyle name="Currency 4 2 2 3 2 2" xfId="3197" xr:uid="{164EA4D1-E85B-438A-8804-395E64B3D672}"/>
    <cellStyle name="Currency 4 2 2 3 2 2 2" xfId="7000" xr:uid="{C2DFE5E7-0AF4-4D12-B8A4-DFC7A24C0A53}"/>
    <cellStyle name="Currency 4 2 2 3 2 2 2 2" xfId="14811" xr:uid="{FFF38A66-3F50-49FE-A996-D73BD6063629}"/>
    <cellStyle name="Currency 4 2 2 3 2 2 2 2 2" xfId="30222" xr:uid="{CCF143A7-115C-4B78-81B4-3F0B2C66DB3C}"/>
    <cellStyle name="Currency 4 2 2 3 2 2 2 2 2 2" xfId="61046" xr:uid="{F5C3554A-BBEC-4E6A-88AA-BAD01FF3F533}"/>
    <cellStyle name="Currency 4 2 2 3 2 2 2 2 3" xfId="45636" xr:uid="{C7298591-AE80-4288-B67B-B521CB27C540}"/>
    <cellStyle name="Currency 4 2 2 3 2 2 2 3" xfId="22413" xr:uid="{A0110FD5-9D4F-4169-B21C-7CB4F24DF5F9}"/>
    <cellStyle name="Currency 4 2 2 3 2 2 2 3 2" xfId="53237" xr:uid="{81B22BB6-1610-4011-B2D2-A5FB7589E656}"/>
    <cellStyle name="Currency 4 2 2 3 2 2 2 4" xfId="37827" xr:uid="{36727DE8-DC33-4FF0-9860-439663EE29C0}"/>
    <cellStyle name="Currency 4 2 2 3 2 2 3" xfId="11008" xr:uid="{628CFDE8-DAB9-463A-ADCA-8DEBD98E4C14}"/>
    <cellStyle name="Currency 4 2 2 3 2 2 3 2" xfId="26419" xr:uid="{FCF6EF8E-B62B-4D21-9498-4A208A6E5099}"/>
    <cellStyle name="Currency 4 2 2 3 2 2 3 2 2" xfId="57243" xr:uid="{AACFA717-535C-429C-84E1-E6BECFBEE7AD}"/>
    <cellStyle name="Currency 4 2 2 3 2 2 3 3" xfId="41833" xr:uid="{8AB0FE41-DB63-41F2-909C-E77FC2F05678}"/>
    <cellStyle name="Currency 4 2 2 3 2 2 4" xfId="18610" xr:uid="{B74D4F0A-42FD-45FB-A56B-530271F203EF}"/>
    <cellStyle name="Currency 4 2 2 3 2 2 4 2" xfId="49434" xr:uid="{6F3F8B30-04B4-4AF0-84D7-BBAB9FA1A0B3}"/>
    <cellStyle name="Currency 4 2 2 3 2 2 5" xfId="34024" xr:uid="{EE7CBA16-56EF-4EA8-9A0D-294FC1692EBD}"/>
    <cellStyle name="Currency 4 2 2 3 2 3" xfId="5101" xr:uid="{D46DB282-82DF-4253-8F7E-779C3280681F}"/>
    <cellStyle name="Currency 4 2 2 3 2 3 2" xfId="12912" xr:uid="{3EE96374-F301-4578-BBC1-AB1C1570672A}"/>
    <cellStyle name="Currency 4 2 2 3 2 3 2 2" xfId="28323" xr:uid="{03C35D08-9A28-4A22-AD00-DE49D346D0FB}"/>
    <cellStyle name="Currency 4 2 2 3 2 3 2 2 2" xfId="59147" xr:uid="{6BAD23BA-DF62-48F3-BEED-6A122D1B7C4B}"/>
    <cellStyle name="Currency 4 2 2 3 2 3 2 3" xfId="43737" xr:uid="{0D0B2A83-B99E-4C95-BA79-1CEFE3456C6B}"/>
    <cellStyle name="Currency 4 2 2 3 2 3 3" xfId="20514" xr:uid="{5A4663D3-3087-49FD-9007-8506801E282D}"/>
    <cellStyle name="Currency 4 2 2 3 2 3 3 2" xfId="51338" xr:uid="{FF605711-187E-4DFC-B564-84BA8A804944}"/>
    <cellStyle name="Currency 4 2 2 3 2 3 4" xfId="35928" xr:uid="{FA03138D-6B8A-4861-8F24-25213EA3DA6F}"/>
    <cellStyle name="Currency 4 2 2 3 2 4" xfId="9109" xr:uid="{050ACA97-5FA9-4FD1-8403-C3F30075D27A}"/>
    <cellStyle name="Currency 4 2 2 3 2 4 2" xfId="24520" xr:uid="{FE971EB1-B25F-4AE8-8F23-8A405E39B852}"/>
    <cellStyle name="Currency 4 2 2 3 2 4 2 2" xfId="55344" xr:uid="{444BFCB9-4909-47EC-A2AA-BA6C97B2EC8D}"/>
    <cellStyle name="Currency 4 2 2 3 2 4 3" xfId="39934" xr:uid="{39548E67-9AD6-44B0-9A5B-5CE2CDD2CEBC}"/>
    <cellStyle name="Currency 4 2 2 3 2 5" xfId="16711" xr:uid="{72194C2F-E64A-4829-9DB9-6A9CB1908130}"/>
    <cellStyle name="Currency 4 2 2 3 2 5 2" xfId="47535" xr:uid="{8773F7E5-35BE-431C-A373-75B3D73B3492}"/>
    <cellStyle name="Currency 4 2 2 3 2 6" xfId="32125" xr:uid="{E8E0099E-9990-4B24-B0FA-2B85F61DBC33}"/>
    <cellStyle name="Currency 4 2 2 3 3" xfId="1931" xr:uid="{806FA442-BF51-4271-8E3E-00FD1449A647}"/>
    <cellStyle name="Currency 4 2 2 3 3 2" xfId="3830" xr:uid="{040FE752-CDAB-4C9C-88A3-DD95BE65B23C}"/>
    <cellStyle name="Currency 4 2 2 3 3 2 2" xfId="7633" xr:uid="{B0F32BB9-9AE4-4494-93B5-4C45C8074E80}"/>
    <cellStyle name="Currency 4 2 2 3 3 2 2 2" xfId="15444" xr:uid="{959CA830-DE97-49F3-B4EE-3ECCC7E5C80A}"/>
    <cellStyle name="Currency 4 2 2 3 3 2 2 2 2" xfId="30855" xr:uid="{6B0300E3-9377-4523-9F88-8BB0F60A19D8}"/>
    <cellStyle name="Currency 4 2 2 3 3 2 2 2 2 2" xfId="61679" xr:uid="{8A789B62-81F1-4279-8426-8C745A98FDCB}"/>
    <cellStyle name="Currency 4 2 2 3 3 2 2 2 3" xfId="46269" xr:uid="{EE1E905C-5767-469E-9747-571A4BDF4215}"/>
    <cellStyle name="Currency 4 2 2 3 3 2 2 3" xfId="23046" xr:uid="{A13D232D-2E4B-4CD1-9554-F654ACBCA036}"/>
    <cellStyle name="Currency 4 2 2 3 3 2 2 3 2" xfId="53870" xr:uid="{5A485AC1-8DEC-492F-8441-96D043A46390}"/>
    <cellStyle name="Currency 4 2 2 3 3 2 2 4" xfId="38460" xr:uid="{802E3B70-D4F2-4B92-AAEF-5E80346A6A04}"/>
    <cellStyle name="Currency 4 2 2 3 3 2 3" xfId="11641" xr:uid="{12CABCF7-C664-40B1-897E-F5FD1C8D5615}"/>
    <cellStyle name="Currency 4 2 2 3 3 2 3 2" xfId="27052" xr:uid="{37C367C7-A8C0-4AF4-A900-56ACE9321572}"/>
    <cellStyle name="Currency 4 2 2 3 3 2 3 2 2" xfId="57876" xr:uid="{00F2BE85-DDCD-40AF-8B45-FDC8A8A229B7}"/>
    <cellStyle name="Currency 4 2 2 3 3 2 3 3" xfId="42466" xr:uid="{7200454B-9A11-439E-A2F1-CC9406E50C2E}"/>
    <cellStyle name="Currency 4 2 2 3 3 2 4" xfId="19243" xr:uid="{1E61A2FC-3737-4608-BF46-B8F62B825FDD}"/>
    <cellStyle name="Currency 4 2 2 3 3 2 4 2" xfId="50067" xr:uid="{7C66EDF1-2AB6-4C22-A7B2-685952432066}"/>
    <cellStyle name="Currency 4 2 2 3 3 2 5" xfId="34657" xr:uid="{5A111ED3-F069-4532-BFE7-DCEB02156A59}"/>
    <cellStyle name="Currency 4 2 2 3 3 3" xfId="5734" xr:uid="{7D3E45D7-8C37-4ACE-8983-35ADE739900C}"/>
    <cellStyle name="Currency 4 2 2 3 3 3 2" xfId="13545" xr:uid="{0FD5025D-363E-41F5-BEA8-CA49A1989252}"/>
    <cellStyle name="Currency 4 2 2 3 3 3 2 2" xfId="28956" xr:uid="{58FBBBB5-716F-4855-B73C-23E225E76BE7}"/>
    <cellStyle name="Currency 4 2 2 3 3 3 2 2 2" xfId="59780" xr:uid="{CAF57EE8-D7AF-413C-8820-EBE5B71D0B27}"/>
    <cellStyle name="Currency 4 2 2 3 3 3 2 3" xfId="44370" xr:uid="{D0F0A21E-8DC2-4E92-8ED8-EB2DB945E12E}"/>
    <cellStyle name="Currency 4 2 2 3 3 3 3" xfId="21147" xr:uid="{81474692-5A95-4AB6-9261-DF5217B0D7AC}"/>
    <cellStyle name="Currency 4 2 2 3 3 3 3 2" xfId="51971" xr:uid="{EBC35959-9BE1-47D9-A386-550BFD093F48}"/>
    <cellStyle name="Currency 4 2 2 3 3 3 4" xfId="36561" xr:uid="{7515DFD9-92BE-4F03-8484-F87D801BF285}"/>
    <cellStyle name="Currency 4 2 2 3 3 4" xfId="9742" xr:uid="{E78B15B0-10EC-4A65-A3E7-C1376FA56C6C}"/>
    <cellStyle name="Currency 4 2 2 3 3 4 2" xfId="25153" xr:uid="{779B4E28-AC42-4757-B9B1-327429C75C9E}"/>
    <cellStyle name="Currency 4 2 2 3 3 4 2 2" xfId="55977" xr:uid="{7ACCCC8A-4461-48CF-81DD-6F4A7C751D6B}"/>
    <cellStyle name="Currency 4 2 2 3 3 4 3" xfId="40567" xr:uid="{1AB5ACCC-7593-4C6E-8446-2CE2EB3DFDE3}"/>
    <cellStyle name="Currency 4 2 2 3 3 5" xfId="17344" xr:uid="{DD208793-1E19-4892-BBBB-B6DFF4D6436B}"/>
    <cellStyle name="Currency 4 2 2 3 3 5 2" xfId="48168" xr:uid="{3B838148-EB76-45AA-9AC5-523C24CFB825}"/>
    <cellStyle name="Currency 4 2 2 3 3 6" xfId="32758" xr:uid="{D10DD1BD-F68E-4337-ACC6-692761A2B378}"/>
    <cellStyle name="Currency 4 2 2 3 4" xfId="2564" xr:uid="{5F7D0360-B280-425C-AB76-02201403793E}"/>
    <cellStyle name="Currency 4 2 2 3 4 2" xfId="6367" xr:uid="{A143D16D-F57E-4958-88B2-E9CFAF817058}"/>
    <cellStyle name="Currency 4 2 2 3 4 2 2" xfId="14178" xr:uid="{54B7E27F-18CB-4647-8919-AD8333D7D797}"/>
    <cellStyle name="Currency 4 2 2 3 4 2 2 2" xfId="29589" xr:uid="{9A616247-4157-4890-9B61-67A70122CD6A}"/>
    <cellStyle name="Currency 4 2 2 3 4 2 2 2 2" xfId="60413" xr:uid="{0751523F-ACF5-4E89-94AF-4D812ECABA63}"/>
    <cellStyle name="Currency 4 2 2 3 4 2 2 3" xfId="45003" xr:uid="{2245F21C-9271-47D4-9A0B-3F67E0B1F5AC}"/>
    <cellStyle name="Currency 4 2 2 3 4 2 3" xfId="21780" xr:uid="{F1691470-831C-4527-AA9D-887CADC9C0B8}"/>
    <cellStyle name="Currency 4 2 2 3 4 2 3 2" xfId="52604" xr:uid="{B6675A4B-1891-49CD-94A2-335B9012734F}"/>
    <cellStyle name="Currency 4 2 2 3 4 2 4" xfId="37194" xr:uid="{B193337B-588D-4398-B760-B0AF81728DEC}"/>
    <cellStyle name="Currency 4 2 2 3 4 3" xfId="10375" xr:uid="{F77F9B5D-B387-491E-B829-2C5C8CF6B71B}"/>
    <cellStyle name="Currency 4 2 2 3 4 3 2" xfId="25786" xr:uid="{B3429917-FEEA-46AF-8327-420A01CE0518}"/>
    <cellStyle name="Currency 4 2 2 3 4 3 2 2" xfId="56610" xr:uid="{C536C687-B5B8-4556-9D0F-540F3F3E3F91}"/>
    <cellStyle name="Currency 4 2 2 3 4 3 3" xfId="41200" xr:uid="{EB19D9B7-E78E-459E-95E2-EB89F54833EB}"/>
    <cellStyle name="Currency 4 2 2 3 4 4" xfId="17977" xr:uid="{5F51830A-A81C-489D-8CB6-0785FBDD2C7E}"/>
    <cellStyle name="Currency 4 2 2 3 4 4 2" xfId="48801" xr:uid="{BE272B9C-5500-477D-8A3C-2200D4C4A65A}"/>
    <cellStyle name="Currency 4 2 2 3 4 5" xfId="33391" xr:uid="{39CE2B7F-40A8-4FBC-88A6-61AC4FA3BF27}"/>
    <cellStyle name="Currency 4 2 2 3 5" xfId="4468" xr:uid="{D8B0036E-DEB5-4DC8-895F-94B9D4DBD82A}"/>
    <cellStyle name="Currency 4 2 2 3 5 2" xfId="12279" xr:uid="{9E4C8FCE-0838-4360-9B4B-0B67B1034AFB}"/>
    <cellStyle name="Currency 4 2 2 3 5 2 2" xfId="27690" xr:uid="{6C9BDDBE-90B1-4A65-8EA0-E27089942138}"/>
    <cellStyle name="Currency 4 2 2 3 5 2 2 2" xfId="58514" xr:uid="{AB439DD8-D2E1-49BC-AE66-3B569C8BC84E}"/>
    <cellStyle name="Currency 4 2 2 3 5 2 3" xfId="43104" xr:uid="{D9950ADC-1BE5-447A-9014-EBA1509CED10}"/>
    <cellStyle name="Currency 4 2 2 3 5 3" xfId="19881" xr:uid="{58C11712-7400-466F-8D03-F9F533A46DD7}"/>
    <cellStyle name="Currency 4 2 2 3 5 3 2" xfId="50705" xr:uid="{E124EF40-6D21-4910-B09A-D399D5128293}"/>
    <cellStyle name="Currency 4 2 2 3 5 4" xfId="35295" xr:uid="{9F03B845-ECBF-47E2-924F-4425AF512C9C}"/>
    <cellStyle name="Currency 4 2 2 3 6" xfId="8476" xr:uid="{15F8CF7C-6E7F-45B7-A775-C553ABD8400D}"/>
    <cellStyle name="Currency 4 2 2 3 6 2" xfId="23887" xr:uid="{70466290-89EF-46BC-87E6-96201003A7AB}"/>
    <cellStyle name="Currency 4 2 2 3 6 2 2" xfId="54711" xr:uid="{276F898A-2F39-499F-9534-A15F2EFF6801}"/>
    <cellStyle name="Currency 4 2 2 3 6 3" xfId="39301" xr:uid="{E8CE56AB-6000-4D4C-9F87-D6265C5339C3}"/>
    <cellStyle name="Currency 4 2 2 3 7" xfId="16078" xr:uid="{94263970-EA59-4633-800F-1CEE2D32129D}"/>
    <cellStyle name="Currency 4 2 2 3 7 2" xfId="46902" xr:uid="{2AB0C8E6-E48A-4955-9913-09A9BB399950}"/>
    <cellStyle name="Currency 4 2 2 3 8" xfId="31492" xr:uid="{BE14E222-7978-4659-9CB4-44A2ECB2B445}"/>
    <cellStyle name="Currency 4 2 2 4" xfId="456" xr:uid="{71D38DC4-01F6-4646-BE12-24586A1441F4}"/>
    <cellStyle name="Currency 4 2 2 4 2" xfId="1089" xr:uid="{A3311B27-CB61-44DC-AB70-1A576CDF3CAC}"/>
    <cellStyle name="Currency 4 2 2 4 2 2" xfId="2988" xr:uid="{C3394211-B9C9-46EF-AD26-54CC24954046}"/>
    <cellStyle name="Currency 4 2 2 4 2 2 2" xfId="6791" xr:uid="{6EE9208A-893B-4F09-B38C-48578A850A3B}"/>
    <cellStyle name="Currency 4 2 2 4 2 2 2 2" xfId="14602" xr:uid="{81928072-AE3E-4718-A5D9-C8A2368DCFBB}"/>
    <cellStyle name="Currency 4 2 2 4 2 2 2 2 2" xfId="30013" xr:uid="{34917DCA-CB96-4A3C-B585-2592A0DC3949}"/>
    <cellStyle name="Currency 4 2 2 4 2 2 2 2 2 2" xfId="60837" xr:uid="{91EA5227-43EF-465E-A5CA-4C97FFEBA00F}"/>
    <cellStyle name="Currency 4 2 2 4 2 2 2 2 3" xfId="45427" xr:uid="{E38FB8A5-6302-4EBC-A7E8-78B919129006}"/>
    <cellStyle name="Currency 4 2 2 4 2 2 2 3" xfId="22204" xr:uid="{6A34AFF0-63D0-42A3-BCDA-242FA171E598}"/>
    <cellStyle name="Currency 4 2 2 4 2 2 2 3 2" xfId="53028" xr:uid="{E571CBA9-B13A-4550-B0CE-106CC5DE07E0}"/>
    <cellStyle name="Currency 4 2 2 4 2 2 2 4" xfId="37618" xr:uid="{4CE10C78-51A9-4EB1-9A52-21F1EDC1F804}"/>
    <cellStyle name="Currency 4 2 2 4 2 2 3" xfId="10799" xr:uid="{1F83B1C0-5650-4548-B989-B381489B4E2D}"/>
    <cellStyle name="Currency 4 2 2 4 2 2 3 2" xfId="26210" xr:uid="{A20E6340-5C3F-420E-9F64-C940A87CAE97}"/>
    <cellStyle name="Currency 4 2 2 4 2 2 3 2 2" xfId="57034" xr:uid="{2FFE6CB7-F778-4625-B0DE-CEDD7E008DC3}"/>
    <cellStyle name="Currency 4 2 2 4 2 2 3 3" xfId="41624" xr:uid="{2DE863F6-D306-4F89-A1F3-54F5B0B66263}"/>
    <cellStyle name="Currency 4 2 2 4 2 2 4" xfId="18401" xr:uid="{EBA14D76-800A-43C8-A3A5-656E57C9D0D3}"/>
    <cellStyle name="Currency 4 2 2 4 2 2 4 2" xfId="49225" xr:uid="{32AAFF84-944C-40C5-867C-4906C23F06CF}"/>
    <cellStyle name="Currency 4 2 2 4 2 2 5" xfId="33815" xr:uid="{6F376955-B4D9-4185-8588-54806B2E4133}"/>
    <cellStyle name="Currency 4 2 2 4 2 3" xfId="4892" xr:uid="{E7E68F8A-0C00-43E5-A767-9AD4963BEB4A}"/>
    <cellStyle name="Currency 4 2 2 4 2 3 2" xfId="12703" xr:uid="{DB16A61C-ADFA-4BAB-8ACA-B1EDEBA56236}"/>
    <cellStyle name="Currency 4 2 2 4 2 3 2 2" xfId="28114" xr:uid="{D979C2B1-D9B5-4F22-B537-FDA2D57D38CD}"/>
    <cellStyle name="Currency 4 2 2 4 2 3 2 2 2" xfId="58938" xr:uid="{3E8B4905-3088-4918-A1CE-910AA538FB31}"/>
    <cellStyle name="Currency 4 2 2 4 2 3 2 3" xfId="43528" xr:uid="{F2BA68FF-7E6F-4FA1-9608-9792392AB7F0}"/>
    <cellStyle name="Currency 4 2 2 4 2 3 3" xfId="20305" xr:uid="{562C859E-3DA0-4EC6-9791-58EDEBF4B370}"/>
    <cellStyle name="Currency 4 2 2 4 2 3 3 2" xfId="51129" xr:uid="{1CD88FF3-729A-4EF6-BE6F-5D1E82111E79}"/>
    <cellStyle name="Currency 4 2 2 4 2 3 4" xfId="35719" xr:uid="{34D8BD48-96F0-425D-A81D-95CF748F4CE4}"/>
    <cellStyle name="Currency 4 2 2 4 2 4" xfId="8900" xr:uid="{09356A44-FA50-49DD-934E-94285562F73E}"/>
    <cellStyle name="Currency 4 2 2 4 2 4 2" xfId="24311" xr:uid="{2E5AEE3A-0AEF-4490-99BF-9AF9F2621422}"/>
    <cellStyle name="Currency 4 2 2 4 2 4 2 2" xfId="55135" xr:uid="{4B71B27C-9A9A-436B-8488-26C5675EE658}"/>
    <cellStyle name="Currency 4 2 2 4 2 4 3" xfId="39725" xr:uid="{6BB3AF02-B1F9-454C-BFC1-5A7E68F34BD7}"/>
    <cellStyle name="Currency 4 2 2 4 2 5" xfId="16502" xr:uid="{B28A23C1-108B-4600-AA95-F67354697753}"/>
    <cellStyle name="Currency 4 2 2 4 2 5 2" xfId="47326" xr:uid="{2EB5DE69-6730-4853-8A26-EB3C35124D6E}"/>
    <cellStyle name="Currency 4 2 2 4 2 6" xfId="31916" xr:uid="{6E77D737-44EB-458B-B2E9-CFDA45EFE109}"/>
    <cellStyle name="Currency 4 2 2 4 3" xfId="1722" xr:uid="{14ED146B-6977-47AE-9433-1894947A5D07}"/>
    <cellStyle name="Currency 4 2 2 4 3 2" xfId="3621" xr:uid="{5C22BF7E-2084-4701-8697-E68299CB8D60}"/>
    <cellStyle name="Currency 4 2 2 4 3 2 2" xfId="7424" xr:uid="{0E72CE03-4B7C-41B4-99A8-E5D18F5ED749}"/>
    <cellStyle name="Currency 4 2 2 4 3 2 2 2" xfId="15235" xr:uid="{E89764C0-18EA-4BE1-B594-6754AF967E06}"/>
    <cellStyle name="Currency 4 2 2 4 3 2 2 2 2" xfId="30646" xr:uid="{8034A133-2C8B-4330-8DAB-50EF20519438}"/>
    <cellStyle name="Currency 4 2 2 4 3 2 2 2 2 2" xfId="61470" xr:uid="{0E3E85BB-683F-4E9B-ACC2-8557452C1881}"/>
    <cellStyle name="Currency 4 2 2 4 3 2 2 2 3" xfId="46060" xr:uid="{488F504C-3BD2-4166-BFD2-06723B018EF1}"/>
    <cellStyle name="Currency 4 2 2 4 3 2 2 3" xfId="22837" xr:uid="{75E43F9A-9ECB-4B86-BB7A-9D59B1AEBA06}"/>
    <cellStyle name="Currency 4 2 2 4 3 2 2 3 2" xfId="53661" xr:uid="{2DE91A2E-6E74-449B-B761-503FB263CF73}"/>
    <cellStyle name="Currency 4 2 2 4 3 2 2 4" xfId="38251" xr:uid="{8A5C542C-F092-4F28-AC07-44AC96DD8B03}"/>
    <cellStyle name="Currency 4 2 2 4 3 2 3" xfId="11432" xr:uid="{AD7728F7-F1A8-48E6-9D24-6227D2400136}"/>
    <cellStyle name="Currency 4 2 2 4 3 2 3 2" xfId="26843" xr:uid="{B11DD502-D4E9-4AD2-8493-7C928B9F7078}"/>
    <cellStyle name="Currency 4 2 2 4 3 2 3 2 2" xfId="57667" xr:uid="{01C70C2D-7466-43B3-A20C-54DEDAD35A08}"/>
    <cellStyle name="Currency 4 2 2 4 3 2 3 3" xfId="42257" xr:uid="{0C4ED67E-FAE3-44CA-BCE0-471D053BA14B}"/>
    <cellStyle name="Currency 4 2 2 4 3 2 4" xfId="19034" xr:uid="{ACA03911-89E5-46F8-98CC-E25D31B83B8C}"/>
    <cellStyle name="Currency 4 2 2 4 3 2 4 2" xfId="49858" xr:uid="{EA969649-40E4-4BFD-AE3D-37836069ED6C}"/>
    <cellStyle name="Currency 4 2 2 4 3 2 5" xfId="34448" xr:uid="{D6E1DC5F-D0C7-4A61-B8EC-FA7124556AC7}"/>
    <cellStyle name="Currency 4 2 2 4 3 3" xfId="5525" xr:uid="{121B5315-28ED-4055-8F93-E5D7517104E7}"/>
    <cellStyle name="Currency 4 2 2 4 3 3 2" xfId="13336" xr:uid="{13D1FA88-2303-4BE7-94EB-BF084B28CE76}"/>
    <cellStyle name="Currency 4 2 2 4 3 3 2 2" xfId="28747" xr:uid="{9281BAB8-3D77-4FA6-876A-07133B8D7EE5}"/>
    <cellStyle name="Currency 4 2 2 4 3 3 2 2 2" xfId="59571" xr:uid="{4ED0C2E1-A41C-490E-B1C2-DD2B47548886}"/>
    <cellStyle name="Currency 4 2 2 4 3 3 2 3" xfId="44161" xr:uid="{B0FD894E-170B-4AC8-B63A-C54D29956ED5}"/>
    <cellStyle name="Currency 4 2 2 4 3 3 3" xfId="20938" xr:uid="{AA7DF8C1-02F9-49B0-8F78-211F7E4194B6}"/>
    <cellStyle name="Currency 4 2 2 4 3 3 3 2" xfId="51762" xr:uid="{632D821C-C67D-491E-A16E-DCE28291979A}"/>
    <cellStyle name="Currency 4 2 2 4 3 3 4" xfId="36352" xr:uid="{C9EE248B-499E-4E95-818F-7169A2EC6160}"/>
    <cellStyle name="Currency 4 2 2 4 3 4" xfId="9533" xr:uid="{D02A8D9E-8909-4764-ABED-C2A38CD0BF78}"/>
    <cellStyle name="Currency 4 2 2 4 3 4 2" xfId="24944" xr:uid="{76758457-9321-4D3C-944A-D34721C3FF61}"/>
    <cellStyle name="Currency 4 2 2 4 3 4 2 2" xfId="55768" xr:uid="{252A8656-3365-479F-9095-006F3C4F21F3}"/>
    <cellStyle name="Currency 4 2 2 4 3 4 3" xfId="40358" xr:uid="{958DCD2E-13C6-4E37-9628-14C8580E0516}"/>
    <cellStyle name="Currency 4 2 2 4 3 5" xfId="17135" xr:uid="{95E5D364-F298-4656-AE2C-CB5D1089714C}"/>
    <cellStyle name="Currency 4 2 2 4 3 5 2" xfId="47959" xr:uid="{0C1B4EAA-B4B8-42B4-AFEA-45B35D6FEFD1}"/>
    <cellStyle name="Currency 4 2 2 4 3 6" xfId="32549" xr:uid="{88BD0FF7-2D5C-4F48-994D-973F41BB48C8}"/>
    <cellStyle name="Currency 4 2 2 4 4" xfId="2355" xr:uid="{6909A742-3F78-40B0-AB0C-E22543E6F215}"/>
    <cellStyle name="Currency 4 2 2 4 4 2" xfId="6158" xr:uid="{4FD45E30-B055-4622-A5BA-935DA7129211}"/>
    <cellStyle name="Currency 4 2 2 4 4 2 2" xfId="13969" xr:uid="{2CCBD836-7E89-499A-9BE4-DBE621461234}"/>
    <cellStyle name="Currency 4 2 2 4 4 2 2 2" xfId="29380" xr:uid="{0D62F3FD-45F9-4CD3-BB3D-60781AA060E7}"/>
    <cellStyle name="Currency 4 2 2 4 4 2 2 2 2" xfId="60204" xr:uid="{495BC2A3-AE26-4D3A-A827-BA87B1F81EFA}"/>
    <cellStyle name="Currency 4 2 2 4 4 2 2 3" xfId="44794" xr:uid="{6F0FBEDF-173C-4C28-B73B-6C032B8C0D3F}"/>
    <cellStyle name="Currency 4 2 2 4 4 2 3" xfId="21571" xr:uid="{87A84775-19FC-4DB0-942D-8F5172965C29}"/>
    <cellStyle name="Currency 4 2 2 4 4 2 3 2" xfId="52395" xr:uid="{EFF6B1FE-3745-48B7-ABE3-C384DE26F0D9}"/>
    <cellStyle name="Currency 4 2 2 4 4 2 4" xfId="36985" xr:uid="{41D8241A-5FA2-4D9E-8862-60657ECEAF3D}"/>
    <cellStyle name="Currency 4 2 2 4 4 3" xfId="10166" xr:uid="{394444CD-5310-408E-8DFD-65B99E489BD1}"/>
    <cellStyle name="Currency 4 2 2 4 4 3 2" xfId="25577" xr:uid="{3F544AC4-66A0-44CB-A8A5-C8A658E4BD4B}"/>
    <cellStyle name="Currency 4 2 2 4 4 3 2 2" xfId="56401" xr:uid="{BCFD278C-4666-4BB1-8BC5-4B9D8817EF9C}"/>
    <cellStyle name="Currency 4 2 2 4 4 3 3" xfId="40991" xr:uid="{6300A503-D3E8-4FE9-9A3A-03C9CDFF07FB}"/>
    <cellStyle name="Currency 4 2 2 4 4 4" xfId="17768" xr:uid="{4FB9EFEC-03B4-44C9-B41F-B6255998D9C4}"/>
    <cellStyle name="Currency 4 2 2 4 4 4 2" xfId="48592" xr:uid="{FFAA7303-6B31-49F2-85D4-C1967A0B2E23}"/>
    <cellStyle name="Currency 4 2 2 4 4 5" xfId="33182" xr:uid="{BC58D73D-A73B-4595-907E-4E0BD709915E}"/>
    <cellStyle name="Currency 4 2 2 4 5" xfId="4259" xr:uid="{FAA1A7E2-A6BE-4F61-981A-14D7A34FA1DB}"/>
    <cellStyle name="Currency 4 2 2 4 5 2" xfId="12070" xr:uid="{261D994D-3698-436C-A96A-81F399628D83}"/>
    <cellStyle name="Currency 4 2 2 4 5 2 2" xfId="27481" xr:uid="{915BED33-7500-4CE6-8A1A-1372EAA54F61}"/>
    <cellStyle name="Currency 4 2 2 4 5 2 2 2" xfId="58305" xr:uid="{5C0B28A8-E089-4CC4-9D15-40C8D1B66DFD}"/>
    <cellStyle name="Currency 4 2 2 4 5 2 3" xfId="42895" xr:uid="{5CE33DC3-9939-453F-8AA0-D66DD29BB68D}"/>
    <cellStyle name="Currency 4 2 2 4 5 3" xfId="19672" xr:uid="{FBF32661-40D2-427B-8532-BB9039F1079E}"/>
    <cellStyle name="Currency 4 2 2 4 5 3 2" xfId="50496" xr:uid="{400393CE-DDC0-4D9E-BBCD-FD3D4B2FE2A7}"/>
    <cellStyle name="Currency 4 2 2 4 5 4" xfId="35086" xr:uid="{CD8BF137-95EF-493E-B8D5-474CF226896F}"/>
    <cellStyle name="Currency 4 2 2 4 6" xfId="8267" xr:uid="{A56D0848-E7E6-450C-AAD7-056BD7A59493}"/>
    <cellStyle name="Currency 4 2 2 4 6 2" xfId="23678" xr:uid="{AFF5BE54-EDC1-4161-9E9D-FE05FD81CB42}"/>
    <cellStyle name="Currency 4 2 2 4 6 2 2" xfId="54502" xr:uid="{75F2827D-68B3-4E71-9D6D-2CB4DD337F35}"/>
    <cellStyle name="Currency 4 2 2 4 6 3" xfId="39092" xr:uid="{F45D7E80-0449-486C-B471-A040064CAC71}"/>
    <cellStyle name="Currency 4 2 2 4 7" xfId="15869" xr:uid="{BEAC0012-B7DB-490A-A4AA-F6F1CB591E1B}"/>
    <cellStyle name="Currency 4 2 2 4 7 2" xfId="46693" xr:uid="{CE0041DB-748D-4E79-999E-CE0C76BCFFB4}"/>
    <cellStyle name="Currency 4 2 2 4 8" xfId="31283" xr:uid="{97A98028-FF09-4E4A-AF1D-A4E22B96F5F7}"/>
    <cellStyle name="Currency 4 2 2 5" xfId="876" xr:uid="{9FF3DFE4-E82E-4767-A2F2-8E5489758BB1}"/>
    <cellStyle name="Currency 4 2 2 5 2" xfId="2775" xr:uid="{31ADBB00-A93D-4696-96B4-55C772812A3F}"/>
    <cellStyle name="Currency 4 2 2 5 2 2" xfId="6578" xr:uid="{DCC69BD0-0927-4677-A561-72F4E50DE134}"/>
    <cellStyle name="Currency 4 2 2 5 2 2 2" xfId="14389" xr:uid="{6CCDCECA-3A7E-435A-99D9-54E74E0FC9D7}"/>
    <cellStyle name="Currency 4 2 2 5 2 2 2 2" xfId="29800" xr:uid="{0746F81C-BA67-4326-921A-F80088C85905}"/>
    <cellStyle name="Currency 4 2 2 5 2 2 2 2 2" xfId="60624" xr:uid="{7F4CF6A7-F9EE-4825-9E8D-D9E409CAF403}"/>
    <cellStyle name="Currency 4 2 2 5 2 2 2 3" xfId="45214" xr:uid="{F634EA5C-2DEC-4BD5-A56D-09B0855FF83C}"/>
    <cellStyle name="Currency 4 2 2 5 2 2 3" xfId="21991" xr:uid="{0E795C78-8286-4ACF-94AF-ECF79AB74146}"/>
    <cellStyle name="Currency 4 2 2 5 2 2 3 2" xfId="52815" xr:uid="{F2ED8109-677E-4900-97BC-8C8D07A99668}"/>
    <cellStyle name="Currency 4 2 2 5 2 2 4" xfId="37405" xr:uid="{A65C4AAE-A133-4B6B-93CB-ACE3EB6B6A9E}"/>
    <cellStyle name="Currency 4 2 2 5 2 3" xfId="10586" xr:uid="{C1C66391-8BE7-41FA-9333-5E826D377006}"/>
    <cellStyle name="Currency 4 2 2 5 2 3 2" xfId="25997" xr:uid="{4DCBEED7-C481-457B-973C-65AA63DDB388}"/>
    <cellStyle name="Currency 4 2 2 5 2 3 2 2" xfId="56821" xr:uid="{00236755-84EB-4D97-9892-D47DEAA0AAC3}"/>
    <cellStyle name="Currency 4 2 2 5 2 3 3" xfId="41411" xr:uid="{0EA84AD6-DA09-490E-B714-8624167F0C06}"/>
    <cellStyle name="Currency 4 2 2 5 2 4" xfId="18188" xr:uid="{C050E6BC-54C4-41A3-B2E7-CD76B914FE66}"/>
    <cellStyle name="Currency 4 2 2 5 2 4 2" xfId="49012" xr:uid="{9A089490-5A42-4CF8-8D99-12D1635972ED}"/>
    <cellStyle name="Currency 4 2 2 5 2 5" xfId="33602" xr:uid="{09FE66E0-6CDA-488D-A894-22F59214D3C3}"/>
    <cellStyle name="Currency 4 2 2 5 3" xfId="4679" xr:uid="{C8075641-3A3A-475C-996C-8B0AA4123BCA}"/>
    <cellStyle name="Currency 4 2 2 5 3 2" xfId="12490" xr:uid="{5002F941-D9A4-403B-933B-9B26DC6C3FE0}"/>
    <cellStyle name="Currency 4 2 2 5 3 2 2" xfId="27901" xr:uid="{D0CD9961-C8CE-4BA8-85DE-855B973FBCFB}"/>
    <cellStyle name="Currency 4 2 2 5 3 2 2 2" xfId="58725" xr:uid="{A5040DEB-1043-4187-82A7-FF6A2540041A}"/>
    <cellStyle name="Currency 4 2 2 5 3 2 3" xfId="43315" xr:uid="{12F0EBF4-229A-43D1-B3A1-60A0830A90B6}"/>
    <cellStyle name="Currency 4 2 2 5 3 3" xfId="20092" xr:uid="{9F657AC9-F319-4DE5-81AF-7E1FC51EFEA9}"/>
    <cellStyle name="Currency 4 2 2 5 3 3 2" xfId="50916" xr:uid="{7EE8CF92-9BAF-405E-90EF-A0A1EA0ABA96}"/>
    <cellStyle name="Currency 4 2 2 5 3 4" xfId="35506" xr:uid="{9AECC2CB-B710-4498-98F0-9E1A7911589D}"/>
    <cellStyle name="Currency 4 2 2 5 4" xfId="8687" xr:uid="{6207585B-EDC8-4063-80E0-A8755D92D2FD}"/>
    <cellStyle name="Currency 4 2 2 5 4 2" xfId="24098" xr:uid="{5FEEB8B3-BBEA-4A74-AB98-2E074587F790}"/>
    <cellStyle name="Currency 4 2 2 5 4 2 2" xfId="54922" xr:uid="{849651CD-ABCB-43F3-AD1C-0079B52D4DB6}"/>
    <cellStyle name="Currency 4 2 2 5 4 3" xfId="39512" xr:uid="{4E458CCD-1D58-4DF8-9825-ED224B21C34A}"/>
    <cellStyle name="Currency 4 2 2 5 5" xfId="16289" xr:uid="{74FAE614-64CB-4828-A0CC-E45B5696577D}"/>
    <cellStyle name="Currency 4 2 2 5 5 2" xfId="47113" xr:uid="{104D93ED-4547-4849-95DE-95251F381254}"/>
    <cellStyle name="Currency 4 2 2 5 6" xfId="31703" xr:uid="{248C6BC1-08BF-47FB-A5C1-960DA6AA62F9}"/>
    <cellStyle name="Currency 4 2 2 6" xfId="1509" xr:uid="{58078A22-A356-4172-9ADF-AF1FFA40368B}"/>
    <cellStyle name="Currency 4 2 2 6 2" xfId="3408" xr:uid="{E34A0ACF-6F41-4391-A241-01D7EC150C00}"/>
    <cellStyle name="Currency 4 2 2 6 2 2" xfId="7211" xr:uid="{DB59F44B-E887-4FEF-A915-61B3F88684E4}"/>
    <cellStyle name="Currency 4 2 2 6 2 2 2" xfId="15022" xr:uid="{1B899820-9CB9-4E8E-9B5B-AF2C13C29646}"/>
    <cellStyle name="Currency 4 2 2 6 2 2 2 2" xfId="30433" xr:uid="{F0D3C47C-C624-4D3B-97C5-E0EB32C7D83A}"/>
    <cellStyle name="Currency 4 2 2 6 2 2 2 2 2" xfId="61257" xr:uid="{6FFD8278-B877-458E-A3D4-FE785CE4E0FE}"/>
    <cellStyle name="Currency 4 2 2 6 2 2 2 3" xfId="45847" xr:uid="{7DA5F051-B992-40A5-9FE2-0B0722DDB235}"/>
    <cellStyle name="Currency 4 2 2 6 2 2 3" xfId="22624" xr:uid="{95820F64-146E-43BD-8509-D92012A9B8AD}"/>
    <cellStyle name="Currency 4 2 2 6 2 2 3 2" xfId="53448" xr:uid="{8FE3A0A6-EB67-486E-A3CA-C02F45AD5C96}"/>
    <cellStyle name="Currency 4 2 2 6 2 2 4" xfId="38038" xr:uid="{9B3041C5-D056-4137-941F-463706A3140E}"/>
    <cellStyle name="Currency 4 2 2 6 2 3" xfId="11219" xr:uid="{C03CC153-9B42-4ED4-9CD8-35BC503A325A}"/>
    <cellStyle name="Currency 4 2 2 6 2 3 2" xfId="26630" xr:uid="{E22FFD00-8B04-4F3A-8A1D-36928F9AC66A}"/>
    <cellStyle name="Currency 4 2 2 6 2 3 2 2" xfId="57454" xr:uid="{39CFCC26-6FE8-4309-958C-8881B7C8B987}"/>
    <cellStyle name="Currency 4 2 2 6 2 3 3" xfId="42044" xr:uid="{C0FDED07-5F96-4934-9D38-EF4A7E6125C2}"/>
    <cellStyle name="Currency 4 2 2 6 2 4" xfId="18821" xr:uid="{5C8F8AF5-0ECA-476D-9136-B93FFF8B318F}"/>
    <cellStyle name="Currency 4 2 2 6 2 4 2" xfId="49645" xr:uid="{1B5F38B4-1F66-4351-8751-5B8C0BB93185}"/>
    <cellStyle name="Currency 4 2 2 6 2 5" xfId="34235" xr:uid="{BF623CB4-597F-44FF-91F8-DFFB31AE3ADE}"/>
    <cellStyle name="Currency 4 2 2 6 3" xfId="5312" xr:uid="{2B5CF0AB-70B2-4BB5-ADAF-9B47F1096EF7}"/>
    <cellStyle name="Currency 4 2 2 6 3 2" xfId="13123" xr:uid="{8ABF19BE-2A7E-4095-9A43-5ACD32C0D4F6}"/>
    <cellStyle name="Currency 4 2 2 6 3 2 2" xfId="28534" xr:uid="{FC29E43B-4264-4279-8F8C-E309D03388FF}"/>
    <cellStyle name="Currency 4 2 2 6 3 2 2 2" xfId="59358" xr:uid="{DBE28671-3684-4BE7-A424-89BC1F6EE968}"/>
    <cellStyle name="Currency 4 2 2 6 3 2 3" xfId="43948" xr:uid="{3627F4CC-D357-412F-8B35-82D8578CA94C}"/>
    <cellStyle name="Currency 4 2 2 6 3 3" xfId="20725" xr:uid="{78324B4F-6DDB-4193-BA1E-86B6CFFEE3E2}"/>
    <cellStyle name="Currency 4 2 2 6 3 3 2" xfId="51549" xr:uid="{B64C8B27-9E45-4CB9-BA9B-9BC2AF49373D}"/>
    <cellStyle name="Currency 4 2 2 6 3 4" xfId="36139" xr:uid="{38EDC3C4-F619-43C6-B3FC-6A1EAE5AC806}"/>
    <cellStyle name="Currency 4 2 2 6 4" xfId="9320" xr:uid="{5DC4C046-E0F2-47F0-A57B-CB0C0B6C4E33}"/>
    <cellStyle name="Currency 4 2 2 6 4 2" xfId="24731" xr:uid="{63D9041D-BB60-4796-9EFB-FF5F67EE62DC}"/>
    <cellStyle name="Currency 4 2 2 6 4 2 2" xfId="55555" xr:uid="{313F0DD2-AFE7-4846-BE2C-EF1824C92B82}"/>
    <cellStyle name="Currency 4 2 2 6 4 3" xfId="40145" xr:uid="{709F34AE-1F43-45B0-8292-19DD05B955E0}"/>
    <cellStyle name="Currency 4 2 2 6 5" xfId="16922" xr:uid="{368207B6-DBC3-4FC4-9865-5E988E16CA11}"/>
    <cellStyle name="Currency 4 2 2 6 5 2" xfId="47746" xr:uid="{D1B23730-0530-40A7-B91F-EA65FB3878FB}"/>
    <cellStyle name="Currency 4 2 2 6 6" xfId="32336" xr:uid="{2576AA12-B67B-404C-A0D0-F02932E39C41}"/>
    <cellStyle name="Currency 4 2 2 7" xfId="2142" xr:uid="{C421E8D0-A206-4519-B989-EA170E6F18AD}"/>
    <cellStyle name="Currency 4 2 2 7 2" xfId="5945" xr:uid="{EF7A0FC2-6388-436A-9AB9-14A9F4DA58AF}"/>
    <cellStyle name="Currency 4 2 2 7 2 2" xfId="13756" xr:uid="{DDDA09D2-0AE4-4141-8511-8AEFFEB71DFA}"/>
    <cellStyle name="Currency 4 2 2 7 2 2 2" xfId="29167" xr:uid="{100A8ED3-765F-4EAB-AB17-70B09DB5D672}"/>
    <cellStyle name="Currency 4 2 2 7 2 2 2 2" xfId="59991" xr:uid="{5468CCE9-8065-472E-B33B-4244BA80FCD1}"/>
    <cellStyle name="Currency 4 2 2 7 2 2 3" xfId="44581" xr:uid="{5C41C9CE-1C76-4766-A35D-13788CA72B9D}"/>
    <cellStyle name="Currency 4 2 2 7 2 3" xfId="21358" xr:uid="{B1E19058-5BF2-449E-9CA3-FC9C9FF96506}"/>
    <cellStyle name="Currency 4 2 2 7 2 3 2" xfId="52182" xr:uid="{0369AA8B-0C9F-4E27-BC16-10834B1824B1}"/>
    <cellStyle name="Currency 4 2 2 7 2 4" xfId="36772" xr:uid="{F953A6B1-E364-4DA7-BB72-253DB990E130}"/>
    <cellStyle name="Currency 4 2 2 7 3" xfId="9953" xr:uid="{A200C917-A41A-4570-B74F-39A420834729}"/>
    <cellStyle name="Currency 4 2 2 7 3 2" xfId="25364" xr:uid="{5530522C-95BC-4DC4-B60B-B4AE931D1987}"/>
    <cellStyle name="Currency 4 2 2 7 3 2 2" xfId="56188" xr:uid="{5C335D36-41BA-4CBB-A1FE-218716B44C83}"/>
    <cellStyle name="Currency 4 2 2 7 3 3" xfId="40778" xr:uid="{4D6C8A54-BC54-4A36-AE5E-F2F61E854914}"/>
    <cellStyle name="Currency 4 2 2 7 4" xfId="17555" xr:uid="{223B1F08-CCF1-4DF0-9230-F61A532505CC}"/>
    <cellStyle name="Currency 4 2 2 7 4 2" xfId="48379" xr:uid="{FB4726AD-DE54-4D7F-AC78-3D9A119582F5}"/>
    <cellStyle name="Currency 4 2 2 7 5" xfId="32969" xr:uid="{B307AA5E-A91B-4540-9A20-E60E1135CFEF}"/>
    <cellStyle name="Currency 4 2 2 8" xfId="4046" xr:uid="{A90C79F7-94B1-4CC2-B223-C5672FF4CDCE}"/>
    <cellStyle name="Currency 4 2 2 8 2" xfId="11857" xr:uid="{5A6878A3-8C6B-485F-978F-0B8E43C6B3BD}"/>
    <cellStyle name="Currency 4 2 2 8 2 2" xfId="27268" xr:uid="{820FBA25-D6DF-4775-BBA9-9B005264B6F6}"/>
    <cellStyle name="Currency 4 2 2 8 2 2 2" xfId="58092" xr:uid="{D653F945-5EB4-4F09-8624-95B0147B4FE3}"/>
    <cellStyle name="Currency 4 2 2 8 2 3" xfId="42682" xr:uid="{67336242-404B-4D41-AD0A-2F6E99EEB3BF}"/>
    <cellStyle name="Currency 4 2 2 8 3" xfId="19459" xr:uid="{7750FA48-FA8B-41A0-875D-583775FD3EC5}"/>
    <cellStyle name="Currency 4 2 2 8 3 2" xfId="50283" xr:uid="{E3047D1F-4135-4715-8CAD-367DC4691DA5}"/>
    <cellStyle name="Currency 4 2 2 8 4" xfId="34873" xr:uid="{7CEB6F71-0856-4B0B-B71E-9E10A32566B8}"/>
    <cellStyle name="Currency 4 2 2 9" xfId="8054" xr:uid="{54EC3A3B-BFAE-4B31-AA84-5620233CC8AE}"/>
    <cellStyle name="Currency 4 2 2 9 2" xfId="23465" xr:uid="{56F06478-3CA7-49A2-A81D-7EA5AC216A36}"/>
    <cellStyle name="Currency 4 2 2 9 2 2" xfId="54289" xr:uid="{DEDC38D3-62C2-4B15-B9EB-7591C5ED8875}"/>
    <cellStyle name="Currency 4 2 2 9 3" xfId="38879" xr:uid="{57C40F80-BBCC-4F0E-9D7F-B151842153C6}"/>
    <cellStyle name="Currency 4 2 3" xfId="274" xr:uid="{E87D5222-0289-4559-9366-588C4DD72379}"/>
    <cellStyle name="Currency 4 2 3 10" xfId="15696" xr:uid="{29712C3F-762C-4EDB-B69D-59E359F13AE2}"/>
    <cellStyle name="Currency 4 2 3 10 2" xfId="46520" xr:uid="{4DA792B2-A9CA-489C-BD2F-0D5CA0ECCEA9}"/>
    <cellStyle name="Currency 4 2 3 11" xfId="31110" xr:uid="{BAA55260-ABBC-4EBA-9AD6-8EAF81EE417F}"/>
    <cellStyle name="Currency 4 2 3 2" xfId="705" xr:uid="{260606E9-50C7-4EFE-A58B-7ACB6A19EA8A}"/>
    <cellStyle name="Currency 4 2 3 2 2" xfId="1338" xr:uid="{022EFEA4-9FA4-4173-AB22-BB6E02AAA8D6}"/>
    <cellStyle name="Currency 4 2 3 2 2 2" xfId="3237" xr:uid="{A6CC3E4F-6FE2-44A1-A93E-5B45B665126B}"/>
    <cellStyle name="Currency 4 2 3 2 2 2 2" xfId="7040" xr:uid="{4E501791-52F7-4B2B-9CE5-A134EC4BFE2A}"/>
    <cellStyle name="Currency 4 2 3 2 2 2 2 2" xfId="14851" xr:uid="{3621633D-56E6-4B89-83B5-93D271400F0F}"/>
    <cellStyle name="Currency 4 2 3 2 2 2 2 2 2" xfId="30262" xr:uid="{A115BE06-C1E3-4E6D-BD86-50A565BE91A6}"/>
    <cellStyle name="Currency 4 2 3 2 2 2 2 2 2 2" xfId="61086" xr:uid="{A702B741-EAA0-4A19-AA6F-AFC8E03D94F5}"/>
    <cellStyle name="Currency 4 2 3 2 2 2 2 2 3" xfId="45676" xr:uid="{14575662-197F-42EC-BCC2-65F40082FDD4}"/>
    <cellStyle name="Currency 4 2 3 2 2 2 2 3" xfId="22453" xr:uid="{E42F8A56-C3E5-4BD0-8386-FC0DBAAF1E0C}"/>
    <cellStyle name="Currency 4 2 3 2 2 2 2 3 2" xfId="53277" xr:uid="{10AF0844-1C81-40ED-B5F6-78D44E554723}"/>
    <cellStyle name="Currency 4 2 3 2 2 2 2 4" xfId="37867" xr:uid="{A3CB9B2D-E640-42E8-B8BB-D1E33B48D77B}"/>
    <cellStyle name="Currency 4 2 3 2 2 2 3" xfId="11048" xr:uid="{94F2B920-D672-4A5A-A182-A23DD4DD07DE}"/>
    <cellStyle name="Currency 4 2 3 2 2 2 3 2" xfId="26459" xr:uid="{1429C4B5-3634-4630-B890-F6F638110797}"/>
    <cellStyle name="Currency 4 2 3 2 2 2 3 2 2" xfId="57283" xr:uid="{10E4EC4D-E14D-46BA-85D1-3944043C984A}"/>
    <cellStyle name="Currency 4 2 3 2 2 2 3 3" xfId="41873" xr:uid="{AACE9C8F-3748-4DA9-8DAE-891F40105F9F}"/>
    <cellStyle name="Currency 4 2 3 2 2 2 4" xfId="18650" xr:uid="{1FB02D92-4126-448B-91F9-6D848CA5DC87}"/>
    <cellStyle name="Currency 4 2 3 2 2 2 4 2" xfId="49474" xr:uid="{00350CB4-A906-464A-8B66-BD96D91B36AE}"/>
    <cellStyle name="Currency 4 2 3 2 2 2 5" xfId="34064" xr:uid="{4D61B47C-60D0-4223-8D6D-2BD31BC3F590}"/>
    <cellStyle name="Currency 4 2 3 2 2 3" xfId="5141" xr:uid="{1A0D8F07-1E3B-4C8C-BA70-7AAA04F48294}"/>
    <cellStyle name="Currency 4 2 3 2 2 3 2" xfId="12952" xr:uid="{D08B503B-0DFE-431F-B559-B2F7FDA1762E}"/>
    <cellStyle name="Currency 4 2 3 2 2 3 2 2" xfId="28363" xr:uid="{F6707B6D-690C-481D-A52E-3247889A6198}"/>
    <cellStyle name="Currency 4 2 3 2 2 3 2 2 2" xfId="59187" xr:uid="{46961AAD-C0D2-4B70-BF3D-D49EA2C92325}"/>
    <cellStyle name="Currency 4 2 3 2 2 3 2 3" xfId="43777" xr:uid="{BFBFA55B-3004-4AF1-B0C2-26919A9C09BD}"/>
    <cellStyle name="Currency 4 2 3 2 2 3 3" xfId="20554" xr:uid="{78B90101-F1A3-4C32-9910-5A6C2168ECAA}"/>
    <cellStyle name="Currency 4 2 3 2 2 3 3 2" xfId="51378" xr:uid="{88B47FE2-6679-405E-B22F-749BF0A929FB}"/>
    <cellStyle name="Currency 4 2 3 2 2 3 4" xfId="35968" xr:uid="{D9DA7BA9-56A6-4B02-96D8-17A6E9BF4CE6}"/>
    <cellStyle name="Currency 4 2 3 2 2 4" xfId="9149" xr:uid="{D248DE2D-7B7F-4D11-86DE-CB4415CD3FB1}"/>
    <cellStyle name="Currency 4 2 3 2 2 4 2" xfId="24560" xr:uid="{E8F6980E-0FB2-4A82-8CA1-2C7705BAEDD6}"/>
    <cellStyle name="Currency 4 2 3 2 2 4 2 2" xfId="55384" xr:uid="{F9ED9838-20C1-4209-898C-2C1801359E28}"/>
    <cellStyle name="Currency 4 2 3 2 2 4 3" xfId="39974" xr:uid="{515EC34F-5C2A-4CE2-AE9B-F9D511D7760A}"/>
    <cellStyle name="Currency 4 2 3 2 2 5" xfId="16751" xr:uid="{F4A6E31D-C17E-4A00-855B-544F317C34EF}"/>
    <cellStyle name="Currency 4 2 3 2 2 5 2" xfId="47575" xr:uid="{A151085D-600A-431E-B4DC-04FD95E365BD}"/>
    <cellStyle name="Currency 4 2 3 2 2 6" xfId="32165" xr:uid="{3238CBAF-EA9C-4ACF-9F9F-7FD0F3D6094B}"/>
    <cellStyle name="Currency 4 2 3 2 3" xfId="1971" xr:uid="{E0CDFBC2-8340-41A4-B94C-1DA4BD008C1D}"/>
    <cellStyle name="Currency 4 2 3 2 3 2" xfId="3870" xr:uid="{92234EF6-34D7-4C66-B4E9-CB17CFF0A649}"/>
    <cellStyle name="Currency 4 2 3 2 3 2 2" xfId="7673" xr:uid="{E7F99133-F63E-4623-AA2A-CCFBAADFE2D5}"/>
    <cellStyle name="Currency 4 2 3 2 3 2 2 2" xfId="15484" xr:uid="{47A8C4DE-B347-409E-883A-DFFFDEFF1FF4}"/>
    <cellStyle name="Currency 4 2 3 2 3 2 2 2 2" xfId="30895" xr:uid="{085056E9-732C-40EE-9D8D-3447CBD3AF7F}"/>
    <cellStyle name="Currency 4 2 3 2 3 2 2 2 2 2" xfId="61719" xr:uid="{CC65EE2A-1BCA-445F-8D5E-8A128A046374}"/>
    <cellStyle name="Currency 4 2 3 2 3 2 2 2 3" xfId="46309" xr:uid="{B9BBDB7F-B46B-4BF9-AB08-891ACD639BC3}"/>
    <cellStyle name="Currency 4 2 3 2 3 2 2 3" xfId="23086" xr:uid="{29CBD0F0-8A0F-4D9B-8C18-53AE5CB1ABE2}"/>
    <cellStyle name="Currency 4 2 3 2 3 2 2 3 2" xfId="53910" xr:uid="{41AB3A08-365F-48D1-BF2E-852A72EBE199}"/>
    <cellStyle name="Currency 4 2 3 2 3 2 2 4" xfId="38500" xr:uid="{2A07EA9A-A2D0-4ECF-A242-F23B3CB5A17A}"/>
    <cellStyle name="Currency 4 2 3 2 3 2 3" xfId="11681" xr:uid="{6BBF6B02-78FC-44C6-86C9-6693098BA992}"/>
    <cellStyle name="Currency 4 2 3 2 3 2 3 2" xfId="27092" xr:uid="{AC400F10-818E-4811-8DD6-44AD92C331E5}"/>
    <cellStyle name="Currency 4 2 3 2 3 2 3 2 2" xfId="57916" xr:uid="{8C5E02F4-D855-4B8A-A5F4-0BF2C76232D3}"/>
    <cellStyle name="Currency 4 2 3 2 3 2 3 3" xfId="42506" xr:uid="{083EF3DB-7CD3-44B0-AC5A-73A862D4C78D}"/>
    <cellStyle name="Currency 4 2 3 2 3 2 4" xfId="19283" xr:uid="{ECD25835-C89A-4763-80A1-57DDB895EDCD}"/>
    <cellStyle name="Currency 4 2 3 2 3 2 4 2" xfId="50107" xr:uid="{7F66654E-CA3B-4624-900A-2CC38934F45F}"/>
    <cellStyle name="Currency 4 2 3 2 3 2 5" xfId="34697" xr:uid="{C5275E8B-54C0-4667-9A9D-A0C6C8349537}"/>
    <cellStyle name="Currency 4 2 3 2 3 3" xfId="5774" xr:uid="{E5CBF357-9C69-41F4-91DC-1497A01DF891}"/>
    <cellStyle name="Currency 4 2 3 2 3 3 2" xfId="13585" xr:uid="{4C89A511-B967-42D3-93C6-6E5728930895}"/>
    <cellStyle name="Currency 4 2 3 2 3 3 2 2" xfId="28996" xr:uid="{1D417D78-1A8F-4F3E-ACAD-2D9B27929123}"/>
    <cellStyle name="Currency 4 2 3 2 3 3 2 2 2" xfId="59820" xr:uid="{520701FC-47EF-4529-8BD5-414771955A34}"/>
    <cellStyle name="Currency 4 2 3 2 3 3 2 3" xfId="44410" xr:uid="{A58A6F70-91A8-4421-8D3F-93F2F5A31030}"/>
    <cellStyle name="Currency 4 2 3 2 3 3 3" xfId="21187" xr:uid="{BEA4F39E-BB79-41B5-8038-BBEB87107A66}"/>
    <cellStyle name="Currency 4 2 3 2 3 3 3 2" xfId="52011" xr:uid="{DF69B843-3C26-4357-AF84-C25BCC0BF4D5}"/>
    <cellStyle name="Currency 4 2 3 2 3 3 4" xfId="36601" xr:uid="{8AA3F34D-4E05-4C46-90C8-4AA05750CEA7}"/>
    <cellStyle name="Currency 4 2 3 2 3 4" xfId="9782" xr:uid="{4F26AF7C-F56B-451C-BAF6-F52E60FA62AF}"/>
    <cellStyle name="Currency 4 2 3 2 3 4 2" xfId="25193" xr:uid="{992F5EC2-566E-48E1-BE3F-DC57705495DD}"/>
    <cellStyle name="Currency 4 2 3 2 3 4 2 2" xfId="56017" xr:uid="{CCDFDBE9-E843-4355-A9BA-E1C3BC556DD9}"/>
    <cellStyle name="Currency 4 2 3 2 3 4 3" xfId="40607" xr:uid="{2233E0D7-B7C6-4CF1-BEC4-68DA5413A97E}"/>
    <cellStyle name="Currency 4 2 3 2 3 5" xfId="17384" xr:uid="{B87E5CCC-EF34-4EBE-B08E-7DBB9AF476D5}"/>
    <cellStyle name="Currency 4 2 3 2 3 5 2" xfId="48208" xr:uid="{95AA8B1E-21E9-4944-93D2-459867D30F84}"/>
    <cellStyle name="Currency 4 2 3 2 3 6" xfId="32798" xr:uid="{1FC25870-C08E-4672-B6D9-DE156B0064DA}"/>
    <cellStyle name="Currency 4 2 3 2 4" xfId="2604" xr:uid="{0FF72518-8216-4282-B3A7-FCB9F03A1015}"/>
    <cellStyle name="Currency 4 2 3 2 4 2" xfId="6407" xr:uid="{1672AC03-8B56-4AEA-85F5-CD7A8671CCEE}"/>
    <cellStyle name="Currency 4 2 3 2 4 2 2" xfId="14218" xr:uid="{7F9C4495-0BE2-4058-BC7A-BA0CFE0CA744}"/>
    <cellStyle name="Currency 4 2 3 2 4 2 2 2" xfId="29629" xr:uid="{9FADFE88-8B34-4995-BAAB-158CF6B457BE}"/>
    <cellStyle name="Currency 4 2 3 2 4 2 2 2 2" xfId="60453" xr:uid="{5F50518A-E8B5-45C3-972E-184B9007FDD0}"/>
    <cellStyle name="Currency 4 2 3 2 4 2 2 3" xfId="45043" xr:uid="{E819351D-58EC-4782-A234-6B2A5D5F8109}"/>
    <cellStyle name="Currency 4 2 3 2 4 2 3" xfId="21820" xr:uid="{62FD965D-E0D6-425E-A41A-8B0835D8B01B}"/>
    <cellStyle name="Currency 4 2 3 2 4 2 3 2" xfId="52644" xr:uid="{93F5865E-285E-4B2D-AEE4-5640DD58CB8C}"/>
    <cellStyle name="Currency 4 2 3 2 4 2 4" xfId="37234" xr:uid="{ADF51C72-DEA1-42F1-99BC-436F87315380}"/>
    <cellStyle name="Currency 4 2 3 2 4 3" xfId="10415" xr:uid="{A171E97C-66B0-464C-97FF-709F203DD930}"/>
    <cellStyle name="Currency 4 2 3 2 4 3 2" xfId="25826" xr:uid="{23709A1A-6545-46F4-883D-D0E5EC172FFA}"/>
    <cellStyle name="Currency 4 2 3 2 4 3 2 2" xfId="56650" xr:uid="{1FBD8F87-EF5A-4D58-A89E-1C23A5FD4880}"/>
    <cellStyle name="Currency 4 2 3 2 4 3 3" xfId="41240" xr:uid="{D963F3DE-9CB9-4512-8B5A-5A60068EF1AE}"/>
    <cellStyle name="Currency 4 2 3 2 4 4" xfId="18017" xr:uid="{F08E37C6-79EA-4456-9667-E2D47B814C17}"/>
    <cellStyle name="Currency 4 2 3 2 4 4 2" xfId="48841" xr:uid="{71B026BE-3775-4392-8A71-8CE9546BEC43}"/>
    <cellStyle name="Currency 4 2 3 2 4 5" xfId="33431" xr:uid="{503CACC5-988E-43BA-8AE8-C028120B9CFE}"/>
    <cellStyle name="Currency 4 2 3 2 5" xfId="4508" xr:uid="{0D49457D-9AB0-4F56-A826-7AF6607F570C}"/>
    <cellStyle name="Currency 4 2 3 2 5 2" xfId="12319" xr:uid="{1F25059E-ECE3-4320-9011-B2A90ED23770}"/>
    <cellStyle name="Currency 4 2 3 2 5 2 2" xfId="27730" xr:uid="{14B685A8-DCE1-46B4-A92C-4938AA80A4F9}"/>
    <cellStyle name="Currency 4 2 3 2 5 2 2 2" xfId="58554" xr:uid="{681FF4CD-6621-43FB-B734-42D5B2A050DE}"/>
    <cellStyle name="Currency 4 2 3 2 5 2 3" xfId="43144" xr:uid="{3529C7AE-37B9-4819-B032-7BC4EB18C491}"/>
    <cellStyle name="Currency 4 2 3 2 5 3" xfId="19921" xr:uid="{29E19302-E60F-4276-AEB0-2AE59384F9EF}"/>
    <cellStyle name="Currency 4 2 3 2 5 3 2" xfId="50745" xr:uid="{F8EA114C-4DEC-4003-92F0-603329FCAAF3}"/>
    <cellStyle name="Currency 4 2 3 2 5 4" xfId="35335" xr:uid="{4A5679E2-1E79-4A53-9C29-81CAB50505C2}"/>
    <cellStyle name="Currency 4 2 3 2 6" xfId="8516" xr:uid="{2391F462-1055-4A84-A4D1-8154F2BD977F}"/>
    <cellStyle name="Currency 4 2 3 2 6 2" xfId="23927" xr:uid="{3F774222-450B-4536-8641-863767CFF14F}"/>
    <cellStyle name="Currency 4 2 3 2 6 2 2" xfId="54751" xr:uid="{9AE0C81E-065E-4901-B596-6F68AE252290}"/>
    <cellStyle name="Currency 4 2 3 2 6 3" xfId="39341" xr:uid="{AA245C0A-4CBB-4B74-9E46-B57A400BE1F7}"/>
    <cellStyle name="Currency 4 2 3 2 7" xfId="16118" xr:uid="{EAE4DD06-C0EF-47CD-A654-DCFCA408EBF2}"/>
    <cellStyle name="Currency 4 2 3 2 7 2" xfId="46942" xr:uid="{52036978-444A-4A2E-A6EA-E0720A138FA0}"/>
    <cellStyle name="Currency 4 2 3 2 8" xfId="31532" xr:uid="{AE57C97C-7228-4C60-A13E-F15EB4A22C5A}"/>
    <cellStyle name="Currency 4 2 3 3" xfId="496" xr:uid="{3071EF28-F781-4890-B55A-FC4295970CF7}"/>
    <cellStyle name="Currency 4 2 3 3 2" xfId="1129" xr:uid="{FB7D15F3-9DD1-43B1-AE2E-C9D41DCE04BF}"/>
    <cellStyle name="Currency 4 2 3 3 2 2" xfId="3028" xr:uid="{113CE57E-FD3C-4738-9E56-D33A7B0A8DE7}"/>
    <cellStyle name="Currency 4 2 3 3 2 2 2" xfId="6831" xr:uid="{45FD2CF8-6669-4985-BC03-1F7077A7E5B6}"/>
    <cellStyle name="Currency 4 2 3 3 2 2 2 2" xfId="14642" xr:uid="{A7148994-7EB6-4862-BB4C-6283944F3DB0}"/>
    <cellStyle name="Currency 4 2 3 3 2 2 2 2 2" xfId="30053" xr:uid="{C3C20511-39AD-413E-BE66-6FACD1C88396}"/>
    <cellStyle name="Currency 4 2 3 3 2 2 2 2 2 2" xfId="60877" xr:uid="{46FB937A-B85F-4A4C-94A8-65E9E230456D}"/>
    <cellStyle name="Currency 4 2 3 3 2 2 2 2 3" xfId="45467" xr:uid="{7FFB2E41-E4B8-49FB-886C-0FD64BED228A}"/>
    <cellStyle name="Currency 4 2 3 3 2 2 2 3" xfId="22244" xr:uid="{498F4985-F872-4B09-9B06-4407E1E631A3}"/>
    <cellStyle name="Currency 4 2 3 3 2 2 2 3 2" xfId="53068" xr:uid="{DAE387CB-D325-43D2-A3C8-7851BDD96F1A}"/>
    <cellStyle name="Currency 4 2 3 3 2 2 2 4" xfId="37658" xr:uid="{BC8CF024-3787-4060-964E-71C0635176CE}"/>
    <cellStyle name="Currency 4 2 3 3 2 2 3" xfId="10839" xr:uid="{70539D29-EAAE-4DC9-9553-445A0867111B}"/>
    <cellStyle name="Currency 4 2 3 3 2 2 3 2" xfId="26250" xr:uid="{BA695625-7EA6-40D1-A589-76CADAE3D83B}"/>
    <cellStyle name="Currency 4 2 3 3 2 2 3 2 2" xfId="57074" xr:uid="{8CA46C22-5232-4161-AD3F-A0ED8998A32D}"/>
    <cellStyle name="Currency 4 2 3 3 2 2 3 3" xfId="41664" xr:uid="{9F63F71D-0BDE-445A-A25D-3A54CDFB1937}"/>
    <cellStyle name="Currency 4 2 3 3 2 2 4" xfId="18441" xr:uid="{D81E071B-AF6B-4466-A161-3199DF8CA31A}"/>
    <cellStyle name="Currency 4 2 3 3 2 2 4 2" xfId="49265" xr:uid="{3B097818-5813-4EF0-BB95-FA8B58AC92C7}"/>
    <cellStyle name="Currency 4 2 3 3 2 2 5" xfId="33855" xr:uid="{1B6C3742-3F1A-40A9-B61B-3DA6944CDEA0}"/>
    <cellStyle name="Currency 4 2 3 3 2 3" xfId="4932" xr:uid="{6C47BDDA-772F-4658-99B0-DD1E8DF5044B}"/>
    <cellStyle name="Currency 4 2 3 3 2 3 2" xfId="12743" xr:uid="{D81A25EE-56D1-4C25-8B74-2BCFE0EFCF90}"/>
    <cellStyle name="Currency 4 2 3 3 2 3 2 2" xfId="28154" xr:uid="{CC3D5916-4F2B-4477-90BF-F6E55D7978CB}"/>
    <cellStyle name="Currency 4 2 3 3 2 3 2 2 2" xfId="58978" xr:uid="{5842AC63-8503-4174-86BF-C816BF9E36ED}"/>
    <cellStyle name="Currency 4 2 3 3 2 3 2 3" xfId="43568" xr:uid="{40FCB933-D759-4D67-9FB1-D702D2F339C0}"/>
    <cellStyle name="Currency 4 2 3 3 2 3 3" xfId="20345" xr:uid="{77C9D557-6E6B-4E27-B45C-D4C7731E6A94}"/>
    <cellStyle name="Currency 4 2 3 3 2 3 3 2" xfId="51169" xr:uid="{844DCBC8-DFD3-4C56-939C-95594C0471FA}"/>
    <cellStyle name="Currency 4 2 3 3 2 3 4" xfId="35759" xr:uid="{EF063BF3-47D5-4FA3-9CA6-F91432574E75}"/>
    <cellStyle name="Currency 4 2 3 3 2 4" xfId="8940" xr:uid="{5D72C2EC-EBB0-40FE-8F0C-A59A50646780}"/>
    <cellStyle name="Currency 4 2 3 3 2 4 2" xfId="24351" xr:uid="{9AA965AB-6ACE-4ED2-ACA1-203257FC3225}"/>
    <cellStyle name="Currency 4 2 3 3 2 4 2 2" xfId="55175" xr:uid="{1B05D673-BFA5-48B1-8685-6766EC7E16F9}"/>
    <cellStyle name="Currency 4 2 3 3 2 4 3" xfId="39765" xr:uid="{B97B8092-E5F4-432F-BFBD-5E4B01F1B20A}"/>
    <cellStyle name="Currency 4 2 3 3 2 5" xfId="16542" xr:uid="{92E31AFF-76DC-4490-BB0C-890049B6ACE0}"/>
    <cellStyle name="Currency 4 2 3 3 2 5 2" xfId="47366" xr:uid="{5BA60EA6-27BE-4246-9B69-59F55C063C2F}"/>
    <cellStyle name="Currency 4 2 3 3 2 6" xfId="31956" xr:uid="{5B833930-EE2C-4864-91E4-5C8BE32F29AB}"/>
    <cellStyle name="Currency 4 2 3 3 3" xfId="1762" xr:uid="{F270AA96-0E8E-4913-86B8-B0D3E7FE0EFC}"/>
    <cellStyle name="Currency 4 2 3 3 3 2" xfId="3661" xr:uid="{FCCBBF3B-0FB1-456D-9272-261E43F94FEA}"/>
    <cellStyle name="Currency 4 2 3 3 3 2 2" xfId="7464" xr:uid="{DDF2CB50-EA15-4479-ADCE-E79AECEC2715}"/>
    <cellStyle name="Currency 4 2 3 3 3 2 2 2" xfId="15275" xr:uid="{5E1E89F6-1337-48D9-9FB5-92BE651F5DF7}"/>
    <cellStyle name="Currency 4 2 3 3 3 2 2 2 2" xfId="30686" xr:uid="{5961300B-7197-4F95-9357-21CF5AAA6144}"/>
    <cellStyle name="Currency 4 2 3 3 3 2 2 2 2 2" xfId="61510" xr:uid="{F28C01EA-C8E9-4E48-92A2-A431E3ED7BCC}"/>
    <cellStyle name="Currency 4 2 3 3 3 2 2 2 3" xfId="46100" xr:uid="{6503AA85-7951-471C-86AF-F6522A2A8483}"/>
    <cellStyle name="Currency 4 2 3 3 3 2 2 3" xfId="22877" xr:uid="{4DEA9EA0-1FAB-46E7-B82A-CD74D14C4F98}"/>
    <cellStyle name="Currency 4 2 3 3 3 2 2 3 2" xfId="53701" xr:uid="{530B0D02-6C90-4D08-9B5E-1943A4234101}"/>
    <cellStyle name="Currency 4 2 3 3 3 2 2 4" xfId="38291" xr:uid="{138809C3-A970-405A-B3CD-E09A675D7E39}"/>
    <cellStyle name="Currency 4 2 3 3 3 2 3" xfId="11472" xr:uid="{F512FFEA-92B0-4115-86C0-B3B46ED3AEC8}"/>
    <cellStyle name="Currency 4 2 3 3 3 2 3 2" xfId="26883" xr:uid="{FE176916-379D-40CB-A5C0-FCA6730F0863}"/>
    <cellStyle name="Currency 4 2 3 3 3 2 3 2 2" xfId="57707" xr:uid="{20816251-2C56-41BF-A976-DA5B73B8BDA0}"/>
    <cellStyle name="Currency 4 2 3 3 3 2 3 3" xfId="42297" xr:uid="{D0EC8433-EB52-498D-97D1-4C230FFE4E2D}"/>
    <cellStyle name="Currency 4 2 3 3 3 2 4" xfId="19074" xr:uid="{229EF0FA-989A-4CBE-B128-4E7921CD4F36}"/>
    <cellStyle name="Currency 4 2 3 3 3 2 4 2" xfId="49898" xr:uid="{DDF9B789-7524-459B-B18E-585F8B06D544}"/>
    <cellStyle name="Currency 4 2 3 3 3 2 5" xfId="34488" xr:uid="{2F69873C-CCEE-494F-B396-6FE1325E671C}"/>
    <cellStyle name="Currency 4 2 3 3 3 3" xfId="5565" xr:uid="{B9ECA262-1367-43B9-A1BB-221F0BD2D16E}"/>
    <cellStyle name="Currency 4 2 3 3 3 3 2" xfId="13376" xr:uid="{329E75B9-CCC0-4BBF-9DC3-DF1B430C48F2}"/>
    <cellStyle name="Currency 4 2 3 3 3 3 2 2" xfId="28787" xr:uid="{53FDD78D-7D45-4C27-A476-739672B9A8CB}"/>
    <cellStyle name="Currency 4 2 3 3 3 3 2 2 2" xfId="59611" xr:uid="{DFD679F0-B1E7-4A18-BB81-A34A02A30171}"/>
    <cellStyle name="Currency 4 2 3 3 3 3 2 3" xfId="44201" xr:uid="{4B6258B5-01FD-43FF-9656-BF77DC96CF28}"/>
    <cellStyle name="Currency 4 2 3 3 3 3 3" xfId="20978" xr:uid="{A7AE8629-86BE-4216-A8B3-8EAADB94127D}"/>
    <cellStyle name="Currency 4 2 3 3 3 3 3 2" xfId="51802" xr:uid="{C45C2AF4-CF26-4E4B-91D5-EC9ACCEAAB5E}"/>
    <cellStyle name="Currency 4 2 3 3 3 3 4" xfId="36392" xr:uid="{BD59509F-F4AC-4142-AA2A-1188E0A32B67}"/>
    <cellStyle name="Currency 4 2 3 3 3 4" xfId="9573" xr:uid="{848BDCDE-01EA-48A0-B193-B2E4D85B3A78}"/>
    <cellStyle name="Currency 4 2 3 3 3 4 2" xfId="24984" xr:uid="{D79AD4E7-2789-457E-9817-658B00E201DA}"/>
    <cellStyle name="Currency 4 2 3 3 3 4 2 2" xfId="55808" xr:uid="{E897DE0C-5D07-4A28-9434-75C7B71F72DE}"/>
    <cellStyle name="Currency 4 2 3 3 3 4 3" xfId="40398" xr:uid="{A719848E-78E1-4A5E-9BF7-2DF9E495A725}"/>
    <cellStyle name="Currency 4 2 3 3 3 5" xfId="17175" xr:uid="{608EF48E-6C01-4D68-A970-39734CFD8934}"/>
    <cellStyle name="Currency 4 2 3 3 3 5 2" xfId="47999" xr:uid="{E9147A0E-5EBB-4B32-B8F9-9CF7C5B5EB66}"/>
    <cellStyle name="Currency 4 2 3 3 3 6" xfId="32589" xr:uid="{F97E0702-91B9-4BE0-BC4D-B551211CF4F4}"/>
    <cellStyle name="Currency 4 2 3 3 4" xfId="2395" xr:uid="{3AD373A1-FB35-4984-83A0-53E5BDCF87A1}"/>
    <cellStyle name="Currency 4 2 3 3 4 2" xfId="6198" xr:uid="{0DFDD88E-4E77-4D01-9C15-865CA8135409}"/>
    <cellStyle name="Currency 4 2 3 3 4 2 2" xfId="14009" xr:uid="{C58EDCF2-0C75-48CB-A429-5461D80D0256}"/>
    <cellStyle name="Currency 4 2 3 3 4 2 2 2" xfId="29420" xr:uid="{D05FE7C8-5808-4AC9-820D-5A2009E1A339}"/>
    <cellStyle name="Currency 4 2 3 3 4 2 2 2 2" xfId="60244" xr:uid="{C07DE724-3869-480C-89D0-C5D094348BB0}"/>
    <cellStyle name="Currency 4 2 3 3 4 2 2 3" xfId="44834" xr:uid="{38E85FC0-269B-4032-A178-86ADD6E6883F}"/>
    <cellStyle name="Currency 4 2 3 3 4 2 3" xfId="21611" xr:uid="{4F8A4432-4C7D-4B85-9F6F-B94243E24079}"/>
    <cellStyle name="Currency 4 2 3 3 4 2 3 2" xfId="52435" xr:uid="{3A34014D-9D20-4D42-9046-5516C69C0E01}"/>
    <cellStyle name="Currency 4 2 3 3 4 2 4" xfId="37025" xr:uid="{935C49C8-52E8-4E90-AF95-1AA58594A9D2}"/>
    <cellStyle name="Currency 4 2 3 3 4 3" xfId="10206" xr:uid="{57BCCF61-A400-4155-90FC-CEE2A1D49955}"/>
    <cellStyle name="Currency 4 2 3 3 4 3 2" xfId="25617" xr:uid="{1561BCA0-32C3-4BF4-AA08-687D6809FBAF}"/>
    <cellStyle name="Currency 4 2 3 3 4 3 2 2" xfId="56441" xr:uid="{EAC404B6-6302-4A56-9088-DC306A0FDC69}"/>
    <cellStyle name="Currency 4 2 3 3 4 3 3" xfId="41031" xr:uid="{995108F7-4EF7-466E-BA2B-E889D4677DD9}"/>
    <cellStyle name="Currency 4 2 3 3 4 4" xfId="17808" xr:uid="{001F61C4-EF1C-4458-A2D9-5439BAF2BA9A}"/>
    <cellStyle name="Currency 4 2 3 3 4 4 2" xfId="48632" xr:uid="{1B18AA05-7CA2-4FD1-8FC6-A1A2BCB76574}"/>
    <cellStyle name="Currency 4 2 3 3 4 5" xfId="33222" xr:uid="{0F243C4B-C59F-4504-A85F-797062AB9CFC}"/>
    <cellStyle name="Currency 4 2 3 3 5" xfId="4299" xr:uid="{D07F8FC7-5222-4187-88B9-3624539DCC9B}"/>
    <cellStyle name="Currency 4 2 3 3 5 2" xfId="12110" xr:uid="{2BAE2427-4B15-47DA-B87D-1AF68445F71F}"/>
    <cellStyle name="Currency 4 2 3 3 5 2 2" xfId="27521" xr:uid="{16FA74F1-6E34-46DE-A1AB-194C3C449048}"/>
    <cellStyle name="Currency 4 2 3 3 5 2 2 2" xfId="58345" xr:uid="{D88A2E48-43AE-4AB1-8627-4B7B3EE74362}"/>
    <cellStyle name="Currency 4 2 3 3 5 2 3" xfId="42935" xr:uid="{D04B5274-30AD-4E41-A1F9-C3A395771B20}"/>
    <cellStyle name="Currency 4 2 3 3 5 3" xfId="19712" xr:uid="{7292C611-7F28-42B8-888A-F68070FBE4D1}"/>
    <cellStyle name="Currency 4 2 3 3 5 3 2" xfId="50536" xr:uid="{F46DDD72-013D-4A64-9E7E-B353307ADD47}"/>
    <cellStyle name="Currency 4 2 3 3 5 4" xfId="35126" xr:uid="{4B554F17-0F96-479F-88CB-0D7507C3114A}"/>
    <cellStyle name="Currency 4 2 3 3 6" xfId="8307" xr:uid="{FD489207-3AF2-41B3-9632-40C191553ED4}"/>
    <cellStyle name="Currency 4 2 3 3 6 2" xfId="23718" xr:uid="{B6001C40-B139-4069-A617-77B9A730670E}"/>
    <cellStyle name="Currency 4 2 3 3 6 2 2" xfId="54542" xr:uid="{8839A9DF-E1A9-4A9F-A869-BA4F54991C85}"/>
    <cellStyle name="Currency 4 2 3 3 6 3" xfId="39132" xr:uid="{DCDAA785-E4B6-4500-A962-774487437829}"/>
    <cellStyle name="Currency 4 2 3 3 7" xfId="15909" xr:uid="{676A5D5D-3B1F-4A26-B61A-E4512BFEAA83}"/>
    <cellStyle name="Currency 4 2 3 3 7 2" xfId="46733" xr:uid="{95E696A5-71ED-4C00-AA51-4C00DEA96505}"/>
    <cellStyle name="Currency 4 2 3 3 8" xfId="31323" xr:uid="{622091AB-93F3-495A-BDBE-A247DBA3D697}"/>
    <cellStyle name="Currency 4 2 3 4" xfId="916" xr:uid="{0797333A-4FC0-40ED-AD09-5D22F2D87C4B}"/>
    <cellStyle name="Currency 4 2 3 4 2" xfId="2815" xr:uid="{2F6E3DAD-53BC-4DCB-8695-10A490DE9C58}"/>
    <cellStyle name="Currency 4 2 3 4 2 2" xfId="6618" xr:uid="{05F2D378-64C4-4684-8289-FA939A13C9E8}"/>
    <cellStyle name="Currency 4 2 3 4 2 2 2" xfId="14429" xr:uid="{4AF7375C-BA02-4CB2-9097-8E6960A4C990}"/>
    <cellStyle name="Currency 4 2 3 4 2 2 2 2" xfId="29840" xr:uid="{955B5EDF-0ED2-4841-8824-9CA99DC4568F}"/>
    <cellStyle name="Currency 4 2 3 4 2 2 2 2 2" xfId="60664" xr:uid="{C7B377D3-D18B-4887-BDCA-5462C1AC3A67}"/>
    <cellStyle name="Currency 4 2 3 4 2 2 2 3" xfId="45254" xr:uid="{7E8E3DD7-884B-4765-BA4B-6DAFF30BCE88}"/>
    <cellStyle name="Currency 4 2 3 4 2 2 3" xfId="22031" xr:uid="{FFD1DA02-1801-46F1-A748-D02734EC30FA}"/>
    <cellStyle name="Currency 4 2 3 4 2 2 3 2" xfId="52855" xr:uid="{9CF4B6E9-C2A2-4CDE-913E-DF67243C407D}"/>
    <cellStyle name="Currency 4 2 3 4 2 2 4" xfId="37445" xr:uid="{A3D90447-BA30-4AC0-A805-04D737601AF8}"/>
    <cellStyle name="Currency 4 2 3 4 2 3" xfId="10626" xr:uid="{4ABE7853-2E70-4361-948B-A1D625AD9822}"/>
    <cellStyle name="Currency 4 2 3 4 2 3 2" xfId="26037" xr:uid="{FB3B383F-FEA1-480D-B64D-42F52F080F09}"/>
    <cellStyle name="Currency 4 2 3 4 2 3 2 2" xfId="56861" xr:uid="{93DAE273-6947-44CC-B927-1E4C9000FF0E}"/>
    <cellStyle name="Currency 4 2 3 4 2 3 3" xfId="41451" xr:uid="{C3746BB4-1785-4DD2-A7C1-F5BE47A58E2F}"/>
    <cellStyle name="Currency 4 2 3 4 2 4" xfId="18228" xr:uid="{3DF39E04-9056-420A-B83B-F67EECADAAC5}"/>
    <cellStyle name="Currency 4 2 3 4 2 4 2" xfId="49052" xr:uid="{B2528D28-4616-4A60-8669-D49C228192A6}"/>
    <cellStyle name="Currency 4 2 3 4 2 5" xfId="33642" xr:uid="{149C6077-5E23-4C11-A466-C667BE5377B1}"/>
    <cellStyle name="Currency 4 2 3 4 3" xfId="4719" xr:uid="{005C50C2-3F8E-49B5-894F-9970AA3EF905}"/>
    <cellStyle name="Currency 4 2 3 4 3 2" xfId="12530" xr:uid="{815B433A-CB56-4EB2-8470-530CD85D5B71}"/>
    <cellStyle name="Currency 4 2 3 4 3 2 2" xfId="27941" xr:uid="{11CC39DD-20EC-4CE2-85CB-2C88B5D99A62}"/>
    <cellStyle name="Currency 4 2 3 4 3 2 2 2" xfId="58765" xr:uid="{F6A5506A-2F5E-4EE7-B92B-9DC052DD773B}"/>
    <cellStyle name="Currency 4 2 3 4 3 2 3" xfId="43355" xr:uid="{92FC185B-D98F-4F65-818E-3244FA9EFC94}"/>
    <cellStyle name="Currency 4 2 3 4 3 3" xfId="20132" xr:uid="{18FE83E4-4D5C-4358-8995-18259DEE0DAD}"/>
    <cellStyle name="Currency 4 2 3 4 3 3 2" xfId="50956" xr:uid="{13D012DC-B125-42EF-86FD-1478ABEE8558}"/>
    <cellStyle name="Currency 4 2 3 4 3 4" xfId="35546" xr:uid="{4B290BCA-51BA-446A-94A4-710D6DE8F5C4}"/>
    <cellStyle name="Currency 4 2 3 4 4" xfId="8727" xr:uid="{2125B18A-621D-479F-8139-56B5655BE04C}"/>
    <cellStyle name="Currency 4 2 3 4 4 2" xfId="24138" xr:uid="{DA36357D-BEC3-4BEC-B105-A68BACE877E5}"/>
    <cellStyle name="Currency 4 2 3 4 4 2 2" xfId="54962" xr:uid="{8393F09A-6FAC-4673-A5D1-8D863FB59FB0}"/>
    <cellStyle name="Currency 4 2 3 4 4 3" xfId="39552" xr:uid="{1AA25BAC-2A5A-447B-AFFA-5A622FAD56C0}"/>
    <cellStyle name="Currency 4 2 3 4 5" xfId="16329" xr:uid="{59EAA7E7-8820-4110-8C75-0D4F0B9EF98B}"/>
    <cellStyle name="Currency 4 2 3 4 5 2" xfId="47153" xr:uid="{C760C606-67DD-4C10-A1F7-238C360C2AA6}"/>
    <cellStyle name="Currency 4 2 3 4 6" xfId="31743" xr:uid="{9AE1D458-4DD1-476D-8D1F-05ABBEE17CD8}"/>
    <cellStyle name="Currency 4 2 3 5" xfId="1549" xr:uid="{91D4A976-02CF-4536-85ED-16CF852B972C}"/>
    <cellStyle name="Currency 4 2 3 5 2" xfId="3448" xr:uid="{BC536A66-A9ED-44BA-8F3D-954FED8C1F6A}"/>
    <cellStyle name="Currency 4 2 3 5 2 2" xfId="7251" xr:uid="{2C735CB4-A25A-4074-A5FA-67B6D5824318}"/>
    <cellStyle name="Currency 4 2 3 5 2 2 2" xfId="15062" xr:uid="{7FF49128-8AE1-4B2D-B210-A29F93F8D84E}"/>
    <cellStyle name="Currency 4 2 3 5 2 2 2 2" xfId="30473" xr:uid="{71E56718-7ED0-4A90-B6E7-1520E358A3E1}"/>
    <cellStyle name="Currency 4 2 3 5 2 2 2 2 2" xfId="61297" xr:uid="{D53DF61C-3184-4078-9B13-7F6C0DFAA5EF}"/>
    <cellStyle name="Currency 4 2 3 5 2 2 2 3" xfId="45887" xr:uid="{CFBADAC0-00E1-48B6-A083-97CF3C801457}"/>
    <cellStyle name="Currency 4 2 3 5 2 2 3" xfId="22664" xr:uid="{06CF17A7-D3B8-428E-AE25-486B87124CAB}"/>
    <cellStyle name="Currency 4 2 3 5 2 2 3 2" xfId="53488" xr:uid="{A8C90BEE-731A-4020-BC48-2F23C6788ABC}"/>
    <cellStyle name="Currency 4 2 3 5 2 2 4" xfId="38078" xr:uid="{B86A5BD2-4826-42FD-8559-5577DCC1485E}"/>
    <cellStyle name="Currency 4 2 3 5 2 3" xfId="11259" xr:uid="{1820B2A2-60CD-4C3E-9052-5D3EE420105D}"/>
    <cellStyle name="Currency 4 2 3 5 2 3 2" xfId="26670" xr:uid="{07411B8C-41B8-451B-B5C3-D4E70BCE5CDC}"/>
    <cellStyle name="Currency 4 2 3 5 2 3 2 2" xfId="57494" xr:uid="{C9372EB1-29DC-48AC-A07D-584F3760311A}"/>
    <cellStyle name="Currency 4 2 3 5 2 3 3" xfId="42084" xr:uid="{D296B8A4-A3F5-4F37-92E0-3BBB36279F6B}"/>
    <cellStyle name="Currency 4 2 3 5 2 4" xfId="18861" xr:uid="{27940BB4-4DEE-4D3E-9E26-3CCCE02E433B}"/>
    <cellStyle name="Currency 4 2 3 5 2 4 2" xfId="49685" xr:uid="{1081BA41-041F-4EA4-8E0C-B909C763B3A1}"/>
    <cellStyle name="Currency 4 2 3 5 2 5" xfId="34275" xr:uid="{FBC16D89-71D4-45EB-9798-614846A6B779}"/>
    <cellStyle name="Currency 4 2 3 5 3" xfId="5352" xr:uid="{63FAE04B-0940-4CFF-B8DC-49364D5C2ECE}"/>
    <cellStyle name="Currency 4 2 3 5 3 2" xfId="13163" xr:uid="{B811A1C7-6CE4-40A4-BE4D-0D5CDC1C4CA3}"/>
    <cellStyle name="Currency 4 2 3 5 3 2 2" xfId="28574" xr:uid="{5D3D1BAB-A6A9-471F-8EEF-3B8FE0C32BF2}"/>
    <cellStyle name="Currency 4 2 3 5 3 2 2 2" xfId="59398" xr:uid="{10331D63-4495-4B90-BB80-4708A7F637FA}"/>
    <cellStyle name="Currency 4 2 3 5 3 2 3" xfId="43988" xr:uid="{C73EEFFC-A49C-415C-AE75-F98F2AEDA50D}"/>
    <cellStyle name="Currency 4 2 3 5 3 3" xfId="20765" xr:uid="{DFCD9D56-7597-4A73-B2E9-B53B1D29F7A8}"/>
    <cellStyle name="Currency 4 2 3 5 3 3 2" xfId="51589" xr:uid="{54B43D42-D5C1-456F-9718-01ED2DCC5527}"/>
    <cellStyle name="Currency 4 2 3 5 3 4" xfId="36179" xr:uid="{7FA884DD-D537-41AA-85D1-1582B7A8ACAB}"/>
    <cellStyle name="Currency 4 2 3 5 4" xfId="9360" xr:uid="{CCDE07FC-0BB2-4111-B465-F668C01F8137}"/>
    <cellStyle name="Currency 4 2 3 5 4 2" xfId="24771" xr:uid="{FB504CD1-A9D6-450B-A7A2-06B194E27760}"/>
    <cellStyle name="Currency 4 2 3 5 4 2 2" xfId="55595" xr:uid="{6A251E0F-1C97-4886-B96A-9A97F5A5CB36}"/>
    <cellStyle name="Currency 4 2 3 5 4 3" xfId="40185" xr:uid="{4E5F5241-D864-40AA-9823-ECE268F91C0E}"/>
    <cellStyle name="Currency 4 2 3 5 5" xfId="16962" xr:uid="{59598D2C-1B22-40FA-B3EB-99A19EE15045}"/>
    <cellStyle name="Currency 4 2 3 5 5 2" xfId="47786" xr:uid="{16F68028-9B7A-4DAE-AE3C-35B191AE3C3B}"/>
    <cellStyle name="Currency 4 2 3 5 6" xfId="32376" xr:uid="{D877DBF3-D4AC-4B13-B592-C30898A83C65}"/>
    <cellStyle name="Currency 4 2 3 6" xfId="2182" xr:uid="{928A631F-AB48-401F-BB02-AD00E79600BA}"/>
    <cellStyle name="Currency 4 2 3 6 2" xfId="5985" xr:uid="{40384293-F0B9-40D0-A87C-9D20AD503400}"/>
    <cellStyle name="Currency 4 2 3 6 2 2" xfId="13796" xr:uid="{597801E5-A74E-435E-B68E-FC7B6A0DC5F1}"/>
    <cellStyle name="Currency 4 2 3 6 2 2 2" xfId="29207" xr:uid="{3EAA540D-1E0B-4E59-8474-4D570D52D9FF}"/>
    <cellStyle name="Currency 4 2 3 6 2 2 2 2" xfId="60031" xr:uid="{82B634DD-AE0E-49AC-A197-145ED78C5872}"/>
    <cellStyle name="Currency 4 2 3 6 2 2 3" xfId="44621" xr:uid="{FC2039A7-DE3D-4466-AD9D-3EC50A7037E5}"/>
    <cellStyle name="Currency 4 2 3 6 2 3" xfId="21398" xr:uid="{DB541B53-334E-4FB7-B602-43A4901B819A}"/>
    <cellStyle name="Currency 4 2 3 6 2 3 2" xfId="52222" xr:uid="{1BFDB7C0-F640-4FE2-8C05-43EBB3E2CD9E}"/>
    <cellStyle name="Currency 4 2 3 6 2 4" xfId="36812" xr:uid="{4B5E4989-B4C8-4A30-8AE7-CA9E296AAAC2}"/>
    <cellStyle name="Currency 4 2 3 6 3" xfId="9993" xr:uid="{67DAE476-06CE-4582-8314-43E207E94508}"/>
    <cellStyle name="Currency 4 2 3 6 3 2" xfId="25404" xr:uid="{17CB273F-3B6D-4AE3-8EC8-E84C07C315E1}"/>
    <cellStyle name="Currency 4 2 3 6 3 2 2" xfId="56228" xr:uid="{C773C5DD-D7B2-4F73-B3AB-74C0D87BCE9E}"/>
    <cellStyle name="Currency 4 2 3 6 3 3" xfId="40818" xr:uid="{49A994C3-BC5D-41B9-AFF0-285284CA7961}"/>
    <cellStyle name="Currency 4 2 3 6 4" xfId="17595" xr:uid="{112894A8-2E3E-4FDB-8CF2-FDDF8C8D1D71}"/>
    <cellStyle name="Currency 4 2 3 6 4 2" xfId="48419" xr:uid="{6A8F67E1-6537-4549-BDE5-69BD489AAE4E}"/>
    <cellStyle name="Currency 4 2 3 6 5" xfId="33009" xr:uid="{39A6265D-7F96-43CA-9429-954378A613DB}"/>
    <cellStyle name="Currency 4 2 3 7" xfId="4086" xr:uid="{30AF70E4-1D31-43F3-977C-F739DD456BD7}"/>
    <cellStyle name="Currency 4 2 3 7 2" xfId="11897" xr:uid="{9DC216A1-6BFC-43E3-BBAB-AF24580D5D99}"/>
    <cellStyle name="Currency 4 2 3 7 2 2" xfId="27308" xr:uid="{38B4A74C-09B5-46B9-B826-FA069014FC84}"/>
    <cellStyle name="Currency 4 2 3 7 2 2 2" xfId="58132" xr:uid="{AD366134-4852-4008-B0AA-EF3924B39803}"/>
    <cellStyle name="Currency 4 2 3 7 2 3" xfId="42722" xr:uid="{C7F2751A-1537-42B1-BAF2-E186841FBD79}"/>
    <cellStyle name="Currency 4 2 3 7 3" xfId="19499" xr:uid="{9C8066E2-4DFA-4550-959E-B9A384E5B2F1}"/>
    <cellStyle name="Currency 4 2 3 7 3 2" xfId="50323" xr:uid="{6C3F100D-60D6-4104-A8A7-272D81545C6F}"/>
    <cellStyle name="Currency 4 2 3 7 4" xfId="34913" xr:uid="{C2979574-661D-4D59-AB5C-98F4C1CB2F14}"/>
    <cellStyle name="Currency 4 2 3 8" xfId="8094" xr:uid="{CDC2C81C-3762-49A8-8AED-74067FC14A2A}"/>
    <cellStyle name="Currency 4 2 3 8 2" xfId="23505" xr:uid="{2327F5D6-FD18-40F8-BF09-5CF95594EE50}"/>
    <cellStyle name="Currency 4 2 3 8 2 2" xfId="54329" xr:uid="{49F1E10A-F897-4694-B8DE-F012AA52F23F}"/>
    <cellStyle name="Currency 4 2 3 8 3" xfId="38919" xr:uid="{0AEE4CD1-D134-4907-A4CC-A905D8AA99D9}"/>
    <cellStyle name="Currency 4 2 3 9" xfId="7885" xr:uid="{883DDB1A-997A-4658-8D90-E224003FDF43}"/>
    <cellStyle name="Currency 4 2 3 9 2" xfId="23296" xr:uid="{4202BFF4-2254-4C39-9822-B7696C644338}"/>
    <cellStyle name="Currency 4 2 3 9 2 2" xfId="54120" xr:uid="{74C9C2CA-4303-48B0-8B86-8208DA504A95}"/>
    <cellStyle name="Currency 4 2 3 9 3" xfId="38710" xr:uid="{8F4072BE-E47A-465C-A9FF-8A55919451C9}"/>
    <cellStyle name="Currency 4 2 4" xfId="194" xr:uid="{254D4C3B-6BDC-4B4A-AEE2-EB20262CD6AE}"/>
    <cellStyle name="Currency 4 2 4 10" xfId="15616" xr:uid="{205C7488-AF0C-4352-A17A-F83FB3F853CE}"/>
    <cellStyle name="Currency 4 2 4 10 2" xfId="46440" xr:uid="{5C391DD9-0F6B-4470-8AC2-D7446485F440}"/>
    <cellStyle name="Currency 4 2 4 11" xfId="31030" xr:uid="{EEE2E024-320B-4826-9390-ADA27C4B151F}"/>
    <cellStyle name="Currency 4 2 4 2" xfId="625" xr:uid="{3401791E-E84D-4EB7-9BDA-69C2EAB8BC2B}"/>
    <cellStyle name="Currency 4 2 4 2 2" xfId="1258" xr:uid="{4B7D61CE-957D-49F2-A698-3C7F6425FE4C}"/>
    <cellStyle name="Currency 4 2 4 2 2 2" xfId="3157" xr:uid="{B24914F6-A979-406D-997A-CBB354256702}"/>
    <cellStyle name="Currency 4 2 4 2 2 2 2" xfId="6960" xr:uid="{861149E0-42C7-4A37-B7A4-E849F7EB4C75}"/>
    <cellStyle name="Currency 4 2 4 2 2 2 2 2" xfId="14771" xr:uid="{00E8CAB1-C53F-4AA2-805F-894E8B3387CC}"/>
    <cellStyle name="Currency 4 2 4 2 2 2 2 2 2" xfId="30182" xr:uid="{9EFEBCF7-B229-455C-8A37-693C3ADCBE28}"/>
    <cellStyle name="Currency 4 2 4 2 2 2 2 2 2 2" xfId="61006" xr:uid="{2174391A-1ECF-444B-88F6-3FE4ABB0430A}"/>
    <cellStyle name="Currency 4 2 4 2 2 2 2 2 3" xfId="45596" xr:uid="{84971B58-37B3-45A6-85F5-7AD59516A4EB}"/>
    <cellStyle name="Currency 4 2 4 2 2 2 2 3" xfId="22373" xr:uid="{46B7C07C-9B56-42AC-B1A7-FBB4D1873DA3}"/>
    <cellStyle name="Currency 4 2 4 2 2 2 2 3 2" xfId="53197" xr:uid="{8A68712D-FC99-4AF6-B90D-1266F0A486D5}"/>
    <cellStyle name="Currency 4 2 4 2 2 2 2 4" xfId="37787" xr:uid="{60925AD7-1C2A-409C-8464-BBC0CD21A63B}"/>
    <cellStyle name="Currency 4 2 4 2 2 2 3" xfId="10968" xr:uid="{AC52C3A7-A483-435D-AF8B-E84EB6A448A5}"/>
    <cellStyle name="Currency 4 2 4 2 2 2 3 2" xfId="26379" xr:uid="{3BA50732-68A1-4FC4-AAA3-E09B55FBFB3F}"/>
    <cellStyle name="Currency 4 2 4 2 2 2 3 2 2" xfId="57203" xr:uid="{B388BA74-CF86-4E92-BF2B-C0014793D99F}"/>
    <cellStyle name="Currency 4 2 4 2 2 2 3 3" xfId="41793" xr:uid="{CEC8DB03-4200-426E-ABF3-69F26774EFB9}"/>
    <cellStyle name="Currency 4 2 4 2 2 2 4" xfId="18570" xr:uid="{4C785379-6017-4C30-AF90-40380D5CFCA8}"/>
    <cellStyle name="Currency 4 2 4 2 2 2 4 2" xfId="49394" xr:uid="{ED077872-FFC9-410F-95AE-05FF889F39A4}"/>
    <cellStyle name="Currency 4 2 4 2 2 2 5" xfId="33984" xr:uid="{C8D68915-F9A1-48D8-8850-4F233CB9764A}"/>
    <cellStyle name="Currency 4 2 4 2 2 3" xfId="5061" xr:uid="{A503AAF6-78AC-4B3F-B52B-A35488C5D5B8}"/>
    <cellStyle name="Currency 4 2 4 2 2 3 2" xfId="12872" xr:uid="{3C312C3B-D223-4A4E-9B34-A92D70AACA43}"/>
    <cellStyle name="Currency 4 2 4 2 2 3 2 2" xfId="28283" xr:uid="{6B6755A5-8D5E-449B-97BB-4A8F92ECFA28}"/>
    <cellStyle name="Currency 4 2 4 2 2 3 2 2 2" xfId="59107" xr:uid="{2048603B-3820-44C1-ADF8-07F8B9C342C9}"/>
    <cellStyle name="Currency 4 2 4 2 2 3 2 3" xfId="43697" xr:uid="{1D7A8DE6-D3E3-46D7-860E-AA87AF7CE387}"/>
    <cellStyle name="Currency 4 2 4 2 2 3 3" xfId="20474" xr:uid="{2E412010-1DEB-4A3F-926C-D0374BA54AA0}"/>
    <cellStyle name="Currency 4 2 4 2 2 3 3 2" xfId="51298" xr:uid="{CF68B741-67AB-4361-BBCE-A5BA3C209CA3}"/>
    <cellStyle name="Currency 4 2 4 2 2 3 4" xfId="35888" xr:uid="{4FB56770-2FCE-474D-AF66-2689F0CE6D0C}"/>
    <cellStyle name="Currency 4 2 4 2 2 4" xfId="9069" xr:uid="{1AF09AE1-823C-473C-AC00-68E06028022B}"/>
    <cellStyle name="Currency 4 2 4 2 2 4 2" xfId="24480" xr:uid="{D5443CD4-DB6C-4A3F-A073-018CB45D7472}"/>
    <cellStyle name="Currency 4 2 4 2 2 4 2 2" xfId="55304" xr:uid="{D742481F-EFC3-4027-842D-4CD4C0D78F1D}"/>
    <cellStyle name="Currency 4 2 4 2 2 4 3" xfId="39894" xr:uid="{31ABD88C-7812-450C-AA58-F000F4D8C436}"/>
    <cellStyle name="Currency 4 2 4 2 2 5" xfId="16671" xr:uid="{396A3864-38E9-441C-9893-2633F28A3117}"/>
    <cellStyle name="Currency 4 2 4 2 2 5 2" xfId="47495" xr:uid="{36EB6A56-4472-4525-9F8D-2C169D7DA3FD}"/>
    <cellStyle name="Currency 4 2 4 2 2 6" xfId="32085" xr:uid="{94159392-22A2-4A64-93D5-C20B54BC725B}"/>
    <cellStyle name="Currency 4 2 4 2 3" xfId="1891" xr:uid="{E73EF64D-06EC-46AE-8A87-044DE7C99C59}"/>
    <cellStyle name="Currency 4 2 4 2 3 2" xfId="3790" xr:uid="{B0FE2868-C73D-4159-A12E-7EAFE98E87D0}"/>
    <cellStyle name="Currency 4 2 4 2 3 2 2" xfId="7593" xr:uid="{41C9CE65-C42E-4DCD-88DC-B221DB343920}"/>
    <cellStyle name="Currency 4 2 4 2 3 2 2 2" xfId="15404" xr:uid="{5FBD6BF9-7D9D-4D99-9E3B-8788A19CCA79}"/>
    <cellStyle name="Currency 4 2 4 2 3 2 2 2 2" xfId="30815" xr:uid="{7450013B-393E-45D9-B679-C670DC9225DB}"/>
    <cellStyle name="Currency 4 2 4 2 3 2 2 2 2 2" xfId="61639" xr:uid="{6405D2E3-40C7-491E-8979-C64EFBD9B119}"/>
    <cellStyle name="Currency 4 2 4 2 3 2 2 2 3" xfId="46229" xr:uid="{F86B128E-738F-4BE2-8FB5-58EFF4AE86D5}"/>
    <cellStyle name="Currency 4 2 4 2 3 2 2 3" xfId="23006" xr:uid="{C93E2FD8-9047-45FE-8F13-2A54128AB6FA}"/>
    <cellStyle name="Currency 4 2 4 2 3 2 2 3 2" xfId="53830" xr:uid="{221B4A51-2F3C-4E0E-9E0A-6605EBC75E04}"/>
    <cellStyle name="Currency 4 2 4 2 3 2 2 4" xfId="38420" xr:uid="{9B4345D8-5EF4-46E3-ACD3-91023B9ABF40}"/>
    <cellStyle name="Currency 4 2 4 2 3 2 3" xfId="11601" xr:uid="{B6C4767B-4EDE-4B15-AAE0-D4B4DC1AF22D}"/>
    <cellStyle name="Currency 4 2 4 2 3 2 3 2" xfId="27012" xr:uid="{4E5996BD-1F32-4AF5-9074-E56CEF6FE637}"/>
    <cellStyle name="Currency 4 2 4 2 3 2 3 2 2" xfId="57836" xr:uid="{D5936C07-E8B4-466A-8867-667D58EC14A1}"/>
    <cellStyle name="Currency 4 2 4 2 3 2 3 3" xfId="42426" xr:uid="{035486AC-EBBE-42A6-A625-F5C40BAD2C76}"/>
    <cellStyle name="Currency 4 2 4 2 3 2 4" xfId="19203" xr:uid="{106D26B2-1C87-4394-A12E-4C023FAAE9B5}"/>
    <cellStyle name="Currency 4 2 4 2 3 2 4 2" xfId="50027" xr:uid="{A8312BBC-15FE-4837-81CF-8C34A7CA8871}"/>
    <cellStyle name="Currency 4 2 4 2 3 2 5" xfId="34617" xr:uid="{8CBE08EA-D99D-476C-8DE2-E144B99103D3}"/>
    <cellStyle name="Currency 4 2 4 2 3 3" xfId="5694" xr:uid="{85E79792-9A76-49C2-99FA-057BFF8E2018}"/>
    <cellStyle name="Currency 4 2 4 2 3 3 2" xfId="13505" xr:uid="{4709C1DF-27B6-421D-86E4-FBE56D4F697F}"/>
    <cellStyle name="Currency 4 2 4 2 3 3 2 2" xfId="28916" xr:uid="{8DCB096E-C95F-4970-8AB4-C3B70F8C0F49}"/>
    <cellStyle name="Currency 4 2 4 2 3 3 2 2 2" xfId="59740" xr:uid="{FD27405C-A9B9-4AD8-A8AD-A17F6E5CBCAA}"/>
    <cellStyle name="Currency 4 2 4 2 3 3 2 3" xfId="44330" xr:uid="{9A638042-B568-4EFF-8245-4959A042CE93}"/>
    <cellStyle name="Currency 4 2 4 2 3 3 3" xfId="21107" xr:uid="{BAF801F5-91CA-4410-AC38-46870CF63168}"/>
    <cellStyle name="Currency 4 2 4 2 3 3 3 2" xfId="51931" xr:uid="{DD8853C4-DA38-42A5-88FB-BBE3375106AD}"/>
    <cellStyle name="Currency 4 2 4 2 3 3 4" xfId="36521" xr:uid="{5A45D965-F099-49F5-8CB2-100EEFF4F18F}"/>
    <cellStyle name="Currency 4 2 4 2 3 4" xfId="9702" xr:uid="{34930175-DF08-49C6-80D7-B632035C15F5}"/>
    <cellStyle name="Currency 4 2 4 2 3 4 2" xfId="25113" xr:uid="{B24C9D23-11B4-44FB-813A-132095ACE603}"/>
    <cellStyle name="Currency 4 2 4 2 3 4 2 2" xfId="55937" xr:uid="{6DA6ED71-B55E-4B7A-B242-6B2EBD06C14E}"/>
    <cellStyle name="Currency 4 2 4 2 3 4 3" xfId="40527" xr:uid="{91F990F9-5F65-4C90-AD26-5E6644AF3EC4}"/>
    <cellStyle name="Currency 4 2 4 2 3 5" xfId="17304" xr:uid="{283BAF33-DEA5-4A8A-84BF-896F1543E609}"/>
    <cellStyle name="Currency 4 2 4 2 3 5 2" xfId="48128" xr:uid="{5CC006A5-59EC-4922-AAC1-5C9BABE24F8E}"/>
    <cellStyle name="Currency 4 2 4 2 3 6" xfId="32718" xr:uid="{DC0AADF0-1FFA-4259-A399-4F048B00B495}"/>
    <cellStyle name="Currency 4 2 4 2 4" xfId="2524" xr:uid="{1D8CA7C1-6ECA-4D10-9AEE-BBD5D630C364}"/>
    <cellStyle name="Currency 4 2 4 2 4 2" xfId="6327" xr:uid="{BF5A4E13-EF0B-4CD6-800B-29B12363F4B9}"/>
    <cellStyle name="Currency 4 2 4 2 4 2 2" xfId="14138" xr:uid="{4BEFBB2C-016F-4FE4-9D75-EB19275E7E93}"/>
    <cellStyle name="Currency 4 2 4 2 4 2 2 2" xfId="29549" xr:uid="{38FD74C7-5291-49A2-9620-992146E64595}"/>
    <cellStyle name="Currency 4 2 4 2 4 2 2 2 2" xfId="60373" xr:uid="{F27A0596-D46E-4ED0-9179-E36628ED3F92}"/>
    <cellStyle name="Currency 4 2 4 2 4 2 2 3" xfId="44963" xr:uid="{698E9E7E-09A0-4A3B-82D3-8C65B5079F5D}"/>
    <cellStyle name="Currency 4 2 4 2 4 2 3" xfId="21740" xr:uid="{4DF4A732-A72E-4C6E-AE70-36702A312122}"/>
    <cellStyle name="Currency 4 2 4 2 4 2 3 2" xfId="52564" xr:uid="{7EAC12D7-F55F-4AB3-AF10-B0490550A3CD}"/>
    <cellStyle name="Currency 4 2 4 2 4 2 4" xfId="37154" xr:uid="{8E713458-84C5-4E57-A7EE-97AF8119DF0A}"/>
    <cellStyle name="Currency 4 2 4 2 4 3" xfId="10335" xr:uid="{C4FA229D-77BE-45E7-A1E7-119B8E483ED9}"/>
    <cellStyle name="Currency 4 2 4 2 4 3 2" xfId="25746" xr:uid="{50E621B3-1006-4980-B45D-F940DCB971FD}"/>
    <cellStyle name="Currency 4 2 4 2 4 3 2 2" xfId="56570" xr:uid="{76AF0698-55CD-4788-9302-D0247F710BD6}"/>
    <cellStyle name="Currency 4 2 4 2 4 3 3" xfId="41160" xr:uid="{6C660DA3-3D26-4628-A0D8-5E87FA23142D}"/>
    <cellStyle name="Currency 4 2 4 2 4 4" xfId="17937" xr:uid="{32FA43FF-DDA3-4AFC-805B-7707F3E57027}"/>
    <cellStyle name="Currency 4 2 4 2 4 4 2" xfId="48761" xr:uid="{7455D1E9-DF22-4545-B236-78AFB6F364D5}"/>
    <cellStyle name="Currency 4 2 4 2 4 5" xfId="33351" xr:uid="{68DF7D10-B924-4673-B8A1-1945DDD12E4D}"/>
    <cellStyle name="Currency 4 2 4 2 5" xfId="4428" xr:uid="{899E8401-31B9-4470-AD14-F0FD413C1EFA}"/>
    <cellStyle name="Currency 4 2 4 2 5 2" xfId="12239" xr:uid="{DDD6D1B0-155E-42B6-881E-866E657485C7}"/>
    <cellStyle name="Currency 4 2 4 2 5 2 2" xfId="27650" xr:uid="{DE97B33C-0BDF-43F0-B34B-6CEB6D4EEED6}"/>
    <cellStyle name="Currency 4 2 4 2 5 2 2 2" xfId="58474" xr:uid="{DC3BA6E7-897D-476D-86E9-7E2CEFE1B4F8}"/>
    <cellStyle name="Currency 4 2 4 2 5 2 3" xfId="43064" xr:uid="{4CEF179D-07BB-4A1E-9F2D-1F529A373382}"/>
    <cellStyle name="Currency 4 2 4 2 5 3" xfId="19841" xr:uid="{98DCDC4B-71A3-4272-9324-786A3541CA1D}"/>
    <cellStyle name="Currency 4 2 4 2 5 3 2" xfId="50665" xr:uid="{486BD784-F2A4-4090-897A-4117CD9DA545}"/>
    <cellStyle name="Currency 4 2 4 2 5 4" xfId="35255" xr:uid="{CCAED102-2C17-4116-B72D-831BD67103D9}"/>
    <cellStyle name="Currency 4 2 4 2 6" xfId="8436" xr:uid="{C81D758D-A12C-45BA-B8A3-EBB792055486}"/>
    <cellStyle name="Currency 4 2 4 2 6 2" xfId="23847" xr:uid="{15C37F3C-8765-4685-963C-59540CD1FBC1}"/>
    <cellStyle name="Currency 4 2 4 2 6 2 2" xfId="54671" xr:uid="{AB36F20C-6262-4EA2-ACAE-71218C4BB744}"/>
    <cellStyle name="Currency 4 2 4 2 6 3" xfId="39261" xr:uid="{BFBAC809-226E-40E3-83DC-CDF669A0D5C2}"/>
    <cellStyle name="Currency 4 2 4 2 7" xfId="16038" xr:uid="{EDEB8CFE-CCF5-4D81-B70B-7B2AF03C84F1}"/>
    <cellStyle name="Currency 4 2 4 2 7 2" xfId="46862" xr:uid="{DEC69F5B-C910-4CA6-B383-ABE39069CDDF}"/>
    <cellStyle name="Currency 4 2 4 2 8" xfId="31452" xr:uid="{916CA9A1-759A-42C8-B39D-E7A3CEBF3CFF}"/>
    <cellStyle name="Currency 4 2 4 3" xfId="416" xr:uid="{2C72A6C3-734B-4515-B67A-488BBEA5044F}"/>
    <cellStyle name="Currency 4 2 4 3 2" xfId="1049" xr:uid="{306F47B6-E248-49BF-AC4D-48139C95B541}"/>
    <cellStyle name="Currency 4 2 4 3 2 2" xfId="2948" xr:uid="{16D5430F-1018-414D-8359-B638BCCEBA7E}"/>
    <cellStyle name="Currency 4 2 4 3 2 2 2" xfId="6751" xr:uid="{9D74D8E9-1992-447B-BEF5-BDF853549E3D}"/>
    <cellStyle name="Currency 4 2 4 3 2 2 2 2" xfId="14562" xr:uid="{AD9C4672-AB57-4410-87B5-11E2DC56C7DA}"/>
    <cellStyle name="Currency 4 2 4 3 2 2 2 2 2" xfId="29973" xr:uid="{75D06621-BE5F-4BAE-BBF7-A13E0FF4CE25}"/>
    <cellStyle name="Currency 4 2 4 3 2 2 2 2 2 2" xfId="60797" xr:uid="{8A2BBC9A-4128-4616-8414-047E0C3539C3}"/>
    <cellStyle name="Currency 4 2 4 3 2 2 2 2 3" xfId="45387" xr:uid="{12A9366E-06D1-499B-8FAE-EB327C36B453}"/>
    <cellStyle name="Currency 4 2 4 3 2 2 2 3" xfId="22164" xr:uid="{F71D75A1-0C98-4CAF-9F6C-C8E86C31A37D}"/>
    <cellStyle name="Currency 4 2 4 3 2 2 2 3 2" xfId="52988" xr:uid="{982F3274-FB6E-4B54-9BE1-D1D4E685EF9A}"/>
    <cellStyle name="Currency 4 2 4 3 2 2 2 4" xfId="37578" xr:uid="{AA77B2A8-6292-48D8-B1E3-A08A6EC1B6EB}"/>
    <cellStyle name="Currency 4 2 4 3 2 2 3" xfId="10759" xr:uid="{4B4EB262-9A37-432C-B275-F786F0E6E426}"/>
    <cellStyle name="Currency 4 2 4 3 2 2 3 2" xfId="26170" xr:uid="{66EB84CA-11DA-418B-A99A-1328BE4EADAC}"/>
    <cellStyle name="Currency 4 2 4 3 2 2 3 2 2" xfId="56994" xr:uid="{7F88ECF3-0153-423C-92BD-773B294498A6}"/>
    <cellStyle name="Currency 4 2 4 3 2 2 3 3" xfId="41584" xr:uid="{C8670786-6DAD-4AB1-851A-2754141B0411}"/>
    <cellStyle name="Currency 4 2 4 3 2 2 4" xfId="18361" xr:uid="{858C8CBB-ABB1-4EE7-8670-541352F3542C}"/>
    <cellStyle name="Currency 4 2 4 3 2 2 4 2" xfId="49185" xr:uid="{8D50EE47-637A-4CB3-A536-F74569EF8793}"/>
    <cellStyle name="Currency 4 2 4 3 2 2 5" xfId="33775" xr:uid="{A21B08A0-5214-4C70-A70D-550C43313B45}"/>
    <cellStyle name="Currency 4 2 4 3 2 3" xfId="4852" xr:uid="{E824E708-93DC-462A-8C0A-9B1E0046D76C}"/>
    <cellStyle name="Currency 4 2 4 3 2 3 2" xfId="12663" xr:uid="{E190613E-9C3D-4690-B95B-61C5B44D751A}"/>
    <cellStyle name="Currency 4 2 4 3 2 3 2 2" xfId="28074" xr:uid="{A552DC64-D025-4210-864C-5F825D6D5498}"/>
    <cellStyle name="Currency 4 2 4 3 2 3 2 2 2" xfId="58898" xr:uid="{22D5098B-48E9-44ED-AC05-D039FABF4A2B}"/>
    <cellStyle name="Currency 4 2 4 3 2 3 2 3" xfId="43488" xr:uid="{879A2121-BAE5-43FD-A9E9-A0505992F2EC}"/>
    <cellStyle name="Currency 4 2 4 3 2 3 3" xfId="20265" xr:uid="{1239AA08-116E-4B37-90FF-CCA29DE4B735}"/>
    <cellStyle name="Currency 4 2 4 3 2 3 3 2" xfId="51089" xr:uid="{494FE203-09AC-4342-B64E-5770F0EDAEE3}"/>
    <cellStyle name="Currency 4 2 4 3 2 3 4" xfId="35679" xr:uid="{BBD13FE7-6A20-43F0-A1AB-90DFC0BD93BD}"/>
    <cellStyle name="Currency 4 2 4 3 2 4" xfId="8860" xr:uid="{25FE9D0D-78F8-475B-8E88-A34AD78357DD}"/>
    <cellStyle name="Currency 4 2 4 3 2 4 2" xfId="24271" xr:uid="{0A98BDC5-4FD0-4408-BE74-E194B3DCEA06}"/>
    <cellStyle name="Currency 4 2 4 3 2 4 2 2" xfId="55095" xr:uid="{45EC5B41-0D57-4F6C-8C4B-6C78A69375CF}"/>
    <cellStyle name="Currency 4 2 4 3 2 4 3" xfId="39685" xr:uid="{42DC63CF-D364-4C39-B81B-45817B6A9650}"/>
    <cellStyle name="Currency 4 2 4 3 2 5" xfId="16462" xr:uid="{FBE25D61-2C46-46E1-9939-2D6780695BFA}"/>
    <cellStyle name="Currency 4 2 4 3 2 5 2" xfId="47286" xr:uid="{A37EC6C0-48D9-4A0D-9764-1EFCD4B31178}"/>
    <cellStyle name="Currency 4 2 4 3 2 6" xfId="31876" xr:uid="{31A86633-FD79-462A-906F-427507A03724}"/>
    <cellStyle name="Currency 4 2 4 3 3" xfId="1682" xr:uid="{9B95995B-F66E-4D12-B580-821F22C6D3CE}"/>
    <cellStyle name="Currency 4 2 4 3 3 2" xfId="3581" xr:uid="{59736012-E808-4F70-AEF8-81B49D1EE002}"/>
    <cellStyle name="Currency 4 2 4 3 3 2 2" xfId="7384" xr:uid="{57169F38-0B66-4D23-BE0A-9F7D0666881F}"/>
    <cellStyle name="Currency 4 2 4 3 3 2 2 2" xfId="15195" xr:uid="{4EA13AD7-8A9A-4007-8AA8-91B168DD2A96}"/>
    <cellStyle name="Currency 4 2 4 3 3 2 2 2 2" xfId="30606" xr:uid="{78B37C7F-53AB-42D3-9D70-05717143F989}"/>
    <cellStyle name="Currency 4 2 4 3 3 2 2 2 2 2" xfId="61430" xr:uid="{4F9F300E-D04D-4343-BB01-A2A3AFE184CC}"/>
    <cellStyle name="Currency 4 2 4 3 3 2 2 2 3" xfId="46020" xr:uid="{22B85447-8A08-4E51-860E-5E1B63F74989}"/>
    <cellStyle name="Currency 4 2 4 3 3 2 2 3" xfId="22797" xr:uid="{CB1BF49D-C55D-4A43-BAD4-3A4E903926B4}"/>
    <cellStyle name="Currency 4 2 4 3 3 2 2 3 2" xfId="53621" xr:uid="{7EE95584-FFB4-4885-A821-E6C99CE8BE5A}"/>
    <cellStyle name="Currency 4 2 4 3 3 2 2 4" xfId="38211" xr:uid="{BFDD7CD0-9EF0-4F94-80A9-9E53FD350C41}"/>
    <cellStyle name="Currency 4 2 4 3 3 2 3" xfId="11392" xr:uid="{3FA07BB0-2967-4185-95E2-A333A2BC29ED}"/>
    <cellStyle name="Currency 4 2 4 3 3 2 3 2" xfId="26803" xr:uid="{3D3355A9-248E-4B21-8CB2-8283898682CA}"/>
    <cellStyle name="Currency 4 2 4 3 3 2 3 2 2" xfId="57627" xr:uid="{05B34585-FF31-4D86-A786-35C911E90A55}"/>
    <cellStyle name="Currency 4 2 4 3 3 2 3 3" xfId="42217" xr:uid="{32B0C9E9-5AA2-4A2B-BC6B-553B79C99C03}"/>
    <cellStyle name="Currency 4 2 4 3 3 2 4" xfId="18994" xr:uid="{62108E7E-DE59-4D73-8562-40B53ABAA5D8}"/>
    <cellStyle name="Currency 4 2 4 3 3 2 4 2" xfId="49818" xr:uid="{51FBB72C-18AC-4F35-90D7-CE83A69E46BE}"/>
    <cellStyle name="Currency 4 2 4 3 3 2 5" xfId="34408" xr:uid="{4F47AB97-BB90-4D4F-8332-9C0CBD3C4D47}"/>
    <cellStyle name="Currency 4 2 4 3 3 3" xfId="5485" xr:uid="{235B0A0E-FCB4-4D03-9787-23A1DEC4150F}"/>
    <cellStyle name="Currency 4 2 4 3 3 3 2" xfId="13296" xr:uid="{B0B94818-52E9-419A-90CC-D4734545F3EA}"/>
    <cellStyle name="Currency 4 2 4 3 3 3 2 2" xfId="28707" xr:uid="{DE9EC25A-CBB0-45D1-AEF1-5A187D4B8DFA}"/>
    <cellStyle name="Currency 4 2 4 3 3 3 2 2 2" xfId="59531" xr:uid="{AA066F8D-BE89-4120-B684-633AC65615B1}"/>
    <cellStyle name="Currency 4 2 4 3 3 3 2 3" xfId="44121" xr:uid="{EC95013A-0A80-42DD-88BC-76C41D0A1C73}"/>
    <cellStyle name="Currency 4 2 4 3 3 3 3" xfId="20898" xr:uid="{870E56A0-630C-48D7-9958-98834DD6937C}"/>
    <cellStyle name="Currency 4 2 4 3 3 3 3 2" xfId="51722" xr:uid="{5074C58F-4835-42A1-A446-0304D71368AE}"/>
    <cellStyle name="Currency 4 2 4 3 3 3 4" xfId="36312" xr:uid="{A7FFAF0D-0189-4D17-B7F0-1F58E2704C7F}"/>
    <cellStyle name="Currency 4 2 4 3 3 4" xfId="9493" xr:uid="{76B540A9-51FC-4896-BC16-B30735209708}"/>
    <cellStyle name="Currency 4 2 4 3 3 4 2" xfId="24904" xr:uid="{2494FB6A-2EE1-4CB2-8DD6-131280ABAA0A}"/>
    <cellStyle name="Currency 4 2 4 3 3 4 2 2" xfId="55728" xr:uid="{60A537E2-693D-411C-8AD0-9ACF9B3D2A96}"/>
    <cellStyle name="Currency 4 2 4 3 3 4 3" xfId="40318" xr:uid="{EE00BF21-A90D-405C-901E-62B4EF2748A7}"/>
    <cellStyle name="Currency 4 2 4 3 3 5" xfId="17095" xr:uid="{74E3F126-F8E3-4B96-ACEE-25B089D0288A}"/>
    <cellStyle name="Currency 4 2 4 3 3 5 2" xfId="47919" xr:uid="{BE6702C8-8621-4A3D-B476-05B4B054E9AB}"/>
    <cellStyle name="Currency 4 2 4 3 3 6" xfId="32509" xr:uid="{3550C150-ED7E-4325-9534-B5722EFAA2A9}"/>
    <cellStyle name="Currency 4 2 4 3 4" xfId="2315" xr:uid="{635C5D0B-3CBE-46C0-89B3-53F3F86F16DD}"/>
    <cellStyle name="Currency 4 2 4 3 4 2" xfId="6118" xr:uid="{0350FCFA-7936-4661-90CC-9D4214194E81}"/>
    <cellStyle name="Currency 4 2 4 3 4 2 2" xfId="13929" xr:uid="{5EDC6948-54AF-4320-840B-1DE71475F0CB}"/>
    <cellStyle name="Currency 4 2 4 3 4 2 2 2" xfId="29340" xr:uid="{5DE5DF43-3B9A-4595-88EC-A9CFC13E61DB}"/>
    <cellStyle name="Currency 4 2 4 3 4 2 2 2 2" xfId="60164" xr:uid="{9D089A3C-932E-4629-8936-853893E9CBAC}"/>
    <cellStyle name="Currency 4 2 4 3 4 2 2 3" xfId="44754" xr:uid="{3686A65B-8B57-4208-A598-2AB51F2EF59F}"/>
    <cellStyle name="Currency 4 2 4 3 4 2 3" xfId="21531" xr:uid="{F8D31311-7A14-428F-A58B-3887EAAD779E}"/>
    <cellStyle name="Currency 4 2 4 3 4 2 3 2" xfId="52355" xr:uid="{52141169-7E36-4E26-9493-38E807A87D5E}"/>
    <cellStyle name="Currency 4 2 4 3 4 2 4" xfId="36945" xr:uid="{BCF60EC4-9F17-43F4-B5A6-6ACA1EA83C46}"/>
    <cellStyle name="Currency 4 2 4 3 4 3" xfId="10126" xr:uid="{8B04E547-78C5-4F96-B76E-9C204221D14E}"/>
    <cellStyle name="Currency 4 2 4 3 4 3 2" xfId="25537" xr:uid="{A5AA257C-F10D-408A-9B21-E25AF225A6FE}"/>
    <cellStyle name="Currency 4 2 4 3 4 3 2 2" xfId="56361" xr:uid="{25B3D050-955D-4712-80B4-80FC7F8B132E}"/>
    <cellStyle name="Currency 4 2 4 3 4 3 3" xfId="40951" xr:uid="{ACA7F435-2065-4304-BCFC-8360385891F0}"/>
    <cellStyle name="Currency 4 2 4 3 4 4" xfId="17728" xr:uid="{920F3D09-DCEC-4F50-9A5C-0CD023552DBE}"/>
    <cellStyle name="Currency 4 2 4 3 4 4 2" xfId="48552" xr:uid="{8E47BB4F-B5C2-437B-AA5F-71109AA77152}"/>
    <cellStyle name="Currency 4 2 4 3 4 5" xfId="33142" xr:uid="{3549821D-80D4-49B9-ACB1-C63C57581A2D}"/>
    <cellStyle name="Currency 4 2 4 3 5" xfId="4219" xr:uid="{B5A54455-AE3D-4664-84D8-0DA13765B86E}"/>
    <cellStyle name="Currency 4 2 4 3 5 2" xfId="12030" xr:uid="{FBBA4FE0-9EB4-45E0-9ECE-05C1E2D4BEBE}"/>
    <cellStyle name="Currency 4 2 4 3 5 2 2" xfId="27441" xr:uid="{82F4555E-2BB8-48B4-87D8-D6F2B19C75F0}"/>
    <cellStyle name="Currency 4 2 4 3 5 2 2 2" xfId="58265" xr:uid="{CCE571D6-63B5-4820-A2AF-A9DFE320B940}"/>
    <cellStyle name="Currency 4 2 4 3 5 2 3" xfId="42855" xr:uid="{2F4B5E5D-685D-49E7-8BA0-C1436885BC34}"/>
    <cellStyle name="Currency 4 2 4 3 5 3" xfId="19632" xr:uid="{4419604E-5D07-451C-93F8-95966042BF9F}"/>
    <cellStyle name="Currency 4 2 4 3 5 3 2" xfId="50456" xr:uid="{A2C65876-0244-4CEF-B534-3CB67370BCC1}"/>
    <cellStyle name="Currency 4 2 4 3 5 4" xfId="35046" xr:uid="{67F569DC-5EC6-4B83-AAB8-6B7E99F6B398}"/>
    <cellStyle name="Currency 4 2 4 3 6" xfId="8227" xr:uid="{1CA3B56F-D30C-4078-B74A-69DE29F9801E}"/>
    <cellStyle name="Currency 4 2 4 3 6 2" xfId="23638" xr:uid="{2ED1B1C2-EDDA-4FAC-BCDF-258B072A9101}"/>
    <cellStyle name="Currency 4 2 4 3 6 2 2" xfId="54462" xr:uid="{6F0B1188-2E05-44CA-840B-42015EA9E64A}"/>
    <cellStyle name="Currency 4 2 4 3 6 3" xfId="39052" xr:uid="{785C227D-A4AA-419C-83D2-83E49AD0239B}"/>
    <cellStyle name="Currency 4 2 4 3 7" xfId="15829" xr:uid="{12A9D2B4-C1F8-4CAA-A4B7-47B75C818DE2}"/>
    <cellStyle name="Currency 4 2 4 3 7 2" xfId="46653" xr:uid="{38BBB783-2EA0-4CAB-BD8E-40927430D789}"/>
    <cellStyle name="Currency 4 2 4 3 8" xfId="31243" xr:uid="{29F6C057-E5AC-4A8D-B5A1-35D37DD99A26}"/>
    <cellStyle name="Currency 4 2 4 4" xfId="836" xr:uid="{C53B2EBC-C348-430A-882D-A7055BAFADB8}"/>
    <cellStyle name="Currency 4 2 4 4 2" xfId="2735" xr:uid="{4C5DCCEE-E85F-4063-9DA5-164A39B116AE}"/>
    <cellStyle name="Currency 4 2 4 4 2 2" xfId="6538" xr:uid="{91D20200-FF33-4C91-8502-C1C301275DE4}"/>
    <cellStyle name="Currency 4 2 4 4 2 2 2" xfId="14349" xr:uid="{E7333585-8CA0-45F2-9F4D-CD74D23182E9}"/>
    <cellStyle name="Currency 4 2 4 4 2 2 2 2" xfId="29760" xr:uid="{6F450CED-4080-44E9-B661-83F2CBF19F07}"/>
    <cellStyle name="Currency 4 2 4 4 2 2 2 2 2" xfId="60584" xr:uid="{9163492F-8D6C-4BE6-84C9-E62B07CE74CC}"/>
    <cellStyle name="Currency 4 2 4 4 2 2 2 3" xfId="45174" xr:uid="{6E284E48-FFBC-40A2-9E8A-F4ACD5013896}"/>
    <cellStyle name="Currency 4 2 4 4 2 2 3" xfId="21951" xr:uid="{66AC3AD6-0A69-4FA4-B591-0CA163ABFB66}"/>
    <cellStyle name="Currency 4 2 4 4 2 2 3 2" xfId="52775" xr:uid="{C7177873-A7B8-4B11-9550-C054D1F7D877}"/>
    <cellStyle name="Currency 4 2 4 4 2 2 4" xfId="37365" xr:uid="{F02404BF-E3E9-4FA1-9244-755B5AFC7720}"/>
    <cellStyle name="Currency 4 2 4 4 2 3" xfId="10546" xr:uid="{F954C7B7-9DE8-4FAA-94CB-1287F48FCD1A}"/>
    <cellStyle name="Currency 4 2 4 4 2 3 2" xfId="25957" xr:uid="{FC738CB7-C8E6-48FA-9778-0F155A7BE18A}"/>
    <cellStyle name="Currency 4 2 4 4 2 3 2 2" xfId="56781" xr:uid="{31C2D1B8-4A16-4993-B716-42E06023C6E4}"/>
    <cellStyle name="Currency 4 2 4 4 2 3 3" xfId="41371" xr:uid="{2C866351-81A5-414D-B588-F38C3D009476}"/>
    <cellStyle name="Currency 4 2 4 4 2 4" xfId="18148" xr:uid="{2AF3BA43-BD20-477C-B5B5-04FA11CF65CD}"/>
    <cellStyle name="Currency 4 2 4 4 2 4 2" xfId="48972" xr:uid="{8BBCE202-2303-45B7-BC04-25D6CA35F6B0}"/>
    <cellStyle name="Currency 4 2 4 4 2 5" xfId="33562" xr:uid="{FF979CC6-3B39-4714-B2A4-76FD3F8F79C0}"/>
    <cellStyle name="Currency 4 2 4 4 3" xfId="4639" xr:uid="{BC632450-2F90-4B97-8EA0-47D3275D6425}"/>
    <cellStyle name="Currency 4 2 4 4 3 2" xfId="12450" xr:uid="{B2BE1667-EE66-46A8-9035-1DE60C8BCC2E}"/>
    <cellStyle name="Currency 4 2 4 4 3 2 2" xfId="27861" xr:uid="{F501C1D8-28B4-410A-877F-68A0214254BA}"/>
    <cellStyle name="Currency 4 2 4 4 3 2 2 2" xfId="58685" xr:uid="{F1614C8C-C719-4D11-8AA1-B644FB5E0A18}"/>
    <cellStyle name="Currency 4 2 4 4 3 2 3" xfId="43275" xr:uid="{76062EB5-730F-4FC1-AA6C-1E47F065ADF9}"/>
    <cellStyle name="Currency 4 2 4 4 3 3" xfId="20052" xr:uid="{8CCF72B7-F5ED-4027-8327-8E79EB16FBB7}"/>
    <cellStyle name="Currency 4 2 4 4 3 3 2" xfId="50876" xr:uid="{340CBFF7-D417-4801-96DA-1AAC792C2051}"/>
    <cellStyle name="Currency 4 2 4 4 3 4" xfId="35466" xr:uid="{A603699E-7C5D-4D01-8E06-3D288759013F}"/>
    <cellStyle name="Currency 4 2 4 4 4" xfId="8647" xr:uid="{DAE7737C-7D89-4B1E-A628-6FFBF59F309B}"/>
    <cellStyle name="Currency 4 2 4 4 4 2" xfId="24058" xr:uid="{192879C7-0B22-4D5C-B838-81C13ABC3BFB}"/>
    <cellStyle name="Currency 4 2 4 4 4 2 2" xfId="54882" xr:uid="{3940507F-EFB9-4CBB-8C67-C48614217A9A}"/>
    <cellStyle name="Currency 4 2 4 4 4 3" xfId="39472" xr:uid="{86040708-0CF0-462B-8E72-F359AE672DA7}"/>
    <cellStyle name="Currency 4 2 4 4 5" xfId="16249" xr:uid="{3AB0CE91-8EDE-4004-AAFB-E67ABD32247C}"/>
    <cellStyle name="Currency 4 2 4 4 5 2" xfId="47073" xr:uid="{721A5800-0AA7-4A0C-AEB9-42498CC2F404}"/>
    <cellStyle name="Currency 4 2 4 4 6" xfId="31663" xr:uid="{E2BBE6D7-0ED6-4D16-A80D-2B9A4C6A1B66}"/>
    <cellStyle name="Currency 4 2 4 5" xfId="1469" xr:uid="{5FDBEF47-FEBE-4C4A-9CC3-B9A2D4AC5DBC}"/>
    <cellStyle name="Currency 4 2 4 5 2" xfId="3368" xr:uid="{C2D38097-4EBC-49EF-A201-67668AFBC4FE}"/>
    <cellStyle name="Currency 4 2 4 5 2 2" xfId="7171" xr:uid="{993AE74E-7D06-437C-98C8-6597F5D295E2}"/>
    <cellStyle name="Currency 4 2 4 5 2 2 2" xfId="14982" xr:uid="{3B8434F2-833D-4EBC-ACFF-E80C79915B14}"/>
    <cellStyle name="Currency 4 2 4 5 2 2 2 2" xfId="30393" xr:uid="{B3623A8C-FA96-4A63-9D77-890174C625F1}"/>
    <cellStyle name="Currency 4 2 4 5 2 2 2 2 2" xfId="61217" xr:uid="{FE0CAB20-2AAF-4029-B60C-42CBA4F4B76E}"/>
    <cellStyle name="Currency 4 2 4 5 2 2 2 3" xfId="45807" xr:uid="{45474F4B-A949-4A40-B011-FB37247CB5A0}"/>
    <cellStyle name="Currency 4 2 4 5 2 2 3" xfId="22584" xr:uid="{C02A6514-6923-40A4-A233-67BB3F96ED35}"/>
    <cellStyle name="Currency 4 2 4 5 2 2 3 2" xfId="53408" xr:uid="{4D115710-4540-420D-9E28-E8687E0443D4}"/>
    <cellStyle name="Currency 4 2 4 5 2 2 4" xfId="37998" xr:uid="{66D02081-63C6-4D55-BBE0-B4DFB1A26D4B}"/>
    <cellStyle name="Currency 4 2 4 5 2 3" xfId="11179" xr:uid="{619C9AE7-E505-409B-9024-52941CCD2571}"/>
    <cellStyle name="Currency 4 2 4 5 2 3 2" xfId="26590" xr:uid="{4DAEBD2D-2CED-4D5C-A3A1-DB55F0CA229F}"/>
    <cellStyle name="Currency 4 2 4 5 2 3 2 2" xfId="57414" xr:uid="{AECBD689-AC2B-48E0-8D28-C9DE6CABFC43}"/>
    <cellStyle name="Currency 4 2 4 5 2 3 3" xfId="42004" xr:uid="{0F1C89FC-35DC-4DB1-8065-06B54755055A}"/>
    <cellStyle name="Currency 4 2 4 5 2 4" xfId="18781" xr:uid="{14DC6B9D-9937-4896-A295-3714DF3EF547}"/>
    <cellStyle name="Currency 4 2 4 5 2 4 2" xfId="49605" xr:uid="{C405C8DF-41AA-4520-8134-BA49BABE7451}"/>
    <cellStyle name="Currency 4 2 4 5 2 5" xfId="34195" xr:uid="{912ED4C6-9776-4306-BCA0-17796AC62693}"/>
    <cellStyle name="Currency 4 2 4 5 3" xfId="5272" xr:uid="{CAC13BC6-4757-473F-B904-868532C6504F}"/>
    <cellStyle name="Currency 4 2 4 5 3 2" xfId="13083" xr:uid="{FF16D003-43D7-4FAD-B54F-5187D77A2E36}"/>
    <cellStyle name="Currency 4 2 4 5 3 2 2" xfId="28494" xr:uid="{67029D8B-101A-4044-A616-23424F728FE7}"/>
    <cellStyle name="Currency 4 2 4 5 3 2 2 2" xfId="59318" xr:uid="{696DDC2D-F47C-42F1-82A2-769AC15CF4F9}"/>
    <cellStyle name="Currency 4 2 4 5 3 2 3" xfId="43908" xr:uid="{9FA6139A-B277-4676-9890-3D6D3F5B013E}"/>
    <cellStyle name="Currency 4 2 4 5 3 3" xfId="20685" xr:uid="{745663D8-B9B3-42D3-8F8A-8C49BF575863}"/>
    <cellStyle name="Currency 4 2 4 5 3 3 2" xfId="51509" xr:uid="{5DA58388-1E29-442D-8AE7-81FD979DE599}"/>
    <cellStyle name="Currency 4 2 4 5 3 4" xfId="36099" xr:uid="{C7F1CD0D-D787-4BBD-AFFA-4BEC4A25F08F}"/>
    <cellStyle name="Currency 4 2 4 5 4" xfId="9280" xr:uid="{4B2C1E75-F811-4E16-96CC-61D1A9A9DC24}"/>
    <cellStyle name="Currency 4 2 4 5 4 2" xfId="24691" xr:uid="{1A54536D-E7B3-491A-8583-84751FD57323}"/>
    <cellStyle name="Currency 4 2 4 5 4 2 2" xfId="55515" xr:uid="{D457C5E2-FD38-4A9A-B060-A8ADC4D2C443}"/>
    <cellStyle name="Currency 4 2 4 5 4 3" xfId="40105" xr:uid="{873A11C8-11F3-410C-B80D-7DB652BB258A}"/>
    <cellStyle name="Currency 4 2 4 5 5" xfId="16882" xr:uid="{9762F789-E03D-4C1D-87B5-37A08C629DAE}"/>
    <cellStyle name="Currency 4 2 4 5 5 2" xfId="47706" xr:uid="{3A3ABE80-844D-4BAF-901B-2EE2094E1D31}"/>
    <cellStyle name="Currency 4 2 4 5 6" xfId="32296" xr:uid="{B08413AF-973C-4F3E-B39C-874AA40D9B79}"/>
    <cellStyle name="Currency 4 2 4 6" xfId="2102" xr:uid="{41F1AF33-A411-4352-821E-B9B0AA6718C9}"/>
    <cellStyle name="Currency 4 2 4 6 2" xfId="5905" xr:uid="{DA954B8B-65F8-44C9-BF9A-A1AC9864609A}"/>
    <cellStyle name="Currency 4 2 4 6 2 2" xfId="13716" xr:uid="{A1B35405-2074-429D-97D5-283A61BE01BF}"/>
    <cellStyle name="Currency 4 2 4 6 2 2 2" xfId="29127" xr:uid="{5D488B19-3D63-48BF-A34A-254418F7B76B}"/>
    <cellStyle name="Currency 4 2 4 6 2 2 2 2" xfId="59951" xr:uid="{88E577EA-E4D2-4778-87A1-12ACEC121AF6}"/>
    <cellStyle name="Currency 4 2 4 6 2 2 3" xfId="44541" xr:uid="{EF020EF4-12C7-43C0-9EC4-9AB608C6DB53}"/>
    <cellStyle name="Currency 4 2 4 6 2 3" xfId="21318" xr:uid="{B0608C5D-BB31-44D9-BE4F-D038A4DC45DB}"/>
    <cellStyle name="Currency 4 2 4 6 2 3 2" xfId="52142" xr:uid="{F99E1159-8E25-402A-BE7C-F8A5417BE415}"/>
    <cellStyle name="Currency 4 2 4 6 2 4" xfId="36732" xr:uid="{8BA567F9-1A35-4199-A5D5-D67557D37060}"/>
    <cellStyle name="Currency 4 2 4 6 3" xfId="9913" xr:uid="{43FED531-14BC-4D14-89FE-EF60BB3AF33A}"/>
    <cellStyle name="Currency 4 2 4 6 3 2" xfId="25324" xr:uid="{C0A170EF-61AA-448E-9BFC-F6AB200EAFDF}"/>
    <cellStyle name="Currency 4 2 4 6 3 2 2" xfId="56148" xr:uid="{E7EF3A77-DAAB-46DD-830F-D1FACBCDF353}"/>
    <cellStyle name="Currency 4 2 4 6 3 3" xfId="40738" xr:uid="{63A98955-B10F-4BF2-9156-52314AB04522}"/>
    <cellStyle name="Currency 4 2 4 6 4" xfId="17515" xr:uid="{C2C67308-BE4E-46EB-823D-EDFD1D94E4A1}"/>
    <cellStyle name="Currency 4 2 4 6 4 2" xfId="48339" xr:uid="{BAED0661-77D1-45FF-B77E-A81AEE96BC61}"/>
    <cellStyle name="Currency 4 2 4 6 5" xfId="32929" xr:uid="{E361B236-C361-4CE6-90CF-9710AAF55E1F}"/>
    <cellStyle name="Currency 4 2 4 7" xfId="4006" xr:uid="{5EB5B042-AB52-4554-AF4F-85A01B1CBD70}"/>
    <cellStyle name="Currency 4 2 4 7 2" xfId="11817" xr:uid="{97B72320-0148-429A-92E7-CF045E886E2A}"/>
    <cellStyle name="Currency 4 2 4 7 2 2" xfId="27228" xr:uid="{FB5EB572-E06E-40F5-9A3E-7515312B8953}"/>
    <cellStyle name="Currency 4 2 4 7 2 2 2" xfId="58052" xr:uid="{D15B9C55-3665-4BD1-A02D-F957F17F32BF}"/>
    <cellStyle name="Currency 4 2 4 7 2 3" xfId="42642" xr:uid="{271E916D-71DD-4BDA-AD0A-1632B05DEB3B}"/>
    <cellStyle name="Currency 4 2 4 7 3" xfId="19419" xr:uid="{2F09CBF2-F9F7-429D-A3BD-5AC0705B5794}"/>
    <cellStyle name="Currency 4 2 4 7 3 2" xfId="50243" xr:uid="{6188867C-975C-4A0C-830B-A434DDBDC4F5}"/>
    <cellStyle name="Currency 4 2 4 7 4" xfId="34833" xr:uid="{3E43521C-299D-4FCA-BC9F-61FC861ECDC8}"/>
    <cellStyle name="Currency 4 2 4 8" xfId="8014" xr:uid="{F84E513C-8530-4431-8C79-FF50EE93FB74}"/>
    <cellStyle name="Currency 4 2 4 8 2" xfId="23425" xr:uid="{2449DD0D-0F5E-47EB-A65B-B1E44062D598}"/>
    <cellStyle name="Currency 4 2 4 8 2 2" xfId="54249" xr:uid="{A9A211B6-67A5-4FC2-A91C-BDB21B178CCB}"/>
    <cellStyle name="Currency 4 2 4 8 3" xfId="38839" xr:uid="{CAF4840D-29B8-4BB8-87E3-2AC4B7DC8E4E}"/>
    <cellStyle name="Currency 4 2 4 9" xfId="7805" xr:uid="{4AF719C7-8BE1-4378-9871-D0EA5832E23C}"/>
    <cellStyle name="Currency 4 2 4 9 2" xfId="23216" xr:uid="{70EB4329-0759-4CED-AA8C-BD58A46F98BD}"/>
    <cellStyle name="Currency 4 2 4 9 2 2" xfId="54040" xr:uid="{D3DDA68D-1ACD-4FC2-8621-E0425445D8FD}"/>
    <cellStyle name="Currency 4 2 4 9 3" xfId="38630" xr:uid="{82AA0DBE-7A5E-4F9E-A23E-E09E63AD2060}"/>
    <cellStyle name="Currency 4 2 5" xfId="580" xr:uid="{35086605-8F46-4261-B55C-810FA3A35CDE}"/>
    <cellStyle name="Currency 4 2 5 2" xfId="1213" xr:uid="{4BA8ED42-2671-4D4B-94CD-D361E4DC811B}"/>
    <cellStyle name="Currency 4 2 5 2 2" xfId="3112" xr:uid="{56BD7C73-6F3F-4643-9B64-B9E264089973}"/>
    <cellStyle name="Currency 4 2 5 2 2 2" xfId="6915" xr:uid="{E4E4AAEE-06B1-47EF-97A3-BDD2A3F03E06}"/>
    <cellStyle name="Currency 4 2 5 2 2 2 2" xfId="14726" xr:uid="{29956ABC-54BB-4931-836F-27F86E590F35}"/>
    <cellStyle name="Currency 4 2 5 2 2 2 2 2" xfId="30137" xr:uid="{9EB24418-9822-4CC5-BADB-68E010259F31}"/>
    <cellStyle name="Currency 4 2 5 2 2 2 2 2 2" xfId="60961" xr:uid="{F4A85E35-D67F-4346-A767-267DFBEBA6FD}"/>
    <cellStyle name="Currency 4 2 5 2 2 2 2 3" xfId="45551" xr:uid="{FBEEE555-AEEE-4107-AFAC-F9BC5130ECA7}"/>
    <cellStyle name="Currency 4 2 5 2 2 2 3" xfId="22328" xr:uid="{9C1C7C63-61F6-4C41-AE50-C2D64D8EEA42}"/>
    <cellStyle name="Currency 4 2 5 2 2 2 3 2" xfId="53152" xr:uid="{09D29540-D7F1-4CCC-A790-48CB2006E2A7}"/>
    <cellStyle name="Currency 4 2 5 2 2 2 4" xfId="37742" xr:uid="{DFF3C452-6CF6-4C63-8575-459E2AC2D438}"/>
    <cellStyle name="Currency 4 2 5 2 2 3" xfId="10923" xr:uid="{9B3F35B0-1C7F-4DF2-AE42-4AE32084F4BE}"/>
    <cellStyle name="Currency 4 2 5 2 2 3 2" xfId="26334" xr:uid="{F782C8E0-1660-4C46-9E75-0FBAFC19756B}"/>
    <cellStyle name="Currency 4 2 5 2 2 3 2 2" xfId="57158" xr:uid="{6BDF1A32-5945-46AE-82A8-1833F05B9394}"/>
    <cellStyle name="Currency 4 2 5 2 2 3 3" xfId="41748" xr:uid="{DA5D33E0-C1BA-4160-A363-2F8ADD3EF81D}"/>
    <cellStyle name="Currency 4 2 5 2 2 4" xfId="18525" xr:uid="{207D536A-3560-4C77-88E0-89C9E7EBF5FC}"/>
    <cellStyle name="Currency 4 2 5 2 2 4 2" xfId="49349" xr:uid="{CC35CAA0-49E2-46AA-9FF8-0969DA6F7D1F}"/>
    <cellStyle name="Currency 4 2 5 2 2 5" xfId="33939" xr:uid="{2BDCC985-61A9-4963-8736-3982BBECC0D0}"/>
    <cellStyle name="Currency 4 2 5 2 3" xfId="5016" xr:uid="{E1DB5F7E-062C-41FF-B260-E37F20930A73}"/>
    <cellStyle name="Currency 4 2 5 2 3 2" xfId="12827" xr:uid="{B2E1C29D-DFD8-427E-9817-2F47849D10BB}"/>
    <cellStyle name="Currency 4 2 5 2 3 2 2" xfId="28238" xr:uid="{C56E6347-233E-4E8F-8ECC-C6CB310B3517}"/>
    <cellStyle name="Currency 4 2 5 2 3 2 2 2" xfId="59062" xr:uid="{0A04A472-6911-445C-BB45-C5C5A73BE225}"/>
    <cellStyle name="Currency 4 2 5 2 3 2 3" xfId="43652" xr:uid="{6B53F3E1-5D4C-4F87-9380-4E7A6797A539}"/>
    <cellStyle name="Currency 4 2 5 2 3 3" xfId="20429" xr:uid="{4E4B67A7-8F6E-446F-B225-73D37764C8DA}"/>
    <cellStyle name="Currency 4 2 5 2 3 3 2" xfId="51253" xr:uid="{61728B18-309C-4C1A-96D2-C875E50CB6FF}"/>
    <cellStyle name="Currency 4 2 5 2 3 4" xfId="35843" xr:uid="{7B691D55-4ADD-4170-9344-EEEAB48D8B0E}"/>
    <cellStyle name="Currency 4 2 5 2 4" xfId="9024" xr:uid="{63B3D227-D8FD-4F7E-90DE-91B0031300B2}"/>
    <cellStyle name="Currency 4 2 5 2 4 2" xfId="24435" xr:uid="{CEA98345-9810-4E3E-8BF1-64AF34C960E1}"/>
    <cellStyle name="Currency 4 2 5 2 4 2 2" xfId="55259" xr:uid="{D3878715-EC08-44B0-88A1-0EC8BE062F44}"/>
    <cellStyle name="Currency 4 2 5 2 4 3" xfId="39849" xr:uid="{AE186ACF-E10A-4D01-A804-F8C03086EC17}"/>
    <cellStyle name="Currency 4 2 5 2 5" xfId="16626" xr:uid="{A767AC30-7363-46A3-BCD5-EEBF3C211537}"/>
    <cellStyle name="Currency 4 2 5 2 5 2" xfId="47450" xr:uid="{986AAECA-AA6C-4150-B33B-05310CF74C92}"/>
    <cellStyle name="Currency 4 2 5 2 6" xfId="32040" xr:uid="{FC64E78F-58D2-407E-A1BB-B8586E25D6C1}"/>
    <cellStyle name="Currency 4 2 5 3" xfId="1846" xr:uid="{3590F0A0-194F-4653-B802-302B8A5FAC38}"/>
    <cellStyle name="Currency 4 2 5 3 2" xfId="3745" xr:uid="{F98DF319-D48D-495F-8055-AD40D1E3A160}"/>
    <cellStyle name="Currency 4 2 5 3 2 2" xfId="7548" xr:uid="{00728953-BE74-43FA-B76E-30FF539A0162}"/>
    <cellStyle name="Currency 4 2 5 3 2 2 2" xfId="15359" xr:uid="{574246D6-66A6-4B59-88BA-DC75E5A1DBF5}"/>
    <cellStyle name="Currency 4 2 5 3 2 2 2 2" xfId="30770" xr:uid="{2988B08F-3D91-479D-84A2-44FBD2E6413D}"/>
    <cellStyle name="Currency 4 2 5 3 2 2 2 2 2" xfId="61594" xr:uid="{9A1D716B-9890-4C6C-96C7-90CA882AE9B9}"/>
    <cellStyle name="Currency 4 2 5 3 2 2 2 3" xfId="46184" xr:uid="{936C461C-E09F-4D1E-B84B-B50DD1E960E9}"/>
    <cellStyle name="Currency 4 2 5 3 2 2 3" xfId="22961" xr:uid="{D579EBC8-4EE4-4D80-B11E-B9ED9BDADA10}"/>
    <cellStyle name="Currency 4 2 5 3 2 2 3 2" xfId="53785" xr:uid="{75494329-54A2-4FA5-B11F-4D1400F46478}"/>
    <cellStyle name="Currency 4 2 5 3 2 2 4" xfId="38375" xr:uid="{20EFD6A9-1E08-4132-A316-8BF62D32F73B}"/>
    <cellStyle name="Currency 4 2 5 3 2 3" xfId="11556" xr:uid="{0644402B-C5F2-4447-821F-8ABD6D63CBD3}"/>
    <cellStyle name="Currency 4 2 5 3 2 3 2" xfId="26967" xr:uid="{3FDF7EB7-687F-4D3E-A2ED-C01B957C6A6D}"/>
    <cellStyle name="Currency 4 2 5 3 2 3 2 2" xfId="57791" xr:uid="{19F5537D-3F5C-4CE7-ACC6-D31B4E9B7F7F}"/>
    <cellStyle name="Currency 4 2 5 3 2 3 3" xfId="42381" xr:uid="{E0BB28DC-4613-4930-BF42-2D865085443F}"/>
    <cellStyle name="Currency 4 2 5 3 2 4" xfId="19158" xr:uid="{66D3F106-4F80-497D-877F-46D9110D45CE}"/>
    <cellStyle name="Currency 4 2 5 3 2 4 2" xfId="49982" xr:uid="{539E1F04-DED1-44E0-B98C-334BB0DB0423}"/>
    <cellStyle name="Currency 4 2 5 3 2 5" xfId="34572" xr:uid="{2FEB4861-719B-4C5B-9B87-2193D24DDD93}"/>
    <cellStyle name="Currency 4 2 5 3 3" xfId="5649" xr:uid="{0AC368F6-D3F8-4A96-A159-5CC3F955EF57}"/>
    <cellStyle name="Currency 4 2 5 3 3 2" xfId="13460" xr:uid="{8D88F0D2-4204-4CD5-9A1C-22FADD04862E}"/>
    <cellStyle name="Currency 4 2 5 3 3 2 2" xfId="28871" xr:uid="{AF1C6061-E081-48A3-B9A0-70E672A6C89E}"/>
    <cellStyle name="Currency 4 2 5 3 3 2 2 2" xfId="59695" xr:uid="{6DECCFEC-6B50-45E2-BA4C-7E6E2D285E1D}"/>
    <cellStyle name="Currency 4 2 5 3 3 2 3" xfId="44285" xr:uid="{DCF1093B-B24D-4AC9-81A8-E0230BB385C9}"/>
    <cellStyle name="Currency 4 2 5 3 3 3" xfId="21062" xr:uid="{33C03EC6-00B6-4AB1-B883-332093C941DB}"/>
    <cellStyle name="Currency 4 2 5 3 3 3 2" xfId="51886" xr:uid="{49A1CF9D-66F4-4C93-9C74-461DF3A77DCC}"/>
    <cellStyle name="Currency 4 2 5 3 3 4" xfId="36476" xr:uid="{1D1A45D6-CF91-46AD-B3A9-7E76BBE3951C}"/>
    <cellStyle name="Currency 4 2 5 3 4" xfId="9657" xr:uid="{0F5D548B-35E5-4E0A-9445-D625F92A4B77}"/>
    <cellStyle name="Currency 4 2 5 3 4 2" xfId="25068" xr:uid="{22D1135B-82F3-4CF2-9D72-B1D8BB1CE043}"/>
    <cellStyle name="Currency 4 2 5 3 4 2 2" xfId="55892" xr:uid="{020AE650-1861-4EFF-911D-67FA16E6643E}"/>
    <cellStyle name="Currency 4 2 5 3 4 3" xfId="40482" xr:uid="{B208C320-EEA6-412A-8B4F-3EDD49124DEF}"/>
    <cellStyle name="Currency 4 2 5 3 5" xfId="17259" xr:uid="{B7B18D7B-6EC6-48A7-AEE3-E226B8078883}"/>
    <cellStyle name="Currency 4 2 5 3 5 2" xfId="48083" xr:uid="{D2598236-62BA-4006-91E7-FCB65656C53A}"/>
    <cellStyle name="Currency 4 2 5 3 6" xfId="32673" xr:uid="{6B235295-7E89-4DEA-AD5C-0248E945190B}"/>
    <cellStyle name="Currency 4 2 5 4" xfId="2479" xr:uid="{70A1C1DA-3277-4526-A948-CA9EE9A7E5CC}"/>
    <cellStyle name="Currency 4 2 5 4 2" xfId="6282" xr:uid="{6F5F9BEF-5D74-4C2D-8995-31B771ED4B16}"/>
    <cellStyle name="Currency 4 2 5 4 2 2" xfId="14093" xr:uid="{88E3A5F1-106E-447A-8BDE-0B4C812D3F69}"/>
    <cellStyle name="Currency 4 2 5 4 2 2 2" xfId="29504" xr:uid="{019CB0C9-321A-4FD1-B5C2-C747CDF73246}"/>
    <cellStyle name="Currency 4 2 5 4 2 2 2 2" xfId="60328" xr:uid="{A77CA51B-E5B2-4B79-A899-ED90FD7B25E1}"/>
    <cellStyle name="Currency 4 2 5 4 2 2 3" xfId="44918" xr:uid="{D6CCFC1E-E884-48F6-B4A7-6978CAB16447}"/>
    <cellStyle name="Currency 4 2 5 4 2 3" xfId="21695" xr:uid="{F54B705B-735B-4A3E-9AE6-0E8F68FA92CA}"/>
    <cellStyle name="Currency 4 2 5 4 2 3 2" xfId="52519" xr:uid="{CD510CCD-DC37-47EB-A34C-E2E7708E2274}"/>
    <cellStyle name="Currency 4 2 5 4 2 4" xfId="37109" xr:uid="{0DC91922-5242-4D7D-9AFD-EC29607455A4}"/>
    <cellStyle name="Currency 4 2 5 4 3" xfId="10290" xr:uid="{37D4551A-4830-4E81-9AA4-15ED0DBA9E65}"/>
    <cellStyle name="Currency 4 2 5 4 3 2" xfId="25701" xr:uid="{468F6ADA-7B74-4415-A01D-2FEC9E47101D}"/>
    <cellStyle name="Currency 4 2 5 4 3 2 2" xfId="56525" xr:uid="{74ED13D9-EA43-4767-8132-0E43262E944C}"/>
    <cellStyle name="Currency 4 2 5 4 3 3" xfId="41115" xr:uid="{705243D5-DBDF-4CB0-BE91-50103F38A096}"/>
    <cellStyle name="Currency 4 2 5 4 4" xfId="17892" xr:uid="{B89A3860-63B2-429B-98AB-A63B1B03540C}"/>
    <cellStyle name="Currency 4 2 5 4 4 2" xfId="48716" xr:uid="{2E02036E-57D8-4985-B962-55EDBD0BFB06}"/>
    <cellStyle name="Currency 4 2 5 4 5" xfId="33306" xr:uid="{E28D8D55-0C56-4641-81BB-E086B0496E05}"/>
    <cellStyle name="Currency 4 2 5 5" xfId="4383" xr:uid="{8D116DC5-79A3-4688-A5A2-0DDC0D867A7D}"/>
    <cellStyle name="Currency 4 2 5 5 2" xfId="12194" xr:uid="{DAABE74E-1354-4439-8483-9B36EA2A28D5}"/>
    <cellStyle name="Currency 4 2 5 5 2 2" xfId="27605" xr:uid="{4A847E1A-0553-4042-B10A-D26861FA9B7D}"/>
    <cellStyle name="Currency 4 2 5 5 2 2 2" xfId="58429" xr:uid="{4A411733-52D7-418B-ACAB-4AE4E3A26A5F}"/>
    <cellStyle name="Currency 4 2 5 5 2 3" xfId="43019" xr:uid="{0652AB54-B644-4586-BEA7-B117F9E23A45}"/>
    <cellStyle name="Currency 4 2 5 5 3" xfId="19796" xr:uid="{885371C4-211A-46DC-AC2C-F9D1B2BD708F}"/>
    <cellStyle name="Currency 4 2 5 5 3 2" xfId="50620" xr:uid="{6FA771AB-D3F4-429E-A05C-A9D588386478}"/>
    <cellStyle name="Currency 4 2 5 5 4" xfId="35210" xr:uid="{85870C4E-0F1B-49E1-B3C6-1522922A70B0}"/>
    <cellStyle name="Currency 4 2 5 6" xfId="8391" xr:uid="{321C79B3-6D2F-4F3B-B48B-F3DB9BDC1826}"/>
    <cellStyle name="Currency 4 2 5 6 2" xfId="23802" xr:uid="{F5444459-7E92-4884-9DF4-C5E1AA4E5A8A}"/>
    <cellStyle name="Currency 4 2 5 6 2 2" xfId="54626" xr:uid="{21116631-D26F-407A-BC9F-1710FE109727}"/>
    <cellStyle name="Currency 4 2 5 6 3" xfId="39216" xr:uid="{097AFB22-32B6-4FEC-B74C-4328DA867639}"/>
    <cellStyle name="Currency 4 2 5 7" xfId="15993" xr:uid="{3C8C057A-011E-4870-8F81-927BE12FA724}"/>
    <cellStyle name="Currency 4 2 5 7 2" xfId="46817" xr:uid="{0C4B54C6-75DA-4275-8347-610B1A9C6CC7}"/>
    <cellStyle name="Currency 4 2 5 8" xfId="31407" xr:uid="{D3B8FDB7-8A96-455A-A302-78DD9E71ED74}"/>
    <cellStyle name="Currency 4 2 6" xfId="371" xr:uid="{E28BBF43-94C4-47DA-B76E-8B2B8A5D8502}"/>
    <cellStyle name="Currency 4 2 6 2" xfId="1004" xr:uid="{7EEE7995-D702-4E3E-A43C-05156D1177B4}"/>
    <cellStyle name="Currency 4 2 6 2 2" xfId="2903" xr:uid="{A4BA8D9A-0C30-4B80-923F-5F3109A636EE}"/>
    <cellStyle name="Currency 4 2 6 2 2 2" xfId="6706" xr:uid="{5E226738-7D5E-4118-9095-3C30BB4C5B83}"/>
    <cellStyle name="Currency 4 2 6 2 2 2 2" xfId="14517" xr:uid="{33CD1007-3820-43CE-9DB0-139B0B6AF98D}"/>
    <cellStyle name="Currency 4 2 6 2 2 2 2 2" xfId="29928" xr:uid="{26FBFEDF-E951-4CA7-9799-6647BCCE40E7}"/>
    <cellStyle name="Currency 4 2 6 2 2 2 2 2 2" xfId="60752" xr:uid="{186C4F1D-68EA-414A-B592-B55F474CE311}"/>
    <cellStyle name="Currency 4 2 6 2 2 2 2 3" xfId="45342" xr:uid="{1F26A844-F6CF-4AFA-A0B6-AA839A9AB6EF}"/>
    <cellStyle name="Currency 4 2 6 2 2 2 3" xfId="22119" xr:uid="{8D5A8801-860A-4AE7-928E-4244B58A660B}"/>
    <cellStyle name="Currency 4 2 6 2 2 2 3 2" xfId="52943" xr:uid="{90ED0D9F-2525-4173-9B01-634D61F09DBC}"/>
    <cellStyle name="Currency 4 2 6 2 2 2 4" xfId="37533" xr:uid="{523E1A65-BEA1-47DD-BE4A-2122DBEA9838}"/>
    <cellStyle name="Currency 4 2 6 2 2 3" xfId="10714" xr:uid="{493B07C0-A641-45F2-8C4D-FDB078BA4AFA}"/>
    <cellStyle name="Currency 4 2 6 2 2 3 2" xfId="26125" xr:uid="{52AF5D5B-705B-4AE4-9C7C-E5C62B7E5A3A}"/>
    <cellStyle name="Currency 4 2 6 2 2 3 2 2" xfId="56949" xr:uid="{04DB1E91-3389-4FB4-84C9-0E0EDD1BD574}"/>
    <cellStyle name="Currency 4 2 6 2 2 3 3" xfId="41539" xr:uid="{5E7CBB55-E089-417C-B071-6BC2B177CCE6}"/>
    <cellStyle name="Currency 4 2 6 2 2 4" xfId="18316" xr:uid="{3BBDB834-9312-4783-84AE-3659A18B5E8B}"/>
    <cellStyle name="Currency 4 2 6 2 2 4 2" xfId="49140" xr:uid="{4679F8D6-1B80-4626-9450-EF596563E9D4}"/>
    <cellStyle name="Currency 4 2 6 2 2 5" xfId="33730" xr:uid="{CA438E55-9389-4358-A9B7-17F7D0F40A14}"/>
    <cellStyle name="Currency 4 2 6 2 3" xfId="4807" xr:uid="{1143AF1C-A549-49F7-AA3B-573BEA5208C1}"/>
    <cellStyle name="Currency 4 2 6 2 3 2" xfId="12618" xr:uid="{CE96E612-4949-4CB4-BF6C-42890E424B1C}"/>
    <cellStyle name="Currency 4 2 6 2 3 2 2" xfId="28029" xr:uid="{2E749CDC-3999-475D-B32A-665B9DE0EBD2}"/>
    <cellStyle name="Currency 4 2 6 2 3 2 2 2" xfId="58853" xr:uid="{DAE60E1E-0C2A-4646-99FC-6C5BA590BE45}"/>
    <cellStyle name="Currency 4 2 6 2 3 2 3" xfId="43443" xr:uid="{F95696BD-AD34-43C4-970E-FA87C0EAE8F9}"/>
    <cellStyle name="Currency 4 2 6 2 3 3" xfId="20220" xr:uid="{925E1F84-5D2D-4ECD-BC0E-46311285F6D9}"/>
    <cellStyle name="Currency 4 2 6 2 3 3 2" xfId="51044" xr:uid="{57B820B4-C503-4E15-A96C-3094642B93B6}"/>
    <cellStyle name="Currency 4 2 6 2 3 4" xfId="35634" xr:uid="{1F81C5A2-84AA-45F4-A336-E0B7CAD3CA06}"/>
    <cellStyle name="Currency 4 2 6 2 4" xfId="8815" xr:uid="{559990F3-30BB-4883-A146-94A878067B8C}"/>
    <cellStyle name="Currency 4 2 6 2 4 2" xfId="24226" xr:uid="{2FFE9C78-BF71-45F9-B307-7CEC8FF43161}"/>
    <cellStyle name="Currency 4 2 6 2 4 2 2" xfId="55050" xr:uid="{29924E7D-378F-4E15-A58C-C416B9EA3969}"/>
    <cellStyle name="Currency 4 2 6 2 4 3" xfId="39640" xr:uid="{741CAF3D-2789-4A6F-BB95-F9BD8C52D397}"/>
    <cellStyle name="Currency 4 2 6 2 5" xfId="16417" xr:uid="{E8F93013-A7BA-4046-8AB1-1AF3D91A1D6E}"/>
    <cellStyle name="Currency 4 2 6 2 5 2" xfId="47241" xr:uid="{C120D8F7-4ED7-4370-A7C0-73C6B7BB8874}"/>
    <cellStyle name="Currency 4 2 6 2 6" xfId="31831" xr:uid="{D67CDE0A-10DF-45A0-8F85-16100DDA28C4}"/>
    <cellStyle name="Currency 4 2 6 3" xfId="1637" xr:uid="{7812A8B0-1F66-4B1D-B9C7-4DE6FFE80423}"/>
    <cellStyle name="Currency 4 2 6 3 2" xfId="3536" xr:uid="{B3A5B7C4-CDF3-4992-9EC2-43D5823FF45E}"/>
    <cellStyle name="Currency 4 2 6 3 2 2" xfId="7339" xr:uid="{D5D31D05-A2D2-4B60-BA99-DCB70CCB372E}"/>
    <cellStyle name="Currency 4 2 6 3 2 2 2" xfId="15150" xr:uid="{7353CF95-CC5C-4DD9-891C-8E4E7CCF4E8E}"/>
    <cellStyle name="Currency 4 2 6 3 2 2 2 2" xfId="30561" xr:uid="{002683D5-FD4B-4EDA-9D45-A30F1E4A46E3}"/>
    <cellStyle name="Currency 4 2 6 3 2 2 2 2 2" xfId="61385" xr:uid="{58724DD4-3962-42CC-A6F8-2E0935947377}"/>
    <cellStyle name="Currency 4 2 6 3 2 2 2 3" xfId="45975" xr:uid="{C0CB7F2C-6AFA-459B-A9C6-E4A6528C2F93}"/>
    <cellStyle name="Currency 4 2 6 3 2 2 3" xfId="22752" xr:uid="{66415BC9-0CEC-472A-BB80-C2C4BB301BD0}"/>
    <cellStyle name="Currency 4 2 6 3 2 2 3 2" xfId="53576" xr:uid="{ED18B260-570A-4FF9-A26D-1F64A30C2B12}"/>
    <cellStyle name="Currency 4 2 6 3 2 2 4" xfId="38166" xr:uid="{9277DD69-963A-4260-8823-5BB2AEC02F10}"/>
    <cellStyle name="Currency 4 2 6 3 2 3" xfId="11347" xr:uid="{77044270-9308-4641-8E94-0BD5CE0DA729}"/>
    <cellStyle name="Currency 4 2 6 3 2 3 2" xfId="26758" xr:uid="{EA0104A7-3D43-4BF0-9FFF-072F268AD25F}"/>
    <cellStyle name="Currency 4 2 6 3 2 3 2 2" xfId="57582" xr:uid="{BD1102B0-7F31-40D9-90BF-966E3730BA86}"/>
    <cellStyle name="Currency 4 2 6 3 2 3 3" xfId="42172" xr:uid="{5C1E8806-B7EC-4D10-A440-66AFC0BC3A1F}"/>
    <cellStyle name="Currency 4 2 6 3 2 4" xfId="18949" xr:uid="{89B78C01-D6D6-4A05-B6ED-6B74CAB17826}"/>
    <cellStyle name="Currency 4 2 6 3 2 4 2" xfId="49773" xr:uid="{28CCC60E-A02B-4791-A0FE-1D47C7DBCCFD}"/>
    <cellStyle name="Currency 4 2 6 3 2 5" xfId="34363" xr:uid="{3D622332-DB89-4DFA-8468-32EC92017BD7}"/>
    <cellStyle name="Currency 4 2 6 3 3" xfId="5440" xr:uid="{63A5FA4B-A996-474D-AACB-02C7ABFBA570}"/>
    <cellStyle name="Currency 4 2 6 3 3 2" xfId="13251" xr:uid="{9A7CCD99-CB3D-4EF8-B7FE-C551B4A775C1}"/>
    <cellStyle name="Currency 4 2 6 3 3 2 2" xfId="28662" xr:uid="{67CB2A33-B638-4F76-AD24-697FE4496D96}"/>
    <cellStyle name="Currency 4 2 6 3 3 2 2 2" xfId="59486" xr:uid="{F8AD27AD-A0FE-4896-86C3-AA240DCA154F}"/>
    <cellStyle name="Currency 4 2 6 3 3 2 3" xfId="44076" xr:uid="{EDFD45A7-9BC1-4311-967F-C4E57EE5C99B}"/>
    <cellStyle name="Currency 4 2 6 3 3 3" xfId="20853" xr:uid="{900A5A09-5785-4FA2-B11E-7933F02C1ED2}"/>
    <cellStyle name="Currency 4 2 6 3 3 3 2" xfId="51677" xr:uid="{9B57C509-D995-470E-8611-6CCC980C47D5}"/>
    <cellStyle name="Currency 4 2 6 3 3 4" xfId="36267" xr:uid="{F87C1189-17F4-4BA4-8DE1-B213C19CB1BA}"/>
    <cellStyle name="Currency 4 2 6 3 4" xfId="9448" xr:uid="{F1BA9CEB-6005-4452-9F71-371508B874DE}"/>
    <cellStyle name="Currency 4 2 6 3 4 2" xfId="24859" xr:uid="{1641F64D-36A1-4DDB-A33D-D0F77C4E1D65}"/>
    <cellStyle name="Currency 4 2 6 3 4 2 2" xfId="55683" xr:uid="{869B89E6-5569-4814-B170-89CA9FB17945}"/>
    <cellStyle name="Currency 4 2 6 3 4 3" xfId="40273" xr:uid="{65CC0ED8-ED65-43C3-AA83-8A67F65C1FEE}"/>
    <cellStyle name="Currency 4 2 6 3 5" xfId="17050" xr:uid="{95361F07-11D0-443A-A365-B8AAA4984F0B}"/>
    <cellStyle name="Currency 4 2 6 3 5 2" xfId="47874" xr:uid="{1878A9C1-0236-43F4-B9A0-B660DC74D991}"/>
    <cellStyle name="Currency 4 2 6 3 6" xfId="32464" xr:uid="{C80CF143-8215-4592-8DDE-71E60F5BF336}"/>
    <cellStyle name="Currency 4 2 6 4" xfId="2270" xr:uid="{DCDB519C-242A-4F91-9B5D-C40C856DD855}"/>
    <cellStyle name="Currency 4 2 6 4 2" xfId="6073" xr:uid="{577176E7-DC04-44EB-992B-AEAB207A4AA7}"/>
    <cellStyle name="Currency 4 2 6 4 2 2" xfId="13884" xr:uid="{9B37CBD5-1A2E-4777-B4FB-B3006EC02DB4}"/>
    <cellStyle name="Currency 4 2 6 4 2 2 2" xfId="29295" xr:uid="{2A39DD78-4392-4296-A8BA-8B3B7E5AE4FD}"/>
    <cellStyle name="Currency 4 2 6 4 2 2 2 2" xfId="60119" xr:uid="{1B42D5B4-6547-4D5C-A331-B8DFC9423019}"/>
    <cellStyle name="Currency 4 2 6 4 2 2 3" xfId="44709" xr:uid="{B02B2BE9-C6F5-4B75-BD07-DBFA3A997F4D}"/>
    <cellStyle name="Currency 4 2 6 4 2 3" xfId="21486" xr:uid="{73E0FEFE-AEB8-4286-A3B8-CE60C13B73F1}"/>
    <cellStyle name="Currency 4 2 6 4 2 3 2" xfId="52310" xr:uid="{1A8F8258-124B-4CE7-B436-48283A6BAAC7}"/>
    <cellStyle name="Currency 4 2 6 4 2 4" xfId="36900" xr:uid="{C9CD783A-E62E-43D4-8D80-69B1E6A9C13D}"/>
    <cellStyle name="Currency 4 2 6 4 3" xfId="10081" xr:uid="{AF03AA32-38A4-4853-999D-DD82A6F80991}"/>
    <cellStyle name="Currency 4 2 6 4 3 2" xfId="25492" xr:uid="{D20E3F2F-1182-4B7D-8DB3-2195732B57CC}"/>
    <cellStyle name="Currency 4 2 6 4 3 2 2" xfId="56316" xr:uid="{EC6D1B80-2EB2-44BF-A1AB-3356D18B6134}"/>
    <cellStyle name="Currency 4 2 6 4 3 3" xfId="40906" xr:uid="{F67495C4-9F9E-4B5A-85C3-F4DE5B0072B6}"/>
    <cellStyle name="Currency 4 2 6 4 4" xfId="17683" xr:uid="{D17086E3-8FB7-41F9-9AA6-D7BF0EF5ED23}"/>
    <cellStyle name="Currency 4 2 6 4 4 2" xfId="48507" xr:uid="{247CF310-8305-431C-A5A4-1868733A1F27}"/>
    <cellStyle name="Currency 4 2 6 4 5" xfId="33097" xr:uid="{3C2F48B0-6AA8-4AB4-8524-3ACBA67708AF}"/>
    <cellStyle name="Currency 4 2 6 5" xfId="4174" xr:uid="{2CFC08C6-8ABB-44C3-ADDB-E975DE9BEA7D}"/>
    <cellStyle name="Currency 4 2 6 5 2" xfId="11985" xr:uid="{856B127F-2303-4371-883F-01B5A180A831}"/>
    <cellStyle name="Currency 4 2 6 5 2 2" xfId="27396" xr:uid="{8601B732-D457-44DF-8E34-4C3862228DE0}"/>
    <cellStyle name="Currency 4 2 6 5 2 2 2" xfId="58220" xr:uid="{35CB00BD-EBED-4BA8-9DF6-26C8FEA71F9D}"/>
    <cellStyle name="Currency 4 2 6 5 2 3" xfId="42810" xr:uid="{A1548917-498B-4B52-B3E9-CD1EFA9362A8}"/>
    <cellStyle name="Currency 4 2 6 5 3" xfId="19587" xr:uid="{875C9C2C-FA74-43B1-AD99-07CE7F72C513}"/>
    <cellStyle name="Currency 4 2 6 5 3 2" xfId="50411" xr:uid="{A3479666-C7E7-4925-A60C-E3DD2AD1BB70}"/>
    <cellStyle name="Currency 4 2 6 5 4" xfId="35001" xr:uid="{692C05C4-BAAF-4BA0-8F30-2509798CAE03}"/>
    <cellStyle name="Currency 4 2 6 6" xfId="8182" xr:uid="{3C5FD277-F722-4F26-8234-044C78A129F1}"/>
    <cellStyle name="Currency 4 2 6 6 2" xfId="23593" xr:uid="{87B87E96-68B0-4814-B472-9369B6ED38B5}"/>
    <cellStyle name="Currency 4 2 6 6 2 2" xfId="54417" xr:uid="{1C1B2EA6-399E-43EF-80DE-558BACA47630}"/>
    <cellStyle name="Currency 4 2 6 6 3" xfId="39007" xr:uid="{F8B2C26C-7398-43AC-B83A-093075FBBDB2}"/>
    <cellStyle name="Currency 4 2 6 7" xfId="15784" xr:uid="{989E1CC7-5626-40B9-B5BE-174D7F397693}"/>
    <cellStyle name="Currency 4 2 6 7 2" xfId="46608" xr:uid="{DCD34589-B468-4F87-B396-A196978CC251}"/>
    <cellStyle name="Currency 4 2 6 8" xfId="31198" xr:uid="{AE2C78E5-539C-4BC2-A86A-0FF6D58EE6FD}"/>
    <cellStyle name="Currency 4 2 7" xfId="791" xr:uid="{058CBDB5-119E-4B83-B03D-E1F59D8DB9DE}"/>
    <cellStyle name="Currency 4 2 7 2" xfId="2690" xr:uid="{8DA8E2DF-6E7A-44EE-A76E-A9241F0A76CF}"/>
    <cellStyle name="Currency 4 2 7 2 2" xfId="6493" xr:uid="{ED394A4D-D78D-486F-8590-A3AF6DDEF3D0}"/>
    <cellStyle name="Currency 4 2 7 2 2 2" xfId="14304" xr:uid="{5CCDB5CE-4ADE-44EE-B5E5-347EC067D47E}"/>
    <cellStyle name="Currency 4 2 7 2 2 2 2" xfId="29715" xr:uid="{BF2E23F9-A5B0-44A5-9764-FC43C5B89D94}"/>
    <cellStyle name="Currency 4 2 7 2 2 2 2 2" xfId="60539" xr:uid="{17C86931-F12B-4337-9F67-CBE4BC73110C}"/>
    <cellStyle name="Currency 4 2 7 2 2 2 3" xfId="45129" xr:uid="{59F17D31-71EC-4B78-9111-A9912AB0610F}"/>
    <cellStyle name="Currency 4 2 7 2 2 3" xfId="21906" xr:uid="{C55E4AB2-2B62-41A4-9834-99BE8A6377EC}"/>
    <cellStyle name="Currency 4 2 7 2 2 3 2" xfId="52730" xr:uid="{DB20E9A9-7294-4FE9-8E5A-78CDA968A00D}"/>
    <cellStyle name="Currency 4 2 7 2 2 4" xfId="37320" xr:uid="{26679C43-E9A9-48C4-8A70-D64CC75432A6}"/>
    <cellStyle name="Currency 4 2 7 2 3" xfId="10501" xr:uid="{21E2049C-768A-4E88-8889-D411D1CC31F6}"/>
    <cellStyle name="Currency 4 2 7 2 3 2" xfId="25912" xr:uid="{B154DF65-EDAF-474B-8D4F-6950E17489AF}"/>
    <cellStyle name="Currency 4 2 7 2 3 2 2" xfId="56736" xr:uid="{462F6CBD-DE2F-4219-95FD-690763E195BB}"/>
    <cellStyle name="Currency 4 2 7 2 3 3" xfId="41326" xr:uid="{EDFAB814-8BC8-4726-9EB8-4BCC115E6A75}"/>
    <cellStyle name="Currency 4 2 7 2 4" xfId="18103" xr:uid="{62D60701-4E8A-47CD-A94C-DAF5E5C017ED}"/>
    <cellStyle name="Currency 4 2 7 2 4 2" xfId="48927" xr:uid="{30CD210F-B04D-466B-8FCA-C9DDDB808A0D}"/>
    <cellStyle name="Currency 4 2 7 2 5" xfId="33517" xr:uid="{C0A5C814-7198-468E-A933-99FF11BCC1F7}"/>
    <cellStyle name="Currency 4 2 7 3" xfId="4594" xr:uid="{BDADA2A4-9448-471B-BD0A-8F4E92F33580}"/>
    <cellStyle name="Currency 4 2 7 3 2" xfId="12405" xr:uid="{72D8A0EC-DBB8-42D4-9292-92BD93C369A8}"/>
    <cellStyle name="Currency 4 2 7 3 2 2" xfId="27816" xr:uid="{37A17A5A-85AC-4964-AFF2-8729B2A0BC6F}"/>
    <cellStyle name="Currency 4 2 7 3 2 2 2" xfId="58640" xr:uid="{C7AE5617-7A37-402F-96EB-B72E903FDD0C}"/>
    <cellStyle name="Currency 4 2 7 3 2 3" xfId="43230" xr:uid="{BB1EEF65-6973-4515-8B96-7DBEC51B3090}"/>
    <cellStyle name="Currency 4 2 7 3 3" xfId="20007" xr:uid="{E65E34F6-3C89-496B-B9C2-19C9E7E6252D}"/>
    <cellStyle name="Currency 4 2 7 3 3 2" xfId="50831" xr:uid="{08A6D2C3-CF37-4E90-A326-9531D539F8E7}"/>
    <cellStyle name="Currency 4 2 7 3 4" xfId="35421" xr:uid="{6F8C7C91-1798-4688-8196-0144A2458C05}"/>
    <cellStyle name="Currency 4 2 7 4" xfId="8602" xr:uid="{D99843C5-0B9F-426E-8872-21907628FC23}"/>
    <cellStyle name="Currency 4 2 7 4 2" xfId="24013" xr:uid="{0B021190-1BC8-4B96-A6A0-F6CD2C601531}"/>
    <cellStyle name="Currency 4 2 7 4 2 2" xfId="54837" xr:uid="{69ED2CB4-CFD0-4E12-B159-F935BA0A824B}"/>
    <cellStyle name="Currency 4 2 7 4 3" xfId="39427" xr:uid="{239BA793-D895-4A34-B982-988C398182B5}"/>
    <cellStyle name="Currency 4 2 7 5" xfId="16204" xr:uid="{EEF350A2-7770-427A-9CF3-C470B510A6C5}"/>
    <cellStyle name="Currency 4 2 7 5 2" xfId="47028" xr:uid="{A3775823-7EF8-4545-B175-2ED0FB6E4883}"/>
    <cellStyle name="Currency 4 2 7 6" xfId="31618" xr:uid="{D04B8C8F-84DE-4119-BC7A-7D1352C9E92B}"/>
    <cellStyle name="Currency 4 2 8" xfId="1424" xr:uid="{42B1315C-3F35-431B-8624-CE4675F3CB62}"/>
    <cellStyle name="Currency 4 2 8 2" xfId="3323" xr:uid="{14D4E932-6221-48D6-BEB6-DF7CC412A4E4}"/>
    <cellStyle name="Currency 4 2 8 2 2" xfId="7126" xr:uid="{D6D7D467-D164-4F01-BC91-7FCB96BFC876}"/>
    <cellStyle name="Currency 4 2 8 2 2 2" xfId="14937" xr:uid="{60758B1A-4C7B-49E9-AA32-5E377C066F6A}"/>
    <cellStyle name="Currency 4 2 8 2 2 2 2" xfId="30348" xr:uid="{B00A048D-B04F-4565-A554-C4B8DFFDFC07}"/>
    <cellStyle name="Currency 4 2 8 2 2 2 2 2" xfId="61172" xr:uid="{6D6C77D8-418A-41CD-89C0-121953198F11}"/>
    <cellStyle name="Currency 4 2 8 2 2 2 3" xfId="45762" xr:uid="{301D3837-99B4-4A64-95FE-C86380CF31F6}"/>
    <cellStyle name="Currency 4 2 8 2 2 3" xfId="22539" xr:uid="{28D05B36-3E7A-4B6B-8F00-380EED9E13CC}"/>
    <cellStyle name="Currency 4 2 8 2 2 3 2" xfId="53363" xr:uid="{920C72E6-4782-4DE0-A915-EF4AAB827B29}"/>
    <cellStyle name="Currency 4 2 8 2 2 4" xfId="37953" xr:uid="{6BAC1126-0BBD-4467-A93A-7AAB0ECC1E4A}"/>
    <cellStyle name="Currency 4 2 8 2 3" xfId="11134" xr:uid="{EBDEDC51-2B39-4559-9043-D966B0F492EB}"/>
    <cellStyle name="Currency 4 2 8 2 3 2" xfId="26545" xr:uid="{E15955BD-5B5C-402A-9FE9-1B8CAF2538D1}"/>
    <cellStyle name="Currency 4 2 8 2 3 2 2" xfId="57369" xr:uid="{5D531B8F-56FE-48F2-9280-503D0A5360D5}"/>
    <cellStyle name="Currency 4 2 8 2 3 3" xfId="41959" xr:uid="{29E14F15-11AB-4DD6-9BA5-B6E13FAC378B}"/>
    <cellStyle name="Currency 4 2 8 2 4" xfId="18736" xr:uid="{B53E1657-FD98-48CB-8832-5BF05F4DC5D6}"/>
    <cellStyle name="Currency 4 2 8 2 4 2" xfId="49560" xr:uid="{9FFA19E5-6710-46F8-B332-D7ABDDBD938C}"/>
    <cellStyle name="Currency 4 2 8 2 5" xfId="34150" xr:uid="{C94F4D9F-81D2-4D6D-A711-E4D47BE5E738}"/>
    <cellStyle name="Currency 4 2 8 3" xfId="5227" xr:uid="{EE513F07-3E56-4D48-B300-F76E068D1B5D}"/>
    <cellStyle name="Currency 4 2 8 3 2" xfId="13038" xr:uid="{BFBDA940-B701-48D6-980D-8505D626FE39}"/>
    <cellStyle name="Currency 4 2 8 3 2 2" xfId="28449" xr:uid="{FDEC4D10-1661-4E2D-B537-961573B978D7}"/>
    <cellStyle name="Currency 4 2 8 3 2 2 2" xfId="59273" xr:uid="{FFDD2C7C-10F8-4AE0-8F8A-113F91BCF740}"/>
    <cellStyle name="Currency 4 2 8 3 2 3" xfId="43863" xr:uid="{1B29DC6D-65D6-4755-97DF-27BF37D6D763}"/>
    <cellStyle name="Currency 4 2 8 3 3" xfId="20640" xr:uid="{DF8B1F23-DAE7-4FCD-B789-ABBAD221F998}"/>
    <cellStyle name="Currency 4 2 8 3 3 2" xfId="51464" xr:uid="{47BC9B79-EBCD-45BA-B98C-17DB08AE0542}"/>
    <cellStyle name="Currency 4 2 8 3 4" xfId="36054" xr:uid="{2697B20F-D07F-4520-98D1-AF685A5F2814}"/>
    <cellStyle name="Currency 4 2 8 4" xfId="9235" xr:uid="{2B988049-1F61-477F-91C7-CB3B2EA53D01}"/>
    <cellStyle name="Currency 4 2 8 4 2" xfId="24646" xr:uid="{155E6E74-9DD9-43D1-89FB-2972653932F6}"/>
    <cellStyle name="Currency 4 2 8 4 2 2" xfId="55470" xr:uid="{91566E78-AE5C-4FD6-9E3C-486C5CB53D30}"/>
    <cellStyle name="Currency 4 2 8 4 3" xfId="40060" xr:uid="{C01C1B2E-06F3-4A33-B906-AA456F857796}"/>
    <cellStyle name="Currency 4 2 8 5" xfId="16837" xr:uid="{E2EE26FA-1C48-4227-B813-CE246B01254A}"/>
    <cellStyle name="Currency 4 2 8 5 2" xfId="47661" xr:uid="{4B70F89B-7F00-4EA9-A97F-C401770554CE}"/>
    <cellStyle name="Currency 4 2 8 6" xfId="32251" xr:uid="{0C2C9C45-02E5-41C3-8B15-B095CA2B9C7D}"/>
    <cellStyle name="Currency 4 2 9" xfId="2057" xr:uid="{EBB12F2A-B566-4C32-9B1A-AD49DD69BD5E}"/>
    <cellStyle name="Currency 4 2 9 2" xfId="5860" xr:uid="{0936C612-388A-4D76-992B-E649F99AEB6D}"/>
    <cellStyle name="Currency 4 2 9 2 2" xfId="13671" xr:uid="{6A33593E-5864-478F-94AC-0EE583F4B926}"/>
    <cellStyle name="Currency 4 2 9 2 2 2" xfId="29082" xr:uid="{0BFB3E60-8693-440A-929A-0B034DF0BFA1}"/>
    <cellStyle name="Currency 4 2 9 2 2 2 2" xfId="59906" xr:uid="{97B874D7-9390-4F8A-829B-303BA3D34D80}"/>
    <cellStyle name="Currency 4 2 9 2 2 3" xfId="44496" xr:uid="{B1823043-8E38-426F-9B48-79C125F8FC3C}"/>
    <cellStyle name="Currency 4 2 9 2 3" xfId="21273" xr:uid="{3CD12F8C-EE58-4468-9CA4-83412088638C}"/>
    <cellStyle name="Currency 4 2 9 2 3 2" xfId="52097" xr:uid="{D7EF601B-6329-4873-9DEA-F77A645251F2}"/>
    <cellStyle name="Currency 4 2 9 2 4" xfId="36687" xr:uid="{5165FA3A-ED9B-4A48-A499-FBD5DF7DA686}"/>
    <cellStyle name="Currency 4 2 9 3" xfId="9868" xr:uid="{C00E1A9C-3202-47F2-8D39-025C4BADE51B}"/>
    <cellStyle name="Currency 4 2 9 3 2" xfId="25279" xr:uid="{6F3927F6-1D92-407F-819F-059131169CDB}"/>
    <cellStyle name="Currency 4 2 9 3 2 2" xfId="56103" xr:uid="{97C45F1D-C151-49DC-957D-65D8B1C90244}"/>
    <cellStyle name="Currency 4 2 9 3 3" xfId="40693" xr:uid="{FF9FC915-4074-4BA4-BAD2-A9BA820577B1}"/>
    <cellStyle name="Currency 4 2 9 4" xfId="17470" xr:uid="{8CBE760A-C071-4A04-8A98-460785860EE0}"/>
    <cellStyle name="Currency 4 2 9 4 2" xfId="48294" xr:uid="{75291932-F239-4447-8DDE-A37006A6D771}"/>
    <cellStyle name="Currency 4 2 9 5" xfId="32884" xr:uid="{A03CFDFB-192C-49EB-AC88-C3877C11C4EC}"/>
    <cellStyle name="Currency 4 3" xfId="214" xr:uid="{6F033279-FF59-490F-A7C8-EAA73D05F4C3}"/>
    <cellStyle name="Currency 4 3 10" xfId="7825" xr:uid="{2EB6F3BE-0A9A-4175-B030-684F5A2F2850}"/>
    <cellStyle name="Currency 4 3 10 2" xfId="23236" xr:uid="{046BF64E-5F79-4885-A256-854D82E689BD}"/>
    <cellStyle name="Currency 4 3 10 2 2" xfId="54060" xr:uid="{A5F33B79-99AC-4E66-9944-CE0B00926B14}"/>
    <cellStyle name="Currency 4 3 10 3" xfId="38650" xr:uid="{4FC55C2F-FAEF-4EC0-9B04-D030A473964E}"/>
    <cellStyle name="Currency 4 3 11" xfId="15636" xr:uid="{54E4B269-F940-4A18-8D74-EB3ACE50113E}"/>
    <cellStyle name="Currency 4 3 11 2" xfId="46460" xr:uid="{CF7FD1E1-F7CC-41FC-8BB5-75CBEC26F05E}"/>
    <cellStyle name="Currency 4 3 12" xfId="31050" xr:uid="{0A8BC326-CC27-41ED-8FC8-D7BE04449592}"/>
    <cellStyle name="Currency 4 3 2" xfId="296" xr:uid="{9960E1F0-92F2-4FD6-BB02-481465D39133}"/>
    <cellStyle name="Currency 4 3 2 10" xfId="15718" xr:uid="{5317FE10-B1F2-4745-A9B9-F1BF8F7C42C0}"/>
    <cellStyle name="Currency 4 3 2 10 2" xfId="46542" xr:uid="{22197041-793D-42F4-A8EC-528BC050541D}"/>
    <cellStyle name="Currency 4 3 2 11" xfId="31132" xr:uid="{3A286E15-2818-465E-8098-145BC61E62D9}"/>
    <cellStyle name="Currency 4 3 2 2" xfId="727" xr:uid="{48C7A0D8-AF47-48BF-A86F-4B458B266228}"/>
    <cellStyle name="Currency 4 3 2 2 2" xfId="1360" xr:uid="{1C25F589-7616-433E-8069-14B8ABC335F9}"/>
    <cellStyle name="Currency 4 3 2 2 2 2" xfId="3259" xr:uid="{1B2E4C91-46A9-499F-B90F-BC06A1004EB3}"/>
    <cellStyle name="Currency 4 3 2 2 2 2 2" xfId="7062" xr:uid="{B26C5554-574F-4CB6-82FC-E81D44D3C443}"/>
    <cellStyle name="Currency 4 3 2 2 2 2 2 2" xfId="14873" xr:uid="{C40909EF-86F5-4FFD-96BC-3914C55D0BD0}"/>
    <cellStyle name="Currency 4 3 2 2 2 2 2 2 2" xfId="30284" xr:uid="{38AA710F-917D-4946-B19A-A68B3D1A67E2}"/>
    <cellStyle name="Currency 4 3 2 2 2 2 2 2 2 2" xfId="61108" xr:uid="{01DB1CF2-63F2-4B19-88D2-474F1E6FFE75}"/>
    <cellStyle name="Currency 4 3 2 2 2 2 2 2 3" xfId="45698" xr:uid="{A7B32013-1B08-4265-8A2F-5A04797CB7A7}"/>
    <cellStyle name="Currency 4 3 2 2 2 2 2 3" xfId="22475" xr:uid="{D15BFAED-1E67-4259-868A-DBE4F3B66E4E}"/>
    <cellStyle name="Currency 4 3 2 2 2 2 2 3 2" xfId="53299" xr:uid="{DD284F4E-0F8D-46D5-991A-D3460238CDD2}"/>
    <cellStyle name="Currency 4 3 2 2 2 2 2 4" xfId="37889" xr:uid="{34888C71-BA6C-43CD-9CD7-55116F7E053C}"/>
    <cellStyle name="Currency 4 3 2 2 2 2 3" xfId="11070" xr:uid="{775BD349-63D8-4CDA-A25E-05D01BFF32D7}"/>
    <cellStyle name="Currency 4 3 2 2 2 2 3 2" xfId="26481" xr:uid="{82A47F0C-9788-4C15-A62D-5B7D6B1F0814}"/>
    <cellStyle name="Currency 4 3 2 2 2 2 3 2 2" xfId="57305" xr:uid="{64E2B0A2-7703-44C7-BB6D-22CA917DCE9C}"/>
    <cellStyle name="Currency 4 3 2 2 2 2 3 3" xfId="41895" xr:uid="{0153D444-9749-4BFE-8320-739F8DD59161}"/>
    <cellStyle name="Currency 4 3 2 2 2 2 4" xfId="18672" xr:uid="{6B8755CE-5180-4576-9150-D8AA3010C3BE}"/>
    <cellStyle name="Currency 4 3 2 2 2 2 4 2" xfId="49496" xr:uid="{D7A37BB7-A739-49EA-B22F-260FAB28997E}"/>
    <cellStyle name="Currency 4 3 2 2 2 2 5" xfId="34086" xr:uid="{ACF52B63-CCF0-4388-84C5-FC324CB14744}"/>
    <cellStyle name="Currency 4 3 2 2 2 3" xfId="5163" xr:uid="{48B9D935-227D-4BBE-A7E8-1DBBA9541FCF}"/>
    <cellStyle name="Currency 4 3 2 2 2 3 2" xfId="12974" xr:uid="{03F247FE-93C7-4B99-85CF-AB61412219D5}"/>
    <cellStyle name="Currency 4 3 2 2 2 3 2 2" xfId="28385" xr:uid="{EA97493C-4322-4C4C-85E8-709B948C450D}"/>
    <cellStyle name="Currency 4 3 2 2 2 3 2 2 2" xfId="59209" xr:uid="{368F86E8-757B-4FD4-9E43-4769973E6AAC}"/>
    <cellStyle name="Currency 4 3 2 2 2 3 2 3" xfId="43799" xr:uid="{8D3EA626-8E0C-497F-BC3B-75905893A5F9}"/>
    <cellStyle name="Currency 4 3 2 2 2 3 3" xfId="20576" xr:uid="{BE8B8D0D-68E7-47B3-A145-56FB2EF2C1D7}"/>
    <cellStyle name="Currency 4 3 2 2 2 3 3 2" xfId="51400" xr:uid="{116F48B7-EA74-4E73-B574-6046B2407B37}"/>
    <cellStyle name="Currency 4 3 2 2 2 3 4" xfId="35990" xr:uid="{DF69DA85-5173-44AE-8504-00E886CC17E8}"/>
    <cellStyle name="Currency 4 3 2 2 2 4" xfId="9171" xr:uid="{5934D3D3-B970-4DD2-80BF-096F567117E8}"/>
    <cellStyle name="Currency 4 3 2 2 2 4 2" xfId="24582" xr:uid="{B68F67FE-5F1D-440B-8B4A-6AA265CFE284}"/>
    <cellStyle name="Currency 4 3 2 2 2 4 2 2" xfId="55406" xr:uid="{E921E93F-1032-4CE0-8D70-1F09008F1E27}"/>
    <cellStyle name="Currency 4 3 2 2 2 4 3" xfId="39996" xr:uid="{349DAE93-4F3E-4B1A-BAB0-DF4E2D94B059}"/>
    <cellStyle name="Currency 4 3 2 2 2 5" xfId="16773" xr:uid="{A44729D7-171C-49A0-A831-059130896588}"/>
    <cellStyle name="Currency 4 3 2 2 2 5 2" xfId="47597" xr:uid="{EFC74D2E-3538-4077-84A2-9A72620862B7}"/>
    <cellStyle name="Currency 4 3 2 2 2 6" xfId="32187" xr:uid="{5F2A342D-EF36-4008-BF2D-965B5DE8473F}"/>
    <cellStyle name="Currency 4 3 2 2 3" xfId="1993" xr:uid="{688E3D42-8621-4266-9E6F-E628B562C72D}"/>
    <cellStyle name="Currency 4 3 2 2 3 2" xfId="3892" xr:uid="{BCD3BABD-6D97-438F-973A-83BBCA903FAC}"/>
    <cellStyle name="Currency 4 3 2 2 3 2 2" xfId="7695" xr:uid="{724DEDD6-35D0-4993-8025-9090348B7133}"/>
    <cellStyle name="Currency 4 3 2 2 3 2 2 2" xfId="15506" xr:uid="{D857D5FC-9B1F-4137-8E4E-C3BF8EEED207}"/>
    <cellStyle name="Currency 4 3 2 2 3 2 2 2 2" xfId="30917" xr:uid="{AEA05B65-D6DC-477E-AB1B-8FD9E96440FD}"/>
    <cellStyle name="Currency 4 3 2 2 3 2 2 2 2 2" xfId="61741" xr:uid="{426DB765-B7D4-4B3E-BC5C-CF99894BD997}"/>
    <cellStyle name="Currency 4 3 2 2 3 2 2 2 3" xfId="46331" xr:uid="{CC9BA07B-9EC5-43C3-AD5E-94177125C511}"/>
    <cellStyle name="Currency 4 3 2 2 3 2 2 3" xfId="23108" xr:uid="{9310340F-610E-44CF-90CB-1D75C9AC2BFD}"/>
    <cellStyle name="Currency 4 3 2 2 3 2 2 3 2" xfId="53932" xr:uid="{6EE23742-076F-4541-8B5F-4A1452AB71EA}"/>
    <cellStyle name="Currency 4 3 2 2 3 2 2 4" xfId="38522" xr:uid="{C90B1A34-DC53-4547-8A96-2082055E28B9}"/>
    <cellStyle name="Currency 4 3 2 2 3 2 3" xfId="11703" xr:uid="{E9AE43D7-180C-4C12-BEC9-B41C0C915672}"/>
    <cellStyle name="Currency 4 3 2 2 3 2 3 2" xfId="27114" xr:uid="{2A0DF974-5137-423B-8E53-942AA46A280B}"/>
    <cellStyle name="Currency 4 3 2 2 3 2 3 2 2" xfId="57938" xr:uid="{1EC0E675-3827-43D7-963C-5908603BD9C1}"/>
    <cellStyle name="Currency 4 3 2 2 3 2 3 3" xfId="42528" xr:uid="{42F6665B-1E5C-47D8-B2FD-EFD7E45F3CD0}"/>
    <cellStyle name="Currency 4 3 2 2 3 2 4" xfId="19305" xr:uid="{CC80EE89-C04F-442E-95AD-B94414C48F07}"/>
    <cellStyle name="Currency 4 3 2 2 3 2 4 2" xfId="50129" xr:uid="{F102173D-2F20-4628-9625-FCE0CB0CE015}"/>
    <cellStyle name="Currency 4 3 2 2 3 2 5" xfId="34719" xr:uid="{C4AF2058-A071-46D1-9F0B-A5C93628FB10}"/>
    <cellStyle name="Currency 4 3 2 2 3 3" xfId="5796" xr:uid="{396C00E9-2A30-4132-B99F-54AEA3CAE49A}"/>
    <cellStyle name="Currency 4 3 2 2 3 3 2" xfId="13607" xr:uid="{DC1E2324-8B58-459E-B4CC-700BD9B5E703}"/>
    <cellStyle name="Currency 4 3 2 2 3 3 2 2" xfId="29018" xr:uid="{1166F96A-05C7-48F3-86B2-B81C1D5FF739}"/>
    <cellStyle name="Currency 4 3 2 2 3 3 2 2 2" xfId="59842" xr:uid="{9013E554-8557-4680-A483-26189CAF63AE}"/>
    <cellStyle name="Currency 4 3 2 2 3 3 2 3" xfId="44432" xr:uid="{B7BC29A4-6DCB-421B-859D-0DB253EAEAE0}"/>
    <cellStyle name="Currency 4 3 2 2 3 3 3" xfId="21209" xr:uid="{31D4FDDF-D727-48D4-A114-7D02748C2ABB}"/>
    <cellStyle name="Currency 4 3 2 2 3 3 3 2" xfId="52033" xr:uid="{0C5962EA-5B66-4675-A59A-095C3D03C673}"/>
    <cellStyle name="Currency 4 3 2 2 3 3 4" xfId="36623" xr:uid="{9B9F0BC5-E3DF-43D2-95ED-48B621B87EC6}"/>
    <cellStyle name="Currency 4 3 2 2 3 4" xfId="9804" xr:uid="{49514AB0-0C76-4A07-956E-9D499C992315}"/>
    <cellStyle name="Currency 4 3 2 2 3 4 2" xfId="25215" xr:uid="{ABE0CC21-F863-4B74-B454-A42DD4AE23C0}"/>
    <cellStyle name="Currency 4 3 2 2 3 4 2 2" xfId="56039" xr:uid="{10572075-77DB-4CB6-904D-EFC81ABC382F}"/>
    <cellStyle name="Currency 4 3 2 2 3 4 3" xfId="40629" xr:uid="{B6CE28CB-C471-4DFA-BFCD-C6646277CF28}"/>
    <cellStyle name="Currency 4 3 2 2 3 5" xfId="17406" xr:uid="{8EBB328E-E40E-4440-8CBC-9F31EC54F5CA}"/>
    <cellStyle name="Currency 4 3 2 2 3 5 2" xfId="48230" xr:uid="{7E68E683-2C7C-4024-AF69-711FA566CDBE}"/>
    <cellStyle name="Currency 4 3 2 2 3 6" xfId="32820" xr:uid="{E1C9561E-9079-48DF-BD3B-2299132F8A5B}"/>
    <cellStyle name="Currency 4 3 2 2 4" xfId="2626" xr:uid="{452630FC-E6BD-47B6-BBFB-5E5DCA548395}"/>
    <cellStyle name="Currency 4 3 2 2 4 2" xfId="6429" xr:uid="{86462060-33F5-4B19-9B22-B2CE5EC9A32E}"/>
    <cellStyle name="Currency 4 3 2 2 4 2 2" xfId="14240" xr:uid="{FEB50147-37CB-46ED-87D4-433EF6508B34}"/>
    <cellStyle name="Currency 4 3 2 2 4 2 2 2" xfId="29651" xr:uid="{633B4E92-D137-41D2-B9F1-9A99161495E7}"/>
    <cellStyle name="Currency 4 3 2 2 4 2 2 2 2" xfId="60475" xr:uid="{37DABD5C-1538-4E45-AD74-C5A04A8A4BA6}"/>
    <cellStyle name="Currency 4 3 2 2 4 2 2 3" xfId="45065" xr:uid="{249B39BC-78AC-490F-9E8C-FEC98541CB3A}"/>
    <cellStyle name="Currency 4 3 2 2 4 2 3" xfId="21842" xr:uid="{A7742F6B-554A-4213-B212-3A18643996C3}"/>
    <cellStyle name="Currency 4 3 2 2 4 2 3 2" xfId="52666" xr:uid="{8E30A18B-31D8-413E-ADAB-E3AF54D12626}"/>
    <cellStyle name="Currency 4 3 2 2 4 2 4" xfId="37256" xr:uid="{C2917C2E-BC57-4FC0-9419-76E390379999}"/>
    <cellStyle name="Currency 4 3 2 2 4 3" xfId="10437" xr:uid="{976B7AEF-63DA-4B48-B935-7720FEEAB6F2}"/>
    <cellStyle name="Currency 4 3 2 2 4 3 2" xfId="25848" xr:uid="{9B7D4911-243A-4E0B-8B5C-142022518F6E}"/>
    <cellStyle name="Currency 4 3 2 2 4 3 2 2" xfId="56672" xr:uid="{96083344-66C4-4AB3-B946-9D85040D2717}"/>
    <cellStyle name="Currency 4 3 2 2 4 3 3" xfId="41262" xr:uid="{635B4701-83ED-40C2-9D6E-DF69908B3B67}"/>
    <cellStyle name="Currency 4 3 2 2 4 4" xfId="18039" xr:uid="{16ECDFB3-67A9-418D-845A-EF3AEFA765E5}"/>
    <cellStyle name="Currency 4 3 2 2 4 4 2" xfId="48863" xr:uid="{584CD485-A9A1-4544-9331-E7CB479E51BD}"/>
    <cellStyle name="Currency 4 3 2 2 4 5" xfId="33453" xr:uid="{9E55C1E8-0BC7-4E69-B7DA-20791134E5CA}"/>
    <cellStyle name="Currency 4 3 2 2 5" xfId="4530" xr:uid="{A0745D52-A2E7-44D4-A02E-287EB091EF92}"/>
    <cellStyle name="Currency 4 3 2 2 5 2" xfId="12341" xr:uid="{EEFC286D-EB6A-400F-B668-2E8A531E52FD}"/>
    <cellStyle name="Currency 4 3 2 2 5 2 2" xfId="27752" xr:uid="{6BC1961B-33AC-42DE-BE72-51F727482FB2}"/>
    <cellStyle name="Currency 4 3 2 2 5 2 2 2" xfId="58576" xr:uid="{5854C863-0F97-453E-9E80-659189C32873}"/>
    <cellStyle name="Currency 4 3 2 2 5 2 3" xfId="43166" xr:uid="{13346B31-AA07-4E72-B7A7-BDDDFC60D3F2}"/>
    <cellStyle name="Currency 4 3 2 2 5 3" xfId="19943" xr:uid="{6D31E332-4652-482D-886E-FB4264E61717}"/>
    <cellStyle name="Currency 4 3 2 2 5 3 2" xfId="50767" xr:uid="{58250F25-CA90-45F3-8EC5-9D17F426A98F}"/>
    <cellStyle name="Currency 4 3 2 2 5 4" xfId="35357" xr:uid="{00CBDB23-E49B-4168-A8ED-0487935C948E}"/>
    <cellStyle name="Currency 4 3 2 2 6" xfId="8538" xr:uid="{0FBB5852-89DB-4F70-A4F5-955529B7564B}"/>
    <cellStyle name="Currency 4 3 2 2 6 2" xfId="23949" xr:uid="{9A0923C9-2EAB-43C5-9F27-BC09ECC010FF}"/>
    <cellStyle name="Currency 4 3 2 2 6 2 2" xfId="54773" xr:uid="{C06D52A7-992A-40DB-966B-1651A2DAD5C7}"/>
    <cellStyle name="Currency 4 3 2 2 6 3" xfId="39363" xr:uid="{DFE9DA7B-4F85-4C2E-8649-27D86210F378}"/>
    <cellStyle name="Currency 4 3 2 2 7" xfId="16140" xr:uid="{209A085C-1FBE-4B89-836B-ADA66CB4A7A3}"/>
    <cellStyle name="Currency 4 3 2 2 7 2" xfId="46964" xr:uid="{3183DBC8-DD08-4CD9-92E1-7446E118CDB2}"/>
    <cellStyle name="Currency 4 3 2 2 8" xfId="31554" xr:uid="{AA23C121-2AB0-42A4-B763-09C52363F04D}"/>
    <cellStyle name="Currency 4 3 2 3" xfId="518" xr:uid="{EF77A468-6E80-4770-99CC-8DAFBBA11139}"/>
    <cellStyle name="Currency 4 3 2 3 2" xfId="1151" xr:uid="{8E33EBCE-77CE-48B3-B253-D0B569F75CC9}"/>
    <cellStyle name="Currency 4 3 2 3 2 2" xfId="3050" xr:uid="{B58D8F27-0CBA-4F4E-8AD4-5EF0BEACD22C}"/>
    <cellStyle name="Currency 4 3 2 3 2 2 2" xfId="6853" xr:uid="{5E8A458D-E2A2-4A6C-8FFC-F2D79B191DD3}"/>
    <cellStyle name="Currency 4 3 2 3 2 2 2 2" xfId="14664" xr:uid="{56452F17-C179-4E1F-B498-AAC9B7AB65B8}"/>
    <cellStyle name="Currency 4 3 2 3 2 2 2 2 2" xfId="30075" xr:uid="{C5244C36-94FE-4723-B8B7-2BC2FE20DD08}"/>
    <cellStyle name="Currency 4 3 2 3 2 2 2 2 2 2" xfId="60899" xr:uid="{B483F346-E988-44F9-B9AB-89FBEEA64184}"/>
    <cellStyle name="Currency 4 3 2 3 2 2 2 2 3" xfId="45489" xr:uid="{26FC97C9-BF8B-4BBE-BD80-9D5CADFCF3C9}"/>
    <cellStyle name="Currency 4 3 2 3 2 2 2 3" xfId="22266" xr:uid="{96767BE1-6C69-4BD7-B6DF-9CE77C1F139E}"/>
    <cellStyle name="Currency 4 3 2 3 2 2 2 3 2" xfId="53090" xr:uid="{7B6802C8-D531-420B-B524-E86BEC22FAB2}"/>
    <cellStyle name="Currency 4 3 2 3 2 2 2 4" xfId="37680" xr:uid="{B1C82CFE-12FE-41EC-9C46-140ACF7FBF0B}"/>
    <cellStyle name="Currency 4 3 2 3 2 2 3" xfId="10861" xr:uid="{932F8B3E-54E0-4ED7-9B76-2068FEBACDA3}"/>
    <cellStyle name="Currency 4 3 2 3 2 2 3 2" xfId="26272" xr:uid="{B2A86BF2-63E7-4240-9F4E-1E3037EFDE58}"/>
    <cellStyle name="Currency 4 3 2 3 2 2 3 2 2" xfId="57096" xr:uid="{08C86384-45E5-47A1-A9A2-BE84990257E7}"/>
    <cellStyle name="Currency 4 3 2 3 2 2 3 3" xfId="41686" xr:uid="{C2874CC6-08E4-446E-B139-C094DC9FD021}"/>
    <cellStyle name="Currency 4 3 2 3 2 2 4" xfId="18463" xr:uid="{F2048EB7-D2D5-4D8F-96FE-9F36F908798A}"/>
    <cellStyle name="Currency 4 3 2 3 2 2 4 2" xfId="49287" xr:uid="{6BC422B8-7850-4748-AEC8-615E937BAF24}"/>
    <cellStyle name="Currency 4 3 2 3 2 2 5" xfId="33877" xr:uid="{A73FBA48-E594-449A-B160-2CE53B157217}"/>
    <cellStyle name="Currency 4 3 2 3 2 3" xfId="4954" xr:uid="{90E32CDD-5589-4501-8044-9D532E979C65}"/>
    <cellStyle name="Currency 4 3 2 3 2 3 2" xfId="12765" xr:uid="{7CB0DD3C-54EB-4864-92DB-027084D910A7}"/>
    <cellStyle name="Currency 4 3 2 3 2 3 2 2" xfId="28176" xr:uid="{6C2B08F6-87E4-4524-992D-5BEBCF262CFC}"/>
    <cellStyle name="Currency 4 3 2 3 2 3 2 2 2" xfId="59000" xr:uid="{BF85B5B6-EB21-4EF8-BC26-9D728B1B647E}"/>
    <cellStyle name="Currency 4 3 2 3 2 3 2 3" xfId="43590" xr:uid="{FA5EEB7A-6890-48CF-B2DC-A89B679557AE}"/>
    <cellStyle name="Currency 4 3 2 3 2 3 3" xfId="20367" xr:uid="{BED13FBE-0EFF-4DA4-BB4D-509E47B8985E}"/>
    <cellStyle name="Currency 4 3 2 3 2 3 3 2" xfId="51191" xr:uid="{BE5BCD50-EFEB-4D85-A0F3-1382A3649975}"/>
    <cellStyle name="Currency 4 3 2 3 2 3 4" xfId="35781" xr:uid="{5CD08F75-4303-49B6-9732-31030004500E}"/>
    <cellStyle name="Currency 4 3 2 3 2 4" xfId="8962" xr:uid="{44B36B28-EDD4-48BD-9847-5568E9E27D58}"/>
    <cellStyle name="Currency 4 3 2 3 2 4 2" xfId="24373" xr:uid="{D150C669-B65A-4765-B255-AE9EF414D4E7}"/>
    <cellStyle name="Currency 4 3 2 3 2 4 2 2" xfId="55197" xr:uid="{CDF4B29A-706B-4DAE-B10E-CA35F03DC3F4}"/>
    <cellStyle name="Currency 4 3 2 3 2 4 3" xfId="39787" xr:uid="{D9113A9B-BEAA-46C3-A5B4-ED9293030111}"/>
    <cellStyle name="Currency 4 3 2 3 2 5" xfId="16564" xr:uid="{30718665-1821-4BB2-AE70-1A1BAD498E83}"/>
    <cellStyle name="Currency 4 3 2 3 2 5 2" xfId="47388" xr:uid="{840A958D-4599-4E3E-A984-28BE150F49DC}"/>
    <cellStyle name="Currency 4 3 2 3 2 6" xfId="31978" xr:uid="{D14EFE6A-3008-4904-9AB7-B21A1C2AB331}"/>
    <cellStyle name="Currency 4 3 2 3 3" xfId="1784" xr:uid="{17830128-D0CC-4D72-8297-1E6439F85405}"/>
    <cellStyle name="Currency 4 3 2 3 3 2" xfId="3683" xr:uid="{EBA355EE-E3E5-4B7C-8CD8-ACA16C998A0D}"/>
    <cellStyle name="Currency 4 3 2 3 3 2 2" xfId="7486" xr:uid="{9B2CB90A-1731-4F0F-96BF-BBD9AE0933A9}"/>
    <cellStyle name="Currency 4 3 2 3 3 2 2 2" xfId="15297" xr:uid="{AB08DD2E-BF4D-4136-B8F6-0DBA6729C5FC}"/>
    <cellStyle name="Currency 4 3 2 3 3 2 2 2 2" xfId="30708" xr:uid="{AC92B560-E277-4C4A-B266-FDB8118912A7}"/>
    <cellStyle name="Currency 4 3 2 3 3 2 2 2 2 2" xfId="61532" xr:uid="{520B5766-72B8-4E99-89FC-D14CA666D910}"/>
    <cellStyle name="Currency 4 3 2 3 3 2 2 2 3" xfId="46122" xr:uid="{DD4709E1-D069-45AC-B01C-8CF2E44DEBE7}"/>
    <cellStyle name="Currency 4 3 2 3 3 2 2 3" xfId="22899" xr:uid="{76D33758-1BC8-4155-BB44-DAAD19A8C6BD}"/>
    <cellStyle name="Currency 4 3 2 3 3 2 2 3 2" xfId="53723" xr:uid="{AA7FD07C-C038-4E28-9870-D6D9286721A4}"/>
    <cellStyle name="Currency 4 3 2 3 3 2 2 4" xfId="38313" xr:uid="{D121F381-AE30-46DB-831F-2499B02265BA}"/>
    <cellStyle name="Currency 4 3 2 3 3 2 3" xfId="11494" xr:uid="{563221E3-C41D-48B5-905E-54202A6A1BFF}"/>
    <cellStyle name="Currency 4 3 2 3 3 2 3 2" xfId="26905" xr:uid="{DDAD42AC-DF00-4D76-8895-B089A1381611}"/>
    <cellStyle name="Currency 4 3 2 3 3 2 3 2 2" xfId="57729" xr:uid="{6383A195-8FD2-46EF-9693-F9ECE936C6F2}"/>
    <cellStyle name="Currency 4 3 2 3 3 2 3 3" xfId="42319" xr:uid="{4B70A171-2328-4E40-AE35-CDF55FAC525C}"/>
    <cellStyle name="Currency 4 3 2 3 3 2 4" xfId="19096" xr:uid="{B4661C42-DFA6-4534-BA07-9BBD22DE6F83}"/>
    <cellStyle name="Currency 4 3 2 3 3 2 4 2" xfId="49920" xr:uid="{2FC90CF8-08DF-4722-AFA8-89F3634D5F8C}"/>
    <cellStyle name="Currency 4 3 2 3 3 2 5" xfId="34510" xr:uid="{B751EB54-C354-420E-8F00-4E32BF285BEF}"/>
    <cellStyle name="Currency 4 3 2 3 3 3" xfId="5587" xr:uid="{A2AADEBC-63CB-4EF0-8F86-D71DB8C63834}"/>
    <cellStyle name="Currency 4 3 2 3 3 3 2" xfId="13398" xr:uid="{F078EC5F-D4A7-46B3-867F-AE44A9468BCB}"/>
    <cellStyle name="Currency 4 3 2 3 3 3 2 2" xfId="28809" xr:uid="{CB443B96-3EDA-4CDA-A7A9-8CDD23EE1D09}"/>
    <cellStyle name="Currency 4 3 2 3 3 3 2 2 2" xfId="59633" xr:uid="{FCC59607-4B39-4288-9BC2-D538DE6084D4}"/>
    <cellStyle name="Currency 4 3 2 3 3 3 2 3" xfId="44223" xr:uid="{FCD0EC1B-0004-484D-84A4-0B4225D3D179}"/>
    <cellStyle name="Currency 4 3 2 3 3 3 3" xfId="21000" xr:uid="{4224B089-7376-4F11-8E04-8D179EB75ABF}"/>
    <cellStyle name="Currency 4 3 2 3 3 3 3 2" xfId="51824" xr:uid="{E915A5EF-EAAF-4078-B6D9-A2D86880C8CA}"/>
    <cellStyle name="Currency 4 3 2 3 3 3 4" xfId="36414" xr:uid="{61743D67-F33D-47A6-B4F1-9AAA938B54E1}"/>
    <cellStyle name="Currency 4 3 2 3 3 4" xfId="9595" xr:uid="{EF819F8E-0D5A-48F1-B0B4-9CF9BFE4423B}"/>
    <cellStyle name="Currency 4 3 2 3 3 4 2" xfId="25006" xr:uid="{F7EDA706-CBAA-4AE9-AB99-5C248021A179}"/>
    <cellStyle name="Currency 4 3 2 3 3 4 2 2" xfId="55830" xr:uid="{2DEF2C54-0550-46D9-9AB9-9E93B1829AC1}"/>
    <cellStyle name="Currency 4 3 2 3 3 4 3" xfId="40420" xr:uid="{6F6CE048-97F3-4624-B5CF-BDB0BB8C07B5}"/>
    <cellStyle name="Currency 4 3 2 3 3 5" xfId="17197" xr:uid="{D256F8EF-4653-46EC-9EF3-EE0620DF6702}"/>
    <cellStyle name="Currency 4 3 2 3 3 5 2" xfId="48021" xr:uid="{EA0CE7D9-FAB1-4342-AE36-AE19B3B7F291}"/>
    <cellStyle name="Currency 4 3 2 3 3 6" xfId="32611" xr:uid="{BE4D1BFA-ADE8-4424-88B8-465D311F5F93}"/>
    <cellStyle name="Currency 4 3 2 3 4" xfId="2417" xr:uid="{4B1722CC-E4F4-4D74-B5B2-5A4C0891D8BA}"/>
    <cellStyle name="Currency 4 3 2 3 4 2" xfId="6220" xr:uid="{471EB500-2D58-49E4-BB4F-C849AAFB175C}"/>
    <cellStyle name="Currency 4 3 2 3 4 2 2" xfId="14031" xr:uid="{31643C1A-E037-42BA-A082-D52FD1B44240}"/>
    <cellStyle name="Currency 4 3 2 3 4 2 2 2" xfId="29442" xr:uid="{AE4695C6-E7EE-40C3-958B-5423E1871A4A}"/>
    <cellStyle name="Currency 4 3 2 3 4 2 2 2 2" xfId="60266" xr:uid="{EF3ED734-054C-4415-B486-E00B6131AC3D}"/>
    <cellStyle name="Currency 4 3 2 3 4 2 2 3" xfId="44856" xr:uid="{26331FF7-0C2A-4482-B1FE-0FC3C7DFCB27}"/>
    <cellStyle name="Currency 4 3 2 3 4 2 3" xfId="21633" xr:uid="{A08F9FDE-4697-4D47-A6ED-64A507887D27}"/>
    <cellStyle name="Currency 4 3 2 3 4 2 3 2" xfId="52457" xr:uid="{6AEF7853-C39D-4967-993F-2119FD549FB6}"/>
    <cellStyle name="Currency 4 3 2 3 4 2 4" xfId="37047" xr:uid="{7E304F85-1DD8-455B-8E32-FBC516262651}"/>
    <cellStyle name="Currency 4 3 2 3 4 3" xfId="10228" xr:uid="{FE7AD667-E118-472B-B195-485488E1D851}"/>
    <cellStyle name="Currency 4 3 2 3 4 3 2" xfId="25639" xr:uid="{F3EB8DA8-254E-451D-AF70-83B1EE34C68A}"/>
    <cellStyle name="Currency 4 3 2 3 4 3 2 2" xfId="56463" xr:uid="{41A3277F-D40F-4815-AD67-F043045A0FFA}"/>
    <cellStyle name="Currency 4 3 2 3 4 3 3" xfId="41053" xr:uid="{8CE3C42E-0581-4AF8-B4A5-73E5E63E2B45}"/>
    <cellStyle name="Currency 4 3 2 3 4 4" xfId="17830" xr:uid="{99E27168-061D-4AEC-B6A8-AFDF506F659C}"/>
    <cellStyle name="Currency 4 3 2 3 4 4 2" xfId="48654" xr:uid="{C5189B48-E4AA-4F5E-8ADE-B2EDDDF1EACF}"/>
    <cellStyle name="Currency 4 3 2 3 4 5" xfId="33244" xr:uid="{17420C4D-2A27-42D7-87CE-689932793754}"/>
    <cellStyle name="Currency 4 3 2 3 5" xfId="4321" xr:uid="{10A88A48-0D6E-44AC-ACC3-66DA56D35A5E}"/>
    <cellStyle name="Currency 4 3 2 3 5 2" xfId="12132" xr:uid="{A57D7D6C-A162-461B-9594-913873C23E5F}"/>
    <cellStyle name="Currency 4 3 2 3 5 2 2" xfId="27543" xr:uid="{99E601D1-3927-47AF-B9EA-256EBA729BFB}"/>
    <cellStyle name="Currency 4 3 2 3 5 2 2 2" xfId="58367" xr:uid="{535E995D-69E6-4DA8-8F60-70B52C41AEDF}"/>
    <cellStyle name="Currency 4 3 2 3 5 2 3" xfId="42957" xr:uid="{2E905FBA-55E1-4E1C-9366-75C1298E095E}"/>
    <cellStyle name="Currency 4 3 2 3 5 3" xfId="19734" xr:uid="{E36241E8-175E-4157-9E3C-7FD0F5C3988C}"/>
    <cellStyle name="Currency 4 3 2 3 5 3 2" xfId="50558" xr:uid="{B5503847-0FAA-4E5F-8F87-F86727C360A7}"/>
    <cellStyle name="Currency 4 3 2 3 5 4" xfId="35148" xr:uid="{369011F9-BBAF-46BC-BBF1-474ECAE6C56E}"/>
    <cellStyle name="Currency 4 3 2 3 6" xfId="8329" xr:uid="{5138B141-9677-4931-95FA-CC3E1F7C543C}"/>
    <cellStyle name="Currency 4 3 2 3 6 2" xfId="23740" xr:uid="{77F98CBF-AC35-4FBD-A5A9-341E9F331217}"/>
    <cellStyle name="Currency 4 3 2 3 6 2 2" xfId="54564" xr:uid="{C7F1B733-A20B-4F9A-B11C-A70B0D8E389E}"/>
    <cellStyle name="Currency 4 3 2 3 6 3" xfId="39154" xr:uid="{0BBDDB3A-BA32-4280-A75A-B6716630FA9A}"/>
    <cellStyle name="Currency 4 3 2 3 7" xfId="15931" xr:uid="{754BEC39-F86D-4A67-BA3F-CEF0F561311B}"/>
    <cellStyle name="Currency 4 3 2 3 7 2" xfId="46755" xr:uid="{A220729A-E8B1-468D-B450-82BC9E1DB2ED}"/>
    <cellStyle name="Currency 4 3 2 3 8" xfId="31345" xr:uid="{D95796BC-C3AF-44EB-BA24-2AD35F46FF8E}"/>
    <cellStyle name="Currency 4 3 2 4" xfId="938" xr:uid="{72D105D6-6FC9-4055-903B-2A7653DFF861}"/>
    <cellStyle name="Currency 4 3 2 4 2" xfId="2837" xr:uid="{7FE97705-6D58-4D6C-AA51-18AD50283332}"/>
    <cellStyle name="Currency 4 3 2 4 2 2" xfId="6640" xr:uid="{0FAC49D4-80AE-4378-A804-184390DD6AE7}"/>
    <cellStyle name="Currency 4 3 2 4 2 2 2" xfId="14451" xr:uid="{3F299A87-7888-4955-8A45-CBC6A8184DF9}"/>
    <cellStyle name="Currency 4 3 2 4 2 2 2 2" xfId="29862" xr:uid="{307C0A32-B134-4B91-959B-0E6CA25F2743}"/>
    <cellStyle name="Currency 4 3 2 4 2 2 2 2 2" xfId="60686" xr:uid="{FF8CAC97-720F-49BC-9A66-8BDB7321505D}"/>
    <cellStyle name="Currency 4 3 2 4 2 2 2 3" xfId="45276" xr:uid="{B8A97203-13BD-4F97-B9B5-95397228A9B1}"/>
    <cellStyle name="Currency 4 3 2 4 2 2 3" xfId="22053" xr:uid="{37D4B2E1-181F-4B02-B70B-02E57CEF2533}"/>
    <cellStyle name="Currency 4 3 2 4 2 2 3 2" xfId="52877" xr:uid="{FED71159-70C4-4CFC-90E9-6AA9E4A1C399}"/>
    <cellStyle name="Currency 4 3 2 4 2 2 4" xfId="37467" xr:uid="{A27C0038-3582-4FFC-BA75-3870087C510F}"/>
    <cellStyle name="Currency 4 3 2 4 2 3" xfId="10648" xr:uid="{4FB85311-F21C-49B8-A859-B28DB592F440}"/>
    <cellStyle name="Currency 4 3 2 4 2 3 2" xfId="26059" xr:uid="{D222C19C-06F0-469E-ACCD-E7B3E76C3707}"/>
    <cellStyle name="Currency 4 3 2 4 2 3 2 2" xfId="56883" xr:uid="{C4121CA3-24EE-4FA2-B01C-93610D23C0BA}"/>
    <cellStyle name="Currency 4 3 2 4 2 3 3" xfId="41473" xr:uid="{9EC549F8-B8EC-4B72-8558-F9D6E4C74EEB}"/>
    <cellStyle name="Currency 4 3 2 4 2 4" xfId="18250" xr:uid="{039A4D61-7376-4CEB-A8FE-492FB14B948F}"/>
    <cellStyle name="Currency 4 3 2 4 2 4 2" xfId="49074" xr:uid="{C2094CC4-1FB3-4014-B671-530AD452093A}"/>
    <cellStyle name="Currency 4 3 2 4 2 5" xfId="33664" xr:uid="{E4C8DB95-CD42-460E-A369-BDC879E74CA9}"/>
    <cellStyle name="Currency 4 3 2 4 3" xfId="4741" xr:uid="{3112C085-49ED-4147-BEB7-B082620F407D}"/>
    <cellStyle name="Currency 4 3 2 4 3 2" xfId="12552" xr:uid="{429FA180-6F7C-4E8A-A150-F6914DDF3B47}"/>
    <cellStyle name="Currency 4 3 2 4 3 2 2" xfId="27963" xr:uid="{CF19FC90-3D91-4732-8F16-ED67A239015D}"/>
    <cellStyle name="Currency 4 3 2 4 3 2 2 2" xfId="58787" xr:uid="{A6085FC3-C5CF-4D0C-890E-F5B5D3D99098}"/>
    <cellStyle name="Currency 4 3 2 4 3 2 3" xfId="43377" xr:uid="{93D82C86-DC39-4514-BE41-D354D8E1302B}"/>
    <cellStyle name="Currency 4 3 2 4 3 3" xfId="20154" xr:uid="{120B8902-E004-4F7A-BB00-921BA404D0C2}"/>
    <cellStyle name="Currency 4 3 2 4 3 3 2" xfId="50978" xr:uid="{627C55C0-823D-4D28-8CA0-9450C00D3F13}"/>
    <cellStyle name="Currency 4 3 2 4 3 4" xfId="35568" xr:uid="{F7323C7B-93C8-4BD3-90F4-33B3EA7E023B}"/>
    <cellStyle name="Currency 4 3 2 4 4" xfId="8749" xr:uid="{254E97A4-5588-41F9-B197-378C3866F349}"/>
    <cellStyle name="Currency 4 3 2 4 4 2" xfId="24160" xr:uid="{A7AB4ECB-750D-45D1-A1ED-C54486145BCA}"/>
    <cellStyle name="Currency 4 3 2 4 4 2 2" xfId="54984" xr:uid="{F20CBD49-AD3E-4CA8-83F6-F071D5EC15C8}"/>
    <cellStyle name="Currency 4 3 2 4 4 3" xfId="39574" xr:uid="{A761BF34-1945-4F9B-96CC-2FD618EC78C8}"/>
    <cellStyle name="Currency 4 3 2 4 5" xfId="16351" xr:uid="{9AE15F36-A17B-41AA-837B-F734682F76A4}"/>
    <cellStyle name="Currency 4 3 2 4 5 2" xfId="47175" xr:uid="{8B38D7BF-945A-4214-A740-FDF34CBF6834}"/>
    <cellStyle name="Currency 4 3 2 4 6" xfId="31765" xr:uid="{47BB91F9-07A1-47C8-9AD3-F5D96B330710}"/>
    <cellStyle name="Currency 4 3 2 5" xfId="1571" xr:uid="{9DDB7D1E-DB9F-4A02-99DC-209C5B1CA013}"/>
    <cellStyle name="Currency 4 3 2 5 2" xfId="3470" xr:uid="{940AE1E0-AA73-45BF-BBFC-611F28830AEB}"/>
    <cellStyle name="Currency 4 3 2 5 2 2" xfId="7273" xr:uid="{DF601DFA-BFD3-45F6-9C34-F7579CED976D}"/>
    <cellStyle name="Currency 4 3 2 5 2 2 2" xfId="15084" xr:uid="{8AEB1C5C-E178-4F03-9BE1-D2B47BC4248D}"/>
    <cellStyle name="Currency 4 3 2 5 2 2 2 2" xfId="30495" xr:uid="{310FD202-2D96-4A6B-B96C-457B5F54A008}"/>
    <cellStyle name="Currency 4 3 2 5 2 2 2 2 2" xfId="61319" xr:uid="{0E2F229D-7CF7-4A76-B432-48723744FCE2}"/>
    <cellStyle name="Currency 4 3 2 5 2 2 2 3" xfId="45909" xr:uid="{08612DEB-A50B-40BA-B668-29EAA5407EDD}"/>
    <cellStyle name="Currency 4 3 2 5 2 2 3" xfId="22686" xr:uid="{F8B1C1D2-227F-485A-BFC9-DC973CFB6AB3}"/>
    <cellStyle name="Currency 4 3 2 5 2 2 3 2" xfId="53510" xr:uid="{D98EE0D7-418E-4477-B3BD-8C41D30D5917}"/>
    <cellStyle name="Currency 4 3 2 5 2 2 4" xfId="38100" xr:uid="{16E875A8-6475-46CE-99F2-21E680C75CEA}"/>
    <cellStyle name="Currency 4 3 2 5 2 3" xfId="11281" xr:uid="{617BE20F-A11C-495D-82BB-2DE225F6B155}"/>
    <cellStyle name="Currency 4 3 2 5 2 3 2" xfId="26692" xr:uid="{5AC45DC0-4C12-442A-A455-A7032F0E1C61}"/>
    <cellStyle name="Currency 4 3 2 5 2 3 2 2" xfId="57516" xr:uid="{D06E875D-9CB4-49CF-98D4-6BB0A010BEF9}"/>
    <cellStyle name="Currency 4 3 2 5 2 3 3" xfId="42106" xr:uid="{337AB5D3-24DC-49E6-A009-437B9CA93A79}"/>
    <cellStyle name="Currency 4 3 2 5 2 4" xfId="18883" xr:uid="{E110A750-2EB2-4778-BA46-E0BC210E1AF3}"/>
    <cellStyle name="Currency 4 3 2 5 2 4 2" xfId="49707" xr:uid="{A09D9BC6-DF63-41DE-8BE1-24BC0CF7CEA8}"/>
    <cellStyle name="Currency 4 3 2 5 2 5" xfId="34297" xr:uid="{DD9FBA54-8346-4A29-BAE7-024E6CBDB9D5}"/>
    <cellStyle name="Currency 4 3 2 5 3" xfId="5374" xr:uid="{AA08EBA6-9221-4D49-B0AD-792BAEA6D19D}"/>
    <cellStyle name="Currency 4 3 2 5 3 2" xfId="13185" xr:uid="{CBC1FA9B-1661-4D73-998C-5D507A323FC2}"/>
    <cellStyle name="Currency 4 3 2 5 3 2 2" xfId="28596" xr:uid="{A594A24D-679D-4CF2-966D-01917625193F}"/>
    <cellStyle name="Currency 4 3 2 5 3 2 2 2" xfId="59420" xr:uid="{3B7A2271-5064-4E71-8F51-ECDF42176E45}"/>
    <cellStyle name="Currency 4 3 2 5 3 2 3" xfId="44010" xr:uid="{D670C967-6E7B-4F94-9971-449E8F506A34}"/>
    <cellStyle name="Currency 4 3 2 5 3 3" xfId="20787" xr:uid="{FD18BE39-3EBF-4651-9C55-2951E0571C41}"/>
    <cellStyle name="Currency 4 3 2 5 3 3 2" xfId="51611" xr:uid="{D652987F-6046-4C3C-8B87-C9BCFF75535A}"/>
    <cellStyle name="Currency 4 3 2 5 3 4" xfId="36201" xr:uid="{55F9DBDC-B5C8-4505-AA1F-4223A033663C}"/>
    <cellStyle name="Currency 4 3 2 5 4" xfId="9382" xr:uid="{625EDFE4-2051-423B-8FE1-F80DC75D496C}"/>
    <cellStyle name="Currency 4 3 2 5 4 2" xfId="24793" xr:uid="{CC118CD8-3FD2-415C-9C1C-0B10CBD88E16}"/>
    <cellStyle name="Currency 4 3 2 5 4 2 2" xfId="55617" xr:uid="{76A05581-C8A8-4809-AED3-9AAEE6A36E13}"/>
    <cellStyle name="Currency 4 3 2 5 4 3" xfId="40207" xr:uid="{FE8757E8-378A-45A8-BD6E-35CD73F41487}"/>
    <cellStyle name="Currency 4 3 2 5 5" xfId="16984" xr:uid="{D5DBAACF-4C42-4078-8497-5B583263EFBE}"/>
    <cellStyle name="Currency 4 3 2 5 5 2" xfId="47808" xr:uid="{0F43751B-8E68-44CF-918F-4345E146A81E}"/>
    <cellStyle name="Currency 4 3 2 5 6" xfId="32398" xr:uid="{416CF270-F883-4165-B4CC-58D5214C48D5}"/>
    <cellStyle name="Currency 4 3 2 6" xfId="2204" xr:uid="{81AD3101-92C0-4BF1-8A6E-08954456651C}"/>
    <cellStyle name="Currency 4 3 2 6 2" xfId="6007" xr:uid="{704E8F5A-E097-49CE-806D-449DE8B4B7D2}"/>
    <cellStyle name="Currency 4 3 2 6 2 2" xfId="13818" xr:uid="{6985B61A-6856-424D-9268-59500A25A458}"/>
    <cellStyle name="Currency 4 3 2 6 2 2 2" xfId="29229" xr:uid="{EC99D61F-9A23-44DD-BD04-0CF42E69DDDA}"/>
    <cellStyle name="Currency 4 3 2 6 2 2 2 2" xfId="60053" xr:uid="{87E69C3C-BD31-402D-8518-BF2BF6AD7C86}"/>
    <cellStyle name="Currency 4 3 2 6 2 2 3" xfId="44643" xr:uid="{BE876919-F058-48AA-A694-AE684FFF55A9}"/>
    <cellStyle name="Currency 4 3 2 6 2 3" xfId="21420" xr:uid="{E1703362-1F9A-4A22-85D7-66891E45C620}"/>
    <cellStyle name="Currency 4 3 2 6 2 3 2" xfId="52244" xr:uid="{DFCDE3CE-D367-4CBE-8DAB-95C06A5E0CFA}"/>
    <cellStyle name="Currency 4 3 2 6 2 4" xfId="36834" xr:uid="{2CD4ECA5-B234-42F8-9749-4DE07ED37906}"/>
    <cellStyle name="Currency 4 3 2 6 3" xfId="10015" xr:uid="{A52505BF-0918-4BB2-A1B6-CBDD3BFDBB70}"/>
    <cellStyle name="Currency 4 3 2 6 3 2" xfId="25426" xr:uid="{027CE853-4083-486B-AAD5-C67A8CEC456F}"/>
    <cellStyle name="Currency 4 3 2 6 3 2 2" xfId="56250" xr:uid="{942059CC-F8B3-44F8-B92F-10253288F8D0}"/>
    <cellStyle name="Currency 4 3 2 6 3 3" xfId="40840" xr:uid="{4A89DC29-DE84-4F56-9F30-F8ECED8799DB}"/>
    <cellStyle name="Currency 4 3 2 6 4" xfId="17617" xr:uid="{9FC15573-8AC4-4D2C-AAFF-FAB7C37FDBDF}"/>
    <cellStyle name="Currency 4 3 2 6 4 2" xfId="48441" xr:uid="{C384E68D-C995-4094-9635-217849BECCB3}"/>
    <cellStyle name="Currency 4 3 2 6 5" xfId="33031" xr:uid="{5FE62E65-6D38-4EE8-8D4E-2044186AE3F8}"/>
    <cellStyle name="Currency 4 3 2 7" xfId="4108" xr:uid="{E8725D95-0CAC-4C75-B682-A7965AD4FFF7}"/>
    <cellStyle name="Currency 4 3 2 7 2" xfId="11919" xr:uid="{338F9E0F-9BA9-4DB9-991A-8F618097A1AC}"/>
    <cellStyle name="Currency 4 3 2 7 2 2" xfId="27330" xr:uid="{9B48603E-E40D-48C1-8B7D-70E8E9F9AB69}"/>
    <cellStyle name="Currency 4 3 2 7 2 2 2" xfId="58154" xr:uid="{B0E1FF04-934F-4697-896C-13DF4A0048D1}"/>
    <cellStyle name="Currency 4 3 2 7 2 3" xfId="42744" xr:uid="{91C04540-BCCE-4BC1-9AF8-3ED4F5E80101}"/>
    <cellStyle name="Currency 4 3 2 7 3" xfId="19521" xr:uid="{17C38BDE-60C0-489F-AF9E-A6A203E98600}"/>
    <cellStyle name="Currency 4 3 2 7 3 2" xfId="50345" xr:uid="{825F3707-940C-4793-9BF1-F7D097D9C5BE}"/>
    <cellStyle name="Currency 4 3 2 7 4" xfId="34935" xr:uid="{3EE4889E-F0ED-4098-B036-D5B83080D5EE}"/>
    <cellStyle name="Currency 4 3 2 8" xfId="8116" xr:uid="{60DF3087-5853-4367-9C50-FB566261351E}"/>
    <cellStyle name="Currency 4 3 2 8 2" xfId="23527" xr:uid="{A3507EE3-9953-4BFD-AABA-04AE5A29600D}"/>
    <cellStyle name="Currency 4 3 2 8 2 2" xfId="54351" xr:uid="{D61C62E6-7A3B-4DED-AF6D-DB8A399BCDBE}"/>
    <cellStyle name="Currency 4 3 2 8 3" xfId="38941" xr:uid="{370E4633-F028-4D02-AC32-88E44A6E98B1}"/>
    <cellStyle name="Currency 4 3 2 9" xfId="7907" xr:uid="{C276722B-9D6E-429B-90FF-DAD0251895D1}"/>
    <cellStyle name="Currency 4 3 2 9 2" xfId="23318" xr:uid="{C52A413D-081B-413F-9ECF-65D77DFD0ED3}"/>
    <cellStyle name="Currency 4 3 2 9 2 2" xfId="54142" xr:uid="{60D7FFC5-DB4B-4988-AB59-06A405A1755F}"/>
    <cellStyle name="Currency 4 3 2 9 3" xfId="38732" xr:uid="{E30E2BCF-575D-415B-9B5E-CA7AF5AEB848}"/>
    <cellStyle name="Currency 4 3 3" xfId="645" xr:uid="{A4A5CD1E-252E-405F-9DCF-CAA4F91A5B65}"/>
    <cellStyle name="Currency 4 3 3 2" xfId="1278" xr:uid="{5BFB22BB-FFF5-4B1D-B580-D2444C1A17DB}"/>
    <cellStyle name="Currency 4 3 3 2 2" xfId="3177" xr:uid="{9B43D979-7F35-4581-BA50-981F6472FC10}"/>
    <cellStyle name="Currency 4 3 3 2 2 2" xfId="6980" xr:uid="{45BCA1B7-828F-4EBB-B19E-CADA9499222B}"/>
    <cellStyle name="Currency 4 3 3 2 2 2 2" xfId="14791" xr:uid="{B716DF59-0AF6-48EE-B9FF-FF95BA60DCD7}"/>
    <cellStyle name="Currency 4 3 3 2 2 2 2 2" xfId="30202" xr:uid="{70BCFEAC-A022-400B-9E51-D91297DFD372}"/>
    <cellStyle name="Currency 4 3 3 2 2 2 2 2 2" xfId="61026" xr:uid="{AB3A670B-C4CF-4093-9B31-C9B064087B8B}"/>
    <cellStyle name="Currency 4 3 3 2 2 2 2 3" xfId="45616" xr:uid="{771403F5-406A-415E-97F7-BE19F57DBAAE}"/>
    <cellStyle name="Currency 4 3 3 2 2 2 3" xfId="22393" xr:uid="{10FF9E55-6A1A-4285-821F-AB5376B3F48B}"/>
    <cellStyle name="Currency 4 3 3 2 2 2 3 2" xfId="53217" xr:uid="{98656099-F8FE-441A-934B-24DDC985D8EC}"/>
    <cellStyle name="Currency 4 3 3 2 2 2 4" xfId="37807" xr:uid="{C8778CE2-E44A-4364-9B09-AD7E686B9D8E}"/>
    <cellStyle name="Currency 4 3 3 2 2 3" xfId="10988" xr:uid="{B670489C-313E-4ACC-93C2-24F55653314C}"/>
    <cellStyle name="Currency 4 3 3 2 2 3 2" xfId="26399" xr:uid="{4399E026-2698-4498-BB32-B22782C544F0}"/>
    <cellStyle name="Currency 4 3 3 2 2 3 2 2" xfId="57223" xr:uid="{79FBC40F-BA62-48A4-9D8C-D6F1C729F919}"/>
    <cellStyle name="Currency 4 3 3 2 2 3 3" xfId="41813" xr:uid="{EA84454E-B051-488D-8EB1-C65DF7A9B0AD}"/>
    <cellStyle name="Currency 4 3 3 2 2 4" xfId="18590" xr:uid="{72A39906-8222-4686-9794-99E8EA3F0039}"/>
    <cellStyle name="Currency 4 3 3 2 2 4 2" xfId="49414" xr:uid="{3EAA3805-767D-4FAF-A8DD-FD5BD9963977}"/>
    <cellStyle name="Currency 4 3 3 2 2 5" xfId="34004" xr:uid="{88B8007E-A23E-4FE6-A0B7-462862F77CB5}"/>
    <cellStyle name="Currency 4 3 3 2 3" xfId="5081" xr:uid="{68160B33-EC66-4163-9645-37D3B9B45DAC}"/>
    <cellStyle name="Currency 4 3 3 2 3 2" xfId="12892" xr:uid="{9EA40241-8AEA-440B-ACA4-8C93B5A9679E}"/>
    <cellStyle name="Currency 4 3 3 2 3 2 2" xfId="28303" xr:uid="{821F77E6-97C8-4671-B4DE-CE39B168C372}"/>
    <cellStyle name="Currency 4 3 3 2 3 2 2 2" xfId="59127" xr:uid="{F0F58EE2-7D73-4F10-8F64-B73AE30A05DC}"/>
    <cellStyle name="Currency 4 3 3 2 3 2 3" xfId="43717" xr:uid="{0E7BBB6C-0EFC-46FE-8554-6CCC3E56BBB0}"/>
    <cellStyle name="Currency 4 3 3 2 3 3" xfId="20494" xr:uid="{3EA25B9A-167B-4776-81C3-A9992C297EBD}"/>
    <cellStyle name="Currency 4 3 3 2 3 3 2" xfId="51318" xr:uid="{36FE85F7-36A8-43DE-9CB7-B8E888368152}"/>
    <cellStyle name="Currency 4 3 3 2 3 4" xfId="35908" xr:uid="{C085812E-CF11-42E1-A1DB-0D8A843301F1}"/>
    <cellStyle name="Currency 4 3 3 2 4" xfId="9089" xr:uid="{7ACB5A6B-76D5-45A6-9802-0E972CD1164A}"/>
    <cellStyle name="Currency 4 3 3 2 4 2" xfId="24500" xr:uid="{06AF7726-BF36-469D-91AB-EB25B4BB6711}"/>
    <cellStyle name="Currency 4 3 3 2 4 2 2" xfId="55324" xr:uid="{928290F5-2668-4087-980B-939ED5BBC1D4}"/>
    <cellStyle name="Currency 4 3 3 2 4 3" xfId="39914" xr:uid="{6896EA98-DAD1-4E19-92B1-784258F38CDD}"/>
    <cellStyle name="Currency 4 3 3 2 5" xfId="16691" xr:uid="{2616C82E-3557-4EDE-AA99-E3E7F1DAF4F6}"/>
    <cellStyle name="Currency 4 3 3 2 5 2" xfId="47515" xr:uid="{26834BE8-7B31-43EE-957D-45A689C1ADB6}"/>
    <cellStyle name="Currency 4 3 3 2 6" xfId="32105" xr:uid="{4FB47B42-CA90-4604-B2E2-5C2FB5075C73}"/>
    <cellStyle name="Currency 4 3 3 3" xfId="1911" xr:uid="{2CCA784B-5665-484A-9673-044424636724}"/>
    <cellStyle name="Currency 4 3 3 3 2" xfId="3810" xr:uid="{FEBA7346-BF1A-466D-BB1D-F5C81158E83B}"/>
    <cellStyle name="Currency 4 3 3 3 2 2" xfId="7613" xr:uid="{934D5A42-F66D-445C-A568-7C1DF0A46E9B}"/>
    <cellStyle name="Currency 4 3 3 3 2 2 2" xfId="15424" xr:uid="{CC8AFDDA-DED6-4071-92A1-127FE5D217B9}"/>
    <cellStyle name="Currency 4 3 3 3 2 2 2 2" xfId="30835" xr:uid="{A3FB07C0-F683-45E2-9AA4-CFE888C5C6D4}"/>
    <cellStyle name="Currency 4 3 3 3 2 2 2 2 2" xfId="61659" xr:uid="{87527A5A-8B01-4E5A-93BE-20E2EE34361E}"/>
    <cellStyle name="Currency 4 3 3 3 2 2 2 3" xfId="46249" xr:uid="{802AFFE3-FACE-4C32-86C8-A71D6A500A50}"/>
    <cellStyle name="Currency 4 3 3 3 2 2 3" xfId="23026" xr:uid="{5DEF437A-2BE4-424C-B289-555E5AD82C20}"/>
    <cellStyle name="Currency 4 3 3 3 2 2 3 2" xfId="53850" xr:uid="{EBF3644C-AD47-4A22-8263-D5C3AF85E30C}"/>
    <cellStyle name="Currency 4 3 3 3 2 2 4" xfId="38440" xr:uid="{F71FEEA7-76ED-4D4A-B33C-4FF35298EE01}"/>
    <cellStyle name="Currency 4 3 3 3 2 3" xfId="11621" xr:uid="{B7D2280F-DC96-4E09-A3A5-7CC504871197}"/>
    <cellStyle name="Currency 4 3 3 3 2 3 2" xfId="27032" xr:uid="{3F1693AA-E29E-4E25-86DC-9531E4D64D6C}"/>
    <cellStyle name="Currency 4 3 3 3 2 3 2 2" xfId="57856" xr:uid="{E891FF1F-C7D1-489C-B448-40E696849841}"/>
    <cellStyle name="Currency 4 3 3 3 2 3 3" xfId="42446" xr:uid="{88C4FC79-594C-446C-9344-08B1460F6033}"/>
    <cellStyle name="Currency 4 3 3 3 2 4" xfId="19223" xr:uid="{C07D719B-BF67-4B1A-89E1-156723160D6E}"/>
    <cellStyle name="Currency 4 3 3 3 2 4 2" xfId="50047" xr:uid="{91365DA2-787E-4CBA-B13C-27E54EB72DB7}"/>
    <cellStyle name="Currency 4 3 3 3 2 5" xfId="34637" xr:uid="{753C0E3F-8A29-43A4-9AA4-4F544C08E900}"/>
    <cellStyle name="Currency 4 3 3 3 3" xfId="5714" xr:uid="{6C07E0D4-F1B8-4C50-8178-1B45FEB8B403}"/>
    <cellStyle name="Currency 4 3 3 3 3 2" xfId="13525" xr:uid="{F65A0107-888B-42BA-9719-8EC3F53AE546}"/>
    <cellStyle name="Currency 4 3 3 3 3 2 2" xfId="28936" xr:uid="{4262CE5C-94F9-4538-BB70-87F79203DEED}"/>
    <cellStyle name="Currency 4 3 3 3 3 2 2 2" xfId="59760" xr:uid="{89BECB83-8EC9-48D1-993B-30F1C4E3C114}"/>
    <cellStyle name="Currency 4 3 3 3 3 2 3" xfId="44350" xr:uid="{8486B8D8-F405-4F5B-AB16-D279F7653502}"/>
    <cellStyle name="Currency 4 3 3 3 3 3" xfId="21127" xr:uid="{5D5BCA66-7474-47F7-9805-3C80A7DBD9ED}"/>
    <cellStyle name="Currency 4 3 3 3 3 3 2" xfId="51951" xr:uid="{81BB925F-9F69-4180-8F27-068CA68650B8}"/>
    <cellStyle name="Currency 4 3 3 3 3 4" xfId="36541" xr:uid="{4D82F718-405E-480A-8DC5-ABE551A94341}"/>
    <cellStyle name="Currency 4 3 3 3 4" xfId="9722" xr:uid="{20241369-5A75-4F3C-A415-F8475B584C54}"/>
    <cellStyle name="Currency 4 3 3 3 4 2" xfId="25133" xr:uid="{E2F5D75E-4869-482E-9672-EECD31201D06}"/>
    <cellStyle name="Currency 4 3 3 3 4 2 2" xfId="55957" xr:uid="{CDB75242-CC91-46D0-A902-75AEAE53FA08}"/>
    <cellStyle name="Currency 4 3 3 3 4 3" xfId="40547" xr:uid="{94FFF73F-42D2-4902-921C-C0DFC0E08B71}"/>
    <cellStyle name="Currency 4 3 3 3 5" xfId="17324" xr:uid="{3C22DCBD-180A-4C3F-ABB2-E63BC4FE466C}"/>
    <cellStyle name="Currency 4 3 3 3 5 2" xfId="48148" xr:uid="{F1B5E235-3B87-441E-A25F-90849C3405C0}"/>
    <cellStyle name="Currency 4 3 3 3 6" xfId="32738" xr:uid="{6A7D0228-D146-4A3F-BBBD-374A963670A8}"/>
    <cellStyle name="Currency 4 3 3 4" xfId="2544" xr:uid="{576B8766-D83A-4867-A2CD-59F798424A59}"/>
    <cellStyle name="Currency 4 3 3 4 2" xfId="6347" xr:uid="{772E25F5-E13E-41CA-BDC7-4E65B829700A}"/>
    <cellStyle name="Currency 4 3 3 4 2 2" xfId="14158" xr:uid="{32A9A3E6-8DEA-4511-8912-795D5755A88D}"/>
    <cellStyle name="Currency 4 3 3 4 2 2 2" xfId="29569" xr:uid="{4887FBFC-6813-4102-B72F-3DEAF8601ADD}"/>
    <cellStyle name="Currency 4 3 3 4 2 2 2 2" xfId="60393" xr:uid="{8B0955F8-53EA-47E6-9B84-76F41FA64F0E}"/>
    <cellStyle name="Currency 4 3 3 4 2 2 3" xfId="44983" xr:uid="{61815BFE-22DA-43ED-B31E-7C0967E80A65}"/>
    <cellStyle name="Currency 4 3 3 4 2 3" xfId="21760" xr:uid="{C77ADF8C-C559-43B9-A6A3-1E6EF191FF3B}"/>
    <cellStyle name="Currency 4 3 3 4 2 3 2" xfId="52584" xr:uid="{FCEA4ECB-7F22-4C50-986A-F38E10CA5BF7}"/>
    <cellStyle name="Currency 4 3 3 4 2 4" xfId="37174" xr:uid="{5A51654A-5CEF-4F5B-8E3A-162AAF158A5F}"/>
    <cellStyle name="Currency 4 3 3 4 3" xfId="10355" xr:uid="{B12DBAA4-6A2C-4B31-8266-1DA39ABFFB7E}"/>
    <cellStyle name="Currency 4 3 3 4 3 2" xfId="25766" xr:uid="{00A1F58E-BB02-408C-8692-A0FAEF3F2A94}"/>
    <cellStyle name="Currency 4 3 3 4 3 2 2" xfId="56590" xr:uid="{52C358E9-711F-43D8-B736-B96A487CB848}"/>
    <cellStyle name="Currency 4 3 3 4 3 3" xfId="41180" xr:uid="{FB257798-6484-471E-80AA-59916003A6A2}"/>
    <cellStyle name="Currency 4 3 3 4 4" xfId="17957" xr:uid="{E2F3E3A3-692A-4DCB-8026-ED1729FCFC35}"/>
    <cellStyle name="Currency 4 3 3 4 4 2" xfId="48781" xr:uid="{199F0E14-D25B-419B-A78A-4E1182C4CD8C}"/>
    <cellStyle name="Currency 4 3 3 4 5" xfId="33371" xr:uid="{18D86972-6B0D-47B3-B24B-AF1CE1C2B743}"/>
    <cellStyle name="Currency 4 3 3 5" xfId="4448" xr:uid="{29800276-2018-487C-BE24-AA525CE1B7DD}"/>
    <cellStyle name="Currency 4 3 3 5 2" xfId="12259" xr:uid="{1F41A2C2-6ED3-45A0-9877-B886B875B886}"/>
    <cellStyle name="Currency 4 3 3 5 2 2" xfId="27670" xr:uid="{5D920C1D-9452-408A-B42A-08BD35785672}"/>
    <cellStyle name="Currency 4 3 3 5 2 2 2" xfId="58494" xr:uid="{0C70E596-BC73-44B2-84F4-2B02C9FF084E}"/>
    <cellStyle name="Currency 4 3 3 5 2 3" xfId="43084" xr:uid="{B27AE563-4B4D-4D3C-9826-BF9E6C42ADAA}"/>
    <cellStyle name="Currency 4 3 3 5 3" xfId="19861" xr:uid="{615E8D3C-B60B-4BD4-9E23-C0E3821CB6A6}"/>
    <cellStyle name="Currency 4 3 3 5 3 2" xfId="50685" xr:uid="{FD4C29DD-4368-4A36-B95D-240458456FA8}"/>
    <cellStyle name="Currency 4 3 3 5 4" xfId="35275" xr:uid="{62772A5C-DBCA-4CEC-9EB7-92102EEFC995}"/>
    <cellStyle name="Currency 4 3 3 6" xfId="8456" xr:uid="{0744B323-6A3C-41B4-A04E-6F111027185C}"/>
    <cellStyle name="Currency 4 3 3 6 2" xfId="23867" xr:uid="{E91CC0F2-8C91-45E0-9071-1FBF18AE3608}"/>
    <cellStyle name="Currency 4 3 3 6 2 2" xfId="54691" xr:uid="{2BE06B03-4820-4D94-8743-DC2234CB2002}"/>
    <cellStyle name="Currency 4 3 3 6 3" xfId="39281" xr:uid="{228D0C9F-FC8D-436F-88FB-4885DE5EF05C}"/>
    <cellStyle name="Currency 4 3 3 7" xfId="16058" xr:uid="{8698EA6F-5BB1-4FE2-975E-A9E1238D0F79}"/>
    <cellStyle name="Currency 4 3 3 7 2" xfId="46882" xr:uid="{6DF893E4-D702-4ECF-83FE-7FD6DA345DF2}"/>
    <cellStyle name="Currency 4 3 3 8" xfId="31472" xr:uid="{1E8AE85D-DDB6-454E-BF37-E3A7D8BF3CF7}"/>
    <cellStyle name="Currency 4 3 4" xfId="436" xr:uid="{B5021423-DD84-4EDD-851A-5562C6DCA58C}"/>
    <cellStyle name="Currency 4 3 4 2" xfId="1069" xr:uid="{6D2C0BA8-79C3-43EF-B381-CF9AF07CA9BC}"/>
    <cellStyle name="Currency 4 3 4 2 2" xfId="2968" xr:uid="{82D1109E-D331-4DA6-812B-3EA26EFD9405}"/>
    <cellStyle name="Currency 4 3 4 2 2 2" xfId="6771" xr:uid="{A3FD06B8-1759-41A5-B013-08F1D5AC6F12}"/>
    <cellStyle name="Currency 4 3 4 2 2 2 2" xfId="14582" xr:uid="{69458987-B10E-46C9-A186-973DEAF8194B}"/>
    <cellStyle name="Currency 4 3 4 2 2 2 2 2" xfId="29993" xr:uid="{DFCB599B-651A-4AA8-82E1-7E2378323CA5}"/>
    <cellStyle name="Currency 4 3 4 2 2 2 2 2 2" xfId="60817" xr:uid="{08D61AD2-122C-4DB0-A8A3-E08E140E21C5}"/>
    <cellStyle name="Currency 4 3 4 2 2 2 2 3" xfId="45407" xr:uid="{08A6AB00-B382-4D06-B63E-0E47C0A88008}"/>
    <cellStyle name="Currency 4 3 4 2 2 2 3" xfId="22184" xr:uid="{67906BDD-81F2-4AFE-B191-B92CC261B660}"/>
    <cellStyle name="Currency 4 3 4 2 2 2 3 2" xfId="53008" xr:uid="{057F84D2-2665-414E-996A-7777771FB4D6}"/>
    <cellStyle name="Currency 4 3 4 2 2 2 4" xfId="37598" xr:uid="{8DBE9191-BE30-45E3-8463-62DC518BD039}"/>
    <cellStyle name="Currency 4 3 4 2 2 3" xfId="10779" xr:uid="{6F1653E3-4D46-4651-92F4-737789799EB0}"/>
    <cellStyle name="Currency 4 3 4 2 2 3 2" xfId="26190" xr:uid="{1201B08C-80E8-4A1A-BFD9-8BF92C40D25C}"/>
    <cellStyle name="Currency 4 3 4 2 2 3 2 2" xfId="57014" xr:uid="{E9591629-E313-4B5D-A402-C7B045D60B64}"/>
    <cellStyle name="Currency 4 3 4 2 2 3 3" xfId="41604" xr:uid="{17D157F0-CEAF-40E4-AB13-89A9F91B0C66}"/>
    <cellStyle name="Currency 4 3 4 2 2 4" xfId="18381" xr:uid="{073FA870-7A23-4EEB-A17F-5B94A0D1D867}"/>
    <cellStyle name="Currency 4 3 4 2 2 4 2" xfId="49205" xr:uid="{82F1E298-7CA7-4549-9484-C95F84B18F22}"/>
    <cellStyle name="Currency 4 3 4 2 2 5" xfId="33795" xr:uid="{2D5C0B2B-58A9-4A50-AE84-9042578EC5D0}"/>
    <cellStyle name="Currency 4 3 4 2 3" xfId="4872" xr:uid="{3E949458-4ADF-4447-A1A4-6F4DC7447E96}"/>
    <cellStyle name="Currency 4 3 4 2 3 2" xfId="12683" xr:uid="{673039AE-9966-43F7-88B9-5C6014B6B411}"/>
    <cellStyle name="Currency 4 3 4 2 3 2 2" xfId="28094" xr:uid="{75315ED3-28D9-4D20-A753-8174709824A0}"/>
    <cellStyle name="Currency 4 3 4 2 3 2 2 2" xfId="58918" xr:uid="{85793EDF-FEB3-46B5-A453-343D13B6AB72}"/>
    <cellStyle name="Currency 4 3 4 2 3 2 3" xfId="43508" xr:uid="{56EBDFFA-F488-4EDB-A586-04B33E9DDA00}"/>
    <cellStyle name="Currency 4 3 4 2 3 3" xfId="20285" xr:uid="{43C0CD03-0B69-4DEF-8DAA-0C0DE8B09E54}"/>
    <cellStyle name="Currency 4 3 4 2 3 3 2" xfId="51109" xr:uid="{895B7AB5-EFA3-4461-8D8B-EBD449E92C7C}"/>
    <cellStyle name="Currency 4 3 4 2 3 4" xfId="35699" xr:uid="{98F75F09-0620-4D7B-AA09-992884F82126}"/>
    <cellStyle name="Currency 4 3 4 2 4" xfId="8880" xr:uid="{4D23072A-2474-46EC-96B5-5E14A176DF08}"/>
    <cellStyle name="Currency 4 3 4 2 4 2" xfId="24291" xr:uid="{F08677DB-BBE7-4A7E-9001-1772AC4E0C09}"/>
    <cellStyle name="Currency 4 3 4 2 4 2 2" xfId="55115" xr:uid="{D665370B-9E50-400A-A6C3-9DA048D5CCF9}"/>
    <cellStyle name="Currency 4 3 4 2 4 3" xfId="39705" xr:uid="{1E72B4CE-AA59-4B7F-A760-583A5031E5F5}"/>
    <cellStyle name="Currency 4 3 4 2 5" xfId="16482" xr:uid="{3F24BAF2-2E9D-4322-BE76-88A0624B7CBE}"/>
    <cellStyle name="Currency 4 3 4 2 5 2" xfId="47306" xr:uid="{958B953E-FE00-429F-838D-C7819C0AB2E2}"/>
    <cellStyle name="Currency 4 3 4 2 6" xfId="31896" xr:uid="{E8CC6CB5-D387-4A27-BF44-E54B1953DFFD}"/>
    <cellStyle name="Currency 4 3 4 3" xfId="1702" xr:uid="{0B8C1BD3-9CD3-4583-A1A6-6BF7E9E425C1}"/>
    <cellStyle name="Currency 4 3 4 3 2" xfId="3601" xr:uid="{F5ADF564-0802-4AD3-BC36-173BD10F112A}"/>
    <cellStyle name="Currency 4 3 4 3 2 2" xfId="7404" xr:uid="{A463DB17-4990-4D01-BB8F-45B6783D9F55}"/>
    <cellStyle name="Currency 4 3 4 3 2 2 2" xfId="15215" xr:uid="{CCB2BFC7-B056-4F23-BD75-4A7E1EAD3A00}"/>
    <cellStyle name="Currency 4 3 4 3 2 2 2 2" xfId="30626" xr:uid="{A4A50614-E85A-4937-B9F5-61E30C46D03F}"/>
    <cellStyle name="Currency 4 3 4 3 2 2 2 2 2" xfId="61450" xr:uid="{B0A70931-FE67-4B1C-BBA8-09158BF7852D}"/>
    <cellStyle name="Currency 4 3 4 3 2 2 2 3" xfId="46040" xr:uid="{9FD61085-6788-46F2-BFB8-CB31F3B4F962}"/>
    <cellStyle name="Currency 4 3 4 3 2 2 3" xfId="22817" xr:uid="{B4AD75DF-2E88-46A9-855A-65DE226578AC}"/>
    <cellStyle name="Currency 4 3 4 3 2 2 3 2" xfId="53641" xr:uid="{44C87D16-4536-4D78-8936-45A044BC0950}"/>
    <cellStyle name="Currency 4 3 4 3 2 2 4" xfId="38231" xr:uid="{5EC94FBA-114C-47BA-ADBE-A8D0970E0EC6}"/>
    <cellStyle name="Currency 4 3 4 3 2 3" xfId="11412" xr:uid="{4C7CA4DF-C3F3-4969-99B4-EBBC378B7977}"/>
    <cellStyle name="Currency 4 3 4 3 2 3 2" xfId="26823" xr:uid="{E022D171-D24F-4D06-9DEC-03699FF06470}"/>
    <cellStyle name="Currency 4 3 4 3 2 3 2 2" xfId="57647" xr:uid="{346C3636-701E-4492-BE7C-A8515F6C208C}"/>
    <cellStyle name="Currency 4 3 4 3 2 3 3" xfId="42237" xr:uid="{C6894244-0E43-4369-A6F8-46F6BBB5BCC6}"/>
    <cellStyle name="Currency 4 3 4 3 2 4" xfId="19014" xr:uid="{A3CE7165-8DD3-4845-BA80-4FF8F9420B5B}"/>
    <cellStyle name="Currency 4 3 4 3 2 4 2" xfId="49838" xr:uid="{1AE19F60-6D62-4548-84DF-0FB747110409}"/>
    <cellStyle name="Currency 4 3 4 3 2 5" xfId="34428" xr:uid="{4F71F1C3-54D0-4230-A0DC-2AA438F0959A}"/>
    <cellStyle name="Currency 4 3 4 3 3" xfId="5505" xr:uid="{94656547-A297-4EAE-AFB4-74773D7BA118}"/>
    <cellStyle name="Currency 4 3 4 3 3 2" xfId="13316" xr:uid="{2CB5CCAB-419F-4C1D-A484-09DDB5601FBD}"/>
    <cellStyle name="Currency 4 3 4 3 3 2 2" xfId="28727" xr:uid="{5D7D45E7-7EE9-4616-A44C-4C5C895AD38A}"/>
    <cellStyle name="Currency 4 3 4 3 3 2 2 2" xfId="59551" xr:uid="{8A6391F2-428D-4DC1-836B-1A92B1157F3C}"/>
    <cellStyle name="Currency 4 3 4 3 3 2 3" xfId="44141" xr:uid="{0604C9F3-C2CC-447D-A9D1-0411CA86C0EB}"/>
    <cellStyle name="Currency 4 3 4 3 3 3" xfId="20918" xr:uid="{546E6C5B-E264-44A2-A51B-5E7F33CFE886}"/>
    <cellStyle name="Currency 4 3 4 3 3 3 2" xfId="51742" xr:uid="{9FFA3E09-D08D-4DB9-9DE9-4593AA7359B4}"/>
    <cellStyle name="Currency 4 3 4 3 3 4" xfId="36332" xr:uid="{8025D5C7-5577-46C2-998C-9B775DEAFA3C}"/>
    <cellStyle name="Currency 4 3 4 3 4" xfId="9513" xr:uid="{09D6D7F5-D62B-4638-BF95-1DD7BB83E357}"/>
    <cellStyle name="Currency 4 3 4 3 4 2" xfId="24924" xr:uid="{98656364-43A9-4A58-AF9B-991512C5063F}"/>
    <cellStyle name="Currency 4 3 4 3 4 2 2" xfId="55748" xr:uid="{75C2B985-E8C7-4BAD-B814-0C5B4DE9CDC1}"/>
    <cellStyle name="Currency 4 3 4 3 4 3" xfId="40338" xr:uid="{F2DA44FB-970C-45ED-AE5E-94C93022425F}"/>
    <cellStyle name="Currency 4 3 4 3 5" xfId="17115" xr:uid="{AF893EF8-1838-46E8-BEA7-8C4384B5F738}"/>
    <cellStyle name="Currency 4 3 4 3 5 2" xfId="47939" xr:uid="{05AB0771-14DF-4C89-8D31-C41FDF669317}"/>
    <cellStyle name="Currency 4 3 4 3 6" xfId="32529" xr:uid="{3F970DB8-9F90-4C9F-9A0F-70E15DBEE5A1}"/>
    <cellStyle name="Currency 4 3 4 4" xfId="2335" xr:uid="{97DDE5DA-B5D2-4BD5-889C-494846B15CF9}"/>
    <cellStyle name="Currency 4 3 4 4 2" xfId="6138" xr:uid="{B486A17B-CB21-4A68-86CC-AEA57A1F22A0}"/>
    <cellStyle name="Currency 4 3 4 4 2 2" xfId="13949" xr:uid="{BD1F1548-D250-46BF-9384-0ABF1D050EEC}"/>
    <cellStyle name="Currency 4 3 4 4 2 2 2" xfId="29360" xr:uid="{B3D28ACE-FA17-4E36-BE4D-659DF18E4BAC}"/>
    <cellStyle name="Currency 4 3 4 4 2 2 2 2" xfId="60184" xr:uid="{0585C77A-9619-412B-90F4-A120783AFED3}"/>
    <cellStyle name="Currency 4 3 4 4 2 2 3" xfId="44774" xr:uid="{2041E4A6-96E3-454C-BA51-AB4A1839A057}"/>
    <cellStyle name="Currency 4 3 4 4 2 3" xfId="21551" xr:uid="{7EF49F30-4970-46D4-A711-F3E43202820A}"/>
    <cellStyle name="Currency 4 3 4 4 2 3 2" xfId="52375" xr:uid="{1C8929BE-EE2A-4275-8F29-ACDC8DFDFAF5}"/>
    <cellStyle name="Currency 4 3 4 4 2 4" xfId="36965" xr:uid="{EBE0A73F-D3A0-45B5-8070-4C93898DAC99}"/>
    <cellStyle name="Currency 4 3 4 4 3" xfId="10146" xr:uid="{D0A89842-3B2A-4C39-93D4-C1C0E633F558}"/>
    <cellStyle name="Currency 4 3 4 4 3 2" xfId="25557" xr:uid="{150F5F9D-A118-44E8-9DC7-63A7E6DD134C}"/>
    <cellStyle name="Currency 4 3 4 4 3 2 2" xfId="56381" xr:uid="{C04052F4-3C3A-4BCE-8581-ED8E77D6A68A}"/>
    <cellStyle name="Currency 4 3 4 4 3 3" xfId="40971" xr:uid="{25BB18B9-D989-49F7-98AD-E79F011BE6DB}"/>
    <cellStyle name="Currency 4 3 4 4 4" xfId="17748" xr:uid="{CDBA55CB-1FD3-4150-98B8-CBF13EC76337}"/>
    <cellStyle name="Currency 4 3 4 4 4 2" xfId="48572" xr:uid="{0EDF6932-78AD-489C-A824-63D28E6C7A13}"/>
    <cellStyle name="Currency 4 3 4 4 5" xfId="33162" xr:uid="{F18C7069-AFAD-47DD-9B2F-D624FBC3AA26}"/>
    <cellStyle name="Currency 4 3 4 5" xfId="4239" xr:uid="{FBE03F3A-E98E-4F06-8A4B-DA8526D0F4FA}"/>
    <cellStyle name="Currency 4 3 4 5 2" xfId="12050" xr:uid="{DFF65376-387A-4896-8A3B-67C708FFEA19}"/>
    <cellStyle name="Currency 4 3 4 5 2 2" xfId="27461" xr:uid="{06AA93A7-E37B-4830-996A-77C33AE8E89B}"/>
    <cellStyle name="Currency 4 3 4 5 2 2 2" xfId="58285" xr:uid="{D7DB8086-20E0-446F-9986-21E905C8A41C}"/>
    <cellStyle name="Currency 4 3 4 5 2 3" xfId="42875" xr:uid="{78795CB7-2D7B-4D06-B459-172006FDC7CF}"/>
    <cellStyle name="Currency 4 3 4 5 3" xfId="19652" xr:uid="{05C8871E-1C3F-49BF-AB4D-E82D5CADC879}"/>
    <cellStyle name="Currency 4 3 4 5 3 2" xfId="50476" xr:uid="{C3E2523E-BEF7-4DEB-9C67-C5537082F1FA}"/>
    <cellStyle name="Currency 4 3 4 5 4" xfId="35066" xr:uid="{D5FA69EC-397A-4B84-A05D-B185705280E1}"/>
    <cellStyle name="Currency 4 3 4 6" xfId="8247" xr:uid="{73D08FDD-E0C6-4BE0-BE09-0DE35BA7FD59}"/>
    <cellStyle name="Currency 4 3 4 6 2" xfId="23658" xr:uid="{1BE6A9F8-40C8-4871-B975-B564252D05C9}"/>
    <cellStyle name="Currency 4 3 4 6 2 2" xfId="54482" xr:uid="{48F7B3AE-4BBA-4141-9F0B-0D7EB082A96F}"/>
    <cellStyle name="Currency 4 3 4 6 3" xfId="39072" xr:uid="{71DB1F57-FC6D-4DA9-9207-017F607361CB}"/>
    <cellStyle name="Currency 4 3 4 7" xfId="15849" xr:uid="{CEFCB679-55FD-4693-9FEC-3B4677795D3E}"/>
    <cellStyle name="Currency 4 3 4 7 2" xfId="46673" xr:uid="{7F623EFE-EC0E-4AD5-8D7B-8AB2295F8C88}"/>
    <cellStyle name="Currency 4 3 4 8" xfId="31263" xr:uid="{DEBEEF96-A69D-4904-A84D-520608694569}"/>
    <cellStyle name="Currency 4 3 5" xfId="856" xr:uid="{E191656D-B9D1-40D3-9C2E-AE95F4A825C4}"/>
    <cellStyle name="Currency 4 3 5 2" xfId="2755" xr:uid="{BE498AA6-E439-4643-AA1D-AE1ACCC46E79}"/>
    <cellStyle name="Currency 4 3 5 2 2" xfId="6558" xr:uid="{6809F078-903B-4563-B44B-D276C8668BDC}"/>
    <cellStyle name="Currency 4 3 5 2 2 2" xfId="14369" xr:uid="{4D0A71F5-BA45-4459-98A0-4E04E1286810}"/>
    <cellStyle name="Currency 4 3 5 2 2 2 2" xfId="29780" xr:uid="{B1A47D1E-6411-44E5-9138-E457A6110000}"/>
    <cellStyle name="Currency 4 3 5 2 2 2 2 2" xfId="60604" xr:uid="{17DD8AB3-9372-4700-832D-91A86EDE0AD1}"/>
    <cellStyle name="Currency 4 3 5 2 2 2 3" xfId="45194" xr:uid="{23AF87B8-F208-4746-AEEB-FEF1C6530FAB}"/>
    <cellStyle name="Currency 4 3 5 2 2 3" xfId="21971" xr:uid="{44B84A56-7305-46E8-8F32-06EBFB29D0BE}"/>
    <cellStyle name="Currency 4 3 5 2 2 3 2" xfId="52795" xr:uid="{C7499AE6-3A10-4921-A25D-10011EC042BE}"/>
    <cellStyle name="Currency 4 3 5 2 2 4" xfId="37385" xr:uid="{3798AC93-46EC-4AF9-B07F-70F4943F9395}"/>
    <cellStyle name="Currency 4 3 5 2 3" xfId="10566" xr:uid="{9929ACE3-96E6-4C2D-9161-F46A9ED1FD13}"/>
    <cellStyle name="Currency 4 3 5 2 3 2" xfId="25977" xr:uid="{77FFA96C-E1A9-426C-8B64-57FCAEF91D4F}"/>
    <cellStyle name="Currency 4 3 5 2 3 2 2" xfId="56801" xr:uid="{0A243392-5CAA-448E-9C48-5E2B9FE2C20A}"/>
    <cellStyle name="Currency 4 3 5 2 3 3" xfId="41391" xr:uid="{C368D725-4A92-49C6-AAF6-9D4E510EEC6B}"/>
    <cellStyle name="Currency 4 3 5 2 4" xfId="18168" xr:uid="{2F483A36-169F-4DBA-BC54-3E9A744DEFAC}"/>
    <cellStyle name="Currency 4 3 5 2 4 2" xfId="48992" xr:uid="{FF3A829D-A81F-4AED-9751-01461A72C1B0}"/>
    <cellStyle name="Currency 4 3 5 2 5" xfId="33582" xr:uid="{EB0F675B-E1F0-4A14-A34A-780A09B823A2}"/>
    <cellStyle name="Currency 4 3 5 3" xfId="4659" xr:uid="{CE6FBA1C-ADEA-466F-B35C-385A39E556C4}"/>
    <cellStyle name="Currency 4 3 5 3 2" xfId="12470" xr:uid="{7E7AB0D4-9DF5-437C-88AF-013A4F13FCFF}"/>
    <cellStyle name="Currency 4 3 5 3 2 2" xfId="27881" xr:uid="{2EC13025-D3E9-4580-AD1A-B33155967BAA}"/>
    <cellStyle name="Currency 4 3 5 3 2 2 2" xfId="58705" xr:uid="{8DA455ED-FC7E-46B0-B1B0-439F28FA4836}"/>
    <cellStyle name="Currency 4 3 5 3 2 3" xfId="43295" xr:uid="{DBC5A075-1235-400A-A6D5-CD04B14B3F99}"/>
    <cellStyle name="Currency 4 3 5 3 3" xfId="20072" xr:uid="{3D74EAE1-A08F-4B36-9B44-DAFDFAD00CAC}"/>
    <cellStyle name="Currency 4 3 5 3 3 2" xfId="50896" xr:uid="{9A1B93AC-7832-4C03-B0A5-55E688DC97B5}"/>
    <cellStyle name="Currency 4 3 5 3 4" xfId="35486" xr:uid="{31282A9A-ABBF-47F8-8369-4E470E8187B4}"/>
    <cellStyle name="Currency 4 3 5 4" xfId="8667" xr:uid="{631B9402-5D00-4241-837C-AB92BC40F5AE}"/>
    <cellStyle name="Currency 4 3 5 4 2" xfId="24078" xr:uid="{A45452CA-A2D8-4E89-A47A-67149D19A620}"/>
    <cellStyle name="Currency 4 3 5 4 2 2" xfId="54902" xr:uid="{E604CE04-DAFF-4FEA-9705-D5156A4D435C}"/>
    <cellStyle name="Currency 4 3 5 4 3" xfId="39492" xr:uid="{384A595C-A3EF-47F9-ADAA-A4B3D3410426}"/>
    <cellStyle name="Currency 4 3 5 5" xfId="16269" xr:uid="{D5C19971-E6D2-473E-B067-EA7CA7AEA19F}"/>
    <cellStyle name="Currency 4 3 5 5 2" xfId="47093" xr:uid="{F4093AA4-ED74-424E-981E-4289714E0F24}"/>
    <cellStyle name="Currency 4 3 5 6" xfId="31683" xr:uid="{C4DB03E1-4BAA-4FB3-A0CD-BE78141072B4}"/>
    <cellStyle name="Currency 4 3 6" xfId="1489" xr:uid="{E34E0083-FEB7-4C5B-90D4-84D8D1C567EF}"/>
    <cellStyle name="Currency 4 3 6 2" xfId="3388" xr:uid="{7D3E4112-27F0-4DE0-9EFC-4EED837AB9A0}"/>
    <cellStyle name="Currency 4 3 6 2 2" xfId="7191" xr:uid="{EA92C39F-2D9A-4057-92A8-7BDAE18E267D}"/>
    <cellStyle name="Currency 4 3 6 2 2 2" xfId="15002" xr:uid="{D3887CDD-B1F9-44C8-847F-3B2C5D8F823B}"/>
    <cellStyle name="Currency 4 3 6 2 2 2 2" xfId="30413" xr:uid="{62F5259C-5028-42F1-B7C6-CB3E5B33B5E3}"/>
    <cellStyle name="Currency 4 3 6 2 2 2 2 2" xfId="61237" xr:uid="{64C3A8F8-07EC-4C95-BEDC-354D4A5EDEFF}"/>
    <cellStyle name="Currency 4 3 6 2 2 2 3" xfId="45827" xr:uid="{6FA86B14-998D-4B88-9BEA-EF6611598A4F}"/>
    <cellStyle name="Currency 4 3 6 2 2 3" xfId="22604" xr:uid="{9A413D39-99AD-4B09-B55E-D7FFBD74F1B7}"/>
    <cellStyle name="Currency 4 3 6 2 2 3 2" xfId="53428" xr:uid="{6DCBC374-E69D-459E-94D7-E26764BF6322}"/>
    <cellStyle name="Currency 4 3 6 2 2 4" xfId="38018" xr:uid="{8A67F2BF-BA15-43A9-8B18-FA3EE4969DD4}"/>
    <cellStyle name="Currency 4 3 6 2 3" xfId="11199" xr:uid="{3FCC1415-0FEA-4B25-9A38-754F1228C3F0}"/>
    <cellStyle name="Currency 4 3 6 2 3 2" xfId="26610" xr:uid="{16844ACB-4D25-4352-8011-7ED75B769F85}"/>
    <cellStyle name="Currency 4 3 6 2 3 2 2" xfId="57434" xr:uid="{B77D174D-B79C-4C47-B5C2-891396535057}"/>
    <cellStyle name="Currency 4 3 6 2 3 3" xfId="42024" xr:uid="{286202A9-5D41-4763-9EE3-D5404C26E784}"/>
    <cellStyle name="Currency 4 3 6 2 4" xfId="18801" xr:uid="{F362495A-3A80-4AC6-84E4-773BC6978FFE}"/>
    <cellStyle name="Currency 4 3 6 2 4 2" xfId="49625" xr:uid="{7EAC356E-CFF8-490A-8E1C-38CAE328C922}"/>
    <cellStyle name="Currency 4 3 6 2 5" xfId="34215" xr:uid="{4E3FEC12-C94B-40E5-B23B-8BF699095C43}"/>
    <cellStyle name="Currency 4 3 6 3" xfId="5292" xr:uid="{E4F97870-F840-42C5-B246-DB2FC1681A7E}"/>
    <cellStyle name="Currency 4 3 6 3 2" xfId="13103" xr:uid="{4DDB62F8-A7BF-4018-8A04-84D00B4E17D9}"/>
    <cellStyle name="Currency 4 3 6 3 2 2" xfId="28514" xr:uid="{40B4C132-7A25-44AA-8A8C-55C09DFCA7CD}"/>
    <cellStyle name="Currency 4 3 6 3 2 2 2" xfId="59338" xr:uid="{514155DC-D4AF-49D8-8AE5-650966912852}"/>
    <cellStyle name="Currency 4 3 6 3 2 3" xfId="43928" xr:uid="{95DC6CBD-35B6-48F7-B17F-A74E7E62D8A8}"/>
    <cellStyle name="Currency 4 3 6 3 3" xfId="20705" xr:uid="{9BC0B6F3-3E27-487C-BAF2-F8A85ADED4B7}"/>
    <cellStyle name="Currency 4 3 6 3 3 2" xfId="51529" xr:uid="{2CE77CD8-8CC6-4251-A99B-C859B6A46D1B}"/>
    <cellStyle name="Currency 4 3 6 3 4" xfId="36119" xr:uid="{F56FC80D-DF95-4750-AE31-D8AD412C2991}"/>
    <cellStyle name="Currency 4 3 6 4" xfId="9300" xr:uid="{7BFCE680-37BB-47DB-8B8A-D870D874BDBC}"/>
    <cellStyle name="Currency 4 3 6 4 2" xfId="24711" xr:uid="{67B2FB01-14BA-4989-B31A-61F0757F5775}"/>
    <cellStyle name="Currency 4 3 6 4 2 2" xfId="55535" xr:uid="{EFC7ADA5-B7B1-4EA0-B912-63D5B5FF4B61}"/>
    <cellStyle name="Currency 4 3 6 4 3" xfId="40125" xr:uid="{0F10D538-F126-4C5C-BEF1-B7E5D7D449C9}"/>
    <cellStyle name="Currency 4 3 6 5" xfId="16902" xr:uid="{8FD83DC1-F38A-4C34-8F9C-31C983B60F2A}"/>
    <cellStyle name="Currency 4 3 6 5 2" xfId="47726" xr:uid="{1A3A1775-9F23-43DD-8AEE-98AFD024DB13}"/>
    <cellStyle name="Currency 4 3 6 6" xfId="32316" xr:uid="{DDB8B01B-40BB-4740-B09A-73B1AC9E5AA7}"/>
    <cellStyle name="Currency 4 3 7" xfId="2122" xr:uid="{A8D5E3A4-A6A7-47DC-AE65-B54F67CC5632}"/>
    <cellStyle name="Currency 4 3 7 2" xfId="5925" xr:uid="{413081F5-4485-4BCA-BE41-E2259B3F59AA}"/>
    <cellStyle name="Currency 4 3 7 2 2" xfId="13736" xr:uid="{ECE1BDC4-8E81-4456-875F-13851DC32F07}"/>
    <cellStyle name="Currency 4 3 7 2 2 2" xfId="29147" xr:uid="{E50A05B3-BF0F-4B9C-8C1C-3FFE44AD16A4}"/>
    <cellStyle name="Currency 4 3 7 2 2 2 2" xfId="59971" xr:uid="{1803AF38-A1D9-454C-8DE6-B000F22C3A3A}"/>
    <cellStyle name="Currency 4 3 7 2 2 3" xfId="44561" xr:uid="{05C36896-C543-4221-879B-BE4A6E50B428}"/>
    <cellStyle name="Currency 4 3 7 2 3" xfId="21338" xr:uid="{75206E25-0E54-4062-826C-B771F8ACF6E0}"/>
    <cellStyle name="Currency 4 3 7 2 3 2" xfId="52162" xr:uid="{2213ECAD-ED9F-403B-A565-852855A98856}"/>
    <cellStyle name="Currency 4 3 7 2 4" xfId="36752" xr:uid="{40034E8D-0CB9-4520-9778-E655DFD355CB}"/>
    <cellStyle name="Currency 4 3 7 3" xfId="9933" xr:uid="{81F93E9F-1531-4A18-9AA5-282566D60DED}"/>
    <cellStyle name="Currency 4 3 7 3 2" xfId="25344" xr:uid="{B724AA56-786B-44B0-B597-23C74B27E38D}"/>
    <cellStyle name="Currency 4 3 7 3 2 2" xfId="56168" xr:uid="{1E518E5A-1E84-4452-85E2-C14CFA107AF9}"/>
    <cellStyle name="Currency 4 3 7 3 3" xfId="40758" xr:uid="{08A4B0A0-3854-4470-90BA-CE24C88877F0}"/>
    <cellStyle name="Currency 4 3 7 4" xfId="17535" xr:uid="{80CFE597-0533-4D68-8B43-EB9623C64243}"/>
    <cellStyle name="Currency 4 3 7 4 2" xfId="48359" xr:uid="{0A487933-0EB7-42E0-B61F-19EFB93E0F9C}"/>
    <cellStyle name="Currency 4 3 7 5" xfId="32949" xr:uid="{A3633AB0-2621-4761-AA81-605D3AC170C5}"/>
    <cellStyle name="Currency 4 3 8" xfId="4026" xr:uid="{9A570990-892C-48DB-BF80-CD1EC3E53D3C}"/>
    <cellStyle name="Currency 4 3 8 2" xfId="11837" xr:uid="{5918FC14-7B4F-42F3-B873-FA486C12513B}"/>
    <cellStyle name="Currency 4 3 8 2 2" xfId="27248" xr:uid="{F26B5725-261D-41ED-878D-9ADD36F76E83}"/>
    <cellStyle name="Currency 4 3 8 2 2 2" xfId="58072" xr:uid="{2205AD1B-1AB5-4714-9FFD-2C7F1283A013}"/>
    <cellStyle name="Currency 4 3 8 2 3" xfId="42662" xr:uid="{E472C0ED-D334-4173-A3A4-77412E241FBF}"/>
    <cellStyle name="Currency 4 3 8 3" xfId="19439" xr:uid="{BABF397A-7254-4E0D-A2AD-B7432214AC89}"/>
    <cellStyle name="Currency 4 3 8 3 2" xfId="50263" xr:uid="{83DBB3FC-F589-483A-B325-09F27708C6CA}"/>
    <cellStyle name="Currency 4 3 8 4" xfId="34853" xr:uid="{9797416B-8807-47F6-89C3-F09CAB3785C7}"/>
    <cellStyle name="Currency 4 3 9" xfId="8034" xr:uid="{64D64EED-D551-453A-B0C3-CCAA6B266C28}"/>
    <cellStyle name="Currency 4 3 9 2" xfId="23445" xr:uid="{29B0B4D2-F66E-4B75-952E-C32C2E9A9144}"/>
    <cellStyle name="Currency 4 3 9 2 2" xfId="54269" xr:uid="{50EB8CDE-7F35-4616-8D7A-B6391B62EC68}"/>
    <cellStyle name="Currency 4 3 9 3" xfId="38859" xr:uid="{D95DD227-2F9B-4CE1-B270-681D65C02914}"/>
    <cellStyle name="Currency 4 4" xfId="254" xr:uid="{60624474-3E8D-4F98-B97F-A59805E6E6AF}"/>
    <cellStyle name="Currency 4 4 10" xfId="15676" xr:uid="{D0D93C68-060A-4DBA-AAA6-A4ECB4D034D3}"/>
    <cellStyle name="Currency 4 4 10 2" xfId="46500" xr:uid="{CB54C84D-A968-4BB7-94D7-BEB2EE727016}"/>
    <cellStyle name="Currency 4 4 11" xfId="31090" xr:uid="{A6A12892-0689-4C43-B7CC-0A0799645ACB}"/>
    <cellStyle name="Currency 4 4 2" xfId="685" xr:uid="{473DF561-BF9A-4822-A125-CF0CA6C94172}"/>
    <cellStyle name="Currency 4 4 2 2" xfId="1318" xr:uid="{B8A9A9B5-C0DB-42D8-B25F-A25C51C68250}"/>
    <cellStyle name="Currency 4 4 2 2 2" xfId="3217" xr:uid="{6F226334-D5BA-401D-BB3A-E1CD162F6916}"/>
    <cellStyle name="Currency 4 4 2 2 2 2" xfId="7020" xr:uid="{F2706EB7-A65E-4B59-9996-638ED3E93BB3}"/>
    <cellStyle name="Currency 4 4 2 2 2 2 2" xfId="14831" xr:uid="{F2D920ED-BAC0-40C4-BF32-58FDAC1A57F9}"/>
    <cellStyle name="Currency 4 4 2 2 2 2 2 2" xfId="30242" xr:uid="{AFF275D9-E2EC-4ED5-BE17-3F50063DAA2C}"/>
    <cellStyle name="Currency 4 4 2 2 2 2 2 2 2" xfId="61066" xr:uid="{ED23AE28-5CC5-451C-868A-2C4DEC68C102}"/>
    <cellStyle name="Currency 4 4 2 2 2 2 2 3" xfId="45656" xr:uid="{DA01DBAE-B7FB-4082-B78C-9E1A327DA151}"/>
    <cellStyle name="Currency 4 4 2 2 2 2 3" xfId="22433" xr:uid="{44B6DD7E-4056-4C95-9218-318BB08C1878}"/>
    <cellStyle name="Currency 4 4 2 2 2 2 3 2" xfId="53257" xr:uid="{E1A7D9E2-757B-49DD-A3E2-677BFF059670}"/>
    <cellStyle name="Currency 4 4 2 2 2 2 4" xfId="37847" xr:uid="{D9C0514C-D1BF-4CC6-AC05-97C0EB23977C}"/>
    <cellStyle name="Currency 4 4 2 2 2 3" xfId="11028" xr:uid="{FD1989E7-AE16-4F6C-B8AC-7E522884E7D1}"/>
    <cellStyle name="Currency 4 4 2 2 2 3 2" xfId="26439" xr:uid="{83BE64BA-A0B1-4E48-8379-89AFE17722A7}"/>
    <cellStyle name="Currency 4 4 2 2 2 3 2 2" xfId="57263" xr:uid="{67F00166-59AD-4065-B17C-586C75AE9382}"/>
    <cellStyle name="Currency 4 4 2 2 2 3 3" xfId="41853" xr:uid="{032E83AD-3D15-47A1-A5BA-DB1539106F67}"/>
    <cellStyle name="Currency 4 4 2 2 2 4" xfId="18630" xr:uid="{5FADF7B5-8F9E-499B-80B9-5BA35EF2ED1C}"/>
    <cellStyle name="Currency 4 4 2 2 2 4 2" xfId="49454" xr:uid="{43C2BF69-F4B5-43A2-BDEF-037D3073D9DD}"/>
    <cellStyle name="Currency 4 4 2 2 2 5" xfId="34044" xr:uid="{FA08E7CD-19E7-44B0-8D02-F929EFF095EB}"/>
    <cellStyle name="Currency 4 4 2 2 3" xfId="5121" xr:uid="{688117CD-F850-4B0C-A1F8-CA16B40A6362}"/>
    <cellStyle name="Currency 4 4 2 2 3 2" xfId="12932" xr:uid="{2E77E412-E7A5-49BC-82BE-82F228848CD4}"/>
    <cellStyle name="Currency 4 4 2 2 3 2 2" xfId="28343" xr:uid="{134AA2F4-139F-489E-B6E9-7981A4E24B19}"/>
    <cellStyle name="Currency 4 4 2 2 3 2 2 2" xfId="59167" xr:uid="{24A6EF62-BE11-48BE-9D51-78FD8C853F78}"/>
    <cellStyle name="Currency 4 4 2 2 3 2 3" xfId="43757" xr:uid="{A1C4F46D-5868-4911-9564-C8CBD87B7EAD}"/>
    <cellStyle name="Currency 4 4 2 2 3 3" xfId="20534" xr:uid="{FBE24D16-2CED-4EFD-BCB8-BB09AC5299A4}"/>
    <cellStyle name="Currency 4 4 2 2 3 3 2" xfId="51358" xr:uid="{25D05D61-E64E-47BB-BDAD-7C1845B1A796}"/>
    <cellStyle name="Currency 4 4 2 2 3 4" xfId="35948" xr:uid="{5A0C6DAD-0D6B-4BEC-9D03-8190FF7D3E23}"/>
    <cellStyle name="Currency 4 4 2 2 4" xfId="9129" xr:uid="{A0316E06-451E-4469-A64A-A5E4A633C6DE}"/>
    <cellStyle name="Currency 4 4 2 2 4 2" xfId="24540" xr:uid="{AB46049E-34F6-4011-9124-A7DD560C600C}"/>
    <cellStyle name="Currency 4 4 2 2 4 2 2" xfId="55364" xr:uid="{EC7C39E5-B92B-4631-B428-F7D309925B80}"/>
    <cellStyle name="Currency 4 4 2 2 4 3" xfId="39954" xr:uid="{EE56C6F1-DDD8-43E0-BEAA-FCDA3D4A51DD}"/>
    <cellStyle name="Currency 4 4 2 2 5" xfId="16731" xr:uid="{8F64FF7B-F462-4AD7-9C67-64084C99A9CD}"/>
    <cellStyle name="Currency 4 4 2 2 5 2" xfId="47555" xr:uid="{2F621BC3-47CD-431C-ADCA-95F0F00EAC31}"/>
    <cellStyle name="Currency 4 4 2 2 6" xfId="32145" xr:uid="{644A79FA-5DF0-4972-83D6-40ABC0AAB27F}"/>
    <cellStyle name="Currency 4 4 2 3" xfId="1951" xr:uid="{985F5D58-C0D1-4337-AF53-7079351F0DDA}"/>
    <cellStyle name="Currency 4 4 2 3 2" xfId="3850" xr:uid="{E7AD1ECF-D5B1-4EE3-9921-D35D1AAEF8BE}"/>
    <cellStyle name="Currency 4 4 2 3 2 2" xfId="7653" xr:uid="{53A8E4EE-E5F5-48FA-93A5-5453BB3B22D5}"/>
    <cellStyle name="Currency 4 4 2 3 2 2 2" xfId="15464" xr:uid="{E5A6DE6E-1846-4C52-806B-5130811378C5}"/>
    <cellStyle name="Currency 4 4 2 3 2 2 2 2" xfId="30875" xr:uid="{B2F45364-6AA2-42C4-8CD6-62F1C6524773}"/>
    <cellStyle name="Currency 4 4 2 3 2 2 2 2 2" xfId="61699" xr:uid="{B034E3EF-1552-4BD7-8815-A08478AF0297}"/>
    <cellStyle name="Currency 4 4 2 3 2 2 2 3" xfId="46289" xr:uid="{10C65B3D-3991-4503-8093-D5DB68A86D44}"/>
    <cellStyle name="Currency 4 4 2 3 2 2 3" xfId="23066" xr:uid="{E52940E6-114D-4D2C-90FF-D6FC672F23CA}"/>
    <cellStyle name="Currency 4 4 2 3 2 2 3 2" xfId="53890" xr:uid="{AAC0C081-5F9C-4E64-A2D0-5BA524DDD505}"/>
    <cellStyle name="Currency 4 4 2 3 2 2 4" xfId="38480" xr:uid="{32528B3E-B6BA-484A-A33E-6FB9DFB6BC72}"/>
    <cellStyle name="Currency 4 4 2 3 2 3" xfId="11661" xr:uid="{407FEEEF-5781-41CE-B6BE-DF4FF5D8899D}"/>
    <cellStyle name="Currency 4 4 2 3 2 3 2" xfId="27072" xr:uid="{34D43FE5-9760-4267-92F7-164CBA89017F}"/>
    <cellStyle name="Currency 4 4 2 3 2 3 2 2" xfId="57896" xr:uid="{643ED1F2-149B-4220-A412-F3E8992C5886}"/>
    <cellStyle name="Currency 4 4 2 3 2 3 3" xfId="42486" xr:uid="{80004A7D-296C-4839-96D6-600BC8ACF8C7}"/>
    <cellStyle name="Currency 4 4 2 3 2 4" xfId="19263" xr:uid="{9B1E77ED-8503-49BF-8710-672181A72F65}"/>
    <cellStyle name="Currency 4 4 2 3 2 4 2" xfId="50087" xr:uid="{C3D0FC0F-3F24-4B27-B267-89425197BB05}"/>
    <cellStyle name="Currency 4 4 2 3 2 5" xfId="34677" xr:uid="{B794FD5A-5AC1-4B21-A599-CB9D4F982326}"/>
    <cellStyle name="Currency 4 4 2 3 3" xfId="5754" xr:uid="{EAF1EE7D-821E-47AE-AB0F-EFFF2D6E3D6C}"/>
    <cellStyle name="Currency 4 4 2 3 3 2" xfId="13565" xr:uid="{4ED8BD66-A5DE-4761-A671-2951C9B5FFFF}"/>
    <cellStyle name="Currency 4 4 2 3 3 2 2" xfId="28976" xr:uid="{BA737092-68FD-42AA-BD68-24E121E2FA1D}"/>
    <cellStyle name="Currency 4 4 2 3 3 2 2 2" xfId="59800" xr:uid="{05524F72-654C-4A1B-BCC2-D61B00EB92E9}"/>
    <cellStyle name="Currency 4 4 2 3 3 2 3" xfId="44390" xr:uid="{2595BC0A-8942-41A5-A4B7-464448DE8643}"/>
    <cellStyle name="Currency 4 4 2 3 3 3" xfId="21167" xr:uid="{AE4D4743-B290-46AF-B7F2-65E3D897F5DB}"/>
    <cellStyle name="Currency 4 4 2 3 3 3 2" xfId="51991" xr:uid="{DC140F2E-EB83-4B8A-B344-C7C6F9DF3FC6}"/>
    <cellStyle name="Currency 4 4 2 3 3 4" xfId="36581" xr:uid="{688739FB-7FFC-4C4F-A649-3F94DE951E48}"/>
    <cellStyle name="Currency 4 4 2 3 4" xfId="9762" xr:uid="{C6070939-B866-431E-A91A-CD76014328C0}"/>
    <cellStyle name="Currency 4 4 2 3 4 2" xfId="25173" xr:uid="{01E0C3D8-138B-4126-BBF6-2FCC582458A9}"/>
    <cellStyle name="Currency 4 4 2 3 4 2 2" xfId="55997" xr:uid="{0676CD32-4ABB-4D33-B01B-7C5A642BD259}"/>
    <cellStyle name="Currency 4 4 2 3 4 3" xfId="40587" xr:uid="{B4B3614E-FDBB-4C5E-8DC3-9848BFD33CD4}"/>
    <cellStyle name="Currency 4 4 2 3 5" xfId="17364" xr:uid="{5D49A3EB-DC9D-4C3C-98E8-5D8057A22130}"/>
    <cellStyle name="Currency 4 4 2 3 5 2" xfId="48188" xr:uid="{52F98A79-B613-4BF6-A6B9-6A3DC1F827DD}"/>
    <cellStyle name="Currency 4 4 2 3 6" xfId="32778" xr:uid="{A1AD01E3-2E4D-492F-A7F2-7FCF511A0D53}"/>
    <cellStyle name="Currency 4 4 2 4" xfId="2584" xr:uid="{EC1A82E6-BBBD-410F-83FC-3E5E6B70F332}"/>
    <cellStyle name="Currency 4 4 2 4 2" xfId="6387" xr:uid="{50CFBECE-19BF-4321-8B81-831631E1EDCC}"/>
    <cellStyle name="Currency 4 4 2 4 2 2" xfId="14198" xr:uid="{160CDEF3-EE18-48B4-A8F1-8DAD04A9BE49}"/>
    <cellStyle name="Currency 4 4 2 4 2 2 2" xfId="29609" xr:uid="{26B3BDDC-CEBD-4F03-BBA6-2C250D40F4EB}"/>
    <cellStyle name="Currency 4 4 2 4 2 2 2 2" xfId="60433" xr:uid="{0D4C5EC9-3CA8-4318-AAF7-153A14CF5FA3}"/>
    <cellStyle name="Currency 4 4 2 4 2 2 3" xfId="45023" xr:uid="{7B7A0B65-0EDB-4FB6-A3B1-D7FC570EE042}"/>
    <cellStyle name="Currency 4 4 2 4 2 3" xfId="21800" xr:uid="{E51560E9-315E-443F-A3A7-5AA278F14569}"/>
    <cellStyle name="Currency 4 4 2 4 2 3 2" xfId="52624" xr:uid="{96578B6E-A6B4-4CFE-9064-0FA4F6202957}"/>
    <cellStyle name="Currency 4 4 2 4 2 4" xfId="37214" xr:uid="{C12D164F-DAE7-44E1-A5C5-D2763028EB60}"/>
    <cellStyle name="Currency 4 4 2 4 3" xfId="10395" xr:uid="{3A72E3C6-FAB1-4AC7-BCDE-BA7D53B3A38D}"/>
    <cellStyle name="Currency 4 4 2 4 3 2" xfId="25806" xr:uid="{9D5EF0D6-7FAC-4488-9E3B-943434BAAC61}"/>
    <cellStyle name="Currency 4 4 2 4 3 2 2" xfId="56630" xr:uid="{A7C38943-1A85-48C3-BD81-3F9EA0A29FD5}"/>
    <cellStyle name="Currency 4 4 2 4 3 3" xfId="41220" xr:uid="{C4EF94B0-39DE-48F1-B831-F1D29A62A9C9}"/>
    <cellStyle name="Currency 4 4 2 4 4" xfId="17997" xr:uid="{1035C4B7-D4CA-4E6E-85E1-7B047D673F2C}"/>
    <cellStyle name="Currency 4 4 2 4 4 2" xfId="48821" xr:uid="{E310BA3B-8E0A-40AC-AE8E-4603987F02B5}"/>
    <cellStyle name="Currency 4 4 2 4 5" xfId="33411" xr:uid="{C0C7562E-B731-4A9B-8571-19762D2FA4B4}"/>
    <cellStyle name="Currency 4 4 2 5" xfId="4488" xr:uid="{5FF26883-71EF-4A81-AF60-639DEBFAEC63}"/>
    <cellStyle name="Currency 4 4 2 5 2" xfId="12299" xr:uid="{12E371C0-CCCD-4E36-821E-D3CA0D983EC8}"/>
    <cellStyle name="Currency 4 4 2 5 2 2" xfId="27710" xr:uid="{A38130DB-6B58-495D-80B7-7B00B10337BA}"/>
    <cellStyle name="Currency 4 4 2 5 2 2 2" xfId="58534" xr:uid="{91B6C389-DCE7-4CB5-A10E-744312540759}"/>
    <cellStyle name="Currency 4 4 2 5 2 3" xfId="43124" xr:uid="{7118F2D5-795B-4DE3-9526-86E90CC8CCF0}"/>
    <cellStyle name="Currency 4 4 2 5 3" xfId="19901" xr:uid="{183E1BF6-50E9-4EBD-A69A-694192870F4B}"/>
    <cellStyle name="Currency 4 4 2 5 3 2" xfId="50725" xr:uid="{663C1C39-BF28-47AF-9AA3-11B176A17C14}"/>
    <cellStyle name="Currency 4 4 2 5 4" xfId="35315" xr:uid="{3FA3EC33-5009-43F7-A312-4B8A41918612}"/>
    <cellStyle name="Currency 4 4 2 6" xfId="8496" xr:uid="{60CADE9B-E572-42B9-9B57-85078A0792B9}"/>
    <cellStyle name="Currency 4 4 2 6 2" xfId="23907" xr:uid="{8011709F-A35A-492B-B03B-1AC1C71B65BD}"/>
    <cellStyle name="Currency 4 4 2 6 2 2" xfId="54731" xr:uid="{40710720-859F-41B6-97C6-5C54460F9195}"/>
    <cellStyle name="Currency 4 4 2 6 3" xfId="39321" xr:uid="{8E096605-CC30-49D8-911D-C6A20435FB07}"/>
    <cellStyle name="Currency 4 4 2 7" xfId="16098" xr:uid="{8286B694-BF1D-4923-BB31-7F417BC546E1}"/>
    <cellStyle name="Currency 4 4 2 7 2" xfId="46922" xr:uid="{339EFB45-85A5-4121-9F29-FD94DBCF04AD}"/>
    <cellStyle name="Currency 4 4 2 8" xfId="31512" xr:uid="{DB3A9742-C2A1-4E9F-9810-CE743D3B5C51}"/>
    <cellStyle name="Currency 4 4 3" xfId="476" xr:uid="{B6A07B41-8FBB-48A2-A4E9-160DD86FD330}"/>
    <cellStyle name="Currency 4 4 3 2" xfId="1109" xr:uid="{2EAF5F44-913E-403C-BC23-69A6BAE6F131}"/>
    <cellStyle name="Currency 4 4 3 2 2" xfId="3008" xr:uid="{25E015CC-3AB4-4A17-A8CB-91ECEC1360BB}"/>
    <cellStyle name="Currency 4 4 3 2 2 2" xfId="6811" xr:uid="{6699D123-D770-4A69-B17F-63074ED597A8}"/>
    <cellStyle name="Currency 4 4 3 2 2 2 2" xfId="14622" xr:uid="{BE097F03-5352-48CF-9B38-264A6DCCEE2E}"/>
    <cellStyle name="Currency 4 4 3 2 2 2 2 2" xfId="30033" xr:uid="{E2E72434-0A91-488A-88B2-2B6FA7CDA76D}"/>
    <cellStyle name="Currency 4 4 3 2 2 2 2 2 2" xfId="60857" xr:uid="{E5E69852-BE14-4425-A4C1-031AB7AF0872}"/>
    <cellStyle name="Currency 4 4 3 2 2 2 2 3" xfId="45447" xr:uid="{86C5602F-FB58-412B-8697-DB70FAFC3E24}"/>
    <cellStyle name="Currency 4 4 3 2 2 2 3" xfId="22224" xr:uid="{57699F0B-4F58-443B-8CE1-2DA3CF1D51B6}"/>
    <cellStyle name="Currency 4 4 3 2 2 2 3 2" xfId="53048" xr:uid="{A1927A9D-38C6-40FE-9C9C-CF8EA6A28651}"/>
    <cellStyle name="Currency 4 4 3 2 2 2 4" xfId="37638" xr:uid="{C6804C09-D816-4787-A0F5-66ACAB9DAE84}"/>
    <cellStyle name="Currency 4 4 3 2 2 3" xfId="10819" xr:uid="{84078BB2-99A9-458D-8821-2C6EC5D81C84}"/>
    <cellStyle name="Currency 4 4 3 2 2 3 2" xfId="26230" xr:uid="{5191AAB6-ADA4-4869-BD8C-9518F28C146A}"/>
    <cellStyle name="Currency 4 4 3 2 2 3 2 2" xfId="57054" xr:uid="{C04519F4-0B8A-4242-9CD2-C9DC27DE3609}"/>
    <cellStyle name="Currency 4 4 3 2 2 3 3" xfId="41644" xr:uid="{78B4E178-B970-480B-8E82-D13DC5CD3E46}"/>
    <cellStyle name="Currency 4 4 3 2 2 4" xfId="18421" xr:uid="{C53A073D-5138-43BA-8236-1A7522AA25AF}"/>
    <cellStyle name="Currency 4 4 3 2 2 4 2" xfId="49245" xr:uid="{716AF032-5EEE-4842-8E2A-21643966E614}"/>
    <cellStyle name="Currency 4 4 3 2 2 5" xfId="33835" xr:uid="{AB9B8E1C-AC55-4A59-8CD3-A1778288533D}"/>
    <cellStyle name="Currency 4 4 3 2 3" xfId="4912" xr:uid="{0E784074-FEC2-4EA1-ABB9-2AD336E1AE49}"/>
    <cellStyle name="Currency 4 4 3 2 3 2" xfId="12723" xr:uid="{72C841A5-F786-494E-ADF3-677CAF902D1E}"/>
    <cellStyle name="Currency 4 4 3 2 3 2 2" xfId="28134" xr:uid="{30E875C0-E9AD-40AA-AEB2-F119CC8869EF}"/>
    <cellStyle name="Currency 4 4 3 2 3 2 2 2" xfId="58958" xr:uid="{7D1B7377-CAAC-455F-8E12-2BC3C8F3972A}"/>
    <cellStyle name="Currency 4 4 3 2 3 2 3" xfId="43548" xr:uid="{22322676-1913-4A72-B691-C4EB71E04A28}"/>
    <cellStyle name="Currency 4 4 3 2 3 3" xfId="20325" xr:uid="{D5CA155E-91D8-4AC6-BE3E-10C776AF4285}"/>
    <cellStyle name="Currency 4 4 3 2 3 3 2" xfId="51149" xr:uid="{47ECC932-F465-435A-91EB-DCCD80C7EC3A}"/>
    <cellStyle name="Currency 4 4 3 2 3 4" xfId="35739" xr:uid="{BA9A4779-AC9A-427E-B64C-E0637427E2AC}"/>
    <cellStyle name="Currency 4 4 3 2 4" xfId="8920" xr:uid="{7B50C9A4-3D38-4B40-BCF5-D864F0B5F259}"/>
    <cellStyle name="Currency 4 4 3 2 4 2" xfId="24331" xr:uid="{B5151ACA-E1B6-448A-B05B-09C0EC6C2F8A}"/>
    <cellStyle name="Currency 4 4 3 2 4 2 2" xfId="55155" xr:uid="{273EC6C5-9F75-4ADC-92E7-8DEC671FD61C}"/>
    <cellStyle name="Currency 4 4 3 2 4 3" xfId="39745" xr:uid="{8A35F7B4-9525-4EE3-A8D0-FD756D7FCA50}"/>
    <cellStyle name="Currency 4 4 3 2 5" xfId="16522" xr:uid="{5FF18B2F-4EF6-43E8-9613-3E23A338695C}"/>
    <cellStyle name="Currency 4 4 3 2 5 2" xfId="47346" xr:uid="{BE1D643A-84AD-4544-8CB1-B8231B78FEFB}"/>
    <cellStyle name="Currency 4 4 3 2 6" xfId="31936" xr:uid="{38CF852B-9E3C-4FB2-963D-61EE143CB413}"/>
    <cellStyle name="Currency 4 4 3 3" xfId="1742" xr:uid="{83D10285-A35C-4180-8794-D4EFE01CF902}"/>
    <cellStyle name="Currency 4 4 3 3 2" xfId="3641" xr:uid="{17608793-0619-415C-9348-9FF3D6B2FD4C}"/>
    <cellStyle name="Currency 4 4 3 3 2 2" xfId="7444" xr:uid="{753BE24D-BCEB-4D0B-AF8E-A45B818B1908}"/>
    <cellStyle name="Currency 4 4 3 3 2 2 2" xfId="15255" xr:uid="{7DE9C44C-5C3B-4741-994C-82C56C345BD4}"/>
    <cellStyle name="Currency 4 4 3 3 2 2 2 2" xfId="30666" xr:uid="{C9180F96-8357-45C1-A3B3-16EA777C99D9}"/>
    <cellStyle name="Currency 4 4 3 3 2 2 2 2 2" xfId="61490" xr:uid="{6B51090D-D802-4704-8BC4-3B5358BA57B8}"/>
    <cellStyle name="Currency 4 4 3 3 2 2 2 3" xfId="46080" xr:uid="{318FB9D6-DB26-4023-882C-B865E5C907A7}"/>
    <cellStyle name="Currency 4 4 3 3 2 2 3" xfId="22857" xr:uid="{3DD5EDC3-1D4F-468B-99FF-DF8C87845AE0}"/>
    <cellStyle name="Currency 4 4 3 3 2 2 3 2" xfId="53681" xr:uid="{73807871-C1FD-45A1-8BE0-48393F1782FB}"/>
    <cellStyle name="Currency 4 4 3 3 2 2 4" xfId="38271" xr:uid="{35B6D433-9784-4517-A8F9-A1822AABC5EB}"/>
    <cellStyle name="Currency 4 4 3 3 2 3" xfId="11452" xr:uid="{1682BAF9-08B2-4BD2-9C3A-BED13F2DFEDB}"/>
    <cellStyle name="Currency 4 4 3 3 2 3 2" xfId="26863" xr:uid="{9C0612AC-2688-4905-8D54-4CBA59D06547}"/>
    <cellStyle name="Currency 4 4 3 3 2 3 2 2" xfId="57687" xr:uid="{A2E92329-66EE-49FE-B395-8C57C6593CAB}"/>
    <cellStyle name="Currency 4 4 3 3 2 3 3" xfId="42277" xr:uid="{0F4DDA4C-25E0-42D2-BD3B-48332298D27C}"/>
    <cellStyle name="Currency 4 4 3 3 2 4" xfId="19054" xr:uid="{3E429128-061B-47E9-9409-23E4F8210E3B}"/>
    <cellStyle name="Currency 4 4 3 3 2 4 2" xfId="49878" xr:uid="{A9143D5D-BE5D-46E0-B7A2-8BAFEC3554A2}"/>
    <cellStyle name="Currency 4 4 3 3 2 5" xfId="34468" xr:uid="{38B47AF9-E23C-49DF-AF69-65237FABD4D7}"/>
    <cellStyle name="Currency 4 4 3 3 3" xfId="5545" xr:uid="{BE9627CE-48B2-4202-9AA2-F0CC661CF548}"/>
    <cellStyle name="Currency 4 4 3 3 3 2" xfId="13356" xr:uid="{00D1C351-6A7D-4023-9C76-D09D06CADA17}"/>
    <cellStyle name="Currency 4 4 3 3 3 2 2" xfId="28767" xr:uid="{A1923668-9181-4B7D-A478-EAA7679603EF}"/>
    <cellStyle name="Currency 4 4 3 3 3 2 2 2" xfId="59591" xr:uid="{B9889517-0D7A-49F8-979C-DD047CEEB23D}"/>
    <cellStyle name="Currency 4 4 3 3 3 2 3" xfId="44181" xr:uid="{C838AB84-F6FD-4CE2-AC0D-6F6E94270658}"/>
    <cellStyle name="Currency 4 4 3 3 3 3" xfId="20958" xr:uid="{D241CDC6-98BC-4AE7-853C-4A51923A6A40}"/>
    <cellStyle name="Currency 4 4 3 3 3 3 2" xfId="51782" xr:uid="{63B59AA3-603A-449B-8E47-CC4B4F4C844F}"/>
    <cellStyle name="Currency 4 4 3 3 3 4" xfId="36372" xr:uid="{FE6E0815-7BAE-497D-856E-55F42DE23AE6}"/>
    <cellStyle name="Currency 4 4 3 3 4" xfId="9553" xr:uid="{EE5C14A5-177F-4046-A384-4836CA5434FA}"/>
    <cellStyle name="Currency 4 4 3 3 4 2" xfId="24964" xr:uid="{CF686B93-EB7C-4E11-AC41-2C4FB1DBC728}"/>
    <cellStyle name="Currency 4 4 3 3 4 2 2" xfId="55788" xr:uid="{99A8FEF0-9877-4982-8B04-5C6F3A16F957}"/>
    <cellStyle name="Currency 4 4 3 3 4 3" xfId="40378" xr:uid="{13BD58C9-5E69-4F61-A86C-416F65E518DD}"/>
    <cellStyle name="Currency 4 4 3 3 5" xfId="17155" xr:uid="{E253FF61-A620-4B90-9BC9-F5F1385BFC2F}"/>
    <cellStyle name="Currency 4 4 3 3 5 2" xfId="47979" xr:uid="{7F38E48E-574C-404E-812F-4026664CFD16}"/>
    <cellStyle name="Currency 4 4 3 3 6" xfId="32569" xr:uid="{69DE2910-53CD-42B6-BA8D-4EEEF7BA2F97}"/>
    <cellStyle name="Currency 4 4 3 4" xfId="2375" xr:uid="{64166977-699A-48F9-95F7-806AEF085DB3}"/>
    <cellStyle name="Currency 4 4 3 4 2" xfId="6178" xr:uid="{DCC0F961-E298-4B6E-9A0D-DE4BB53070D9}"/>
    <cellStyle name="Currency 4 4 3 4 2 2" xfId="13989" xr:uid="{AF766FBF-2F12-4361-9544-600CB9541D1B}"/>
    <cellStyle name="Currency 4 4 3 4 2 2 2" xfId="29400" xr:uid="{2017795C-7A71-4C50-BAF5-713868682D8C}"/>
    <cellStyle name="Currency 4 4 3 4 2 2 2 2" xfId="60224" xr:uid="{F4BA6A9A-955E-4E68-A937-7291C6776BFB}"/>
    <cellStyle name="Currency 4 4 3 4 2 2 3" xfId="44814" xr:uid="{28CD2718-3A18-4C9F-9CFD-259F1327C6BE}"/>
    <cellStyle name="Currency 4 4 3 4 2 3" xfId="21591" xr:uid="{EECBA83C-A4E4-4BE7-853D-5353C8900F3C}"/>
    <cellStyle name="Currency 4 4 3 4 2 3 2" xfId="52415" xr:uid="{0CF9FF3E-DBE8-4687-9F3B-D2140754A1BF}"/>
    <cellStyle name="Currency 4 4 3 4 2 4" xfId="37005" xr:uid="{C440D14E-D591-4A61-B496-06CF63F7805D}"/>
    <cellStyle name="Currency 4 4 3 4 3" xfId="10186" xr:uid="{9FA3C0F1-343A-43BE-858A-599500E25271}"/>
    <cellStyle name="Currency 4 4 3 4 3 2" xfId="25597" xr:uid="{323CAE53-5BFA-417D-9EBC-3062E660A045}"/>
    <cellStyle name="Currency 4 4 3 4 3 2 2" xfId="56421" xr:uid="{CD1EDFEB-1754-4AA9-B797-32312E2D88ED}"/>
    <cellStyle name="Currency 4 4 3 4 3 3" xfId="41011" xr:uid="{C1959681-14CE-4E60-9A2E-BC6727A114C5}"/>
    <cellStyle name="Currency 4 4 3 4 4" xfId="17788" xr:uid="{FBB06760-2ED9-43FD-9494-1EEDCCA56454}"/>
    <cellStyle name="Currency 4 4 3 4 4 2" xfId="48612" xr:uid="{7327AB57-3BE6-4D89-BA60-10DF8CC1ACB8}"/>
    <cellStyle name="Currency 4 4 3 4 5" xfId="33202" xr:uid="{19D27941-351B-4572-877F-7A1ED7A4D7D4}"/>
    <cellStyle name="Currency 4 4 3 5" xfId="4279" xr:uid="{9DAB9BC3-D1F7-48C0-9FBA-63EB6ADFB698}"/>
    <cellStyle name="Currency 4 4 3 5 2" xfId="12090" xr:uid="{AC70F2CB-311A-419B-BD42-3B23A3E38E1A}"/>
    <cellStyle name="Currency 4 4 3 5 2 2" xfId="27501" xr:uid="{A668EE1E-FC5B-43C9-82B1-E6DB6ACDED90}"/>
    <cellStyle name="Currency 4 4 3 5 2 2 2" xfId="58325" xr:uid="{894A456E-4757-4ED1-8D29-6B2E110FF5E9}"/>
    <cellStyle name="Currency 4 4 3 5 2 3" xfId="42915" xr:uid="{8CE133F6-ED06-4FFD-93D9-508F14D04598}"/>
    <cellStyle name="Currency 4 4 3 5 3" xfId="19692" xr:uid="{AD74C145-9211-47D1-A0BA-AA3F57E15A90}"/>
    <cellStyle name="Currency 4 4 3 5 3 2" xfId="50516" xr:uid="{31D3EAFC-D45D-4791-9282-367ACD3AD5F6}"/>
    <cellStyle name="Currency 4 4 3 5 4" xfId="35106" xr:uid="{AC87B6D3-2337-4633-9D78-BBA33D4A1912}"/>
    <cellStyle name="Currency 4 4 3 6" xfId="8287" xr:uid="{72B9DE7E-5647-4032-850B-D616B8B25076}"/>
    <cellStyle name="Currency 4 4 3 6 2" xfId="23698" xr:uid="{E399A6BC-49A6-4638-90EC-4CD69DF1DE26}"/>
    <cellStyle name="Currency 4 4 3 6 2 2" xfId="54522" xr:uid="{D1A82A9C-949B-42B9-8B0C-815E8C44BCD4}"/>
    <cellStyle name="Currency 4 4 3 6 3" xfId="39112" xr:uid="{6F715C94-F571-4166-A666-12BA1F015B44}"/>
    <cellStyle name="Currency 4 4 3 7" xfId="15889" xr:uid="{3BD8FBEC-789D-4D1C-AC17-555596B25546}"/>
    <cellStyle name="Currency 4 4 3 7 2" xfId="46713" xr:uid="{F0C19936-746F-4B58-B2DC-196DA5486A6C}"/>
    <cellStyle name="Currency 4 4 3 8" xfId="31303" xr:uid="{9A919782-A49C-4FBD-9768-589B3A4449E4}"/>
    <cellStyle name="Currency 4 4 4" xfId="896" xr:uid="{B090DF5E-FC98-4F60-BBCB-771036340095}"/>
    <cellStyle name="Currency 4 4 4 2" xfId="2795" xr:uid="{B0E0C076-FDC9-43A3-8E92-07259A75810C}"/>
    <cellStyle name="Currency 4 4 4 2 2" xfId="6598" xr:uid="{76E18A33-F3F5-4DD1-AE97-4A89B581EA98}"/>
    <cellStyle name="Currency 4 4 4 2 2 2" xfId="14409" xr:uid="{4C7D03C2-5EE7-4345-A561-21D8B850F35F}"/>
    <cellStyle name="Currency 4 4 4 2 2 2 2" xfId="29820" xr:uid="{C2B32371-E60E-4AE7-B319-836908BC71D8}"/>
    <cellStyle name="Currency 4 4 4 2 2 2 2 2" xfId="60644" xr:uid="{7A6D109A-3A73-4772-8A15-ABB1246A68F1}"/>
    <cellStyle name="Currency 4 4 4 2 2 2 3" xfId="45234" xr:uid="{72B8A6C0-F94D-48A5-A8A5-78B10DE08730}"/>
    <cellStyle name="Currency 4 4 4 2 2 3" xfId="22011" xr:uid="{C78848E5-A97A-454C-BE0E-17DEC64A2AC3}"/>
    <cellStyle name="Currency 4 4 4 2 2 3 2" xfId="52835" xr:uid="{DCAD929C-38D3-4E45-9DA7-DE89906C7411}"/>
    <cellStyle name="Currency 4 4 4 2 2 4" xfId="37425" xr:uid="{C67E0891-7B3B-48DC-92BF-E9A6A45A3943}"/>
    <cellStyle name="Currency 4 4 4 2 3" xfId="10606" xr:uid="{8627C85F-580A-4BC0-B33D-00D14F8369D1}"/>
    <cellStyle name="Currency 4 4 4 2 3 2" xfId="26017" xr:uid="{B4B84F13-68A9-4080-97BB-E6F23A8ABF23}"/>
    <cellStyle name="Currency 4 4 4 2 3 2 2" xfId="56841" xr:uid="{D98FD09E-C365-447E-A697-C548F3C86F15}"/>
    <cellStyle name="Currency 4 4 4 2 3 3" xfId="41431" xr:uid="{A1271A47-1733-4E10-A58B-64CB40C9E432}"/>
    <cellStyle name="Currency 4 4 4 2 4" xfId="18208" xr:uid="{8B89FB75-495D-49D2-868C-70AEB25CBFA3}"/>
    <cellStyle name="Currency 4 4 4 2 4 2" xfId="49032" xr:uid="{396BA578-3F4D-4077-876F-FB5BAC85F58A}"/>
    <cellStyle name="Currency 4 4 4 2 5" xfId="33622" xr:uid="{A17A6C45-3CDC-4FA9-A485-117F4D9B3FD9}"/>
    <cellStyle name="Currency 4 4 4 3" xfId="4699" xr:uid="{CA62F769-66E4-46EA-824B-58B38F3616DD}"/>
    <cellStyle name="Currency 4 4 4 3 2" xfId="12510" xr:uid="{2F39CE40-25F3-4641-9969-AE439584D9AF}"/>
    <cellStyle name="Currency 4 4 4 3 2 2" xfId="27921" xr:uid="{66DE8783-7D3E-4A26-B829-9F4E55C1DFA1}"/>
    <cellStyle name="Currency 4 4 4 3 2 2 2" xfId="58745" xr:uid="{9FC9A96B-12BA-433D-8B28-CAA9CEA61428}"/>
    <cellStyle name="Currency 4 4 4 3 2 3" xfId="43335" xr:uid="{BC2A823F-CD02-4884-83BF-51DA5DA358D3}"/>
    <cellStyle name="Currency 4 4 4 3 3" xfId="20112" xr:uid="{B6D9C771-2501-4EB6-9CDA-E1F3B8044129}"/>
    <cellStyle name="Currency 4 4 4 3 3 2" xfId="50936" xr:uid="{21F02471-03C6-4264-8D8F-40ED319C6860}"/>
    <cellStyle name="Currency 4 4 4 3 4" xfId="35526" xr:uid="{91A1B6C0-E724-458F-9693-AF8E63B0D06F}"/>
    <cellStyle name="Currency 4 4 4 4" xfId="8707" xr:uid="{225C3002-5B11-4326-814B-2FAEAF300CD0}"/>
    <cellStyle name="Currency 4 4 4 4 2" xfId="24118" xr:uid="{39226DE1-29AF-49B2-813D-91B517CD2921}"/>
    <cellStyle name="Currency 4 4 4 4 2 2" xfId="54942" xr:uid="{91064D87-5ED1-49C4-83DD-949DE30062AF}"/>
    <cellStyle name="Currency 4 4 4 4 3" xfId="39532" xr:uid="{4F91C7BD-F3A8-4AB8-A1CB-A4FEAE1E9312}"/>
    <cellStyle name="Currency 4 4 4 5" xfId="16309" xr:uid="{EC3A164D-255D-4CBE-B126-C9F0B1F46B61}"/>
    <cellStyle name="Currency 4 4 4 5 2" xfId="47133" xr:uid="{33CE457E-3A45-4B4B-A257-CCDA74D2AA67}"/>
    <cellStyle name="Currency 4 4 4 6" xfId="31723" xr:uid="{6A5D0A1E-A441-42E0-923E-8BEAF8054AD2}"/>
    <cellStyle name="Currency 4 4 5" xfId="1529" xr:uid="{DA0F6E83-E10C-484A-95C1-D69A38FF86FA}"/>
    <cellStyle name="Currency 4 4 5 2" xfId="3428" xr:uid="{C47DB544-20FF-41C0-8948-0E44DCFBB992}"/>
    <cellStyle name="Currency 4 4 5 2 2" xfId="7231" xr:uid="{2B13E3DE-BFF5-46F4-BB9C-98DBD2393FED}"/>
    <cellStyle name="Currency 4 4 5 2 2 2" xfId="15042" xr:uid="{6B5445BC-7102-4796-B0A4-29BE03FFC42D}"/>
    <cellStyle name="Currency 4 4 5 2 2 2 2" xfId="30453" xr:uid="{15C6675F-602F-470A-B4CF-9A2C296E0635}"/>
    <cellStyle name="Currency 4 4 5 2 2 2 2 2" xfId="61277" xr:uid="{FBD31A50-2293-4C71-B3C0-A452339E99BA}"/>
    <cellStyle name="Currency 4 4 5 2 2 2 3" xfId="45867" xr:uid="{73D61F6D-18D6-4FB3-9FC4-06F686D2E53F}"/>
    <cellStyle name="Currency 4 4 5 2 2 3" xfId="22644" xr:uid="{452CE373-EA9E-4002-B3C3-F4D1F8A48816}"/>
    <cellStyle name="Currency 4 4 5 2 2 3 2" xfId="53468" xr:uid="{E0E1FA3D-1C00-4984-8F12-6089C0C8C44F}"/>
    <cellStyle name="Currency 4 4 5 2 2 4" xfId="38058" xr:uid="{A5A4DE28-C578-4DAD-B477-52CED040CA08}"/>
    <cellStyle name="Currency 4 4 5 2 3" xfId="11239" xr:uid="{AB28C973-9F01-42EA-951D-3918A555E6DF}"/>
    <cellStyle name="Currency 4 4 5 2 3 2" xfId="26650" xr:uid="{BC8C0ABC-15EE-453B-B4E5-4858A9518463}"/>
    <cellStyle name="Currency 4 4 5 2 3 2 2" xfId="57474" xr:uid="{25B8DDF2-9576-480A-B2F9-ADCABA6F4F1C}"/>
    <cellStyle name="Currency 4 4 5 2 3 3" xfId="42064" xr:uid="{F4656A8A-C5E2-4A61-8290-B347E1127FD0}"/>
    <cellStyle name="Currency 4 4 5 2 4" xfId="18841" xr:uid="{B1F64344-962B-4076-A3B2-B59B3345EB2F}"/>
    <cellStyle name="Currency 4 4 5 2 4 2" xfId="49665" xr:uid="{D8CB05A4-41A2-42A1-A185-74E3CBFAE466}"/>
    <cellStyle name="Currency 4 4 5 2 5" xfId="34255" xr:uid="{3F5EAF57-F4EB-4181-A401-526F6C631EB7}"/>
    <cellStyle name="Currency 4 4 5 3" xfId="5332" xr:uid="{821BACC4-0306-4F13-8EEC-02FC57E81286}"/>
    <cellStyle name="Currency 4 4 5 3 2" xfId="13143" xr:uid="{35354600-9752-4A2B-8309-C1665330565A}"/>
    <cellStyle name="Currency 4 4 5 3 2 2" xfId="28554" xr:uid="{75513BC2-2201-4D68-8057-71CE8D7227D9}"/>
    <cellStyle name="Currency 4 4 5 3 2 2 2" xfId="59378" xr:uid="{9C875695-AD62-47D6-AB64-3F43D5DD3D0B}"/>
    <cellStyle name="Currency 4 4 5 3 2 3" xfId="43968" xr:uid="{5658D8B6-6D56-4F25-BFFD-7F7372B9267E}"/>
    <cellStyle name="Currency 4 4 5 3 3" xfId="20745" xr:uid="{2E4E66B2-1094-46C9-A5F6-05696FCEC8B9}"/>
    <cellStyle name="Currency 4 4 5 3 3 2" xfId="51569" xr:uid="{A53902F5-9706-463B-B034-82835CA016D7}"/>
    <cellStyle name="Currency 4 4 5 3 4" xfId="36159" xr:uid="{051C31C3-5F7B-4F96-BDBD-ECA621993E57}"/>
    <cellStyle name="Currency 4 4 5 4" xfId="9340" xr:uid="{4B6E3594-A4D1-4568-B3AD-0E7C77C601A2}"/>
    <cellStyle name="Currency 4 4 5 4 2" xfId="24751" xr:uid="{456CDC06-F83F-4CC0-9A0C-3EB1C79F5132}"/>
    <cellStyle name="Currency 4 4 5 4 2 2" xfId="55575" xr:uid="{807612D3-1C68-445D-AC39-FAAA568070C5}"/>
    <cellStyle name="Currency 4 4 5 4 3" xfId="40165" xr:uid="{5B9FC875-8345-47CC-B72C-8B5842316F8A}"/>
    <cellStyle name="Currency 4 4 5 5" xfId="16942" xr:uid="{AD0709D0-CCEC-49E1-8A7E-31B8DB0CF63E}"/>
    <cellStyle name="Currency 4 4 5 5 2" xfId="47766" xr:uid="{81D081E9-0CD0-4A8A-B468-136793802F61}"/>
    <cellStyle name="Currency 4 4 5 6" xfId="32356" xr:uid="{AFEFA303-4BEC-432C-BDDE-FAEC0975314E}"/>
    <cellStyle name="Currency 4 4 6" xfId="2162" xr:uid="{6D5FB901-9769-4BD6-B4CB-2FAA07C67A60}"/>
    <cellStyle name="Currency 4 4 6 2" xfId="5965" xr:uid="{F61D47D7-85DD-437D-B3D4-228FE27D9DEE}"/>
    <cellStyle name="Currency 4 4 6 2 2" xfId="13776" xr:uid="{84D1A5E7-6FD0-4058-932E-79C7B819219A}"/>
    <cellStyle name="Currency 4 4 6 2 2 2" xfId="29187" xr:uid="{6924CD53-98CF-4D29-867E-5C9023A32EFE}"/>
    <cellStyle name="Currency 4 4 6 2 2 2 2" xfId="60011" xr:uid="{428FF18A-65E5-4733-A6D9-462193270A82}"/>
    <cellStyle name="Currency 4 4 6 2 2 3" xfId="44601" xr:uid="{98E8FA8B-24DA-4B8E-A283-659902479A6B}"/>
    <cellStyle name="Currency 4 4 6 2 3" xfId="21378" xr:uid="{5F5B7E43-9186-442D-967C-1E9F80DDED55}"/>
    <cellStyle name="Currency 4 4 6 2 3 2" xfId="52202" xr:uid="{00A614F6-24D8-4F98-98AC-2FEBE226A0FD}"/>
    <cellStyle name="Currency 4 4 6 2 4" xfId="36792" xr:uid="{13462097-1633-4627-A36C-D87518878C45}"/>
    <cellStyle name="Currency 4 4 6 3" xfId="9973" xr:uid="{6A307E3B-41FD-410D-9AFF-F76BF518E623}"/>
    <cellStyle name="Currency 4 4 6 3 2" xfId="25384" xr:uid="{A4444268-D9E9-475F-BE96-60605F55CA53}"/>
    <cellStyle name="Currency 4 4 6 3 2 2" xfId="56208" xr:uid="{BD2756EC-9B8F-4180-BD25-295C73946AC3}"/>
    <cellStyle name="Currency 4 4 6 3 3" xfId="40798" xr:uid="{D79C55F8-FED2-4841-95C9-A6751E17F917}"/>
    <cellStyle name="Currency 4 4 6 4" xfId="17575" xr:uid="{722DACCF-168F-47DA-B6EC-4BEF3F9BF393}"/>
    <cellStyle name="Currency 4 4 6 4 2" xfId="48399" xr:uid="{09765BBA-F2BD-4AF0-BF25-F0774B43C7D5}"/>
    <cellStyle name="Currency 4 4 6 5" xfId="32989" xr:uid="{C796AC26-B3A2-4AE8-8EAF-CF4E15EC26FC}"/>
    <cellStyle name="Currency 4 4 7" xfId="4066" xr:uid="{E26207D3-1264-4163-99EE-EC663EF78B1E}"/>
    <cellStyle name="Currency 4 4 7 2" xfId="11877" xr:uid="{C89BDC20-45B2-4AEB-BC22-671B4D5AEE01}"/>
    <cellStyle name="Currency 4 4 7 2 2" xfId="27288" xr:uid="{2403F93A-A062-4C1A-B26C-F0D7E7B067EE}"/>
    <cellStyle name="Currency 4 4 7 2 2 2" xfId="58112" xr:uid="{8DDE1C18-1155-40BC-83C6-056D0A563D56}"/>
    <cellStyle name="Currency 4 4 7 2 3" xfId="42702" xr:uid="{7CCDFA7A-B4C9-4A55-9E4A-470564AC42C6}"/>
    <cellStyle name="Currency 4 4 7 3" xfId="19479" xr:uid="{C17380ED-E5D1-43A2-9888-E376540D5BA7}"/>
    <cellStyle name="Currency 4 4 7 3 2" xfId="50303" xr:uid="{A9D2B188-394B-4F78-B840-4E1AB38320B4}"/>
    <cellStyle name="Currency 4 4 7 4" xfId="34893" xr:uid="{D3B9154B-F47C-42E8-B450-38ECC3BF4AA6}"/>
    <cellStyle name="Currency 4 4 8" xfId="8074" xr:uid="{69816593-445D-4F13-B6C4-AE8E29FE8AA7}"/>
    <cellStyle name="Currency 4 4 8 2" xfId="23485" xr:uid="{FE1A8553-A8E5-4CF4-9560-18C924A26326}"/>
    <cellStyle name="Currency 4 4 8 2 2" xfId="54309" xr:uid="{6411A1CB-ACBA-4F38-8FAC-7956BF4D8419}"/>
    <cellStyle name="Currency 4 4 8 3" xfId="38899" xr:uid="{8FE4A5FC-4BFF-4FB2-B6A8-36464FF7A85A}"/>
    <cellStyle name="Currency 4 4 9" xfId="7865" xr:uid="{0D63FD35-1E1E-4B21-88FA-86D8FEB192CD}"/>
    <cellStyle name="Currency 4 4 9 2" xfId="23276" xr:uid="{7386EF1B-ADFE-4C53-86A5-36118ADB2F53}"/>
    <cellStyle name="Currency 4 4 9 2 2" xfId="54100" xr:uid="{ADF177C0-7F51-4E2B-847D-11EA7C969BCA}"/>
    <cellStyle name="Currency 4 4 9 3" xfId="38690" xr:uid="{04735921-7E1D-47B1-B6BC-A82EF0C6FAAF}"/>
    <cellStyle name="Currency 4 5" xfId="174" xr:uid="{104FD1A2-DD9E-43FD-8148-FF916DFBD27D}"/>
    <cellStyle name="Currency 4 5 10" xfId="15596" xr:uid="{8608D819-B6D2-48C9-A51B-2CEA1054DD88}"/>
    <cellStyle name="Currency 4 5 10 2" xfId="46420" xr:uid="{68FF0069-F891-45FB-9EFC-9A133AE3FD00}"/>
    <cellStyle name="Currency 4 5 11" xfId="31010" xr:uid="{B9A40FD9-B7D2-4EAD-A0FD-E51910EA4E41}"/>
    <cellStyle name="Currency 4 5 2" xfId="605" xr:uid="{B0793499-A3FC-4CE4-958C-CD716F33C67C}"/>
    <cellStyle name="Currency 4 5 2 2" xfId="1238" xr:uid="{D8E15B25-D396-49CE-B36C-725751889A31}"/>
    <cellStyle name="Currency 4 5 2 2 2" xfId="3137" xr:uid="{476DAE51-2340-43F7-82F5-EF9347FDDCEA}"/>
    <cellStyle name="Currency 4 5 2 2 2 2" xfId="6940" xr:uid="{4278AF24-1F55-442F-A287-BF06716D4A8F}"/>
    <cellStyle name="Currency 4 5 2 2 2 2 2" xfId="14751" xr:uid="{D1F2D0F2-C34B-43CD-BAB5-C19AE1C0B88F}"/>
    <cellStyle name="Currency 4 5 2 2 2 2 2 2" xfId="30162" xr:uid="{AB936DB5-7714-456E-BFEC-C0D689C9717F}"/>
    <cellStyle name="Currency 4 5 2 2 2 2 2 2 2" xfId="60986" xr:uid="{A249DFCD-8263-4DCF-9383-A584AFF76E8A}"/>
    <cellStyle name="Currency 4 5 2 2 2 2 2 3" xfId="45576" xr:uid="{7FF21BC7-B8A6-4583-8F7A-EEDFE239C47D}"/>
    <cellStyle name="Currency 4 5 2 2 2 2 3" xfId="22353" xr:uid="{A995CE2D-46FB-4B68-A937-0820CB2514F0}"/>
    <cellStyle name="Currency 4 5 2 2 2 2 3 2" xfId="53177" xr:uid="{5A20A6F1-169D-458A-B0CA-DF5037F6C800}"/>
    <cellStyle name="Currency 4 5 2 2 2 2 4" xfId="37767" xr:uid="{A7780E08-905C-4029-8D11-F1D86A924C7F}"/>
    <cellStyle name="Currency 4 5 2 2 2 3" xfId="10948" xr:uid="{74839455-1A1B-4CB8-B56D-C5BC6E69241D}"/>
    <cellStyle name="Currency 4 5 2 2 2 3 2" xfId="26359" xr:uid="{4236C5AC-5443-4548-A8F6-7C2A5B6EACE4}"/>
    <cellStyle name="Currency 4 5 2 2 2 3 2 2" xfId="57183" xr:uid="{6F8C452A-DFE7-4CAD-9A5E-6158A33AE228}"/>
    <cellStyle name="Currency 4 5 2 2 2 3 3" xfId="41773" xr:uid="{8C6E9256-6FC7-4D19-B2CC-CF8D5E1BAFC1}"/>
    <cellStyle name="Currency 4 5 2 2 2 4" xfId="18550" xr:uid="{4CF9C84A-4860-458F-9C50-DD4C7E29EABE}"/>
    <cellStyle name="Currency 4 5 2 2 2 4 2" xfId="49374" xr:uid="{6D64D457-691B-4BCF-B42B-CD2DEC02AEF1}"/>
    <cellStyle name="Currency 4 5 2 2 2 5" xfId="33964" xr:uid="{B62F26C8-C543-424D-A5CC-B8CE4DEF0766}"/>
    <cellStyle name="Currency 4 5 2 2 3" xfId="5041" xr:uid="{F0E393C0-6D3A-43C7-AD85-75E31AE9062E}"/>
    <cellStyle name="Currency 4 5 2 2 3 2" xfId="12852" xr:uid="{C9994186-87E6-40B1-BD12-653AFA8F707D}"/>
    <cellStyle name="Currency 4 5 2 2 3 2 2" xfId="28263" xr:uid="{E769A489-6424-4B70-B323-65054F7DD694}"/>
    <cellStyle name="Currency 4 5 2 2 3 2 2 2" xfId="59087" xr:uid="{6147FBEF-2871-448D-AFE5-FA3729C040C0}"/>
    <cellStyle name="Currency 4 5 2 2 3 2 3" xfId="43677" xr:uid="{5B3A5735-1368-4D96-8627-94FB24448829}"/>
    <cellStyle name="Currency 4 5 2 2 3 3" xfId="20454" xr:uid="{9EFD441E-1740-43D1-AD83-0E5024B69388}"/>
    <cellStyle name="Currency 4 5 2 2 3 3 2" xfId="51278" xr:uid="{18E1E2EF-33B3-4F61-ACA5-5B828AB0921E}"/>
    <cellStyle name="Currency 4 5 2 2 3 4" xfId="35868" xr:uid="{008ACD3B-1825-44BD-AE87-CA4A8D01318E}"/>
    <cellStyle name="Currency 4 5 2 2 4" xfId="9049" xr:uid="{27210E5C-8839-480C-A2C6-405E21BD877E}"/>
    <cellStyle name="Currency 4 5 2 2 4 2" xfId="24460" xr:uid="{BE93342F-16CE-4CD2-98C6-5350627BD68F}"/>
    <cellStyle name="Currency 4 5 2 2 4 2 2" xfId="55284" xr:uid="{BF9445E8-9B44-4648-AFAB-673B72DD86B1}"/>
    <cellStyle name="Currency 4 5 2 2 4 3" xfId="39874" xr:uid="{BDB42C73-58EF-429B-8E92-1DD1FED50685}"/>
    <cellStyle name="Currency 4 5 2 2 5" xfId="16651" xr:uid="{B5B965C4-98DA-45C4-A6BA-689668CEBC72}"/>
    <cellStyle name="Currency 4 5 2 2 5 2" xfId="47475" xr:uid="{D0129A2D-F0E7-42B2-AD54-6DAC9F8D8E53}"/>
    <cellStyle name="Currency 4 5 2 2 6" xfId="32065" xr:uid="{16AD1069-BF02-4ECC-9385-0FCD280E10D1}"/>
    <cellStyle name="Currency 4 5 2 3" xfId="1871" xr:uid="{269BD5B3-2036-4F5D-91C0-E7B390CE68EC}"/>
    <cellStyle name="Currency 4 5 2 3 2" xfId="3770" xr:uid="{A95D18BE-7D72-4E22-A362-A05D1E08FA84}"/>
    <cellStyle name="Currency 4 5 2 3 2 2" xfId="7573" xr:uid="{A2D75F92-773C-4EC7-963E-D3C51345C0B4}"/>
    <cellStyle name="Currency 4 5 2 3 2 2 2" xfId="15384" xr:uid="{CBA344DB-DB35-4F6E-AEE8-8AAE48B22E4A}"/>
    <cellStyle name="Currency 4 5 2 3 2 2 2 2" xfId="30795" xr:uid="{D6FD0934-B869-4A21-B720-33B7B2CA7D0F}"/>
    <cellStyle name="Currency 4 5 2 3 2 2 2 2 2" xfId="61619" xr:uid="{3AF79354-35BE-4621-AC1A-0543DFA4C73C}"/>
    <cellStyle name="Currency 4 5 2 3 2 2 2 3" xfId="46209" xr:uid="{380574BC-2032-4D81-BF11-EA1F88E28232}"/>
    <cellStyle name="Currency 4 5 2 3 2 2 3" xfId="22986" xr:uid="{8D80927E-9F9A-47D0-9599-29AB89BE04DE}"/>
    <cellStyle name="Currency 4 5 2 3 2 2 3 2" xfId="53810" xr:uid="{92B24D4D-68BB-4BDD-985E-82622216294F}"/>
    <cellStyle name="Currency 4 5 2 3 2 2 4" xfId="38400" xr:uid="{C7977AF3-0612-4C90-B3F3-EEE076C4CBD3}"/>
    <cellStyle name="Currency 4 5 2 3 2 3" xfId="11581" xr:uid="{3FE50258-EB92-4576-A2C4-F94A6D1EBB8F}"/>
    <cellStyle name="Currency 4 5 2 3 2 3 2" xfId="26992" xr:uid="{9119D091-D45C-4E76-9099-67B410B9F7C7}"/>
    <cellStyle name="Currency 4 5 2 3 2 3 2 2" xfId="57816" xr:uid="{C24AAAEE-5BE8-4263-951D-97A31726479C}"/>
    <cellStyle name="Currency 4 5 2 3 2 3 3" xfId="42406" xr:uid="{DA4E09DC-BB94-4451-99A4-898902027F05}"/>
    <cellStyle name="Currency 4 5 2 3 2 4" xfId="19183" xr:uid="{93B3D149-E992-45D6-80C8-30F3CBF5B5D0}"/>
    <cellStyle name="Currency 4 5 2 3 2 4 2" xfId="50007" xr:uid="{DDB2AD7F-6B14-43E2-931E-2FCDCB1ECE37}"/>
    <cellStyle name="Currency 4 5 2 3 2 5" xfId="34597" xr:uid="{0BF40C47-5D25-4F68-B9D3-CFC5E6C3EF33}"/>
    <cellStyle name="Currency 4 5 2 3 3" xfId="5674" xr:uid="{82B29425-C265-4DCE-A35A-4503FE645599}"/>
    <cellStyle name="Currency 4 5 2 3 3 2" xfId="13485" xr:uid="{11E4E0AA-ADFF-4B4B-AD6A-535CBFC9268F}"/>
    <cellStyle name="Currency 4 5 2 3 3 2 2" xfId="28896" xr:uid="{91C5A362-53D5-4DE9-8B8E-B60376BAEE13}"/>
    <cellStyle name="Currency 4 5 2 3 3 2 2 2" xfId="59720" xr:uid="{929ED3B9-F62A-4873-8F0D-E172952308FF}"/>
    <cellStyle name="Currency 4 5 2 3 3 2 3" xfId="44310" xr:uid="{B02BFA27-77D3-438D-9857-9F3DC513F85D}"/>
    <cellStyle name="Currency 4 5 2 3 3 3" xfId="21087" xr:uid="{D3CCAE7A-A88D-44F5-A5AF-DCDC2E80D071}"/>
    <cellStyle name="Currency 4 5 2 3 3 3 2" xfId="51911" xr:uid="{FFEEDCDC-4AE7-4B61-9F00-BC5CD35610CF}"/>
    <cellStyle name="Currency 4 5 2 3 3 4" xfId="36501" xr:uid="{ECD9767D-5123-407F-8D3C-5B0EF85453E3}"/>
    <cellStyle name="Currency 4 5 2 3 4" xfId="9682" xr:uid="{3CE875FF-E509-4DED-BB66-DCC046BEB53D}"/>
    <cellStyle name="Currency 4 5 2 3 4 2" xfId="25093" xr:uid="{9C8F6695-A392-4A50-96B2-A646851F1DA8}"/>
    <cellStyle name="Currency 4 5 2 3 4 2 2" xfId="55917" xr:uid="{4FDA4209-72D9-424E-B7D7-7373CE25920E}"/>
    <cellStyle name="Currency 4 5 2 3 4 3" xfId="40507" xr:uid="{4EF9F8CF-A623-48C9-A303-D6B281B46E34}"/>
    <cellStyle name="Currency 4 5 2 3 5" xfId="17284" xr:uid="{4D1F2F10-D50D-4CFD-9C05-79B3F2F3EA81}"/>
    <cellStyle name="Currency 4 5 2 3 5 2" xfId="48108" xr:uid="{69C4E785-6EEF-45DB-9AEA-18DCF6F75DD1}"/>
    <cellStyle name="Currency 4 5 2 3 6" xfId="32698" xr:uid="{0863AD62-F3E4-482A-A642-836CAF3AF26E}"/>
    <cellStyle name="Currency 4 5 2 4" xfId="2504" xr:uid="{5A225413-6873-4C8A-ABBB-851BEEA42E68}"/>
    <cellStyle name="Currency 4 5 2 4 2" xfId="6307" xr:uid="{848353DD-CB01-4595-B611-55DADE4FA7D7}"/>
    <cellStyle name="Currency 4 5 2 4 2 2" xfId="14118" xr:uid="{93D51525-F119-46E2-9FEF-EFAFDC0A55C3}"/>
    <cellStyle name="Currency 4 5 2 4 2 2 2" xfId="29529" xr:uid="{02221F3F-1A38-4C41-9A8A-47ECF1BBC1E1}"/>
    <cellStyle name="Currency 4 5 2 4 2 2 2 2" xfId="60353" xr:uid="{D1600FC8-1CBC-4CA2-8F35-8EC5CCA6BB31}"/>
    <cellStyle name="Currency 4 5 2 4 2 2 3" xfId="44943" xr:uid="{1E374FB8-2388-4128-81D3-1CECAE801952}"/>
    <cellStyle name="Currency 4 5 2 4 2 3" xfId="21720" xr:uid="{36052A4B-6E55-4504-AF1D-FBBCEBEDBF03}"/>
    <cellStyle name="Currency 4 5 2 4 2 3 2" xfId="52544" xr:uid="{9BA72C52-2532-41CD-B853-1D05C4FCD35A}"/>
    <cellStyle name="Currency 4 5 2 4 2 4" xfId="37134" xr:uid="{BFCEFE36-E4CA-48C2-9639-566112074D30}"/>
    <cellStyle name="Currency 4 5 2 4 3" xfId="10315" xr:uid="{018AA514-796C-4768-B5A3-86909B8E8424}"/>
    <cellStyle name="Currency 4 5 2 4 3 2" xfId="25726" xr:uid="{12D79853-0759-40BB-A1CA-F7C18A6A7986}"/>
    <cellStyle name="Currency 4 5 2 4 3 2 2" xfId="56550" xr:uid="{E92734B8-7A6F-45C0-A6F2-A508BD1857B4}"/>
    <cellStyle name="Currency 4 5 2 4 3 3" xfId="41140" xr:uid="{C1193D5B-0A60-46DF-85E1-72EED88063E7}"/>
    <cellStyle name="Currency 4 5 2 4 4" xfId="17917" xr:uid="{58B4BFC4-2716-4092-903F-BB9D61712441}"/>
    <cellStyle name="Currency 4 5 2 4 4 2" xfId="48741" xr:uid="{FC77ADB5-5998-4ED0-BEDC-8D82605086C5}"/>
    <cellStyle name="Currency 4 5 2 4 5" xfId="33331" xr:uid="{6AD83E7E-F023-48D3-A3AB-B9636029646C}"/>
    <cellStyle name="Currency 4 5 2 5" xfId="4408" xr:uid="{EA9C9769-185E-43D2-80EC-EA34B5D0AD07}"/>
    <cellStyle name="Currency 4 5 2 5 2" xfId="12219" xr:uid="{6E9E7200-E958-4092-AC4F-596A20B26257}"/>
    <cellStyle name="Currency 4 5 2 5 2 2" xfId="27630" xr:uid="{8FFFBE84-E58A-4144-9F81-A185C616784E}"/>
    <cellStyle name="Currency 4 5 2 5 2 2 2" xfId="58454" xr:uid="{BF0F26B7-A6B7-4F49-B77E-3378B2830638}"/>
    <cellStyle name="Currency 4 5 2 5 2 3" xfId="43044" xr:uid="{21F3BFBD-D3C0-453C-88FF-ECB192B2E04E}"/>
    <cellStyle name="Currency 4 5 2 5 3" xfId="19821" xr:uid="{1861602E-687E-4F92-9FEF-DB76EE432833}"/>
    <cellStyle name="Currency 4 5 2 5 3 2" xfId="50645" xr:uid="{E49B76ED-9D99-4FA1-A7B3-57FC5AAEC361}"/>
    <cellStyle name="Currency 4 5 2 5 4" xfId="35235" xr:uid="{4D87E07D-2609-4478-9523-A0C93ECE2970}"/>
    <cellStyle name="Currency 4 5 2 6" xfId="8416" xr:uid="{4A7265F3-2EF6-4084-86CA-D0235885E412}"/>
    <cellStyle name="Currency 4 5 2 6 2" xfId="23827" xr:uid="{3AEE8A79-F6C1-4BAE-8B1C-B5F3CFAF7B07}"/>
    <cellStyle name="Currency 4 5 2 6 2 2" xfId="54651" xr:uid="{8D726E8A-8CCC-4A92-9220-FBFC09395F7F}"/>
    <cellStyle name="Currency 4 5 2 6 3" xfId="39241" xr:uid="{DDD7B446-DDB3-43CB-8A49-F52CB60E0D51}"/>
    <cellStyle name="Currency 4 5 2 7" xfId="16018" xr:uid="{ACC2E92C-3D6B-41A9-8654-2D695C5DF5AD}"/>
    <cellStyle name="Currency 4 5 2 7 2" xfId="46842" xr:uid="{43DECF0E-A2F4-4FEF-A12F-56D0A7F78F2E}"/>
    <cellStyle name="Currency 4 5 2 8" xfId="31432" xr:uid="{1C946764-7765-42CC-BC48-1B668BBCAFF1}"/>
    <cellStyle name="Currency 4 5 3" xfId="396" xr:uid="{5BE7CF94-78DE-4BC8-97F8-372C5188223E}"/>
    <cellStyle name="Currency 4 5 3 2" xfId="1029" xr:uid="{7DEA51F2-6477-4502-A51F-C64CB4F6D3A1}"/>
    <cellStyle name="Currency 4 5 3 2 2" xfId="2928" xr:uid="{842B11FA-6EFE-489A-BFA0-57E42720ACB9}"/>
    <cellStyle name="Currency 4 5 3 2 2 2" xfId="6731" xr:uid="{269FB545-8F88-4B34-8F4B-7C8208540484}"/>
    <cellStyle name="Currency 4 5 3 2 2 2 2" xfId="14542" xr:uid="{220D6390-295A-4D47-9364-E8BDCB073F30}"/>
    <cellStyle name="Currency 4 5 3 2 2 2 2 2" xfId="29953" xr:uid="{DEBC7E5F-1100-4F06-83C0-DFE38626FD64}"/>
    <cellStyle name="Currency 4 5 3 2 2 2 2 2 2" xfId="60777" xr:uid="{43D86061-C16F-4D41-9B49-FF2D02A7FA56}"/>
    <cellStyle name="Currency 4 5 3 2 2 2 2 3" xfId="45367" xr:uid="{E5AE3C08-A60E-488F-BFBD-D7BD2F35FD16}"/>
    <cellStyle name="Currency 4 5 3 2 2 2 3" xfId="22144" xr:uid="{FEB3F0A1-91CC-4CF0-B924-8E08415D3601}"/>
    <cellStyle name="Currency 4 5 3 2 2 2 3 2" xfId="52968" xr:uid="{93A5F1C6-5CE8-42D1-8D7E-40815A579ED4}"/>
    <cellStyle name="Currency 4 5 3 2 2 2 4" xfId="37558" xr:uid="{230D7828-7007-479B-886F-9A46C94C83E0}"/>
    <cellStyle name="Currency 4 5 3 2 2 3" xfId="10739" xr:uid="{A01ED878-E6E9-4403-826B-B77516F77F1D}"/>
    <cellStyle name="Currency 4 5 3 2 2 3 2" xfId="26150" xr:uid="{629A69F1-1E6B-4EEA-B8D8-E2D9CF41F085}"/>
    <cellStyle name="Currency 4 5 3 2 2 3 2 2" xfId="56974" xr:uid="{335B24BA-D000-4532-B9CD-B038EB188704}"/>
    <cellStyle name="Currency 4 5 3 2 2 3 3" xfId="41564" xr:uid="{C1ED31FB-EC68-4601-8D20-E4F5A68D953F}"/>
    <cellStyle name="Currency 4 5 3 2 2 4" xfId="18341" xr:uid="{E570D3D8-0D8B-40F6-824E-F6DB321657B8}"/>
    <cellStyle name="Currency 4 5 3 2 2 4 2" xfId="49165" xr:uid="{0BED3D8C-2780-4ABC-8CE1-8F6E79EC28D7}"/>
    <cellStyle name="Currency 4 5 3 2 2 5" xfId="33755" xr:uid="{A67E8C3B-FCBE-41AA-9E74-9D86ED722C39}"/>
    <cellStyle name="Currency 4 5 3 2 3" xfId="4832" xr:uid="{D99B49D6-B378-4530-A098-F765E72D3733}"/>
    <cellStyle name="Currency 4 5 3 2 3 2" xfId="12643" xr:uid="{79E96A26-20CC-4DE4-8DC5-77A1728E209F}"/>
    <cellStyle name="Currency 4 5 3 2 3 2 2" xfId="28054" xr:uid="{078A5116-4799-4E47-A5A3-F3E0CF21F14F}"/>
    <cellStyle name="Currency 4 5 3 2 3 2 2 2" xfId="58878" xr:uid="{6FDADA72-01CB-4B4D-84FB-6152DB88D5E2}"/>
    <cellStyle name="Currency 4 5 3 2 3 2 3" xfId="43468" xr:uid="{B0A988D0-3871-4B51-8BDA-6A74468D51C4}"/>
    <cellStyle name="Currency 4 5 3 2 3 3" xfId="20245" xr:uid="{B3CDD624-3ABE-4B35-A23A-F347F2F14C93}"/>
    <cellStyle name="Currency 4 5 3 2 3 3 2" xfId="51069" xr:uid="{B829FD48-CE8D-4082-ADE3-95908F3EFA8A}"/>
    <cellStyle name="Currency 4 5 3 2 3 4" xfId="35659" xr:uid="{419CD4D0-A465-4275-91A7-4E25AF52A97E}"/>
    <cellStyle name="Currency 4 5 3 2 4" xfId="8840" xr:uid="{AA4C8DDF-2AB6-49CF-8D0A-6FACF9877D93}"/>
    <cellStyle name="Currency 4 5 3 2 4 2" xfId="24251" xr:uid="{B1A97FE8-039B-4186-B085-DF816029A1D7}"/>
    <cellStyle name="Currency 4 5 3 2 4 2 2" xfId="55075" xr:uid="{78B6855B-21E7-49C9-89FD-4F7E6A6C0C98}"/>
    <cellStyle name="Currency 4 5 3 2 4 3" xfId="39665" xr:uid="{5009DE5B-152B-4E9D-A0D7-4536B2AD12E5}"/>
    <cellStyle name="Currency 4 5 3 2 5" xfId="16442" xr:uid="{6F710730-EC4E-47A8-9871-652CD7BD9195}"/>
    <cellStyle name="Currency 4 5 3 2 5 2" xfId="47266" xr:uid="{150A1AFD-28FF-45C6-97B7-FED02A9A38CA}"/>
    <cellStyle name="Currency 4 5 3 2 6" xfId="31856" xr:uid="{53499031-2077-4B9D-B2E4-6A0B464C1F04}"/>
    <cellStyle name="Currency 4 5 3 3" xfId="1662" xr:uid="{02023CEB-F796-45A5-918A-932FAEF6A809}"/>
    <cellStyle name="Currency 4 5 3 3 2" xfId="3561" xr:uid="{05A71EF2-D1DB-452A-B63D-7644B7DFB175}"/>
    <cellStyle name="Currency 4 5 3 3 2 2" xfId="7364" xr:uid="{02790438-FB7B-429D-BD2D-40CD66172D29}"/>
    <cellStyle name="Currency 4 5 3 3 2 2 2" xfId="15175" xr:uid="{BFBBB614-49EA-4ABC-8F7F-28588F7D38ED}"/>
    <cellStyle name="Currency 4 5 3 3 2 2 2 2" xfId="30586" xr:uid="{F5E8FAD8-C8CA-4829-A027-98AD6B9310BA}"/>
    <cellStyle name="Currency 4 5 3 3 2 2 2 2 2" xfId="61410" xr:uid="{E1B4574E-7316-4648-B747-092F4E0CA6D7}"/>
    <cellStyle name="Currency 4 5 3 3 2 2 2 3" xfId="46000" xr:uid="{6D794F01-9DAD-47AC-B1F9-09ED8B0989C2}"/>
    <cellStyle name="Currency 4 5 3 3 2 2 3" xfId="22777" xr:uid="{4BEF95B8-81CF-4FD6-8EB5-7925CDF89BAC}"/>
    <cellStyle name="Currency 4 5 3 3 2 2 3 2" xfId="53601" xr:uid="{EDEE53D2-E711-4034-9358-6BDC0DD2A13D}"/>
    <cellStyle name="Currency 4 5 3 3 2 2 4" xfId="38191" xr:uid="{5830AE7F-E24E-4D5D-B4CA-3AD37855840D}"/>
    <cellStyle name="Currency 4 5 3 3 2 3" xfId="11372" xr:uid="{19EC0792-C3A9-431E-BA65-3F36DFB196F0}"/>
    <cellStyle name="Currency 4 5 3 3 2 3 2" xfId="26783" xr:uid="{C3EF040C-2F95-4851-9A0B-6F928DC0AE91}"/>
    <cellStyle name="Currency 4 5 3 3 2 3 2 2" xfId="57607" xr:uid="{5FCB3677-627B-437F-9E6E-768AF38DC7F0}"/>
    <cellStyle name="Currency 4 5 3 3 2 3 3" xfId="42197" xr:uid="{7ED98A16-9BEA-4569-9F41-F6DD37EFBDAF}"/>
    <cellStyle name="Currency 4 5 3 3 2 4" xfId="18974" xr:uid="{E9915119-3E54-4C11-800A-C9D45F1E7987}"/>
    <cellStyle name="Currency 4 5 3 3 2 4 2" xfId="49798" xr:uid="{353378FD-C3E6-4E30-81CA-49C56CBBE45B}"/>
    <cellStyle name="Currency 4 5 3 3 2 5" xfId="34388" xr:uid="{328D6962-9FDD-4CE7-A55F-ED969EE49FB3}"/>
    <cellStyle name="Currency 4 5 3 3 3" xfId="5465" xr:uid="{DECFAFF5-C967-43D8-B0A4-575776D3A206}"/>
    <cellStyle name="Currency 4 5 3 3 3 2" xfId="13276" xr:uid="{0EFEAA13-79CD-4B21-94C5-FAD91A498906}"/>
    <cellStyle name="Currency 4 5 3 3 3 2 2" xfId="28687" xr:uid="{10DF5265-B493-4FF6-875D-D60A5EF8B250}"/>
    <cellStyle name="Currency 4 5 3 3 3 2 2 2" xfId="59511" xr:uid="{AD99015E-76DF-4571-8252-C1A120992AD8}"/>
    <cellStyle name="Currency 4 5 3 3 3 2 3" xfId="44101" xr:uid="{D689C40F-C527-46DA-ABF0-15A7886B32FB}"/>
    <cellStyle name="Currency 4 5 3 3 3 3" xfId="20878" xr:uid="{66871A5E-7C1B-41C2-A374-B8F6C99E03C2}"/>
    <cellStyle name="Currency 4 5 3 3 3 3 2" xfId="51702" xr:uid="{0E8583AE-E0A2-41F4-8F0E-EA21273A9ADD}"/>
    <cellStyle name="Currency 4 5 3 3 3 4" xfId="36292" xr:uid="{6E72FD0F-1D39-4E6B-9534-1083BD065A06}"/>
    <cellStyle name="Currency 4 5 3 3 4" xfId="9473" xr:uid="{102350F6-84EE-4BFF-86AD-23EFB126BF6D}"/>
    <cellStyle name="Currency 4 5 3 3 4 2" xfId="24884" xr:uid="{38AFEED8-7ADD-4F74-825C-E44CC8FD8F9C}"/>
    <cellStyle name="Currency 4 5 3 3 4 2 2" xfId="55708" xr:uid="{FA59939F-A7F6-40BF-908B-C8352464BDC9}"/>
    <cellStyle name="Currency 4 5 3 3 4 3" xfId="40298" xr:uid="{0A1BEC32-D6CF-4C1E-A600-BF5E8493B59D}"/>
    <cellStyle name="Currency 4 5 3 3 5" xfId="17075" xr:uid="{A33F13BD-CAC3-4FDF-B95C-DB1BB712C1E2}"/>
    <cellStyle name="Currency 4 5 3 3 5 2" xfId="47899" xr:uid="{0A3D29C1-08E7-4483-8BDE-3C309113F120}"/>
    <cellStyle name="Currency 4 5 3 3 6" xfId="32489" xr:uid="{C6FCFF22-7F88-4E99-9B6C-EB1F77ACFF1C}"/>
    <cellStyle name="Currency 4 5 3 4" xfId="2295" xr:uid="{C7DD9D77-0241-4E67-9974-D419896DEF71}"/>
    <cellStyle name="Currency 4 5 3 4 2" xfId="6098" xr:uid="{41D0747F-2424-49BF-90EE-E2CE7462A70F}"/>
    <cellStyle name="Currency 4 5 3 4 2 2" xfId="13909" xr:uid="{BA873D4D-6934-4BBA-B55F-E2B19E467945}"/>
    <cellStyle name="Currency 4 5 3 4 2 2 2" xfId="29320" xr:uid="{85DD333A-1402-42C2-908D-BD18F62C97B2}"/>
    <cellStyle name="Currency 4 5 3 4 2 2 2 2" xfId="60144" xr:uid="{E43A3C4B-145A-410F-AEFE-C7937194D331}"/>
    <cellStyle name="Currency 4 5 3 4 2 2 3" xfId="44734" xr:uid="{6E93C2A6-0881-4590-9E9B-BFDDB9BAAC18}"/>
    <cellStyle name="Currency 4 5 3 4 2 3" xfId="21511" xr:uid="{5927E6DC-327A-464B-BECC-F55B51EE6716}"/>
    <cellStyle name="Currency 4 5 3 4 2 3 2" xfId="52335" xr:uid="{F88A9E1F-0476-4C4F-8DB6-FC578867E9E2}"/>
    <cellStyle name="Currency 4 5 3 4 2 4" xfId="36925" xr:uid="{2E1C592D-DD20-43FB-8FCB-0531CEB3D6EF}"/>
    <cellStyle name="Currency 4 5 3 4 3" xfId="10106" xr:uid="{2F60A562-1BB4-4FEC-A202-9C72BD6FA786}"/>
    <cellStyle name="Currency 4 5 3 4 3 2" xfId="25517" xr:uid="{66581725-D14E-4CED-B3F7-8B88B0E2ACC3}"/>
    <cellStyle name="Currency 4 5 3 4 3 2 2" xfId="56341" xr:uid="{88ABEAED-6B02-4D45-8ED2-6CEA2CB0FC62}"/>
    <cellStyle name="Currency 4 5 3 4 3 3" xfId="40931" xr:uid="{288E9A83-41B2-4937-869A-EC787AA7E396}"/>
    <cellStyle name="Currency 4 5 3 4 4" xfId="17708" xr:uid="{833172CC-D419-4AE5-AF42-12D95309892F}"/>
    <cellStyle name="Currency 4 5 3 4 4 2" xfId="48532" xr:uid="{3E1F8F76-4933-444D-8BEB-FB0F96BC0EAD}"/>
    <cellStyle name="Currency 4 5 3 4 5" xfId="33122" xr:uid="{974E6DAF-C8DA-416B-9BE2-8071B3341DAE}"/>
    <cellStyle name="Currency 4 5 3 5" xfId="4199" xr:uid="{4C381062-3437-497C-AFDE-8DC194E726B6}"/>
    <cellStyle name="Currency 4 5 3 5 2" xfId="12010" xr:uid="{6B8EAB89-2B42-452F-B5BA-90A426ACD0B7}"/>
    <cellStyle name="Currency 4 5 3 5 2 2" xfId="27421" xr:uid="{06FB5118-368B-4CF0-B3F9-2C832C54CD3E}"/>
    <cellStyle name="Currency 4 5 3 5 2 2 2" xfId="58245" xr:uid="{6708E23F-96DA-4720-9397-4084824FE832}"/>
    <cellStyle name="Currency 4 5 3 5 2 3" xfId="42835" xr:uid="{8065F528-118C-4374-AEC4-BB0AB5D064AA}"/>
    <cellStyle name="Currency 4 5 3 5 3" xfId="19612" xr:uid="{94199E2A-9A81-455E-80DA-1994F7252D97}"/>
    <cellStyle name="Currency 4 5 3 5 3 2" xfId="50436" xr:uid="{03B88D7B-90A5-45C4-84D0-629E528D1324}"/>
    <cellStyle name="Currency 4 5 3 5 4" xfId="35026" xr:uid="{B698F489-3CB0-4D71-8B1C-78C4A8DFE00F}"/>
    <cellStyle name="Currency 4 5 3 6" xfId="8207" xr:uid="{CFC8E3AD-DC3C-463E-91D8-1E591899CF1B}"/>
    <cellStyle name="Currency 4 5 3 6 2" xfId="23618" xr:uid="{D59AE058-7BD0-4F7A-8267-E8DCAA9DF7DC}"/>
    <cellStyle name="Currency 4 5 3 6 2 2" xfId="54442" xr:uid="{23DF62C4-0A05-484E-B78B-A3A6DC354A4E}"/>
    <cellStyle name="Currency 4 5 3 6 3" xfId="39032" xr:uid="{620E0C07-6602-4D3F-851A-0AB3F8A5C155}"/>
    <cellStyle name="Currency 4 5 3 7" xfId="15809" xr:uid="{36A5A4F4-6ECC-4AF0-A628-098A474DC5BC}"/>
    <cellStyle name="Currency 4 5 3 7 2" xfId="46633" xr:uid="{5545B75D-6CC4-405A-9273-C993E774387E}"/>
    <cellStyle name="Currency 4 5 3 8" xfId="31223" xr:uid="{E400A236-C0DD-4691-B279-42E7FAABDA65}"/>
    <cellStyle name="Currency 4 5 4" xfId="816" xr:uid="{E5B1A71E-7579-45B9-9EFD-EA16E4B97F25}"/>
    <cellStyle name="Currency 4 5 4 2" xfId="2715" xr:uid="{DA1C8141-9EE4-4CDC-9C0D-894DC21247CA}"/>
    <cellStyle name="Currency 4 5 4 2 2" xfId="6518" xr:uid="{DF64F8F2-8DD6-4E07-A6ED-B699016CFC98}"/>
    <cellStyle name="Currency 4 5 4 2 2 2" xfId="14329" xr:uid="{282066C7-D1A0-4617-B70D-0B2B96B33AC6}"/>
    <cellStyle name="Currency 4 5 4 2 2 2 2" xfId="29740" xr:uid="{45156BE2-322A-4FF1-846B-D6D64E91D8E5}"/>
    <cellStyle name="Currency 4 5 4 2 2 2 2 2" xfId="60564" xr:uid="{C7C95BB6-B181-4BCD-A199-7C9CAA38B7FF}"/>
    <cellStyle name="Currency 4 5 4 2 2 2 3" xfId="45154" xr:uid="{20BA77B7-246C-4CDB-8344-B4D10ACF41F6}"/>
    <cellStyle name="Currency 4 5 4 2 2 3" xfId="21931" xr:uid="{F93025FA-2185-4969-9D02-AD8AE038C245}"/>
    <cellStyle name="Currency 4 5 4 2 2 3 2" xfId="52755" xr:uid="{55F216C3-167A-44D5-8B67-65896D614A02}"/>
    <cellStyle name="Currency 4 5 4 2 2 4" xfId="37345" xr:uid="{9D134EC7-BEDB-40CB-9726-F881C5848A98}"/>
    <cellStyle name="Currency 4 5 4 2 3" xfId="10526" xr:uid="{F9A5446A-29C6-49D9-B636-D28AB9564708}"/>
    <cellStyle name="Currency 4 5 4 2 3 2" xfId="25937" xr:uid="{03251E27-14B2-4C51-82BA-2411D1AF44D9}"/>
    <cellStyle name="Currency 4 5 4 2 3 2 2" xfId="56761" xr:uid="{38F6E6CE-8287-4376-BED5-50B0568B957D}"/>
    <cellStyle name="Currency 4 5 4 2 3 3" xfId="41351" xr:uid="{5705DD78-F51E-40D5-9E42-1DC0A547DA96}"/>
    <cellStyle name="Currency 4 5 4 2 4" xfId="18128" xr:uid="{220DAAC2-D3D7-40CE-864E-656DBE491395}"/>
    <cellStyle name="Currency 4 5 4 2 4 2" xfId="48952" xr:uid="{718022AB-6868-4278-BD3A-4F56702113D4}"/>
    <cellStyle name="Currency 4 5 4 2 5" xfId="33542" xr:uid="{D9A517F8-86E6-40A5-83F4-5C6A4804E139}"/>
    <cellStyle name="Currency 4 5 4 3" xfId="4619" xr:uid="{22EC534C-9C91-4471-A3F9-2B1A73DB39AE}"/>
    <cellStyle name="Currency 4 5 4 3 2" xfId="12430" xr:uid="{7DEF6AC5-FD1D-4E94-99D5-57E116466317}"/>
    <cellStyle name="Currency 4 5 4 3 2 2" xfId="27841" xr:uid="{4408F934-06DD-4E7E-BD72-2889FA92C5BF}"/>
    <cellStyle name="Currency 4 5 4 3 2 2 2" xfId="58665" xr:uid="{6C26D6B9-DE08-4548-880D-3AB893321D34}"/>
    <cellStyle name="Currency 4 5 4 3 2 3" xfId="43255" xr:uid="{A242EF7F-11E2-4B3D-AE2E-86A3563E9566}"/>
    <cellStyle name="Currency 4 5 4 3 3" xfId="20032" xr:uid="{6859A679-E5D0-432D-B579-D6CC06B5A32F}"/>
    <cellStyle name="Currency 4 5 4 3 3 2" xfId="50856" xr:uid="{0EAC84F8-2B04-4123-B8FA-B4C73FD990C5}"/>
    <cellStyle name="Currency 4 5 4 3 4" xfId="35446" xr:uid="{A3E1A111-7ABD-4E50-AF3A-7D9AF623460F}"/>
    <cellStyle name="Currency 4 5 4 4" xfId="8627" xr:uid="{B559C674-2647-4C05-B466-2FE0B75FB38F}"/>
    <cellStyle name="Currency 4 5 4 4 2" xfId="24038" xr:uid="{08D3E848-59F0-4658-850A-7EE92353E705}"/>
    <cellStyle name="Currency 4 5 4 4 2 2" xfId="54862" xr:uid="{843A1FBB-8573-421F-8339-991328EE8873}"/>
    <cellStyle name="Currency 4 5 4 4 3" xfId="39452" xr:uid="{3594CB3F-3CE7-47C0-90FC-EC37958AC3D6}"/>
    <cellStyle name="Currency 4 5 4 5" xfId="16229" xr:uid="{E1E5C70A-71CB-45DF-B515-6E05FCB54988}"/>
    <cellStyle name="Currency 4 5 4 5 2" xfId="47053" xr:uid="{1167393B-7E5C-41A6-B6D5-6CC2BF1BD821}"/>
    <cellStyle name="Currency 4 5 4 6" xfId="31643" xr:uid="{625B5FF5-BE60-4BA3-A069-95BE18DA9B4D}"/>
    <cellStyle name="Currency 4 5 5" xfId="1449" xr:uid="{0DC15728-3161-4274-B4BA-D786AC0CBFB4}"/>
    <cellStyle name="Currency 4 5 5 2" xfId="3348" xr:uid="{18835983-A58B-46FA-A6E6-884F339E465A}"/>
    <cellStyle name="Currency 4 5 5 2 2" xfId="7151" xr:uid="{F3A5F631-7DF6-4F9B-932E-25146C9E35AF}"/>
    <cellStyle name="Currency 4 5 5 2 2 2" xfId="14962" xr:uid="{3FAD11BE-01F0-44B1-932F-A385939120B9}"/>
    <cellStyle name="Currency 4 5 5 2 2 2 2" xfId="30373" xr:uid="{14056E09-9C02-4B9A-9DB6-7CF272B93C72}"/>
    <cellStyle name="Currency 4 5 5 2 2 2 2 2" xfId="61197" xr:uid="{8B44EBD6-8957-468F-81E7-4DEF916C56B4}"/>
    <cellStyle name="Currency 4 5 5 2 2 2 3" xfId="45787" xr:uid="{301CE2FB-1EED-4CCD-9066-CC10282042E9}"/>
    <cellStyle name="Currency 4 5 5 2 2 3" xfId="22564" xr:uid="{A93CC562-F627-4868-B06F-41CB3EE881F7}"/>
    <cellStyle name="Currency 4 5 5 2 2 3 2" xfId="53388" xr:uid="{B998CCB2-E71C-463A-852C-AA816715700F}"/>
    <cellStyle name="Currency 4 5 5 2 2 4" xfId="37978" xr:uid="{225184CD-E877-4A3C-B838-3A53A5CCF7F6}"/>
    <cellStyle name="Currency 4 5 5 2 3" xfId="11159" xr:uid="{28B9A490-A73E-4F49-8E45-6E4237AC3EC9}"/>
    <cellStyle name="Currency 4 5 5 2 3 2" xfId="26570" xr:uid="{8A21CF24-8DE7-480E-B4A0-F59E043CB00B}"/>
    <cellStyle name="Currency 4 5 5 2 3 2 2" xfId="57394" xr:uid="{F719C622-61F4-4152-8FDE-F67A5175EEFC}"/>
    <cellStyle name="Currency 4 5 5 2 3 3" xfId="41984" xr:uid="{B7915590-46F4-4E7B-8DDE-ED930A54734A}"/>
    <cellStyle name="Currency 4 5 5 2 4" xfId="18761" xr:uid="{4F9F8416-AAA4-4600-8828-800632D7F0C7}"/>
    <cellStyle name="Currency 4 5 5 2 4 2" xfId="49585" xr:uid="{C73C6167-8E75-439E-AFD5-C5298B45EC49}"/>
    <cellStyle name="Currency 4 5 5 2 5" xfId="34175" xr:uid="{7BE61859-6937-4DC4-896C-F02D52796F63}"/>
    <cellStyle name="Currency 4 5 5 3" xfId="5252" xr:uid="{DD09033B-7FD7-40B5-88EA-F46D76CFF100}"/>
    <cellStyle name="Currency 4 5 5 3 2" xfId="13063" xr:uid="{07B60E85-445E-4335-B98D-36C78A089765}"/>
    <cellStyle name="Currency 4 5 5 3 2 2" xfId="28474" xr:uid="{083A13F1-C02E-4480-859F-1BCE53F1DC99}"/>
    <cellStyle name="Currency 4 5 5 3 2 2 2" xfId="59298" xr:uid="{B8E31D71-1B55-4FF0-831A-340C22BB4283}"/>
    <cellStyle name="Currency 4 5 5 3 2 3" xfId="43888" xr:uid="{B2989CB6-EF28-4D33-99C6-CAC7131B9A50}"/>
    <cellStyle name="Currency 4 5 5 3 3" xfId="20665" xr:uid="{8437104B-8451-4A00-8EFB-2CB5516615A5}"/>
    <cellStyle name="Currency 4 5 5 3 3 2" xfId="51489" xr:uid="{E3B1BB92-72AC-4BF2-876C-DFBEF7C13206}"/>
    <cellStyle name="Currency 4 5 5 3 4" xfId="36079" xr:uid="{76AC6607-7EE8-4CCB-AFE8-CC89F5B0F9A4}"/>
    <cellStyle name="Currency 4 5 5 4" xfId="9260" xr:uid="{61F8C657-EFEE-49A8-85DC-C402C48C9E85}"/>
    <cellStyle name="Currency 4 5 5 4 2" xfId="24671" xr:uid="{4ADE3457-52FE-479E-9524-7163841BF019}"/>
    <cellStyle name="Currency 4 5 5 4 2 2" xfId="55495" xr:uid="{29745865-42A9-496D-B83F-74A2D0D523A4}"/>
    <cellStyle name="Currency 4 5 5 4 3" xfId="40085" xr:uid="{9AD99246-69D7-404D-B7C9-C6B5FBC86D25}"/>
    <cellStyle name="Currency 4 5 5 5" xfId="16862" xr:uid="{FBA7ECF5-F6CB-498F-B951-5BF0954A1C6F}"/>
    <cellStyle name="Currency 4 5 5 5 2" xfId="47686" xr:uid="{F64FD7B1-C959-4F8D-82D6-FBCA95D8634B}"/>
    <cellStyle name="Currency 4 5 5 6" xfId="32276" xr:uid="{0136A4CD-B830-411C-9EB7-5891D603CE5F}"/>
    <cellStyle name="Currency 4 5 6" xfId="2082" xr:uid="{30CA5F9F-0558-4161-B778-26DE77D7869B}"/>
    <cellStyle name="Currency 4 5 6 2" xfId="5885" xr:uid="{A7861722-439A-4FD8-81D3-D50570F01313}"/>
    <cellStyle name="Currency 4 5 6 2 2" xfId="13696" xr:uid="{2A83E796-126B-45BE-A7A5-9F48648AED5C}"/>
    <cellStyle name="Currency 4 5 6 2 2 2" xfId="29107" xr:uid="{D96549FB-73E9-40FB-B07B-225256D6181F}"/>
    <cellStyle name="Currency 4 5 6 2 2 2 2" xfId="59931" xr:uid="{B9BEE120-70F4-4F17-B795-F80C5B9DC80D}"/>
    <cellStyle name="Currency 4 5 6 2 2 3" xfId="44521" xr:uid="{3BC47820-4D55-4FD9-A0D5-C9EAB26075B7}"/>
    <cellStyle name="Currency 4 5 6 2 3" xfId="21298" xr:uid="{6B8940A9-57AC-46D6-9768-584F13D646F9}"/>
    <cellStyle name="Currency 4 5 6 2 3 2" xfId="52122" xr:uid="{631476FC-A30C-4355-9DA3-90B3844537B4}"/>
    <cellStyle name="Currency 4 5 6 2 4" xfId="36712" xr:uid="{8F41E67B-8E69-45A8-9C31-04BA1B2689A5}"/>
    <cellStyle name="Currency 4 5 6 3" xfId="9893" xr:uid="{9939D82D-805D-4427-ACD8-46D69709B826}"/>
    <cellStyle name="Currency 4 5 6 3 2" xfId="25304" xr:uid="{51B2D454-D469-4E13-A3F1-31C353AB90B4}"/>
    <cellStyle name="Currency 4 5 6 3 2 2" xfId="56128" xr:uid="{9ABD6E80-0B2C-4112-BE77-2C71A9EF0D99}"/>
    <cellStyle name="Currency 4 5 6 3 3" xfId="40718" xr:uid="{9001F0B0-248C-4CAC-8C02-AE66B5C5CC92}"/>
    <cellStyle name="Currency 4 5 6 4" xfId="17495" xr:uid="{4448EC82-A683-43A3-BF66-29BC3BC10285}"/>
    <cellStyle name="Currency 4 5 6 4 2" xfId="48319" xr:uid="{E14D7BF9-5961-41ED-9471-C91CF1F77FA7}"/>
    <cellStyle name="Currency 4 5 6 5" xfId="32909" xr:uid="{7C7F6E16-FAEA-48B2-919B-AA8A897BC7AF}"/>
    <cellStyle name="Currency 4 5 7" xfId="3986" xr:uid="{25B62693-5544-4D36-8211-850918C99CB9}"/>
    <cellStyle name="Currency 4 5 7 2" xfId="11797" xr:uid="{CA97E38B-93F8-49BE-9905-AA3FFA0185DB}"/>
    <cellStyle name="Currency 4 5 7 2 2" xfId="27208" xr:uid="{303B3D2A-7960-4217-919D-15BDB480E4A2}"/>
    <cellStyle name="Currency 4 5 7 2 2 2" xfId="58032" xr:uid="{7E55279E-732F-4987-9FDA-774EE4EB9E66}"/>
    <cellStyle name="Currency 4 5 7 2 3" xfId="42622" xr:uid="{D9C73F89-65E4-42EB-8465-D46B566BF9A4}"/>
    <cellStyle name="Currency 4 5 7 3" xfId="19399" xr:uid="{6B190085-ACD1-41AE-8DD9-3D2EF024B6A1}"/>
    <cellStyle name="Currency 4 5 7 3 2" xfId="50223" xr:uid="{741B1AC3-7B74-47A8-882C-4CBB398B39D7}"/>
    <cellStyle name="Currency 4 5 7 4" xfId="34813" xr:uid="{E881BC71-7DD2-4F7E-B189-5C7C67BA1882}"/>
    <cellStyle name="Currency 4 5 8" xfId="7994" xr:uid="{C9F85047-5FB2-46F8-9AAD-E455F33F653F}"/>
    <cellStyle name="Currency 4 5 8 2" xfId="23405" xr:uid="{037A8092-C9C7-4573-A066-F49B99BD46DF}"/>
    <cellStyle name="Currency 4 5 8 2 2" xfId="54229" xr:uid="{8CB7F1CA-AC21-48A0-A73E-9A4D61CE2C6C}"/>
    <cellStyle name="Currency 4 5 8 3" xfId="38819" xr:uid="{5923776C-3110-47F5-B375-3EE43379C9B1}"/>
    <cellStyle name="Currency 4 5 9" xfId="7785" xr:uid="{BC448A25-3EBC-4107-84A1-340C1F0DF401}"/>
    <cellStyle name="Currency 4 5 9 2" xfId="23196" xr:uid="{EA0B2B7D-235C-42FE-86BA-CB161EFE4475}"/>
    <cellStyle name="Currency 4 5 9 2 2" xfId="54020" xr:uid="{0845250B-8E19-4265-9A4A-D240738D88A2}"/>
    <cellStyle name="Currency 4 5 9 3" xfId="38610" xr:uid="{F271CF0E-CEEA-4CC9-A454-9F66A7F548F0}"/>
    <cellStyle name="Currency 4 6" xfId="560" xr:uid="{0D573E35-9E76-4869-BEC8-34C2BEE9059B}"/>
    <cellStyle name="Currency 4 6 2" xfId="1193" xr:uid="{15A0D559-D0D0-4FF8-B5B6-92FE9CEF19F0}"/>
    <cellStyle name="Currency 4 6 2 2" xfId="3092" xr:uid="{18E692DA-DB23-4532-9735-5EDADE0AA3BF}"/>
    <cellStyle name="Currency 4 6 2 2 2" xfId="6895" xr:uid="{0986AEF4-7F00-4D5F-A0B7-2CD08C2060BC}"/>
    <cellStyle name="Currency 4 6 2 2 2 2" xfId="14706" xr:uid="{E2DEA868-0A49-4F5F-8B88-1F8FCB7017A9}"/>
    <cellStyle name="Currency 4 6 2 2 2 2 2" xfId="30117" xr:uid="{13833760-D946-4866-8889-61E8BC82DC9C}"/>
    <cellStyle name="Currency 4 6 2 2 2 2 2 2" xfId="60941" xr:uid="{E6F623C3-1905-4981-A004-30532B7F877D}"/>
    <cellStyle name="Currency 4 6 2 2 2 2 3" xfId="45531" xr:uid="{A4F85C8F-16EE-4BC9-97F0-BC2DD796ACBE}"/>
    <cellStyle name="Currency 4 6 2 2 2 3" xfId="22308" xr:uid="{62FC5223-D072-41EB-A9DB-6CE7F2FD77DA}"/>
    <cellStyle name="Currency 4 6 2 2 2 3 2" xfId="53132" xr:uid="{3F3F1A3F-A59D-4AE4-AC0B-672E7D117DB2}"/>
    <cellStyle name="Currency 4 6 2 2 2 4" xfId="37722" xr:uid="{E98D5369-037D-4018-B064-5869F2E22EC5}"/>
    <cellStyle name="Currency 4 6 2 2 3" xfId="10903" xr:uid="{FC04E53E-C390-4CBA-958F-F4581B8B5DB5}"/>
    <cellStyle name="Currency 4 6 2 2 3 2" xfId="26314" xr:uid="{359CA00C-033B-411E-9226-C60A7281B988}"/>
    <cellStyle name="Currency 4 6 2 2 3 2 2" xfId="57138" xr:uid="{499A8497-C92C-4A86-9DFF-E27CA9B6A739}"/>
    <cellStyle name="Currency 4 6 2 2 3 3" xfId="41728" xr:uid="{593A2308-5AC9-4C3C-BBA8-0548E155EC0E}"/>
    <cellStyle name="Currency 4 6 2 2 4" xfId="18505" xr:uid="{51DFD42F-9B9E-4BCC-8ABD-33A214353629}"/>
    <cellStyle name="Currency 4 6 2 2 4 2" xfId="49329" xr:uid="{B30201EC-77DE-4061-B617-5694172E6308}"/>
    <cellStyle name="Currency 4 6 2 2 5" xfId="33919" xr:uid="{2ED74B03-D241-4446-882C-767E77FB2FB7}"/>
    <cellStyle name="Currency 4 6 2 3" xfId="4996" xr:uid="{DF11295C-1E08-48BE-B414-9AFCAA14EB70}"/>
    <cellStyle name="Currency 4 6 2 3 2" xfId="12807" xr:uid="{2DF491BE-4452-4AB3-A1AB-A5EA85992889}"/>
    <cellStyle name="Currency 4 6 2 3 2 2" xfId="28218" xr:uid="{7D9EBD1D-1B65-44AA-9555-4DE3D3A99D40}"/>
    <cellStyle name="Currency 4 6 2 3 2 2 2" xfId="59042" xr:uid="{00279792-4EF5-4137-AD06-543958345713}"/>
    <cellStyle name="Currency 4 6 2 3 2 3" xfId="43632" xr:uid="{13B6F031-2016-4D5D-A409-96884A1112CB}"/>
    <cellStyle name="Currency 4 6 2 3 3" xfId="20409" xr:uid="{3523E00D-2BF2-460F-B66C-4458DDE6E0BE}"/>
    <cellStyle name="Currency 4 6 2 3 3 2" xfId="51233" xr:uid="{08FFAD2A-0CA4-4713-BA10-B3B4C72942E4}"/>
    <cellStyle name="Currency 4 6 2 3 4" xfId="35823" xr:uid="{EA1D173E-69AC-405E-81CA-9DEA22DAB1AD}"/>
    <cellStyle name="Currency 4 6 2 4" xfId="9004" xr:uid="{5151DE52-5A86-46B1-A183-6BE799A9CDF3}"/>
    <cellStyle name="Currency 4 6 2 4 2" xfId="24415" xr:uid="{99A15680-93F5-496E-B25A-086DF49C4C20}"/>
    <cellStyle name="Currency 4 6 2 4 2 2" xfId="55239" xr:uid="{177C234B-0909-43E9-88E1-708292329745}"/>
    <cellStyle name="Currency 4 6 2 4 3" xfId="39829" xr:uid="{481E71CD-A364-4E70-B136-B4150DF25663}"/>
    <cellStyle name="Currency 4 6 2 5" xfId="16606" xr:uid="{BC900790-9837-434F-A229-F61A0504A04A}"/>
    <cellStyle name="Currency 4 6 2 5 2" xfId="47430" xr:uid="{147886FB-29AA-421A-B85F-D83798009361}"/>
    <cellStyle name="Currency 4 6 2 6" xfId="32020" xr:uid="{37D81882-00ED-41A3-AD9B-E42DF43B4B09}"/>
    <cellStyle name="Currency 4 6 3" xfId="1826" xr:uid="{D6A965EB-D1A1-4351-BFE5-8E1076CEA2AD}"/>
    <cellStyle name="Currency 4 6 3 2" xfId="3725" xr:uid="{7D005A09-81A6-429F-A470-2417E17B976A}"/>
    <cellStyle name="Currency 4 6 3 2 2" xfId="7528" xr:uid="{55251051-BFE8-4312-8CA9-D4755322D18D}"/>
    <cellStyle name="Currency 4 6 3 2 2 2" xfId="15339" xr:uid="{E95ABE1E-AC0C-4D7C-82B4-58BECFD15C51}"/>
    <cellStyle name="Currency 4 6 3 2 2 2 2" xfId="30750" xr:uid="{D55236F1-9BDA-4E6C-9FC6-90E2170BD436}"/>
    <cellStyle name="Currency 4 6 3 2 2 2 2 2" xfId="61574" xr:uid="{84466014-054A-4843-B6E2-12EF0005B898}"/>
    <cellStyle name="Currency 4 6 3 2 2 2 3" xfId="46164" xr:uid="{C7C41907-C5A2-4D05-9149-B6A7C88E3CCD}"/>
    <cellStyle name="Currency 4 6 3 2 2 3" xfId="22941" xr:uid="{18678422-1C49-4CB9-A094-472F368EB53A}"/>
    <cellStyle name="Currency 4 6 3 2 2 3 2" xfId="53765" xr:uid="{15EE373A-4718-45BB-BA3B-50CD354422C4}"/>
    <cellStyle name="Currency 4 6 3 2 2 4" xfId="38355" xr:uid="{48410997-F01E-48CB-A344-B398AC5D14C6}"/>
    <cellStyle name="Currency 4 6 3 2 3" xfId="11536" xr:uid="{84A5E0C6-D944-4007-9819-4694CBF30AB2}"/>
    <cellStyle name="Currency 4 6 3 2 3 2" xfId="26947" xr:uid="{5AFB0F4C-E0E5-4CB9-9341-17DD3611BE3B}"/>
    <cellStyle name="Currency 4 6 3 2 3 2 2" xfId="57771" xr:uid="{026201FF-130B-4960-BD73-0FB86DC762CF}"/>
    <cellStyle name="Currency 4 6 3 2 3 3" xfId="42361" xr:uid="{AC51D6C2-76F9-4F66-870E-D5AA8E98BC1C}"/>
    <cellStyle name="Currency 4 6 3 2 4" xfId="19138" xr:uid="{15A51D8A-854B-45F6-8837-83EA046D283F}"/>
    <cellStyle name="Currency 4 6 3 2 4 2" xfId="49962" xr:uid="{95EBE81A-02B5-4DB5-8047-D03A287FE3C6}"/>
    <cellStyle name="Currency 4 6 3 2 5" xfId="34552" xr:uid="{1324A348-DAB7-42CB-8F0E-106D421A5FEE}"/>
    <cellStyle name="Currency 4 6 3 3" xfId="5629" xr:uid="{5ECFE197-66BC-44DD-8BDC-10F2092B7D5B}"/>
    <cellStyle name="Currency 4 6 3 3 2" xfId="13440" xr:uid="{1DD7D96D-F5B1-450D-B7AE-08AE636919C7}"/>
    <cellStyle name="Currency 4 6 3 3 2 2" xfId="28851" xr:uid="{D9A114F5-BF14-486B-988C-93AA49D7D48D}"/>
    <cellStyle name="Currency 4 6 3 3 2 2 2" xfId="59675" xr:uid="{2B4EF82D-F587-44A7-8C98-4F5B4697F3C7}"/>
    <cellStyle name="Currency 4 6 3 3 2 3" xfId="44265" xr:uid="{67B1970A-86A9-4951-B9B5-7EB230E29A0F}"/>
    <cellStyle name="Currency 4 6 3 3 3" xfId="21042" xr:uid="{89551F5F-9AC1-457D-9B47-800EEBCFDDC2}"/>
    <cellStyle name="Currency 4 6 3 3 3 2" xfId="51866" xr:uid="{80321269-E653-47B1-AF99-2433E37023DE}"/>
    <cellStyle name="Currency 4 6 3 3 4" xfId="36456" xr:uid="{0E2FA7A3-9150-4A6E-927D-911CBCF0BC74}"/>
    <cellStyle name="Currency 4 6 3 4" xfId="9637" xr:uid="{D86899D6-9137-4295-82C7-27E7C249D5A8}"/>
    <cellStyle name="Currency 4 6 3 4 2" xfId="25048" xr:uid="{682C7860-9E49-42F8-85E9-B50ED0DC7D1B}"/>
    <cellStyle name="Currency 4 6 3 4 2 2" xfId="55872" xr:uid="{8271774C-ABAA-4D7F-B82D-23F7F679A1FA}"/>
    <cellStyle name="Currency 4 6 3 4 3" xfId="40462" xr:uid="{947F23FE-F795-47DF-B14F-5AB054269092}"/>
    <cellStyle name="Currency 4 6 3 5" xfId="17239" xr:uid="{6D617492-F8DB-4E88-A7DE-50BDB0AC1D70}"/>
    <cellStyle name="Currency 4 6 3 5 2" xfId="48063" xr:uid="{7C134F30-5D1E-4A54-B19F-766792A3895E}"/>
    <cellStyle name="Currency 4 6 3 6" xfId="32653" xr:uid="{DA12F815-5592-4E48-893A-B4C99978A681}"/>
    <cellStyle name="Currency 4 6 4" xfId="2459" xr:uid="{440464C8-78C8-48C2-AD8D-B28AFFAB4CD5}"/>
    <cellStyle name="Currency 4 6 4 2" xfId="6262" xr:uid="{EA0D0FEE-8E2A-4390-A744-397753940702}"/>
    <cellStyle name="Currency 4 6 4 2 2" xfId="14073" xr:uid="{AD9D8A49-332A-4DA3-9C1C-1D4AA2B52B4E}"/>
    <cellStyle name="Currency 4 6 4 2 2 2" xfId="29484" xr:uid="{F45D4E42-3B3A-4556-B965-2BA8F38518E8}"/>
    <cellStyle name="Currency 4 6 4 2 2 2 2" xfId="60308" xr:uid="{F4E699F7-7B60-4900-B13D-6C2B41D68D3E}"/>
    <cellStyle name="Currency 4 6 4 2 2 3" xfId="44898" xr:uid="{184DA810-3D32-453A-8205-5B81E433E166}"/>
    <cellStyle name="Currency 4 6 4 2 3" xfId="21675" xr:uid="{5144C616-6770-4173-9F26-735D3C24D185}"/>
    <cellStyle name="Currency 4 6 4 2 3 2" xfId="52499" xr:uid="{872C1FDA-5E3F-47C0-93C5-0A77A868E531}"/>
    <cellStyle name="Currency 4 6 4 2 4" xfId="37089" xr:uid="{835319CE-8FD7-4DE8-86CA-FA5850F76D65}"/>
    <cellStyle name="Currency 4 6 4 3" xfId="10270" xr:uid="{8B98B91B-AC7C-476A-BA2B-B8E3FC217554}"/>
    <cellStyle name="Currency 4 6 4 3 2" xfId="25681" xr:uid="{D9EE387B-4589-4C47-AFE8-C9BED2F7DFE4}"/>
    <cellStyle name="Currency 4 6 4 3 2 2" xfId="56505" xr:uid="{D16CB6CB-984C-4978-B6D7-043936F58D27}"/>
    <cellStyle name="Currency 4 6 4 3 3" xfId="41095" xr:uid="{824BC77B-C6FD-4CB5-9EFB-AF8BBBE8432D}"/>
    <cellStyle name="Currency 4 6 4 4" xfId="17872" xr:uid="{CAADC02E-C52D-46C7-A533-FA714C19B636}"/>
    <cellStyle name="Currency 4 6 4 4 2" xfId="48696" xr:uid="{2656A55D-D0C5-4BB1-8A54-7A33A1F9D578}"/>
    <cellStyle name="Currency 4 6 4 5" xfId="33286" xr:uid="{559C9EB7-3AD1-4293-B39C-2DA4B77840A0}"/>
    <cellStyle name="Currency 4 6 5" xfId="4363" xr:uid="{D5A4F7B1-295A-4780-A66F-1FE5275DDA0B}"/>
    <cellStyle name="Currency 4 6 5 2" xfId="12174" xr:uid="{8167F559-B2AD-40EA-954E-71090265C5B0}"/>
    <cellStyle name="Currency 4 6 5 2 2" xfId="27585" xr:uid="{653C1189-8FBF-499C-822D-7B79389F0816}"/>
    <cellStyle name="Currency 4 6 5 2 2 2" xfId="58409" xr:uid="{353C995D-088E-4330-888C-13FFE426A464}"/>
    <cellStyle name="Currency 4 6 5 2 3" xfId="42999" xr:uid="{F4238038-04C7-4BD5-9990-416729E606EF}"/>
    <cellStyle name="Currency 4 6 5 3" xfId="19776" xr:uid="{B0023C6A-60D5-4316-8BE8-922EBB4A24AC}"/>
    <cellStyle name="Currency 4 6 5 3 2" xfId="50600" xr:uid="{4E4748B4-E302-4E73-AA8E-2AD154ED362F}"/>
    <cellStyle name="Currency 4 6 5 4" xfId="35190" xr:uid="{337969E8-3AD1-49FD-AAE2-ED60E1B2AEE7}"/>
    <cellStyle name="Currency 4 6 6" xfId="8371" xr:uid="{CE2D5C64-EA70-48E6-A16E-A4FD9CCAB6AB}"/>
    <cellStyle name="Currency 4 6 6 2" xfId="23782" xr:uid="{5E0A79C6-F060-4605-9BD0-E18E74EF14A8}"/>
    <cellStyle name="Currency 4 6 6 2 2" xfId="54606" xr:uid="{18046AC6-94C4-4707-9451-EDA0696DBC57}"/>
    <cellStyle name="Currency 4 6 6 3" xfId="39196" xr:uid="{B2E86161-1356-4BCE-9428-5B26391744AB}"/>
    <cellStyle name="Currency 4 6 7" xfId="15973" xr:uid="{45E7DAE9-1AD5-41A8-BA22-387A0D0B3FD5}"/>
    <cellStyle name="Currency 4 6 7 2" xfId="46797" xr:uid="{F9FF5CD2-6246-4335-A810-3F5F3493F072}"/>
    <cellStyle name="Currency 4 6 8" xfId="31387" xr:uid="{6A663104-3307-4603-A011-9635AAFACFB3}"/>
    <cellStyle name="Currency 4 7" xfId="351" xr:uid="{ABCFFF61-A389-4CFF-98C6-A9BF4D3D4DD1}"/>
    <cellStyle name="Currency 4 7 2" xfId="984" xr:uid="{C4B1EE28-0BCC-450A-8163-7D246CACAAD2}"/>
    <cellStyle name="Currency 4 7 2 2" xfId="2883" xr:uid="{A7EADCC6-709A-4315-AA83-82EC4692EC70}"/>
    <cellStyle name="Currency 4 7 2 2 2" xfId="6686" xr:uid="{2FF083F8-DEBF-4FA2-83B5-068288AB6388}"/>
    <cellStyle name="Currency 4 7 2 2 2 2" xfId="14497" xr:uid="{2F2B4D0D-4C54-4E44-9237-956BF5EAEEFE}"/>
    <cellStyle name="Currency 4 7 2 2 2 2 2" xfId="29908" xr:uid="{360A1850-F5A1-46F3-9808-79146BCC37C2}"/>
    <cellStyle name="Currency 4 7 2 2 2 2 2 2" xfId="60732" xr:uid="{5955444B-A943-4250-A7FD-B94C49E6A4EB}"/>
    <cellStyle name="Currency 4 7 2 2 2 2 3" xfId="45322" xr:uid="{6B9998B7-BFB9-4948-A1E4-22260E1185F4}"/>
    <cellStyle name="Currency 4 7 2 2 2 3" xfId="22099" xr:uid="{ECB7F9DA-4818-4AED-8529-B5330EE64575}"/>
    <cellStyle name="Currency 4 7 2 2 2 3 2" xfId="52923" xr:uid="{47931FCC-8045-4A49-83F3-74F90243F8D9}"/>
    <cellStyle name="Currency 4 7 2 2 2 4" xfId="37513" xr:uid="{F002B13B-EC9E-4928-BC8F-340B81A9B501}"/>
    <cellStyle name="Currency 4 7 2 2 3" xfId="10694" xr:uid="{B77AFEBF-5330-4052-AD2D-C141A2A39E13}"/>
    <cellStyle name="Currency 4 7 2 2 3 2" xfId="26105" xr:uid="{DA21D88F-A1EF-4A6B-8999-6A0732E9A579}"/>
    <cellStyle name="Currency 4 7 2 2 3 2 2" xfId="56929" xr:uid="{7D20EDB6-FB49-4377-AF06-7A34F4068A74}"/>
    <cellStyle name="Currency 4 7 2 2 3 3" xfId="41519" xr:uid="{4D96DCF8-69B1-4A72-85AE-ADDBB339516F}"/>
    <cellStyle name="Currency 4 7 2 2 4" xfId="18296" xr:uid="{5CC9CA21-17B3-4814-B98A-4BFCA065EECD}"/>
    <cellStyle name="Currency 4 7 2 2 4 2" xfId="49120" xr:uid="{9D4A561A-6205-4FF5-B21B-448400EA005C}"/>
    <cellStyle name="Currency 4 7 2 2 5" xfId="33710" xr:uid="{A9A76285-22FE-4E92-9D14-F910A76DC789}"/>
    <cellStyle name="Currency 4 7 2 3" xfId="4787" xr:uid="{4E63FEB3-67CA-42C0-A1BF-2B5A36F6070A}"/>
    <cellStyle name="Currency 4 7 2 3 2" xfId="12598" xr:uid="{7CAC3CF2-E7AC-401B-9A50-9E028FDBF5DC}"/>
    <cellStyle name="Currency 4 7 2 3 2 2" xfId="28009" xr:uid="{2ED6A454-3292-4F55-9C2F-2AC2B4A77D9E}"/>
    <cellStyle name="Currency 4 7 2 3 2 2 2" xfId="58833" xr:uid="{C0F36833-37C6-4BEB-A275-E2D710EF4B5A}"/>
    <cellStyle name="Currency 4 7 2 3 2 3" xfId="43423" xr:uid="{5959231F-794B-4A6F-9915-6B20D7EA5264}"/>
    <cellStyle name="Currency 4 7 2 3 3" xfId="20200" xr:uid="{FC1F937F-B0C2-4BA7-8DB9-D7EBD3A7DC16}"/>
    <cellStyle name="Currency 4 7 2 3 3 2" xfId="51024" xr:uid="{8A972EAE-7F05-4B59-B5F2-2D3817D279F7}"/>
    <cellStyle name="Currency 4 7 2 3 4" xfId="35614" xr:uid="{AFC03BBB-4BE3-4387-8DC7-4F360FBB3EDB}"/>
    <cellStyle name="Currency 4 7 2 4" xfId="8795" xr:uid="{A9826020-3F35-4140-A528-DCB84ED42B8D}"/>
    <cellStyle name="Currency 4 7 2 4 2" xfId="24206" xr:uid="{BA7410AB-7D36-49BA-B2CD-40C5B601B615}"/>
    <cellStyle name="Currency 4 7 2 4 2 2" xfId="55030" xr:uid="{CD01B4EA-B2AA-4959-9F9A-AB7AB8D24BF4}"/>
    <cellStyle name="Currency 4 7 2 4 3" xfId="39620" xr:uid="{0F180010-5A63-45D6-8AD8-CE8070534969}"/>
    <cellStyle name="Currency 4 7 2 5" xfId="16397" xr:uid="{1AFF3101-234C-490B-9645-29470EF1B368}"/>
    <cellStyle name="Currency 4 7 2 5 2" xfId="47221" xr:uid="{63102083-9DEA-4B67-9F9B-AC4AAD16998F}"/>
    <cellStyle name="Currency 4 7 2 6" xfId="31811" xr:uid="{5A40FECF-F296-4171-8A9F-450A8BDEE641}"/>
    <cellStyle name="Currency 4 7 3" xfId="1617" xr:uid="{C9E8CA89-F56A-4928-ACBE-2E2FEDC6B549}"/>
    <cellStyle name="Currency 4 7 3 2" xfId="3516" xr:uid="{5ABFCA11-B8B7-4F9A-8EEA-11111D20CC4E}"/>
    <cellStyle name="Currency 4 7 3 2 2" xfId="7319" xr:uid="{47599A8A-D829-4D88-8592-8A263BA2FE52}"/>
    <cellStyle name="Currency 4 7 3 2 2 2" xfId="15130" xr:uid="{99AD3FC1-83F8-4979-ADDD-920D7B108594}"/>
    <cellStyle name="Currency 4 7 3 2 2 2 2" xfId="30541" xr:uid="{7BCDD9B9-C7C7-4BE1-8F65-3D9B1353C64D}"/>
    <cellStyle name="Currency 4 7 3 2 2 2 2 2" xfId="61365" xr:uid="{F3593343-FE01-4C52-A68C-D019336CCE3E}"/>
    <cellStyle name="Currency 4 7 3 2 2 2 3" xfId="45955" xr:uid="{D4CBDF76-A1E4-4F4A-A37B-510DC0FBE1DD}"/>
    <cellStyle name="Currency 4 7 3 2 2 3" xfId="22732" xr:uid="{62A99B59-F9FA-49B0-A557-D9D3C22E9320}"/>
    <cellStyle name="Currency 4 7 3 2 2 3 2" xfId="53556" xr:uid="{CBCC7C37-7D77-42C1-A819-90542C72A04B}"/>
    <cellStyle name="Currency 4 7 3 2 2 4" xfId="38146" xr:uid="{45D5B874-96A3-43B6-AE5C-3C24C9B1103C}"/>
    <cellStyle name="Currency 4 7 3 2 3" xfId="11327" xr:uid="{DAA45585-41BB-4B97-9A64-C7650369D47B}"/>
    <cellStyle name="Currency 4 7 3 2 3 2" xfId="26738" xr:uid="{0BA1776D-4368-453A-A5DB-4CC83BBC32B3}"/>
    <cellStyle name="Currency 4 7 3 2 3 2 2" xfId="57562" xr:uid="{0A1502FE-A772-43D2-AF78-20F75F50E892}"/>
    <cellStyle name="Currency 4 7 3 2 3 3" xfId="42152" xr:uid="{E3211EA6-9411-45CD-AAB4-E53FBCADE6B5}"/>
    <cellStyle name="Currency 4 7 3 2 4" xfId="18929" xr:uid="{BFE77758-2704-4856-9B09-BC0E6085335D}"/>
    <cellStyle name="Currency 4 7 3 2 4 2" xfId="49753" xr:uid="{60BE512B-78E5-477F-888D-EB7B28BFFF07}"/>
    <cellStyle name="Currency 4 7 3 2 5" xfId="34343" xr:uid="{57E060E8-3803-4BEE-80DA-10C17296F091}"/>
    <cellStyle name="Currency 4 7 3 3" xfId="5420" xr:uid="{5C8F45AD-991D-4D34-B97B-0D228C7D9893}"/>
    <cellStyle name="Currency 4 7 3 3 2" xfId="13231" xr:uid="{74E8557C-023C-49EA-A12D-E08415EBFC18}"/>
    <cellStyle name="Currency 4 7 3 3 2 2" xfId="28642" xr:uid="{592660B2-7AF7-4F75-B9A4-3DEA756F476D}"/>
    <cellStyle name="Currency 4 7 3 3 2 2 2" xfId="59466" xr:uid="{006454F9-72A6-4E4F-A0B6-5EF5B4420E89}"/>
    <cellStyle name="Currency 4 7 3 3 2 3" xfId="44056" xr:uid="{750A17D2-B76A-4910-A686-50C0D991B4D2}"/>
    <cellStyle name="Currency 4 7 3 3 3" xfId="20833" xr:uid="{FB919979-7589-4A92-99E0-611479874844}"/>
    <cellStyle name="Currency 4 7 3 3 3 2" xfId="51657" xr:uid="{3785722A-F95C-41C0-B7A0-499C64B5BFC8}"/>
    <cellStyle name="Currency 4 7 3 3 4" xfId="36247" xr:uid="{BFC76C53-3398-49D2-84E0-1D581AEA1C86}"/>
    <cellStyle name="Currency 4 7 3 4" xfId="9428" xr:uid="{8F3F8D28-651B-4076-9B60-C08760789192}"/>
    <cellStyle name="Currency 4 7 3 4 2" xfId="24839" xr:uid="{2CD7EE2C-ED4C-4784-A9A1-528FB238336B}"/>
    <cellStyle name="Currency 4 7 3 4 2 2" xfId="55663" xr:uid="{0169D3DD-5B56-4703-8958-3443D602DDB0}"/>
    <cellStyle name="Currency 4 7 3 4 3" xfId="40253" xr:uid="{A34159A7-9A04-4D9B-BCA7-8C1F12D96915}"/>
    <cellStyle name="Currency 4 7 3 5" xfId="17030" xr:uid="{9DC3AE1C-E9A7-464D-8B74-2DB499E189D1}"/>
    <cellStyle name="Currency 4 7 3 5 2" xfId="47854" xr:uid="{9BDE0D19-80B7-47A9-B44E-CBD1D6DD63A9}"/>
    <cellStyle name="Currency 4 7 3 6" xfId="32444" xr:uid="{4DC84993-0FEF-4351-9508-1918F7FD33CA}"/>
    <cellStyle name="Currency 4 7 4" xfId="2250" xr:uid="{5EF6DDB5-6571-4972-A72B-AB6E5E56167D}"/>
    <cellStyle name="Currency 4 7 4 2" xfId="6053" xr:uid="{BD8DCB99-8CAF-4D62-88F3-42AD0CE9CD21}"/>
    <cellStyle name="Currency 4 7 4 2 2" xfId="13864" xr:uid="{68BEB82D-CA08-4A36-8F16-FB078A3840B8}"/>
    <cellStyle name="Currency 4 7 4 2 2 2" xfId="29275" xr:uid="{D4200ED2-A735-498F-9720-317F4CAE6DF7}"/>
    <cellStyle name="Currency 4 7 4 2 2 2 2" xfId="60099" xr:uid="{679AAA3A-8DAD-45E7-97C2-2739CDE4CD92}"/>
    <cellStyle name="Currency 4 7 4 2 2 3" xfId="44689" xr:uid="{D5CA3592-AF27-4B25-B0AA-5BB2977537E1}"/>
    <cellStyle name="Currency 4 7 4 2 3" xfId="21466" xr:uid="{760CAB02-4FB6-4492-87B0-C821A4AF4CAB}"/>
    <cellStyle name="Currency 4 7 4 2 3 2" xfId="52290" xr:uid="{36FDEEA8-C572-4BB7-B97A-1F6798250613}"/>
    <cellStyle name="Currency 4 7 4 2 4" xfId="36880" xr:uid="{064CC4AA-5A50-4D3F-B4EB-5E8BA131A0BE}"/>
    <cellStyle name="Currency 4 7 4 3" xfId="10061" xr:uid="{9CE2BBFE-76EA-4DC4-B0FB-E0A2B8863325}"/>
    <cellStyle name="Currency 4 7 4 3 2" xfId="25472" xr:uid="{94C103F3-705D-49B2-BAC0-CDF9D8E2353B}"/>
    <cellStyle name="Currency 4 7 4 3 2 2" xfId="56296" xr:uid="{3B422F6E-54EE-476E-B8D2-E2DCABAF9D2B}"/>
    <cellStyle name="Currency 4 7 4 3 3" xfId="40886" xr:uid="{35B90082-E1C1-400B-8F35-A41CA12E05A3}"/>
    <cellStyle name="Currency 4 7 4 4" xfId="17663" xr:uid="{91997250-8E8F-40C6-B70C-738595545B43}"/>
    <cellStyle name="Currency 4 7 4 4 2" xfId="48487" xr:uid="{75B7E1FD-9F77-402D-93D4-E9A9754D5EF9}"/>
    <cellStyle name="Currency 4 7 4 5" xfId="33077" xr:uid="{3B984258-43C3-4D90-9533-4A21B98B669A}"/>
    <cellStyle name="Currency 4 7 5" xfId="4154" xr:uid="{1482009E-712B-4BE1-8A8D-239C6BDA19AC}"/>
    <cellStyle name="Currency 4 7 5 2" xfId="11965" xr:uid="{E3CDCCA6-00F7-4490-BCC3-E5CEB450BE10}"/>
    <cellStyle name="Currency 4 7 5 2 2" xfId="27376" xr:uid="{AF5F64B4-EC95-4EE0-BFB9-0421FE2E18FC}"/>
    <cellStyle name="Currency 4 7 5 2 2 2" xfId="58200" xr:uid="{D5379923-A814-4878-9444-7401448F7A25}"/>
    <cellStyle name="Currency 4 7 5 2 3" xfId="42790" xr:uid="{7AF84659-CF5F-4881-8804-D066C61DF9BC}"/>
    <cellStyle name="Currency 4 7 5 3" xfId="19567" xr:uid="{06268A53-5B7E-4BD5-AB57-2886DADA4CEC}"/>
    <cellStyle name="Currency 4 7 5 3 2" xfId="50391" xr:uid="{522C7AD5-123C-487B-B315-F81373D6CAA2}"/>
    <cellStyle name="Currency 4 7 5 4" xfId="34981" xr:uid="{1009FF2F-A78F-4117-8502-1AA6CA7B382C}"/>
    <cellStyle name="Currency 4 7 6" xfId="8162" xr:uid="{2053D335-AA62-4C61-83F1-CD155B23F566}"/>
    <cellStyle name="Currency 4 7 6 2" xfId="23573" xr:uid="{A4D50C75-B53D-4F11-A0B6-5E83D9B2E8A9}"/>
    <cellStyle name="Currency 4 7 6 2 2" xfId="54397" xr:uid="{52F6E03F-0CD5-4CCD-BAC0-2AEA4BAD4FEA}"/>
    <cellStyle name="Currency 4 7 6 3" xfId="38987" xr:uid="{70C8B256-D1B8-4A40-BF84-BB249055522B}"/>
    <cellStyle name="Currency 4 7 7" xfId="15764" xr:uid="{A3525E44-2BAC-444A-A8F3-E5EB3A6DD9AE}"/>
    <cellStyle name="Currency 4 7 7 2" xfId="46588" xr:uid="{205021A2-F14A-45F9-BC6A-B8FFEF016A44}"/>
    <cellStyle name="Currency 4 7 8" xfId="31178" xr:uid="{7BAF6864-4B2A-42F9-8937-916ABDE0AEB0}"/>
    <cellStyle name="Currency 4 8" xfId="771" xr:uid="{BF75D582-EFA5-4B0F-B9C2-D01F986B8BE3}"/>
    <cellStyle name="Currency 4 8 2" xfId="2670" xr:uid="{00CD14C7-11DD-4B92-8155-A4A22BAB8E64}"/>
    <cellStyle name="Currency 4 8 2 2" xfId="6473" xr:uid="{0B125132-6437-47D1-9814-F2926170B0B2}"/>
    <cellStyle name="Currency 4 8 2 2 2" xfId="14284" xr:uid="{036B9DEF-D0A4-44B8-9C41-A26C467B1D1F}"/>
    <cellStyle name="Currency 4 8 2 2 2 2" xfId="29695" xr:uid="{FA804674-0037-43E9-8BB8-0DD792E46687}"/>
    <cellStyle name="Currency 4 8 2 2 2 2 2" xfId="60519" xr:uid="{575DFD82-EC0A-4316-9859-A964C2E9BFAE}"/>
    <cellStyle name="Currency 4 8 2 2 2 3" xfId="45109" xr:uid="{2C9B3304-EA3C-43EE-AF1B-C865188D6D69}"/>
    <cellStyle name="Currency 4 8 2 2 3" xfId="21886" xr:uid="{9864B824-0C01-4A9A-8687-444C103DDF4B}"/>
    <cellStyle name="Currency 4 8 2 2 3 2" xfId="52710" xr:uid="{159546F5-EE7C-4407-9717-A6FE8E98D895}"/>
    <cellStyle name="Currency 4 8 2 2 4" xfId="37300" xr:uid="{97EF6342-297C-4195-A089-7548B791C011}"/>
    <cellStyle name="Currency 4 8 2 3" xfId="10481" xr:uid="{039023BA-5AB0-4CCF-9F43-FFE12A82D353}"/>
    <cellStyle name="Currency 4 8 2 3 2" xfId="25892" xr:uid="{A6F8DD27-90D8-4948-BFE7-A766A5B8CE1E}"/>
    <cellStyle name="Currency 4 8 2 3 2 2" xfId="56716" xr:uid="{F59D94FE-DAC9-4B40-AAD0-6E87D6D7DAC7}"/>
    <cellStyle name="Currency 4 8 2 3 3" xfId="41306" xr:uid="{DC55180E-E6D9-4940-A71F-AB8BE1EE06A9}"/>
    <cellStyle name="Currency 4 8 2 4" xfId="18083" xr:uid="{ED364781-673B-434E-877A-BB157E430B21}"/>
    <cellStyle name="Currency 4 8 2 4 2" xfId="48907" xr:uid="{113A10D2-5FD3-41FF-80BC-959F3A471517}"/>
    <cellStyle name="Currency 4 8 2 5" xfId="33497" xr:uid="{2017DB3C-021E-4C42-B492-227139814B8B}"/>
    <cellStyle name="Currency 4 8 3" xfId="4574" xr:uid="{C70E8FFE-A747-4608-B030-36F1F16FDFF8}"/>
    <cellStyle name="Currency 4 8 3 2" xfId="12385" xr:uid="{1D534D7F-10B3-4B1A-9070-A0468F4FCD5B}"/>
    <cellStyle name="Currency 4 8 3 2 2" xfId="27796" xr:uid="{99B8EA9A-0F7B-4107-A0F8-B1028E6E7F76}"/>
    <cellStyle name="Currency 4 8 3 2 2 2" xfId="58620" xr:uid="{10F731A6-34E8-4768-9A65-8E8BC66F0874}"/>
    <cellStyle name="Currency 4 8 3 2 3" xfId="43210" xr:uid="{5709E965-ADCF-49A8-BD11-E0E2A1489B07}"/>
    <cellStyle name="Currency 4 8 3 3" xfId="19987" xr:uid="{38598D9C-99DD-4383-89DA-69FD1626DB27}"/>
    <cellStyle name="Currency 4 8 3 3 2" xfId="50811" xr:uid="{AD82888A-90D9-4C6F-8172-077A09C89A86}"/>
    <cellStyle name="Currency 4 8 3 4" xfId="35401" xr:uid="{94790C9B-90CB-4E85-93DB-141D3223449E}"/>
    <cellStyle name="Currency 4 8 4" xfId="8582" xr:uid="{B52292F9-0EB3-4E70-878D-87AF91D69016}"/>
    <cellStyle name="Currency 4 8 4 2" xfId="23993" xr:uid="{16FD4809-EEE4-47A7-AA5B-C18E160A07D7}"/>
    <cellStyle name="Currency 4 8 4 2 2" xfId="54817" xr:uid="{909257EB-9DCE-40EF-8ED2-EB4F7ACF158E}"/>
    <cellStyle name="Currency 4 8 4 3" xfId="39407" xr:uid="{363CEDF1-C865-4912-8E3B-2DD0A539B04B}"/>
    <cellStyle name="Currency 4 8 5" xfId="16184" xr:uid="{DD3706D5-85C2-411F-AE9E-51F03AAE4A34}"/>
    <cellStyle name="Currency 4 8 5 2" xfId="47008" xr:uid="{352CE7AF-105E-4C88-B9C0-170A914565DB}"/>
    <cellStyle name="Currency 4 8 6" xfId="31598" xr:uid="{C0C98021-3910-439F-ADA5-56129573362D}"/>
    <cellStyle name="Currency 4 9" xfId="1404" xr:uid="{F903B380-88AE-44FF-88B4-0E95B71EF672}"/>
    <cellStyle name="Currency 4 9 2" xfId="3303" xr:uid="{13BF309E-51E0-4AC5-A293-5D8BF818EC9B}"/>
    <cellStyle name="Currency 4 9 2 2" xfId="7106" xr:uid="{BC84394D-CFE2-4565-B3B6-871A4D940210}"/>
    <cellStyle name="Currency 4 9 2 2 2" xfId="14917" xr:uid="{D691BE6E-2BC3-43EB-ADD0-1266993829D3}"/>
    <cellStyle name="Currency 4 9 2 2 2 2" xfId="30328" xr:uid="{6F5A0684-8443-491D-BC66-ED45A111F1F5}"/>
    <cellStyle name="Currency 4 9 2 2 2 2 2" xfId="61152" xr:uid="{86DCE40B-CBE6-47E6-8BF9-EF761BE1BAEB}"/>
    <cellStyle name="Currency 4 9 2 2 2 3" xfId="45742" xr:uid="{61086B08-3064-43C6-8B9D-A04D805860A4}"/>
    <cellStyle name="Currency 4 9 2 2 3" xfId="22519" xr:uid="{50058B59-AF2D-41BA-9FC2-3C375FE0DB05}"/>
    <cellStyle name="Currency 4 9 2 2 3 2" xfId="53343" xr:uid="{D35DFFCF-730E-4BBC-8B99-0271B739EF65}"/>
    <cellStyle name="Currency 4 9 2 2 4" xfId="37933" xr:uid="{95A1EC36-5456-4F55-B70A-28238E5EFF49}"/>
    <cellStyle name="Currency 4 9 2 3" xfId="11114" xr:uid="{998320A1-4ACA-471A-AA5E-681023576DA0}"/>
    <cellStyle name="Currency 4 9 2 3 2" xfId="26525" xr:uid="{7F17C65B-C3C3-445C-B6AB-E3F1CA993719}"/>
    <cellStyle name="Currency 4 9 2 3 2 2" xfId="57349" xr:uid="{B7A2669C-ECC9-4863-B9DC-4612686F6AC9}"/>
    <cellStyle name="Currency 4 9 2 3 3" xfId="41939" xr:uid="{C68F5315-50F7-42A0-BC6F-199EE9CF5BFF}"/>
    <cellStyle name="Currency 4 9 2 4" xfId="18716" xr:uid="{FAB9E0F7-F6B2-4716-9BB7-434DDC52571F}"/>
    <cellStyle name="Currency 4 9 2 4 2" xfId="49540" xr:uid="{0650CB10-9BB6-4A33-A256-6AB90E6AD038}"/>
    <cellStyle name="Currency 4 9 2 5" xfId="34130" xr:uid="{7C1F66CC-AA62-4C7D-B8C6-62CB9D699DAA}"/>
    <cellStyle name="Currency 4 9 3" xfId="5207" xr:uid="{F9A30F23-2C92-485C-880A-B1DFEFBFF774}"/>
    <cellStyle name="Currency 4 9 3 2" xfId="13018" xr:uid="{911B88B4-30D8-4A27-B6E8-3FBF98899450}"/>
    <cellStyle name="Currency 4 9 3 2 2" xfId="28429" xr:uid="{9E4717F9-D86D-40E5-BBC4-0EE3BDC6C3E4}"/>
    <cellStyle name="Currency 4 9 3 2 2 2" xfId="59253" xr:uid="{1CA6262C-A7B5-442A-9C7B-A92115538D71}"/>
    <cellStyle name="Currency 4 9 3 2 3" xfId="43843" xr:uid="{792D8B10-FD67-4293-B778-46B9F74B25CB}"/>
    <cellStyle name="Currency 4 9 3 3" xfId="20620" xr:uid="{57823E9E-743C-49C1-A1DC-529F5BF21737}"/>
    <cellStyle name="Currency 4 9 3 3 2" xfId="51444" xr:uid="{437F9981-D634-4D06-B41D-5AA57C70517E}"/>
    <cellStyle name="Currency 4 9 3 4" xfId="36034" xr:uid="{CC9DD8F7-0706-4A97-AFF0-07F3119E9121}"/>
    <cellStyle name="Currency 4 9 4" xfId="9215" xr:uid="{14C0E253-F873-4E3E-829C-6A6CC225341A}"/>
    <cellStyle name="Currency 4 9 4 2" xfId="24626" xr:uid="{6D1D5D92-C8C4-42EE-8420-25D61C81B3C2}"/>
    <cellStyle name="Currency 4 9 4 2 2" xfId="55450" xr:uid="{216F1475-EFD4-4C3D-AEB7-5339EB0BC155}"/>
    <cellStyle name="Currency 4 9 4 3" xfId="40040" xr:uid="{233FD55B-23E1-41B9-A68D-790BA07D5169}"/>
    <cellStyle name="Currency 4 9 5" xfId="16817" xr:uid="{0DDF34F4-D7B6-45BE-BFC3-7B8F79758813}"/>
    <cellStyle name="Currency 4 9 5 2" xfId="47641" xr:uid="{39BFFA53-5310-4B8A-A732-B85B82BAAA06}"/>
    <cellStyle name="Currency 4 9 6" xfId="32231" xr:uid="{77404D33-180B-4B80-841F-8F85B581D2BF}"/>
    <cellStyle name="Currency 5" xfId="85" xr:uid="{BD62286D-B810-4194-87A7-2E6CB7241C4C}"/>
    <cellStyle name="Currency 5 10" xfId="2034" xr:uid="{A3C1F137-3F67-4773-8EBE-D5DE4E6A0034}"/>
    <cellStyle name="Currency 5 10 2" xfId="5837" xr:uid="{EF7B1191-5612-45DC-95B6-980861FC11AA}"/>
    <cellStyle name="Currency 5 10 2 2" xfId="13648" xr:uid="{90D9AC4D-CD57-4176-9A6E-CC4C9AEFA63E}"/>
    <cellStyle name="Currency 5 10 2 2 2" xfId="29059" xr:uid="{D47446C7-AB19-43C1-9E1D-C9710F7468BB}"/>
    <cellStyle name="Currency 5 10 2 2 2 2" xfId="59883" xr:uid="{B8B7A30B-2A1E-4358-A436-A45D03BAA852}"/>
    <cellStyle name="Currency 5 10 2 2 3" xfId="44473" xr:uid="{787B1FB1-3040-4E51-9649-0B3854832172}"/>
    <cellStyle name="Currency 5 10 2 3" xfId="21250" xr:uid="{A5003A70-F045-49D7-BB1D-7B812DF5F5A6}"/>
    <cellStyle name="Currency 5 10 2 3 2" xfId="52074" xr:uid="{79F0ED95-9FDA-4083-A589-90596FDF727B}"/>
    <cellStyle name="Currency 5 10 2 4" xfId="36664" xr:uid="{F381127D-B072-4D31-9DF8-0776E56C4F20}"/>
    <cellStyle name="Currency 5 10 3" xfId="9845" xr:uid="{69740F8C-BA6D-421C-B30C-9511523F03D3}"/>
    <cellStyle name="Currency 5 10 3 2" xfId="25256" xr:uid="{B34AD4B2-A223-4071-9434-CDCFEDDE560D}"/>
    <cellStyle name="Currency 5 10 3 2 2" xfId="56080" xr:uid="{4B63EEC0-668A-4DA7-B7B6-AAA91EA07F21}"/>
    <cellStyle name="Currency 5 10 3 3" xfId="40670" xr:uid="{406A9177-6B0A-43E8-8F2C-F022FEDE8A75}"/>
    <cellStyle name="Currency 5 10 4" xfId="17447" xr:uid="{F0C447A5-C964-461B-BEA3-88FCDA595975}"/>
    <cellStyle name="Currency 5 10 4 2" xfId="48271" xr:uid="{BD7C4251-FBAD-400D-9028-12A583FFDE82}"/>
    <cellStyle name="Currency 5 10 5" xfId="32861" xr:uid="{4D29ED0C-6CBE-4014-8A99-6A1E655E5CE1}"/>
    <cellStyle name="Currency 5 11" xfId="3938" xr:uid="{471EAD60-3AA3-478B-8D04-AF655D33F40D}"/>
    <cellStyle name="Currency 5 11 2" xfId="11749" xr:uid="{63A1EC4F-154E-4A8C-ABBD-6068F8995EF2}"/>
    <cellStyle name="Currency 5 11 2 2" xfId="27160" xr:uid="{141A8BA8-193E-43CD-B920-BA8D1BC72B40}"/>
    <cellStyle name="Currency 5 11 2 2 2" xfId="57984" xr:uid="{5D6CA907-22B5-4818-905E-54E43E716960}"/>
    <cellStyle name="Currency 5 11 2 3" xfId="42574" xr:uid="{5B9C25A9-3C11-43AA-B8A9-BDFCD64B5790}"/>
    <cellStyle name="Currency 5 11 3" xfId="19351" xr:uid="{476D3627-6267-4A8F-A0BF-F8EAD1B4810E}"/>
    <cellStyle name="Currency 5 11 3 2" xfId="50175" xr:uid="{F0CAEABB-D28D-4ABF-BD01-C6980C9498C5}"/>
    <cellStyle name="Currency 5 11 4" xfId="34765" xr:uid="{AFBB06E8-E21B-4EE4-89B4-92FF6AAD74D2}"/>
    <cellStyle name="Currency 5 12" xfId="7946" xr:uid="{03B30DDB-3617-4BBD-B7AC-6C1905AE7A06}"/>
    <cellStyle name="Currency 5 12 2" xfId="23357" xr:uid="{1EB90BED-99B2-4B6E-8890-3E1C45BC3C69}"/>
    <cellStyle name="Currency 5 12 2 2" xfId="54181" xr:uid="{DAFBE791-419D-4191-99B5-451C3B7A0815}"/>
    <cellStyle name="Currency 5 12 3" xfId="38771" xr:uid="{BA5C3378-8E14-4255-B047-12E254CD28E2}"/>
    <cellStyle name="Currency 5 13" xfId="7737" xr:uid="{F7EBD5E9-BFEE-4535-8B97-11864914BB8D}"/>
    <cellStyle name="Currency 5 13 2" xfId="23148" xr:uid="{89BDBB2E-C8D8-4FE8-8177-FB23B005A7F5}"/>
    <cellStyle name="Currency 5 13 2 2" xfId="53972" xr:uid="{BD8F44B7-EA39-4885-8545-62C8605A3C65}"/>
    <cellStyle name="Currency 5 13 3" xfId="38562" xr:uid="{19B42E1F-063B-4778-9646-834FACC0175F}"/>
    <cellStyle name="Currency 5 14" xfId="15548" xr:uid="{95D6E9F0-177C-4123-81EA-F465733690A7}"/>
    <cellStyle name="Currency 5 14 2" xfId="46372" xr:uid="{65B79A69-0492-4DB9-971E-5C993E982837}"/>
    <cellStyle name="Currency 5 15" xfId="30962" xr:uid="{09F6D0EF-B745-4B94-BD96-F440A1B5E542}"/>
    <cellStyle name="Currency 5 2" xfId="146" xr:uid="{523CA20B-05CD-43F6-945A-00CC242A35CA}"/>
    <cellStyle name="Currency 5 2 10" xfId="3958" xr:uid="{19EE3E31-C855-4AC7-9A9B-D1932C9F6191}"/>
    <cellStyle name="Currency 5 2 10 2" xfId="11769" xr:uid="{7B952C79-EE35-49D9-9517-82521B2C149F}"/>
    <cellStyle name="Currency 5 2 10 2 2" xfId="27180" xr:uid="{2257AE91-DA94-4320-85A9-5B9B718F3D98}"/>
    <cellStyle name="Currency 5 2 10 2 2 2" xfId="58004" xr:uid="{E67C3427-A1FA-4557-898D-69452E4C8D9E}"/>
    <cellStyle name="Currency 5 2 10 2 3" xfId="42594" xr:uid="{FAD2C266-D11F-4871-94DB-B8A48859DE87}"/>
    <cellStyle name="Currency 5 2 10 3" xfId="19371" xr:uid="{550EF127-1448-451D-9EE7-57B1B250370F}"/>
    <cellStyle name="Currency 5 2 10 3 2" xfId="50195" xr:uid="{8C02A372-67C0-4932-8D72-52F3DD9C2770}"/>
    <cellStyle name="Currency 5 2 10 4" xfId="34785" xr:uid="{7BE056FA-3451-4F22-8B5F-B436445EC522}"/>
    <cellStyle name="Currency 5 2 11" xfId="7966" xr:uid="{5B2231B7-F8E4-414B-A894-21E2A307B353}"/>
    <cellStyle name="Currency 5 2 11 2" xfId="23377" xr:uid="{9E16A49D-4BF7-4FF6-9C49-85BF9AA8D2D5}"/>
    <cellStyle name="Currency 5 2 11 2 2" xfId="54201" xr:uid="{7542EC2C-DF42-401B-A1D3-1F4BFEADCFC3}"/>
    <cellStyle name="Currency 5 2 11 3" xfId="38791" xr:uid="{86A80DFB-BB2C-4ECC-9E42-522A94B24242}"/>
    <cellStyle name="Currency 5 2 12" xfId="7757" xr:uid="{442D263E-C390-4C77-BDE2-AFD258A1F007}"/>
    <cellStyle name="Currency 5 2 12 2" xfId="23168" xr:uid="{0C40BB60-0287-44F2-93C7-7DE093D586CC}"/>
    <cellStyle name="Currency 5 2 12 2 2" xfId="53992" xr:uid="{25872C2B-B2CA-4473-88DF-20C4EFFF27DB}"/>
    <cellStyle name="Currency 5 2 12 3" xfId="38582" xr:uid="{4636CC29-2D7C-4A9A-876C-1034ABFEDD38}"/>
    <cellStyle name="Currency 5 2 13" xfId="15568" xr:uid="{D5B2A504-A624-4D23-B2EC-894BDF3EBF98}"/>
    <cellStyle name="Currency 5 2 13 2" xfId="46392" xr:uid="{8E128F4F-37D9-4E06-B49F-92AB34DCEA3E}"/>
    <cellStyle name="Currency 5 2 14" xfId="30982" xr:uid="{6B935EFD-DA04-40B8-846A-5F7A6DDFC4E6}"/>
    <cellStyle name="Currency 5 2 2" xfId="231" xr:uid="{87C5D0DD-0741-46B3-ABCF-CCE487490538}"/>
    <cellStyle name="Currency 5 2 2 10" xfId="7842" xr:uid="{52BCA420-AC6B-407B-A5D2-F165515EF9EB}"/>
    <cellStyle name="Currency 5 2 2 10 2" xfId="23253" xr:uid="{EEBCD7C7-AC0D-47E9-B654-3504E6316360}"/>
    <cellStyle name="Currency 5 2 2 10 2 2" xfId="54077" xr:uid="{69A601C0-C602-4FB8-8273-5F2226737E0E}"/>
    <cellStyle name="Currency 5 2 2 10 3" xfId="38667" xr:uid="{C628908E-4788-449B-92EF-0BA80FCCCDA1}"/>
    <cellStyle name="Currency 5 2 2 11" xfId="15653" xr:uid="{BFDECDC0-3130-4554-99B4-4A53F3EC054F}"/>
    <cellStyle name="Currency 5 2 2 11 2" xfId="46477" xr:uid="{0BBA49B9-BA51-4583-B02D-6B5063BC0B6D}"/>
    <cellStyle name="Currency 5 2 2 12" xfId="31067" xr:uid="{16081927-9AF6-4DC9-A436-EC7524F8EBA4}"/>
    <cellStyle name="Currency 5 2 2 2" xfId="313" xr:uid="{2BBE9DEA-C708-4316-9A1F-00AE009C4030}"/>
    <cellStyle name="Currency 5 2 2 2 10" xfId="15735" xr:uid="{F985861A-85C0-403B-AE27-42BE86F6E713}"/>
    <cellStyle name="Currency 5 2 2 2 10 2" xfId="46559" xr:uid="{D3A610C9-E74D-46ED-8C08-754CF2F63512}"/>
    <cellStyle name="Currency 5 2 2 2 11" xfId="31149" xr:uid="{168725A8-50A8-491D-9808-6B4723D7443A}"/>
    <cellStyle name="Currency 5 2 2 2 2" xfId="744" xr:uid="{D29DB6AC-B1B0-425A-B7F5-9AC254D3CB32}"/>
    <cellStyle name="Currency 5 2 2 2 2 2" xfId="1377" xr:uid="{CA35CCB0-394E-4336-8E4C-57BF65DCC3C9}"/>
    <cellStyle name="Currency 5 2 2 2 2 2 2" xfId="3276" xr:uid="{D9869E62-FA6A-4086-896B-4D7A4DB1DC4E}"/>
    <cellStyle name="Currency 5 2 2 2 2 2 2 2" xfId="7079" xr:uid="{49CCAF54-2C25-445F-A541-F3087729257F}"/>
    <cellStyle name="Currency 5 2 2 2 2 2 2 2 2" xfId="14890" xr:uid="{326C88D1-521B-4A55-8CCD-39F3F123DB82}"/>
    <cellStyle name="Currency 5 2 2 2 2 2 2 2 2 2" xfId="30301" xr:uid="{B31C6CF9-2B85-45C4-864C-3CF91870E6E6}"/>
    <cellStyle name="Currency 5 2 2 2 2 2 2 2 2 2 2" xfId="61125" xr:uid="{91388298-B3DD-403A-80E4-D16923C9C85C}"/>
    <cellStyle name="Currency 5 2 2 2 2 2 2 2 2 3" xfId="45715" xr:uid="{FB55014E-E92A-45C1-AC86-9592163A0B3C}"/>
    <cellStyle name="Currency 5 2 2 2 2 2 2 2 3" xfId="22492" xr:uid="{29D88AB6-3C08-4350-8047-200C72C6D26E}"/>
    <cellStyle name="Currency 5 2 2 2 2 2 2 2 3 2" xfId="53316" xr:uid="{1E38B74B-3993-4CFF-8C80-4BBFF28436F1}"/>
    <cellStyle name="Currency 5 2 2 2 2 2 2 2 4" xfId="37906" xr:uid="{CE958F51-B1ED-405B-B17D-142EF4F46C1A}"/>
    <cellStyle name="Currency 5 2 2 2 2 2 2 3" xfId="11087" xr:uid="{A10487E3-6D1F-4A9C-A6DA-39EC4113E29C}"/>
    <cellStyle name="Currency 5 2 2 2 2 2 2 3 2" xfId="26498" xr:uid="{2858AD76-239C-4836-8845-53D02565EED8}"/>
    <cellStyle name="Currency 5 2 2 2 2 2 2 3 2 2" xfId="57322" xr:uid="{494D283B-11A7-41E8-AFBF-796F0F6077EB}"/>
    <cellStyle name="Currency 5 2 2 2 2 2 2 3 3" xfId="41912" xr:uid="{F8A62901-9702-4F00-9A2C-318E4BF7858D}"/>
    <cellStyle name="Currency 5 2 2 2 2 2 2 4" xfId="18689" xr:uid="{6D78DF35-5889-42AC-AC38-586BF310D186}"/>
    <cellStyle name="Currency 5 2 2 2 2 2 2 4 2" xfId="49513" xr:uid="{46E71663-3DCE-4A02-A6D0-36F42BC04ECE}"/>
    <cellStyle name="Currency 5 2 2 2 2 2 2 5" xfId="34103" xr:uid="{66BD1694-451F-414D-8C2B-194978CCD3B2}"/>
    <cellStyle name="Currency 5 2 2 2 2 2 3" xfId="5180" xr:uid="{E3C7A6E9-0C5B-4F3B-BB88-68F7A7A009BF}"/>
    <cellStyle name="Currency 5 2 2 2 2 2 3 2" xfId="12991" xr:uid="{BF5FD7D4-2817-4810-B182-D77E41C85BF9}"/>
    <cellStyle name="Currency 5 2 2 2 2 2 3 2 2" xfId="28402" xr:uid="{7BCDD788-A67C-4631-8889-73E16F932DEF}"/>
    <cellStyle name="Currency 5 2 2 2 2 2 3 2 2 2" xfId="59226" xr:uid="{A46DC360-6B6F-4551-8CD7-2CB44E6C4ACF}"/>
    <cellStyle name="Currency 5 2 2 2 2 2 3 2 3" xfId="43816" xr:uid="{688879C1-7EA9-4F54-9CC8-F2FF0D25F350}"/>
    <cellStyle name="Currency 5 2 2 2 2 2 3 3" xfId="20593" xr:uid="{4427CC53-251B-417A-8F0A-005820DFE810}"/>
    <cellStyle name="Currency 5 2 2 2 2 2 3 3 2" xfId="51417" xr:uid="{51CD28FF-6626-446C-8692-C835E146F4AB}"/>
    <cellStyle name="Currency 5 2 2 2 2 2 3 4" xfId="36007" xr:uid="{6792F40B-4ABA-48C8-BF04-02C2B9EB256A}"/>
    <cellStyle name="Currency 5 2 2 2 2 2 4" xfId="9188" xr:uid="{69869CBA-DCFC-478E-AFDA-962ED43E3391}"/>
    <cellStyle name="Currency 5 2 2 2 2 2 4 2" xfId="24599" xr:uid="{94B2B54C-8592-4411-AD59-928CBF250B65}"/>
    <cellStyle name="Currency 5 2 2 2 2 2 4 2 2" xfId="55423" xr:uid="{C01AD165-00D2-4722-8A49-FD2FEE0B69D7}"/>
    <cellStyle name="Currency 5 2 2 2 2 2 4 3" xfId="40013" xr:uid="{DA4CB29A-215F-40FD-BB47-677BAAB4E2E7}"/>
    <cellStyle name="Currency 5 2 2 2 2 2 5" xfId="16790" xr:uid="{BF8E8403-3554-40BB-A5DD-B0B5FBE8C23C}"/>
    <cellStyle name="Currency 5 2 2 2 2 2 5 2" xfId="47614" xr:uid="{C6211AAE-87C8-46B0-9833-100AB1098526}"/>
    <cellStyle name="Currency 5 2 2 2 2 2 6" xfId="32204" xr:uid="{C933BE9E-11E3-473E-9F5D-3723A10F9398}"/>
    <cellStyle name="Currency 5 2 2 2 2 3" xfId="2010" xr:uid="{4BADC1E1-7B4D-488E-B978-72DD9CBD8B0F}"/>
    <cellStyle name="Currency 5 2 2 2 2 3 2" xfId="3909" xr:uid="{1ADA4F82-AD80-4998-9700-61DDB6FC2C61}"/>
    <cellStyle name="Currency 5 2 2 2 2 3 2 2" xfId="7712" xr:uid="{B0FE0B76-9994-4784-93AC-0AD7011A42EE}"/>
    <cellStyle name="Currency 5 2 2 2 2 3 2 2 2" xfId="15523" xr:uid="{31D61508-DEA2-4001-A534-FCFAC0DBBC07}"/>
    <cellStyle name="Currency 5 2 2 2 2 3 2 2 2 2" xfId="30934" xr:uid="{990CA84A-B024-43C2-8F3D-5F9E2730A786}"/>
    <cellStyle name="Currency 5 2 2 2 2 3 2 2 2 2 2" xfId="61758" xr:uid="{A3BD6424-A789-489A-8803-AE6F5C1C1B28}"/>
    <cellStyle name="Currency 5 2 2 2 2 3 2 2 2 3" xfId="46348" xr:uid="{287579CF-BA29-428D-90D1-8E4D5441952D}"/>
    <cellStyle name="Currency 5 2 2 2 2 3 2 2 3" xfId="23125" xr:uid="{9CFF5D29-AE56-4F74-B1F4-BA3BFF0EF694}"/>
    <cellStyle name="Currency 5 2 2 2 2 3 2 2 3 2" xfId="53949" xr:uid="{9DC012D0-5E80-4749-9B80-14AFF8B0B7FA}"/>
    <cellStyle name="Currency 5 2 2 2 2 3 2 2 4" xfId="38539" xr:uid="{8E8AA9D4-E9CA-497A-BD95-83632039C1B5}"/>
    <cellStyle name="Currency 5 2 2 2 2 3 2 3" xfId="11720" xr:uid="{29CFE1CD-BA28-4779-BE97-922112602D37}"/>
    <cellStyle name="Currency 5 2 2 2 2 3 2 3 2" xfId="27131" xr:uid="{80D8E6A7-66BA-4F46-8FE3-C0FFE67AFBAD}"/>
    <cellStyle name="Currency 5 2 2 2 2 3 2 3 2 2" xfId="57955" xr:uid="{FA90CBD1-1208-4439-9327-232C749AF786}"/>
    <cellStyle name="Currency 5 2 2 2 2 3 2 3 3" xfId="42545" xr:uid="{5E093198-37DF-495C-990D-3FF0E073AB98}"/>
    <cellStyle name="Currency 5 2 2 2 2 3 2 4" xfId="19322" xr:uid="{34A5D685-471A-41E0-8F8A-7435C9B80CC4}"/>
    <cellStyle name="Currency 5 2 2 2 2 3 2 4 2" xfId="50146" xr:uid="{B990D3AB-B4C6-468F-BAA7-BA100D7E0085}"/>
    <cellStyle name="Currency 5 2 2 2 2 3 2 5" xfId="34736" xr:uid="{136CAE1F-13B2-4B26-84EC-7AD8864CF584}"/>
    <cellStyle name="Currency 5 2 2 2 2 3 3" xfId="5813" xr:uid="{67161EFC-5B6D-418F-A759-07419E5211F6}"/>
    <cellStyle name="Currency 5 2 2 2 2 3 3 2" xfId="13624" xr:uid="{4B012A31-E7F0-443E-AC67-19AFB2FB5FE3}"/>
    <cellStyle name="Currency 5 2 2 2 2 3 3 2 2" xfId="29035" xr:uid="{E46C60A3-6842-4812-B252-DABCC2720A84}"/>
    <cellStyle name="Currency 5 2 2 2 2 3 3 2 2 2" xfId="59859" xr:uid="{A6BCA0C6-B988-4C04-BCD0-690D76132B46}"/>
    <cellStyle name="Currency 5 2 2 2 2 3 3 2 3" xfId="44449" xr:uid="{4A890864-AC08-496E-A9F0-C5704E07D807}"/>
    <cellStyle name="Currency 5 2 2 2 2 3 3 3" xfId="21226" xr:uid="{12D02959-014A-4DF8-844A-83C5F3C2D901}"/>
    <cellStyle name="Currency 5 2 2 2 2 3 3 3 2" xfId="52050" xr:uid="{A2FA9E25-A9F3-4783-9D74-3365749A229C}"/>
    <cellStyle name="Currency 5 2 2 2 2 3 3 4" xfId="36640" xr:uid="{5FBF12EB-C7CD-4131-A217-9FD5F45029D5}"/>
    <cellStyle name="Currency 5 2 2 2 2 3 4" xfId="9821" xr:uid="{6CB815B7-0D1F-4FD3-86EA-A19429944A01}"/>
    <cellStyle name="Currency 5 2 2 2 2 3 4 2" xfId="25232" xr:uid="{922CF64B-22FD-4866-8B6F-BFA4C8EED4D0}"/>
    <cellStyle name="Currency 5 2 2 2 2 3 4 2 2" xfId="56056" xr:uid="{B041CA1D-3BD2-42D1-B168-0DD04E5FB037}"/>
    <cellStyle name="Currency 5 2 2 2 2 3 4 3" xfId="40646" xr:uid="{FC2393C9-B111-4CCE-9047-90449EFB1D84}"/>
    <cellStyle name="Currency 5 2 2 2 2 3 5" xfId="17423" xr:uid="{713106FD-D37D-4F3E-B478-1F75CB85CEB5}"/>
    <cellStyle name="Currency 5 2 2 2 2 3 5 2" xfId="48247" xr:uid="{6F318B78-8CBA-49B4-851F-DC1BB3501B50}"/>
    <cellStyle name="Currency 5 2 2 2 2 3 6" xfId="32837" xr:uid="{18F9A628-187F-4DCE-B97B-6BDEBA42268E}"/>
    <cellStyle name="Currency 5 2 2 2 2 4" xfId="2643" xr:uid="{ED0940DE-4729-404A-8D64-ED0177C347B1}"/>
    <cellStyle name="Currency 5 2 2 2 2 4 2" xfId="6446" xr:uid="{EB8E2EA0-86DC-40A1-BDC6-BE05A09485AC}"/>
    <cellStyle name="Currency 5 2 2 2 2 4 2 2" xfId="14257" xr:uid="{0177B4B4-BF49-446E-9607-9D788E9B322E}"/>
    <cellStyle name="Currency 5 2 2 2 2 4 2 2 2" xfId="29668" xr:uid="{936320D4-B26B-4373-8E8F-6A27E2CABEF0}"/>
    <cellStyle name="Currency 5 2 2 2 2 4 2 2 2 2" xfId="60492" xr:uid="{5AA7D380-5244-473B-9089-044372C6F7F3}"/>
    <cellStyle name="Currency 5 2 2 2 2 4 2 2 3" xfId="45082" xr:uid="{F0CD3828-82E1-417C-A8C9-20A146093DD2}"/>
    <cellStyle name="Currency 5 2 2 2 2 4 2 3" xfId="21859" xr:uid="{336E8E5D-7B66-4E6F-9978-2AF82ECCB47B}"/>
    <cellStyle name="Currency 5 2 2 2 2 4 2 3 2" xfId="52683" xr:uid="{60E334F9-5D21-49E7-BB0D-8FD6BAD64EDC}"/>
    <cellStyle name="Currency 5 2 2 2 2 4 2 4" xfId="37273" xr:uid="{ED5ECBF7-E909-4E70-A6F1-DF4F824AADDF}"/>
    <cellStyle name="Currency 5 2 2 2 2 4 3" xfId="10454" xr:uid="{CE1D427A-D510-41CA-A984-A7151FCDC906}"/>
    <cellStyle name="Currency 5 2 2 2 2 4 3 2" xfId="25865" xr:uid="{B385EA1A-BEE7-4FAC-9321-1FFC822BBBAC}"/>
    <cellStyle name="Currency 5 2 2 2 2 4 3 2 2" xfId="56689" xr:uid="{496DDACE-DFD0-4092-B630-CB50B379A196}"/>
    <cellStyle name="Currency 5 2 2 2 2 4 3 3" xfId="41279" xr:uid="{2EBC50C8-151F-4F49-9BFA-1293A528C015}"/>
    <cellStyle name="Currency 5 2 2 2 2 4 4" xfId="18056" xr:uid="{79FBB942-E737-40CD-9A2E-13071ABF4C31}"/>
    <cellStyle name="Currency 5 2 2 2 2 4 4 2" xfId="48880" xr:uid="{3992772D-48BC-4087-BA03-BF86BA9ECD2A}"/>
    <cellStyle name="Currency 5 2 2 2 2 4 5" xfId="33470" xr:uid="{BF5DB816-0F67-4905-8C53-8FE380F55373}"/>
    <cellStyle name="Currency 5 2 2 2 2 5" xfId="4547" xr:uid="{AF0E64F0-CF67-4932-B8BA-018A3B66E638}"/>
    <cellStyle name="Currency 5 2 2 2 2 5 2" xfId="12358" xr:uid="{AFE932B0-7654-4427-AD55-0421D292257E}"/>
    <cellStyle name="Currency 5 2 2 2 2 5 2 2" xfId="27769" xr:uid="{4B31DC38-574F-4450-901F-14535E8C16CD}"/>
    <cellStyle name="Currency 5 2 2 2 2 5 2 2 2" xfId="58593" xr:uid="{E1864FC7-F0EB-4F30-AD62-3991FAF2E33D}"/>
    <cellStyle name="Currency 5 2 2 2 2 5 2 3" xfId="43183" xr:uid="{7814C25B-C1B1-4547-BA14-2B602B081FD7}"/>
    <cellStyle name="Currency 5 2 2 2 2 5 3" xfId="19960" xr:uid="{1F35AA4E-199C-474C-AD4D-009E1B5739CF}"/>
    <cellStyle name="Currency 5 2 2 2 2 5 3 2" xfId="50784" xr:uid="{F9AB7445-8114-45CE-94E8-C90331E9EF6B}"/>
    <cellStyle name="Currency 5 2 2 2 2 5 4" xfId="35374" xr:uid="{53992494-F209-448F-8E3A-53BB37BD5048}"/>
    <cellStyle name="Currency 5 2 2 2 2 6" xfId="8555" xr:uid="{917D2074-65AE-4B21-99C8-43D02E8E9B33}"/>
    <cellStyle name="Currency 5 2 2 2 2 6 2" xfId="23966" xr:uid="{432AA2E0-571C-450D-A7BD-F7BF7B0DCE88}"/>
    <cellStyle name="Currency 5 2 2 2 2 6 2 2" xfId="54790" xr:uid="{F5CEBD94-E55A-415D-A243-E7B99CEC644B}"/>
    <cellStyle name="Currency 5 2 2 2 2 6 3" xfId="39380" xr:uid="{59DD3F05-3B11-4F04-ABBE-835B036554EF}"/>
    <cellStyle name="Currency 5 2 2 2 2 7" xfId="16157" xr:uid="{BDC7C89B-01B2-4233-A3E6-A2B8827E9393}"/>
    <cellStyle name="Currency 5 2 2 2 2 7 2" xfId="46981" xr:uid="{57D06697-4A4F-48E9-8625-5D6B14ADC15F}"/>
    <cellStyle name="Currency 5 2 2 2 2 8" xfId="31571" xr:uid="{DE4126E0-44B2-451A-BFED-2119F8F5EDAA}"/>
    <cellStyle name="Currency 5 2 2 2 3" xfId="535" xr:uid="{838C7574-1004-4F1D-AC21-AC05ABCBA99B}"/>
    <cellStyle name="Currency 5 2 2 2 3 2" xfId="1168" xr:uid="{A32BC646-C8EA-4BB9-9F9C-69428C8496CD}"/>
    <cellStyle name="Currency 5 2 2 2 3 2 2" xfId="3067" xr:uid="{B6D887DB-7DD3-4957-B62A-8291B4324D70}"/>
    <cellStyle name="Currency 5 2 2 2 3 2 2 2" xfId="6870" xr:uid="{AC22B84F-0D9E-4594-A829-F71FDB60AE67}"/>
    <cellStyle name="Currency 5 2 2 2 3 2 2 2 2" xfId="14681" xr:uid="{07BB1A5C-03ED-4143-BFFF-0DC2085E2F9A}"/>
    <cellStyle name="Currency 5 2 2 2 3 2 2 2 2 2" xfId="30092" xr:uid="{4C6CED93-E563-4ACE-8344-88005967E7FE}"/>
    <cellStyle name="Currency 5 2 2 2 3 2 2 2 2 2 2" xfId="60916" xr:uid="{1C14755C-65B7-4D26-82EA-DF2537EE6C6B}"/>
    <cellStyle name="Currency 5 2 2 2 3 2 2 2 2 3" xfId="45506" xr:uid="{91F586CF-2EA0-4EDB-A1DD-B7A5B2325FAA}"/>
    <cellStyle name="Currency 5 2 2 2 3 2 2 2 3" xfId="22283" xr:uid="{492360CE-09C9-40A5-8E26-C7B91BB04DF7}"/>
    <cellStyle name="Currency 5 2 2 2 3 2 2 2 3 2" xfId="53107" xr:uid="{C2946D3F-F776-4A1C-A764-536FDC734EC6}"/>
    <cellStyle name="Currency 5 2 2 2 3 2 2 2 4" xfId="37697" xr:uid="{C5B41684-2006-47AA-9583-DEFFB35B530E}"/>
    <cellStyle name="Currency 5 2 2 2 3 2 2 3" xfId="10878" xr:uid="{D780DFE4-5259-4967-8D6D-0BF57E96077E}"/>
    <cellStyle name="Currency 5 2 2 2 3 2 2 3 2" xfId="26289" xr:uid="{945FCA15-3CC6-4FAC-9F0E-FFCDB8B03F01}"/>
    <cellStyle name="Currency 5 2 2 2 3 2 2 3 2 2" xfId="57113" xr:uid="{43ADEBE2-1B93-41D8-931E-3E8A0A24BDBC}"/>
    <cellStyle name="Currency 5 2 2 2 3 2 2 3 3" xfId="41703" xr:uid="{ECA21DE5-1371-4FE9-B980-3FA4363A4BF7}"/>
    <cellStyle name="Currency 5 2 2 2 3 2 2 4" xfId="18480" xr:uid="{FC4D738D-B5FC-4FD4-9E3F-0F02DE80643D}"/>
    <cellStyle name="Currency 5 2 2 2 3 2 2 4 2" xfId="49304" xr:uid="{CE413204-132D-4FFA-B8B7-01919F21FDE4}"/>
    <cellStyle name="Currency 5 2 2 2 3 2 2 5" xfId="33894" xr:uid="{3EBFBD74-5A2A-474E-9F1D-E33E886B79E2}"/>
    <cellStyle name="Currency 5 2 2 2 3 2 3" xfId="4971" xr:uid="{C858CECA-FCA4-4E5D-B30C-FC90D349F281}"/>
    <cellStyle name="Currency 5 2 2 2 3 2 3 2" xfId="12782" xr:uid="{8322AD46-8037-4187-90C4-38FFC59B185B}"/>
    <cellStyle name="Currency 5 2 2 2 3 2 3 2 2" xfId="28193" xr:uid="{14DE6EE0-F6C6-491F-9611-6F19EAD48AD9}"/>
    <cellStyle name="Currency 5 2 2 2 3 2 3 2 2 2" xfId="59017" xr:uid="{B8188152-EF1C-4317-B14F-15D0D9E4F710}"/>
    <cellStyle name="Currency 5 2 2 2 3 2 3 2 3" xfId="43607" xr:uid="{1D9FAD2F-277C-43B5-A96F-8361A110E4C7}"/>
    <cellStyle name="Currency 5 2 2 2 3 2 3 3" xfId="20384" xr:uid="{49EEE367-6F7E-4CA8-B92C-7D23611CF134}"/>
    <cellStyle name="Currency 5 2 2 2 3 2 3 3 2" xfId="51208" xr:uid="{85DC7BE7-E34C-4F0A-8776-78F792907991}"/>
    <cellStyle name="Currency 5 2 2 2 3 2 3 4" xfId="35798" xr:uid="{71CD9E5F-5257-402B-BE55-BF85CC389D83}"/>
    <cellStyle name="Currency 5 2 2 2 3 2 4" xfId="8979" xr:uid="{8732BCE3-6419-48A1-A862-F8FB312CD474}"/>
    <cellStyle name="Currency 5 2 2 2 3 2 4 2" xfId="24390" xr:uid="{0A7B1C0F-A927-4BA1-BFA6-A83B5B5C7704}"/>
    <cellStyle name="Currency 5 2 2 2 3 2 4 2 2" xfId="55214" xr:uid="{197DE090-3921-4D08-88D5-0C16F6529199}"/>
    <cellStyle name="Currency 5 2 2 2 3 2 4 3" xfId="39804" xr:uid="{AD66DA71-20CF-4662-B283-89D63F74D607}"/>
    <cellStyle name="Currency 5 2 2 2 3 2 5" xfId="16581" xr:uid="{3872AC3F-F5BC-4DA3-834C-6A410C614FEC}"/>
    <cellStyle name="Currency 5 2 2 2 3 2 5 2" xfId="47405" xr:uid="{F656F939-6AA9-4D92-AE9D-D0EE061E8590}"/>
    <cellStyle name="Currency 5 2 2 2 3 2 6" xfId="31995" xr:uid="{E9A2A976-5CFA-4003-ADA0-00F269BFC0CE}"/>
    <cellStyle name="Currency 5 2 2 2 3 3" xfId="1801" xr:uid="{4D060966-D252-42C9-B811-CEEDAED2525B}"/>
    <cellStyle name="Currency 5 2 2 2 3 3 2" xfId="3700" xr:uid="{12D577C0-5805-425C-99F3-A7E08B28B97B}"/>
    <cellStyle name="Currency 5 2 2 2 3 3 2 2" xfId="7503" xr:uid="{64111A9A-B4FF-41C2-BC3F-8803AAA21D02}"/>
    <cellStyle name="Currency 5 2 2 2 3 3 2 2 2" xfId="15314" xr:uid="{834EB169-1AEF-405E-99E1-6B6DD4744DCD}"/>
    <cellStyle name="Currency 5 2 2 2 3 3 2 2 2 2" xfId="30725" xr:uid="{48C22869-95F6-4DB6-BD60-8104A5E342CE}"/>
    <cellStyle name="Currency 5 2 2 2 3 3 2 2 2 2 2" xfId="61549" xr:uid="{864E8F4A-16C5-43CA-964A-4457374E2BAF}"/>
    <cellStyle name="Currency 5 2 2 2 3 3 2 2 2 3" xfId="46139" xr:uid="{32AF2CC2-D327-4A27-B067-7FF96606F5D0}"/>
    <cellStyle name="Currency 5 2 2 2 3 3 2 2 3" xfId="22916" xr:uid="{23A49E2E-6F8A-43B3-971A-091EC9BF55B8}"/>
    <cellStyle name="Currency 5 2 2 2 3 3 2 2 3 2" xfId="53740" xr:uid="{754EDCBC-CE0D-4561-BBBD-D90A35A8DD97}"/>
    <cellStyle name="Currency 5 2 2 2 3 3 2 2 4" xfId="38330" xr:uid="{8CBB4CFF-76D0-4057-85C8-4CED048AB593}"/>
    <cellStyle name="Currency 5 2 2 2 3 3 2 3" xfId="11511" xr:uid="{B3A50F40-B15B-44B9-8845-3A9117FEA89F}"/>
    <cellStyle name="Currency 5 2 2 2 3 3 2 3 2" xfId="26922" xr:uid="{3E5CE68E-B1BB-4DCC-827E-3614AB8B9451}"/>
    <cellStyle name="Currency 5 2 2 2 3 3 2 3 2 2" xfId="57746" xr:uid="{24E7FEA2-0AA7-4932-AA59-195CEA0E99AD}"/>
    <cellStyle name="Currency 5 2 2 2 3 3 2 3 3" xfId="42336" xr:uid="{EA53FA1D-C015-4A5B-B4A0-6B44CB162231}"/>
    <cellStyle name="Currency 5 2 2 2 3 3 2 4" xfId="19113" xr:uid="{F975400E-B41C-42FA-9CF1-CFD5C4DA79B2}"/>
    <cellStyle name="Currency 5 2 2 2 3 3 2 4 2" xfId="49937" xr:uid="{6E2E6180-B8D2-48AE-A94F-670ACB3DF985}"/>
    <cellStyle name="Currency 5 2 2 2 3 3 2 5" xfId="34527" xr:uid="{30F33AF9-4533-43D1-8FA0-4B4E99ADE706}"/>
    <cellStyle name="Currency 5 2 2 2 3 3 3" xfId="5604" xr:uid="{2A6CD40A-4B51-4936-8F71-EB70C8792E70}"/>
    <cellStyle name="Currency 5 2 2 2 3 3 3 2" xfId="13415" xr:uid="{21BC7F9C-2B78-428C-9AC5-FD42AB785935}"/>
    <cellStyle name="Currency 5 2 2 2 3 3 3 2 2" xfId="28826" xr:uid="{24566366-1947-4C9D-AAF3-AA6A789E9779}"/>
    <cellStyle name="Currency 5 2 2 2 3 3 3 2 2 2" xfId="59650" xr:uid="{3A0D1F35-B8DD-4B67-9323-36C542A36C63}"/>
    <cellStyle name="Currency 5 2 2 2 3 3 3 2 3" xfId="44240" xr:uid="{A98025FB-56DF-43CD-8C6C-D9BCDE8E2D69}"/>
    <cellStyle name="Currency 5 2 2 2 3 3 3 3" xfId="21017" xr:uid="{622245B8-2301-4E86-9C2D-C037EBE14D18}"/>
    <cellStyle name="Currency 5 2 2 2 3 3 3 3 2" xfId="51841" xr:uid="{BE93E809-3ABA-4386-B609-F366CE4BDAAE}"/>
    <cellStyle name="Currency 5 2 2 2 3 3 3 4" xfId="36431" xr:uid="{CA4D991F-EF93-4A19-B7DA-CF7A6AB6923E}"/>
    <cellStyle name="Currency 5 2 2 2 3 3 4" xfId="9612" xr:uid="{16EBDF59-A0A8-4D09-832F-D050B6872284}"/>
    <cellStyle name="Currency 5 2 2 2 3 3 4 2" xfId="25023" xr:uid="{B1395224-9E05-418A-A602-A8FFB311DEB9}"/>
    <cellStyle name="Currency 5 2 2 2 3 3 4 2 2" xfId="55847" xr:uid="{35ABCB5E-CF32-44B1-9782-BDB7947BD8F7}"/>
    <cellStyle name="Currency 5 2 2 2 3 3 4 3" xfId="40437" xr:uid="{814CC4CF-7EEA-4D4A-BDDE-1197663FDD3A}"/>
    <cellStyle name="Currency 5 2 2 2 3 3 5" xfId="17214" xr:uid="{F3661654-1A3E-4EBD-8E64-A91687A8F37A}"/>
    <cellStyle name="Currency 5 2 2 2 3 3 5 2" xfId="48038" xr:uid="{BB10136E-8995-41C6-AB6A-67E5EDFD1A55}"/>
    <cellStyle name="Currency 5 2 2 2 3 3 6" xfId="32628" xr:uid="{B7568EF0-F108-4D10-88FF-170C173D385A}"/>
    <cellStyle name="Currency 5 2 2 2 3 4" xfId="2434" xr:uid="{E1383468-D348-4E37-B402-B9BBF9C3D280}"/>
    <cellStyle name="Currency 5 2 2 2 3 4 2" xfId="6237" xr:uid="{B12F676B-D8E2-407A-902F-7E30F5870EE9}"/>
    <cellStyle name="Currency 5 2 2 2 3 4 2 2" xfId="14048" xr:uid="{54513005-43E0-45EC-91F7-092D55F159C4}"/>
    <cellStyle name="Currency 5 2 2 2 3 4 2 2 2" xfId="29459" xr:uid="{B5A8F6BB-4B3C-44D4-B11F-0DF7314EA588}"/>
    <cellStyle name="Currency 5 2 2 2 3 4 2 2 2 2" xfId="60283" xr:uid="{0058D702-4F9C-44DE-8520-92FFDF0BADF8}"/>
    <cellStyle name="Currency 5 2 2 2 3 4 2 2 3" xfId="44873" xr:uid="{2EB2DBBA-2967-4379-8868-5005560B3650}"/>
    <cellStyle name="Currency 5 2 2 2 3 4 2 3" xfId="21650" xr:uid="{7F285EF4-B145-4911-A8B1-B2F83E022346}"/>
    <cellStyle name="Currency 5 2 2 2 3 4 2 3 2" xfId="52474" xr:uid="{3C7C9E69-ED4A-4C65-94F2-1121ED9740A9}"/>
    <cellStyle name="Currency 5 2 2 2 3 4 2 4" xfId="37064" xr:uid="{EA23CE10-05E2-4CC4-A969-9DBB85401B1C}"/>
    <cellStyle name="Currency 5 2 2 2 3 4 3" xfId="10245" xr:uid="{9D153679-532A-4D27-897A-302720937817}"/>
    <cellStyle name="Currency 5 2 2 2 3 4 3 2" xfId="25656" xr:uid="{118C1726-1B90-45EA-802F-F8C6187E0C54}"/>
    <cellStyle name="Currency 5 2 2 2 3 4 3 2 2" xfId="56480" xr:uid="{80AF779E-4827-4C3C-9F30-EBBCF48F5228}"/>
    <cellStyle name="Currency 5 2 2 2 3 4 3 3" xfId="41070" xr:uid="{3C4DA348-4667-4E77-B7DA-C57F3D4DB7E9}"/>
    <cellStyle name="Currency 5 2 2 2 3 4 4" xfId="17847" xr:uid="{0F438861-E25B-4D02-A0AA-5E49F0DB7858}"/>
    <cellStyle name="Currency 5 2 2 2 3 4 4 2" xfId="48671" xr:uid="{1F28C1A3-FDAB-448F-9F92-0F83DA38DB41}"/>
    <cellStyle name="Currency 5 2 2 2 3 4 5" xfId="33261" xr:uid="{5AD9141D-640B-4108-A2D0-CE6DA98C61D9}"/>
    <cellStyle name="Currency 5 2 2 2 3 5" xfId="4338" xr:uid="{FA9E9910-5459-481A-84C8-50F0A9AFAC7C}"/>
    <cellStyle name="Currency 5 2 2 2 3 5 2" xfId="12149" xr:uid="{5773FD33-EDAC-4C3B-B235-A2E9A2599FA3}"/>
    <cellStyle name="Currency 5 2 2 2 3 5 2 2" xfId="27560" xr:uid="{D8A6D4AC-8511-4668-828A-A164EB9696E9}"/>
    <cellStyle name="Currency 5 2 2 2 3 5 2 2 2" xfId="58384" xr:uid="{2428B8BC-E7C7-467A-980E-B5ED7CB84839}"/>
    <cellStyle name="Currency 5 2 2 2 3 5 2 3" xfId="42974" xr:uid="{6A4783F4-20C6-4E5B-85CA-0C285CD32634}"/>
    <cellStyle name="Currency 5 2 2 2 3 5 3" xfId="19751" xr:uid="{DDF09FEE-8E5F-4C8C-924A-9B402C6B71F5}"/>
    <cellStyle name="Currency 5 2 2 2 3 5 3 2" xfId="50575" xr:uid="{EA0744D4-5392-43CE-BBE9-0BDEA195D4BB}"/>
    <cellStyle name="Currency 5 2 2 2 3 5 4" xfId="35165" xr:uid="{1C2C0C64-CBBE-40C3-86A7-D1C7A7D3470F}"/>
    <cellStyle name="Currency 5 2 2 2 3 6" xfId="8346" xr:uid="{624B1832-658C-426A-AAA9-8D1FD4FD51A8}"/>
    <cellStyle name="Currency 5 2 2 2 3 6 2" xfId="23757" xr:uid="{FCADFBC2-0E2D-4848-AABC-B1EF73E981EA}"/>
    <cellStyle name="Currency 5 2 2 2 3 6 2 2" xfId="54581" xr:uid="{D8DA37EB-C2A6-4F68-ABC5-AEBC48188EDB}"/>
    <cellStyle name="Currency 5 2 2 2 3 6 3" xfId="39171" xr:uid="{9EF63F40-15DD-4C11-9C0B-8F683A779B39}"/>
    <cellStyle name="Currency 5 2 2 2 3 7" xfId="15948" xr:uid="{C86228FB-73F9-4602-BF65-DB05575AE999}"/>
    <cellStyle name="Currency 5 2 2 2 3 7 2" xfId="46772" xr:uid="{56530345-7D57-4409-99BF-2FDE92FB8175}"/>
    <cellStyle name="Currency 5 2 2 2 3 8" xfId="31362" xr:uid="{FFFE9C64-7134-475D-9953-3CE5EBAB56CF}"/>
    <cellStyle name="Currency 5 2 2 2 4" xfId="955" xr:uid="{2AE1C9FA-3401-4454-B4C7-48ADAFB7E5E3}"/>
    <cellStyle name="Currency 5 2 2 2 4 2" xfId="2854" xr:uid="{6E9DA9B2-D0FE-42F7-8307-8340A827E452}"/>
    <cellStyle name="Currency 5 2 2 2 4 2 2" xfId="6657" xr:uid="{5AAEC644-A925-48A3-89FA-74CA7807BC4F}"/>
    <cellStyle name="Currency 5 2 2 2 4 2 2 2" xfId="14468" xr:uid="{4E02203E-AC7A-4E0F-84DD-BE8D9DD9A244}"/>
    <cellStyle name="Currency 5 2 2 2 4 2 2 2 2" xfId="29879" xr:uid="{046A4CE8-DC91-4DBE-A0CC-BDBB2B5D953D}"/>
    <cellStyle name="Currency 5 2 2 2 4 2 2 2 2 2" xfId="60703" xr:uid="{5BFB4CB8-FA9D-4E0D-8095-9DEFA8CC903D}"/>
    <cellStyle name="Currency 5 2 2 2 4 2 2 2 3" xfId="45293" xr:uid="{57C44276-50B1-4E4B-9014-AAFB3AB35751}"/>
    <cellStyle name="Currency 5 2 2 2 4 2 2 3" xfId="22070" xr:uid="{BB2A1934-48C7-42E4-8361-CBAE37E036C9}"/>
    <cellStyle name="Currency 5 2 2 2 4 2 2 3 2" xfId="52894" xr:uid="{D9A5C8C9-58A5-4555-B782-00780FCCB300}"/>
    <cellStyle name="Currency 5 2 2 2 4 2 2 4" xfId="37484" xr:uid="{1E10AD45-0849-450C-BF35-4B62D01C5219}"/>
    <cellStyle name="Currency 5 2 2 2 4 2 3" xfId="10665" xr:uid="{1CB78AA0-DD33-4D70-9845-9E94C4EB3F1D}"/>
    <cellStyle name="Currency 5 2 2 2 4 2 3 2" xfId="26076" xr:uid="{F81D7A6E-04C7-43E4-92A0-890E0EF3E4C8}"/>
    <cellStyle name="Currency 5 2 2 2 4 2 3 2 2" xfId="56900" xr:uid="{F6F01817-825E-4925-8705-3C7C71256AAE}"/>
    <cellStyle name="Currency 5 2 2 2 4 2 3 3" xfId="41490" xr:uid="{3BA0FD91-87AB-40F4-A3A4-55D30DDAFD72}"/>
    <cellStyle name="Currency 5 2 2 2 4 2 4" xfId="18267" xr:uid="{18FAA700-18C0-47A5-BF16-B9E0AE6B198D}"/>
    <cellStyle name="Currency 5 2 2 2 4 2 4 2" xfId="49091" xr:uid="{9E0F1C0B-97CE-4107-B9CA-E4C4953540BD}"/>
    <cellStyle name="Currency 5 2 2 2 4 2 5" xfId="33681" xr:uid="{50983EB3-E870-4002-89E8-E59CC72EEE88}"/>
    <cellStyle name="Currency 5 2 2 2 4 3" xfId="4758" xr:uid="{9BCB4211-30E6-4360-A7F4-23A1ACC52364}"/>
    <cellStyle name="Currency 5 2 2 2 4 3 2" xfId="12569" xr:uid="{23D08356-5D23-408F-BEA3-ABA0881B40D3}"/>
    <cellStyle name="Currency 5 2 2 2 4 3 2 2" xfId="27980" xr:uid="{62209689-7C52-4CD7-9418-52B71555AC47}"/>
    <cellStyle name="Currency 5 2 2 2 4 3 2 2 2" xfId="58804" xr:uid="{218F9B84-1FDF-49B1-9D31-F79FE1C7AAC4}"/>
    <cellStyle name="Currency 5 2 2 2 4 3 2 3" xfId="43394" xr:uid="{8EE5BAC8-EB54-4121-A770-530943EAF153}"/>
    <cellStyle name="Currency 5 2 2 2 4 3 3" xfId="20171" xr:uid="{1495D1F8-12B4-4304-9B85-108486C33436}"/>
    <cellStyle name="Currency 5 2 2 2 4 3 3 2" xfId="50995" xr:uid="{2BD1D334-272A-4612-AA26-0B4F19DE5488}"/>
    <cellStyle name="Currency 5 2 2 2 4 3 4" xfId="35585" xr:uid="{C1508EEC-DC64-4301-9B93-5B6B84746573}"/>
    <cellStyle name="Currency 5 2 2 2 4 4" xfId="8766" xr:uid="{D39BBE1E-F408-4782-BA68-44EF506A3F89}"/>
    <cellStyle name="Currency 5 2 2 2 4 4 2" xfId="24177" xr:uid="{00601CCA-B83D-4779-9BC6-DC4A8D028C92}"/>
    <cellStyle name="Currency 5 2 2 2 4 4 2 2" xfId="55001" xr:uid="{D39F07D6-3B59-4CEA-B27E-04812EE6E9D8}"/>
    <cellStyle name="Currency 5 2 2 2 4 4 3" xfId="39591" xr:uid="{D2EB985D-0C05-464A-95C3-AD488377FD34}"/>
    <cellStyle name="Currency 5 2 2 2 4 5" xfId="16368" xr:uid="{B86A02E4-774E-43D1-BCEE-100FBEDF00AC}"/>
    <cellStyle name="Currency 5 2 2 2 4 5 2" xfId="47192" xr:uid="{FE1DC082-A290-43F8-8631-39E46587C5C2}"/>
    <cellStyle name="Currency 5 2 2 2 4 6" xfId="31782" xr:uid="{10C5FC18-8BA7-4E5F-9282-3D9065B836AC}"/>
    <cellStyle name="Currency 5 2 2 2 5" xfId="1588" xr:uid="{44A4DF0C-C998-4A95-9C4F-701D82ECEA77}"/>
    <cellStyle name="Currency 5 2 2 2 5 2" xfId="3487" xr:uid="{10B224C2-DC1D-479E-A7C3-D09FC900F7F0}"/>
    <cellStyle name="Currency 5 2 2 2 5 2 2" xfId="7290" xr:uid="{1DFB2100-B9F2-4E9D-82BF-B5B4BC7E3293}"/>
    <cellStyle name="Currency 5 2 2 2 5 2 2 2" xfId="15101" xr:uid="{D4A00307-D43E-4157-8EB8-5733E553952A}"/>
    <cellStyle name="Currency 5 2 2 2 5 2 2 2 2" xfId="30512" xr:uid="{E5FFCAEA-9C25-4A41-95E4-7138E113002C}"/>
    <cellStyle name="Currency 5 2 2 2 5 2 2 2 2 2" xfId="61336" xr:uid="{6B3DD4A7-5209-4B27-B79F-479ECA4C812B}"/>
    <cellStyle name="Currency 5 2 2 2 5 2 2 2 3" xfId="45926" xr:uid="{02BACB00-469B-4D68-AD6A-0DF33B310B6B}"/>
    <cellStyle name="Currency 5 2 2 2 5 2 2 3" xfId="22703" xr:uid="{D29FD01D-FE71-42A6-BEA9-6729E3DDAC08}"/>
    <cellStyle name="Currency 5 2 2 2 5 2 2 3 2" xfId="53527" xr:uid="{7F563110-F2A2-442C-B5A7-F407D856390E}"/>
    <cellStyle name="Currency 5 2 2 2 5 2 2 4" xfId="38117" xr:uid="{6362B77A-CA82-4110-9F1C-87FF45123731}"/>
    <cellStyle name="Currency 5 2 2 2 5 2 3" xfId="11298" xr:uid="{3184A9E1-2021-473A-9235-A8E5DA89F3D3}"/>
    <cellStyle name="Currency 5 2 2 2 5 2 3 2" xfId="26709" xr:uid="{48C1E61A-4CB7-486E-AF11-8E0BC9CFB565}"/>
    <cellStyle name="Currency 5 2 2 2 5 2 3 2 2" xfId="57533" xr:uid="{A8672D7A-0C9E-4AD5-AFF1-21D5CD654CD8}"/>
    <cellStyle name="Currency 5 2 2 2 5 2 3 3" xfId="42123" xr:uid="{95CBF8CB-EB47-4C5C-82AD-CD6F3D49F351}"/>
    <cellStyle name="Currency 5 2 2 2 5 2 4" xfId="18900" xr:uid="{B0CA8CCC-CF2A-4F66-ABEE-E659885A4C25}"/>
    <cellStyle name="Currency 5 2 2 2 5 2 4 2" xfId="49724" xr:uid="{BFDDAB29-6033-47E9-A87B-3BF24C2C629D}"/>
    <cellStyle name="Currency 5 2 2 2 5 2 5" xfId="34314" xr:uid="{E0E34C97-D19D-44AE-A6A7-ED095E11D7FE}"/>
    <cellStyle name="Currency 5 2 2 2 5 3" xfId="5391" xr:uid="{666A7C52-7CC3-4293-A78B-4B0A6508CA0B}"/>
    <cellStyle name="Currency 5 2 2 2 5 3 2" xfId="13202" xr:uid="{2F854B1D-4EE9-4782-AB89-28F30E69968A}"/>
    <cellStyle name="Currency 5 2 2 2 5 3 2 2" xfId="28613" xr:uid="{BCE63A5D-3035-45B0-BC88-28C9B7968091}"/>
    <cellStyle name="Currency 5 2 2 2 5 3 2 2 2" xfId="59437" xr:uid="{263E6EAB-39A8-4F6A-8D64-EB3557045205}"/>
    <cellStyle name="Currency 5 2 2 2 5 3 2 3" xfId="44027" xr:uid="{6903F13E-8B5D-4EC0-BB96-98284F904C8F}"/>
    <cellStyle name="Currency 5 2 2 2 5 3 3" xfId="20804" xr:uid="{5CA77D69-B78C-4210-BE8E-34FBBF3B1CC2}"/>
    <cellStyle name="Currency 5 2 2 2 5 3 3 2" xfId="51628" xr:uid="{2A4D70AD-C6D1-45BB-853E-17FF7F3D450C}"/>
    <cellStyle name="Currency 5 2 2 2 5 3 4" xfId="36218" xr:uid="{B4091954-D49A-4F92-9B56-CF4EFD689418}"/>
    <cellStyle name="Currency 5 2 2 2 5 4" xfId="9399" xr:uid="{0412A3D5-D4D5-4556-A268-F964A7028D59}"/>
    <cellStyle name="Currency 5 2 2 2 5 4 2" xfId="24810" xr:uid="{086E6857-E3BF-4003-9DF4-E541EA356877}"/>
    <cellStyle name="Currency 5 2 2 2 5 4 2 2" xfId="55634" xr:uid="{A3097B17-0FBA-45D3-B05D-C344978C168B}"/>
    <cellStyle name="Currency 5 2 2 2 5 4 3" xfId="40224" xr:uid="{84FA7868-9209-4EB0-8471-FD2EA26A7E84}"/>
    <cellStyle name="Currency 5 2 2 2 5 5" xfId="17001" xr:uid="{9FE67815-00B2-44A6-9084-29509CCA74DD}"/>
    <cellStyle name="Currency 5 2 2 2 5 5 2" xfId="47825" xr:uid="{B0942311-9F25-4E0B-AB0E-B80BBA9CA1B3}"/>
    <cellStyle name="Currency 5 2 2 2 5 6" xfId="32415" xr:uid="{FD6AF227-4CD4-4D80-ACC0-F5516C1CC45F}"/>
    <cellStyle name="Currency 5 2 2 2 6" xfId="2221" xr:uid="{439710D8-CC16-4762-A8CE-5D119A5991C7}"/>
    <cellStyle name="Currency 5 2 2 2 6 2" xfId="6024" xr:uid="{38037511-5223-49C0-9E95-0519A720AB0E}"/>
    <cellStyle name="Currency 5 2 2 2 6 2 2" xfId="13835" xr:uid="{EE61F7EB-9FC2-4094-9984-85A078D30F11}"/>
    <cellStyle name="Currency 5 2 2 2 6 2 2 2" xfId="29246" xr:uid="{D5139CEA-2576-4315-B5C9-49F7947458F6}"/>
    <cellStyle name="Currency 5 2 2 2 6 2 2 2 2" xfId="60070" xr:uid="{CDE8A987-2D16-4278-93E7-EF1A64C6CC4A}"/>
    <cellStyle name="Currency 5 2 2 2 6 2 2 3" xfId="44660" xr:uid="{FC89894A-E04E-4E69-82F0-BC20B24C036F}"/>
    <cellStyle name="Currency 5 2 2 2 6 2 3" xfId="21437" xr:uid="{1739DAB3-DD03-4582-ADCD-2EBC88F37279}"/>
    <cellStyle name="Currency 5 2 2 2 6 2 3 2" xfId="52261" xr:uid="{9CC2696F-C66D-476E-B4DB-AE288057F35A}"/>
    <cellStyle name="Currency 5 2 2 2 6 2 4" xfId="36851" xr:uid="{48318B43-8974-432E-B21D-7D72A2071069}"/>
    <cellStyle name="Currency 5 2 2 2 6 3" xfId="10032" xr:uid="{AFC5B891-A48A-4903-87CF-8A72B964ECDE}"/>
    <cellStyle name="Currency 5 2 2 2 6 3 2" xfId="25443" xr:uid="{FABA1BA1-E253-4972-92BA-8E88FEF75010}"/>
    <cellStyle name="Currency 5 2 2 2 6 3 2 2" xfId="56267" xr:uid="{DD492513-B23E-4DE8-94FB-F9E5A1B1EB2F}"/>
    <cellStyle name="Currency 5 2 2 2 6 3 3" xfId="40857" xr:uid="{17DC51A5-DF3C-40DC-9C57-593FEC24B6A1}"/>
    <cellStyle name="Currency 5 2 2 2 6 4" xfId="17634" xr:uid="{CDFFDB54-5DA9-440B-988E-05F2349A7CB8}"/>
    <cellStyle name="Currency 5 2 2 2 6 4 2" xfId="48458" xr:uid="{D6F88A3F-F5F0-4DA2-A259-E1565AF7B6FA}"/>
    <cellStyle name="Currency 5 2 2 2 6 5" xfId="33048" xr:uid="{B4C9AC28-F215-4EEF-9ABA-E36A673FEBC6}"/>
    <cellStyle name="Currency 5 2 2 2 7" xfId="4125" xr:uid="{BA941B6C-A930-4EA8-A6B8-4356F1665D0D}"/>
    <cellStyle name="Currency 5 2 2 2 7 2" xfId="11936" xr:uid="{81584E75-097C-476D-9181-D5844B0BFB10}"/>
    <cellStyle name="Currency 5 2 2 2 7 2 2" xfId="27347" xr:uid="{052E4B36-2F8D-4C51-AE60-11D6DF537F59}"/>
    <cellStyle name="Currency 5 2 2 2 7 2 2 2" xfId="58171" xr:uid="{966C8B70-6529-415D-8FC0-7A1236C87D00}"/>
    <cellStyle name="Currency 5 2 2 2 7 2 3" xfId="42761" xr:uid="{97350655-AB40-4C60-85C2-C5218984B29E}"/>
    <cellStyle name="Currency 5 2 2 2 7 3" xfId="19538" xr:uid="{DD60C4C9-6BB3-4D46-BA97-9BF4772F113A}"/>
    <cellStyle name="Currency 5 2 2 2 7 3 2" xfId="50362" xr:uid="{A02B1817-D293-4807-9C64-6377160D7D11}"/>
    <cellStyle name="Currency 5 2 2 2 7 4" xfId="34952" xr:uid="{92AD7D8B-1023-421E-B124-A5C8B3755EDB}"/>
    <cellStyle name="Currency 5 2 2 2 8" xfId="8133" xr:uid="{9D89083A-4526-4978-9380-87BF04AF3BE9}"/>
    <cellStyle name="Currency 5 2 2 2 8 2" xfId="23544" xr:uid="{B29FC4B6-239F-4614-89A8-120F05AEF847}"/>
    <cellStyle name="Currency 5 2 2 2 8 2 2" xfId="54368" xr:uid="{26BCBCD5-5422-40BF-AAD9-D692D2628D5E}"/>
    <cellStyle name="Currency 5 2 2 2 8 3" xfId="38958" xr:uid="{8C0E5378-A879-4E08-8362-0A709AA5A764}"/>
    <cellStyle name="Currency 5 2 2 2 9" xfId="7924" xr:uid="{BD7F4660-B724-4642-90F1-255A1E5C6B87}"/>
    <cellStyle name="Currency 5 2 2 2 9 2" xfId="23335" xr:uid="{B3FF4726-B049-4E00-A720-59F60112E20E}"/>
    <cellStyle name="Currency 5 2 2 2 9 2 2" xfId="54159" xr:uid="{49312047-6C2E-4ABC-90BE-8C80CE44541E}"/>
    <cellStyle name="Currency 5 2 2 2 9 3" xfId="38749" xr:uid="{A106F791-E8E9-491B-BDE9-11D25988BF0D}"/>
    <cellStyle name="Currency 5 2 2 3" xfId="662" xr:uid="{A645EA7B-A94A-4BA4-A625-F679CC8FDA4C}"/>
    <cellStyle name="Currency 5 2 2 3 2" xfId="1295" xr:uid="{4E36A8C3-7177-4619-B025-A58AEB7D89E9}"/>
    <cellStyle name="Currency 5 2 2 3 2 2" xfId="3194" xr:uid="{BEBA7A79-1975-4AEE-8897-5BE4145DFF2C}"/>
    <cellStyle name="Currency 5 2 2 3 2 2 2" xfId="6997" xr:uid="{C416558D-3422-4348-8F94-DFDADE4CCACC}"/>
    <cellStyle name="Currency 5 2 2 3 2 2 2 2" xfId="14808" xr:uid="{4F9421B4-5F13-4600-A2AE-FCE1A61D80EF}"/>
    <cellStyle name="Currency 5 2 2 3 2 2 2 2 2" xfId="30219" xr:uid="{9F6EB318-0FEE-460E-B7F5-38BC5CF7655D}"/>
    <cellStyle name="Currency 5 2 2 3 2 2 2 2 2 2" xfId="61043" xr:uid="{1966C6D3-001E-4116-9AFF-39A10E07AD3B}"/>
    <cellStyle name="Currency 5 2 2 3 2 2 2 2 3" xfId="45633" xr:uid="{E2234001-E783-4A14-B26F-956F7D78C199}"/>
    <cellStyle name="Currency 5 2 2 3 2 2 2 3" xfId="22410" xr:uid="{76ECCF3D-D262-4461-9CD4-233D59FA8EE1}"/>
    <cellStyle name="Currency 5 2 2 3 2 2 2 3 2" xfId="53234" xr:uid="{6A05F358-FAE5-4A23-9C01-A9A3729FE834}"/>
    <cellStyle name="Currency 5 2 2 3 2 2 2 4" xfId="37824" xr:uid="{0A1A3C15-C5F5-49AA-AC76-82FE81A9FE45}"/>
    <cellStyle name="Currency 5 2 2 3 2 2 3" xfId="11005" xr:uid="{83F37FC5-DA5D-40B8-AF5B-01E08A1B5C0C}"/>
    <cellStyle name="Currency 5 2 2 3 2 2 3 2" xfId="26416" xr:uid="{CC53F36D-B1C7-4389-831A-6488CA1DED57}"/>
    <cellStyle name="Currency 5 2 2 3 2 2 3 2 2" xfId="57240" xr:uid="{79F5C78C-F13E-4C58-9E68-AA1014148473}"/>
    <cellStyle name="Currency 5 2 2 3 2 2 3 3" xfId="41830" xr:uid="{91DFE950-AF5E-4068-997C-049B73293A78}"/>
    <cellStyle name="Currency 5 2 2 3 2 2 4" xfId="18607" xr:uid="{0179C557-DF6B-47F7-A996-05992134FA8D}"/>
    <cellStyle name="Currency 5 2 2 3 2 2 4 2" xfId="49431" xr:uid="{7CB2103F-1530-493D-A186-1FD79AE72C1A}"/>
    <cellStyle name="Currency 5 2 2 3 2 2 5" xfId="34021" xr:uid="{529D1F09-B53B-44F8-B70E-1D1C19B85E5E}"/>
    <cellStyle name="Currency 5 2 2 3 2 3" xfId="5098" xr:uid="{1B56AE61-FE8E-4F4E-8819-09A87654BE94}"/>
    <cellStyle name="Currency 5 2 2 3 2 3 2" xfId="12909" xr:uid="{6DC32508-DD0E-4962-AF87-1ECAC7FC360A}"/>
    <cellStyle name="Currency 5 2 2 3 2 3 2 2" xfId="28320" xr:uid="{1FC1D4DF-7EB7-47A6-B45F-9614C4AED728}"/>
    <cellStyle name="Currency 5 2 2 3 2 3 2 2 2" xfId="59144" xr:uid="{E4B75360-5AA6-47B2-8BC5-7D1DCD3CD4AB}"/>
    <cellStyle name="Currency 5 2 2 3 2 3 2 3" xfId="43734" xr:uid="{902FB45A-62E4-4090-B263-4BAD6B38EFA5}"/>
    <cellStyle name="Currency 5 2 2 3 2 3 3" xfId="20511" xr:uid="{E1A83989-8837-48EE-96EF-619090E6E25E}"/>
    <cellStyle name="Currency 5 2 2 3 2 3 3 2" xfId="51335" xr:uid="{3B33AD23-FF2B-44B7-84E3-6C64880F93BF}"/>
    <cellStyle name="Currency 5 2 2 3 2 3 4" xfId="35925" xr:uid="{70242A3F-F4F0-4D77-A6AD-841D22946852}"/>
    <cellStyle name="Currency 5 2 2 3 2 4" xfId="9106" xr:uid="{835C98DB-DBD9-457C-97F5-C9E95E00FE18}"/>
    <cellStyle name="Currency 5 2 2 3 2 4 2" xfId="24517" xr:uid="{B1E8BF08-922C-46F4-BD8F-3DC4FCDDAA6A}"/>
    <cellStyle name="Currency 5 2 2 3 2 4 2 2" xfId="55341" xr:uid="{FD28959A-C5D6-449A-AEDB-AE48FDDA50D1}"/>
    <cellStyle name="Currency 5 2 2 3 2 4 3" xfId="39931" xr:uid="{3F1930AD-336D-424B-BACB-EB337CAD78DC}"/>
    <cellStyle name="Currency 5 2 2 3 2 5" xfId="16708" xr:uid="{AD97C910-AF0D-47D0-B997-15C5F783B85F}"/>
    <cellStyle name="Currency 5 2 2 3 2 5 2" xfId="47532" xr:uid="{6D30EEFA-3055-4B9E-B8A4-26D16979F18A}"/>
    <cellStyle name="Currency 5 2 2 3 2 6" xfId="32122" xr:uid="{29C3EC2F-0E4A-4124-AEB7-47FE6B30363F}"/>
    <cellStyle name="Currency 5 2 2 3 3" xfId="1928" xr:uid="{437DD1D7-E9D1-4F96-9E4D-7B27602F427D}"/>
    <cellStyle name="Currency 5 2 2 3 3 2" xfId="3827" xr:uid="{BEE60CB2-9369-4F03-94E9-791EB02A44B9}"/>
    <cellStyle name="Currency 5 2 2 3 3 2 2" xfId="7630" xr:uid="{6E0D5344-15C4-465C-9F87-6394F07FFD42}"/>
    <cellStyle name="Currency 5 2 2 3 3 2 2 2" xfId="15441" xr:uid="{AEB62910-2CFB-4436-8CC3-2B709C6E63AA}"/>
    <cellStyle name="Currency 5 2 2 3 3 2 2 2 2" xfId="30852" xr:uid="{EA493A94-985A-4F37-B69C-7295A2CDFC4E}"/>
    <cellStyle name="Currency 5 2 2 3 3 2 2 2 2 2" xfId="61676" xr:uid="{6D73ECE9-701F-46D8-80B5-EEF2C849E6D8}"/>
    <cellStyle name="Currency 5 2 2 3 3 2 2 2 3" xfId="46266" xr:uid="{FBE4074B-5717-4957-AE94-C5FC8B3C22CC}"/>
    <cellStyle name="Currency 5 2 2 3 3 2 2 3" xfId="23043" xr:uid="{6A4B4F5B-3575-49BB-AC5D-6A5B02E9EA43}"/>
    <cellStyle name="Currency 5 2 2 3 3 2 2 3 2" xfId="53867" xr:uid="{69693B68-AF43-404A-A4CC-6FAEB146B1DC}"/>
    <cellStyle name="Currency 5 2 2 3 3 2 2 4" xfId="38457" xr:uid="{C258E0F6-9F37-420E-AEF3-52B6A8627342}"/>
    <cellStyle name="Currency 5 2 2 3 3 2 3" xfId="11638" xr:uid="{440787C8-536B-4A90-9A86-E051C7731C80}"/>
    <cellStyle name="Currency 5 2 2 3 3 2 3 2" xfId="27049" xr:uid="{92A81A54-D382-4672-839D-4DAB93D0948F}"/>
    <cellStyle name="Currency 5 2 2 3 3 2 3 2 2" xfId="57873" xr:uid="{3A53F858-9530-4066-9147-99D245EDDE91}"/>
    <cellStyle name="Currency 5 2 2 3 3 2 3 3" xfId="42463" xr:uid="{97958E4E-E52D-4092-B3B5-44426D6A0460}"/>
    <cellStyle name="Currency 5 2 2 3 3 2 4" xfId="19240" xr:uid="{ACC88CFD-FF1E-4B8E-9ADA-C4344107BBF0}"/>
    <cellStyle name="Currency 5 2 2 3 3 2 4 2" xfId="50064" xr:uid="{3514739A-3838-4DCA-AED0-B696E6E0B504}"/>
    <cellStyle name="Currency 5 2 2 3 3 2 5" xfId="34654" xr:uid="{D969788B-668D-4F4C-9965-B7ED44683844}"/>
    <cellStyle name="Currency 5 2 2 3 3 3" xfId="5731" xr:uid="{1E72BB30-9D66-45A1-B1E4-39B39631361B}"/>
    <cellStyle name="Currency 5 2 2 3 3 3 2" xfId="13542" xr:uid="{DFDAC663-CAD6-4542-85EF-3A726243121B}"/>
    <cellStyle name="Currency 5 2 2 3 3 3 2 2" xfId="28953" xr:uid="{08587908-887B-4335-9105-3B260253F820}"/>
    <cellStyle name="Currency 5 2 2 3 3 3 2 2 2" xfId="59777" xr:uid="{64A41A26-4E44-45D9-AE05-2195A40843F0}"/>
    <cellStyle name="Currency 5 2 2 3 3 3 2 3" xfId="44367" xr:uid="{9F2AE913-3FBA-448A-80B5-BE07D46906EC}"/>
    <cellStyle name="Currency 5 2 2 3 3 3 3" xfId="21144" xr:uid="{A1E54445-C549-4C91-A56D-CA8B44D37357}"/>
    <cellStyle name="Currency 5 2 2 3 3 3 3 2" xfId="51968" xr:uid="{9154E7CD-89C6-4C35-90D9-57CD75FD305F}"/>
    <cellStyle name="Currency 5 2 2 3 3 3 4" xfId="36558" xr:uid="{03454282-4BB6-4D95-8531-83A3ECE8EA3A}"/>
    <cellStyle name="Currency 5 2 2 3 3 4" xfId="9739" xr:uid="{880B951E-A4B4-4A3F-A597-DC22607EE272}"/>
    <cellStyle name="Currency 5 2 2 3 3 4 2" xfId="25150" xr:uid="{5198374C-9166-459D-970E-487036D329EA}"/>
    <cellStyle name="Currency 5 2 2 3 3 4 2 2" xfId="55974" xr:uid="{0B44E002-66CD-474D-BABB-2A15B4F973DF}"/>
    <cellStyle name="Currency 5 2 2 3 3 4 3" xfId="40564" xr:uid="{AF177C6E-EB1D-41EC-9438-A92E0888AD50}"/>
    <cellStyle name="Currency 5 2 2 3 3 5" xfId="17341" xr:uid="{E3C5FD60-E85F-4539-8E72-102B1C3E2EF9}"/>
    <cellStyle name="Currency 5 2 2 3 3 5 2" xfId="48165" xr:uid="{D3C4E807-E453-42FE-8FA9-2C94FAA12C60}"/>
    <cellStyle name="Currency 5 2 2 3 3 6" xfId="32755" xr:uid="{FA6020DE-6FB2-4793-B320-8F71D13BE9B0}"/>
    <cellStyle name="Currency 5 2 2 3 4" xfId="2561" xr:uid="{EA3D4828-F4FC-4E56-A319-BD542351DFC7}"/>
    <cellStyle name="Currency 5 2 2 3 4 2" xfId="6364" xr:uid="{DC418931-CC03-4178-B4D4-FBDD846B79CC}"/>
    <cellStyle name="Currency 5 2 2 3 4 2 2" xfId="14175" xr:uid="{305E50F3-BA7E-40C3-8AD6-55B9164B1E77}"/>
    <cellStyle name="Currency 5 2 2 3 4 2 2 2" xfId="29586" xr:uid="{DE332E2D-76A5-433D-9421-88E9A1798F71}"/>
    <cellStyle name="Currency 5 2 2 3 4 2 2 2 2" xfId="60410" xr:uid="{97337F85-2F8C-465B-A5D2-A083C56C47B6}"/>
    <cellStyle name="Currency 5 2 2 3 4 2 2 3" xfId="45000" xr:uid="{448C7251-DE45-4A6E-BEB0-A5FB8F5C21C7}"/>
    <cellStyle name="Currency 5 2 2 3 4 2 3" xfId="21777" xr:uid="{C354C3C8-1EA8-4526-A86F-B4A77D626F4C}"/>
    <cellStyle name="Currency 5 2 2 3 4 2 3 2" xfId="52601" xr:uid="{C7A54AC8-CDB0-44CB-A61B-DB478FDFA2AD}"/>
    <cellStyle name="Currency 5 2 2 3 4 2 4" xfId="37191" xr:uid="{AF3A2EC3-0FF8-4291-ADC0-7B0B11BB046B}"/>
    <cellStyle name="Currency 5 2 2 3 4 3" xfId="10372" xr:uid="{A6821FAA-82A2-4E2C-939C-6D80F2486F25}"/>
    <cellStyle name="Currency 5 2 2 3 4 3 2" xfId="25783" xr:uid="{1EC1E0D9-50D9-45E6-8B9A-8D95A78F4A72}"/>
    <cellStyle name="Currency 5 2 2 3 4 3 2 2" xfId="56607" xr:uid="{D4FC128C-1CC6-48EA-B43F-EC0583DC600C}"/>
    <cellStyle name="Currency 5 2 2 3 4 3 3" xfId="41197" xr:uid="{22374B82-E079-4358-9498-201D00C7A8FA}"/>
    <cellStyle name="Currency 5 2 2 3 4 4" xfId="17974" xr:uid="{7D40FBBF-221E-4B21-82F2-A873433A187B}"/>
    <cellStyle name="Currency 5 2 2 3 4 4 2" xfId="48798" xr:uid="{42DABE67-5FDA-49ED-9D3D-559865FA65A1}"/>
    <cellStyle name="Currency 5 2 2 3 4 5" xfId="33388" xr:uid="{8A572429-5C7F-451D-917B-9BF502D19992}"/>
    <cellStyle name="Currency 5 2 2 3 5" xfId="4465" xr:uid="{FC22F9E9-0E02-4990-912E-AFB27D8DEFDE}"/>
    <cellStyle name="Currency 5 2 2 3 5 2" xfId="12276" xr:uid="{84C162FE-3298-4047-909E-B943FED422D9}"/>
    <cellStyle name="Currency 5 2 2 3 5 2 2" xfId="27687" xr:uid="{59602E0B-ACE7-4937-907F-D947E3841769}"/>
    <cellStyle name="Currency 5 2 2 3 5 2 2 2" xfId="58511" xr:uid="{B560BF4E-3D46-471F-BD94-E7C0DE60C9C1}"/>
    <cellStyle name="Currency 5 2 2 3 5 2 3" xfId="43101" xr:uid="{86F3EEC0-1146-453D-8769-D16AD2A793CB}"/>
    <cellStyle name="Currency 5 2 2 3 5 3" xfId="19878" xr:uid="{751FDEDC-FBFD-4965-8B05-6B6C5FBF1E5C}"/>
    <cellStyle name="Currency 5 2 2 3 5 3 2" xfId="50702" xr:uid="{1C9AD8BE-BF35-4FF9-A36E-BB9C927C22FC}"/>
    <cellStyle name="Currency 5 2 2 3 5 4" xfId="35292" xr:uid="{13F6E676-317D-497C-B06D-BA3EC927ECD8}"/>
    <cellStyle name="Currency 5 2 2 3 6" xfId="8473" xr:uid="{AE89582A-2EAD-42AC-832B-6C8BA31B0854}"/>
    <cellStyle name="Currency 5 2 2 3 6 2" xfId="23884" xr:uid="{A7288336-A4A8-4A49-B890-12FB419435C7}"/>
    <cellStyle name="Currency 5 2 2 3 6 2 2" xfId="54708" xr:uid="{8589D3FD-D7E7-46E4-A37A-6B2D6FF698EF}"/>
    <cellStyle name="Currency 5 2 2 3 6 3" xfId="39298" xr:uid="{C57A907E-8129-41B9-BC75-610A5D5E4F0A}"/>
    <cellStyle name="Currency 5 2 2 3 7" xfId="16075" xr:uid="{1F3DFF79-9681-4B75-BB8E-68BCBCA0C06B}"/>
    <cellStyle name="Currency 5 2 2 3 7 2" xfId="46899" xr:uid="{711CCDC7-853A-4B26-812A-CD738A32A0BA}"/>
    <cellStyle name="Currency 5 2 2 3 8" xfId="31489" xr:uid="{7AB0EDB4-778A-43C4-A949-2966040A747C}"/>
    <cellStyle name="Currency 5 2 2 4" xfId="453" xr:uid="{652C511D-D642-40A1-8300-DF36FE939CFB}"/>
    <cellStyle name="Currency 5 2 2 4 2" xfId="1086" xr:uid="{F3E0E9B5-83A4-408B-BE4D-14E3EC3AC3B5}"/>
    <cellStyle name="Currency 5 2 2 4 2 2" xfId="2985" xr:uid="{53E69820-E448-4946-AF87-51B222362B85}"/>
    <cellStyle name="Currency 5 2 2 4 2 2 2" xfId="6788" xr:uid="{A0E99305-2DDF-487D-B6C8-8D963C575AB8}"/>
    <cellStyle name="Currency 5 2 2 4 2 2 2 2" xfId="14599" xr:uid="{ACDA9F66-396C-468B-8448-B4D355FD7B16}"/>
    <cellStyle name="Currency 5 2 2 4 2 2 2 2 2" xfId="30010" xr:uid="{0C440A6B-FCE4-49D2-A3A5-BFB5FCA4DB13}"/>
    <cellStyle name="Currency 5 2 2 4 2 2 2 2 2 2" xfId="60834" xr:uid="{19744F2C-B223-4083-BDB2-ED6ACC169DD3}"/>
    <cellStyle name="Currency 5 2 2 4 2 2 2 2 3" xfId="45424" xr:uid="{36223C80-1765-40D8-9A25-BF388C62BE70}"/>
    <cellStyle name="Currency 5 2 2 4 2 2 2 3" xfId="22201" xr:uid="{4AC76F50-E651-4EAE-B31C-D78150C23B92}"/>
    <cellStyle name="Currency 5 2 2 4 2 2 2 3 2" xfId="53025" xr:uid="{87D0E611-B766-4F11-A94A-1491A1FA3115}"/>
    <cellStyle name="Currency 5 2 2 4 2 2 2 4" xfId="37615" xr:uid="{3F7179BE-E0FF-4EB2-9C4B-8113F74115C2}"/>
    <cellStyle name="Currency 5 2 2 4 2 2 3" xfId="10796" xr:uid="{6C78EDE2-4D29-4EE0-AE50-30FB4493690F}"/>
    <cellStyle name="Currency 5 2 2 4 2 2 3 2" xfId="26207" xr:uid="{B8B9EB83-E8F3-483F-87AA-04A30FEFD556}"/>
    <cellStyle name="Currency 5 2 2 4 2 2 3 2 2" xfId="57031" xr:uid="{4E073AFD-651A-49CF-9B73-7F1D134A7CBA}"/>
    <cellStyle name="Currency 5 2 2 4 2 2 3 3" xfId="41621" xr:uid="{CA319666-85FB-415E-9C4B-4D3E6D50C0F7}"/>
    <cellStyle name="Currency 5 2 2 4 2 2 4" xfId="18398" xr:uid="{B08BF379-7CF2-4034-8149-0159B0A3BEA4}"/>
    <cellStyle name="Currency 5 2 2 4 2 2 4 2" xfId="49222" xr:uid="{3C08EB2C-9821-4C80-8BAA-DD108D12C584}"/>
    <cellStyle name="Currency 5 2 2 4 2 2 5" xfId="33812" xr:uid="{A9B021BE-C4A6-4822-BCF0-F3867173CB80}"/>
    <cellStyle name="Currency 5 2 2 4 2 3" xfId="4889" xr:uid="{23C5701C-8959-4324-9D75-86C7A1370986}"/>
    <cellStyle name="Currency 5 2 2 4 2 3 2" xfId="12700" xr:uid="{453BF46D-1F48-4577-8D72-F3326022D42F}"/>
    <cellStyle name="Currency 5 2 2 4 2 3 2 2" xfId="28111" xr:uid="{011EDE52-19C3-4DA6-81FD-56FE364103CA}"/>
    <cellStyle name="Currency 5 2 2 4 2 3 2 2 2" xfId="58935" xr:uid="{4889DBC5-461B-4864-982C-50B96DA0001D}"/>
    <cellStyle name="Currency 5 2 2 4 2 3 2 3" xfId="43525" xr:uid="{CBE91D8F-5245-4AC4-91AC-2860C7DF5C6A}"/>
    <cellStyle name="Currency 5 2 2 4 2 3 3" xfId="20302" xr:uid="{2B93FD00-3CD0-463F-8D56-1D55FDE4D539}"/>
    <cellStyle name="Currency 5 2 2 4 2 3 3 2" xfId="51126" xr:uid="{BBCC64A4-2A98-4237-8F69-412408C0D490}"/>
    <cellStyle name="Currency 5 2 2 4 2 3 4" xfId="35716" xr:uid="{C9A609D5-F5FA-4B60-8DF0-CAA0B089DDF1}"/>
    <cellStyle name="Currency 5 2 2 4 2 4" xfId="8897" xr:uid="{A59C04FF-016E-4810-8DCB-81399B4DCBA2}"/>
    <cellStyle name="Currency 5 2 2 4 2 4 2" xfId="24308" xr:uid="{FBF6CF2E-2A92-43EA-9E85-55D26B527603}"/>
    <cellStyle name="Currency 5 2 2 4 2 4 2 2" xfId="55132" xr:uid="{AFDA1E82-1C52-4821-A3FB-26E3665BB7A8}"/>
    <cellStyle name="Currency 5 2 2 4 2 4 3" xfId="39722" xr:uid="{FAB4F06C-3E29-4731-903C-32C0D0A91A4E}"/>
    <cellStyle name="Currency 5 2 2 4 2 5" xfId="16499" xr:uid="{78E5FE03-DC49-434E-A934-8916F777AAC1}"/>
    <cellStyle name="Currency 5 2 2 4 2 5 2" xfId="47323" xr:uid="{A1C500E7-DE99-4373-AC56-43842C7AD614}"/>
    <cellStyle name="Currency 5 2 2 4 2 6" xfId="31913" xr:uid="{72A085DC-06C1-4A3A-97BC-A7E628E6910C}"/>
    <cellStyle name="Currency 5 2 2 4 3" xfId="1719" xr:uid="{3223C5AC-7554-454B-A1AE-7DCC99F6F989}"/>
    <cellStyle name="Currency 5 2 2 4 3 2" xfId="3618" xr:uid="{82FC3565-DF57-493F-8FA7-A8EBE9A7934B}"/>
    <cellStyle name="Currency 5 2 2 4 3 2 2" xfId="7421" xr:uid="{F9363980-6A8E-433A-814E-7BD905691E6C}"/>
    <cellStyle name="Currency 5 2 2 4 3 2 2 2" xfId="15232" xr:uid="{CFE142FC-034D-4544-B60F-587502E17C89}"/>
    <cellStyle name="Currency 5 2 2 4 3 2 2 2 2" xfId="30643" xr:uid="{424AF2C1-529F-4660-A3B0-66C26B0C49A9}"/>
    <cellStyle name="Currency 5 2 2 4 3 2 2 2 2 2" xfId="61467" xr:uid="{151E9735-DC5A-446F-A765-DEFF75941E5B}"/>
    <cellStyle name="Currency 5 2 2 4 3 2 2 2 3" xfId="46057" xr:uid="{3E45D58A-AE74-4961-AE56-12F7CECFDA7D}"/>
    <cellStyle name="Currency 5 2 2 4 3 2 2 3" xfId="22834" xr:uid="{91374737-4060-4722-B39C-9966351FA399}"/>
    <cellStyle name="Currency 5 2 2 4 3 2 2 3 2" xfId="53658" xr:uid="{A7044DAA-4F46-482E-B6CE-3E6D0A159678}"/>
    <cellStyle name="Currency 5 2 2 4 3 2 2 4" xfId="38248" xr:uid="{9D808329-0170-441F-8402-F29BD1E0229E}"/>
    <cellStyle name="Currency 5 2 2 4 3 2 3" xfId="11429" xr:uid="{F97AE95E-F488-4F24-BEB6-5382F71E17F8}"/>
    <cellStyle name="Currency 5 2 2 4 3 2 3 2" xfId="26840" xr:uid="{E605885A-5B33-4DCA-A164-CAE3CBB18D12}"/>
    <cellStyle name="Currency 5 2 2 4 3 2 3 2 2" xfId="57664" xr:uid="{7BF9040A-2E98-43DA-AD30-432D79F00502}"/>
    <cellStyle name="Currency 5 2 2 4 3 2 3 3" xfId="42254" xr:uid="{51D39EE5-76F6-458B-8679-4999AE9E1BC2}"/>
    <cellStyle name="Currency 5 2 2 4 3 2 4" xfId="19031" xr:uid="{BC374495-A059-499F-9557-0CEDE105618A}"/>
    <cellStyle name="Currency 5 2 2 4 3 2 4 2" xfId="49855" xr:uid="{8169DA57-FF54-4075-8461-1E7CF1F70B97}"/>
    <cellStyle name="Currency 5 2 2 4 3 2 5" xfId="34445" xr:uid="{0F6B4636-B0B2-471F-9A65-9DEBAE00FAFF}"/>
    <cellStyle name="Currency 5 2 2 4 3 3" xfId="5522" xr:uid="{3B1DE1A1-D771-4A38-A155-3ED6F6D591DC}"/>
    <cellStyle name="Currency 5 2 2 4 3 3 2" xfId="13333" xr:uid="{0456470C-D3A0-4C9A-8D4B-CE9B96565F24}"/>
    <cellStyle name="Currency 5 2 2 4 3 3 2 2" xfId="28744" xr:uid="{1429EF12-F24F-49DC-9E5F-EEC3A76D5BEB}"/>
    <cellStyle name="Currency 5 2 2 4 3 3 2 2 2" xfId="59568" xr:uid="{2E8821A2-0F01-44D0-9574-95F7D401ABD8}"/>
    <cellStyle name="Currency 5 2 2 4 3 3 2 3" xfId="44158" xr:uid="{0E748D8E-8476-4733-9165-62755EACDB67}"/>
    <cellStyle name="Currency 5 2 2 4 3 3 3" xfId="20935" xr:uid="{D94BB5D1-274E-4CF8-B22D-7064E09B226C}"/>
    <cellStyle name="Currency 5 2 2 4 3 3 3 2" xfId="51759" xr:uid="{82A97FBA-FC35-4712-B1A4-9367003F5420}"/>
    <cellStyle name="Currency 5 2 2 4 3 3 4" xfId="36349" xr:uid="{34047787-9EF5-47A8-B6DB-D9BFC2259498}"/>
    <cellStyle name="Currency 5 2 2 4 3 4" xfId="9530" xr:uid="{991FA16E-40DA-4D82-9A0B-FEE2404F7A38}"/>
    <cellStyle name="Currency 5 2 2 4 3 4 2" xfId="24941" xr:uid="{4365F3F7-552F-4CD8-BDC5-914AA568199C}"/>
    <cellStyle name="Currency 5 2 2 4 3 4 2 2" xfId="55765" xr:uid="{24A19113-A27C-4AC0-9BE2-553CD0E235EB}"/>
    <cellStyle name="Currency 5 2 2 4 3 4 3" xfId="40355" xr:uid="{A17CB543-50B0-4959-B197-F8ACB5A55A16}"/>
    <cellStyle name="Currency 5 2 2 4 3 5" xfId="17132" xr:uid="{C92CBA36-EEA5-4315-9AC3-9BDB90C61CDA}"/>
    <cellStyle name="Currency 5 2 2 4 3 5 2" xfId="47956" xr:uid="{651FBEFC-CD6C-4E68-BB76-DE0E5FB333A7}"/>
    <cellStyle name="Currency 5 2 2 4 3 6" xfId="32546" xr:uid="{581788C6-832E-42DC-99B8-BB0C49DC8F10}"/>
    <cellStyle name="Currency 5 2 2 4 4" xfId="2352" xr:uid="{BDE64BED-85AE-46B0-9B6B-07507EC7FC47}"/>
    <cellStyle name="Currency 5 2 2 4 4 2" xfId="6155" xr:uid="{16A5F2F2-E68D-4565-B7FB-EA3C988D4ED3}"/>
    <cellStyle name="Currency 5 2 2 4 4 2 2" xfId="13966" xr:uid="{57D03F5D-7166-45E9-8653-5248F5139A72}"/>
    <cellStyle name="Currency 5 2 2 4 4 2 2 2" xfId="29377" xr:uid="{AA2B6161-80C5-4CE9-93C4-956840D7B9ED}"/>
    <cellStyle name="Currency 5 2 2 4 4 2 2 2 2" xfId="60201" xr:uid="{3EDE7ADD-1CC1-442F-8D95-BFA249758376}"/>
    <cellStyle name="Currency 5 2 2 4 4 2 2 3" xfId="44791" xr:uid="{2A148B34-A268-462B-A3AA-F6499FBC6A37}"/>
    <cellStyle name="Currency 5 2 2 4 4 2 3" xfId="21568" xr:uid="{D06B8496-F10A-4030-A454-CEFB32D90404}"/>
    <cellStyle name="Currency 5 2 2 4 4 2 3 2" xfId="52392" xr:uid="{18FCDBA0-12A7-4346-B8DF-300D538B2607}"/>
    <cellStyle name="Currency 5 2 2 4 4 2 4" xfId="36982" xr:uid="{60DA0342-2E38-4073-9C59-8AC65CB58336}"/>
    <cellStyle name="Currency 5 2 2 4 4 3" xfId="10163" xr:uid="{2CE79BC9-FECF-4E0C-860F-1FBDCB1A8B63}"/>
    <cellStyle name="Currency 5 2 2 4 4 3 2" xfId="25574" xr:uid="{A71ECAEA-9556-4912-8F61-D4EF00E77D57}"/>
    <cellStyle name="Currency 5 2 2 4 4 3 2 2" xfId="56398" xr:uid="{B3184B74-7D3E-4C52-A88B-F64B0002C2F1}"/>
    <cellStyle name="Currency 5 2 2 4 4 3 3" xfId="40988" xr:uid="{64593773-C440-412F-A0C8-AB7F8F8C8DDF}"/>
    <cellStyle name="Currency 5 2 2 4 4 4" xfId="17765" xr:uid="{2A3E4696-CDCD-4E55-9676-FB51EC59EDED}"/>
    <cellStyle name="Currency 5 2 2 4 4 4 2" xfId="48589" xr:uid="{283E6090-B5B6-4992-9496-09ACC6E11DB4}"/>
    <cellStyle name="Currency 5 2 2 4 4 5" xfId="33179" xr:uid="{70090D12-1BB8-4826-9B6C-3CB942875799}"/>
    <cellStyle name="Currency 5 2 2 4 5" xfId="4256" xr:uid="{6FB31E29-02ED-463D-A0A8-30985C6E2D42}"/>
    <cellStyle name="Currency 5 2 2 4 5 2" xfId="12067" xr:uid="{795C72B3-7D48-419F-8DC2-B7F45953C552}"/>
    <cellStyle name="Currency 5 2 2 4 5 2 2" xfId="27478" xr:uid="{06920EA9-8C46-49FE-B76E-98FFE5113A80}"/>
    <cellStyle name="Currency 5 2 2 4 5 2 2 2" xfId="58302" xr:uid="{11CBDADC-DF23-4BC7-99A2-B783BC67B8E9}"/>
    <cellStyle name="Currency 5 2 2 4 5 2 3" xfId="42892" xr:uid="{1A87AD8F-804F-49A3-8E50-C65E89C03F1D}"/>
    <cellStyle name="Currency 5 2 2 4 5 3" xfId="19669" xr:uid="{5AE96E21-4914-4D64-9509-B4F65FB019EB}"/>
    <cellStyle name="Currency 5 2 2 4 5 3 2" xfId="50493" xr:uid="{480030EE-B7B7-44BD-A163-D35119142C2A}"/>
    <cellStyle name="Currency 5 2 2 4 5 4" xfId="35083" xr:uid="{D8A08072-7FC6-4503-B024-C8955C2FF63D}"/>
    <cellStyle name="Currency 5 2 2 4 6" xfId="8264" xr:uid="{A18B0323-4591-4FC7-A52D-B8E20845EBE4}"/>
    <cellStyle name="Currency 5 2 2 4 6 2" xfId="23675" xr:uid="{F187AC75-E37E-4912-A68C-CDBDDBEFBAB1}"/>
    <cellStyle name="Currency 5 2 2 4 6 2 2" xfId="54499" xr:uid="{3D8534D7-372F-456D-BF89-928D0D558732}"/>
    <cellStyle name="Currency 5 2 2 4 6 3" xfId="39089" xr:uid="{67E34C6D-0053-4C97-A465-139696120452}"/>
    <cellStyle name="Currency 5 2 2 4 7" xfId="15866" xr:uid="{C90AF45B-0604-4167-97B4-4B0EFE34CDB7}"/>
    <cellStyle name="Currency 5 2 2 4 7 2" xfId="46690" xr:uid="{3FA78942-CA28-452C-B9EC-18A78108C3DE}"/>
    <cellStyle name="Currency 5 2 2 4 8" xfId="31280" xr:uid="{242173BC-35B3-4832-A3A0-21886EF712B1}"/>
    <cellStyle name="Currency 5 2 2 5" xfId="873" xr:uid="{3C571B02-FDE8-4775-8853-86CABE0D3D66}"/>
    <cellStyle name="Currency 5 2 2 5 2" xfId="2772" xr:uid="{8D53EB67-653A-46EB-8C28-E21F0E486A88}"/>
    <cellStyle name="Currency 5 2 2 5 2 2" xfId="6575" xr:uid="{7075B0D5-88F3-4A36-B477-1235ADBB8DE4}"/>
    <cellStyle name="Currency 5 2 2 5 2 2 2" xfId="14386" xr:uid="{FB8505DC-227D-4E81-B12D-F2144DB4C694}"/>
    <cellStyle name="Currency 5 2 2 5 2 2 2 2" xfId="29797" xr:uid="{F4A037D0-CA02-488A-87B9-3116A92FCD33}"/>
    <cellStyle name="Currency 5 2 2 5 2 2 2 2 2" xfId="60621" xr:uid="{2144D328-3EFC-4637-848B-A4AECD036E24}"/>
    <cellStyle name="Currency 5 2 2 5 2 2 2 3" xfId="45211" xr:uid="{FD358999-AC1F-4B22-87EE-31B9F8F867A9}"/>
    <cellStyle name="Currency 5 2 2 5 2 2 3" xfId="21988" xr:uid="{63938E6B-C1E6-4724-9A67-4AE60132ED8F}"/>
    <cellStyle name="Currency 5 2 2 5 2 2 3 2" xfId="52812" xr:uid="{FC7C7A22-C45D-4294-B98F-CA5C2C91E502}"/>
    <cellStyle name="Currency 5 2 2 5 2 2 4" xfId="37402" xr:uid="{26D13237-7591-4A4D-A259-4F4E620F7B7E}"/>
    <cellStyle name="Currency 5 2 2 5 2 3" xfId="10583" xr:uid="{4D2B14BA-FC64-4074-AA1A-46AA19EE9B3B}"/>
    <cellStyle name="Currency 5 2 2 5 2 3 2" xfId="25994" xr:uid="{9217F7A7-67F0-4904-AA44-61D0142E06B8}"/>
    <cellStyle name="Currency 5 2 2 5 2 3 2 2" xfId="56818" xr:uid="{149228B0-8067-404A-AB3A-16702B272E39}"/>
    <cellStyle name="Currency 5 2 2 5 2 3 3" xfId="41408" xr:uid="{43926147-7049-4AC6-BE1C-7586068C8315}"/>
    <cellStyle name="Currency 5 2 2 5 2 4" xfId="18185" xr:uid="{0C53AD09-B225-474E-966C-35C082B57EDF}"/>
    <cellStyle name="Currency 5 2 2 5 2 4 2" xfId="49009" xr:uid="{E1F462F8-B8B1-4D61-9649-F6A540A42EA5}"/>
    <cellStyle name="Currency 5 2 2 5 2 5" xfId="33599" xr:uid="{B6525BD6-F855-47B5-98FD-CEC957215591}"/>
    <cellStyle name="Currency 5 2 2 5 3" xfId="4676" xr:uid="{4C490EF7-8E7B-46AC-B95A-B37CE3B62098}"/>
    <cellStyle name="Currency 5 2 2 5 3 2" xfId="12487" xr:uid="{99D3FAED-DE15-4CA6-9882-B059B57826DD}"/>
    <cellStyle name="Currency 5 2 2 5 3 2 2" xfId="27898" xr:uid="{15BE9C58-2B5C-4E4F-B097-C20E2D6F97EE}"/>
    <cellStyle name="Currency 5 2 2 5 3 2 2 2" xfId="58722" xr:uid="{3762FADD-38A1-49C1-854D-DCEF51BA7536}"/>
    <cellStyle name="Currency 5 2 2 5 3 2 3" xfId="43312" xr:uid="{BA5BF818-2FA7-4431-B994-9C7904DFA270}"/>
    <cellStyle name="Currency 5 2 2 5 3 3" xfId="20089" xr:uid="{8DB38EA3-D1B6-4449-927D-10B5D687ABE2}"/>
    <cellStyle name="Currency 5 2 2 5 3 3 2" xfId="50913" xr:uid="{F166BB80-6AB8-470F-8EFF-A086FA9B4047}"/>
    <cellStyle name="Currency 5 2 2 5 3 4" xfId="35503" xr:uid="{DE81F1BA-6120-48A1-B52B-10007CAE223B}"/>
    <cellStyle name="Currency 5 2 2 5 4" xfId="8684" xr:uid="{E49AEF89-5BAC-408A-AE3D-B0671B9705B6}"/>
    <cellStyle name="Currency 5 2 2 5 4 2" xfId="24095" xr:uid="{46B8F9D7-FD92-46BC-834F-B2BCA5B3F5F9}"/>
    <cellStyle name="Currency 5 2 2 5 4 2 2" xfId="54919" xr:uid="{D64B107A-8D68-443D-8992-04B3CFB9733A}"/>
    <cellStyle name="Currency 5 2 2 5 4 3" xfId="39509" xr:uid="{ABEFC33C-079C-4EAE-AD11-AC98906A721A}"/>
    <cellStyle name="Currency 5 2 2 5 5" xfId="16286" xr:uid="{614BCCA7-55DE-4E47-A54B-6CCE88EB3A4B}"/>
    <cellStyle name="Currency 5 2 2 5 5 2" xfId="47110" xr:uid="{F89E9851-BB88-489F-86EB-8DD0249578FA}"/>
    <cellStyle name="Currency 5 2 2 5 6" xfId="31700" xr:uid="{1FF57176-6B79-483B-BBD8-DD6514D1BBED}"/>
    <cellStyle name="Currency 5 2 2 6" xfId="1506" xr:uid="{CACB88CE-BEA4-4A94-818E-F6901BEA96BE}"/>
    <cellStyle name="Currency 5 2 2 6 2" xfId="3405" xr:uid="{FBBCE605-9401-47DE-9BFE-736D989A4240}"/>
    <cellStyle name="Currency 5 2 2 6 2 2" xfId="7208" xr:uid="{CEA605AE-7928-4B4C-B03A-AA5901D93634}"/>
    <cellStyle name="Currency 5 2 2 6 2 2 2" xfId="15019" xr:uid="{C6306975-C89A-4AB4-B0DC-D31BF0C865AC}"/>
    <cellStyle name="Currency 5 2 2 6 2 2 2 2" xfId="30430" xr:uid="{4BAFB4C6-CE04-437E-8F54-3CC5773D7EC6}"/>
    <cellStyle name="Currency 5 2 2 6 2 2 2 2 2" xfId="61254" xr:uid="{B86893BD-7400-4965-AC41-F0810733FF71}"/>
    <cellStyle name="Currency 5 2 2 6 2 2 2 3" xfId="45844" xr:uid="{550AC18E-53EB-4E6C-A672-6B99C2F18074}"/>
    <cellStyle name="Currency 5 2 2 6 2 2 3" xfId="22621" xr:uid="{A1FE6437-6519-48DD-B216-A90D11442DBC}"/>
    <cellStyle name="Currency 5 2 2 6 2 2 3 2" xfId="53445" xr:uid="{5C3F7E23-A7FE-40A9-A22B-FF42A33B2BC4}"/>
    <cellStyle name="Currency 5 2 2 6 2 2 4" xfId="38035" xr:uid="{2D601EEE-C0FD-42F9-AF4F-F5CE7C0FA951}"/>
    <cellStyle name="Currency 5 2 2 6 2 3" xfId="11216" xr:uid="{AFE8EC5F-CD7B-46DA-870C-9E796C8D6856}"/>
    <cellStyle name="Currency 5 2 2 6 2 3 2" xfId="26627" xr:uid="{D2B3E9EC-B972-4359-B63D-429F4AA62CE0}"/>
    <cellStyle name="Currency 5 2 2 6 2 3 2 2" xfId="57451" xr:uid="{4F723202-F9CF-4356-B1C5-C9A7C2DAE5D2}"/>
    <cellStyle name="Currency 5 2 2 6 2 3 3" xfId="42041" xr:uid="{E4C8E88D-BF4E-44E3-A56C-EB684BE0F5EB}"/>
    <cellStyle name="Currency 5 2 2 6 2 4" xfId="18818" xr:uid="{03C57CCA-FCF8-4747-BC16-89674AE2C285}"/>
    <cellStyle name="Currency 5 2 2 6 2 4 2" xfId="49642" xr:uid="{B1980FA7-736B-4D46-957B-BBC8F0821AC1}"/>
    <cellStyle name="Currency 5 2 2 6 2 5" xfId="34232" xr:uid="{05E1A5FB-4E8C-4076-A7F0-92F8E61DBF2F}"/>
    <cellStyle name="Currency 5 2 2 6 3" xfId="5309" xr:uid="{167279AE-8694-42E1-82AD-FFD2ACC918D7}"/>
    <cellStyle name="Currency 5 2 2 6 3 2" xfId="13120" xr:uid="{DAF729DB-6920-40EC-9328-33E78BA8AF33}"/>
    <cellStyle name="Currency 5 2 2 6 3 2 2" xfId="28531" xr:uid="{A03160D6-1A96-4C17-9BCD-60161DB2E782}"/>
    <cellStyle name="Currency 5 2 2 6 3 2 2 2" xfId="59355" xr:uid="{9B11DC99-EFA5-4105-98AD-DAD769EECCAD}"/>
    <cellStyle name="Currency 5 2 2 6 3 2 3" xfId="43945" xr:uid="{03CEF699-7E20-4B18-9B30-522E01A0A3B7}"/>
    <cellStyle name="Currency 5 2 2 6 3 3" xfId="20722" xr:uid="{F5EBB269-963F-4212-BF93-0269877B8E5C}"/>
    <cellStyle name="Currency 5 2 2 6 3 3 2" xfId="51546" xr:uid="{687143B9-7F4D-42A2-9719-8BCA493FE508}"/>
    <cellStyle name="Currency 5 2 2 6 3 4" xfId="36136" xr:uid="{C97C1C80-23CB-4022-B734-8FCE3CC9C669}"/>
    <cellStyle name="Currency 5 2 2 6 4" xfId="9317" xr:uid="{A0DDBB07-38CF-4E9B-8876-15207248B502}"/>
    <cellStyle name="Currency 5 2 2 6 4 2" xfId="24728" xr:uid="{76F58366-A785-4C9B-BDB3-55F28D8599C8}"/>
    <cellStyle name="Currency 5 2 2 6 4 2 2" xfId="55552" xr:uid="{B544DEA1-66C9-4A12-822A-3603F73E60D6}"/>
    <cellStyle name="Currency 5 2 2 6 4 3" xfId="40142" xr:uid="{7E8A2AD4-1C55-4143-AF8D-AB9D4E5C1D28}"/>
    <cellStyle name="Currency 5 2 2 6 5" xfId="16919" xr:uid="{67B8C1F0-A37E-4125-8C31-05C52E22DE3C}"/>
    <cellStyle name="Currency 5 2 2 6 5 2" xfId="47743" xr:uid="{C9D1BEEB-629A-42C0-B4BD-592A2BBD5C72}"/>
    <cellStyle name="Currency 5 2 2 6 6" xfId="32333" xr:uid="{41307E60-8CC0-4650-8427-DED2CB3C688A}"/>
    <cellStyle name="Currency 5 2 2 7" xfId="2139" xr:uid="{CA201B65-85D5-4A90-9342-DCE100485856}"/>
    <cellStyle name="Currency 5 2 2 7 2" xfId="5942" xr:uid="{6B2954F9-E1F6-4D87-A0D3-1F1991F452A1}"/>
    <cellStyle name="Currency 5 2 2 7 2 2" xfId="13753" xr:uid="{F2A7F345-3F46-4F8D-A707-00ABCC599195}"/>
    <cellStyle name="Currency 5 2 2 7 2 2 2" xfId="29164" xr:uid="{45FBF990-F36C-45A2-8C41-6E9075AEB6F7}"/>
    <cellStyle name="Currency 5 2 2 7 2 2 2 2" xfId="59988" xr:uid="{49241291-0F80-4A26-8F43-0F3B46973138}"/>
    <cellStyle name="Currency 5 2 2 7 2 2 3" xfId="44578" xr:uid="{7AB11B34-81C3-44FD-AD13-11D9D7FDC03D}"/>
    <cellStyle name="Currency 5 2 2 7 2 3" xfId="21355" xr:uid="{B14A2944-8C6A-493D-AF14-0BD221C93D38}"/>
    <cellStyle name="Currency 5 2 2 7 2 3 2" xfId="52179" xr:uid="{DE1DD6ED-96EC-4450-BAF3-2CAAC4A27046}"/>
    <cellStyle name="Currency 5 2 2 7 2 4" xfId="36769" xr:uid="{D143159D-EF70-4BD5-BD46-E49D38EEFFA0}"/>
    <cellStyle name="Currency 5 2 2 7 3" xfId="9950" xr:uid="{44CF433A-46AE-4AC3-9C61-F3CFB36FF8E5}"/>
    <cellStyle name="Currency 5 2 2 7 3 2" xfId="25361" xr:uid="{07985C5A-C2BB-4407-A8E9-6C705563543D}"/>
    <cellStyle name="Currency 5 2 2 7 3 2 2" xfId="56185" xr:uid="{B2ECFD69-3EAF-4A70-9004-0D18F172C0AD}"/>
    <cellStyle name="Currency 5 2 2 7 3 3" xfId="40775" xr:uid="{E0BD98BE-348F-40EC-9248-38071555195C}"/>
    <cellStyle name="Currency 5 2 2 7 4" xfId="17552" xr:uid="{D9D53278-8B35-4744-9E51-21971A15C4F2}"/>
    <cellStyle name="Currency 5 2 2 7 4 2" xfId="48376" xr:uid="{82ABAA4D-E39B-4727-B69C-E01086CCA732}"/>
    <cellStyle name="Currency 5 2 2 7 5" xfId="32966" xr:uid="{A505A152-EBB5-4BCE-BC1D-79D89F97D05A}"/>
    <cellStyle name="Currency 5 2 2 8" xfId="4043" xr:uid="{B8988765-F4A8-4F51-A51E-97A924ECC144}"/>
    <cellStyle name="Currency 5 2 2 8 2" xfId="11854" xr:uid="{AC6D6FF1-5D31-4475-8BEE-977E616995BF}"/>
    <cellStyle name="Currency 5 2 2 8 2 2" xfId="27265" xr:uid="{6F1C8B76-FC2F-4643-B41E-13FBB0FF90DB}"/>
    <cellStyle name="Currency 5 2 2 8 2 2 2" xfId="58089" xr:uid="{0C5BED10-4586-4475-B048-0B7047CE3AC0}"/>
    <cellStyle name="Currency 5 2 2 8 2 3" xfId="42679" xr:uid="{CD0FE3B7-5616-4F57-86EE-003CF3C43AF6}"/>
    <cellStyle name="Currency 5 2 2 8 3" xfId="19456" xr:uid="{CA10FAB5-4BDE-493F-849D-37FEEA4E6B20}"/>
    <cellStyle name="Currency 5 2 2 8 3 2" xfId="50280" xr:uid="{0D7D0C69-F0F5-4150-AE9C-757A9E40ED8C}"/>
    <cellStyle name="Currency 5 2 2 8 4" xfId="34870" xr:uid="{B968D7A3-F33E-47CA-923F-0C656F1D5F42}"/>
    <cellStyle name="Currency 5 2 2 9" xfId="8051" xr:uid="{252320C1-AAF6-4AB2-B947-2F9DDEAA8117}"/>
    <cellStyle name="Currency 5 2 2 9 2" xfId="23462" xr:uid="{ED994BB3-5DAC-4BDE-8AAB-33A9FCE698BC}"/>
    <cellStyle name="Currency 5 2 2 9 2 2" xfId="54286" xr:uid="{57F6F022-2956-4827-BB8C-20DE0B388E61}"/>
    <cellStyle name="Currency 5 2 2 9 3" xfId="38876" xr:uid="{8D598DEF-84D3-4E88-B8EA-12CAB9907D27}"/>
    <cellStyle name="Currency 5 2 3" xfId="271" xr:uid="{36B13812-3BAC-41B1-BBC8-EADBF738D81D}"/>
    <cellStyle name="Currency 5 2 3 10" xfId="15693" xr:uid="{62DB7985-0A11-42E9-AF07-7A10918D8A11}"/>
    <cellStyle name="Currency 5 2 3 10 2" xfId="46517" xr:uid="{7F7427CF-F265-453A-8DCB-64EC7E3F4582}"/>
    <cellStyle name="Currency 5 2 3 11" xfId="31107" xr:uid="{79B51455-8971-4C32-8170-7CE248133124}"/>
    <cellStyle name="Currency 5 2 3 2" xfId="702" xr:uid="{A25EB36B-35C4-482F-BB04-2B89CD339BC3}"/>
    <cellStyle name="Currency 5 2 3 2 2" xfId="1335" xr:uid="{1CEDD175-FFE5-437D-AB5C-D042590345CF}"/>
    <cellStyle name="Currency 5 2 3 2 2 2" xfId="3234" xr:uid="{F65E5F86-1854-4F04-B610-78EBA23115A1}"/>
    <cellStyle name="Currency 5 2 3 2 2 2 2" xfId="7037" xr:uid="{B7B4DFB9-EE36-44E4-9071-45A8290C812C}"/>
    <cellStyle name="Currency 5 2 3 2 2 2 2 2" xfId="14848" xr:uid="{FBCF836D-F7F2-473F-8EFC-D8BDF5512E00}"/>
    <cellStyle name="Currency 5 2 3 2 2 2 2 2 2" xfId="30259" xr:uid="{AC9327E5-FC86-405E-9515-A5B40FFBB457}"/>
    <cellStyle name="Currency 5 2 3 2 2 2 2 2 2 2" xfId="61083" xr:uid="{B34A3F61-9FD3-4A0C-AC0F-EE79DEB3930D}"/>
    <cellStyle name="Currency 5 2 3 2 2 2 2 2 3" xfId="45673" xr:uid="{72D4B5BA-7E76-4D66-BF20-AAE717856E69}"/>
    <cellStyle name="Currency 5 2 3 2 2 2 2 3" xfId="22450" xr:uid="{42D7A80E-623A-43C2-B212-0FFC2D49B563}"/>
    <cellStyle name="Currency 5 2 3 2 2 2 2 3 2" xfId="53274" xr:uid="{F0AF29E6-CA95-4C32-BA30-9BE60B367C17}"/>
    <cellStyle name="Currency 5 2 3 2 2 2 2 4" xfId="37864" xr:uid="{D6739C1D-DDB6-42F1-A572-D95FA06B9807}"/>
    <cellStyle name="Currency 5 2 3 2 2 2 3" xfId="11045" xr:uid="{6D7B7159-83B9-4684-8469-1A6362AD8769}"/>
    <cellStyle name="Currency 5 2 3 2 2 2 3 2" xfId="26456" xr:uid="{963F9E55-421B-41F9-B23D-0186D4D9FE13}"/>
    <cellStyle name="Currency 5 2 3 2 2 2 3 2 2" xfId="57280" xr:uid="{914744B8-243C-4840-B767-AEA04F98F7E7}"/>
    <cellStyle name="Currency 5 2 3 2 2 2 3 3" xfId="41870" xr:uid="{1316E97F-F78A-46AF-AE47-7A83F8FE54D3}"/>
    <cellStyle name="Currency 5 2 3 2 2 2 4" xfId="18647" xr:uid="{84D102E8-A60F-407B-8E3C-C38396844664}"/>
    <cellStyle name="Currency 5 2 3 2 2 2 4 2" xfId="49471" xr:uid="{7B881BBA-5105-4967-B071-F8E4B9EC0B25}"/>
    <cellStyle name="Currency 5 2 3 2 2 2 5" xfId="34061" xr:uid="{FE3FC613-AFDA-4C6C-8178-FC5D25FF701C}"/>
    <cellStyle name="Currency 5 2 3 2 2 3" xfId="5138" xr:uid="{98DD0194-7595-4810-9DB9-84CC7DC6EC58}"/>
    <cellStyle name="Currency 5 2 3 2 2 3 2" xfId="12949" xr:uid="{AC0991F2-BED8-432B-8AB5-993887066430}"/>
    <cellStyle name="Currency 5 2 3 2 2 3 2 2" xfId="28360" xr:uid="{D79A4AD7-C00C-4229-BDAA-0508C9A2B3D9}"/>
    <cellStyle name="Currency 5 2 3 2 2 3 2 2 2" xfId="59184" xr:uid="{49F6F95E-9BEF-4A78-AA17-72BD9C6F75A3}"/>
    <cellStyle name="Currency 5 2 3 2 2 3 2 3" xfId="43774" xr:uid="{F84A2DEB-F506-4F3B-B8AB-0310B393475A}"/>
    <cellStyle name="Currency 5 2 3 2 2 3 3" xfId="20551" xr:uid="{2DBBB9C9-5ADE-4A3E-85F9-25F47B9972FD}"/>
    <cellStyle name="Currency 5 2 3 2 2 3 3 2" xfId="51375" xr:uid="{341F339A-F97E-42B8-80A3-A6297C8F9855}"/>
    <cellStyle name="Currency 5 2 3 2 2 3 4" xfId="35965" xr:uid="{50B60BFF-5F90-45EF-82FD-9AC39558FBF3}"/>
    <cellStyle name="Currency 5 2 3 2 2 4" xfId="9146" xr:uid="{019973D3-C842-4470-8E21-0FBDBEF8A067}"/>
    <cellStyle name="Currency 5 2 3 2 2 4 2" xfId="24557" xr:uid="{73530DDB-7888-4D37-AEC2-339EB4C2A12F}"/>
    <cellStyle name="Currency 5 2 3 2 2 4 2 2" xfId="55381" xr:uid="{A4218AD0-EE23-4D29-A6E1-AB4B0B16FA3F}"/>
    <cellStyle name="Currency 5 2 3 2 2 4 3" xfId="39971" xr:uid="{A47659EE-EAC7-464D-891C-F64769C183E0}"/>
    <cellStyle name="Currency 5 2 3 2 2 5" xfId="16748" xr:uid="{6DD0BD44-FEE6-4956-A0BA-28E1DF4510E6}"/>
    <cellStyle name="Currency 5 2 3 2 2 5 2" xfId="47572" xr:uid="{E462F32D-FA89-471C-9BAC-E3DAEB14EA40}"/>
    <cellStyle name="Currency 5 2 3 2 2 6" xfId="32162" xr:uid="{9DAF53B6-54BC-479A-B2E3-958272B931FD}"/>
    <cellStyle name="Currency 5 2 3 2 3" xfId="1968" xr:uid="{49DC8E98-6D50-4E05-A06A-B6194251AD03}"/>
    <cellStyle name="Currency 5 2 3 2 3 2" xfId="3867" xr:uid="{EA164B42-549D-423F-AF85-801DC6B7C7A5}"/>
    <cellStyle name="Currency 5 2 3 2 3 2 2" xfId="7670" xr:uid="{32B117E0-F913-43D3-9064-4D577671469F}"/>
    <cellStyle name="Currency 5 2 3 2 3 2 2 2" xfId="15481" xr:uid="{1277F22A-5053-4C44-8299-972A1F9846DC}"/>
    <cellStyle name="Currency 5 2 3 2 3 2 2 2 2" xfId="30892" xr:uid="{07AF8059-E33F-44D0-A8A0-C4C4C4FF960B}"/>
    <cellStyle name="Currency 5 2 3 2 3 2 2 2 2 2" xfId="61716" xr:uid="{0D77554F-C760-41AF-AF63-3A258B2F6FA0}"/>
    <cellStyle name="Currency 5 2 3 2 3 2 2 2 3" xfId="46306" xr:uid="{2987C57E-C8E9-4C9C-B258-87AE44366D01}"/>
    <cellStyle name="Currency 5 2 3 2 3 2 2 3" xfId="23083" xr:uid="{DE747ED7-5156-48BB-A955-C1963C7719F8}"/>
    <cellStyle name="Currency 5 2 3 2 3 2 2 3 2" xfId="53907" xr:uid="{C998CAB3-EEED-4829-A2D5-9BB8D374321B}"/>
    <cellStyle name="Currency 5 2 3 2 3 2 2 4" xfId="38497" xr:uid="{A0FED8EB-32B6-4550-B6D0-0D4D10B47100}"/>
    <cellStyle name="Currency 5 2 3 2 3 2 3" xfId="11678" xr:uid="{E6B88F92-48CB-4AA0-9212-C28D327DFCFB}"/>
    <cellStyle name="Currency 5 2 3 2 3 2 3 2" xfId="27089" xr:uid="{6F38A875-3077-4534-98EB-59E4124184AA}"/>
    <cellStyle name="Currency 5 2 3 2 3 2 3 2 2" xfId="57913" xr:uid="{A727CD51-084E-4AAE-9766-E3776D02D42C}"/>
    <cellStyle name="Currency 5 2 3 2 3 2 3 3" xfId="42503" xr:uid="{ED260E1B-EFC8-4507-BFEE-EBFC3998D582}"/>
    <cellStyle name="Currency 5 2 3 2 3 2 4" xfId="19280" xr:uid="{C87B34F7-545A-4F88-A09A-7E6F0C0A60A1}"/>
    <cellStyle name="Currency 5 2 3 2 3 2 4 2" xfId="50104" xr:uid="{BA847463-B101-4571-89E0-9D684D24B6B2}"/>
    <cellStyle name="Currency 5 2 3 2 3 2 5" xfId="34694" xr:uid="{E7B86FC5-6F93-4DA9-8FDA-E42B273994B6}"/>
    <cellStyle name="Currency 5 2 3 2 3 3" xfId="5771" xr:uid="{C0661ABF-FCC4-4FA7-8406-F4770DE7338F}"/>
    <cellStyle name="Currency 5 2 3 2 3 3 2" xfId="13582" xr:uid="{B3D668A2-8617-460D-99CD-70DDFD0DEFD2}"/>
    <cellStyle name="Currency 5 2 3 2 3 3 2 2" xfId="28993" xr:uid="{77904524-BA70-49CF-ACA4-9AA08E4189BD}"/>
    <cellStyle name="Currency 5 2 3 2 3 3 2 2 2" xfId="59817" xr:uid="{05E38D1E-D42F-4FDB-87B4-949CFC7C756C}"/>
    <cellStyle name="Currency 5 2 3 2 3 3 2 3" xfId="44407" xr:uid="{D8235295-C308-49A8-8C46-FDBC41DF4FE9}"/>
    <cellStyle name="Currency 5 2 3 2 3 3 3" xfId="21184" xr:uid="{3694C628-8B6B-4FB8-89E1-53913529D80D}"/>
    <cellStyle name="Currency 5 2 3 2 3 3 3 2" xfId="52008" xr:uid="{22CC5BBA-5925-4E5B-8A4B-FEE62AD2D1C0}"/>
    <cellStyle name="Currency 5 2 3 2 3 3 4" xfId="36598" xr:uid="{567160A7-2584-40D9-904C-FFEA04C3BFE2}"/>
    <cellStyle name="Currency 5 2 3 2 3 4" xfId="9779" xr:uid="{2015E8CA-AB91-4EC1-844C-738A58E4E24D}"/>
    <cellStyle name="Currency 5 2 3 2 3 4 2" xfId="25190" xr:uid="{D74A94DC-C7C5-4F6A-88DA-248F7363FBA8}"/>
    <cellStyle name="Currency 5 2 3 2 3 4 2 2" xfId="56014" xr:uid="{7D9A0E83-4340-4E32-A938-E055BE538065}"/>
    <cellStyle name="Currency 5 2 3 2 3 4 3" xfId="40604" xr:uid="{4AC3F64A-43C8-4199-A666-82F2A3F67EB4}"/>
    <cellStyle name="Currency 5 2 3 2 3 5" xfId="17381" xr:uid="{A76941D2-0282-400C-A345-5F33FC75B887}"/>
    <cellStyle name="Currency 5 2 3 2 3 5 2" xfId="48205" xr:uid="{3C158DAD-337D-4BFA-B8FF-508AE33AB920}"/>
    <cellStyle name="Currency 5 2 3 2 3 6" xfId="32795" xr:uid="{DA643744-985A-4430-81B5-7FAACF8C2CE6}"/>
    <cellStyle name="Currency 5 2 3 2 4" xfId="2601" xr:uid="{54049343-1848-412E-BCE9-985C7A272776}"/>
    <cellStyle name="Currency 5 2 3 2 4 2" xfId="6404" xr:uid="{7011FB9B-7EB4-4E2F-80C0-987A144BF33F}"/>
    <cellStyle name="Currency 5 2 3 2 4 2 2" xfId="14215" xr:uid="{ADC97ED7-8D36-45EF-8294-F7138F2F1C2D}"/>
    <cellStyle name="Currency 5 2 3 2 4 2 2 2" xfId="29626" xr:uid="{A1E93FC1-9345-44F8-9233-A0F2E7128A27}"/>
    <cellStyle name="Currency 5 2 3 2 4 2 2 2 2" xfId="60450" xr:uid="{B54C5DA2-0638-45C3-BEC3-AF58731FA194}"/>
    <cellStyle name="Currency 5 2 3 2 4 2 2 3" xfId="45040" xr:uid="{B5BD487E-C3F2-490B-9958-B00198E875CF}"/>
    <cellStyle name="Currency 5 2 3 2 4 2 3" xfId="21817" xr:uid="{F282B1AA-F360-4768-8D1A-42CB7E24ACD0}"/>
    <cellStyle name="Currency 5 2 3 2 4 2 3 2" xfId="52641" xr:uid="{AA0EA095-1A87-464E-B0E0-45285BE3685D}"/>
    <cellStyle name="Currency 5 2 3 2 4 2 4" xfId="37231" xr:uid="{E49FE46D-B492-4D31-A7F4-3CD81B3302CA}"/>
    <cellStyle name="Currency 5 2 3 2 4 3" xfId="10412" xr:uid="{8F802C79-6549-4AD0-9399-617796F97411}"/>
    <cellStyle name="Currency 5 2 3 2 4 3 2" xfId="25823" xr:uid="{3C889114-0D44-4BE8-A3B8-0818A115C161}"/>
    <cellStyle name="Currency 5 2 3 2 4 3 2 2" xfId="56647" xr:uid="{EAB70749-E5EC-4DC0-A011-F6BD2589D16D}"/>
    <cellStyle name="Currency 5 2 3 2 4 3 3" xfId="41237" xr:uid="{3B3D9B22-3F2B-4118-BDE1-831202B74F95}"/>
    <cellStyle name="Currency 5 2 3 2 4 4" xfId="18014" xr:uid="{5B6C5A8A-01EF-42A7-AC71-2973B11F0522}"/>
    <cellStyle name="Currency 5 2 3 2 4 4 2" xfId="48838" xr:uid="{707475D5-D408-4941-9C08-4C30A143FD8C}"/>
    <cellStyle name="Currency 5 2 3 2 4 5" xfId="33428" xr:uid="{F831094D-9E8F-4895-9EBE-5163068766CB}"/>
    <cellStyle name="Currency 5 2 3 2 5" xfId="4505" xr:uid="{5B41609A-0C8B-4CDD-99D0-5409A88652B0}"/>
    <cellStyle name="Currency 5 2 3 2 5 2" xfId="12316" xr:uid="{47712606-014A-40F3-87CC-B8FFA6C2A253}"/>
    <cellStyle name="Currency 5 2 3 2 5 2 2" xfId="27727" xr:uid="{23DDE1CD-718C-43CC-A1E0-5017F00EFDB5}"/>
    <cellStyle name="Currency 5 2 3 2 5 2 2 2" xfId="58551" xr:uid="{9C2C312D-D2BC-43D5-8700-06424C9F141A}"/>
    <cellStyle name="Currency 5 2 3 2 5 2 3" xfId="43141" xr:uid="{16177696-8270-4F4B-ADD7-9F188C8632E8}"/>
    <cellStyle name="Currency 5 2 3 2 5 3" xfId="19918" xr:uid="{BC8D33EE-B9BD-4C74-A43E-3AE341E0402D}"/>
    <cellStyle name="Currency 5 2 3 2 5 3 2" xfId="50742" xr:uid="{00DD5CC6-165B-4489-BD7F-E5CED074CA22}"/>
    <cellStyle name="Currency 5 2 3 2 5 4" xfId="35332" xr:uid="{8744D477-3093-40B9-B48E-568A731EDC56}"/>
    <cellStyle name="Currency 5 2 3 2 6" xfId="8513" xr:uid="{2D57CFDE-AC20-4069-9BC1-9B556A7FB4AB}"/>
    <cellStyle name="Currency 5 2 3 2 6 2" xfId="23924" xr:uid="{C215338F-F428-4FDF-872A-7B9DCE03F35B}"/>
    <cellStyle name="Currency 5 2 3 2 6 2 2" xfId="54748" xr:uid="{DEAFAB83-38C9-4B41-8946-011E7D7B41B1}"/>
    <cellStyle name="Currency 5 2 3 2 6 3" xfId="39338" xr:uid="{2A9785FA-5EEC-40E6-86E0-0521D2BDD525}"/>
    <cellStyle name="Currency 5 2 3 2 7" xfId="16115" xr:uid="{02C99050-5512-4F74-8693-EB70BEF0EF34}"/>
    <cellStyle name="Currency 5 2 3 2 7 2" xfId="46939" xr:uid="{B1F26C87-D71C-4C9C-8372-CA188E022D92}"/>
    <cellStyle name="Currency 5 2 3 2 8" xfId="31529" xr:uid="{EDABF19F-6CFC-4CFD-8B71-6D63E976D0EE}"/>
    <cellStyle name="Currency 5 2 3 3" xfId="493" xr:uid="{08DFD7AA-21A3-4794-8E3E-DC1F3E3F53B7}"/>
    <cellStyle name="Currency 5 2 3 3 2" xfId="1126" xr:uid="{FF132E5B-FE17-4F09-9054-992DBF33EE71}"/>
    <cellStyle name="Currency 5 2 3 3 2 2" xfId="3025" xr:uid="{50C8D5C2-9475-4C21-9A9D-FE545370F62F}"/>
    <cellStyle name="Currency 5 2 3 3 2 2 2" xfId="6828" xr:uid="{2D256C74-D869-49C3-8DEA-400D369604D9}"/>
    <cellStyle name="Currency 5 2 3 3 2 2 2 2" xfId="14639" xr:uid="{36D754D5-C3D1-4A6E-9E0E-1E89766BC30F}"/>
    <cellStyle name="Currency 5 2 3 3 2 2 2 2 2" xfId="30050" xr:uid="{1DB2C9A2-A7D6-4C9F-84F6-70A50F4AE625}"/>
    <cellStyle name="Currency 5 2 3 3 2 2 2 2 2 2" xfId="60874" xr:uid="{DEBE406D-1B8F-4A4F-896D-CB0CD19A00AE}"/>
    <cellStyle name="Currency 5 2 3 3 2 2 2 2 3" xfId="45464" xr:uid="{5B3240D2-E624-447A-8283-EF243E558F58}"/>
    <cellStyle name="Currency 5 2 3 3 2 2 2 3" xfId="22241" xr:uid="{662F7E5D-2EAD-4C96-915C-448B5DD991AE}"/>
    <cellStyle name="Currency 5 2 3 3 2 2 2 3 2" xfId="53065" xr:uid="{D9280DBF-3C63-4F37-BA3F-66046E8EF7C1}"/>
    <cellStyle name="Currency 5 2 3 3 2 2 2 4" xfId="37655" xr:uid="{A786F3D3-C017-415C-8197-87625774EE0C}"/>
    <cellStyle name="Currency 5 2 3 3 2 2 3" xfId="10836" xr:uid="{4645D3D1-F8C2-4D43-BB82-E06714286084}"/>
    <cellStyle name="Currency 5 2 3 3 2 2 3 2" xfId="26247" xr:uid="{97B1E2F2-62E7-4B04-8620-B286E40F5D4F}"/>
    <cellStyle name="Currency 5 2 3 3 2 2 3 2 2" xfId="57071" xr:uid="{4A4863E2-34A7-49DE-B461-418E680F36BA}"/>
    <cellStyle name="Currency 5 2 3 3 2 2 3 3" xfId="41661" xr:uid="{3517E109-91CE-476C-845D-4DE3D2836878}"/>
    <cellStyle name="Currency 5 2 3 3 2 2 4" xfId="18438" xr:uid="{600B476B-D553-48DD-BEC8-07EBA0FC0AE3}"/>
    <cellStyle name="Currency 5 2 3 3 2 2 4 2" xfId="49262" xr:uid="{4F833C70-B8E9-4466-9E79-1B30851D3F56}"/>
    <cellStyle name="Currency 5 2 3 3 2 2 5" xfId="33852" xr:uid="{93CDD3F7-9EAC-45BB-B4EE-C0233B29C333}"/>
    <cellStyle name="Currency 5 2 3 3 2 3" xfId="4929" xr:uid="{AFFAA6D0-8A4C-418D-A479-D8C51C4667D3}"/>
    <cellStyle name="Currency 5 2 3 3 2 3 2" xfId="12740" xr:uid="{6D2EAA5B-F4BC-44CE-8D4E-4B73C6E48EFC}"/>
    <cellStyle name="Currency 5 2 3 3 2 3 2 2" xfId="28151" xr:uid="{E818BCAB-540C-4EDC-B205-D4EBD7169EFF}"/>
    <cellStyle name="Currency 5 2 3 3 2 3 2 2 2" xfId="58975" xr:uid="{414C1F70-276C-4178-875B-D3A6CA8EAEF9}"/>
    <cellStyle name="Currency 5 2 3 3 2 3 2 3" xfId="43565" xr:uid="{F910DF54-7FC9-4C4B-9B8B-993142DA1AE8}"/>
    <cellStyle name="Currency 5 2 3 3 2 3 3" xfId="20342" xr:uid="{5D3E96A5-852D-4C78-BAAF-8B8492E2BE35}"/>
    <cellStyle name="Currency 5 2 3 3 2 3 3 2" xfId="51166" xr:uid="{FEDC14AC-69A3-47E7-A216-6B30404F49E9}"/>
    <cellStyle name="Currency 5 2 3 3 2 3 4" xfId="35756" xr:uid="{B5081C47-7399-44FE-B6A2-B1CBBB853B5B}"/>
    <cellStyle name="Currency 5 2 3 3 2 4" xfId="8937" xr:uid="{E37968A2-E007-429C-B517-6F1C9E850069}"/>
    <cellStyle name="Currency 5 2 3 3 2 4 2" xfId="24348" xr:uid="{8E36D4C3-BBAF-4373-B882-3D678BD36B64}"/>
    <cellStyle name="Currency 5 2 3 3 2 4 2 2" xfId="55172" xr:uid="{1362DA00-29CF-43D4-875C-272DA0286871}"/>
    <cellStyle name="Currency 5 2 3 3 2 4 3" xfId="39762" xr:uid="{41D49C2B-E85D-4BEF-A89D-BF751F10FD15}"/>
    <cellStyle name="Currency 5 2 3 3 2 5" xfId="16539" xr:uid="{5251C49D-57E5-4982-AE09-9C59A2ED5045}"/>
    <cellStyle name="Currency 5 2 3 3 2 5 2" xfId="47363" xr:uid="{7FE66636-B65B-4C8F-AC00-C683B983ACDE}"/>
    <cellStyle name="Currency 5 2 3 3 2 6" xfId="31953" xr:uid="{A507C4B7-3CEC-4AAD-9F9A-73822F01C0AC}"/>
    <cellStyle name="Currency 5 2 3 3 3" xfId="1759" xr:uid="{4C61B3E9-81F2-4E31-9019-C10B146F4C0E}"/>
    <cellStyle name="Currency 5 2 3 3 3 2" xfId="3658" xr:uid="{483CD516-23F0-4029-B0F9-6BFD3A2318C0}"/>
    <cellStyle name="Currency 5 2 3 3 3 2 2" xfId="7461" xr:uid="{63CA57FB-45E1-44D9-A44B-55DB3ED92A7A}"/>
    <cellStyle name="Currency 5 2 3 3 3 2 2 2" xfId="15272" xr:uid="{B92FDDC5-10ED-4914-8E06-115229CA3394}"/>
    <cellStyle name="Currency 5 2 3 3 3 2 2 2 2" xfId="30683" xr:uid="{2892E795-B629-4D7E-AE87-476F13A46F0B}"/>
    <cellStyle name="Currency 5 2 3 3 3 2 2 2 2 2" xfId="61507" xr:uid="{D9FBA5DA-2960-4658-8E4E-E75EF2487978}"/>
    <cellStyle name="Currency 5 2 3 3 3 2 2 2 3" xfId="46097" xr:uid="{33707A9F-FE2B-4563-ACA8-F0C57DB442AF}"/>
    <cellStyle name="Currency 5 2 3 3 3 2 2 3" xfId="22874" xr:uid="{798016CC-6C43-4631-AA1A-2DEF785142BD}"/>
    <cellStyle name="Currency 5 2 3 3 3 2 2 3 2" xfId="53698" xr:uid="{4A6E67F1-0814-470E-BEA2-4E7FF24F8D20}"/>
    <cellStyle name="Currency 5 2 3 3 3 2 2 4" xfId="38288" xr:uid="{299D5480-DD22-41E1-A7C9-A231D09EA7D2}"/>
    <cellStyle name="Currency 5 2 3 3 3 2 3" xfId="11469" xr:uid="{4E02349D-F58A-432A-9E88-75A8385B344C}"/>
    <cellStyle name="Currency 5 2 3 3 3 2 3 2" xfId="26880" xr:uid="{14FB8864-D16A-4639-A94C-4483D8AC2292}"/>
    <cellStyle name="Currency 5 2 3 3 3 2 3 2 2" xfId="57704" xr:uid="{DCF7E9AA-9399-41BB-BE36-C09A82E5F4F9}"/>
    <cellStyle name="Currency 5 2 3 3 3 2 3 3" xfId="42294" xr:uid="{009FE496-5FC6-4446-867D-B27284D230F3}"/>
    <cellStyle name="Currency 5 2 3 3 3 2 4" xfId="19071" xr:uid="{3890D44D-91E2-4C69-ABB8-BF7106C21078}"/>
    <cellStyle name="Currency 5 2 3 3 3 2 4 2" xfId="49895" xr:uid="{542E6F06-0F36-41BE-8952-D20971CA128F}"/>
    <cellStyle name="Currency 5 2 3 3 3 2 5" xfId="34485" xr:uid="{5268565C-4F98-4300-81E6-387871ED7F27}"/>
    <cellStyle name="Currency 5 2 3 3 3 3" xfId="5562" xr:uid="{DF2C337D-1886-41DC-B28A-06B1F3D0581D}"/>
    <cellStyle name="Currency 5 2 3 3 3 3 2" xfId="13373" xr:uid="{E2093CFC-A598-44FF-B608-DDA0CF9AAEAD}"/>
    <cellStyle name="Currency 5 2 3 3 3 3 2 2" xfId="28784" xr:uid="{B6B5E33C-8A2B-45C8-826A-A4A98FE394E4}"/>
    <cellStyle name="Currency 5 2 3 3 3 3 2 2 2" xfId="59608" xr:uid="{16785E4A-FA37-45E9-B4D2-20CC0C4C9014}"/>
    <cellStyle name="Currency 5 2 3 3 3 3 2 3" xfId="44198" xr:uid="{16CED95A-9288-4D24-9D9B-E1DECAD50F26}"/>
    <cellStyle name="Currency 5 2 3 3 3 3 3" xfId="20975" xr:uid="{8D5FDF91-B8E7-4308-B9D0-6E98FE7EA0FF}"/>
    <cellStyle name="Currency 5 2 3 3 3 3 3 2" xfId="51799" xr:uid="{D334357C-36DE-4ED5-9349-BA2D9CB78CF0}"/>
    <cellStyle name="Currency 5 2 3 3 3 3 4" xfId="36389" xr:uid="{7D511552-EE44-4E21-8EC7-C6A3280F1F23}"/>
    <cellStyle name="Currency 5 2 3 3 3 4" xfId="9570" xr:uid="{FC08FDC3-FE5F-4A2E-B2E8-24C9749436E2}"/>
    <cellStyle name="Currency 5 2 3 3 3 4 2" xfId="24981" xr:uid="{BC9DAEA5-CD75-49EA-8695-08A7316F6C73}"/>
    <cellStyle name="Currency 5 2 3 3 3 4 2 2" xfId="55805" xr:uid="{ADF061B9-945D-4149-B612-9B50E68FFEAD}"/>
    <cellStyle name="Currency 5 2 3 3 3 4 3" xfId="40395" xr:uid="{80F83F23-7A7A-414A-A697-5BA2E1DD42E1}"/>
    <cellStyle name="Currency 5 2 3 3 3 5" xfId="17172" xr:uid="{4F729AFB-FFEF-4AEE-8B5A-2EDA4590756F}"/>
    <cellStyle name="Currency 5 2 3 3 3 5 2" xfId="47996" xr:uid="{1F87E0BD-E736-4B0E-B0EA-C612889B1C35}"/>
    <cellStyle name="Currency 5 2 3 3 3 6" xfId="32586" xr:uid="{54973116-4DF8-4C83-9ADE-329AEBD77A84}"/>
    <cellStyle name="Currency 5 2 3 3 4" xfId="2392" xr:uid="{D3F39269-0C5C-4BCE-936D-C9FBDBD4171B}"/>
    <cellStyle name="Currency 5 2 3 3 4 2" xfId="6195" xr:uid="{957529C0-B868-4CCC-A5AC-2FFE4923A02D}"/>
    <cellStyle name="Currency 5 2 3 3 4 2 2" xfId="14006" xr:uid="{D95D72B0-D302-4E2F-8B87-E37D4618ED41}"/>
    <cellStyle name="Currency 5 2 3 3 4 2 2 2" xfId="29417" xr:uid="{D29E34CA-0B79-4CCF-9462-8D8F72F36BD6}"/>
    <cellStyle name="Currency 5 2 3 3 4 2 2 2 2" xfId="60241" xr:uid="{41E38BB4-0515-4A39-9F9B-CAA6632F4018}"/>
    <cellStyle name="Currency 5 2 3 3 4 2 2 3" xfId="44831" xr:uid="{F0446ABE-4156-4C62-AFAF-EE7BF6809FA1}"/>
    <cellStyle name="Currency 5 2 3 3 4 2 3" xfId="21608" xr:uid="{CE01DA71-488E-4AC3-B1BA-9DB312974EDA}"/>
    <cellStyle name="Currency 5 2 3 3 4 2 3 2" xfId="52432" xr:uid="{A500F8BD-7E01-4664-8D36-7FA4DC15387B}"/>
    <cellStyle name="Currency 5 2 3 3 4 2 4" xfId="37022" xr:uid="{4653AA13-4D58-4EDE-855A-C879C00063F1}"/>
    <cellStyle name="Currency 5 2 3 3 4 3" xfId="10203" xr:uid="{8E3D667F-1158-415B-8C41-828C2A9204CB}"/>
    <cellStyle name="Currency 5 2 3 3 4 3 2" xfId="25614" xr:uid="{2852373F-E305-485C-B5F7-9A797A1B2C9E}"/>
    <cellStyle name="Currency 5 2 3 3 4 3 2 2" xfId="56438" xr:uid="{15287BD2-9AA2-4E57-82CF-59EB6902D69B}"/>
    <cellStyle name="Currency 5 2 3 3 4 3 3" xfId="41028" xr:uid="{AD105038-E887-4F16-9C15-F9DDDFC3119B}"/>
    <cellStyle name="Currency 5 2 3 3 4 4" xfId="17805" xr:uid="{65C315BA-85CC-4F0F-832F-3B7C71BE20A9}"/>
    <cellStyle name="Currency 5 2 3 3 4 4 2" xfId="48629" xr:uid="{E40E56FE-7907-4E24-935A-592F74CED7E3}"/>
    <cellStyle name="Currency 5 2 3 3 4 5" xfId="33219" xr:uid="{746E2AEF-9D3C-4AE6-A8FC-5885182A2F20}"/>
    <cellStyle name="Currency 5 2 3 3 5" xfId="4296" xr:uid="{D7E1A5A4-251F-4E03-A663-F530C76750D1}"/>
    <cellStyle name="Currency 5 2 3 3 5 2" xfId="12107" xr:uid="{FA446329-EAF3-497C-B4EB-4BAD7D5758DB}"/>
    <cellStyle name="Currency 5 2 3 3 5 2 2" xfId="27518" xr:uid="{6B34F8AB-5807-4392-9B4B-68C1EBE9A4F6}"/>
    <cellStyle name="Currency 5 2 3 3 5 2 2 2" xfId="58342" xr:uid="{180D40CF-95C4-42F3-B855-D5737B1E1931}"/>
    <cellStyle name="Currency 5 2 3 3 5 2 3" xfId="42932" xr:uid="{05D01701-AFBA-4C88-9809-F627D045D575}"/>
    <cellStyle name="Currency 5 2 3 3 5 3" xfId="19709" xr:uid="{8B6A78AD-8703-4EDE-8952-AA68E4F8CAC0}"/>
    <cellStyle name="Currency 5 2 3 3 5 3 2" xfId="50533" xr:uid="{7B4D85B6-26EA-4273-BB1A-38B270CC31DD}"/>
    <cellStyle name="Currency 5 2 3 3 5 4" xfId="35123" xr:uid="{3543CA9D-D297-444E-8F73-0F56A25A2DD5}"/>
    <cellStyle name="Currency 5 2 3 3 6" xfId="8304" xr:uid="{AB4B2D4A-6560-4491-B867-C84F9ED9C3FD}"/>
    <cellStyle name="Currency 5 2 3 3 6 2" xfId="23715" xr:uid="{1A06FE55-F2D7-4A87-85BE-A4FB5E113442}"/>
    <cellStyle name="Currency 5 2 3 3 6 2 2" xfId="54539" xr:uid="{3FA3AF0C-B136-48DB-8703-C1C17AEC318E}"/>
    <cellStyle name="Currency 5 2 3 3 6 3" xfId="39129" xr:uid="{BECA74F0-BF9F-45A6-A43C-6E78E1FEB014}"/>
    <cellStyle name="Currency 5 2 3 3 7" xfId="15906" xr:uid="{E06E6109-D6EE-4AE3-8895-9ADC0EF6103E}"/>
    <cellStyle name="Currency 5 2 3 3 7 2" xfId="46730" xr:uid="{9C07B576-1C91-4C4D-8586-5F08EC3463AD}"/>
    <cellStyle name="Currency 5 2 3 3 8" xfId="31320" xr:uid="{4B6D1678-B5D9-4F93-BBDA-B7BE749EE80C}"/>
    <cellStyle name="Currency 5 2 3 4" xfId="913" xr:uid="{0A33023C-C88C-4D13-895D-7DAEF63280B9}"/>
    <cellStyle name="Currency 5 2 3 4 2" xfId="2812" xr:uid="{3279047E-8E52-4CEB-8FD9-3C410C520CB0}"/>
    <cellStyle name="Currency 5 2 3 4 2 2" xfId="6615" xr:uid="{79875011-5F27-43BB-A25C-01DE38536356}"/>
    <cellStyle name="Currency 5 2 3 4 2 2 2" xfId="14426" xr:uid="{CC9BDF17-BF46-4775-A1A2-C89C5254D30E}"/>
    <cellStyle name="Currency 5 2 3 4 2 2 2 2" xfId="29837" xr:uid="{54186B43-50D3-4068-84FC-05421D6760CA}"/>
    <cellStyle name="Currency 5 2 3 4 2 2 2 2 2" xfId="60661" xr:uid="{278ED6B9-BD46-4ADB-B7FF-DEF57BF1EEC2}"/>
    <cellStyle name="Currency 5 2 3 4 2 2 2 3" xfId="45251" xr:uid="{490D4CC5-CF7B-4F47-A869-2866E2F80BDA}"/>
    <cellStyle name="Currency 5 2 3 4 2 2 3" xfId="22028" xr:uid="{CECC2F8C-A62A-49F2-92DC-FFBDEDDCE9E7}"/>
    <cellStyle name="Currency 5 2 3 4 2 2 3 2" xfId="52852" xr:uid="{D1642760-316D-49F8-8A0D-C8AAA181A46D}"/>
    <cellStyle name="Currency 5 2 3 4 2 2 4" xfId="37442" xr:uid="{A433BB17-81B2-49F8-9D88-5EC4E4BD983E}"/>
    <cellStyle name="Currency 5 2 3 4 2 3" xfId="10623" xr:uid="{0BDA8183-5D86-4013-B558-9B3B2C2039AE}"/>
    <cellStyle name="Currency 5 2 3 4 2 3 2" xfId="26034" xr:uid="{B5DACC2A-F877-4BB8-B389-F78C3408BE63}"/>
    <cellStyle name="Currency 5 2 3 4 2 3 2 2" xfId="56858" xr:uid="{D3FCEA99-CA1B-419E-B678-5E41A4DB114F}"/>
    <cellStyle name="Currency 5 2 3 4 2 3 3" xfId="41448" xr:uid="{9A28AC67-1599-437E-8FE1-AA31AAC2AACD}"/>
    <cellStyle name="Currency 5 2 3 4 2 4" xfId="18225" xr:uid="{FB7A012D-9C5C-4A85-AF1B-3C5AFFE6168C}"/>
    <cellStyle name="Currency 5 2 3 4 2 4 2" xfId="49049" xr:uid="{C7DE940D-C0D5-4037-B804-C8C46BD91CDF}"/>
    <cellStyle name="Currency 5 2 3 4 2 5" xfId="33639" xr:uid="{B47AD31F-0C27-4094-8474-6B20E08EACDD}"/>
    <cellStyle name="Currency 5 2 3 4 3" xfId="4716" xr:uid="{ADE81329-A2EF-4CE7-958B-A5DDCF27CC37}"/>
    <cellStyle name="Currency 5 2 3 4 3 2" xfId="12527" xr:uid="{F67D4FA4-BDD4-4F6C-B3FD-4FC9C87241A9}"/>
    <cellStyle name="Currency 5 2 3 4 3 2 2" xfId="27938" xr:uid="{3E1F6AF0-9A17-4230-BF64-74F2BB58B335}"/>
    <cellStyle name="Currency 5 2 3 4 3 2 2 2" xfId="58762" xr:uid="{389F5746-754A-45B4-9201-58B7BB0AE7E2}"/>
    <cellStyle name="Currency 5 2 3 4 3 2 3" xfId="43352" xr:uid="{C2BAF445-5ED2-43C0-9AFD-691DCA433CF1}"/>
    <cellStyle name="Currency 5 2 3 4 3 3" xfId="20129" xr:uid="{51B383F0-F4EB-4CD6-9449-CC02546B6E45}"/>
    <cellStyle name="Currency 5 2 3 4 3 3 2" xfId="50953" xr:uid="{6A2FF5FB-6404-40CE-B967-2D4ABDE9D709}"/>
    <cellStyle name="Currency 5 2 3 4 3 4" xfId="35543" xr:uid="{3432BB4E-6721-4DAE-B441-C0E634F5BF4E}"/>
    <cellStyle name="Currency 5 2 3 4 4" xfId="8724" xr:uid="{22BE0B27-BD7E-4ACC-A3A0-FBC248AB5D78}"/>
    <cellStyle name="Currency 5 2 3 4 4 2" xfId="24135" xr:uid="{3C9E3C71-3012-4270-9D9D-714C3BF7092C}"/>
    <cellStyle name="Currency 5 2 3 4 4 2 2" xfId="54959" xr:uid="{ADCCA5FC-9669-4903-99ED-21E9F774D925}"/>
    <cellStyle name="Currency 5 2 3 4 4 3" xfId="39549" xr:uid="{F7FD1A17-BE2E-4198-A0E1-1170B4AF2440}"/>
    <cellStyle name="Currency 5 2 3 4 5" xfId="16326" xr:uid="{283D52A3-90AC-4728-A278-213C1E9F1CAE}"/>
    <cellStyle name="Currency 5 2 3 4 5 2" xfId="47150" xr:uid="{E5708E74-5412-47FD-BFE1-D6072724E009}"/>
    <cellStyle name="Currency 5 2 3 4 6" xfId="31740" xr:uid="{D5FB91B6-BBC6-47D0-BC71-A97569D58563}"/>
    <cellStyle name="Currency 5 2 3 5" xfId="1546" xr:uid="{8195AF3C-1DFF-4D4E-B6A5-0025C71B20DB}"/>
    <cellStyle name="Currency 5 2 3 5 2" xfId="3445" xr:uid="{0556C71C-8D3C-46BD-BB8E-AA2C6A6288D5}"/>
    <cellStyle name="Currency 5 2 3 5 2 2" xfId="7248" xr:uid="{4E39D1CA-6D04-4540-88C4-10CE70417751}"/>
    <cellStyle name="Currency 5 2 3 5 2 2 2" xfId="15059" xr:uid="{0A7C2D29-08D4-43C8-8DF6-64EE6465F4FB}"/>
    <cellStyle name="Currency 5 2 3 5 2 2 2 2" xfId="30470" xr:uid="{C9BA0A17-0F8A-47F4-9A3A-C8CC1617A69E}"/>
    <cellStyle name="Currency 5 2 3 5 2 2 2 2 2" xfId="61294" xr:uid="{BCEDDB7C-1412-46A3-AE58-3EC4993AADB3}"/>
    <cellStyle name="Currency 5 2 3 5 2 2 2 3" xfId="45884" xr:uid="{C516DDBD-6ADB-4A53-8E82-6C023D32DA82}"/>
    <cellStyle name="Currency 5 2 3 5 2 2 3" xfId="22661" xr:uid="{3AFB7F94-1E9B-44D0-8FFD-6898F593095B}"/>
    <cellStyle name="Currency 5 2 3 5 2 2 3 2" xfId="53485" xr:uid="{174EF762-09F0-40BE-9590-458BDBA3B90B}"/>
    <cellStyle name="Currency 5 2 3 5 2 2 4" xfId="38075" xr:uid="{FDA3EE51-7093-4722-AC4A-D7D53ADAF54A}"/>
    <cellStyle name="Currency 5 2 3 5 2 3" xfId="11256" xr:uid="{97ED96C1-CB3A-426B-AD3C-59E779376C89}"/>
    <cellStyle name="Currency 5 2 3 5 2 3 2" xfId="26667" xr:uid="{05CDF258-AF7E-4905-9743-2A86C1B57898}"/>
    <cellStyle name="Currency 5 2 3 5 2 3 2 2" xfId="57491" xr:uid="{6B5F0324-17D8-4758-807C-DC7AEBCFB049}"/>
    <cellStyle name="Currency 5 2 3 5 2 3 3" xfId="42081" xr:uid="{6AEC998F-A0D6-4CFB-8BE8-642AF82A58D7}"/>
    <cellStyle name="Currency 5 2 3 5 2 4" xfId="18858" xr:uid="{E75B4DB7-19C4-4A14-AB13-6EEA00AB5BF7}"/>
    <cellStyle name="Currency 5 2 3 5 2 4 2" xfId="49682" xr:uid="{3243417F-FC0C-4354-92CC-6AB79EC9D90C}"/>
    <cellStyle name="Currency 5 2 3 5 2 5" xfId="34272" xr:uid="{FF8FC8B5-1ECD-492F-BCB9-E33A83CBADDB}"/>
    <cellStyle name="Currency 5 2 3 5 3" xfId="5349" xr:uid="{CCA6ED04-7BBB-4FFE-B8AA-8AB385D58B11}"/>
    <cellStyle name="Currency 5 2 3 5 3 2" xfId="13160" xr:uid="{ADE556F5-CDCF-448B-8FE4-F2EB54ED3BB5}"/>
    <cellStyle name="Currency 5 2 3 5 3 2 2" xfId="28571" xr:uid="{961E0AE7-AED4-4D9E-A033-9C1DA37014FC}"/>
    <cellStyle name="Currency 5 2 3 5 3 2 2 2" xfId="59395" xr:uid="{CCF3FB53-EB51-4EF0-A9E2-B67C6DEF2887}"/>
    <cellStyle name="Currency 5 2 3 5 3 2 3" xfId="43985" xr:uid="{11CA7B61-CC68-4F51-A117-27C52417C94B}"/>
    <cellStyle name="Currency 5 2 3 5 3 3" xfId="20762" xr:uid="{3B89FB01-7A39-4F96-837A-0BCB69BCBC4C}"/>
    <cellStyle name="Currency 5 2 3 5 3 3 2" xfId="51586" xr:uid="{DF461A0A-8362-47FC-89DA-4C2073A89AF5}"/>
    <cellStyle name="Currency 5 2 3 5 3 4" xfId="36176" xr:uid="{D5CDCCDF-2070-4347-8A24-6E5007A26A54}"/>
    <cellStyle name="Currency 5 2 3 5 4" xfId="9357" xr:uid="{0602C46D-9661-4A66-A6A3-62946DB9DD8A}"/>
    <cellStyle name="Currency 5 2 3 5 4 2" xfId="24768" xr:uid="{E6578149-BF94-4394-84CD-ABE099313DEF}"/>
    <cellStyle name="Currency 5 2 3 5 4 2 2" xfId="55592" xr:uid="{E5113516-5A07-492A-88CF-ECF3F1226654}"/>
    <cellStyle name="Currency 5 2 3 5 4 3" xfId="40182" xr:uid="{5421DB52-B7CA-4858-961E-D761F71B7CA6}"/>
    <cellStyle name="Currency 5 2 3 5 5" xfId="16959" xr:uid="{19934788-F7EA-4BF6-8302-17EC527D1145}"/>
    <cellStyle name="Currency 5 2 3 5 5 2" xfId="47783" xr:uid="{8B3D704E-7604-434F-9FBC-FD09F4C83547}"/>
    <cellStyle name="Currency 5 2 3 5 6" xfId="32373" xr:uid="{0F1108B4-B346-433E-9A38-163BBCE7B862}"/>
    <cellStyle name="Currency 5 2 3 6" xfId="2179" xr:uid="{28C893B8-AC97-47BB-9D7D-0F9404385456}"/>
    <cellStyle name="Currency 5 2 3 6 2" xfId="5982" xr:uid="{FB61D84D-A7C6-4262-AAEA-60914F6222B9}"/>
    <cellStyle name="Currency 5 2 3 6 2 2" xfId="13793" xr:uid="{1610D492-BE50-4834-8AC1-D9822010083C}"/>
    <cellStyle name="Currency 5 2 3 6 2 2 2" xfId="29204" xr:uid="{F5DCD4FA-4474-4460-A131-A5915084145F}"/>
    <cellStyle name="Currency 5 2 3 6 2 2 2 2" xfId="60028" xr:uid="{DDB724C3-065A-496B-94F0-55A8D53A4478}"/>
    <cellStyle name="Currency 5 2 3 6 2 2 3" xfId="44618" xr:uid="{8BFCA3A5-3C6F-4EA8-B9C7-BA5FF8BC53B3}"/>
    <cellStyle name="Currency 5 2 3 6 2 3" xfId="21395" xr:uid="{A576DFA8-AE96-4D23-8B28-ED1BB09A4A06}"/>
    <cellStyle name="Currency 5 2 3 6 2 3 2" xfId="52219" xr:uid="{52C838F3-D645-4584-81E7-D994C1BB5DD3}"/>
    <cellStyle name="Currency 5 2 3 6 2 4" xfId="36809" xr:uid="{770C340F-9C0C-4C57-9822-CA043F328FAE}"/>
    <cellStyle name="Currency 5 2 3 6 3" xfId="9990" xr:uid="{BDA76E38-670A-47E0-9798-36FB4AFB1078}"/>
    <cellStyle name="Currency 5 2 3 6 3 2" xfId="25401" xr:uid="{A62D8AF5-C83E-4AFE-B461-E08A36FE7FD2}"/>
    <cellStyle name="Currency 5 2 3 6 3 2 2" xfId="56225" xr:uid="{CAD7BC80-0D1B-4F8F-B2BF-EB00D35C4D86}"/>
    <cellStyle name="Currency 5 2 3 6 3 3" xfId="40815" xr:uid="{5984CD52-0B7B-413E-AB82-A8025CAADA41}"/>
    <cellStyle name="Currency 5 2 3 6 4" xfId="17592" xr:uid="{9BDA332E-6BCA-4570-9C08-EAFDF6F14F02}"/>
    <cellStyle name="Currency 5 2 3 6 4 2" xfId="48416" xr:uid="{C1E4B485-99AE-4663-825C-E899F7AEA02B}"/>
    <cellStyle name="Currency 5 2 3 6 5" xfId="33006" xr:uid="{5543D5F5-FB96-4D4C-B6B1-964BD1B1289F}"/>
    <cellStyle name="Currency 5 2 3 7" xfId="4083" xr:uid="{DBCF69D4-F15B-426F-A7B8-0F7446ED766C}"/>
    <cellStyle name="Currency 5 2 3 7 2" xfId="11894" xr:uid="{1F37D630-D658-43A1-B020-3671FE5D6419}"/>
    <cellStyle name="Currency 5 2 3 7 2 2" xfId="27305" xr:uid="{12E10AAC-094F-448E-BD1D-0F7E45FEB3C3}"/>
    <cellStyle name="Currency 5 2 3 7 2 2 2" xfId="58129" xr:uid="{A5C7048D-089A-4535-883F-1518CC4F1D3C}"/>
    <cellStyle name="Currency 5 2 3 7 2 3" xfId="42719" xr:uid="{127D42EF-3FD6-4D55-AE09-D08358637F8B}"/>
    <cellStyle name="Currency 5 2 3 7 3" xfId="19496" xr:uid="{532C92E4-5BBD-45DB-B125-3FE1177BEC90}"/>
    <cellStyle name="Currency 5 2 3 7 3 2" xfId="50320" xr:uid="{71A99863-7499-402F-80D4-5AC86790A611}"/>
    <cellStyle name="Currency 5 2 3 7 4" xfId="34910" xr:uid="{BA5E3CF2-1CE7-429C-BF21-5BDCBF8CC5DD}"/>
    <cellStyle name="Currency 5 2 3 8" xfId="8091" xr:uid="{26A5E8AC-CC81-4EB5-9E2A-E4DAEEDB0E93}"/>
    <cellStyle name="Currency 5 2 3 8 2" xfId="23502" xr:uid="{1647970E-E284-450C-94D8-F7B64C58A710}"/>
    <cellStyle name="Currency 5 2 3 8 2 2" xfId="54326" xr:uid="{5EF5C280-5B8F-452D-B9CC-9B49DD1A62FB}"/>
    <cellStyle name="Currency 5 2 3 8 3" xfId="38916" xr:uid="{2195FD5B-33EC-4A36-978C-2D1E9E92BE70}"/>
    <cellStyle name="Currency 5 2 3 9" xfId="7882" xr:uid="{B3DF285C-F915-49D6-B994-051B536476D1}"/>
    <cellStyle name="Currency 5 2 3 9 2" xfId="23293" xr:uid="{F35B8F8E-D008-4B0D-9BF8-59114C212828}"/>
    <cellStyle name="Currency 5 2 3 9 2 2" xfId="54117" xr:uid="{91F9B343-D93A-487C-B49D-603A72D71B7B}"/>
    <cellStyle name="Currency 5 2 3 9 3" xfId="38707" xr:uid="{D6745B4D-804A-422C-838D-058A630FD9A5}"/>
    <cellStyle name="Currency 5 2 4" xfId="191" xr:uid="{0BF2CE99-00B1-4BB1-AFC3-75595AC72DC4}"/>
    <cellStyle name="Currency 5 2 4 10" xfId="15613" xr:uid="{730FF877-C003-436D-92C7-6E947DC7FEAE}"/>
    <cellStyle name="Currency 5 2 4 10 2" xfId="46437" xr:uid="{687AD05D-C33D-482E-8A51-E8FEDACF5C0A}"/>
    <cellStyle name="Currency 5 2 4 11" xfId="31027" xr:uid="{F233E51D-2340-4E2E-9A58-EFD92DEBF986}"/>
    <cellStyle name="Currency 5 2 4 2" xfId="622" xr:uid="{A55B68FE-DF24-4F1E-8F6C-80998E4709E5}"/>
    <cellStyle name="Currency 5 2 4 2 2" xfId="1255" xr:uid="{25CC2677-F1D0-4866-90BA-DD298172D2DD}"/>
    <cellStyle name="Currency 5 2 4 2 2 2" xfId="3154" xr:uid="{6933147C-5141-4B60-A55B-C9A6F42A3412}"/>
    <cellStyle name="Currency 5 2 4 2 2 2 2" xfId="6957" xr:uid="{4199C1C6-E5DD-4531-A2E7-B14BE53B0EEA}"/>
    <cellStyle name="Currency 5 2 4 2 2 2 2 2" xfId="14768" xr:uid="{16E92FD9-3683-4B54-9A06-BDEB6B6695AE}"/>
    <cellStyle name="Currency 5 2 4 2 2 2 2 2 2" xfId="30179" xr:uid="{D9F76E79-DB34-44A8-BE6F-8AB21BC467DC}"/>
    <cellStyle name="Currency 5 2 4 2 2 2 2 2 2 2" xfId="61003" xr:uid="{98433F46-CC04-4C5E-B30A-D6FD6BA9486E}"/>
    <cellStyle name="Currency 5 2 4 2 2 2 2 2 3" xfId="45593" xr:uid="{93607312-7D80-4227-A619-EB4CF528CC31}"/>
    <cellStyle name="Currency 5 2 4 2 2 2 2 3" xfId="22370" xr:uid="{E779FBDA-1FF8-43E0-96B9-75A7751365A1}"/>
    <cellStyle name="Currency 5 2 4 2 2 2 2 3 2" xfId="53194" xr:uid="{81756E36-6802-4561-8770-EF038651A983}"/>
    <cellStyle name="Currency 5 2 4 2 2 2 2 4" xfId="37784" xr:uid="{3A0F26B9-DB88-4CAE-8C91-7FDDD2632D59}"/>
    <cellStyle name="Currency 5 2 4 2 2 2 3" xfId="10965" xr:uid="{22AEB464-08FD-48D6-A830-1B296A2AAB3F}"/>
    <cellStyle name="Currency 5 2 4 2 2 2 3 2" xfId="26376" xr:uid="{58F584DD-6EC5-406A-BAA9-4328D5645426}"/>
    <cellStyle name="Currency 5 2 4 2 2 2 3 2 2" xfId="57200" xr:uid="{074540B8-8046-4646-91F6-8D924481FF50}"/>
    <cellStyle name="Currency 5 2 4 2 2 2 3 3" xfId="41790" xr:uid="{01BE0851-DAEE-4856-9717-0AF30B86D702}"/>
    <cellStyle name="Currency 5 2 4 2 2 2 4" xfId="18567" xr:uid="{A8FAFA64-3535-4EAB-A437-D740F2307063}"/>
    <cellStyle name="Currency 5 2 4 2 2 2 4 2" xfId="49391" xr:uid="{6731AADF-F7C6-4943-B87E-DA0570420C58}"/>
    <cellStyle name="Currency 5 2 4 2 2 2 5" xfId="33981" xr:uid="{FA158A80-5060-48F5-A734-F388A7796FA5}"/>
    <cellStyle name="Currency 5 2 4 2 2 3" xfId="5058" xr:uid="{3D103D77-8447-45BF-9486-94C198209122}"/>
    <cellStyle name="Currency 5 2 4 2 2 3 2" xfId="12869" xr:uid="{3F0C677C-8A32-4083-BCFE-714A067CBAC5}"/>
    <cellStyle name="Currency 5 2 4 2 2 3 2 2" xfId="28280" xr:uid="{07931603-E72F-4558-89A2-49896DBD51F7}"/>
    <cellStyle name="Currency 5 2 4 2 2 3 2 2 2" xfId="59104" xr:uid="{CC3E26CC-D0B3-4FFC-83C7-6A1F9764654D}"/>
    <cellStyle name="Currency 5 2 4 2 2 3 2 3" xfId="43694" xr:uid="{2B3949BE-DBA2-40F0-BD25-61B956588BD7}"/>
    <cellStyle name="Currency 5 2 4 2 2 3 3" xfId="20471" xr:uid="{E10DA8ED-B059-45BF-84B5-973A74F0779B}"/>
    <cellStyle name="Currency 5 2 4 2 2 3 3 2" xfId="51295" xr:uid="{BCAD984B-66FC-49CC-806F-406AB777DE26}"/>
    <cellStyle name="Currency 5 2 4 2 2 3 4" xfId="35885" xr:uid="{1A42F7CE-3E2E-441C-931F-FC1FA3EEAA14}"/>
    <cellStyle name="Currency 5 2 4 2 2 4" xfId="9066" xr:uid="{EE7BF406-308F-40E6-A52C-58D19371F9BA}"/>
    <cellStyle name="Currency 5 2 4 2 2 4 2" xfId="24477" xr:uid="{F35B5A5A-879B-4254-AB3F-C12C265DEDC6}"/>
    <cellStyle name="Currency 5 2 4 2 2 4 2 2" xfId="55301" xr:uid="{5743745C-5C24-4DB7-A376-39DC544F7A12}"/>
    <cellStyle name="Currency 5 2 4 2 2 4 3" xfId="39891" xr:uid="{FCA98FEC-C689-4284-9588-33CF89D2E109}"/>
    <cellStyle name="Currency 5 2 4 2 2 5" xfId="16668" xr:uid="{6D8DC888-6A9F-4B0D-9246-241CE2047549}"/>
    <cellStyle name="Currency 5 2 4 2 2 5 2" xfId="47492" xr:uid="{53C7539E-AE4A-4891-ACED-4D96D3E73BC1}"/>
    <cellStyle name="Currency 5 2 4 2 2 6" xfId="32082" xr:uid="{CB99675A-617D-4610-9D94-5A4FC866174F}"/>
    <cellStyle name="Currency 5 2 4 2 3" xfId="1888" xr:uid="{B2C0D8C8-1284-48E8-A547-5E029681000C}"/>
    <cellStyle name="Currency 5 2 4 2 3 2" xfId="3787" xr:uid="{67FDB79F-4189-40FA-B88E-2C214FE3435D}"/>
    <cellStyle name="Currency 5 2 4 2 3 2 2" xfId="7590" xr:uid="{5940461A-77A1-4A71-A1E2-6166585318EE}"/>
    <cellStyle name="Currency 5 2 4 2 3 2 2 2" xfId="15401" xr:uid="{57AAE891-B613-4F3D-B393-C3A6AF78F82F}"/>
    <cellStyle name="Currency 5 2 4 2 3 2 2 2 2" xfId="30812" xr:uid="{60677B54-132D-4674-8D53-FDBD600F8B9B}"/>
    <cellStyle name="Currency 5 2 4 2 3 2 2 2 2 2" xfId="61636" xr:uid="{35F52629-4273-4BDA-88EA-AAFFF1DDA8C1}"/>
    <cellStyle name="Currency 5 2 4 2 3 2 2 2 3" xfId="46226" xr:uid="{8B8B5EF7-74DA-462D-836F-7274D7A88C91}"/>
    <cellStyle name="Currency 5 2 4 2 3 2 2 3" xfId="23003" xr:uid="{49FDEAE8-4FDE-4F61-A6CC-9702480575F2}"/>
    <cellStyle name="Currency 5 2 4 2 3 2 2 3 2" xfId="53827" xr:uid="{3989D1C1-1B63-4098-99CC-0E8CF75AF74E}"/>
    <cellStyle name="Currency 5 2 4 2 3 2 2 4" xfId="38417" xr:uid="{36B26B15-F2CC-46B4-B6D5-8C11D32857FF}"/>
    <cellStyle name="Currency 5 2 4 2 3 2 3" xfId="11598" xr:uid="{49787551-AA6C-4CF6-BA3B-A08769C8F5A8}"/>
    <cellStyle name="Currency 5 2 4 2 3 2 3 2" xfId="27009" xr:uid="{CE72D019-3BE6-42C3-B732-44710CE07FB1}"/>
    <cellStyle name="Currency 5 2 4 2 3 2 3 2 2" xfId="57833" xr:uid="{7C5AE674-3B56-4813-8700-8055293AE626}"/>
    <cellStyle name="Currency 5 2 4 2 3 2 3 3" xfId="42423" xr:uid="{3EA5DCD8-40D6-4BA2-9A15-7FA0A06E398F}"/>
    <cellStyle name="Currency 5 2 4 2 3 2 4" xfId="19200" xr:uid="{CEB734EF-58C0-4F35-9499-1B1F72A6BB63}"/>
    <cellStyle name="Currency 5 2 4 2 3 2 4 2" xfId="50024" xr:uid="{FE6317A4-FB42-44AF-A5EB-1C4BDEA58CEB}"/>
    <cellStyle name="Currency 5 2 4 2 3 2 5" xfId="34614" xr:uid="{D20093FF-CBBF-4892-8421-D30B4E80E36C}"/>
    <cellStyle name="Currency 5 2 4 2 3 3" xfId="5691" xr:uid="{0284DF55-3B4A-4325-8991-41A66E546BD7}"/>
    <cellStyle name="Currency 5 2 4 2 3 3 2" xfId="13502" xr:uid="{79B4797A-65C8-4BB4-8652-FDBEBCEADB67}"/>
    <cellStyle name="Currency 5 2 4 2 3 3 2 2" xfId="28913" xr:uid="{17A65E53-20FD-430A-84E2-B88020FD3ED8}"/>
    <cellStyle name="Currency 5 2 4 2 3 3 2 2 2" xfId="59737" xr:uid="{37086442-5FAF-4B41-AE84-7B2FC082FF02}"/>
    <cellStyle name="Currency 5 2 4 2 3 3 2 3" xfId="44327" xr:uid="{AE998FCA-AFAC-45E0-A927-6C164E94678F}"/>
    <cellStyle name="Currency 5 2 4 2 3 3 3" xfId="21104" xr:uid="{E4DDFDE8-572A-4F82-99D0-782F2E336F25}"/>
    <cellStyle name="Currency 5 2 4 2 3 3 3 2" xfId="51928" xr:uid="{43CDDF6A-A469-4858-B953-E9DAB72BB941}"/>
    <cellStyle name="Currency 5 2 4 2 3 3 4" xfId="36518" xr:uid="{6AD2AE0C-F832-4027-BA8B-20E774D86369}"/>
    <cellStyle name="Currency 5 2 4 2 3 4" xfId="9699" xr:uid="{A5B3BD90-B80E-4EF4-BD2B-BD955BCFBE5B}"/>
    <cellStyle name="Currency 5 2 4 2 3 4 2" xfId="25110" xr:uid="{19BFF029-CA57-4644-94E4-CB76B16D9844}"/>
    <cellStyle name="Currency 5 2 4 2 3 4 2 2" xfId="55934" xr:uid="{582B2754-ACAE-41F1-A577-FE3557149BCF}"/>
    <cellStyle name="Currency 5 2 4 2 3 4 3" xfId="40524" xr:uid="{00332397-DD58-42E6-890F-A23497F5274D}"/>
    <cellStyle name="Currency 5 2 4 2 3 5" xfId="17301" xr:uid="{E88B99CC-256D-4BAD-8D7A-8996473B2495}"/>
    <cellStyle name="Currency 5 2 4 2 3 5 2" xfId="48125" xr:uid="{CD15A1E7-4B45-4F89-9135-0E767BD6A13D}"/>
    <cellStyle name="Currency 5 2 4 2 3 6" xfId="32715" xr:uid="{81FBD07F-6E85-4D38-8610-5FBEDBFE5FBE}"/>
    <cellStyle name="Currency 5 2 4 2 4" xfId="2521" xr:uid="{746334FE-FCFA-418B-B93C-E788195D89E7}"/>
    <cellStyle name="Currency 5 2 4 2 4 2" xfId="6324" xr:uid="{92FB0132-F750-4961-9C37-2AB1976A9AF1}"/>
    <cellStyle name="Currency 5 2 4 2 4 2 2" xfId="14135" xr:uid="{A03EC57C-E20A-4C4C-AF10-5B2C08109583}"/>
    <cellStyle name="Currency 5 2 4 2 4 2 2 2" xfId="29546" xr:uid="{16C6C14A-6197-4E4E-A501-D22E50985FD0}"/>
    <cellStyle name="Currency 5 2 4 2 4 2 2 2 2" xfId="60370" xr:uid="{478459A9-9D54-42C8-9BEA-2C5C744084EF}"/>
    <cellStyle name="Currency 5 2 4 2 4 2 2 3" xfId="44960" xr:uid="{FFA5F953-6BE2-43BC-8C5A-F86ADC3583FD}"/>
    <cellStyle name="Currency 5 2 4 2 4 2 3" xfId="21737" xr:uid="{6ACAEC08-8C5C-4ABE-AA7E-7F71A2A1DC97}"/>
    <cellStyle name="Currency 5 2 4 2 4 2 3 2" xfId="52561" xr:uid="{4DB841A3-CCA9-4DBB-A135-F0D5D34AB025}"/>
    <cellStyle name="Currency 5 2 4 2 4 2 4" xfId="37151" xr:uid="{55F0D152-16C6-4BC0-B3CB-CE9B1694BF06}"/>
    <cellStyle name="Currency 5 2 4 2 4 3" xfId="10332" xr:uid="{B1922ED0-BBF8-4847-AB65-1DD0F16F9480}"/>
    <cellStyle name="Currency 5 2 4 2 4 3 2" xfId="25743" xr:uid="{55AB33E0-4743-4930-AE37-DB4061E79FBA}"/>
    <cellStyle name="Currency 5 2 4 2 4 3 2 2" xfId="56567" xr:uid="{89CAF2B2-4614-4F13-9A2C-CE8019E1C16C}"/>
    <cellStyle name="Currency 5 2 4 2 4 3 3" xfId="41157" xr:uid="{8FDC3734-F099-4524-A7A7-C1E5A70510D4}"/>
    <cellStyle name="Currency 5 2 4 2 4 4" xfId="17934" xr:uid="{D3E4AE6F-733E-40D8-9D24-659CA0B77899}"/>
    <cellStyle name="Currency 5 2 4 2 4 4 2" xfId="48758" xr:uid="{EA00E2AA-1A95-4AE5-AD9E-2F1A96EE111B}"/>
    <cellStyle name="Currency 5 2 4 2 4 5" xfId="33348" xr:uid="{E0ED778A-FAE5-41C3-9599-B02867E85DF2}"/>
    <cellStyle name="Currency 5 2 4 2 5" xfId="4425" xr:uid="{CA41178A-56B0-4E78-895D-EFB57CBF621B}"/>
    <cellStyle name="Currency 5 2 4 2 5 2" xfId="12236" xr:uid="{6A1F0A85-2746-42EF-A6C8-57E3AF9DE410}"/>
    <cellStyle name="Currency 5 2 4 2 5 2 2" xfId="27647" xr:uid="{472CE28B-3627-4B61-8F08-B40025CF0D62}"/>
    <cellStyle name="Currency 5 2 4 2 5 2 2 2" xfId="58471" xr:uid="{29F3EE6B-9115-49E1-91D0-3A41D91715D4}"/>
    <cellStyle name="Currency 5 2 4 2 5 2 3" xfId="43061" xr:uid="{C2DC4415-F338-4E39-8B4C-653F84BA3561}"/>
    <cellStyle name="Currency 5 2 4 2 5 3" xfId="19838" xr:uid="{785E4857-12A6-40A9-8F15-9F0A24EE3EF8}"/>
    <cellStyle name="Currency 5 2 4 2 5 3 2" xfId="50662" xr:uid="{5C2D3DB3-D758-4509-BD35-021526869018}"/>
    <cellStyle name="Currency 5 2 4 2 5 4" xfId="35252" xr:uid="{C6807F30-571E-4957-AED7-80A12556AA4D}"/>
    <cellStyle name="Currency 5 2 4 2 6" xfId="8433" xr:uid="{68797E2C-18E0-4D2D-88C0-A2BB939318BF}"/>
    <cellStyle name="Currency 5 2 4 2 6 2" xfId="23844" xr:uid="{7751DF70-6763-4A7A-AD70-CD48637733B9}"/>
    <cellStyle name="Currency 5 2 4 2 6 2 2" xfId="54668" xr:uid="{5F89780B-E690-4DDB-9762-76F795A84D80}"/>
    <cellStyle name="Currency 5 2 4 2 6 3" xfId="39258" xr:uid="{B16E0482-DEBC-4C25-97DE-41562788B5EE}"/>
    <cellStyle name="Currency 5 2 4 2 7" xfId="16035" xr:uid="{D020849F-5891-4F27-9D3A-A098068B58EE}"/>
    <cellStyle name="Currency 5 2 4 2 7 2" xfId="46859" xr:uid="{AEC8398D-3B1B-471B-89FC-2171FF2ACDAA}"/>
    <cellStyle name="Currency 5 2 4 2 8" xfId="31449" xr:uid="{EA55EC02-17E9-4FF2-8FB1-A5C79B950EC8}"/>
    <cellStyle name="Currency 5 2 4 3" xfId="413" xr:uid="{B615E26E-BDBD-48F5-A06C-ADDBE596CF99}"/>
    <cellStyle name="Currency 5 2 4 3 2" xfId="1046" xr:uid="{1C00BDCE-10E7-4581-96B6-EBF742E28016}"/>
    <cellStyle name="Currency 5 2 4 3 2 2" xfId="2945" xr:uid="{7499E100-956E-47A7-B7AB-1A72452F8803}"/>
    <cellStyle name="Currency 5 2 4 3 2 2 2" xfId="6748" xr:uid="{F9366235-5547-4E56-AEE3-339FC1E87B34}"/>
    <cellStyle name="Currency 5 2 4 3 2 2 2 2" xfId="14559" xr:uid="{6C343F57-9FD9-448E-BC86-D37EBE09DDB2}"/>
    <cellStyle name="Currency 5 2 4 3 2 2 2 2 2" xfId="29970" xr:uid="{D6147CF7-7FFA-4904-B065-3329C8870E99}"/>
    <cellStyle name="Currency 5 2 4 3 2 2 2 2 2 2" xfId="60794" xr:uid="{6A3F4692-6F85-4840-9C3B-0E709C61A57E}"/>
    <cellStyle name="Currency 5 2 4 3 2 2 2 2 3" xfId="45384" xr:uid="{A3389D11-EAFC-468C-B547-7FA2E41E9AB3}"/>
    <cellStyle name="Currency 5 2 4 3 2 2 2 3" xfId="22161" xr:uid="{894BA75F-94E4-4419-8288-7C6587B2297D}"/>
    <cellStyle name="Currency 5 2 4 3 2 2 2 3 2" xfId="52985" xr:uid="{BF59D9CD-21F9-4011-8D61-50AB783B1B53}"/>
    <cellStyle name="Currency 5 2 4 3 2 2 2 4" xfId="37575" xr:uid="{12854012-B1AF-47C6-9A73-F33C45A7FF12}"/>
    <cellStyle name="Currency 5 2 4 3 2 2 3" xfId="10756" xr:uid="{1DF5FD67-B074-439E-B9B1-349C678899B1}"/>
    <cellStyle name="Currency 5 2 4 3 2 2 3 2" xfId="26167" xr:uid="{EF994369-8BEC-47D8-92C9-2A04AA3F3345}"/>
    <cellStyle name="Currency 5 2 4 3 2 2 3 2 2" xfId="56991" xr:uid="{88E54978-2DBF-42AE-A8A1-7749785D08E4}"/>
    <cellStyle name="Currency 5 2 4 3 2 2 3 3" xfId="41581" xr:uid="{8A46977A-1F39-4B22-8FF6-AAFED3C40869}"/>
    <cellStyle name="Currency 5 2 4 3 2 2 4" xfId="18358" xr:uid="{BBD7CD87-693C-4A40-BBFD-590042191CAE}"/>
    <cellStyle name="Currency 5 2 4 3 2 2 4 2" xfId="49182" xr:uid="{385B85EE-2CB4-4F89-AA80-8F182F968ACF}"/>
    <cellStyle name="Currency 5 2 4 3 2 2 5" xfId="33772" xr:uid="{10C3AE5F-3F7D-48A5-BE4F-2F7DDEC46A6A}"/>
    <cellStyle name="Currency 5 2 4 3 2 3" xfId="4849" xr:uid="{8F333697-ECB7-4311-8462-1EAD80AD561D}"/>
    <cellStyle name="Currency 5 2 4 3 2 3 2" xfId="12660" xr:uid="{894BE524-88D9-4F55-8894-3B8145AD3A5F}"/>
    <cellStyle name="Currency 5 2 4 3 2 3 2 2" xfId="28071" xr:uid="{1EDD9F2E-43EE-413B-A235-DD3DB72120D1}"/>
    <cellStyle name="Currency 5 2 4 3 2 3 2 2 2" xfId="58895" xr:uid="{74F3D1D6-D2EB-44C3-8EF8-8956665623F3}"/>
    <cellStyle name="Currency 5 2 4 3 2 3 2 3" xfId="43485" xr:uid="{92619E41-729D-4CEF-80BC-AA9EE3FF7833}"/>
    <cellStyle name="Currency 5 2 4 3 2 3 3" xfId="20262" xr:uid="{AB1C4F7F-78B7-40E5-B4C6-1606A22CB460}"/>
    <cellStyle name="Currency 5 2 4 3 2 3 3 2" xfId="51086" xr:uid="{8593D9BC-FDDD-480D-87F4-8A55165693DD}"/>
    <cellStyle name="Currency 5 2 4 3 2 3 4" xfId="35676" xr:uid="{2767F95A-BB33-4DC5-BDF2-3CFFB7689328}"/>
    <cellStyle name="Currency 5 2 4 3 2 4" xfId="8857" xr:uid="{52B0B4CE-1BDF-4FAB-B920-C50ED9C1A8C9}"/>
    <cellStyle name="Currency 5 2 4 3 2 4 2" xfId="24268" xr:uid="{2080C2BF-D153-45B0-93E6-7019BED70027}"/>
    <cellStyle name="Currency 5 2 4 3 2 4 2 2" xfId="55092" xr:uid="{A190C46C-595A-486A-8D59-FFEB4734F74E}"/>
    <cellStyle name="Currency 5 2 4 3 2 4 3" xfId="39682" xr:uid="{7AE4352C-E3BC-4A36-8079-15E028AE1858}"/>
    <cellStyle name="Currency 5 2 4 3 2 5" xfId="16459" xr:uid="{D70A21C3-18EF-4536-A8AE-7E048BEA98BC}"/>
    <cellStyle name="Currency 5 2 4 3 2 5 2" xfId="47283" xr:uid="{9C4E99DE-3CA9-4072-A307-ABBC41455280}"/>
    <cellStyle name="Currency 5 2 4 3 2 6" xfId="31873" xr:uid="{204FA20E-C159-4228-A37F-C4E1032721E1}"/>
    <cellStyle name="Currency 5 2 4 3 3" xfId="1679" xr:uid="{FE91D7D2-0EFE-4210-996E-8BC370A5C12B}"/>
    <cellStyle name="Currency 5 2 4 3 3 2" xfId="3578" xr:uid="{7E64ADD9-3D4D-4236-95DE-DF717F8ACDC7}"/>
    <cellStyle name="Currency 5 2 4 3 3 2 2" xfId="7381" xr:uid="{40C0238D-769C-4791-A947-642B02FD25F2}"/>
    <cellStyle name="Currency 5 2 4 3 3 2 2 2" xfId="15192" xr:uid="{EBAA0870-B1F1-45B6-9482-2278B9F86191}"/>
    <cellStyle name="Currency 5 2 4 3 3 2 2 2 2" xfId="30603" xr:uid="{1ACFE332-F31C-4824-BDFE-2A10F3AF25D2}"/>
    <cellStyle name="Currency 5 2 4 3 3 2 2 2 2 2" xfId="61427" xr:uid="{4387C350-5470-408C-BDA4-20E2A73F1F18}"/>
    <cellStyle name="Currency 5 2 4 3 3 2 2 2 3" xfId="46017" xr:uid="{02EA45E1-7F59-47D5-9176-AD3F763F04A9}"/>
    <cellStyle name="Currency 5 2 4 3 3 2 2 3" xfId="22794" xr:uid="{23ACD453-844E-4B39-A07A-DCE525975754}"/>
    <cellStyle name="Currency 5 2 4 3 3 2 2 3 2" xfId="53618" xr:uid="{D3CD83F0-D6FD-4A44-924C-703D69BC7ED5}"/>
    <cellStyle name="Currency 5 2 4 3 3 2 2 4" xfId="38208" xr:uid="{91567F98-B90E-481E-81D1-CAE1AD9EE2A7}"/>
    <cellStyle name="Currency 5 2 4 3 3 2 3" xfId="11389" xr:uid="{7F33DBA2-DC25-49D2-9F3D-ABBF6E220D40}"/>
    <cellStyle name="Currency 5 2 4 3 3 2 3 2" xfId="26800" xr:uid="{90EB23C5-BBF5-4E34-9177-42FEA2F036A8}"/>
    <cellStyle name="Currency 5 2 4 3 3 2 3 2 2" xfId="57624" xr:uid="{E1033E50-67DF-446C-BBC2-114482F22B35}"/>
    <cellStyle name="Currency 5 2 4 3 3 2 3 3" xfId="42214" xr:uid="{51A6623E-5932-4A76-8915-9059FDE3B425}"/>
    <cellStyle name="Currency 5 2 4 3 3 2 4" xfId="18991" xr:uid="{30D06BCE-18C8-4DBA-915B-C49B46CAFF17}"/>
    <cellStyle name="Currency 5 2 4 3 3 2 4 2" xfId="49815" xr:uid="{8E06E5EA-3CC3-4EAF-A2DC-8CE801FD2CDA}"/>
    <cellStyle name="Currency 5 2 4 3 3 2 5" xfId="34405" xr:uid="{F019E419-8A7A-427B-BACF-06BC319788F8}"/>
    <cellStyle name="Currency 5 2 4 3 3 3" xfId="5482" xr:uid="{46FCF6DF-252A-4C82-97EC-2FCA612B7345}"/>
    <cellStyle name="Currency 5 2 4 3 3 3 2" xfId="13293" xr:uid="{B42F096E-C137-4309-9D98-1FEEDB80476A}"/>
    <cellStyle name="Currency 5 2 4 3 3 3 2 2" xfId="28704" xr:uid="{EFBF3B8E-DD90-4E20-A3C5-B360DF67071B}"/>
    <cellStyle name="Currency 5 2 4 3 3 3 2 2 2" xfId="59528" xr:uid="{D9A76EE6-C11D-4196-B488-1ECA99D07613}"/>
    <cellStyle name="Currency 5 2 4 3 3 3 2 3" xfId="44118" xr:uid="{89DD1F55-4654-4921-8206-5DB74C2998C7}"/>
    <cellStyle name="Currency 5 2 4 3 3 3 3" xfId="20895" xr:uid="{FAFD1FC0-D5C7-400F-ADCB-FA7952D99839}"/>
    <cellStyle name="Currency 5 2 4 3 3 3 3 2" xfId="51719" xr:uid="{ECE65409-497F-448D-BB1F-72EE859F8128}"/>
    <cellStyle name="Currency 5 2 4 3 3 3 4" xfId="36309" xr:uid="{88916228-8578-4FA4-9CFF-AF9936D84136}"/>
    <cellStyle name="Currency 5 2 4 3 3 4" xfId="9490" xr:uid="{4662E70F-092A-4B99-8ABF-1BF4FED4C211}"/>
    <cellStyle name="Currency 5 2 4 3 3 4 2" xfId="24901" xr:uid="{60CAEE9D-65C9-44AF-B95E-9A171BA5869B}"/>
    <cellStyle name="Currency 5 2 4 3 3 4 2 2" xfId="55725" xr:uid="{F37E33B3-5B2B-41A1-838A-CE38B5A83334}"/>
    <cellStyle name="Currency 5 2 4 3 3 4 3" xfId="40315" xr:uid="{D1DF3D7E-34EF-4976-948A-4D462C0AF07B}"/>
    <cellStyle name="Currency 5 2 4 3 3 5" xfId="17092" xr:uid="{AE808508-10D4-411F-A0E3-9766FDD2963B}"/>
    <cellStyle name="Currency 5 2 4 3 3 5 2" xfId="47916" xr:uid="{169AF09D-25B8-445F-96C2-C55343AAC3AC}"/>
    <cellStyle name="Currency 5 2 4 3 3 6" xfId="32506" xr:uid="{DDB09237-D7CB-4B75-8C5B-ACA456E5E0DC}"/>
    <cellStyle name="Currency 5 2 4 3 4" xfId="2312" xr:uid="{154C9C2E-D6CB-479B-A86D-B8B8C87174F6}"/>
    <cellStyle name="Currency 5 2 4 3 4 2" xfId="6115" xr:uid="{07A4AED7-3A28-40CD-8821-4206CB0F6BD5}"/>
    <cellStyle name="Currency 5 2 4 3 4 2 2" xfId="13926" xr:uid="{7188292F-6BD7-4850-833D-33882CD314EF}"/>
    <cellStyle name="Currency 5 2 4 3 4 2 2 2" xfId="29337" xr:uid="{566FDDA5-2A08-4E16-96E8-64E487FFF849}"/>
    <cellStyle name="Currency 5 2 4 3 4 2 2 2 2" xfId="60161" xr:uid="{7000210B-E742-408D-B197-03DB3678AA56}"/>
    <cellStyle name="Currency 5 2 4 3 4 2 2 3" xfId="44751" xr:uid="{7853A7FA-6533-4381-8E94-6A599E5F4AD5}"/>
    <cellStyle name="Currency 5 2 4 3 4 2 3" xfId="21528" xr:uid="{B7ECD6B4-46CD-40E4-B803-C1AABF3ACB67}"/>
    <cellStyle name="Currency 5 2 4 3 4 2 3 2" xfId="52352" xr:uid="{21E652AF-AEBB-450D-8897-A78578042499}"/>
    <cellStyle name="Currency 5 2 4 3 4 2 4" xfId="36942" xr:uid="{0233F428-35F6-41BE-84A2-9C29A6204461}"/>
    <cellStyle name="Currency 5 2 4 3 4 3" xfId="10123" xr:uid="{213BB8F5-2BB3-42BD-AD15-0F1814D08A16}"/>
    <cellStyle name="Currency 5 2 4 3 4 3 2" xfId="25534" xr:uid="{169EC86E-4933-4B04-BA76-E3FE6CC0D208}"/>
    <cellStyle name="Currency 5 2 4 3 4 3 2 2" xfId="56358" xr:uid="{2C499B3C-8ABA-4E0F-979F-392654CAAB72}"/>
    <cellStyle name="Currency 5 2 4 3 4 3 3" xfId="40948" xr:uid="{8BAC3996-1450-4F6F-9B55-63B6F0663FD1}"/>
    <cellStyle name="Currency 5 2 4 3 4 4" xfId="17725" xr:uid="{BF69B337-C9CC-415D-B3EB-9BA6FFEFB90E}"/>
    <cellStyle name="Currency 5 2 4 3 4 4 2" xfId="48549" xr:uid="{F06E9868-1DF3-47C2-81B1-1B3409898957}"/>
    <cellStyle name="Currency 5 2 4 3 4 5" xfId="33139" xr:uid="{35FE7AAA-816C-40DA-BC85-7EA3CFC98087}"/>
    <cellStyle name="Currency 5 2 4 3 5" xfId="4216" xr:uid="{5E175FDE-7E06-4E8E-80EE-B5342B62F2AA}"/>
    <cellStyle name="Currency 5 2 4 3 5 2" xfId="12027" xr:uid="{362EBA51-2B69-4713-9ABD-F63A1E17A342}"/>
    <cellStyle name="Currency 5 2 4 3 5 2 2" xfId="27438" xr:uid="{75EEE2FD-9FD5-410A-9813-7C6D50A0C7BE}"/>
    <cellStyle name="Currency 5 2 4 3 5 2 2 2" xfId="58262" xr:uid="{FC6DC669-53A6-4882-9591-6F19BD965317}"/>
    <cellStyle name="Currency 5 2 4 3 5 2 3" xfId="42852" xr:uid="{F04B35E9-0373-48C4-92C3-2AA3A1A1D28D}"/>
    <cellStyle name="Currency 5 2 4 3 5 3" xfId="19629" xr:uid="{0A8C80E3-F10E-47CF-8810-AC53487BA685}"/>
    <cellStyle name="Currency 5 2 4 3 5 3 2" xfId="50453" xr:uid="{5088D880-E8C2-425A-BB74-FDB89BE13025}"/>
    <cellStyle name="Currency 5 2 4 3 5 4" xfId="35043" xr:uid="{2839A7EF-AE1A-4F1B-BFBB-9B1FFF9F0AB5}"/>
    <cellStyle name="Currency 5 2 4 3 6" xfId="8224" xr:uid="{4BB64A8F-F43C-4868-AF1C-3064AAA1D867}"/>
    <cellStyle name="Currency 5 2 4 3 6 2" xfId="23635" xr:uid="{0EEB78B8-2877-4FA0-AB5D-38E5029DFD1C}"/>
    <cellStyle name="Currency 5 2 4 3 6 2 2" xfId="54459" xr:uid="{8F62D45C-123A-4A43-811A-10326695629E}"/>
    <cellStyle name="Currency 5 2 4 3 6 3" xfId="39049" xr:uid="{903140F9-B98C-4D5D-A1E5-2A2CBDC50D54}"/>
    <cellStyle name="Currency 5 2 4 3 7" xfId="15826" xr:uid="{59535B6B-69B3-41B2-8AC2-43D662E22771}"/>
    <cellStyle name="Currency 5 2 4 3 7 2" xfId="46650" xr:uid="{CF6431EE-938F-4F45-830F-7390730A9A8C}"/>
    <cellStyle name="Currency 5 2 4 3 8" xfId="31240" xr:uid="{935AE9F4-DC71-4057-A891-F48099A43453}"/>
    <cellStyle name="Currency 5 2 4 4" xfId="833" xr:uid="{4A62AAF1-ED41-4ECA-AFF2-2B9969610318}"/>
    <cellStyle name="Currency 5 2 4 4 2" xfId="2732" xr:uid="{1903478C-4DF5-44D2-BB22-B00487CAA365}"/>
    <cellStyle name="Currency 5 2 4 4 2 2" xfId="6535" xr:uid="{2094D14B-23A8-47DE-9448-3BC67311412A}"/>
    <cellStyle name="Currency 5 2 4 4 2 2 2" xfId="14346" xr:uid="{B9027514-FD3D-4511-889C-D2A8255E85BB}"/>
    <cellStyle name="Currency 5 2 4 4 2 2 2 2" xfId="29757" xr:uid="{05207255-0248-4404-BE0D-59822143BAB6}"/>
    <cellStyle name="Currency 5 2 4 4 2 2 2 2 2" xfId="60581" xr:uid="{0EE4A09F-B604-4438-91BF-70304EAAD0D8}"/>
    <cellStyle name="Currency 5 2 4 4 2 2 2 3" xfId="45171" xr:uid="{EB668E01-C274-4135-9B2C-7DF15435F520}"/>
    <cellStyle name="Currency 5 2 4 4 2 2 3" xfId="21948" xr:uid="{409CB3E0-4CC4-42F8-9049-050229B0BCA5}"/>
    <cellStyle name="Currency 5 2 4 4 2 2 3 2" xfId="52772" xr:uid="{0858582C-5823-4B77-943F-F1019699F1F5}"/>
    <cellStyle name="Currency 5 2 4 4 2 2 4" xfId="37362" xr:uid="{CB99608B-1506-4AB5-9F89-10630BD8AB2E}"/>
    <cellStyle name="Currency 5 2 4 4 2 3" xfId="10543" xr:uid="{3915D2E7-D617-426B-A8DE-66936339D658}"/>
    <cellStyle name="Currency 5 2 4 4 2 3 2" xfId="25954" xr:uid="{3CAF062F-2A56-4D84-B15D-34017EDC8E1A}"/>
    <cellStyle name="Currency 5 2 4 4 2 3 2 2" xfId="56778" xr:uid="{2BD7EE48-53CC-4B54-8442-7935BA18EAA4}"/>
    <cellStyle name="Currency 5 2 4 4 2 3 3" xfId="41368" xr:uid="{7BA82770-56A5-4509-8539-2A94B737754A}"/>
    <cellStyle name="Currency 5 2 4 4 2 4" xfId="18145" xr:uid="{8E803DD1-04C7-4BE4-B48F-A785CF73F2DE}"/>
    <cellStyle name="Currency 5 2 4 4 2 4 2" xfId="48969" xr:uid="{E698F006-3A2E-4DDC-807E-E3C92F8CD076}"/>
    <cellStyle name="Currency 5 2 4 4 2 5" xfId="33559" xr:uid="{8FDB2CA6-66C1-4A01-987D-15C48C872200}"/>
    <cellStyle name="Currency 5 2 4 4 3" xfId="4636" xr:uid="{F7C9782A-AB2F-4078-85CE-4197FE898ABF}"/>
    <cellStyle name="Currency 5 2 4 4 3 2" xfId="12447" xr:uid="{93F5653C-DD7E-41BD-9ED0-E34680E74EE7}"/>
    <cellStyle name="Currency 5 2 4 4 3 2 2" xfId="27858" xr:uid="{0FC80ECD-FB8F-415B-AA4D-8B47632705E4}"/>
    <cellStyle name="Currency 5 2 4 4 3 2 2 2" xfId="58682" xr:uid="{9EE3C374-A59A-4E36-9740-601252105433}"/>
    <cellStyle name="Currency 5 2 4 4 3 2 3" xfId="43272" xr:uid="{649C57AB-439F-4C8C-A31E-EC5493C58121}"/>
    <cellStyle name="Currency 5 2 4 4 3 3" xfId="20049" xr:uid="{A256E36A-B852-433A-9B0E-C35CA94F46F2}"/>
    <cellStyle name="Currency 5 2 4 4 3 3 2" xfId="50873" xr:uid="{B6D5D028-CB7E-49BF-8031-BE5C90E048E7}"/>
    <cellStyle name="Currency 5 2 4 4 3 4" xfId="35463" xr:uid="{8F093A15-44AA-4387-BB16-AD60DC58A84B}"/>
    <cellStyle name="Currency 5 2 4 4 4" xfId="8644" xr:uid="{02341D7C-762B-4EA6-8B19-1F9D29C73DEE}"/>
    <cellStyle name="Currency 5 2 4 4 4 2" xfId="24055" xr:uid="{EAE86EDF-241E-40E6-A2A4-21398F5E5843}"/>
    <cellStyle name="Currency 5 2 4 4 4 2 2" xfId="54879" xr:uid="{945EA728-D405-448D-BAE6-7983374014E2}"/>
    <cellStyle name="Currency 5 2 4 4 4 3" xfId="39469" xr:uid="{E7096681-F0AC-48DF-A533-0E5074F2F80F}"/>
    <cellStyle name="Currency 5 2 4 4 5" xfId="16246" xr:uid="{2CA7C1E8-B54E-4CC1-985E-FADB2A1CDB0D}"/>
    <cellStyle name="Currency 5 2 4 4 5 2" xfId="47070" xr:uid="{9A5D75C5-F343-433F-9FCF-B366EFA21A0D}"/>
    <cellStyle name="Currency 5 2 4 4 6" xfId="31660" xr:uid="{7551ABAB-5AAE-4F77-940F-304D6AED735D}"/>
    <cellStyle name="Currency 5 2 4 5" xfId="1466" xr:uid="{530D6F3E-E349-4FA7-BB74-A18DBFC33985}"/>
    <cellStyle name="Currency 5 2 4 5 2" xfId="3365" xr:uid="{E457EDD1-AB41-4373-B15C-4319FC546E36}"/>
    <cellStyle name="Currency 5 2 4 5 2 2" xfId="7168" xr:uid="{BB34811F-DD16-4E5A-A6EB-3E0DA3BEBE19}"/>
    <cellStyle name="Currency 5 2 4 5 2 2 2" xfId="14979" xr:uid="{C980B6E3-C66D-4D82-8E6E-DE8CE68E1905}"/>
    <cellStyle name="Currency 5 2 4 5 2 2 2 2" xfId="30390" xr:uid="{266AC6A4-7DC3-4BB6-8CAC-C7E506C9B1B8}"/>
    <cellStyle name="Currency 5 2 4 5 2 2 2 2 2" xfId="61214" xr:uid="{7D334DEB-C905-4D8A-B586-A7CE5FB0A554}"/>
    <cellStyle name="Currency 5 2 4 5 2 2 2 3" xfId="45804" xr:uid="{2DF74116-392E-43DC-A1F6-B8427F959A6E}"/>
    <cellStyle name="Currency 5 2 4 5 2 2 3" xfId="22581" xr:uid="{FA16E891-30CC-45B6-B6B9-8CB8928A4E79}"/>
    <cellStyle name="Currency 5 2 4 5 2 2 3 2" xfId="53405" xr:uid="{09561BE9-A731-42B3-A4CB-3837245BF932}"/>
    <cellStyle name="Currency 5 2 4 5 2 2 4" xfId="37995" xr:uid="{5AB1E447-77CB-4A1C-9640-AB38C7CE33D7}"/>
    <cellStyle name="Currency 5 2 4 5 2 3" xfId="11176" xr:uid="{017DFF11-B782-4E3E-A935-CF7A0BD89454}"/>
    <cellStyle name="Currency 5 2 4 5 2 3 2" xfId="26587" xr:uid="{D0564622-2601-4890-B4DC-63585B8B95AD}"/>
    <cellStyle name="Currency 5 2 4 5 2 3 2 2" xfId="57411" xr:uid="{E04789B5-9E85-429B-B1CC-768A1D325D7A}"/>
    <cellStyle name="Currency 5 2 4 5 2 3 3" xfId="42001" xr:uid="{8BABA860-F979-4D00-972A-50917001DFD0}"/>
    <cellStyle name="Currency 5 2 4 5 2 4" xfId="18778" xr:uid="{4BF309E6-1BB9-4A86-B295-E909837496B0}"/>
    <cellStyle name="Currency 5 2 4 5 2 4 2" xfId="49602" xr:uid="{9E6552B9-E923-4231-86CE-342928B47E66}"/>
    <cellStyle name="Currency 5 2 4 5 2 5" xfId="34192" xr:uid="{10C10413-762E-4212-BE3E-8D22EA57CAE1}"/>
    <cellStyle name="Currency 5 2 4 5 3" xfId="5269" xr:uid="{BB8326C0-DFC0-4DCC-8FBE-72D29FB01CC9}"/>
    <cellStyle name="Currency 5 2 4 5 3 2" xfId="13080" xr:uid="{0227FB56-A665-42CF-B091-E66F7FA201A8}"/>
    <cellStyle name="Currency 5 2 4 5 3 2 2" xfId="28491" xr:uid="{F0CCEF82-B820-4EE3-A2A2-DC0313DF1D25}"/>
    <cellStyle name="Currency 5 2 4 5 3 2 2 2" xfId="59315" xr:uid="{D7FC545C-89F0-48B5-A4C3-3D9CE822893B}"/>
    <cellStyle name="Currency 5 2 4 5 3 2 3" xfId="43905" xr:uid="{0C165DD8-BBE8-4F44-BBF2-285B605477BC}"/>
    <cellStyle name="Currency 5 2 4 5 3 3" xfId="20682" xr:uid="{3F3A9449-3A84-49ED-910D-AB9331A78FBE}"/>
    <cellStyle name="Currency 5 2 4 5 3 3 2" xfId="51506" xr:uid="{F0EECC48-4675-4960-AB7C-931E04EA7542}"/>
    <cellStyle name="Currency 5 2 4 5 3 4" xfId="36096" xr:uid="{A1182414-B482-44A8-ADA6-49E804FD1092}"/>
    <cellStyle name="Currency 5 2 4 5 4" xfId="9277" xr:uid="{A1E3C210-EBC0-4551-BE6F-3F0008013758}"/>
    <cellStyle name="Currency 5 2 4 5 4 2" xfId="24688" xr:uid="{1BA93DB5-72F7-4241-A958-ACAAF86E06FC}"/>
    <cellStyle name="Currency 5 2 4 5 4 2 2" xfId="55512" xr:uid="{DB5F40AB-A6A7-42BD-910F-80A13DFE7DFF}"/>
    <cellStyle name="Currency 5 2 4 5 4 3" xfId="40102" xr:uid="{38B30C40-7499-447C-A3A3-D275BDB47AAE}"/>
    <cellStyle name="Currency 5 2 4 5 5" xfId="16879" xr:uid="{287B2DDB-2922-4525-95D6-EB4B085780E8}"/>
    <cellStyle name="Currency 5 2 4 5 5 2" xfId="47703" xr:uid="{DE0434B8-40F9-4473-9C58-926BEB418A38}"/>
    <cellStyle name="Currency 5 2 4 5 6" xfId="32293" xr:uid="{A24A546B-4CBE-4FD8-94A5-18199F4F7FEC}"/>
    <cellStyle name="Currency 5 2 4 6" xfId="2099" xr:uid="{F911E6A9-DB73-4225-A237-2AF030244A10}"/>
    <cellStyle name="Currency 5 2 4 6 2" xfId="5902" xr:uid="{8278CD2C-E0BD-449B-8CA0-66DBE6F16443}"/>
    <cellStyle name="Currency 5 2 4 6 2 2" xfId="13713" xr:uid="{6282BD60-74C8-423C-8EE7-7FDE9F6E05E6}"/>
    <cellStyle name="Currency 5 2 4 6 2 2 2" xfId="29124" xr:uid="{3BDC234C-D890-40C0-83D8-9F64F0E127C9}"/>
    <cellStyle name="Currency 5 2 4 6 2 2 2 2" xfId="59948" xr:uid="{9F55A6A8-2CD4-4C56-B0FF-2CEBE62466BF}"/>
    <cellStyle name="Currency 5 2 4 6 2 2 3" xfId="44538" xr:uid="{E728D6F6-6546-4F94-A957-58FCA193FACD}"/>
    <cellStyle name="Currency 5 2 4 6 2 3" xfId="21315" xr:uid="{3A5FF628-21D8-4F13-B8C8-A1F925C33CFA}"/>
    <cellStyle name="Currency 5 2 4 6 2 3 2" xfId="52139" xr:uid="{7EAEA365-C2CE-4E2B-8A43-7D3770EEEF6F}"/>
    <cellStyle name="Currency 5 2 4 6 2 4" xfId="36729" xr:uid="{5050417F-BF97-4951-86AB-730CB48C5DAE}"/>
    <cellStyle name="Currency 5 2 4 6 3" xfId="9910" xr:uid="{1D1E27E5-7872-4524-B573-16EA7391E130}"/>
    <cellStyle name="Currency 5 2 4 6 3 2" xfId="25321" xr:uid="{61695C33-0DC4-492E-B041-9E2F5CB7990C}"/>
    <cellStyle name="Currency 5 2 4 6 3 2 2" xfId="56145" xr:uid="{C31ECE04-CEE7-45D1-B0D4-1B885FC1B662}"/>
    <cellStyle name="Currency 5 2 4 6 3 3" xfId="40735" xr:uid="{E6519BFE-CD10-425D-988C-8872A3D58852}"/>
    <cellStyle name="Currency 5 2 4 6 4" xfId="17512" xr:uid="{7631E585-AEC6-45CE-87E8-95FEF41EFB6C}"/>
    <cellStyle name="Currency 5 2 4 6 4 2" xfId="48336" xr:uid="{B934DEC1-9617-4E6C-8AFB-AA4BC46BE395}"/>
    <cellStyle name="Currency 5 2 4 6 5" xfId="32926" xr:uid="{4145BADC-9536-43D9-89EF-F45136E9E82D}"/>
    <cellStyle name="Currency 5 2 4 7" xfId="4003" xr:uid="{34CC1D05-3E0C-4700-A531-6CF5F00EE8EA}"/>
    <cellStyle name="Currency 5 2 4 7 2" xfId="11814" xr:uid="{BB0E5106-2D87-4688-9871-37942C26A215}"/>
    <cellStyle name="Currency 5 2 4 7 2 2" xfId="27225" xr:uid="{5C14AB47-130F-47F1-B2DD-503925FE327B}"/>
    <cellStyle name="Currency 5 2 4 7 2 2 2" xfId="58049" xr:uid="{993F5293-87BB-4372-8109-B6A525338116}"/>
    <cellStyle name="Currency 5 2 4 7 2 3" xfId="42639" xr:uid="{9202C692-C515-4664-B5A3-394A03AC638F}"/>
    <cellStyle name="Currency 5 2 4 7 3" xfId="19416" xr:uid="{FE596F86-C2F3-40FC-B4E4-0F59E8B3095B}"/>
    <cellStyle name="Currency 5 2 4 7 3 2" xfId="50240" xr:uid="{F492DDC4-95F4-4684-B389-10B1CACFE72A}"/>
    <cellStyle name="Currency 5 2 4 7 4" xfId="34830" xr:uid="{58E3DB71-8E44-47EF-AFE4-B41DA58863F3}"/>
    <cellStyle name="Currency 5 2 4 8" xfId="8011" xr:uid="{569241B6-79B5-4A5E-941E-159CEF29BE2A}"/>
    <cellStyle name="Currency 5 2 4 8 2" xfId="23422" xr:uid="{5C670FAF-B239-4CDD-96FF-E80D14CFC2A8}"/>
    <cellStyle name="Currency 5 2 4 8 2 2" xfId="54246" xr:uid="{5BEDB879-CE51-4349-ADBC-60967CAE278F}"/>
    <cellStyle name="Currency 5 2 4 8 3" xfId="38836" xr:uid="{D99DA04A-8E26-4324-89F1-D677F4CBF020}"/>
    <cellStyle name="Currency 5 2 4 9" xfId="7802" xr:uid="{5D246099-BFED-4120-AA5B-187C199C688C}"/>
    <cellStyle name="Currency 5 2 4 9 2" xfId="23213" xr:uid="{2696D1DD-1A89-40B2-9614-190498C1CCE5}"/>
    <cellStyle name="Currency 5 2 4 9 2 2" xfId="54037" xr:uid="{F2430026-2505-4F6C-87D1-6168485E9463}"/>
    <cellStyle name="Currency 5 2 4 9 3" xfId="38627" xr:uid="{72DF14EB-E7A2-4644-86BD-F7861A8F262F}"/>
    <cellStyle name="Currency 5 2 5" xfId="577" xr:uid="{D045EB03-02F2-456C-9C42-B06168931DFB}"/>
    <cellStyle name="Currency 5 2 5 2" xfId="1210" xr:uid="{49C0AB32-2A76-428B-9515-2B6E12CFD87B}"/>
    <cellStyle name="Currency 5 2 5 2 2" xfId="3109" xr:uid="{69F5DBE7-BBA3-464C-93E1-38552CAB30E6}"/>
    <cellStyle name="Currency 5 2 5 2 2 2" xfId="6912" xr:uid="{5AE5E72E-D343-4102-9439-53FF878CD88A}"/>
    <cellStyle name="Currency 5 2 5 2 2 2 2" xfId="14723" xr:uid="{756BE0F6-95DE-4AD4-91E4-8B9DFF322F71}"/>
    <cellStyle name="Currency 5 2 5 2 2 2 2 2" xfId="30134" xr:uid="{A4D928CB-5A8B-44B2-8338-C2E6EDD0102E}"/>
    <cellStyle name="Currency 5 2 5 2 2 2 2 2 2" xfId="60958" xr:uid="{63D2245B-3188-4473-B688-52CF867D8EC7}"/>
    <cellStyle name="Currency 5 2 5 2 2 2 2 3" xfId="45548" xr:uid="{A4E4694D-AF69-4BD8-AB3F-D8CD166A1936}"/>
    <cellStyle name="Currency 5 2 5 2 2 2 3" xfId="22325" xr:uid="{38E85F13-5707-435B-BD76-D37C2101B6EB}"/>
    <cellStyle name="Currency 5 2 5 2 2 2 3 2" xfId="53149" xr:uid="{34AD813D-3593-48FA-9FD6-9E3ADC085B87}"/>
    <cellStyle name="Currency 5 2 5 2 2 2 4" xfId="37739" xr:uid="{B1A145D2-D67A-406E-AE9C-C9CEA90987F6}"/>
    <cellStyle name="Currency 5 2 5 2 2 3" xfId="10920" xr:uid="{E7EFA99E-3A58-4D31-BA72-312F4C284C2C}"/>
    <cellStyle name="Currency 5 2 5 2 2 3 2" xfId="26331" xr:uid="{366430D4-3A3F-422F-B108-57046E771F06}"/>
    <cellStyle name="Currency 5 2 5 2 2 3 2 2" xfId="57155" xr:uid="{D57C44A2-76E1-4290-AB3F-A335CC6799CB}"/>
    <cellStyle name="Currency 5 2 5 2 2 3 3" xfId="41745" xr:uid="{F553322D-8FEE-45F2-9FAE-AAD173F63EC3}"/>
    <cellStyle name="Currency 5 2 5 2 2 4" xfId="18522" xr:uid="{7CEC61FF-796D-4796-A5CA-B0D9E07570F3}"/>
    <cellStyle name="Currency 5 2 5 2 2 4 2" xfId="49346" xr:uid="{C3E7B379-1015-41A5-BDD6-D52DFD5905BF}"/>
    <cellStyle name="Currency 5 2 5 2 2 5" xfId="33936" xr:uid="{29DA38BF-EE2D-41B3-A374-AE1318B932E1}"/>
    <cellStyle name="Currency 5 2 5 2 3" xfId="5013" xr:uid="{BE116455-1483-4B55-BA3A-EF03A6AE0E04}"/>
    <cellStyle name="Currency 5 2 5 2 3 2" xfId="12824" xr:uid="{5049D80E-C04A-4280-AA2D-721CCE69144D}"/>
    <cellStyle name="Currency 5 2 5 2 3 2 2" xfId="28235" xr:uid="{A2123A45-CDB0-4ECB-B74B-FDB1E18D1775}"/>
    <cellStyle name="Currency 5 2 5 2 3 2 2 2" xfId="59059" xr:uid="{C2D3F3BE-51F9-46E7-88CB-DA963FE41624}"/>
    <cellStyle name="Currency 5 2 5 2 3 2 3" xfId="43649" xr:uid="{CC318D90-ADD2-4417-BFD8-B3FF464DBE63}"/>
    <cellStyle name="Currency 5 2 5 2 3 3" xfId="20426" xr:uid="{90B0D60C-1D1D-43F0-A4F4-73F85FFAC272}"/>
    <cellStyle name="Currency 5 2 5 2 3 3 2" xfId="51250" xr:uid="{9A3FF6DF-C8EA-4B84-BA3B-415BD507505A}"/>
    <cellStyle name="Currency 5 2 5 2 3 4" xfId="35840" xr:uid="{3AA692BE-43D3-435B-B086-7E437BC627C5}"/>
    <cellStyle name="Currency 5 2 5 2 4" xfId="9021" xr:uid="{3578D869-201A-42DB-A776-91AEC640B8CF}"/>
    <cellStyle name="Currency 5 2 5 2 4 2" xfId="24432" xr:uid="{F7F00E1A-7237-4625-9F46-B69ACFEE8131}"/>
    <cellStyle name="Currency 5 2 5 2 4 2 2" xfId="55256" xr:uid="{74F5B019-6CFA-42F5-852A-E5D2A2C5BCB3}"/>
    <cellStyle name="Currency 5 2 5 2 4 3" xfId="39846" xr:uid="{BB5AFA7E-0D25-4981-A363-2D243D9D9DA4}"/>
    <cellStyle name="Currency 5 2 5 2 5" xfId="16623" xr:uid="{33357A4C-C1EA-42AF-B134-D60C22BEAAF5}"/>
    <cellStyle name="Currency 5 2 5 2 5 2" xfId="47447" xr:uid="{12620B0B-BD17-4314-8805-AEA16ED636D2}"/>
    <cellStyle name="Currency 5 2 5 2 6" xfId="32037" xr:uid="{FFC09B33-F752-495F-BD59-28241FA422E9}"/>
    <cellStyle name="Currency 5 2 5 3" xfId="1843" xr:uid="{7D547776-78BF-4B9C-BE43-D616DFF0DF59}"/>
    <cellStyle name="Currency 5 2 5 3 2" xfId="3742" xr:uid="{A81AD8EF-FC0A-4E7B-AEC1-24EC656C87E3}"/>
    <cellStyle name="Currency 5 2 5 3 2 2" xfId="7545" xr:uid="{7A186671-9253-45E7-8DE6-77481EBA6057}"/>
    <cellStyle name="Currency 5 2 5 3 2 2 2" xfId="15356" xr:uid="{B7C90229-BD2D-46B1-8F1D-EC7E89627CD0}"/>
    <cellStyle name="Currency 5 2 5 3 2 2 2 2" xfId="30767" xr:uid="{584AA196-8068-47FB-89B4-858D519CBBD5}"/>
    <cellStyle name="Currency 5 2 5 3 2 2 2 2 2" xfId="61591" xr:uid="{280BC78C-D16F-4EA4-9BE4-6979CA48F93B}"/>
    <cellStyle name="Currency 5 2 5 3 2 2 2 3" xfId="46181" xr:uid="{94BAE496-9CE4-4AA4-A349-64D6C3510FE7}"/>
    <cellStyle name="Currency 5 2 5 3 2 2 3" xfId="22958" xr:uid="{1C116970-4B81-48A5-9241-2C0AB85A2149}"/>
    <cellStyle name="Currency 5 2 5 3 2 2 3 2" xfId="53782" xr:uid="{6B0785B2-BBE7-4F74-B1C9-2F861F3F63F8}"/>
    <cellStyle name="Currency 5 2 5 3 2 2 4" xfId="38372" xr:uid="{F2915398-6660-4BE8-8FD0-E9805E83338B}"/>
    <cellStyle name="Currency 5 2 5 3 2 3" xfId="11553" xr:uid="{42DB43DC-38DC-4640-930B-DCFEAEEB708E}"/>
    <cellStyle name="Currency 5 2 5 3 2 3 2" xfId="26964" xr:uid="{B34B5EEE-DBF0-48F3-8656-E7F7D7586E16}"/>
    <cellStyle name="Currency 5 2 5 3 2 3 2 2" xfId="57788" xr:uid="{B43E8802-1644-408C-9191-3D4AD74C823C}"/>
    <cellStyle name="Currency 5 2 5 3 2 3 3" xfId="42378" xr:uid="{6DCA55E0-AD89-49F8-ABDB-F65310F06373}"/>
    <cellStyle name="Currency 5 2 5 3 2 4" xfId="19155" xr:uid="{EB7ECED6-DB6D-430B-A5FC-418860AE5EC6}"/>
    <cellStyle name="Currency 5 2 5 3 2 4 2" xfId="49979" xr:uid="{5C06288A-8602-41DA-A06A-C4368B2EEA64}"/>
    <cellStyle name="Currency 5 2 5 3 2 5" xfId="34569" xr:uid="{4FB1DFD4-6C4C-484E-AF64-771E488EA022}"/>
    <cellStyle name="Currency 5 2 5 3 3" xfId="5646" xr:uid="{BEFB93B2-3DE2-49CC-B0FD-6C87585E9130}"/>
    <cellStyle name="Currency 5 2 5 3 3 2" xfId="13457" xr:uid="{B27C9316-66C4-4129-8186-0B18731327A2}"/>
    <cellStyle name="Currency 5 2 5 3 3 2 2" xfId="28868" xr:uid="{46A04446-9ADE-4EDE-A1F0-1A75452DC9DC}"/>
    <cellStyle name="Currency 5 2 5 3 3 2 2 2" xfId="59692" xr:uid="{DF459664-3696-44F3-81F5-04B24F027C2C}"/>
    <cellStyle name="Currency 5 2 5 3 3 2 3" xfId="44282" xr:uid="{B1EE7F6F-8B43-424A-9908-45067A186384}"/>
    <cellStyle name="Currency 5 2 5 3 3 3" xfId="21059" xr:uid="{CAC8A9B2-A674-4CB8-A0F1-C4A42E9F922A}"/>
    <cellStyle name="Currency 5 2 5 3 3 3 2" xfId="51883" xr:uid="{FF00FFB7-C3EE-4ED1-ACDE-6F1F936CBFFD}"/>
    <cellStyle name="Currency 5 2 5 3 3 4" xfId="36473" xr:uid="{2B3DF6F4-45BD-4B97-A0A2-A421CA680B1F}"/>
    <cellStyle name="Currency 5 2 5 3 4" xfId="9654" xr:uid="{2F9FDC7B-0EA9-43DC-AA80-1C34A5DEFFE3}"/>
    <cellStyle name="Currency 5 2 5 3 4 2" xfId="25065" xr:uid="{2F093A11-E7F0-4C1A-A910-D8765F58F9DA}"/>
    <cellStyle name="Currency 5 2 5 3 4 2 2" xfId="55889" xr:uid="{DEB824B8-67CB-42EE-A966-E66C89BADB85}"/>
    <cellStyle name="Currency 5 2 5 3 4 3" xfId="40479" xr:uid="{9ABD5D81-8F7E-40D8-B4B2-6738F9FC646B}"/>
    <cellStyle name="Currency 5 2 5 3 5" xfId="17256" xr:uid="{8D7E63B0-5E78-4B7E-A677-742194ADB245}"/>
    <cellStyle name="Currency 5 2 5 3 5 2" xfId="48080" xr:uid="{E5A5E054-8033-4086-83A1-69407B9E53BB}"/>
    <cellStyle name="Currency 5 2 5 3 6" xfId="32670" xr:uid="{EEFCD27A-26A8-4605-959D-F2FE2C0131AE}"/>
    <cellStyle name="Currency 5 2 5 4" xfId="2476" xr:uid="{13051165-A542-4A73-B382-FEC01CC9906B}"/>
    <cellStyle name="Currency 5 2 5 4 2" xfId="6279" xr:uid="{BFFF60CA-2CB4-4F65-8D1F-31968F9F3DFA}"/>
    <cellStyle name="Currency 5 2 5 4 2 2" xfId="14090" xr:uid="{8EA84A9F-A5F6-4480-A34D-8A5FB1A05A9F}"/>
    <cellStyle name="Currency 5 2 5 4 2 2 2" xfId="29501" xr:uid="{08468F3A-0628-47AC-9B9F-7BDF8B08AB8D}"/>
    <cellStyle name="Currency 5 2 5 4 2 2 2 2" xfId="60325" xr:uid="{7D24DEA9-1320-43D1-8D53-57ED0D44141A}"/>
    <cellStyle name="Currency 5 2 5 4 2 2 3" xfId="44915" xr:uid="{3A25EEA7-9E9B-498F-B9B3-55A323062686}"/>
    <cellStyle name="Currency 5 2 5 4 2 3" xfId="21692" xr:uid="{290955F0-5E7C-4869-A728-7C77C72F9546}"/>
    <cellStyle name="Currency 5 2 5 4 2 3 2" xfId="52516" xr:uid="{F858E9F8-EFB3-4ED9-AE88-09E024B71D09}"/>
    <cellStyle name="Currency 5 2 5 4 2 4" xfId="37106" xr:uid="{B1ECB9E2-BA7C-40DB-BA4B-0C3B812F7F13}"/>
    <cellStyle name="Currency 5 2 5 4 3" xfId="10287" xr:uid="{6DF36F8C-05E2-4C3B-9BE9-F0C5CFE9751A}"/>
    <cellStyle name="Currency 5 2 5 4 3 2" xfId="25698" xr:uid="{C52B1CB5-9C9D-45C0-915F-849D0ED863D1}"/>
    <cellStyle name="Currency 5 2 5 4 3 2 2" xfId="56522" xr:uid="{D3500E9B-9613-4A6F-92B2-5CD8E5A4CB77}"/>
    <cellStyle name="Currency 5 2 5 4 3 3" xfId="41112" xr:uid="{25297360-78A2-4C26-AD22-3DE40B13FD72}"/>
    <cellStyle name="Currency 5 2 5 4 4" xfId="17889" xr:uid="{B7DE42D0-9152-468A-B1E8-E906EB1CD003}"/>
    <cellStyle name="Currency 5 2 5 4 4 2" xfId="48713" xr:uid="{EAF38A8B-6CCF-4194-9ED9-08995D63E901}"/>
    <cellStyle name="Currency 5 2 5 4 5" xfId="33303" xr:uid="{E850B062-C33A-44FC-A6B9-8A28525E2080}"/>
    <cellStyle name="Currency 5 2 5 5" xfId="4380" xr:uid="{EEA46BC6-908A-4737-A967-CEB1318DA901}"/>
    <cellStyle name="Currency 5 2 5 5 2" xfId="12191" xr:uid="{C42D22CD-6CEB-493B-B8D7-1576F23EFC4F}"/>
    <cellStyle name="Currency 5 2 5 5 2 2" xfId="27602" xr:uid="{D552E4DC-FC82-45D2-B792-B7E54DE76171}"/>
    <cellStyle name="Currency 5 2 5 5 2 2 2" xfId="58426" xr:uid="{B8504932-290D-4E54-B8EE-70D12A7A70C1}"/>
    <cellStyle name="Currency 5 2 5 5 2 3" xfId="43016" xr:uid="{E64E3C44-E663-4278-8598-799BF7A5E987}"/>
    <cellStyle name="Currency 5 2 5 5 3" xfId="19793" xr:uid="{06A0EFF6-55EC-47AE-ABB1-FAC23E6416C4}"/>
    <cellStyle name="Currency 5 2 5 5 3 2" xfId="50617" xr:uid="{3DCDA39F-7EB2-40F3-97D7-956E177D5C78}"/>
    <cellStyle name="Currency 5 2 5 5 4" xfId="35207" xr:uid="{84B40A37-7903-4F30-B23C-DEE597B7AB9D}"/>
    <cellStyle name="Currency 5 2 5 6" xfId="8388" xr:uid="{900B9F41-5B9A-4307-A761-6456D9B092E8}"/>
    <cellStyle name="Currency 5 2 5 6 2" xfId="23799" xr:uid="{60E11D76-A556-47F8-9597-53A4EFA62F70}"/>
    <cellStyle name="Currency 5 2 5 6 2 2" xfId="54623" xr:uid="{D5DE0B36-0202-4DB6-A216-F46EA220283D}"/>
    <cellStyle name="Currency 5 2 5 6 3" xfId="39213" xr:uid="{47A5866F-EDC4-4ACA-B8D8-9F4A18D2CE97}"/>
    <cellStyle name="Currency 5 2 5 7" xfId="15990" xr:uid="{1AA9AE92-F345-4EEE-864D-88B2DDF34CB3}"/>
    <cellStyle name="Currency 5 2 5 7 2" xfId="46814" xr:uid="{A30710DF-53C7-4FF7-92B0-4A08197EF4F1}"/>
    <cellStyle name="Currency 5 2 5 8" xfId="31404" xr:uid="{EF215E49-DD9B-48B6-AFEB-BF25E228AC57}"/>
    <cellStyle name="Currency 5 2 6" xfId="368" xr:uid="{45C36DEB-0C74-4AF7-9AA5-FDF2A93A7264}"/>
    <cellStyle name="Currency 5 2 6 2" xfId="1001" xr:uid="{D5D9C0D2-57A2-4F93-9C91-3701C3506FFF}"/>
    <cellStyle name="Currency 5 2 6 2 2" xfId="2900" xr:uid="{8F65F5B1-FF74-41D2-960F-FBEC02DDAA87}"/>
    <cellStyle name="Currency 5 2 6 2 2 2" xfId="6703" xr:uid="{74578612-DAE0-4935-945C-FCFB08228F33}"/>
    <cellStyle name="Currency 5 2 6 2 2 2 2" xfId="14514" xr:uid="{072F91E4-DFDC-43F0-93B9-801C34261CBF}"/>
    <cellStyle name="Currency 5 2 6 2 2 2 2 2" xfId="29925" xr:uid="{961D8175-5E17-43FE-BE2E-D904ACEB2F84}"/>
    <cellStyle name="Currency 5 2 6 2 2 2 2 2 2" xfId="60749" xr:uid="{DD42042B-C42C-4179-957D-C68770E6075F}"/>
    <cellStyle name="Currency 5 2 6 2 2 2 2 3" xfId="45339" xr:uid="{1A0B94A1-CAF7-4148-B842-1AD7BB2091CF}"/>
    <cellStyle name="Currency 5 2 6 2 2 2 3" xfId="22116" xr:uid="{9F835852-B2FE-423A-B9D6-273C9EFFEE37}"/>
    <cellStyle name="Currency 5 2 6 2 2 2 3 2" xfId="52940" xr:uid="{E28A4AC5-13EC-499D-9602-EA6F1BFBD793}"/>
    <cellStyle name="Currency 5 2 6 2 2 2 4" xfId="37530" xr:uid="{DE11703A-59B7-4E02-BE79-4EA43B47EDB7}"/>
    <cellStyle name="Currency 5 2 6 2 2 3" xfId="10711" xr:uid="{B032019F-3315-45C9-A899-4050A3930F19}"/>
    <cellStyle name="Currency 5 2 6 2 2 3 2" xfId="26122" xr:uid="{5CC2B11E-559A-418F-ACBB-D2767D7D3A12}"/>
    <cellStyle name="Currency 5 2 6 2 2 3 2 2" xfId="56946" xr:uid="{4FA1A481-2EC1-46FE-BAA8-1109F797422D}"/>
    <cellStyle name="Currency 5 2 6 2 2 3 3" xfId="41536" xr:uid="{193C65C2-55EC-427E-84EE-DC755352F032}"/>
    <cellStyle name="Currency 5 2 6 2 2 4" xfId="18313" xr:uid="{96286E9C-236B-441D-A3EA-210E83A2B939}"/>
    <cellStyle name="Currency 5 2 6 2 2 4 2" xfId="49137" xr:uid="{FD4FEEE2-920B-44AD-BCC5-A5DA8AF3DA03}"/>
    <cellStyle name="Currency 5 2 6 2 2 5" xfId="33727" xr:uid="{EFE9D2EB-58ED-465D-8B29-6B9F3E3AF9C8}"/>
    <cellStyle name="Currency 5 2 6 2 3" xfId="4804" xr:uid="{C48FD28B-EF8E-4119-8C3B-7B953314C62F}"/>
    <cellStyle name="Currency 5 2 6 2 3 2" xfId="12615" xr:uid="{9A46C09A-8F50-444F-A2AA-11C67390C210}"/>
    <cellStyle name="Currency 5 2 6 2 3 2 2" xfId="28026" xr:uid="{9AA80E71-AD38-473C-BCB9-71C3C075B771}"/>
    <cellStyle name="Currency 5 2 6 2 3 2 2 2" xfId="58850" xr:uid="{422CC92F-EEBA-4F44-BF8B-37FAFAC0980D}"/>
    <cellStyle name="Currency 5 2 6 2 3 2 3" xfId="43440" xr:uid="{90ECB86D-1945-4DB3-9321-CBBF25A6B254}"/>
    <cellStyle name="Currency 5 2 6 2 3 3" xfId="20217" xr:uid="{CCC8883D-E169-4D11-8765-1044074BDCC3}"/>
    <cellStyle name="Currency 5 2 6 2 3 3 2" xfId="51041" xr:uid="{07EAB817-FCBC-4BEA-83DB-1BE4E92DF668}"/>
    <cellStyle name="Currency 5 2 6 2 3 4" xfId="35631" xr:uid="{86771F97-B58B-48C0-9D7B-BE6C838AD515}"/>
    <cellStyle name="Currency 5 2 6 2 4" xfId="8812" xr:uid="{8B360279-7154-4559-BD17-CA6FBE4634D9}"/>
    <cellStyle name="Currency 5 2 6 2 4 2" xfId="24223" xr:uid="{29CEB944-714E-4E81-BD60-175A5442ECB2}"/>
    <cellStyle name="Currency 5 2 6 2 4 2 2" xfId="55047" xr:uid="{7B060AA2-22BB-4B7F-9E12-F90FA9E9823B}"/>
    <cellStyle name="Currency 5 2 6 2 4 3" xfId="39637" xr:uid="{5CAB5F2E-23DF-4702-AEE5-6E36EAA7DABC}"/>
    <cellStyle name="Currency 5 2 6 2 5" xfId="16414" xr:uid="{41B7342E-5BC1-4CC3-A4AA-8F28F7F44969}"/>
    <cellStyle name="Currency 5 2 6 2 5 2" xfId="47238" xr:uid="{38776F7F-E3D3-4E69-8D59-D74AD8440245}"/>
    <cellStyle name="Currency 5 2 6 2 6" xfId="31828" xr:uid="{5C39A791-6AC2-4BC6-9D0A-23866EF90756}"/>
    <cellStyle name="Currency 5 2 6 3" xfId="1634" xr:uid="{31FA94E3-CF3E-4098-9EAB-094B1DDC4BF9}"/>
    <cellStyle name="Currency 5 2 6 3 2" xfId="3533" xr:uid="{1E2425AA-9E07-4931-97A6-1F387DB09274}"/>
    <cellStyle name="Currency 5 2 6 3 2 2" xfId="7336" xr:uid="{F8A6889B-CE32-48EB-9893-5139F1FB7C28}"/>
    <cellStyle name="Currency 5 2 6 3 2 2 2" xfId="15147" xr:uid="{4FC9AF68-9093-494B-B371-97D10D9FB692}"/>
    <cellStyle name="Currency 5 2 6 3 2 2 2 2" xfId="30558" xr:uid="{4125026E-09CA-426E-8A73-B962433ECCBA}"/>
    <cellStyle name="Currency 5 2 6 3 2 2 2 2 2" xfId="61382" xr:uid="{6939445A-E716-48F7-A63A-4639433AD9FB}"/>
    <cellStyle name="Currency 5 2 6 3 2 2 2 3" xfId="45972" xr:uid="{9E2F4EAE-76A5-4668-AB2C-3728B7069E46}"/>
    <cellStyle name="Currency 5 2 6 3 2 2 3" xfId="22749" xr:uid="{6244BF8E-BC3F-4E89-8DE5-7B1B729077D9}"/>
    <cellStyle name="Currency 5 2 6 3 2 2 3 2" xfId="53573" xr:uid="{7FCEA83D-D87A-45B0-BE00-1FD4220F2F63}"/>
    <cellStyle name="Currency 5 2 6 3 2 2 4" xfId="38163" xr:uid="{1C4CB78A-1AE9-48DD-9D19-D4FFB1E03048}"/>
    <cellStyle name="Currency 5 2 6 3 2 3" xfId="11344" xr:uid="{093F4AEF-58C4-4301-903A-2EDC7707E585}"/>
    <cellStyle name="Currency 5 2 6 3 2 3 2" xfId="26755" xr:uid="{C4758C30-763B-4BD2-AC82-51E5C54E0C92}"/>
    <cellStyle name="Currency 5 2 6 3 2 3 2 2" xfId="57579" xr:uid="{E038B63D-23CB-4763-BBD6-92CB3369D99F}"/>
    <cellStyle name="Currency 5 2 6 3 2 3 3" xfId="42169" xr:uid="{1239ACFF-3852-446A-AB29-0A41FA05C163}"/>
    <cellStyle name="Currency 5 2 6 3 2 4" xfId="18946" xr:uid="{3191755E-F23B-48C2-B991-3DE9AECE0F58}"/>
    <cellStyle name="Currency 5 2 6 3 2 4 2" xfId="49770" xr:uid="{03FD4447-2CFE-49DE-958C-4D3AF6332A66}"/>
    <cellStyle name="Currency 5 2 6 3 2 5" xfId="34360" xr:uid="{091F8D75-6EB3-4D36-BB22-60D6A6535249}"/>
    <cellStyle name="Currency 5 2 6 3 3" xfId="5437" xr:uid="{E8964C88-303F-4A4B-B839-426A85312227}"/>
    <cellStyle name="Currency 5 2 6 3 3 2" xfId="13248" xr:uid="{3EB90495-CF7E-4846-961A-7A8514EE4BA3}"/>
    <cellStyle name="Currency 5 2 6 3 3 2 2" xfId="28659" xr:uid="{43A41AFF-4D65-4F35-9310-9F0ED05BB19A}"/>
    <cellStyle name="Currency 5 2 6 3 3 2 2 2" xfId="59483" xr:uid="{15E6C99A-38CF-4E13-A206-E2DFABA05138}"/>
    <cellStyle name="Currency 5 2 6 3 3 2 3" xfId="44073" xr:uid="{FEE5F835-A29B-4949-97D9-31C0BB7CB6E9}"/>
    <cellStyle name="Currency 5 2 6 3 3 3" xfId="20850" xr:uid="{032A9BD7-D0DC-4A76-95A0-EFB62B0AB46C}"/>
    <cellStyle name="Currency 5 2 6 3 3 3 2" xfId="51674" xr:uid="{707C1594-E3D2-4E9E-B54E-6A95A847042E}"/>
    <cellStyle name="Currency 5 2 6 3 3 4" xfId="36264" xr:uid="{93443468-6696-4CA7-88E7-91EA17186D72}"/>
    <cellStyle name="Currency 5 2 6 3 4" xfId="9445" xr:uid="{8B1BF9D4-0B63-4BBB-8F87-8FE4D8244F65}"/>
    <cellStyle name="Currency 5 2 6 3 4 2" xfId="24856" xr:uid="{CDC090AE-E6EE-44D3-A1AE-BE735576806A}"/>
    <cellStyle name="Currency 5 2 6 3 4 2 2" xfId="55680" xr:uid="{A89B3959-EEFD-4990-ADAF-43E23D997A1F}"/>
    <cellStyle name="Currency 5 2 6 3 4 3" xfId="40270" xr:uid="{9A6BF422-8A49-4BC9-A75C-30413C3963A6}"/>
    <cellStyle name="Currency 5 2 6 3 5" xfId="17047" xr:uid="{F7C625FB-628E-44DF-8A5D-FD419A4AD786}"/>
    <cellStyle name="Currency 5 2 6 3 5 2" xfId="47871" xr:uid="{358EEFD4-EE59-41CA-BC0B-BD3F1C70F231}"/>
    <cellStyle name="Currency 5 2 6 3 6" xfId="32461" xr:uid="{2EDC21A1-E36E-4A51-A9C0-01F916D8608E}"/>
    <cellStyle name="Currency 5 2 6 4" xfId="2267" xr:uid="{00B59DD8-E63D-4198-9DE9-E77EC82FC679}"/>
    <cellStyle name="Currency 5 2 6 4 2" xfId="6070" xr:uid="{32423367-D869-4161-93DC-2C127293F285}"/>
    <cellStyle name="Currency 5 2 6 4 2 2" xfId="13881" xr:uid="{7EC6E1BA-9E33-426A-BBD2-B2D1019E7406}"/>
    <cellStyle name="Currency 5 2 6 4 2 2 2" xfId="29292" xr:uid="{D6580456-A5B4-4D2D-A78D-A91F7DFBD29D}"/>
    <cellStyle name="Currency 5 2 6 4 2 2 2 2" xfId="60116" xr:uid="{C1C70E41-7600-4E2F-ADD0-45A29896DC0A}"/>
    <cellStyle name="Currency 5 2 6 4 2 2 3" xfId="44706" xr:uid="{8A9F36C3-C7C1-4F62-A2E0-5E8BDA037273}"/>
    <cellStyle name="Currency 5 2 6 4 2 3" xfId="21483" xr:uid="{410009E3-2072-43AF-90DE-CC35EDCF6CB9}"/>
    <cellStyle name="Currency 5 2 6 4 2 3 2" xfId="52307" xr:uid="{BC4D3424-C4B3-4D8B-996F-8EBA410C80A3}"/>
    <cellStyle name="Currency 5 2 6 4 2 4" xfId="36897" xr:uid="{DDF6FE7B-074A-45FF-A512-E9BF6977B3A5}"/>
    <cellStyle name="Currency 5 2 6 4 3" xfId="10078" xr:uid="{AA56C996-501D-4148-BA4F-B5EE895643DB}"/>
    <cellStyle name="Currency 5 2 6 4 3 2" xfId="25489" xr:uid="{9D308534-E0F4-4895-8A5C-58FF4D26BAEE}"/>
    <cellStyle name="Currency 5 2 6 4 3 2 2" xfId="56313" xr:uid="{C2644264-A156-4A2E-A2E4-90B0AC0A89F8}"/>
    <cellStyle name="Currency 5 2 6 4 3 3" xfId="40903" xr:uid="{DA74035C-F7E8-4B31-A3C3-89CE2CA3F80B}"/>
    <cellStyle name="Currency 5 2 6 4 4" xfId="17680" xr:uid="{D7F60954-5473-495C-868E-6112403D4357}"/>
    <cellStyle name="Currency 5 2 6 4 4 2" xfId="48504" xr:uid="{3672BC72-89D2-43AB-BF23-9BD785212E25}"/>
    <cellStyle name="Currency 5 2 6 4 5" xfId="33094" xr:uid="{D7FD07DA-A378-4E1F-B9A7-770AB9E39713}"/>
    <cellStyle name="Currency 5 2 6 5" xfId="4171" xr:uid="{A5F0E203-7C64-4628-8631-A1C063803F1F}"/>
    <cellStyle name="Currency 5 2 6 5 2" xfId="11982" xr:uid="{FB88A010-A999-4D7C-9B62-5D7013A18380}"/>
    <cellStyle name="Currency 5 2 6 5 2 2" xfId="27393" xr:uid="{D528C3FC-0742-46E3-920B-55009C6F20C2}"/>
    <cellStyle name="Currency 5 2 6 5 2 2 2" xfId="58217" xr:uid="{3EA51087-7A4E-4D39-9696-0F4DDDA6711A}"/>
    <cellStyle name="Currency 5 2 6 5 2 3" xfId="42807" xr:uid="{2DD88512-AFA1-4CF8-98DB-BA52A6B1A2AD}"/>
    <cellStyle name="Currency 5 2 6 5 3" xfId="19584" xr:uid="{40FDF5FC-34E7-4D37-A27D-918C7CC3D4C5}"/>
    <cellStyle name="Currency 5 2 6 5 3 2" xfId="50408" xr:uid="{69B9FEDD-FF7E-49AF-9EC6-B0C9B0726A7C}"/>
    <cellStyle name="Currency 5 2 6 5 4" xfId="34998" xr:uid="{8D50018F-F297-4775-AF47-7C3925A5B36F}"/>
    <cellStyle name="Currency 5 2 6 6" xfId="8179" xr:uid="{D8E1CF5B-654A-4C0A-AC91-0ECF46837253}"/>
    <cellStyle name="Currency 5 2 6 6 2" xfId="23590" xr:uid="{F9C4ACBF-60F0-462E-A988-9CE90AB3B76E}"/>
    <cellStyle name="Currency 5 2 6 6 2 2" xfId="54414" xr:uid="{B64B95FD-671B-43B9-BB21-8BB50021A8A8}"/>
    <cellStyle name="Currency 5 2 6 6 3" xfId="39004" xr:uid="{4DAEAEA1-C1B8-465D-B5FE-34E471743465}"/>
    <cellStyle name="Currency 5 2 6 7" xfId="15781" xr:uid="{4F209D4E-4CBB-430A-8AEE-04E7B64679DF}"/>
    <cellStyle name="Currency 5 2 6 7 2" xfId="46605" xr:uid="{1BD24D83-FE66-4947-82B5-1378E07241D3}"/>
    <cellStyle name="Currency 5 2 6 8" xfId="31195" xr:uid="{E6B5AE8F-C5B3-4A00-8527-B94BBC5A42FF}"/>
    <cellStyle name="Currency 5 2 7" xfId="788" xr:uid="{DA6CF452-6446-4ED3-88FF-59A420D2748B}"/>
    <cellStyle name="Currency 5 2 7 2" xfId="2687" xr:uid="{9C264333-0875-4EB1-B1D8-03F98C10FD74}"/>
    <cellStyle name="Currency 5 2 7 2 2" xfId="6490" xr:uid="{737A2DE1-9993-42EE-A109-628B1D696C9A}"/>
    <cellStyle name="Currency 5 2 7 2 2 2" xfId="14301" xr:uid="{DCAB11CE-92D4-4EBE-BA37-DFDB16273719}"/>
    <cellStyle name="Currency 5 2 7 2 2 2 2" xfId="29712" xr:uid="{B3A1F1A6-3193-4923-BBD0-BC8FFA7B314D}"/>
    <cellStyle name="Currency 5 2 7 2 2 2 2 2" xfId="60536" xr:uid="{9F5A3C67-6F82-47C7-BD98-B8FD00273344}"/>
    <cellStyle name="Currency 5 2 7 2 2 2 3" xfId="45126" xr:uid="{D2D267C1-FBBE-450F-AD56-267B88CDA71D}"/>
    <cellStyle name="Currency 5 2 7 2 2 3" xfId="21903" xr:uid="{B988732D-AEEA-48F0-B553-7DC01C13AD63}"/>
    <cellStyle name="Currency 5 2 7 2 2 3 2" xfId="52727" xr:uid="{5748FB78-F443-460B-9184-2514A5276F97}"/>
    <cellStyle name="Currency 5 2 7 2 2 4" xfId="37317" xr:uid="{E62DA823-A8D8-473A-909F-1AB66622C613}"/>
    <cellStyle name="Currency 5 2 7 2 3" xfId="10498" xr:uid="{7A11B65D-F542-4824-8585-B334DA4C3E18}"/>
    <cellStyle name="Currency 5 2 7 2 3 2" xfId="25909" xr:uid="{D4A73FD1-8B48-4CD2-A401-DC3F8DD54323}"/>
    <cellStyle name="Currency 5 2 7 2 3 2 2" xfId="56733" xr:uid="{9996CD97-282C-44A7-9FC8-CA0185EE0B54}"/>
    <cellStyle name="Currency 5 2 7 2 3 3" xfId="41323" xr:uid="{8B745187-AFE6-4849-9426-97F61FE4880A}"/>
    <cellStyle name="Currency 5 2 7 2 4" xfId="18100" xr:uid="{7805184D-21AA-462C-8F79-B220F4CA45AC}"/>
    <cellStyle name="Currency 5 2 7 2 4 2" xfId="48924" xr:uid="{32B0EF95-5F08-43C9-AF44-00A7437C544F}"/>
    <cellStyle name="Currency 5 2 7 2 5" xfId="33514" xr:uid="{5CA02E64-1EBE-4938-91D2-6DEC9834F953}"/>
    <cellStyle name="Currency 5 2 7 3" xfId="4591" xr:uid="{BDBF6E92-CFC5-4E3F-A083-B29A2EE73529}"/>
    <cellStyle name="Currency 5 2 7 3 2" xfId="12402" xr:uid="{E0223E44-76D0-417F-AA37-D021EABE0AE4}"/>
    <cellStyle name="Currency 5 2 7 3 2 2" xfId="27813" xr:uid="{163BD081-D810-45EC-BF0B-0BFABD218A57}"/>
    <cellStyle name="Currency 5 2 7 3 2 2 2" xfId="58637" xr:uid="{738378C5-54B3-4084-A2B3-DD3D91AF9E27}"/>
    <cellStyle name="Currency 5 2 7 3 2 3" xfId="43227" xr:uid="{928117EC-CAF3-44A8-8C14-4E4E9AF77EBC}"/>
    <cellStyle name="Currency 5 2 7 3 3" xfId="20004" xr:uid="{943D6F95-ECA9-4C69-AE03-D7DDAF31455C}"/>
    <cellStyle name="Currency 5 2 7 3 3 2" xfId="50828" xr:uid="{24E768E2-25C2-4500-8F63-AF06694F976A}"/>
    <cellStyle name="Currency 5 2 7 3 4" xfId="35418" xr:uid="{F5A50A21-BD18-4BA1-BE73-161790879165}"/>
    <cellStyle name="Currency 5 2 7 4" xfId="8599" xr:uid="{D5997296-24A8-4DA6-886B-4A05E7FA6D0F}"/>
    <cellStyle name="Currency 5 2 7 4 2" xfId="24010" xr:uid="{A51CAE2B-5484-4964-89D1-2E784F67EA0D}"/>
    <cellStyle name="Currency 5 2 7 4 2 2" xfId="54834" xr:uid="{4CBDE758-8DEB-4454-9098-D3D37E626CCE}"/>
    <cellStyle name="Currency 5 2 7 4 3" xfId="39424" xr:uid="{3374F3AA-5B4D-4048-A781-BC09D0066E34}"/>
    <cellStyle name="Currency 5 2 7 5" xfId="16201" xr:uid="{D6D14A0E-D851-400B-87C1-6EEBFF2B3EEA}"/>
    <cellStyle name="Currency 5 2 7 5 2" xfId="47025" xr:uid="{8AA867EE-05E6-4215-B4D9-B58760C769CA}"/>
    <cellStyle name="Currency 5 2 7 6" xfId="31615" xr:uid="{6AF4A32B-5091-4B8B-8370-D3420921F025}"/>
    <cellStyle name="Currency 5 2 8" xfId="1421" xr:uid="{6502CED4-CC70-4398-B09F-0F0F98D26A31}"/>
    <cellStyle name="Currency 5 2 8 2" xfId="3320" xr:uid="{0BBB7421-5309-4D19-97F4-6198BB643E76}"/>
    <cellStyle name="Currency 5 2 8 2 2" xfId="7123" xr:uid="{CB1451F6-DB84-4AFD-B8AC-B822974F27BF}"/>
    <cellStyle name="Currency 5 2 8 2 2 2" xfId="14934" xr:uid="{DAC9C15C-51DB-41BA-BE5B-410790DAE481}"/>
    <cellStyle name="Currency 5 2 8 2 2 2 2" xfId="30345" xr:uid="{4CE2F059-BEED-401B-B0A6-F89EA78C85A8}"/>
    <cellStyle name="Currency 5 2 8 2 2 2 2 2" xfId="61169" xr:uid="{54268DC5-BFAD-447A-88B7-6FC73BA1DED7}"/>
    <cellStyle name="Currency 5 2 8 2 2 2 3" xfId="45759" xr:uid="{68BFC515-27D2-4923-A1D6-49FC700174B9}"/>
    <cellStyle name="Currency 5 2 8 2 2 3" xfId="22536" xr:uid="{61A38C26-1037-4464-86E3-C703FD405DE0}"/>
    <cellStyle name="Currency 5 2 8 2 2 3 2" xfId="53360" xr:uid="{5D7BF510-7E3C-4195-A3F5-0B31E46A2199}"/>
    <cellStyle name="Currency 5 2 8 2 2 4" xfId="37950" xr:uid="{A525C7F6-F056-4E3E-B7C0-8F5EDC31B9CC}"/>
    <cellStyle name="Currency 5 2 8 2 3" xfId="11131" xr:uid="{0FDA71A0-6F7A-4D29-9A96-586F80BAF654}"/>
    <cellStyle name="Currency 5 2 8 2 3 2" xfId="26542" xr:uid="{AF34B686-C5EA-4911-BB74-CB07B125D8C1}"/>
    <cellStyle name="Currency 5 2 8 2 3 2 2" xfId="57366" xr:uid="{5BCD09AC-0A0C-47C3-983F-37390EDE5055}"/>
    <cellStyle name="Currency 5 2 8 2 3 3" xfId="41956" xr:uid="{74566121-E929-47DC-A92E-144E3D321E40}"/>
    <cellStyle name="Currency 5 2 8 2 4" xfId="18733" xr:uid="{45624031-7EC9-4E75-9741-4E986CF1B3B8}"/>
    <cellStyle name="Currency 5 2 8 2 4 2" xfId="49557" xr:uid="{83517BB7-BFF7-4700-B263-9ABA2187CFFF}"/>
    <cellStyle name="Currency 5 2 8 2 5" xfId="34147" xr:uid="{E1F19545-15DD-48F8-9B9C-EBB840D60E14}"/>
    <cellStyle name="Currency 5 2 8 3" xfId="5224" xr:uid="{0D72994D-C993-4D6C-8D93-F7DDFBC99AF3}"/>
    <cellStyle name="Currency 5 2 8 3 2" xfId="13035" xr:uid="{78B73F57-4164-4415-8ECB-9C3146EA1C12}"/>
    <cellStyle name="Currency 5 2 8 3 2 2" xfId="28446" xr:uid="{9F629AD3-2456-4ADB-A177-B44473652776}"/>
    <cellStyle name="Currency 5 2 8 3 2 2 2" xfId="59270" xr:uid="{7150DCB3-40FE-4F31-8DF9-5EE886711DEA}"/>
    <cellStyle name="Currency 5 2 8 3 2 3" xfId="43860" xr:uid="{60C70282-A74A-4FA6-BAEB-08BF551B4EB8}"/>
    <cellStyle name="Currency 5 2 8 3 3" xfId="20637" xr:uid="{CF4E87DD-6837-4E10-A0D6-E37B88333D0C}"/>
    <cellStyle name="Currency 5 2 8 3 3 2" xfId="51461" xr:uid="{6E3DDAC0-E728-4AFA-A5A4-D451B82E0CFA}"/>
    <cellStyle name="Currency 5 2 8 3 4" xfId="36051" xr:uid="{9A98EF0E-BAAB-4DC7-AF6A-E4318769E7BA}"/>
    <cellStyle name="Currency 5 2 8 4" xfId="9232" xr:uid="{1ADE7B04-4192-4BB8-A167-43CF7B0DBB84}"/>
    <cellStyle name="Currency 5 2 8 4 2" xfId="24643" xr:uid="{29894296-4272-43A2-9C3D-A633AFE7C303}"/>
    <cellStyle name="Currency 5 2 8 4 2 2" xfId="55467" xr:uid="{E3537BAF-3B36-43E1-ACC9-E702639FBD0E}"/>
    <cellStyle name="Currency 5 2 8 4 3" xfId="40057" xr:uid="{97183A91-7A2F-44CD-AF14-BB625C94D66C}"/>
    <cellStyle name="Currency 5 2 8 5" xfId="16834" xr:uid="{3FB53BE0-3512-49FB-8EC9-4061A3921FF8}"/>
    <cellStyle name="Currency 5 2 8 5 2" xfId="47658" xr:uid="{AA66A4DE-E623-4F4E-8FFF-A79DF2B82844}"/>
    <cellStyle name="Currency 5 2 8 6" xfId="32248" xr:uid="{75503676-02DB-44C3-B282-2F8081454932}"/>
    <cellStyle name="Currency 5 2 9" xfId="2054" xr:uid="{1FDF97A9-1E41-471C-9CB2-5B9FA01D7521}"/>
    <cellStyle name="Currency 5 2 9 2" xfId="5857" xr:uid="{ABC40202-2484-4A8F-8BE6-E3BA64D869D5}"/>
    <cellStyle name="Currency 5 2 9 2 2" xfId="13668" xr:uid="{1958F19A-8F6F-407C-922F-257EFF4644B7}"/>
    <cellStyle name="Currency 5 2 9 2 2 2" xfId="29079" xr:uid="{36D599A1-B8B4-402C-91ED-50D52A57B348}"/>
    <cellStyle name="Currency 5 2 9 2 2 2 2" xfId="59903" xr:uid="{8F654EA3-0326-4E61-847D-77D3787E6160}"/>
    <cellStyle name="Currency 5 2 9 2 2 3" xfId="44493" xr:uid="{E231CDFB-37F8-4510-A266-8FC32F9C9AD3}"/>
    <cellStyle name="Currency 5 2 9 2 3" xfId="21270" xr:uid="{D8C55B6D-8033-482A-B839-33C195E50520}"/>
    <cellStyle name="Currency 5 2 9 2 3 2" xfId="52094" xr:uid="{E2F358DA-3F85-4D7C-A963-6A37F137B653}"/>
    <cellStyle name="Currency 5 2 9 2 4" xfId="36684" xr:uid="{7AA56FB5-AEC3-40E9-A378-199DC8681177}"/>
    <cellStyle name="Currency 5 2 9 3" xfId="9865" xr:uid="{F5C33220-2F39-4849-A9DC-A35BC99A61E0}"/>
    <cellStyle name="Currency 5 2 9 3 2" xfId="25276" xr:uid="{CF32733C-0D49-4D6E-BF73-931B38B7C2CD}"/>
    <cellStyle name="Currency 5 2 9 3 2 2" xfId="56100" xr:uid="{3385617B-BF5E-4255-AFD0-0242A1746201}"/>
    <cellStyle name="Currency 5 2 9 3 3" xfId="40690" xr:uid="{2DB3425D-0FD8-40F2-862F-458F6ECB4A7C}"/>
    <cellStyle name="Currency 5 2 9 4" xfId="17467" xr:uid="{9EBEAF11-E3B0-4887-B560-26B2518AC2A3}"/>
    <cellStyle name="Currency 5 2 9 4 2" xfId="48291" xr:uid="{DCFDE5BA-5A89-47CE-9394-A8A32F19D549}"/>
    <cellStyle name="Currency 5 2 9 5" xfId="32881" xr:uid="{1C6F30A9-8552-4965-87C4-F0F34972852A}"/>
    <cellStyle name="Currency 5 3" xfId="211" xr:uid="{74CA626C-F795-4F4D-9F8C-54BF2094213C}"/>
    <cellStyle name="Currency 5 3 10" xfId="7822" xr:uid="{55E66473-3390-4F6F-BDE2-5DB39380D2AD}"/>
    <cellStyle name="Currency 5 3 10 2" xfId="23233" xr:uid="{11D13D82-3219-4745-8036-4F3DCBE06D3A}"/>
    <cellStyle name="Currency 5 3 10 2 2" xfId="54057" xr:uid="{8E005DBD-92BE-44C9-A60C-6F23133C79EA}"/>
    <cellStyle name="Currency 5 3 10 3" xfId="38647" xr:uid="{06765E27-F4E0-46B6-8DCC-B540F8763266}"/>
    <cellStyle name="Currency 5 3 11" xfId="15633" xr:uid="{22344F7E-3388-4AF6-A916-AA537D2E123D}"/>
    <cellStyle name="Currency 5 3 11 2" xfId="46457" xr:uid="{BA9B10CE-D8E0-4F6B-B599-6067859E0C3F}"/>
    <cellStyle name="Currency 5 3 12" xfId="31047" xr:uid="{32B81E53-A3B8-4987-9996-6BF5C7975456}"/>
    <cellStyle name="Currency 5 3 2" xfId="293" xr:uid="{64A9D9A7-733A-4525-A547-F3192ACB08FA}"/>
    <cellStyle name="Currency 5 3 2 10" xfId="15715" xr:uid="{2DB2A62B-A5F6-400C-92F7-DE930974B401}"/>
    <cellStyle name="Currency 5 3 2 10 2" xfId="46539" xr:uid="{AF5E067F-881A-43F4-8124-12C19EA68684}"/>
    <cellStyle name="Currency 5 3 2 11" xfId="31129" xr:uid="{DA9118E3-2D31-412B-89B6-736F66C6ED6B}"/>
    <cellStyle name="Currency 5 3 2 2" xfId="724" xr:uid="{A045ADF0-6206-40AF-B741-F1B8F30AAFD3}"/>
    <cellStyle name="Currency 5 3 2 2 2" xfId="1357" xr:uid="{A927A34C-4158-48C6-9068-EBE9A578E50F}"/>
    <cellStyle name="Currency 5 3 2 2 2 2" xfId="3256" xr:uid="{177CAC50-C053-4D59-B371-C74A53D94251}"/>
    <cellStyle name="Currency 5 3 2 2 2 2 2" xfId="7059" xr:uid="{9838F192-9813-44E2-8BF3-A0E5AC55FBFA}"/>
    <cellStyle name="Currency 5 3 2 2 2 2 2 2" xfId="14870" xr:uid="{0D19E7AD-C3D5-401D-A96B-FBFA0C871DC1}"/>
    <cellStyle name="Currency 5 3 2 2 2 2 2 2 2" xfId="30281" xr:uid="{D59396E7-5164-420D-AACA-BD4717EE401E}"/>
    <cellStyle name="Currency 5 3 2 2 2 2 2 2 2 2" xfId="61105" xr:uid="{FC10EAE9-91A5-4A2F-BB8C-3EC49E2F7758}"/>
    <cellStyle name="Currency 5 3 2 2 2 2 2 2 3" xfId="45695" xr:uid="{F1889A89-97F6-4350-BC07-D2B93D8A8DA0}"/>
    <cellStyle name="Currency 5 3 2 2 2 2 2 3" xfId="22472" xr:uid="{9C454121-FD48-4334-A54F-42959917B737}"/>
    <cellStyle name="Currency 5 3 2 2 2 2 2 3 2" xfId="53296" xr:uid="{059D5D0E-7E93-43A2-835F-E93FF79B8F7E}"/>
    <cellStyle name="Currency 5 3 2 2 2 2 2 4" xfId="37886" xr:uid="{5A3BAD9B-579E-45E0-A870-B3D9566EC2CA}"/>
    <cellStyle name="Currency 5 3 2 2 2 2 3" xfId="11067" xr:uid="{DFD66C0B-8947-4A9C-BC1E-65847396E9B4}"/>
    <cellStyle name="Currency 5 3 2 2 2 2 3 2" xfId="26478" xr:uid="{5AD1A02D-F9F1-4697-931D-E9264E17E29F}"/>
    <cellStyle name="Currency 5 3 2 2 2 2 3 2 2" xfId="57302" xr:uid="{100A5343-CD6E-48C2-92DB-90398FD62115}"/>
    <cellStyle name="Currency 5 3 2 2 2 2 3 3" xfId="41892" xr:uid="{91B4C484-14F0-470F-9A02-E412ABB020CF}"/>
    <cellStyle name="Currency 5 3 2 2 2 2 4" xfId="18669" xr:uid="{69ECD9CE-25FC-4E19-9EC4-CA44F27A6FF4}"/>
    <cellStyle name="Currency 5 3 2 2 2 2 4 2" xfId="49493" xr:uid="{96DAA9FF-3254-40A3-B06D-0A9CE94D081B}"/>
    <cellStyle name="Currency 5 3 2 2 2 2 5" xfId="34083" xr:uid="{12319BF2-E2C5-4609-BC7C-E6F2FD5C831B}"/>
    <cellStyle name="Currency 5 3 2 2 2 3" xfId="5160" xr:uid="{BE38A932-362A-4E22-9F78-4E7A7F931D50}"/>
    <cellStyle name="Currency 5 3 2 2 2 3 2" xfId="12971" xr:uid="{D4AEF41B-3960-4B7B-A1BB-E71851FA29F0}"/>
    <cellStyle name="Currency 5 3 2 2 2 3 2 2" xfId="28382" xr:uid="{FD0EBF7F-0779-4FC4-9BE8-3FF7046953B4}"/>
    <cellStyle name="Currency 5 3 2 2 2 3 2 2 2" xfId="59206" xr:uid="{D512747D-C447-4564-BAFC-6990152DA160}"/>
    <cellStyle name="Currency 5 3 2 2 2 3 2 3" xfId="43796" xr:uid="{3486D4C0-0F3F-499E-AA11-030F28CF24E0}"/>
    <cellStyle name="Currency 5 3 2 2 2 3 3" xfId="20573" xr:uid="{7B22CC20-3F07-4F4D-8692-3EFFA9282F02}"/>
    <cellStyle name="Currency 5 3 2 2 2 3 3 2" xfId="51397" xr:uid="{E5C3B14A-383F-4FBF-A5A1-41A36B72EB6C}"/>
    <cellStyle name="Currency 5 3 2 2 2 3 4" xfId="35987" xr:uid="{C824A267-2382-460D-96DF-38DE6AFF90C3}"/>
    <cellStyle name="Currency 5 3 2 2 2 4" xfId="9168" xr:uid="{AE94C4A6-BBB8-4621-8697-0EAA73F811D2}"/>
    <cellStyle name="Currency 5 3 2 2 2 4 2" xfId="24579" xr:uid="{AD78E5CC-FB0F-442C-B45A-FF787F2412A2}"/>
    <cellStyle name="Currency 5 3 2 2 2 4 2 2" xfId="55403" xr:uid="{FE48C022-4090-45FA-87E0-D687AEB839A6}"/>
    <cellStyle name="Currency 5 3 2 2 2 4 3" xfId="39993" xr:uid="{5FF97A82-5C84-45DE-9F44-EA00C1678AEC}"/>
    <cellStyle name="Currency 5 3 2 2 2 5" xfId="16770" xr:uid="{54F381DD-34FF-4F2C-81D8-FD183F806808}"/>
    <cellStyle name="Currency 5 3 2 2 2 5 2" xfId="47594" xr:uid="{2D3DFC2B-E838-40D5-89CC-9DD93AFD0C90}"/>
    <cellStyle name="Currency 5 3 2 2 2 6" xfId="32184" xr:uid="{F5DB75F4-1F45-4646-8440-E75BBD326A76}"/>
    <cellStyle name="Currency 5 3 2 2 3" xfId="1990" xr:uid="{E459B904-8D07-4801-B736-DB1C712522FB}"/>
    <cellStyle name="Currency 5 3 2 2 3 2" xfId="3889" xr:uid="{8E285E75-3AB0-4D2E-8AD8-80AAA79383D2}"/>
    <cellStyle name="Currency 5 3 2 2 3 2 2" xfId="7692" xr:uid="{5E68269E-6F9F-4A1E-AA8F-67DA9D918BC0}"/>
    <cellStyle name="Currency 5 3 2 2 3 2 2 2" xfId="15503" xr:uid="{AB74F44E-B6EC-4AF2-BEEC-E78394BAEEED}"/>
    <cellStyle name="Currency 5 3 2 2 3 2 2 2 2" xfId="30914" xr:uid="{5CA10B3D-A010-4899-87E8-7BDE3B28F15E}"/>
    <cellStyle name="Currency 5 3 2 2 3 2 2 2 2 2" xfId="61738" xr:uid="{7446AAC4-3296-4351-B4D2-4934E56B5A8D}"/>
    <cellStyle name="Currency 5 3 2 2 3 2 2 2 3" xfId="46328" xr:uid="{5830C03E-C4A7-4011-80F4-C78CF15B967D}"/>
    <cellStyle name="Currency 5 3 2 2 3 2 2 3" xfId="23105" xr:uid="{7870D064-B50B-4C4D-97A4-947D1D71ED73}"/>
    <cellStyle name="Currency 5 3 2 2 3 2 2 3 2" xfId="53929" xr:uid="{4E457961-D328-4327-99DA-C94EEB62540A}"/>
    <cellStyle name="Currency 5 3 2 2 3 2 2 4" xfId="38519" xr:uid="{E3991965-6611-441B-91A7-AB94FEC4394D}"/>
    <cellStyle name="Currency 5 3 2 2 3 2 3" xfId="11700" xr:uid="{8D1FF747-CFD6-4E74-BEA3-277E05DF2BED}"/>
    <cellStyle name="Currency 5 3 2 2 3 2 3 2" xfId="27111" xr:uid="{4ABD8AAA-F15C-486C-B3E9-C2A3BF16162E}"/>
    <cellStyle name="Currency 5 3 2 2 3 2 3 2 2" xfId="57935" xr:uid="{CDC63CB6-74D3-45D4-9670-1BD1752419AA}"/>
    <cellStyle name="Currency 5 3 2 2 3 2 3 3" xfId="42525" xr:uid="{9B57AA0D-19FB-4E89-B9F3-9738AEB79BE2}"/>
    <cellStyle name="Currency 5 3 2 2 3 2 4" xfId="19302" xr:uid="{47B338F3-EF66-44A0-A380-240F59F9D4F9}"/>
    <cellStyle name="Currency 5 3 2 2 3 2 4 2" xfId="50126" xr:uid="{FE210E47-B623-4B80-9060-AC41278367AC}"/>
    <cellStyle name="Currency 5 3 2 2 3 2 5" xfId="34716" xr:uid="{01996CBE-2014-4D91-94B8-FC5363A2041C}"/>
    <cellStyle name="Currency 5 3 2 2 3 3" xfId="5793" xr:uid="{44AECB4B-5842-4426-95BB-AF55EB02C99F}"/>
    <cellStyle name="Currency 5 3 2 2 3 3 2" xfId="13604" xr:uid="{F12CD6A4-C541-4C8D-A602-9849705519F8}"/>
    <cellStyle name="Currency 5 3 2 2 3 3 2 2" xfId="29015" xr:uid="{E4EF1541-08AF-4E5D-A61B-339E673E48F0}"/>
    <cellStyle name="Currency 5 3 2 2 3 3 2 2 2" xfId="59839" xr:uid="{5C034D4F-87FD-47BC-B3FB-C473B509A3C5}"/>
    <cellStyle name="Currency 5 3 2 2 3 3 2 3" xfId="44429" xr:uid="{3E228D4A-092D-47F0-B300-739C8A8B0DB1}"/>
    <cellStyle name="Currency 5 3 2 2 3 3 3" xfId="21206" xr:uid="{0F4123FF-815E-4EB0-93A9-C78F13B87CEB}"/>
    <cellStyle name="Currency 5 3 2 2 3 3 3 2" xfId="52030" xr:uid="{36E1095C-F7CE-49ED-8596-6D18A371BB59}"/>
    <cellStyle name="Currency 5 3 2 2 3 3 4" xfId="36620" xr:uid="{B3D3B86B-8D89-4913-B2E0-2B451D0B73A6}"/>
    <cellStyle name="Currency 5 3 2 2 3 4" xfId="9801" xr:uid="{AFDCD418-B847-47D4-AD54-3F9F2B993B5C}"/>
    <cellStyle name="Currency 5 3 2 2 3 4 2" xfId="25212" xr:uid="{E5778757-D5F5-4947-B422-CF432B95373B}"/>
    <cellStyle name="Currency 5 3 2 2 3 4 2 2" xfId="56036" xr:uid="{EFDFE488-6CE7-4663-998F-69BD8EF3BB24}"/>
    <cellStyle name="Currency 5 3 2 2 3 4 3" xfId="40626" xr:uid="{19E6385F-BD6D-41CF-A298-0E9741C980D8}"/>
    <cellStyle name="Currency 5 3 2 2 3 5" xfId="17403" xr:uid="{74F3C84D-DD5C-47F1-89C3-9C3D6B583651}"/>
    <cellStyle name="Currency 5 3 2 2 3 5 2" xfId="48227" xr:uid="{0C95DC5D-4CF3-4688-8566-CCDB7160BF06}"/>
    <cellStyle name="Currency 5 3 2 2 3 6" xfId="32817" xr:uid="{15214CAA-D17B-4CD9-AF4A-103A5332FBB4}"/>
    <cellStyle name="Currency 5 3 2 2 4" xfId="2623" xr:uid="{5D0DE8FE-B0DD-46B8-A02C-5938F044FBB4}"/>
    <cellStyle name="Currency 5 3 2 2 4 2" xfId="6426" xr:uid="{D8FA11E5-B032-4421-B4BC-58CEF58B7433}"/>
    <cellStyle name="Currency 5 3 2 2 4 2 2" xfId="14237" xr:uid="{B3EDDA23-3D2B-4785-927A-16CE2CE4DAEE}"/>
    <cellStyle name="Currency 5 3 2 2 4 2 2 2" xfId="29648" xr:uid="{BA787E1B-D028-4BB3-83E5-29C3CC679738}"/>
    <cellStyle name="Currency 5 3 2 2 4 2 2 2 2" xfId="60472" xr:uid="{A268D29C-94FE-4DE4-8518-121DC08166BF}"/>
    <cellStyle name="Currency 5 3 2 2 4 2 2 3" xfId="45062" xr:uid="{81F2A26B-5B17-47C8-A693-9986AC64ABD5}"/>
    <cellStyle name="Currency 5 3 2 2 4 2 3" xfId="21839" xr:uid="{55C43158-7EAC-4744-8594-E274E62701CD}"/>
    <cellStyle name="Currency 5 3 2 2 4 2 3 2" xfId="52663" xr:uid="{D4D0179F-5AA3-4C5B-B5FC-6A6EFF6BA819}"/>
    <cellStyle name="Currency 5 3 2 2 4 2 4" xfId="37253" xr:uid="{20863387-C738-438B-BB38-4A9EAA0F2A40}"/>
    <cellStyle name="Currency 5 3 2 2 4 3" xfId="10434" xr:uid="{E58F216A-A0F4-40BD-A1B8-A3B4D06AB719}"/>
    <cellStyle name="Currency 5 3 2 2 4 3 2" xfId="25845" xr:uid="{87D9F3B9-E9C9-4D9B-B55D-FEB3BC8338FA}"/>
    <cellStyle name="Currency 5 3 2 2 4 3 2 2" xfId="56669" xr:uid="{472A74B7-A200-4F28-BFD6-D5DC104B0394}"/>
    <cellStyle name="Currency 5 3 2 2 4 3 3" xfId="41259" xr:uid="{984DCA13-87F8-42B2-A73B-276AAA5E77B6}"/>
    <cellStyle name="Currency 5 3 2 2 4 4" xfId="18036" xr:uid="{F1A046B8-7549-409C-BB23-01F3F0C871EF}"/>
    <cellStyle name="Currency 5 3 2 2 4 4 2" xfId="48860" xr:uid="{CC9AAF64-F3A4-4A0B-82A9-29135A72D6B3}"/>
    <cellStyle name="Currency 5 3 2 2 4 5" xfId="33450" xr:uid="{42DE2313-855E-49A0-8658-4055BD0DE826}"/>
    <cellStyle name="Currency 5 3 2 2 5" xfId="4527" xr:uid="{ACD67D9D-331E-4AE8-A176-C58E9F95095E}"/>
    <cellStyle name="Currency 5 3 2 2 5 2" xfId="12338" xr:uid="{034E8458-ADA4-41DB-B2F6-DD185FD082E9}"/>
    <cellStyle name="Currency 5 3 2 2 5 2 2" xfId="27749" xr:uid="{0E0F6BCC-8D8B-411F-8212-60FBF7912F23}"/>
    <cellStyle name="Currency 5 3 2 2 5 2 2 2" xfId="58573" xr:uid="{BEF20800-5889-454C-B666-5936D3CFA765}"/>
    <cellStyle name="Currency 5 3 2 2 5 2 3" xfId="43163" xr:uid="{50F54D2D-01B4-4A21-BE59-873C79331FCF}"/>
    <cellStyle name="Currency 5 3 2 2 5 3" xfId="19940" xr:uid="{F910D628-8936-4357-B848-D2A892447F9F}"/>
    <cellStyle name="Currency 5 3 2 2 5 3 2" xfId="50764" xr:uid="{07AA9928-E90C-450B-9548-7B67E5961D1A}"/>
    <cellStyle name="Currency 5 3 2 2 5 4" xfId="35354" xr:uid="{FE138FA3-220F-4A6D-9BDB-C0FC79F4F90B}"/>
    <cellStyle name="Currency 5 3 2 2 6" xfId="8535" xr:uid="{91BEBFEF-506C-4E06-B794-8A5D3E520916}"/>
    <cellStyle name="Currency 5 3 2 2 6 2" xfId="23946" xr:uid="{9015EF0E-4BD2-4BB7-A22A-A981A39B5980}"/>
    <cellStyle name="Currency 5 3 2 2 6 2 2" xfId="54770" xr:uid="{56BA1A7B-0E1B-4A18-B9DB-5A78B36A7FCA}"/>
    <cellStyle name="Currency 5 3 2 2 6 3" xfId="39360" xr:uid="{3F75D999-FD54-448B-BB0D-B872219E2377}"/>
    <cellStyle name="Currency 5 3 2 2 7" xfId="16137" xr:uid="{018A46B8-02E7-47C6-B67C-DCBC75805C87}"/>
    <cellStyle name="Currency 5 3 2 2 7 2" xfId="46961" xr:uid="{A844A9CA-3035-4DD4-8D59-25FA26EEF132}"/>
    <cellStyle name="Currency 5 3 2 2 8" xfId="31551" xr:uid="{864B459E-A597-4E71-9719-14E686DEAAD1}"/>
    <cellStyle name="Currency 5 3 2 3" xfId="515" xr:uid="{71AF1A56-F4E0-474A-AE5C-60402138E0D0}"/>
    <cellStyle name="Currency 5 3 2 3 2" xfId="1148" xr:uid="{CF353296-5DA6-4AF0-9B64-043E2F1A8BF2}"/>
    <cellStyle name="Currency 5 3 2 3 2 2" xfId="3047" xr:uid="{873FA7E5-434B-4D79-92D2-14BE7C462704}"/>
    <cellStyle name="Currency 5 3 2 3 2 2 2" xfId="6850" xr:uid="{C6606668-7C6F-4F50-9950-9EE0107E93E1}"/>
    <cellStyle name="Currency 5 3 2 3 2 2 2 2" xfId="14661" xr:uid="{6AC0DE36-9C96-4DCB-B586-7DD2E452DBF5}"/>
    <cellStyle name="Currency 5 3 2 3 2 2 2 2 2" xfId="30072" xr:uid="{2D8F5FF3-BB4A-4B88-89A7-4738B7003F94}"/>
    <cellStyle name="Currency 5 3 2 3 2 2 2 2 2 2" xfId="60896" xr:uid="{4B487141-34DE-46F6-9F76-92A7CA17DEE5}"/>
    <cellStyle name="Currency 5 3 2 3 2 2 2 2 3" xfId="45486" xr:uid="{28C16DEC-9722-4F4F-9F90-D2F4167047D9}"/>
    <cellStyle name="Currency 5 3 2 3 2 2 2 3" xfId="22263" xr:uid="{F98FDBFD-3077-40CC-8191-06D4A8A1F1EF}"/>
    <cellStyle name="Currency 5 3 2 3 2 2 2 3 2" xfId="53087" xr:uid="{40EBFAD8-F0F1-49B1-AEC2-DF0C7016A7D3}"/>
    <cellStyle name="Currency 5 3 2 3 2 2 2 4" xfId="37677" xr:uid="{97D29309-14D6-476C-95B0-9B347BB746D1}"/>
    <cellStyle name="Currency 5 3 2 3 2 2 3" xfId="10858" xr:uid="{B0C6FE5E-7525-4329-818D-0832933FB0A2}"/>
    <cellStyle name="Currency 5 3 2 3 2 2 3 2" xfId="26269" xr:uid="{60A6803A-3328-40CD-8CD7-E76AA0A0CBD2}"/>
    <cellStyle name="Currency 5 3 2 3 2 2 3 2 2" xfId="57093" xr:uid="{B190CDF8-7510-424B-8014-628D88BE70E7}"/>
    <cellStyle name="Currency 5 3 2 3 2 2 3 3" xfId="41683" xr:uid="{672C5907-DAD1-48E9-876D-9CFB4AF14137}"/>
    <cellStyle name="Currency 5 3 2 3 2 2 4" xfId="18460" xr:uid="{D830DD20-4EBE-4B0E-A9BD-FEC83796B23A}"/>
    <cellStyle name="Currency 5 3 2 3 2 2 4 2" xfId="49284" xr:uid="{FC46AD17-4A0A-4B54-AFEE-52FB7C4B036D}"/>
    <cellStyle name="Currency 5 3 2 3 2 2 5" xfId="33874" xr:uid="{BDA892C4-FEE4-494F-AD29-A769CD1D12EF}"/>
    <cellStyle name="Currency 5 3 2 3 2 3" xfId="4951" xr:uid="{2FDB38C0-D9E1-4754-84C8-304627E0F586}"/>
    <cellStyle name="Currency 5 3 2 3 2 3 2" xfId="12762" xr:uid="{A680923B-4DCF-43DB-8DEC-55F7BE231C9A}"/>
    <cellStyle name="Currency 5 3 2 3 2 3 2 2" xfId="28173" xr:uid="{4EE9D048-7C81-408B-8FFA-4C2C663685C8}"/>
    <cellStyle name="Currency 5 3 2 3 2 3 2 2 2" xfId="58997" xr:uid="{68030EE7-06B8-4930-B9D5-7FB2E02A42FF}"/>
    <cellStyle name="Currency 5 3 2 3 2 3 2 3" xfId="43587" xr:uid="{9FD758BB-7478-4EE8-82FF-A1AAF23C0F9A}"/>
    <cellStyle name="Currency 5 3 2 3 2 3 3" xfId="20364" xr:uid="{DC0BC204-0C44-4EBA-B4B9-34A7009EA46F}"/>
    <cellStyle name="Currency 5 3 2 3 2 3 3 2" xfId="51188" xr:uid="{77C0A329-79E1-45C4-8B9D-9CBD2F4118D3}"/>
    <cellStyle name="Currency 5 3 2 3 2 3 4" xfId="35778" xr:uid="{BC2CCF95-34F0-4648-8544-A13EA2F9A2BC}"/>
    <cellStyle name="Currency 5 3 2 3 2 4" xfId="8959" xr:uid="{D34B5AFA-E1F0-47AB-8E6E-1FBC22A92F0E}"/>
    <cellStyle name="Currency 5 3 2 3 2 4 2" xfId="24370" xr:uid="{A8271FC6-2B4F-4CBA-958B-5E19AA79BB83}"/>
    <cellStyle name="Currency 5 3 2 3 2 4 2 2" xfId="55194" xr:uid="{4D39FF20-8852-4547-9608-A206F1712A79}"/>
    <cellStyle name="Currency 5 3 2 3 2 4 3" xfId="39784" xr:uid="{9B004BA6-4C82-41A0-9773-54AF0734322A}"/>
    <cellStyle name="Currency 5 3 2 3 2 5" xfId="16561" xr:uid="{F2303EA8-633C-480D-90AD-E6C1A0AA73DB}"/>
    <cellStyle name="Currency 5 3 2 3 2 5 2" xfId="47385" xr:uid="{78FABDA1-40C8-467C-87C6-0E26884E54CB}"/>
    <cellStyle name="Currency 5 3 2 3 2 6" xfId="31975" xr:uid="{1C9385B8-0DEA-4197-BC56-40761E74F21D}"/>
    <cellStyle name="Currency 5 3 2 3 3" xfId="1781" xr:uid="{2229AF29-685A-45F2-B2AA-76C34C792545}"/>
    <cellStyle name="Currency 5 3 2 3 3 2" xfId="3680" xr:uid="{35ED65C3-BD14-4479-9FDD-CF4EA1EB980B}"/>
    <cellStyle name="Currency 5 3 2 3 3 2 2" xfId="7483" xr:uid="{827C36F4-1CB3-4696-BD11-1F5122FF1684}"/>
    <cellStyle name="Currency 5 3 2 3 3 2 2 2" xfId="15294" xr:uid="{C2F6818B-5368-4077-BD2E-48D2B2FD219A}"/>
    <cellStyle name="Currency 5 3 2 3 3 2 2 2 2" xfId="30705" xr:uid="{BE3B8026-ABD0-422A-BE89-4757E9A25303}"/>
    <cellStyle name="Currency 5 3 2 3 3 2 2 2 2 2" xfId="61529" xr:uid="{30592E19-DECC-4FAC-A931-D4EF52A47E76}"/>
    <cellStyle name="Currency 5 3 2 3 3 2 2 2 3" xfId="46119" xr:uid="{B97F27A7-4A46-4A31-8427-777D6B6554B5}"/>
    <cellStyle name="Currency 5 3 2 3 3 2 2 3" xfId="22896" xr:uid="{9566AA2D-6F1F-4488-BE39-467236DFFC1D}"/>
    <cellStyle name="Currency 5 3 2 3 3 2 2 3 2" xfId="53720" xr:uid="{717D42EF-A3AA-48CB-ABDA-8FBB768A867A}"/>
    <cellStyle name="Currency 5 3 2 3 3 2 2 4" xfId="38310" xr:uid="{4DF52742-7BD0-429A-BCFD-A9B89E968D29}"/>
    <cellStyle name="Currency 5 3 2 3 3 2 3" xfId="11491" xr:uid="{4C847D41-6D47-4747-9198-9403637C6D40}"/>
    <cellStyle name="Currency 5 3 2 3 3 2 3 2" xfId="26902" xr:uid="{84E49E2F-D8D8-45C4-9230-887D7CB78032}"/>
    <cellStyle name="Currency 5 3 2 3 3 2 3 2 2" xfId="57726" xr:uid="{7DDDF27E-ACA3-48C3-A9E4-1DC132FF40E5}"/>
    <cellStyle name="Currency 5 3 2 3 3 2 3 3" xfId="42316" xr:uid="{DACF33F9-A0A7-42E4-BCF8-22AE5AE0C331}"/>
    <cellStyle name="Currency 5 3 2 3 3 2 4" xfId="19093" xr:uid="{9DB0900D-1305-4D61-A126-8C8E0BF8A5A9}"/>
    <cellStyle name="Currency 5 3 2 3 3 2 4 2" xfId="49917" xr:uid="{E842407B-B5F7-43E3-B495-C7D7A8852655}"/>
    <cellStyle name="Currency 5 3 2 3 3 2 5" xfId="34507" xr:uid="{4AAFE41B-228D-48CB-93AE-97FBB8163A08}"/>
    <cellStyle name="Currency 5 3 2 3 3 3" xfId="5584" xr:uid="{11B27DB0-ABFA-447A-852D-643A9E4181BD}"/>
    <cellStyle name="Currency 5 3 2 3 3 3 2" xfId="13395" xr:uid="{C8828D07-61D1-4A98-98D1-E90F246F7DDF}"/>
    <cellStyle name="Currency 5 3 2 3 3 3 2 2" xfId="28806" xr:uid="{6132776E-ED56-41F5-9A07-DED1F1AA1DC7}"/>
    <cellStyle name="Currency 5 3 2 3 3 3 2 2 2" xfId="59630" xr:uid="{DE2D06F3-F617-4EE8-9426-CC497B0A0DC8}"/>
    <cellStyle name="Currency 5 3 2 3 3 3 2 3" xfId="44220" xr:uid="{848836F2-97B5-43E2-AAEE-52BBAD210104}"/>
    <cellStyle name="Currency 5 3 2 3 3 3 3" xfId="20997" xr:uid="{C1F2FD7A-CABB-479A-BDEE-C8E5EAA797F9}"/>
    <cellStyle name="Currency 5 3 2 3 3 3 3 2" xfId="51821" xr:uid="{5BEE4ED9-0F99-4642-BEF8-DE46E6F63A57}"/>
    <cellStyle name="Currency 5 3 2 3 3 3 4" xfId="36411" xr:uid="{A677CFC5-B382-4AF7-86D6-49292D135B2F}"/>
    <cellStyle name="Currency 5 3 2 3 3 4" xfId="9592" xr:uid="{8B318EE6-1BA3-48DF-A5EB-D39F5625B3BE}"/>
    <cellStyle name="Currency 5 3 2 3 3 4 2" xfId="25003" xr:uid="{2D94A611-2195-4845-9433-5B29A1772019}"/>
    <cellStyle name="Currency 5 3 2 3 3 4 2 2" xfId="55827" xr:uid="{9CE7FC6A-98C5-475F-8ED1-4110D17D93D8}"/>
    <cellStyle name="Currency 5 3 2 3 3 4 3" xfId="40417" xr:uid="{0D1F7155-6967-4D1D-A71A-3904AAD729C2}"/>
    <cellStyle name="Currency 5 3 2 3 3 5" xfId="17194" xr:uid="{E834E0AE-FAFA-4CCD-B73C-D17B22ED919A}"/>
    <cellStyle name="Currency 5 3 2 3 3 5 2" xfId="48018" xr:uid="{8419B459-D4B9-4073-A415-4F0D59271FD7}"/>
    <cellStyle name="Currency 5 3 2 3 3 6" xfId="32608" xr:uid="{CAD4FB5E-316B-4E6E-BBDA-F33F050401C9}"/>
    <cellStyle name="Currency 5 3 2 3 4" xfId="2414" xr:uid="{6A4B32C8-0F49-4A2C-B1D4-E47AF64C08D6}"/>
    <cellStyle name="Currency 5 3 2 3 4 2" xfId="6217" xr:uid="{77BECE8E-03C5-4A1C-8926-46AF09B746EA}"/>
    <cellStyle name="Currency 5 3 2 3 4 2 2" xfId="14028" xr:uid="{4C004899-2FC7-46CD-85A3-3D038D7F198C}"/>
    <cellStyle name="Currency 5 3 2 3 4 2 2 2" xfId="29439" xr:uid="{D5FB712E-0EA7-4E83-BF0E-A93C8C4DD140}"/>
    <cellStyle name="Currency 5 3 2 3 4 2 2 2 2" xfId="60263" xr:uid="{5FCE464B-2045-4E5E-BF9F-8D22F8FA98CD}"/>
    <cellStyle name="Currency 5 3 2 3 4 2 2 3" xfId="44853" xr:uid="{C613FDF0-D350-4C67-A333-9AC816E63763}"/>
    <cellStyle name="Currency 5 3 2 3 4 2 3" xfId="21630" xr:uid="{D3A9B375-21FF-40AB-983B-A955ED4BC8E5}"/>
    <cellStyle name="Currency 5 3 2 3 4 2 3 2" xfId="52454" xr:uid="{DA4251BA-5FCC-4609-9867-03B753820832}"/>
    <cellStyle name="Currency 5 3 2 3 4 2 4" xfId="37044" xr:uid="{8F51CE71-5CA7-47B6-9176-6E18584F99BB}"/>
    <cellStyle name="Currency 5 3 2 3 4 3" xfId="10225" xr:uid="{1AA9ED8D-6AA6-4075-8E3B-84BBE0AECCE6}"/>
    <cellStyle name="Currency 5 3 2 3 4 3 2" xfId="25636" xr:uid="{A8338158-D934-4579-ADEF-9C5D746CFCA7}"/>
    <cellStyle name="Currency 5 3 2 3 4 3 2 2" xfId="56460" xr:uid="{44C6D7A3-85C9-4BE7-96CB-AC48F50926F0}"/>
    <cellStyle name="Currency 5 3 2 3 4 3 3" xfId="41050" xr:uid="{F640571A-4714-4E44-9F20-319CAF73E38A}"/>
    <cellStyle name="Currency 5 3 2 3 4 4" xfId="17827" xr:uid="{8EE78012-4377-4BE8-B9BB-A6C72521FA11}"/>
    <cellStyle name="Currency 5 3 2 3 4 4 2" xfId="48651" xr:uid="{625F2B28-C618-47B4-8FC7-B22C33DD6D14}"/>
    <cellStyle name="Currency 5 3 2 3 4 5" xfId="33241" xr:uid="{1F7A44F0-2C1B-4880-BCE5-62394FFD351E}"/>
    <cellStyle name="Currency 5 3 2 3 5" xfId="4318" xr:uid="{9290A861-4778-412A-8F89-3AB7BB91C414}"/>
    <cellStyle name="Currency 5 3 2 3 5 2" xfId="12129" xr:uid="{230691E3-43B1-4D57-820A-4BE01A65195D}"/>
    <cellStyle name="Currency 5 3 2 3 5 2 2" xfId="27540" xr:uid="{A35C9C1D-9512-4641-BEE8-C44C4F881378}"/>
    <cellStyle name="Currency 5 3 2 3 5 2 2 2" xfId="58364" xr:uid="{E27FB476-1A65-4EFF-9D69-5190F46E45D1}"/>
    <cellStyle name="Currency 5 3 2 3 5 2 3" xfId="42954" xr:uid="{7FC7ACF2-F6B1-45B6-8F5E-F99A7704C229}"/>
    <cellStyle name="Currency 5 3 2 3 5 3" xfId="19731" xr:uid="{1FCDB54C-B48E-4824-9041-71D8DD514939}"/>
    <cellStyle name="Currency 5 3 2 3 5 3 2" xfId="50555" xr:uid="{375DA0C3-0215-4E11-A027-760D89373317}"/>
    <cellStyle name="Currency 5 3 2 3 5 4" xfId="35145" xr:uid="{9816DE22-08A1-44C3-9E84-AD44D8BB2231}"/>
    <cellStyle name="Currency 5 3 2 3 6" xfId="8326" xr:uid="{6B64988D-ADED-46A1-A617-2105086B756B}"/>
    <cellStyle name="Currency 5 3 2 3 6 2" xfId="23737" xr:uid="{30DBF5F6-D3E4-44B9-9688-4743573B10F2}"/>
    <cellStyle name="Currency 5 3 2 3 6 2 2" xfId="54561" xr:uid="{7AC5FBCF-1ADC-4098-957E-62946F52FC44}"/>
    <cellStyle name="Currency 5 3 2 3 6 3" xfId="39151" xr:uid="{A18232EA-0BD6-4064-9974-642BC844C358}"/>
    <cellStyle name="Currency 5 3 2 3 7" xfId="15928" xr:uid="{CA3801EC-3484-4AFA-96CD-63EC3361439E}"/>
    <cellStyle name="Currency 5 3 2 3 7 2" xfId="46752" xr:uid="{EEF582DA-BE20-467C-AE23-82F5C813C411}"/>
    <cellStyle name="Currency 5 3 2 3 8" xfId="31342" xr:uid="{03F7C93F-DDC6-4F81-982D-7A9BC3BF4807}"/>
    <cellStyle name="Currency 5 3 2 4" xfId="935" xr:uid="{21158218-8A02-4D80-B379-9F2B12BAEC11}"/>
    <cellStyle name="Currency 5 3 2 4 2" xfId="2834" xr:uid="{0F584C6B-A5E2-4B4C-8221-35955B7D9611}"/>
    <cellStyle name="Currency 5 3 2 4 2 2" xfId="6637" xr:uid="{E0A4584D-0C74-49E9-9D90-34EFA6D85B57}"/>
    <cellStyle name="Currency 5 3 2 4 2 2 2" xfId="14448" xr:uid="{9C8F218F-D4C3-462A-BD2A-197DA9C8DED5}"/>
    <cellStyle name="Currency 5 3 2 4 2 2 2 2" xfId="29859" xr:uid="{F4BAAC74-A7FC-4235-9B6E-98384EEA29EF}"/>
    <cellStyle name="Currency 5 3 2 4 2 2 2 2 2" xfId="60683" xr:uid="{40D825FB-BFB8-4C68-89D6-FF210CD32482}"/>
    <cellStyle name="Currency 5 3 2 4 2 2 2 3" xfId="45273" xr:uid="{FC068927-CD20-4DFB-9390-FD116219AAE5}"/>
    <cellStyle name="Currency 5 3 2 4 2 2 3" xfId="22050" xr:uid="{1D903A0C-F2DB-4E83-8E67-F42E5562AEFE}"/>
    <cellStyle name="Currency 5 3 2 4 2 2 3 2" xfId="52874" xr:uid="{FEC3CD62-42AC-4D69-896E-7C2579CF6417}"/>
    <cellStyle name="Currency 5 3 2 4 2 2 4" xfId="37464" xr:uid="{7AF967E3-5FEF-4621-A156-770CAC919FF0}"/>
    <cellStyle name="Currency 5 3 2 4 2 3" xfId="10645" xr:uid="{CDD74A91-EFDF-4E03-A482-46F282A1819E}"/>
    <cellStyle name="Currency 5 3 2 4 2 3 2" xfId="26056" xr:uid="{EE0A2D8E-8DE0-4E2D-A72A-5D0BE1E32525}"/>
    <cellStyle name="Currency 5 3 2 4 2 3 2 2" xfId="56880" xr:uid="{7586EC91-0EF1-40F4-AC30-ECD15044609A}"/>
    <cellStyle name="Currency 5 3 2 4 2 3 3" xfId="41470" xr:uid="{C63189A0-A166-4E4E-8D2A-99B6FBF5DB67}"/>
    <cellStyle name="Currency 5 3 2 4 2 4" xfId="18247" xr:uid="{940B25D3-B5A8-4F3F-B2FE-05AEF9CE72B2}"/>
    <cellStyle name="Currency 5 3 2 4 2 4 2" xfId="49071" xr:uid="{63B79768-BC80-4800-9C5E-87A118FF3E14}"/>
    <cellStyle name="Currency 5 3 2 4 2 5" xfId="33661" xr:uid="{3CA6340B-D5FF-4965-9ED8-3A4BEF1B721A}"/>
    <cellStyle name="Currency 5 3 2 4 3" xfId="4738" xr:uid="{0BD87ADA-3C2B-4EB4-96DC-8767C1514333}"/>
    <cellStyle name="Currency 5 3 2 4 3 2" xfId="12549" xr:uid="{E17625CB-1EFF-4E12-ADB2-6F67D93C02F9}"/>
    <cellStyle name="Currency 5 3 2 4 3 2 2" xfId="27960" xr:uid="{7565B8BF-E04F-4218-88D7-4133721E89E2}"/>
    <cellStyle name="Currency 5 3 2 4 3 2 2 2" xfId="58784" xr:uid="{D391A1EE-1553-4CE5-B6DD-44BE6E840DC2}"/>
    <cellStyle name="Currency 5 3 2 4 3 2 3" xfId="43374" xr:uid="{401A3687-7A9D-40A6-83C4-CAA73E01709C}"/>
    <cellStyle name="Currency 5 3 2 4 3 3" xfId="20151" xr:uid="{B3BB5977-5BD9-453B-B2D8-F6665D6973BF}"/>
    <cellStyle name="Currency 5 3 2 4 3 3 2" xfId="50975" xr:uid="{7E68FF8F-3E00-4F61-9D1D-0C23706FC28D}"/>
    <cellStyle name="Currency 5 3 2 4 3 4" xfId="35565" xr:uid="{09B874C2-A913-43C9-8BC4-06FAD4B238EE}"/>
    <cellStyle name="Currency 5 3 2 4 4" xfId="8746" xr:uid="{582126D4-70AB-4F40-BC56-1B1A9ADEC3A4}"/>
    <cellStyle name="Currency 5 3 2 4 4 2" xfId="24157" xr:uid="{330EBD3F-4924-46A5-B230-BF40C73C11DD}"/>
    <cellStyle name="Currency 5 3 2 4 4 2 2" xfId="54981" xr:uid="{1A98E821-5226-458F-8E71-7D53C0FC87D6}"/>
    <cellStyle name="Currency 5 3 2 4 4 3" xfId="39571" xr:uid="{39D78EAF-CBAD-430C-AB69-69CCD4D8A147}"/>
    <cellStyle name="Currency 5 3 2 4 5" xfId="16348" xr:uid="{DEB6D90B-A762-4004-81CE-609AAFA03D55}"/>
    <cellStyle name="Currency 5 3 2 4 5 2" xfId="47172" xr:uid="{8FEB5F4F-52B1-4F98-A63E-47B747FE7CA1}"/>
    <cellStyle name="Currency 5 3 2 4 6" xfId="31762" xr:uid="{F252F49A-5A6C-4C73-9005-7AEB008C3718}"/>
    <cellStyle name="Currency 5 3 2 5" xfId="1568" xr:uid="{CC71537F-9F8F-4B88-8E3D-DDF56FD49D4D}"/>
    <cellStyle name="Currency 5 3 2 5 2" xfId="3467" xr:uid="{C4116227-A8A9-413F-B4E8-AF966A05F41C}"/>
    <cellStyle name="Currency 5 3 2 5 2 2" xfId="7270" xr:uid="{8BCBBBEB-D5E8-45A4-B52D-DDC8644EA1AE}"/>
    <cellStyle name="Currency 5 3 2 5 2 2 2" xfId="15081" xr:uid="{7DEF2309-6E83-44C6-AA78-79BF9389C75D}"/>
    <cellStyle name="Currency 5 3 2 5 2 2 2 2" xfId="30492" xr:uid="{C542D068-4D75-44B0-8140-1B9F40E797F5}"/>
    <cellStyle name="Currency 5 3 2 5 2 2 2 2 2" xfId="61316" xr:uid="{B62EF0F1-7619-40B0-9E29-72B6E23DD1A2}"/>
    <cellStyle name="Currency 5 3 2 5 2 2 2 3" xfId="45906" xr:uid="{269D7396-028B-4E24-BE10-8274D5D4236D}"/>
    <cellStyle name="Currency 5 3 2 5 2 2 3" xfId="22683" xr:uid="{967C6128-DEC9-461B-B862-5FA9217D10CE}"/>
    <cellStyle name="Currency 5 3 2 5 2 2 3 2" xfId="53507" xr:uid="{054E703D-37FA-4C5C-AECF-C03AABEFF2CA}"/>
    <cellStyle name="Currency 5 3 2 5 2 2 4" xfId="38097" xr:uid="{6FE3A065-C674-4FB4-AEF6-D1D5A17AD77F}"/>
    <cellStyle name="Currency 5 3 2 5 2 3" xfId="11278" xr:uid="{4142ADD0-106D-4E28-AE52-00CDB137F7A4}"/>
    <cellStyle name="Currency 5 3 2 5 2 3 2" xfId="26689" xr:uid="{57DF845B-7898-49E4-BFBC-5A8BCBECC8E1}"/>
    <cellStyle name="Currency 5 3 2 5 2 3 2 2" xfId="57513" xr:uid="{271DDFC5-8447-42C4-8781-C10DBE2B8B19}"/>
    <cellStyle name="Currency 5 3 2 5 2 3 3" xfId="42103" xr:uid="{77052806-509E-44A1-8554-62EB8F78EA35}"/>
    <cellStyle name="Currency 5 3 2 5 2 4" xfId="18880" xr:uid="{E79FB2AA-D7B0-4510-B19A-D9701BBBB9E3}"/>
    <cellStyle name="Currency 5 3 2 5 2 4 2" xfId="49704" xr:uid="{B6C8415C-EB49-4965-852B-F6965EA7E603}"/>
    <cellStyle name="Currency 5 3 2 5 2 5" xfId="34294" xr:uid="{091C2461-1FC4-436D-901D-73048BFB82FB}"/>
    <cellStyle name="Currency 5 3 2 5 3" xfId="5371" xr:uid="{B929ADA1-6F09-4FD3-814A-11E71209A2F0}"/>
    <cellStyle name="Currency 5 3 2 5 3 2" xfId="13182" xr:uid="{7AA3B7D7-373E-4E1F-90D2-BA3C9FF80FE0}"/>
    <cellStyle name="Currency 5 3 2 5 3 2 2" xfId="28593" xr:uid="{ECF20D11-D79B-4570-9013-68EB716B59E1}"/>
    <cellStyle name="Currency 5 3 2 5 3 2 2 2" xfId="59417" xr:uid="{62DF0CE5-8370-4B6C-B672-9BC1ADB81ABD}"/>
    <cellStyle name="Currency 5 3 2 5 3 2 3" xfId="44007" xr:uid="{4EC0DE19-B691-48B0-A5F8-265AB8DBA904}"/>
    <cellStyle name="Currency 5 3 2 5 3 3" xfId="20784" xr:uid="{DF7FB99B-D409-45A5-95E7-15C1380023B0}"/>
    <cellStyle name="Currency 5 3 2 5 3 3 2" xfId="51608" xr:uid="{4DC5758B-10A8-46E6-9EBF-7F187F1D15FA}"/>
    <cellStyle name="Currency 5 3 2 5 3 4" xfId="36198" xr:uid="{D8E345E0-8267-4137-900C-B5593A3646EE}"/>
    <cellStyle name="Currency 5 3 2 5 4" xfId="9379" xr:uid="{22A9C639-B4C3-428E-A587-69CEAD445F54}"/>
    <cellStyle name="Currency 5 3 2 5 4 2" xfId="24790" xr:uid="{5C1AD239-A21D-48F5-AD9D-A1E4C7A0B281}"/>
    <cellStyle name="Currency 5 3 2 5 4 2 2" xfId="55614" xr:uid="{3F63E889-F4DC-450F-B388-F221419CB3E7}"/>
    <cellStyle name="Currency 5 3 2 5 4 3" xfId="40204" xr:uid="{BC7E33AB-B6F4-49BF-B0AA-4F6DD78C858D}"/>
    <cellStyle name="Currency 5 3 2 5 5" xfId="16981" xr:uid="{30B66F2C-BD11-4858-8184-2FD758B33E8E}"/>
    <cellStyle name="Currency 5 3 2 5 5 2" xfId="47805" xr:uid="{5EA16509-3C2F-44E7-877F-6B2AD1988BCF}"/>
    <cellStyle name="Currency 5 3 2 5 6" xfId="32395" xr:uid="{16E3A94C-E268-42ED-B64F-EB60EF417973}"/>
    <cellStyle name="Currency 5 3 2 6" xfId="2201" xr:uid="{B7EC4B8B-83D5-4A8E-83E2-802F6AE098AB}"/>
    <cellStyle name="Currency 5 3 2 6 2" xfId="6004" xr:uid="{D0EC9709-2B02-4F60-AE4D-101F125683C6}"/>
    <cellStyle name="Currency 5 3 2 6 2 2" xfId="13815" xr:uid="{5392A0F9-DA94-40F8-B3DD-793C471D8719}"/>
    <cellStyle name="Currency 5 3 2 6 2 2 2" xfId="29226" xr:uid="{B7BF98FC-A560-49F8-A836-F7D77D6E79DE}"/>
    <cellStyle name="Currency 5 3 2 6 2 2 2 2" xfId="60050" xr:uid="{5D9A924D-D103-4051-A433-FE0CA1B789C2}"/>
    <cellStyle name="Currency 5 3 2 6 2 2 3" xfId="44640" xr:uid="{76437F76-4F08-493F-B94D-D550F5217791}"/>
    <cellStyle name="Currency 5 3 2 6 2 3" xfId="21417" xr:uid="{502AF4CC-C585-4833-8CE8-5BF3D4EC58E1}"/>
    <cellStyle name="Currency 5 3 2 6 2 3 2" xfId="52241" xr:uid="{BF63A041-FB31-4933-A9FA-34F0EF7B6D47}"/>
    <cellStyle name="Currency 5 3 2 6 2 4" xfId="36831" xr:uid="{BB4598FA-156E-4567-A092-24F2106F0480}"/>
    <cellStyle name="Currency 5 3 2 6 3" xfId="10012" xr:uid="{DC50753A-378F-43EC-B7F5-BBC6C72EE7AE}"/>
    <cellStyle name="Currency 5 3 2 6 3 2" xfId="25423" xr:uid="{F31FF736-A767-4BE3-9ABE-67C9F787A3CE}"/>
    <cellStyle name="Currency 5 3 2 6 3 2 2" xfId="56247" xr:uid="{73D224E0-81B3-4630-A266-06EE438AADB4}"/>
    <cellStyle name="Currency 5 3 2 6 3 3" xfId="40837" xr:uid="{0EC729AB-D2C9-42E5-827E-B96A292C59BB}"/>
    <cellStyle name="Currency 5 3 2 6 4" xfId="17614" xr:uid="{E1D00A38-C676-43F8-A81E-0523C9C57561}"/>
    <cellStyle name="Currency 5 3 2 6 4 2" xfId="48438" xr:uid="{02D9BCFD-5EE7-43A6-B401-70A384CF88C8}"/>
    <cellStyle name="Currency 5 3 2 6 5" xfId="33028" xr:uid="{10E10A6B-5430-40CA-849D-305C8CFA9228}"/>
    <cellStyle name="Currency 5 3 2 7" xfId="4105" xr:uid="{7598ACF9-9760-4001-9A48-17A3DCBEB27A}"/>
    <cellStyle name="Currency 5 3 2 7 2" xfId="11916" xr:uid="{E28DC93D-3243-4A02-857B-2891A8E355DC}"/>
    <cellStyle name="Currency 5 3 2 7 2 2" xfId="27327" xr:uid="{D9C1B5EA-7E01-4563-8C18-DECFFF7910ED}"/>
    <cellStyle name="Currency 5 3 2 7 2 2 2" xfId="58151" xr:uid="{87D88C2D-AD75-43FB-B229-D7EE82136383}"/>
    <cellStyle name="Currency 5 3 2 7 2 3" xfId="42741" xr:uid="{0AC00836-3A8E-4F07-A390-5485836683AE}"/>
    <cellStyle name="Currency 5 3 2 7 3" xfId="19518" xr:uid="{23F38300-5DD4-48FE-9C9F-FC8F7981D6A6}"/>
    <cellStyle name="Currency 5 3 2 7 3 2" xfId="50342" xr:uid="{3F83AAC4-1F0E-41EF-B44D-190367278778}"/>
    <cellStyle name="Currency 5 3 2 7 4" xfId="34932" xr:uid="{BE70EC3A-2DED-4FC8-A862-FD402CD8AFA1}"/>
    <cellStyle name="Currency 5 3 2 8" xfId="8113" xr:uid="{974B71BD-E4AE-41F1-B155-219F10530E3C}"/>
    <cellStyle name="Currency 5 3 2 8 2" xfId="23524" xr:uid="{2D7018D8-CB02-4EE2-B0D8-49597A1C29A6}"/>
    <cellStyle name="Currency 5 3 2 8 2 2" xfId="54348" xr:uid="{5442D7FE-46C3-4878-B7CF-21FE5E83A403}"/>
    <cellStyle name="Currency 5 3 2 8 3" xfId="38938" xr:uid="{A4AB5DD0-4BD6-40A0-BE71-8EFAB099753D}"/>
    <cellStyle name="Currency 5 3 2 9" xfId="7904" xr:uid="{6A0FA87C-29FD-4A7D-A9C4-5EB8C128DC67}"/>
    <cellStyle name="Currency 5 3 2 9 2" xfId="23315" xr:uid="{53781E54-6761-427B-A6CF-DBFDD6CCE201}"/>
    <cellStyle name="Currency 5 3 2 9 2 2" xfId="54139" xr:uid="{0100EC46-F961-44B1-961C-241DBFAC258C}"/>
    <cellStyle name="Currency 5 3 2 9 3" xfId="38729" xr:uid="{8AD254F0-FBCB-4C13-A697-69B1B2FA26B8}"/>
    <cellStyle name="Currency 5 3 3" xfId="642" xr:uid="{B1131EE2-B1D0-48FF-8F10-9D2C583EFC0C}"/>
    <cellStyle name="Currency 5 3 3 2" xfId="1275" xr:uid="{1FD938C0-EB87-43D7-8B33-2F923DA4994B}"/>
    <cellStyle name="Currency 5 3 3 2 2" xfId="3174" xr:uid="{CE9DE98C-721B-4276-B7DD-77D0867955C0}"/>
    <cellStyle name="Currency 5 3 3 2 2 2" xfId="6977" xr:uid="{62101517-2AE5-464B-BC5B-6E201410E1E4}"/>
    <cellStyle name="Currency 5 3 3 2 2 2 2" xfId="14788" xr:uid="{979BF759-3DE9-483D-8C25-97187D7EDFA2}"/>
    <cellStyle name="Currency 5 3 3 2 2 2 2 2" xfId="30199" xr:uid="{F114B3F3-411C-4F84-8B48-D4DFF1E07B96}"/>
    <cellStyle name="Currency 5 3 3 2 2 2 2 2 2" xfId="61023" xr:uid="{6D0FC339-090B-4E05-A2F5-E0BB97FB4659}"/>
    <cellStyle name="Currency 5 3 3 2 2 2 2 3" xfId="45613" xr:uid="{F5EB034F-3CEF-4E07-8C60-2C179933BE41}"/>
    <cellStyle name="Currency 5 3 3 2 2 2 3" xfId="22390" xr:uid="{CF148E15-9EA1-43D7-973D-7D37FEBD00B5}"/>
    <cellStyle name="Currency 5 3 3 2 2 2 3 2" xfId="53214" xr:uid="{716FBFCF-7D2F-41F2-86BA-297E8CC38FA0}"/>
    <cellStyle name="Currency 5 3 3 2 2 2 4" xfId="37804" xr:uid="{050231BE-9241-4A3A-BDB1-7426F385D884}"/>
    <cellStyle name="Currency 5 3 3 2 2 3" xfId="10985" xr:uid="{728669AC-DD53-45EC-A3FA-841BC0E64BAB}"/>
    <cellStyle name="Currency 5 3 3 2 2 3 2" xfId="26396" xr:uid="{EB9C4E00-92B6-4393-A02D-68E4A92DA3AF}"/>
    <cellStyle name="Currency 5 3 3 2 2 3 2 2" xfId="57220" xr:uid="{E3B0840A-F10A-4F0A-9901-DF04199BB92A}"/>
    <cellStyle name="Currency 5 3 3 2 2 3 3" xfId="41810" xr:uid="{E8F4ADEE-0FBE-460A-A7E9-AE07E604642B}"/>
    <cellStyle name="Currency 5 3 3 2 2 4" xfId="18587" xr:uid="{98AA763E-DA58-4218-89BF-26481D78664B}"/>
    <cellStyle name="Currency 5 3 3 2 2 4 2" xfId="49411" xr:uid="{AD1F2A77-7E6D-4AE9-BD5B-1547780F55BC}"/>
    <cellStyle name="Currency 5 3 3 2 2 5" xfId="34001" xr:uid="{17BC04BF-D033-4ECC-B91B-67D94599BB8B}"/>
    <cellStyle name="Currency 5 3 3 2 3" xfId="5078" xr:uid="{3A8950F4-32DC-4DC2-A67E-DD71ED425E5F}"/>
    <cellStyle name="Currency 5 3 3 2 3 2" xfId="12889" xr:uid="{30C1473E-2D95-45C4-ABED-89E07C770363}"/>
    <cellStyle name="Currency 5 3 3 2 3 2 2" xfId="28300" xr:uid="{1410AFCC-A38C-4203-8F0A-6D21DFF9709B}"/>
    <cellStyle name="Currency 5 3 3 2 3 2 2 2" xfId="59124" xr:uid="{0BE8DB7A-FC44-42AB-A476-427E18C63454}"/>
    <cellStyle name="Currency 5 3 3 2 3 2 3" xfId="43714" xr:uid="{75587EEA-0EE0-44DF-82E1-CDAA98816807}"/>
    <cellStyle name="Currency 5 3 3 2 3 3" xfId="20491" xr:uid="{4CD6369D-9F35-48A6-8CDE-54F5CA2F5797}"/>
    <cellStyle name="Currency 5 3 3 2 3 3 2" xfId="51315" xr:uid="{94C28305-E317-45A4-8084-95D85D3338B3}"/>
    <cellStyle name="Currency 5 3 3 2 3 4" xfId="35905" xr:uid="{0D2750D2-4883-4B7F-97E0-2D0C4B7A19A2}"/>
    <cellStyle name="Currency 5 3 3 2 4" xfId="9086" xr:uid="{BBC17CCC-F959-4BF2-AD1B-E61B6D946F1F}"/>
    <cellStyle name="Currency 5 3 3 2 4 2" xfId="24497" xr:uid="{DF334956-31AD-4ECB-B6ED-04425C77A05F}"/>
    <cellStyle name="Currency 5 3 3 2 4 2 2" xfId="55321" xr:uid="{4D98E55D-1C43-4879-85DF-44298A144B7D}"/>
    <cellStyle name="Currency 5 3 3 2 4 3" xfId="39911" xr:uid="{484CC374-711A-44F0-8380-2827AD100E22}"/>
    <cellStyle name="Currency 5 3 3 2 5" xfId="16688" xr:uid="{6E512CB2-BF0A-475A-BF80-1E647CCF33BF}"/>
    <cellStyle name="Currency 5 3 3 2 5 2" xfId="47512" xr:uid="{901E1F29-04E7-4147-A187-8E9253E93D4E}"/>
    <cellStyle name="Currency 5 3 3 2 6" xfId="32102" xr:uid="{E63C7BE9-DFAD-4ED4-B1D0-3EA93DB9089D}"/>
    <cellStyle name="Currency 5 3 3 3" xfId="1908" xr:uid="{B2E0172B-77B6-482B-BC28-E4810FCFA1B2}"/>
    <cellStyle name="Currency 5 3 3 3 2" xfId="3807" xr:uid="{26368E4A-3837-46E6-ADAB-32DF4B87F220}"/>
    <cellStyle name="Currency 5 3 3 3 2 2" xfId="7610" xr:uid="{3DB2F6DA-BC77-4C4D-A359-ABA4A184E363}"/>
    <cellStyle name="Currency 5 3 3 3 2 2 2" xfId="15421" xr:uid="{19083748-DA4C-4CBC-8FA2-D0E622AAE157}"/>
    <cellStyle name="Currency 5 3 3 3 2 2 2 2" xfId="30832" xr:uid="{1E931A98-59EB-4A43-B0D2-F88FFF2AC698}"/>
    <cellStyle name="Currency 5 3 3 3 2 2 2 2 2" xfId="61656" xr:uid="{40D6E4A4-18D4-409B-B26A-55397EBDE8F4}"/>
    <cellStyle name="Currency 5 3 3 3 2 2 2 3" xfId="46246" xr:uid="{652DBB1A-F9DC-4412-9C4E-7181D6448390}"/>
    <cellStyle name="Currency 5 3 3 3 2 2 3" xfId="23023" xr:uid="{04DDFE56-A7FA-4042-B6CB-82BEA252B403}"/>
    <cellStyle name="Currency 5 3 3 3 2 2 3 2" xfId="53847" xr:uid="{BB9BBBC4-C9C1-4E80-B6CF-8B8DBCE523C9}"/>
    <cellStyle name="Currency 5 3 3 3 2 2 4" xfId="38437" xr:uid="{405AEF2C-8EC4-41E5-A3EE-944D22D1146C}"/>
    <cellStyle name="Currency 5 3 3 3 2 3" xfId="11618" xr:uid="{FC5693FC-498F-47BE-B1FF-1B30E706334A}"/>
    <cellStyle name="Currency 5 3 3 3 2 3 2" xfId="27029" xr:uid="{591E2EBD-41AB-4A7E-AC22-DC7576AB24A4}"/>
    <cellStyle name="Currency 5 3 3 3 2 3 2 2" xfId="57853" xr:uid="{C4506614-668C-4CF7-A76A-74B06BBD3B76}"/>
    <cellStyle name="Currency 5 3 3 3 2 3 3" xfId="42443" xr:uid="{5CA47814-1706-4893-9AB8-648946920E2E}"/>
    <cellStyle name="Currency 5 3 3 3 2 4" xfId="19220" xr:uid="{F6E5B2A8-54D6-4BA8-A5B9-B4120A064779}"/>
    <cellStyle name="Currency 5 3 3 3 2 4 2" xfId="50044" xr:uid="{2643D74D-80D4-4DA4-8A8B-C556B13EFFFC}"/>
    <cellStyle name="Currency 5 3 3 3 2 5" xfId="34634" xr:uid="{6C4B29E6-6153-4181-A773-4FC0869D3773}"/>
    <cellStyle name="Currency 5 3 3 3 3" xfId="5711" xr:uid="{8FB2BB79-B002-4D27-9482-97548BDD2D14}"/>
    <cellStyle name="Currency 5 3 3 3 3 2" xfId="13522" xr:uid="{195B9CD9-CDCE-4D32-94C9-C4545EA1DE1F}"/>
    <cellStyle name="Currency 5 3 3 3 3 2 2" xfId="28933" xr:uid="{663A5CBE-2414-4DDE-8AC0-F5032A24A7EE}"/>
    <cellStyle name="Currency 5 3 3 3 3 2 2 2" xfId="59757" xr:uid="{44673E40-23D2-44DC-AD0A-3EF6D572ABB7}"/>
    <cellStyle name="Currency 5 3 3 3 3 2 3" xfId="44347" xr:uid="{F3FFCB48-36BD-48BF-9196-DD64B1AE098A}"/>
    <cellStyle name="Currency 5 3 3 3 3 3" xfId="21124" xr:uid="{6BC34AB0-41C7-43F9-AB71-EDA790C2C2F9}"/>
    <cellStyle name="Currency 5 3 3 3 3 3 2" xfId="51948" xr:uid="{54978D88-7303-479C-992A-38243AC5191D}"/>
    <cellStyle name="Currency 5 3 3 3 3 4" xfId="36538" xr:uid="{D0C094A2-B872-4B1D-B6CC-57AF25E5CDEF}"/>
    <cellStyle name="Currency 5 3 3 3 4" xfId="9719" xr:uid="{2172A899-E729-4468-BF1B-3EE05004215B}"/>
    <cellStyle name="Currency 5 3 3 3 4 2" xfId="25130" xr:uid="{D93D7971-491D-4CD3-82A6-4CCBEFA04A93}"/>
    <cellStyle name="Currency 5 3 3 3 4 2 2" xfId="55954" xr:uid="{31510EA7-1EE4-4E70-83D8-332F8E5960CE}"/>
    <cellStyle name="Currency 5 3 3 3 4 3" xfId="40544" xr:uid="{97F51B3E-652E-4227-8E3D-E84488C8CA21}"/>
    <cellStyle name="Currency 5 3 3 3 5" xfId="17321" xr:uid="{57A91A82-E14C-4E9C-836D-C07B1FD25014}"/>
    <cellStyle name="Currency 5 3 3 3 5 2" xfId="48145" xr:uid="{6D52BD27-AA27-446E-BF31-BB0A162D96EF}"/>
    <cellStyle name="Currency 5 3 3 3 6" xfId="32735" xr:uid="{481EF4C4-753D-4793-B10E-38F7E20F64F6}"/>
    <cellStyle name="Currency 5 3 3 4" xfId="2541" xr:uid="{FA6C9960-54D8-49FB-9A60-9DCC2AE2F15B}"/>
    <cellStyle name="Currency 5 3 3 4 2" xfId="6344" xr:uid="{C17F9E77-BE28-4669-8639-90F8DA23A0F2}"/>
    <cellStyle name="Currency 5 3 3 4 2 2" xfId="14155" xr:uid="{1DF4ABF5-B36E-4325-B6A6-EAE2C92EF873}"/>
    <cellStyle name="Currency 5 3 3 4 2 2 2" xfId="29566" xr:uid="{4974E664-ED70-4982-9CEA-62C3702B0CCA}"/>
    <cellStyle name="Currency 5 3 3 4 2 2 2 2" xfId="60390" xr:uid="{D901C395-AAB5-45A4-915E-C42D2024EFFE}"/>
    <cellStyle name="Currency 5 3 3 4 2 2 3" xfId="44980" xr:uid="{A7612996-9236-4AE3-B39F-97729D43157D}"/>
    <cellStyle name="Currency 5 3 3 4 2 3" xfId="21757" xr:uid="{D2DC07E0-3439-408F-A479-62A49B4C4A7C}"/>
    <cellStyle name="Currency 5 3 3 4 2 3 2" xfId="52581" xr:uid="{27D52CC1-2A14-45A2-8A00-EEEC265A0601}"/>
    <cellStyle name="Currency 5 3 3 4 2 4" xfId="37171" xr:uid="{75E4D78D-5744-41BF-89DC-73487A1645C9}"/>
    <cellStyle name="Currency 5 3 3 4 3" xfId="10352" xr:uid="{EA11417D-A8CD-4344-B020-CD09685C8540}"/>
    <cellStyle name="Currency 5 3 3 4 3 2" xfId="25763" xr:uid="{51600D7A-D684-442C-8F2F-E83E587CAC67}"/>
    <cellStyle name="Currency 5 3 3 4 3 2 2" xfId="56587" xr:uid="{DAEBD9C4-4562-4B51-BCA7-2B692C82B64F}"/>
    <cellStyle name="Currency 5 3 3 4 3 3" xfId="41177" xr:uid="{E3FA1C84-73BE-4A8C-A60C-8DCA1254D1EF}"/>
    <cellStyle name="Currency 5 3 3 4 4" xfId="17954" xr:uid="{636ED96E-885C-4411-B86C-C3F18D884B3F}"/>
    <cellStyle name="Currency 5 3 3 4 4 2" xfId="48778" xr:uid="{49C46533-1CC9-4127-9B81-574B420F352F}"/>
    <cellStyle name="Currency 5 3 3 4 5" xfId="33368" xr:uid="{BB2468C3-3059-41B7-8A5F-5E71FA01E8A2}"/>
    <cellStyle name="Currency 5 3 3 5" xfId="4445" xr:uid="{9EE7103E-D6E2-4643-B6D6-58804E1C0B48}"/>
    <cellStyle name="Currency 5 3 3 5 2" xfId="12256" xr:uid="{8DA87FD1-524A-4C98-9E67-BC7B378D6E5E}"/>
    <cellStyle name="Currency 5 3 3 5 2 2" xfId="27667" xr:uid="{A6C1734C-0B4C-4DE8-8C6E-5B2C8E621547}"/>
    <cellStyle name="Currency 5 3 3 5 2 2 2" xfId="58491" xr:uid="{6E628FF3-09A3-411C-969B-CA283FE5CAE5}"/>
    <cellStyle name="Currency 5 3 3 5 2 3" xfId="43081" xr:uid="{614F4B3E-00D4-40B4-99BB-AA64FB5351A1}"/>
    <cellStyle name="Currency 5 3 3 5 3" xfId="19858" xr:uid="{E2A5758C-27D9-46D5-BE36-F64426083606}"/>
    <cellStyle name="Currency 5 3 3 5 3 2" xfId="50682" xr:uid="{12420D60-E25E-449D-A3B2-29206D4B4AB6}"/>
    <cellStyle name="Currency 5 3 3 5 4" xfId="35272" xr:uid="{D5BEB1DD-68D0-4C6C-8317-2EDCE549CCD6}"/>
    <cellStyle name="Currency 5 3 3 6" xfId="8453" xr:uid="{599F9495-7542-4F10-B97D-05D066050A1B}"/>
    <cellStyle name="Currency 5 3 3 6 2" xfId="23864" xr:uid="{789754D5-912B-4EC5-B4EB-46319BE42848}"/>
    <cellStyle name="Currency 5 3 3 6 2 2" xfId="54688" xr:uid="{655AEADD-A441-4B33-9CA2-AB2A80867674}"/>
    <cellStyle name="Currency 5 3 3 6 3" xfId="39278" xr:uid="{6AF3B699-4AED-4844-9128-9D88A3725AD1}"/>
    <cellStyle name="Currency 5 3 3 7" xfId="16055" xr:uid="{2E0DAB8B-3B96-47B1-AB0B-19F695867E0D}"/>
    <cellStyle name="Currency 5 3 3 7 2" xfId="46879" xr:uid="{F7E636EE-3041-4E60-9E94-9E3906DFA2E4}"/>
    <cellStyle name="Currency 5 3 3 8" xfId="31469" xr:uid="{15BC7ABA-4D14-437F-A4A7-3C449EF55935}"/>
    <cellStyle name="Currency 5 3 4" xfId="433" xr:uid="{46C05EA2-8EC9-45BF-BDCA-C0F07A119BEF}"/>
    <cellStyle name="Currency 5 3 4 2" xfId="1066" xr:uid="{F9A033E1-D18A-4BA9-AE81-E1348D4EDE41}"/>
    <cellStyle name="Currency 5 3 4 2 2" xfId="2965" xr:uid="{6EBAF0A0-A9FF-4D26-821E-D6B5C8880FC2}"/>
    <cellStyle name="Currency 5 3 4 2 2 2" xfId="6768" xr:uid="{75B22280-5C84-4CED-8001-76A281851DB1}"/>
    <cellStyle name="Currency 5 3 4 2 2 2 2" xfId="14579" xr:uid="{96A9D424-D682-491D-8BFE-887263754792}"/>
    <cellStyle name="Currency 5 3 4 2 2 2 2 2" xfId="29990" xr:uid="{1C797EE4-EC91-4074-ABCD-55D82B6A68CD}"/>
    <cellStyle name="Currency 5 3 4 2 2 2 2 2 2" xfId="60814" xr:uid="{355A0C38-B8CD-448A-861B-EF95BFDED1C8}"/>
    <cellStyle name="Currency 5 3 4 2 2 2 2 3" xfId="45404" xr:uid="{5BF28C8D-1E8A-49BC-A49E-935A1D147A2F}"/>
    <cellStyle name="Currency 5 3 4 2 2 2 3" xfId="22181" xr:uid="{FEDDA68C-5105-4CC5-BB63-D5750D02EB37}"/>
    <cellStyle name="Currency 5 3 4 2 2 2 3 2" xfId="53005" xr:uid="{152C8FCC-D40C-4792-AA12-8FB2A88500D5}"/>
    <cellStyle name="Currency 5 3 4 2 2 2 4" xfId="37595" xr:uid="{0976ED60-20BF-4EBB-B5AB-760D4C51B664}"/>
    <cellStyle name="Currency 5 3 4 2 2 3" xfId="10776" xr:uid="{386B8D39-7A5B-40DF-862B-9388C29D8B13}"/>
    <cellStyle name="Currency 5 3 4 2 2 3 2" xfId="26187" xr:uid="{4955C151-85BB-4A77-953F-4FA68D9EE603}"/>
    <cellStyle name="Currency 5 3 4 2 2 3 2 2" xfId="57011" xr:uid="{E8DF26FF-D210-4088-BFB2-454AA992B958}"/>
    <cellStyle name="Currency 5 3 4 2 2 3 3" xfId="41601" xr:uid="{E088986A-CB73-4211-8EB5-EA39776A5E9D}"/>
    <cellStyle name="Currency 5 3 4 2 2 4" xfId="18378" xr:uid="{7DE98E81-F008-4E79-B65D-997A38C01A09}"/>
    <cellStyle name="Currency 5 3 4 2 2 4 2" xfId="49202" xr:uid="{31149995-EBC6-43F1-B529-34EECAC499A3}"/>
    <cellStyle name="Currency 5 3 4 2 2 5" xfId="33792" xr:uid="{CE4BEAB4-9FC4-490C-BA95-BFA740E276E8}"/>
    <cellStyle name="Currency 5 3 4 2 3" xfId="4869" xr:uid="{A1EC5EE8-4D1C-4B75-9289-C33431CD7C77}"/>
    <cellStyle name="Currency 5 3 4 2 3 2" xfId="12680" xr:uid="{454612A4-5602-4E6F-ADC4-123E8D4546F0}"/>
    <cellStyle name="Currency 5 3 4 2 3 2 2" xfId="28091" xr:uid="{17FF6659-B3B3-4742-8D52-6E9D5731750D}"/>
    <cellStyle name="Currency 5 3 4 2 3 2 2 2" xfId="58915" xr:uid="{957FC373-A7CD-457B-A8F9-21F261B8243B}"/>
    <cellStyle name="Currency 5 3 4 2 3 2 3" xfId="43505" xr:uid="{A9DD4E4F-51C1-41E7-A71C-BF8AD59B2F01}"/>
    <cellStyle name="Currency 5 3 4 2 3 3" xfId="20282" xr:uid="{2E706C3E-AAFB-460D-9612-83AA4210B3F1}"/>
    <cellStyle name="Currency 5 3 4 2 3 3 2" xfId="51106" xr:uid="{2C6DD60C-188D-4C29-A408-EF8BDB27C033}"/>
    <cellStyle name="Currency 5 3 4 2 3 4" xfId="35696" xr:uid="{9DEFB2A8-A926-477A-89D2-E3BCFEBE0F21}"/>
    <cellStyle name="Currency 5 3 4 2 4" xfId="8877" xr:uid="{9C867B4A-6FE8-4592-BC7C-A6C9ABAF9A43}"/>
    <cellStyle name="Currency 5 3 4 2 4 2" xfId="24288" xr:uid="{57E5A632-8648-42E6-9B69-1552F905982D}"/>
    <cellStyle name="Currency 5 3 4 2 4 2 2" xfId="55112" xr:uid="{CAD58326-A967-4059-95B3-56BD862E70A3}"/>
    <cellStyle name="Currency 5 3 4 2 4 3" xfId="39702" xr:uid="{F5B9EE45-147C-49D8-B603-8D261A5D356A}"/>
    <cellStyle name="Currency 5 3 4 2 5" xfId="16479" xr:uid="{AB359239-E6C6-4A4E-8612-668366FE0BF6}"/>
    <cellStyle name="Currency 5 3 4 2 5 2" xfId="47303" xr:uid="{D8B44CC0-5CE4-4D14-B011-8423CCA9602C}"/>
    <cellStyle name="Currency 5 3 4 2 6" xfId="31893" xr:uid="{794A8099-D578-4D05-AE75-AD41A5B06D46}"/>
    <cellStyle name="Currency 5 3 4 3" xfId="1699" xr:uid="{4FC4DF52-79CB-4782-B2E7-FE8E023B87AC}"/>
    <cellStyle name="Currency 5 3 4 3 2" xfId="3598" xr:uid="{0892DDD3-4FEC-43B4-9948-79EA9B1518F9}"/>
    <cellStyle name="Currency 5 3 4 3 2 2" xfId="7401" xr:uid="{6513FEF3-7184-422F-8DB9-52A858A868BE}"/>
    <cellStyle name="Currency 5 3 4 3 2 2 2" xfId="15212" xr:uid="{3A23D8F7-CA7A-4025-AB5B-6F581C0F451D}"/>
    <cellStyle name="Currency 5 3 4 3 2 2 2 2" xfId="30623" xr:uid="{B6E2B271-1A4E-439C-A328-A9BE1245BB10}"/>
    <cellStyle name="Currency 5 3 4 3 2 2 2 2 2" xfId="61447" xr:uid="{3F3664E8-0E4A-4EE7-B1D4-B325A439F044}"/>
    <cellStyle name="Currency 5 3 4 3 2 2 2 3" xfId="46037" xr:uid="{85D04D36-7377-4EB6-A708-0729C5B7DAB2}"/>
    <cellStyle name="Currency 5 3 4 3 2 2 3" xfId="22814" xr:uid="{264DE9E9-3AE6-4270-9E22-058563F9FC08}"/>
    <cellStyle name="Currency 5 3 4 3 2 2 3 2" xfId="53638" xr:uid="{E88846B7-8051-4759-AAEB-9E52FF4CC053}"/>
    <cellStyle name="Currency 5 3 4 3 2 2 4" xfId="38228" xr:uid="{17D17485-4594-4990-AB16-F051CF757B60}"/>
    <cellStyle name="Currency 5 3 4 3 2 3" xfId="11409" xr:uid="{68BE8EF2-3FAA-495B-A205-CAF31F4C002C}"/>
    <cellStyle name="Currency 5 3 4 3 2 3 2" xfId="26820" xr:uid="{19453A52-2390-479F-9576-C7B1C00E0D79}"/>
    <cellStyle name="Currency 5 3 4 3 2 3 2 2" xfId="57644" xr:uid="{6B5F7722-BEC6-4E2E-A1E0-4C5CB7C99A58}"/>
    <cellStyle name="Currency 5 3 4 3 2 3 3" xfId="42234" xr:uid="{A05856D9-B60E-494B-9893-206BC7C430E3}"/>
    <cellStyle name="Currency 5 3 4 3 2 4" xfId="19011" xr:uid="{D779C336-D2F8-408A-AA4E-20F20ED8FCD2}"/>
    <cellStyle name="Currency 5 3 4 3 2 4 2" xfId="49835" xr:uid="{D77385D9-5240-4FF3-AB69-EBCD036AF63A}"/>
    <cellStyle name="Currency 5 3 4 3 2 5" xfId="34425" xr:uid="{910BA396-3F9F-4D52-B6BE-5D04B54B57A4}"/>
    <cellStyle name="Currency 5 3 4 3 3" xfId="5502" xr:uid="{A384E9DA-4EFF-4909-8E5B-B1A8EECE3A53}"/>
    <cellStyle name="Currency 5 3 4 3 3 2" xfId="13313" xr:uid="{AA4A5E6C-DD39-420C-A68D-EF3DB275381A}"/>
    <cellStyle name="Currency 5 3 4 3 3 2 2" xfId="28724" xr:uid="{A8156CC2-C3FB-4548-8FF1-D682733A771E}"/>
    <cellStyle name="Currency 5 3 4 3 3 2 2 2" xfId="59548" xr:uid="{07A06564-B358-4B61-8C06-6530C5992496}"/>
    <cellStyle name="Currency 5 3 4 3 3 2 3" xfId="44138" xr:uid="{41C7F13B-1A22-4AD9-B01E-01932A336C4B}"/>
    <cellStyle name="Currency 5 3 4 3 3 3" xfId="20915" xr:uid="{25098EEC-D7CC-44BE-9FDD-C02D06FAAB80}"/>
    <cellStyle name="Currency 5 3 4 3 3 3 2" xfId="51739" xr:uid="{EAEAACDA-10DC-4DB4-8D0E-A217E17169F9}"/>
    <cellStyle name="Currency 5 3 4 3 3 4" xfId="36329" xr:uid="{A448C3CB-6324-46B7-9D31-0BD4DD308C66}"/>
    <cellStyle name="Currency 5 3 4 3 4" xfId="9510" xr:uid="{A5F32267-3F55-44E0-A9B1-7F614D432B46}"/>
    <cellStyle name="Currency 5 3 4 3 4 2" xfId="24921" xr:uid="{6F7A3B19-AC6F-4E3E-BD58-7E635C007175}"/>
    <cellStyle name="Currency 5 3 4 3 4 2 2" xfId="55745" xr:uid="{ED739B74-1515-4129-B4CA-7B824B496D42}"/>
    <cellStyle name="Currency 5 3 4 3 4 3" xfId="40335" xr:uid="{E1C66E08-E50F-4331-893A-2D39A242ADB6}"/>
    <cellStyle name="Currency 5 3 4 3 5" xfId="17112" xr:uid="{2476F613-2295-4FA9-964F-828468CBCADA}"/>
    <cellStyle name="Currency 5 3 4 3 5 2" xfId="47936" xr:uid="{C9F61373-3DC1-4350-9623-3458D9658974}"/>
    <cellStyle name="Currency 5 3 4 3 6" xfId="32526" xr:uid="{B46E4689-DB83-45E4-A394-7ACF5B817923}"/>
    <cellStyle name="Currency 5 3 4 4" xfId="2332" xr:uid="{DAF62EC8-FE7F-47F9-88F5-F91FAFC91935}"/>
    <cellStyle name="Currency 5 3 4 4 2" xfId="6135" xr:uid="{FB31E84E-0610-4B77-A202-97B8CE37D23A}"/>
    <cellStyle name="Currency 5 3 4 4 2 2" xfId="13946" xr:uid="{77651C99-1AE1-4460-97E7-E5F50BFE0299}"/>
    <cellStyle name="Currency 5 3 4 4 2 2 2" xfId="29357" xr:uid="{A6DA1A79-D4EA-4057-8D7F-4492B7E5CBDD}"/>
    <cellStyle name="Currency 5 3 4 4 2 2 2 2" xfId="60181" xr:uid="{2B0DD824-4591-4413-9D6E-14223761CAA6}"/>
    <cellStyle name="Currency 5 3 4 4 2 2 3" xfId="44771" xr:uid="{7A3F46F1-1DA0-4A97-BB6E-BEFCFB0D25D1}"/>
    <cellStyle name="Currency 5 3 4 4 2 3" xfId="21548" xr:uid="{118B77D9-2096-4D4D-BDF6-D503E4BFECD6}"/>
    <cellStyle name="Currency 5 3 4 4 2 3 2" xfId="52372" xr:uid="{5BB93DB2-D925-4876-AD90-A9864A6D2011}"/>
    <cellStyle name="Currency 5 3 4 4 2 4" xfId="36962" xr:uid="{892A4468-C848-4E31-96E9-14CA6E5C5E73}"/>
    <cellStyle name="Currency 5 3 4 4 3" xfId="10143" xr:uid="{CF1ACD19-25B2-4709-84DB-3E04FC2C986D}"/>
    <cellStyle name="Currency 5 3 4 4 3 2" xfId="25554" xr:uid="{90001840-055F-4C2F-8420-2814F6C94F6F}"/>
    <cellStyle name="Currency 5 3 4 4 3 2 2" xfId="56378" xr:uid="{1A3913E6-4AFA-4890-B5DF-21E9FD6A3724}"/>
    <cellStyle name="Currency 5 3 4 4 3 3" xfId="40968" xr:uid="{AC078912-44D9-4C86-8E5F-837A4E2F2765}"/>
    <cellStyle name="Currency 5 3 4 4 4" xfId="17745" xr:uid="{DDCC31E2-28EE-4BFE-A161-E5447706ADEA}"/>
    <cellStyle name="Currency 5 3 4 4 4 2" xfId="48569" xr:uid="{13F6C411-2D99-46B5-8DDF-27563586E6BC}"/>
    <cellStyle name="Currency 5 3 4 4 5" xfId="33159" xr:uid="{CC513AD6-D0D5-4EF9-B598-3F642C329F5D}"/>
    <cellStyle name="Currency 5 3 4 5" xfId="4236" xr:uid="{AC71E4D7-14B5-4AD7-AA19-A4851BD26E4A}"/>
    <cellStyle name="Currency 5 3 4 5 2" xfId="12047" xr:uid="{780ECA98-8760-4E1C-AF72-968427EF6426}"/>
    <cellStyle name="Currency 5 3 4 5 2 2" xfId="27458" xr:uid="{F9CFBBDF-448F-4E1D-85C4-FEAF4E337B1D}"/>
    <cellStyle name="Currency 5 3 4 5 2 2 2" xfId="58282" xr:uid="{A1046EC3-7123-45FF-9EF2-7ACBE7BEFEDA}"/>
    <cellStyle name="Currency 5 3 4 5 2 3" xfId="42872" xr:uid="{593398FE-A785-48DA-97EC-F3F6E62C73A1}"/>
    <cellStyle name="Currency 5 3 4 5 3" xfId="19649" xr:uid="{7337C413-3AB3-47F7-80CA-CF0FBFF0EA3F}"/>
    <cellStyle name="Currency 5 3 4 5 3 2" xfId="50473" xr:uid="{8EDA616F-B92E-4DCE-B9D9-1CFEDC958D96}"/>
    <cellStyle name="Currency 5 3 4 5 4" xfId="35063" xr:uid="{7E0A1A23-24F3-41C5-8F1B-1410AA8FD88A}"/>
    <cellStyle name="Currency 5 3 4 6" xfId="8244" xr:uid="{E121A50B-2621-496D-9553-E55DE305BA4A}"/>
    <cellStyle name="Currency 5 3 4 6 2" xfId="23655" xr:uid="{0D178C2D-D51D-4B1C-89D8-C15CE6197794}"/>
    <cellStyle name="Currency 5 3 4 6 2 2" xfId="54479" xr:uid="{368B0EB2-2BC3-4F83-A738-4660A91E40FE}"/>
    <cellStyle name="Currency 5 3 4 6 3" xfId="39069" xr:uid="{43732084-E182-4228-925B-811A82CE339B}"/>
    <cellStyle name="Currency 5 3 4 7" xfId="15846" xr:uid="{203CD639-2C52-4B8B-8967-22513112A384}"/>
    <cellStyle name="Currency 5 3 4 7 2" xfId="46670" xr:uid="{1F687741-B486-402C-AAC1-7085ED084819}"/>
    <cellStyle name="Currency 5 3 4 8" xfId="31260" xr:uid="{856EF89A-9066-4B12-8208-69F0FED38170}"/>
    <cellStyle name="Currency 5 3 5" xfId="853" xr:uid="{0535C81C-4C3E-47E4-BFDB-37D660F09B58}"/>
    <cellStyle name="Currency 5 3 5 2" xfId="2752" xr:uid="{9923D37B-8328-49FE-916E-62286235CDF1}"/>
    <cellStyle name="Currency 5 3 5 2 2" xfId="6555" xr:uid="{B565B012-25E4-4852-AD2E-9D12F22EC6E3}"/>
    <cellStyle name="Currency 5 3 5 2 2 2" xfId="14366" xr:uid="{5DB803DF-858C-4FC5-9A59-41233207768B}"/>
    <cellStyle name="Currency 5 3 5 2 2 2 2" xfId="29777" xr:uid="{2B66B016-87C4-45DD-B8CA-1A63D89D4B1C}"/>
    <cellStyle name="Currency 5 3 5 2 2 2 2 2" xfId="60601" xr:uid="{7C6CE4B9-9384-4ABF-A342-E74DE105B113}"/>
    <cellStyle name="Currency 5 3 5 2 2 2 3" xfId="45191" xr:uid="{DB3E2ED9-6881-46C5-82F0-DA3802725D34}"/>
    <cellStyle name="Currency 5 3 5 2 2 3" xfId="21968" xr:uid="{D564E53B-E51B-48D7-BBDF-41DF7A80B3A5}"/>
    <cellStyle name="Currency 5 3 5 2 2 3 2" xfId="52792" xr:uid="{7F5153D9-CCB5-4DC2-A4A3-BCD667C904D0}"/>
    <cellStyle name="Currency 5 3 5 2 2 4" xfId="37382" xr:uid="{6A1EB4EA-3CF7-4FBC-B124-5BC4ED17BA59}"/>
    <cellStyle name="Currency 5 3 5 2 3" xfId="10563" xr:uid="{62A77D03-75DD-407B-BC42-935CA36DF2D0}"/>
    <cellStyle name="Currency 5 3 5 2 3 2" xfId="25974" xr:uid="{888CC09B-90F1-4DF7-9986-C7051E7EEFE1}"/>
    <cellStyle name="Currency 5 3 5 2 3 2 2" xfId="56798" xr:uid="{41851603-D027-4312-9482-EC6170069CBC}"/>
    <cellStyle name="Currency 5 3 5 2 3 3" xfId="41388" xr:uid="{60FD2E71-916B-47BD-B867-43CD15C42AB4}"/>
    <cellStyle name="Currency 5 3 5 2 4" xfId="18165" xr:uid="{21E76C4B-534B-4732-A832-4D01E324BDEA}"/>
    <cellStyle name="Currency 5 3 5 2 4 2" xfId="48989" xr:uid="{1CBA482F-14CD-4259-B98B-6F39A0409D5E}"/>
    <cellStyle name="Currency 5 3 5 2 5" xfId="33579" xr:uid="{67CB3BB0-0E8B-474F-B4B1-BC4C0F6AD8B5}"/>
    <cellStyle name="Currency 5 3 5 3" xfId="4656" xr:uid="{90F90B15-40CF-4448-BB73-3EC9C3786AB6}"/>
    <cellStyle name="Currency 5 3 5 3 2" xfId="12467" xr:uid="{7F65A5C8-C70B-4B00-A681-4BEF1EB7000C}"/>
    <cellStyle name="Currency 5 3 5 3 2 2" xfId="27878" xr:uid="{7F4DEAE8-BAF0-4D59-9A28-777EB5E146A5}"/>
    <cellStyle name="Currency 5 3 5 3 2 2 2" xfId="58702" xr:uid="{1D2E7B13-5301-4EE6-ABFC-80564061D322}"/>
    <cellStyle name="Currency 5 3 5 3 2 3" xfId="43292" xr:uid="{C2E2F27F-71DC-4832-808B-147AFCFE8856}"/>
    <cellStyle name="Currency 5 3 5 3 3" xfId="20069" xr:uid="{80E26919-6359-48B8-8A25-692A5CFB3913}"/>
    <cellStyle name="Currency 5 3 5 3 3 2" xfId="50893" xr:uid="{E166C271-58B4-4CFA-BBD1-14372FC5C6F3}"/>
    <cellStyle name="Currency 5 3 5 3 4" xfId="35483" xr:uid="{80C362F9-DB4A-4F87-AD35-F315935C5A54}"/>
    <cellStyle name="Currency 5 3 5 4" xfId="8664" xr:uid="{7A330A0B-7E9A-4783-A00A-AFC74E3AE8D2}"/>
    <cellStyle name="Currency 5 3 5 4 2" xfId="24075" xr:uid="{6FED6B61-A01B-48DF-BFAF-B15A1875B271}"/>
    <cellStyle name="Currency 5 3 5 4 2 2" xfId="54899" xr:uid="{55715C93-93EE-45C5-B9BE-7FF2F162786D}"/>
    <cellStyle name="Currency 5 3 5 4 3" xfId="39489" xr:uid="{FCE42858-655C-4A3F-8441-00F05BF470AE}"/>
    <cellStyle name="Currency 5 3 5 5" xfId="16266" xr:uid="{5AA95576-927C-45AA-86E5-D959DA79D1D8}"/>
    <cellStyle name="Currency 5 3 5 5 2" xfId="47090" xr:uid="{5BB7E59A-831D-4C14-8911-0317FC9B4C84}"/>
    <cellStyle name="Currency 5 3 5 6" xfId="31680" xr:uid="{D92C5AD0-3704-483F-8A34-11EDDB3FE672}"/>
    <cellStyle name="Currency 5 3 6" xfId="1486" xr:uid="{6762F3A8-1625-4308-8624-6A19AD2E5146}"/>
    <cellStyle name="Currency 5 3 6 2" xfId="3385" xr:uid="{9E3636B3-0F8A-435F-9D8D-9FB692A04F82}"/>
    <cellStyle name="Currency 5 3 6 2 2" xfId="7188" xr:uid="{B7A4BACD-6ADD-4E76-84E3-5F585315274F}"/>
    <cellStyle name="Currency 5 3 6 2 2 2" xfId="14999" xr:uid="{EF668B4A-92E6-479B-84F5-91E1A0156FA6}"/>
    <cellStyle name="Currency 5 3 6 2 2 2 2" xfId="30410" xr:uid="{367274B5-A48A-4E6A-B806-8ED087711B0F}"/>
    <cellStyle name="Currency 5 3 6 2 2 2 2 2" xfId="61234" xr:uid="{F56FDB59-556D-4FB2-8303-33AD7BD7613E}"/>
    <cellStyle name="Currency 5 3 6 2 2 2 3" xfId="45824" xr:uid="{15799960-CE12-4728-A0A2-ACAB2FC4E1E2}"/>
    <cellStyle name="Currency 5 3 6 2 2 3" xfId="22601" xr:uid="{3E2FD40B-304A-4495-852A-1D254F2A361D}"/>
    <cellStyle name="Currency 5 3 6 2 2 3 2" xfId="53425" xr:uid="{2D815E05-5794-41B8-B393-933B0335D80E}"/>
    <cellStyle name="Currency 5 3 6 2 2 4" xfId="38015" xr:uid="{5E3EC437-4C60-4856-ACB7-95C91C456310}"/>
    <cellStyle name="Currency 5 3 6 2 3" xfId="11196" xr:uid="{60FEA947-B4E8-40B9-B20C-C28F4629E8F3}"/>
    <cellStyle name="Currency 5 3 6 2 3 2" xfId="26607" xr:uid="{6F669373-34FD-4F8D-8E29-66F08B0FF99F}"/>
    <cellStyle name="Currency 5 3 6 2 3 2 2" xfId="57431" xr:uid="{CD03A065-4CF1-418B-B2B8-EEF535EE67C4}"/>
    <cellStyle name="Currency 5 3 6 2 3 3" xfId="42021" xr:uid="{907EF6BA-AFB6-44E0-8529-F2CE1E8CDCF4}"/>
    <cellStyle name="Currency 5 3 6 2 4" xfId="18798" xr:uid="{439B8E96-3EEA-4796-9209-F7BF4B7486E0}"/>
    <cellStyle name="Currency 5 3 6 2 4 2" xfId="49622" xr:uid="{EEE24C9C-5352-42D0-B646-2F90D943E043}"/>
    <cellStyle name="Currency 5 3 6 2 5" xfId="34212" xr:uid="{D631BA5F-7698-48A9-B253-3E72C32359E6}"/>
    <cellStyle name="Currency 5 3 6 3" xfId="5289" xr:uid="{9ADA37A0-B7DC-41E7-A8B3-77C29B925309}"/>
    <cellStyle name="Currency 5 3 6 3 2" xfId="13100" xr:uid="{4C269293-405B-4D39-8252-69BFCD351B51}"/>
    <cellStyle name="Currency 5 3 6 3 2 2" xfId="28511" xr:uid="{435E3D91-FD52-47D3-9AD6-6652DE5C03BC}"/>
    <cellStyle name="Currency 5 3 6 3 2 2 2" xfId="59335" xr:uid="{9A84C254-341C-4825-90A4-8633BE68A1F5}"/>
    <cellStyle name="Currency 5 3 6 3 2 3" xfId="43925" xr:uid="{49612513-CF0B-4A11-B305-FA3DA92A19A7}"/>
    <cellStyle name="Currency 5 3 6 3 3" xfId="20702" xr:uid="{FB3EAB5B-D003-4C51-BA92-4A05AB1B8F9F}"/>
    <cellStyle name="Currency 5 3 6 3 3 2" xfId="51526" xr:uid="{045E0474-F8F1-4A2E-B127-2FCB71B7D87B}"/>
    <cellStyle name="Currency 5 3 6 3 4" xfId="36116" xr:uid="{583024E9-7B13-42F1-A5F8-40B08DE8BCC5}"/>
    <cellStyle name="Currency 5 3 6 4" xfId="9297" xr:uid="{33C1C153-0028-4821-91CC-10695706CD7B}"/>
    <cellStyle name="Currency 5 3 6 4 2" xfId="24708" xr:uid="{4A159F24-0ACC-48AA-85BD-54AC5517D8C6}"/>
    <cellStyle name="Currency 5 3 6 4 2 2" xfId="55532" xr:uid="{FA13A100-0B80-4B11-BD86-93CC6329F2CE}"/>
    <cellStyle name="Currency 5 3 6 4 3" xfId="40122" xr:uid="{FCC986C8-5313-4F30-829C-1B829D996A2A}"/>
    <cellStyle name="Currency 5 3 6 5" xfId="16899" xr:uid="{38CD7DD1-64CB-4755-AC07-90E28E147B3E}"/>
    <cellStyle name="Currency 5 3 6 5 2" xfId="47723" xr:uid="{E24541D7-F92F-4D8D-96CB-C339CAE2FD75}"/>
    <cellStyle name="Currency 5 3 6 6" xfId="32313" xr:uid="{B60B0CAD-65D4-4D2C-A1E4-A8CA1BAF6160}"/>
    <cellStyle name="Currency 5 3 7" xfId="2119" xr:uid="{DB818E26-F5C4-4BFC-B782-E19E60758D90}"/>
    <cellStyle name="Currency 5 3 7 2" xfId="5922" xr:uid="{6C3AE609-706E-4222-9ECA-CA49A1AB1556}"/>
    <cellStyle name="Currency 5 3 7 2 2" xfId="13733" xr:uid="{702E00D1-C492-49CE-9972-EF3537D3EFD4}"/>
    <cellStyle name="Currency 5 3 7 2 2 2" xfId="29144" xr:uid="{00AD8509-DD1B-410F-833F-5C54E1CC431D}"/>
    <cellStyle name="Currency 5 3 7 2 2 2 2" xfId="59968" xr:uid="{16AAD574-B7D2-49AD-97EE-62F56B9061F2}"/>
    <cellStyle name="Currency 5 3 7 2 2 3" xfId="44558" xr:uid="{C791056B-5A55-4A93-BB1E-E0F286275D95}"/>
    <cellStyle name="Currency 5 3 7 2 3" xfId="21335" xr:uid="{32D1DB50-55D1-488F-A425-38FBA628B4E3}"/>
    <cellStyle name="Currency 5 3 7 2 3 2" xfId="52159" xr:uid="{05A91EA4-187D-4F32-BE49-43E6302339BB}"/>
    <cellStyle name="Currency 5 3 7 2 4" xfId="36749" xr:uid="{C345BF05-5BA4-4F0B-864A-7FD7F7BFB82A}"/>
    <cellStyle name="Currency 5 3 7 3" xfId="9930" xr:uid="{F2F6D246-17B8-4399-AF96-913AFCF7A80F}"/>
    <cellStyle name="Currency 5 3 7 3 2" xfId="25341" xr:uid="{AE821153-8C73-4BDE-B6D1-75ECB0AE63ED}"/>
    <cellStyle name="Currency 5 3 7 3 2 2" xfId="56165" xr:uid="{9F48BBDF-138D-42C1-B399-25E3FF48BF4F}"/>
    <cellStyle name="Currency 5 3 7 3 3" xfId="40755" xr:uid="{113D72FD-B307-43B6-ABAB-680C8CD41E82}"/>
    <cellStyle name="Currency 5 3 7 4" xfId="17532" xr:uid="{DF6ECCAB-D324-4098-A034-BCD94A6135F5}"/>
    <cellStyle name="Currency 5 3 7 4 2" xfId="48356" xr:uid="{2D35DE30-4506-440B-8AFF-F146C4939C81}"/>
    <cellStyle name="Currency 5 3 7 5" xfId="32946" xr:uid="{9F3A3681-7E1E-439F-97FB-89C377EBC133}"/>
    <cellStyle name="Currency 5 3 8" xfId="4023" xr:uid="{00EC541D-362A-41CA-9421-1472A371809D}"/>
    <cellStyle name="Currency 5 3 8 2" xfId="11834" xr:uid="{20F7AB94-A92F-45B1-9CB9-5316D85EF07E}"/>
    <cellStyle name="Currency 5 3 8 2 2" xfId="27245" xr:uid="{01F5A1A8-072A-4E13-B1DA-636AED734E82}"/>
    <cellStyle name="Currency 5 3 8 2 2 2" xfId="58069" xr:uid="{1DC40BB1-BDDB-45F6-BC0D-157B6D945617}"/>
    <cellStyle name="Currency 5 3 8 2 3" xfId="42659" xr:uid="{4C8D2BCB-AD01-4A3B-9E20-0ABCC288E7C0}"/>
    <cellStyle name="Currency 5 3 8 3" xfId="19436" xr:uid="{4319EB0A-1ED7-4EC0-966D-BFC9F4DC47FF}"/>
    <cellStyle name="Currency 5 3 8 3 2" xfId="50260" xr:uid="{BF801657-96CC-4260-AD77-83DBB9D2F46B}"/>
    <cellStyle name="Currency 5 3 8 4" xfId="34850" xr:uid="{BACFD66F-4B56-4C5A-BD40-5FFAC1024F09}"/>
    <cellStyle name="Currency 5 3 9" xfId="8031" xr:uid="{E757D380-CB15-4419-B11A-593C8718367D}"/>
    <cellStyle name="Currency 5 3 9 2" xfId="23442" xr:uid="{A2C99AE8-390A-4B2E-92F3-C138B79E0781}"/>
    <cellStyle name="Currency 5 3 9 2 2" xfId="54266" xr:uid="{9CA215BF-2257-422C-9A11-29F0FA076454}"/>
    <cellStyle name="Currency 5 3 9 3" xfId="38856" xr:uid="{E38F95B1-7A6D-4028-AF54-30DFE66C8A7D}"/>
    <cellStyle name="Currency 5 4" xfId="251" xr:uid="{45E17E9A-7560-4A5A-9207-B37424FD38C5}"/>
    <cellStyle name="Currency 5 4 10" xfId="15673" xr:uid="{BE26DD80-2AEE-4E7A-9FC4-F4E88F7BCF24}"/>
    <cellStyle name="Currency 5 4 10 2" xfId="46497" xr:uid="{C3DAC61E-6D15-4335-913C-18BDFA5D6F34}"/>
    <cellStyle name="Currency 5 4 11" xfId="31087" xr:uid="{71F7B339-FCEF-4EE5-9B57-69B7F846B724}"/>
    <cellStyle name="Currency 5 4 2" xfId="682" xr:uid="{8DD8A415-3500-4E28-87B4-011477855E60}"/>
    <cellStyle name="Currency 5 4 2 2" xfId="1315" xr:uid="{AC67D920-68F1-47ED-84D3-7112C74A64CD}"/>
    <cellStyle name="Currency 5 4 2 2 2" xfId="3214" xr:uid="{34AAC59E-B5F8-48F9-B8AC-53C1F84AF6D3}"/>
    <cellStyle name="Currency 5 4 2 2 2 2" xfId="7017" xr:uid="{F53CB425-5986-4458-B45E-2028978FD521}"/>
    <cellStyle name="Currency 5 4 2 2 2 2 2" xfId="14828" xr:uid="{3EAFAFA3-1150-43BA-9474-F663F4E58973}"/>
    <cellStyle name="Currency 5 4 2 2 2 2 2 2" xfId="30239" xr:uid="{E7461CF5-297B-4F81-ADE5-682F28D87E6D}"/>
    <cellStyle name="Currency 5 4 2 2 2 2 2 2 2" xfId="61063" xr:uid="{655774B9-4B4A-4272-8A6F-197A40489E7D}"/>
    <cellStyle name="Currency 5 4 2 2 2 2 2 3" xfId="45653" xr:uid="{0148CC23-11AF-4881-B40E-E1FDE3117835}"/>
    <cellStyle name="Currency 5 4 2 2 2 2 3" xfId="22430" xr:uid="{CA3FEA23-8077-48A8-95EF-508F64692AF8}"/>
    <cellStyle name="Currency 5 4 2 2 2 2 3 2" xfId="53254" xr:uid="{0AEA4C0A-B1F3-4AD0-8C2E-42143900817D}"/>
    <cellStyle name="Currency 5 4 2 2 2 2 4" xfId="37844" xr:uid="{9B16B5BD-F72A-41E7-88B5-00297386A373}"/>
    <cellStyle name="Currency 5 4 2 2 2 3" xfId="11025" xr:uid="{23CBCE7C-CC39-4455-93F4-07C47F181A13}"/>
    <cellStyle name="Currency 5 4 2 2 2 3 2" xfId="26436" xr:uid="{715DE2EC-A15B-4927-9F6F-4B6E0E88D15E}"/>
    <cellStyle name="Currency 5 4 2 2 2 3 2 2" xfId="57260" xr:uid="{8213970D-FBAA-4695-8FA1-E5E2E62C618C}"/>
    <cellStyle name="Currency 5 4 2 2 2 3 3" xfId="41850" xr:uid="{122CCA18-33B0-49CE-9182-E5D0731EB3B1}"/>
    <cellStyle name="Currency 5 4 2 2 2 4" xfId="18627" xr:uid="{DC631A3A-97A4-483F-99EA-281B88B444E0}"/>
    <cellStyle name="Currency 5 4 2 2 2 4 2" xfId="49451" xr:uid="{4BD1C6FD-89FE-4424-B871-4E2CE7A3977C}"/>
    <cellStyle name="Currency 5 4 2 2 2 5" xfId="34041" xr:uid="{D845329C-27DD-47C8-A839-B4388FE9C4A5}"/>
    <cellStyle name="Currency 5 4 2 2 3" xfId="5118" xr:uid="{EE010B17-30AD-467B-9BE1-6817E9A38AA7}"/>
    <cellStyle name="Currency 5 4 2 2 3 2" xfId="12929" xr:uid="{8DE2E115-7AC0-4D5D-A716-49C09739EC4C}"/>
    <cellStyle name="Currency 5 4 2 2 3 2 2" xfId="28340" xr:uid="{AE473414-1162-4EC8-8239-4FAEB86C129D}"/>
    <cellStyle name="Currency 5 4 2 2 3 2 2 2" xfId="59164" xr:uid="{9BA1057B-8131-4590-AFF1-2203AFCC19FB}"/>
    <cellStyle name="Currency 5 4 2 2 3 2 3" xfId="43754" xr:uid="{791D6507-7BE3-43C0-8601-0E4F77286784}"/>
    <cellStyle name="Currency 5 4 2 2 3 3" xfId="20531" xr:uid="{ECC731E9-EFEA-44E6-BB83-ADB5CB71895D}"/>
    <cellStyle name="Currency 5 4 2 2 3 3 2" xfId="51355" xr:uid="{A80D553B-5AF4-44FD-B611-84DB8A3CDF7A}"/>
    <cellStyle name="Currency 5 4 2 2 3 4" xfId="35945" xr:uid="{DE9610C6-7835-4260-A624-2D036730F6A8}"/>
    <cellStyle name="Currency 5 4 2 2 4" xfId="9126" xr:uid="{AA7F01BA-05BB-4A94-BF71-852E373AEA10}"/>
    <cellStyle name="Currency 5 4 2 2 4 2" xfId="24537" xr:uid="{B9BCDADC-758C-464C-B9E8-1FD888C1F8A3}"/>
    <cellStyle name="Currency 5 4 2 2 4 2 2" xfId="55361" xr:uid="{C2F9DA12-0086-4966-A473-2CCB0957AE0D}"/>
    <cellStyle name="Currency 5 4 2 2 4 3" xfId="39951" xr:uid="{C196CDDD-ABF8-40E0-9113-7A95A1FABB08}"/>
    <cellStyle name="Currency 5 4 2 2 5" xfId="16728" xr:uid="{E3DCD83C-5D93-43DE-856D-28B5299390FF}"/>
    <cellStyle name="Currency 5 4 2 2 5 2" xfId="47552" xr:uid="{974AFDE8-C2A4-4302-8617-92CD0F1BF855}"/>
    <cellStyle name="Currency 5 4 2 2 6" xfId="32142" xr:uid="{0CF37F48-DABB-4229-8E70-7E18DC66C0D1}"/>
    <cellStyle name="Currency 5 4 2 3" xfId="1948" xr:uid="{08B7D1B3-89A6-4B12-AC03-41E0E62A90C6}"/>
    <cellStyle name="Currency 5 4 2 3 2" xfId="3847" xr:uid="{08731655-13D2-48D0-8D93-AA4431E5A54A}"/>
    <cellStyle name="Currency 5 4 2 3 2 2" xfId="7650" xr:uid="{3DDAD329-E23A-4424-9344-DBD37C6E55AF}"/>
    <cellStyle name="Currency 5 4 2 3 2 2 2" xfId="15461" xr:uid="{E363354B-0321-4509-B811-BB4B79256E84}"/>
    <cellStyle name="Currency 5 4 2 3 2 2 2 2" xfId="30872" xr:uid="{7E02E430-02E7-4C09-A73C-6F2E27BE9C31}"/>
    <cellStyle name="Currency 5 4 2 3 2 2 2 2 2" xfId="61696" xr:uid="{825DACBE-13ED-4EAC-83D2-89FEDD0AA0C3}"/>
    <cellStyle name="Currency 5 4 2 3 2 2 2 3" xfId="46286" xr:uid="{69897E17-2CF2-4A3B-9495-78B8C99C3A3C}"/>
    <cellStyle name="Currency 5 4 2 3 2 2 3" xfId="23063" xr:uid="{10601D0B-5F91-42A5-B783-8A71964A30CE}"/>
    <cellStyle name="Currency 5 4 2 3 2 2 3 2" xfId="53887" xr:uid="{4EF37550-B738-4CF2-BEFD-F5C4DFA546A0}"/>
    <cellStyle name="Currency 5 4 2 3 2 2 4" xfId="38477" xr:uid="{566AB52C-3489-4BCA-B749-293FD2590767}"/>
    <cellStyle name="Currency 5 4 2 3 2 3" xfId="11658" xr:uid="{47CF37B6-58A7-4452-8B5F-A50C333BE12B}"/>
    <cellStyle name="Currency 5 4 2 3 2 3 2" xfId="27069" xr:uid="{8E55DAAC-6AAE-4CDE-B9FD-F06FC5EEA6AD}"/>
    <cellStyle name="Currency 5 4 2 3 2 3 2 2" xfId="57893" xr:uid="{AAC6EA9D-1D35-4A5E-8CD6-EEE777CCB15E}"/>
    <cellStyle name="Currency 5 4 2 3 2 3 3" xfId="42483" xr:uid="{206E36CD-032B-4ACE-B9DB-A13B810104E6}"/>
    <cellStyle name="Currency 5 4 2 3 2 4" xfId="19260" xr:uid="{7D857907-0330-49B5-9656-09E3E5B5F6C1}"/>
    <cellStyle name="Currency 5 4 2 3 2 4 2" xfId="50084" xr:uid="{67FB1169-434A-4429-AB87-D0997A43E6EF}"/>
    <cellStyle name="Currency 5 4 2 3 2 5" xfId="34674" xr:uid="{4212E51F-737B-4A39-8471-95704ECB25E3}"/>
    <cellStyle name="Currency 5 4 2 3 3" xfId="5751" xr:uid="{4D285FC9-666B-4577-9BF4-E760ADCCB395}"/>
    <cellStyle name="Currency 5 4 2 3 3 2" xfId="13562" xr:uid="{FC11AC2B-DF8E-4D75-8966-9665C9355123}"/>
    <cellStyle name="Currency 5 4 2 3 3 2 2" xfId="28973" xr:uid="{CF985816-A771-4577-A3D6-C353CE7DA6D9}"/>
    <cellStyle name="Currency 5 4 2 3 3 2 2 2" xfId="59797" xr:uid="{4CD7362B-9C84-4E9B-A8ED-694E644C763E}"/>
    <cellStyle name="Currency 5 4 2 3 3 2 3" xfId="44387" xr:uid="{F3CBE948-1C58-400B-95BE-748326B35D64}"/>
    <cellStyle name="Currency 5 4 2 3 3 3" xfId="21164" xr:uid="{CA16D86C-C6B6-43E5-97B4-4C91366996EB}"/>
    <cellStyle name="Currency 5 4 2 3 3 3 2" xfId="51988" xr:uid="{C9AC94AD-264A-4DB7-A9F2-1C7EF4BDB513}"/>
    <cellStyle name="Currency 5 4 2 3 3 4" xfId="36578" xr:uid="{BE6405E9-5DE9-4CAB-8392-51C48A56CDB0}"/>
    <cellStyle name="Currency 5 4 2 3 4" xfId="9759" xr:uid="{86BDE038-70A5-43C3-AC34-67AEA87821FB}"/>
    <cellStyle name="Currency 5 4 2 3 4 2" xfId="25170" xr:uid="{6FF95592-A55C-4E17-9A95-30BC3EBC0A6D}"/>
    <cellStyle name="Currency 5 4 2 3 4 2 2" xfId="55994" xr:uid="{68D1AB11-9855-4130-8184-EB774B47C805}"/>
    <cellStyle name="Currency 5 4 2 3 4 3" xfId="40584" xr:uid="{4C6C1783-B620-470E-AA91-7EE380C599D4}"/>
    <cellStyle name="Currency 5 4 2 3 5" xfId="17361" xr:uid="{5C88EE8C-5001-48D7-B79D-44133B8E9B43}"/>
    <cellStyle name="Currency 5 4 2 3 5 2" xfId="48185" xr:uid="{892B684F-9943-44CD-98F9-F7F750AA69EF}"/>
    <cellStyle name="Currency 5 4 2 3 6" xfId="32775" xr:uid="{F9F5B48E-5F05-4B03-959A-17FA9A4BF243}"/>
    <cellStyle name="Currency 5 4 2 4" xfId="2581" xr:uid="{86B9F761-5436-4403-9084-B09A2D3484E7}"/>
    <cellStyle name="Currency 5 4 2 4 2" xfId="6384" xr:uid="{C69A9861-AB19-4B40-9456-0A52695D31E9}"/>
    <cellStyle name="Currency 5 4 2 4 2 2" xfId="14195" xr:uid="{6B80F531-8548-4040-9F14-86ABEFF59BBD}"/>
    <cellStyle name="Currency 5 4 2 4 2 2 2" xfId="29606" xr:uid="{8E4D668B-5077-4E6B-8F76-B41C515CD455}"/>
    <cellStyle name="Currency 5 4 2 4 2 2 2 2" xfId="60430" xr:uid="{526B31F5-91E2-4C0D-BB68-0F5B1B796DC8}"/>
    <cellStyle name="Currency 5 4 2 4 2 2 3" xfId="45020" xr:uid="{518F55B9-5CA1-441D-B6A7-02F19363781A}"/>
    <cellStyle name="Currency 5 4 2 4 2 3" xfId="21797" xr:uid="{FC7E14A0-6E11-44E6-9124-76814CA6525D}"/>
    <cellStyle name="Currency 5 4 2 4 2 3 2" xfId="52621" xr:uid="{E4B67CDB-14DF-4DFD-86CD-41D91A72D11B}"/>
    <cellStyle name="Currency 5 4 2 4 2 4" xfId="37211" xr:uid="{C6AA29DE-F7A7-41E7-8116-6AA0AE13E612}"/>
    <cellStyle name="Currency 5 4 2 4 3" xfId="10392" xr:uid="{6BD929D2-C5B2-425C-9E11-05794EDC9804}"/>
    <cellStyle name="Currency 5 4 2 4 3 2" xfId="25803" xr:uid="{0F993461-D74C-48D5-A597-84287177E543}"/>
    <cellStyle name="Currency 5 4 2 4 3 2 2" xfId="56627" xr:uid="{214931B5-E267-49DF-873B-F4ADD4A8FDF9}"/>
    <cellStyle name="Currency 5 4 2 4 3 3" xfId="41217" xr:uid="{5F40054C-5762-4C5B-AE4D-86882CE0DDDC}"/>
    <cellStyle name="Currency 5 4 2 4 4" xfId="17994" xr:uid="{13B7DE8E-9595-4B74-8CB4-A73DEFE2130B}"/>
    <cellStyle name="Currency 5 4 2 4 4 2" xfId="48818" xr:uid="{37F06FC0-A231-4BF9-871D-775481C6A00A}"/>
    <cellStyle name="Currency 5 4 2 4 5" xfId="33408" xr:uid="{1BF71490-7801-42B8-89C0-4D217C1BB810}"/>
    <cellStyle name="Currency 5 4 2 5" xfId="4485" xr:uid="{666E8D29-A10A-4EA4-B699-07570D28DF94}"/>
    <cellStyle name="Currency 5 4 2 5 2" xfId="12296" xr:uid="{C0D2AB2A-4541-4F81-A289-C4E64FBE345E}"/>
    <cellStyle name="Currency 5 4 2 5 2 2" xfId="27707" xr:uid="{0029C38F-2DCA-4D27-842E-EA48A9453888}"/>
    <cellStyle name="Currency 5 4 2 5 2 2 2" xfId="58531" xr:uid="{740EE62A-1A08-4A19-B541-49D652F02D41}"/>
    <cellStyle name="Currency 5 4 2 5 2 3" xfId="43121" xr:uid="{B293424D-250A-40B7-A165-591DDCC94256}"/>
    <cellStyle name="Currency 5 4 2 5 3" xfId="19898" xr:uid="{229FA438-CE99-4FBC-8325-575EC6236F7B}"/>
    <cellStyle name="Currency 5 4 2 5 3 2" xfId="50722" xr:uid="{ADC50D5F-5322-406C-AC36-D22D78627B86}"/>
    <cellStyle name="Currency 5 4 2 5 4" xfId="35312" xr:uid="{F7949C65-41C9-4C4B-B0CA-A2A30FBD9102}"/>
    <cellStyle name="Currency 5 4 2 6" xfId="8493" xr:uid="{1EFD9A23-3D5F-4DC4-B40A-0D6CE430D50E}"/>
    <cellStyle name="Currency 5 4 2 6 2" xfId="23904" xr:uid="{66EC6C0D-9CDE-4B2B-9B92-BEB100186276}"/>
    <cellStyle name="Currency 5 4 2 6 2 2" xfId="54728" xr:uid="{00935A22-41EC-4255-B8F8-B69F6E50D763}"/>
    <cellStyle name="Currency 5 4 2 6 3" xfId="39318" xr:uid="{3A67FD5E-348D-4E3E-8CA6-2CE1985F356B}"/>
    <cellStyle name="Currency 5 4 2 7" xfId="16095" xr:uid="{15E134FD-F13D-41ED-83AC-457D09D2B3C7}"/>
    <cellStyle name="Currency 5 4 2 7 2" xfId="46919" xr:uid="{942261D8-F00E-42C4-9F45-0E7FE86675CF}"/>
    <cellStyle name="Currency 5 4 2 8" xfId="31509" xr:uid="{12CC0EF8-3998-4060-8357-49BCB55AF909}"/>
    <cellStyle name="Currency 5 4 3" xfId="473" xr:uid="{0FE3762A-44CC-4F74-8526-114308A2FFAB}"/>
    <cellStyle name="Currency 5 4 3 2" xfId="1106" xr:uid="{23330E70-F7DE-44D6-8145-EB253E097B44}"/>
    <cellStyle name="Currency 5 4 3 2 2" xfId="3005" xr:uid="{BD3194DC-A111-4A26-8982-A1A6B4C793B2}"/>
    <cellStyle name="Currency 5 4 3 2 2 2" xfId="6808" xr:uid="{322C3537-F7F2-402B-B0B1-7D7F3A8E514A}"/>
    <cellStyle name="Currency 5 4 3 2 2 2 2" xfId="14619" xr:uid="{A63C0F6F-E7C2-41C9-9484-B5B60BDFA5D8}"/>
    <cellStyle name="Currency 5 4 3 2 2 2 2 2" xfId="30030" xr:uid="{BF8219F8-45CD-41AE-953F-857E08380C19}"/>
    <cellStyle name="Currency 5 4 3 2 2 2 2 2 2" xfId="60854" xr:uid="{5661C18C-A5C9-4670-A9B6-E2FB71BEBADE}"/>
    <cellStyle name="Currency 5 4 3 2 2 2 2 3" xfId="45444" xr:uid="{CEC4BEE6-ED8A-4088-B451-9D2CBE113A84}"/>
    <cellStyle name="Currency 5 4 3 2 2 2 3" xfId="22221" xr:uid="{2592D5AB-3454-47A7-879E-32B189B18C6C}"/>
    <cellStyle name="Currency 5 4 3 2 2 2 3 2" xfId="53045" xr:uid="{1529F409-C5AD-4F86-AAE2-7ACFDA202007}"/>
    <cellStyle name="Currency 5 4 3 2 2 2 4" xfId="37635" xr:uid="{F4B66DFA-F6FE-4E80-A6CE-67D87CE051CD}"/>
    <cellStyle name="Currency 5 4 3 2 2 3" xfId="10816" xr:uid="{02544774-D5FD-4AC9-A270-5052193CEBCE}"/>
    <cellStyle name="Currency 5 4 3 2 2 3 2" xfId="26227" xr:uid="{83308F3B-5856-469C-B92A-7BC8B444DFB5}"/>
    <cellStyle name="Currency 5 4 3 2 2 3 2 2" xfId="57051" xr:uid="{A0F70AE8-758D-4164-AA06-B8EB08FF52EA}"/>
    <cellStyle name="Currency 5 4 3 2 2 3 3" xfId="41641" xr:uid="{E1993D87-C40C-4A81-B058-473ABD9BBD47}"/>
    <cellStyle name="Currency 5 4 3 2 2 4" xfId="18418" xr:uid="{A85CFF10-123C-4DA2-9733-0D207EC9638C}"/>
    <cellStyle name="Currency 5 4 3 2 2 4 2" xfId="49242" xr:uid="{48B86C4F-592C-4855-8C94-4E2E1B078A01}"/>
    <cellStyle name="Currency 5 4 3 2 2 5" xfId="33832" xr:uid="{9A1508D0-349E-41A8-81A3-F7E39CEFA835}"/>
    <cellStyle name="Currency 5 4 3 2 3" xfId="4909" xr:uid="{8C1BB23A-9A05-4E3C-A546-E348F6599879}"/>
    <cellStyle name="Currency 5 4 3 2 3 2" xfId="12720" xr:uid="{809BA81F-3D19-4796-94FD-2CCB787A699A}"/>
    <cellStyle name="Currency 5 4 3 2 3 2 2" xfId="28131" xr:uid="{99C33AF7-3FCE-4D56-A097-0286432532E7}"/>
    <cellStyle name="Currency 5 4 3 2 3 2 2 2" xfId="58955" xr:uid="{34FFDFE9-9F91-428B-B896-68E724C09D71}"/>
    <cellStyle name="Currency 5 4 3 2 3 2 3" xfId="43545" xr:uid="{2B8E915E-AD6F-434C-A642-729855264474}"/>
    <cellStyle name="Currency 5 4 3 2 3 3" xfId="20322" xr:uid="{C1A99DF5-5B4A-4F56-A8C4-494531A32F6E}"/>
    <cellStyle name="Currency 5 4 3 2 3 3 2" xfId="51146" xr:uid="{5E5909F3-3C03-4599-8BBE-BACE477FBFD9}"/>
    <cellStyle name="Currency 5 4 3 2 3 4" xfId="35736" xr:uid="{CE652625-9684-4BB1-AAB5-9B7EB6D4792B}"/>
    <cellStyle name="Currency 5 4 3 2 4" xfId="8917" xr:uid="{436FACB6-38F6-42C8-83E9-F2FE2C357A6A}"/>
    <cellStyle name="Currency 5 4 3 2 4 2" xfId="24328" xr:uid="{66E23C3C-B553-4DE2-A58C-4D5CF14FBC00}"/>
    <cellStyle name="Currency 5 4 3 2 4 2 2" xfId="55152" xr:uid="{822B8C96-1976-4E0D-9825-E630AD975E8B}"/>
    <cellStyle name="Currency 5 4 3 2 4 3" xfId="39742" xr:uid="{4FC45C3C-5098-4637-93F7-6F687100A4DC}"/>
    <cellStyle name="Currency 5 4 3 2 5" xfId="16519" xr:uid="{8A1AC2A2-8AA6-4059-BDB0-0AD1399E1B20}"/>
    <cellStyle name="Currency 5 4 3 2 5 2" xfId="47343" xr:uid="{65938B5C-CB1D-4240-AFC1-9EBDB70C1620}"/>
    <cellStyle name="Currency 5 4 3 2 6" xfId="31933" xr:uid="{93675CC4-CDCF-42D5-BBD4-3746929A72DD}"/>
    <cellStyle name="Currency 5 4 3 3" xfId="1739" xr:uid="{70045B96-FF80-47B7-9ECA-EC2CB5FEB166}"/>
    <cellStyle name="Currency 5 4 3 3 2" xfId="3638" xr:uid="{C0E09DFB-E14F-4FBC-868B-65C8607D817B}"/>
    <cellStyle name="Currency 5 4 3 3 2 2" xfId="7441" xr:uid="{9D957BD4-A9EF-4AC1-8C8F-16CFC670852D}"/>
    <cellStyle name="Currency 5 4 3 3 2 2 2" xfId="15252" xr:uid="{989EEC8C-3289-49C4-8A30-48B1B8BABDB5}"/>
    <cellStyle name="Currency 5 4 3 3 2 2 2 2" xfId="30663" xr:uid="{02C7CF6E-0C27-4A2E-870F-623423C506A6}"/>
    <cellStyle name="Currency 5 4 3 3 2 2 2 2 2" xfId="61487" xr:uid="{749B046E-DA9C-4B9B-8B9E-3BB2615F83CB}"/>
    <cellStyle name="Currency 5 4 3 3 2 2 2 3" xfId="46077" xr:uid="{C72688C5-51DE-44AA-B89E-FD6233134BDC}"/>
    <cellStyle name="Currency 5 4 3 3 2 2 3" xfId="22854" xr:uid="{6A75FD1D-D0F7-4ED8-B46F-78E52AC4AED1}"/>
    <cellStyle name="Currency 5 4 3 3 2 2 3 2" xfId="53678" xr:uid="{EA7CC469-E387-4C89-A352-BBF0CDD6DF89}"/>
    <cellStyle name="Currency 5 4 3 3 2 2 4" xfId="38268" xr:uid="{B05B8BB3-26AD-4AC2-BD56-7F479CE207F3}"/>
    <cellStyle name="Currency 5 4 3 3 2 3" xfId="11449" xr:uid="{6573D718-26B0-47ED-8DB5-CD87F7304BF3}"/>
    <cellStyle name="Currency 5 4 3 3 2 3 2" xfId="26860" xr:uid="{B8AEF5EC-2B47-425F-9210-E10CCFEDB355}"/>
    <cellStyle name="Currency 5 4 3 3 2 3 2 2" xfId="57684" xr:uid="{10D7F456-4B74-4766-8ECF-C7D1D3839C12}"/>
    <cellStyle name="Currency 5 4 3 3 2 3 3" xfId="42274" xr:uid="{36C4D3CC-6ED4-4684-A33D-22C0BDFD5081}"/>
    <cellStyle name="Currency 5 4 3 3 2 4" xfId="19051" xr:uid="{E1EADCA0-224A-4FF7-A486-C1DBA4DE47E1}"/>
    <cellStyle name="Currency 5 4 3 3 2 4 2" xfId="49875" xr:uid="{B8915C1C-5F49-42B1-B9CD-9CF7DEEABA01}"/>
    <cellStyle name="Currency 5 4 3 3 2 5" xfId="34465" xr:uid="{A3B8F221-80FF-46AE-86CB-E452910B9364}"/>
    <cellStyle name="Currency 5 4 3 3 3" xfId="5542" xr:uid="{AC8C7A3A-9B82-4D62-A2F8-5019E4483380}"/>
    <cellStyle name="Currency 5 4 3 3 3 2" xfId="13353" xr:uid="{7AA2511B-7EF7-4854-B6AD-0CDBE63AAEB2}"/>
    <cellStyle name="Currency 5 4 3 3 3 2 2" xfId="28764" xr:uid="{7B8F449D-6D5F-4B0F-B40E-B85F511DCF78}"/>
    <cellStyle name="Currency 5 4 3 3 3 2 2 2" xfId="59588" xr:uid="{BCA0A8C4-E6E5-4B0C-B3A5-48676BAE8031}"/>
    <cellStyle name="Currency 5 4 3 3 3 2 3" xfId="44178" xr:uid="{E8EEEE08-D40A-4848-A6C1-893C3BDDC1EF}"/>
    <cellStyle name="Currency 5 4 3 3 3 3" xfId="20955" xr:uid="{82225FC5-1602-4478-8689-A7AE917D6CFD}"/>
    <cellStyle name="Currency 5 4 3 3 3 3 2" xfId="51779" xr:uid="{6954F0AC-96C0-4071-829E-6F330C146BF3}"/>
    <cellStyle name="Currency 5 4 3 3 3 4" xfId="36369" xr:uid="{62409DCF-AFC2-482A-955B-80EA1BD2E4B2}"/>
    <cellStyle name="Currency 5 4 3 3 4" xfId="9550" xr:uid="{05C9F2BD-85AF-472A-9DAF-870F9A1DC5D5}"/>
    <cellStyle name="Currency 5 4 3 3 4 2" xfId="24961" xr:uid="{C8244A9F-0885-4468-B4C1-02ECBAF1BC9F}"/>
    <cellStyle name="Currency 5 4 3 3 4 2 2" xfId="55785" xr:uid="{687265BD-54E8-432A-97A8-20680E7ED4EB}"/>
    <cellStyle name="Currency 5 4 3 3 4 3" xfId="40375" xr:uid="{FA356592-1BE5-485C-80EC-BB74C2C4D698}"/>
    <cellStyle name="Currency 5 4 3 3 5" xfId="17152" xr:uid="{A66C923E-3817-4E0E-93B6-E2C10A14E245}"/>
    <cellStyle name="Currency 5 4 3 3 5 2" xfId="47976" xr:uid="{C16389A4-3B5B-4A93-A710-5516AFAE5809}"/>
    <cellStyle name="Currency 5 4 3 3 6" xfId="32566" xr:uid="{46189F9E-A124-4B05-AEB2-F8B9EA01568E}"/>
    <cellStyle name="Currency 5 4 3 4" xfId="2372" xr:uid="{DCDF9921-8FAD-4931-AF2C-060D06C7A49C}"/>
    <cellStyle name="Currency 5 4 3 4 2" xfId="6175" xr:uid="{E168E343-D1E6-438A-B6E6-FBF2B37347EE}"/>
    <cellStyle name="Currency 5 4 3 4 2 2" xfId="13986" xr:uid="{7CEAB052-6F2B-4C8F-9DDF-2420022FFF7F}"/>
    <cellStyle name="Currency 5 4 3 4 2 2 2" xfId="29397" xr:uid="{59B3D899-6B01-4049-AA6E-75030E1DAA67}"/>
    <cellStyle name="Currency 5 4 3 4 2 2 2 2" xfId="60221" xr:uid="{5479E202-BF1A-4189-B1CB-98EB6475037D}"/>
    <cellStyle name="Currency 5 4 3 4 2 2 3" xfId="44811" xr:uid="{0B7DD5EA-6C3C-4408-8AF3-787D58479BE6}"/>
    <cellStyle name="Currency 5 4 3 4 2 3" xfId="21588" xr:uid="{93D29B53-C5AA-4039-AE6B-78E2869C1913}"/>
    <cellStyle name="Currency 5 4 3 4 2 3 2" xfId="52412" xr:uid="{2A5E3339-F9B4-49DA-ADDA-6317CEC68C3E}"/>
    <cellStyle name="Currency 5 4 3 4 2 4" xfId="37002" xr:uid="{54C6F0ED-B8A6-4661-AB46-21C987F57D65}"/>
    <cellStyle name="Currency 5 4 3 4 3" xfId="10183" xr:uid="{6B53F835-F291-479D-B2AF-6C119D84A68E}"/>
    <cellStyle name="Currency 5 4 3 4 3 2" xfId="25594" xr:uid="{3807D799-DE6D-4D80-B052-D66B4193DD6B}"/>
    <cellStyle name="Currency 5 4 3 4 3 2 2" xfId="56418" xr:uid="{98A12E9D-CA77-4051-9010-028F1E2FC28B}"/>
    <cellStyle name="Currency 5 4 3 4 3 3" xfId="41008" xr:uid="{7FAED7E6-8584-4E41-8B53-1C9CDBB53968}"/>
    <cellStyle name="Currency 5 4 3 4 4" xfId="17785" xr:uid="{2CE1CDEA-5188-43A5-901A-A50EB7FB2420}"/>
    <cellStyle name="Currency 5 4 3 4 4 2" xfId="48609" xr:uid="{9F878797-7DC7-49AD-A1CC-A679966514CB}"/>
    <cellStyle name="Currency 5 4 3 4 5" xfId="33199" xr:uid="{D25E9B29-AD79-4B6F-8087-6DAAC444C6DA}"/>
    <cellStyle name="Currency 5 4 3 5" xfId="4276" xr:uid="{2D1DBE5B-7BA1-47CA-AE60-FCE03A087680}"/>
    <cellStyle name="Currency 5 4 3 5 2" xfId="12087" xr:uid="{DE7279CE-352A-49BC-88F8-AFA92ABCC106}"/>
    <cellStyle name="Currency 5 4 3 5 2 2" xfId="27498" xr:uid="{B4D72F83-DBB7-41A9-B537-83D5EDAAD7A0}"/>
    <cellStyle name="Currency 5 4 3 5 2 2 2" xfId="58322" xr:uid="{F2EE3ED0-2EF3-4A82-BBFF-CB30996DF478}"/>
    <cellStyle name="Currency 5 4 3 5 2 3" xfId="42912" xr:uid="{031B78B8-6E01-4E11-8305-F80369D991F4}"/>
    <cellStyle name="Currency 5 4 3 5 3" xfId="19689" xr:uid="{5555B892-AD13-4747-A4B1-F1A1BEE43F4C}"/>
    <cellStyle name="Currency 5 4 3 5 3 2" xfId="50513" xr:uid="{1B820225-8A18-4851-AFAF-F450C8B38965}"/>
    <cellStyle name="Currency 5 4 3 5 4" xfId="35103" xr:uid="{EA674686-F6CF-49E9-8FDC-36A5B3C0C5F1}"/>
    <cellStyle name="Currency 5 4 3 6" xfId="8284" xr:uid="{F0B31426-A1D8-4089-BC6F-07813B86411D}"/>
    <cellStyle name="Currency 5 4 3 6 2" xfId="23695" xr:uid="{27F57117-E3D0-40F7-9EDF-E36FCC2B2DB5}"/>
    <cellStyle name="Currency 5 4 3 6 2 2" xfId="54519" xr:uid="{2497961F-6DCE-4B87-9396-EF8A6D8BBB4E}"/>
    <cellStyle name="Currency 5 4 3 6 3" xfId="39109" xr:uid="{5957C166-7DF1-432B-8A67-CF3D208F0743}"/>
    <cellStyle name="Currency 5 4 3 7" xfId="15886" xr:uid="{B410D52C-D36F-4A41-8F80-F2B7A2CB5AB4}"/>
    <cellStyle name="Currency 5 4 3 7 2" xfId="46710" xr:uid="{25156604-23EE-4ECE-9F54-BEDD2E428C39}"/>
    <cellStyle name="Currency 5 4 3 8" xfId="31300" xr:uid="{388183D5-40CB-47AC-A0C6-22E6D75165A2}"/>
    <cellStyle name="Currency 5 4 4" xfId="893" xr:uid="{4F7BF62F-6A5E-4E39-A9A6-F59ACE874818}"/>
    <cellStyle name="Currency 5 4 4 2" xfId="2792" xr:uid="{580E471C-7A6C-4329-B4DC-7D6E59A88A86}"/>
    <cellStyle name="Currency 5 4 4 2 2" xfId="6595" xr:uid="{EB575E78-2B71-4667-BC14-E5792D550964}"/>
    <cellStyle name="Currency 5 4 4 2 2 2" xfId="14406" xr:uid="{DE35A13B-7F67-4817-83B8-513CFA29685C}"/>
    <cellStyle name="Currency 5 4 4 2 2 2 2" xfId="29817" xr:uid="{35A21C80-F2C6-4C7A-8C83-29959BF133BF}"/>
    <cellStyle name="Currency 5 4 4 2 2 2 2 2" xfId="60641" xr:uid="{8F46A4B0-A931-4F9B-9DBF-E0D6EEE39A4E}"/>
    <cellStyle name="Currency 5 4 4 2 2 2 3" xfId="45231" xr:uid="{FCF2DD78-C6DD-4DA8-8518-E73AFEB4750E}"/>
    <cellStyle name="Currency 5 4 4 2 2 3" xfId="22008" xr:uid="{8DA26465-2752-4E6D-85FF-34AA6B0C9277}"/>
    <cellStyle name="Currency 5 4 4 2 2 3 2" xfId="52832" xr:uid="{D11E5EA3-A717-4357-B598-FE81D977C801}"/>
    <cellStyle name="Currency 5 4 4 2 2 4" xfId="37422" xr:uid="{4B26396D-BA42-499A-AD52-601E8CFD9EFB}"/>
    <cellStyle name="Currency 5 4 4 2 3" xfId="10603" xr:uid="{363651F5-3E31-47AC-9541-B1EE420A3934}"/>
    <cellStyle name="Currency 5 4 4 2 3 2" xfId="26014" xr:uid="{18673574-C83B-488C-A094-344A615CA1E1}"/>
    <cellStyle name="Currency 5 4 4 2 3 2 2" xfId="56838" xr:uid="{C31BC5C1-58D2-46F3-B387-FC6F5C64A5F0}"/>
    <cellStyle name="Currency 5 4 4 2 3 3" xfId="41428" xr:uid="{D1DAAF8B-6682-4564-BCA2-0E500F5B1F47}"/>
    <cellStyle name="Currency 5 4 4 2 4" xfId="18205" xr:uid="{C6C6A929-EA1E-466C-ACDB-4518CE1B45A1}"/>
    <cellStyle name="Currency 5 4 4 2 4 2" xfId="49029" xr:uid="{25A47042-EF2D-462A-98E8-B56FB0754432}"/>
    <cellStyle name="Currency 5 4 4 2 5" xfId="33619" xr:uid="{651FB39E-23E5-4BDC-9174-9176D34009A7}"/>
    <cellStyle name="Currency 5 4 4 3" xfId="4696" xr:uid="{C35F1697-5729-4FE8-A85C-FC569CE26B41}"/>
    <cellStyle name="Currency 5 4 4 3 2" xfId="12507" xr:uid="{62BA6976-C5AD-41DE-BEA1-9C8ABD8DFAE1}"/>
    <cellStyle name="Currency 5 4 4 3 2 2" xfId="27918" xr:uid="{0BF2785C-7CA9-4D2B-B7E7-981668CB950B}"/>
    <cellStyle name="Currency 5 4 4 3 2 2 2" xfId="58742" xr:uid="{A6AE95BA-4D6D-4FAA-B052-75EABF5423BC}"/>
    <cellStyle name="Currency 5 4 4 3 2 3" xfId="43332" xr:uid="{F834784A-27F4-401A-80A2-08919E0B385D}"/>
    <cellStyle name="Currency 5 4 4 3 3" xfId="20109" xr:uid="{EE9360C4-642A-4B66-B119-1B3654F56C91}"/>
    <cellStyle name="Currency 5 4 4 3 3 2" xfId="50933" xr:uid="{0C8EAC64-90F3-4E5B-80FC-B7CE3D5AD797}"/>
    <cellStyle name="Currency 5 4 4 3 4" xfId="35523" xr:uid="{62BF9032-3678-499D-AAC9-967A6B80D696}"/>
    <cellStyle name="Currency 5 4 4 4" xfId="8704" xr:uid="{0F65D334-2CE7-4618-87E7-130F0407742A}"/>
    <cellStyle name="Currency 5 4 4 4 2" xfId="24115" xr:uid="{693EBED0-8247-4BDB-9C53-77FA9BAF1849}"/>
    <cellStyle name="Currency 5 4 4 4 2 2" xfId="54939" xr:uid="{DF905386-CD33-4488-91D1-4A70A51F42B7}"/>
    <cellStyle name="Currency 5 4 4 4 3" xfId="39529" xr:uid="{4D1608C2-85E8-49DF-9E08-BBA04AA7A62F}"/>
    <cellStyle name="Currency 5 4 4 5" xfId="16306" xr:uid="{2514F67E-FDD3-494D-A97D-9046910B961E}"/>
    <cellStyle name="Currency 5 4 4 5 2" xfId="47130" xr:uid="{FAB7C872-070A-44FD-B453-B6281D3CA746}"/>
    <cellStyle name="Currency 5 4 4 6" xfId="31720" xr:uid="{6E6D6776-DFD6-41E9-8D44-275C24DB31FE}"/>
    <cellStyle name="Currency 5 4 5" xfId="1526" xr:uid="{F0E68C88-9EFF-4226-952B-78822158716F}"/>
    <cellStyle name="Currency 5 4 5 2" xfId="3425" xr:uid="{15FBF542-2A9A-4EDF-9451-01C5B29EEDD1}"/>
    <cellStyle name="Currency 5 4 5 2 2" xfId="7228" xr:uid="{D10C4803-09D9-4AC5-AD63-FDC66F7F815E}"/>
    <cellStyle name="Currency 5 4 5 2 2 2" xfId="15039" xr:uid="{1BC45261-9071-485B-B0B4-87D137DE9577}"/>
    <cellStyle name="Currency 5 4 5 2 2 2 2" xfId="30450" xr:uid="{E32DDD83-B0AD-4320-9827-CCC8D9121120}"/>
    <cellStyle name="Currency 5 4 5 2 2 2 2 2" xfId="61274" xr:uid="{B8B5BC71-1588-479B-B07F-21FCF6B496A2}"/>
    <cellStyle name="Currency 5 4 5 2 2 2 3" xfId="45864" xr:uid="{9801DA33-B7CB-4D0A-9F43-97A29BD33A24}"/>
    <cellStyle name="Currency 5 4 5 2 2 3" xfId="22641" xr:uid="{4985263D-5F9D-4ED4-B643-DECD73F5A559}"/>
    <cellStyle name="Currency 5 4 5 2 2 3 2" xfId="53465" xr:uid="{83AD7A8B-E236-47E1-A8C2-0056B23A1139}"/>
    <cellStyle name="Currency 5 4 5 2 2 4" xfId="38055" xr:uid="{8681B8C5-2A02-400A-B370-226822C87819}"/>
    <cellStyle name="Currency 5 4 5 2 3" xfId="11236" xr:uid="{5037B8AC-521B-48F1-B362-96F2C0870E30}"/>
    <cellStyle name="Currency 5 4 5 2 3 2" xfId="26647" xr:uid="{FDD71097-1186-4CB5-A559-B1B2B1F8938C}"/>
    <cellStyle name="Currency 5 4 5 2 3 2 2" xfId="57471" xr:uid="{84ABF13D-1E36-48D4-BB46-AC3EADCB65E0}"/>
    <cellStyle name="Currency 5 4 5 2 3 3" xfId="42061" xr:uid="{1180FE8E-F31C-4647-8688-FBF5686B1542}"/>
    <cellStyle name="Currency 5 4 5 2 4" xfId="18838" xr:uid="{0C24B9C6-84EA-44B5-BA71-A697C8BDD39F}"/>
    <cellStyle name="Currency 5 4 5 2 4 2" xfId="49662" xr:uid="{5B594E14-79C7-4999-964F-8B97A56BB132}"/>
    <cellStyle name="Currency 5 4 5 2 5" xfId="34252" xr:uid="{C9EA5113-316A-445B-AE5F-DAF73F725B72}"/>
    <cellStyle name="Currency 5 4 5 3" xfId="5329" xr:uid="{D894849A-8FD5-45EB-B2F1-6A1EF40410FD}"/>
    <cellStyle name="Currency 5 4 5 3 2" xfId="13140" xr:uid="{FD82AED3-34AB-4146-BEEB-07241F87AB87}"/>
    <cellStyle name="Currency 5 4 5 3 2 2" xfId="28551" xr:uid="{E584E7C6-30EF-43D4-B9F1-1763884BCE68}"/>
    <cellStyle name="Currency 5 4 5 3 2 2 2" xfId="59375" xr:uid="{72454F12-408C-40C3-AF92-F5319240A3A9}"/>
    <cellStyle name="Currency 5 4 5 3 2 3" xfId="43965" xr:uid="{F15BEB62-E9C5-43EF-9A9D-67907B95A0BC}"/>
    <cellStyle name="Currency 5 4 5 3 3" xfId="20742" xr:uid="{78C8A61D-DEA6-4C72-A119-3D95ED639A00}"/>
    <cellStyle name="Currency 5 4 5 3 3 2" xfId="51566" xr:uid="{1C74B435-C363-47B8-84D3-490C6148E082}"/>
    <cellStyle name="Currency 5 4 5 3 4" xfId="36156" xr:uid="{83928792-457A-466C-93C3-5F0A04C299EC}"/>
    <cellStyle name="Currency 5 4 5 4" xfId="9337" xr:uid="{26914DAA-CB75-4096-A49A-EFDCA289F6F3}"/>
    <cellStyle name="Currency 5 4 5 4 2" xfId="24748" xr:uid="{6CF0F8BE-0A3F-4068-B90C-6DFABCA4E496}"/>
    <cellStyle name="Currency 5 4 5 4 2 2" xfId="55572" xr:uid="{3B0CFD3F-016A-4571-99C3-78E5F57FA0BC}"/>
    <cellStyle name="Currency 5 4 5 4 3" xfId="40162" xr:uid="{AA1812E9-7172-404C-B520-21A4D0A62C98}"/>
    <cellStyle name="Currency 5 4 5 5" xfId="16939" xr:uid="{A2E11CF7-0B1E-43E4-BA8C-DDE6E52A2AE2}"/>
    <cellStyle name="Currency 5 4 5 5 2" xfId="47763" xr:uid="{4485C325-247D-4699-816E-DE0AAD4CACE7}"/>
    <cellStyle name="Currency 5 4 5 6" xfId="32353" xr:uid="{6F6DB74B-6063-4ACC-86A3-8DC463B4BE93}"/>
    <cellStyle name="Currency 5 4 6" xfId="2159" xr:uid="{A6E51462-AE20-41C9-8AC7-2D9C979C3179}"/>
    <cellStyle name="Currency 5 4 6 2" xfId="5962" xr:uid="{9E2AA8DB-BDAE-4459-8135-9FC4D985B358}"/>
    <cellStyle name="Currency 5 4 6 2 2" xfId="13773" xr:uid="{4F0BFA57-3698-4D66-A7E9-44812F937D6B}"/>
    <cellStyle name="Currency 5 4 6 2 2 2" xfId="29184" xr:uid="{B976BB7C-B696-4927-AA06-A58C1BC62372}"/>
    <cellStyle name="Currency 5 4 6 2 2 2 2" xfId="60008" xr:uid="{8DCDBA15-5605-4FA6-BD7F-1629DCAD1A37}"/>
    <cellStyle name="Currency 5 4 6 2 2 3" xfId="44598" xr:uid="{55A70467-FF35-42EF-B125-2E4C5C97FFE5}"/>
    <cellStyle name="Currency 5 4 6 2 3" xfId="21375" xr:uid="{8DAD90C9-859B-404F-9EF4-74D354BB0194}"/>
    <cellStyle name="Currency 5 4 6 2 3 2" xfId="52199" xr:uid="{78447E89-A41E-4575-B6BC-7EC98DE49EBE}"/>
    <cellStyle name="Currency 5 4 6 2 4" xfId="36789" xr:uid="{B2BEC012-2773-4C86-AB59-91F24D8C98B3}"/>
    <cellStyle name="Currency 5 4 6 3" xfId="9970" xr:uid="{D12F39CF-CAE8-4959-9C7D-85B43026328C}"/>
    <cellStyle name="Currency 5 4 6 3 2" xfId="25381" xr:uid="{CA4B58EA-BC92-423D-97FC-099327069990}"/>
    <cellStyle name="Currency 5 4 6 3 2 2" xfId="56205" xr:uid="{EE6F8588-FA9F-415D-9BE7-CA4432C1CE14}"/>
    <cellStyle name="Currency 5 4 6 3 3" xfId="40795" xr:uid="{AE9A0A62-B973-49C0-AC71-C278E57757B3}"/>
    <cellStyle name="Currency 5 4 6 4" xfId="17572" xr:uid="{21991936-1D12-4EB6-A9A4-0484C2952EB7}"/>
    <cellStyle name="Currency 5 4 6 4 2" xfId="48396" xr:uid="{F11191F3-46F3-4027-8EE4-125D58F3D268}"/>
    <cellStyle name="Currency 5 4 6 5" xfId="32986" xr:uid="{4D7C14F3-8520-4F21-9DB2-08F3348AA820}"/>
    <cellStyle name="Currency 5 4 7" xfId="4063" xr:uid="{88F035C5-DF5E-4E51-B3E5-8427DD5BDC6D}"/>
    <cellStyle name="Currency 5 4 7 2" xfId="11874" xr:uid="{9DFC0A6D-7294-4DC2-89FA-0D5BDC9164A4}"/>
    <cellStyle name="Currency 5 4 7 2 2" xfId="27285" xr:uid="{3879DCD7-8659-40F0-B8D0-2C7C732DA215}"/>
    <cellStyle name="Currency 5 4 7 2 2 2" xfId="58109" xr:uid="{B783C1B0-BFBA-4AC0-AB9E-176B1CC5B0C6}"/>
    <cellStyle name="Currency 5 4 7 2 3" xfId="42699" xr:uid="{AC9DDF35-BF85-4268-ABBC-3F0E6ADDFD1A}"/>
    <cellStyle name="Currency 5 4 7 3" xfId="19476" xr:uid="{0F3503A8-9172-4379-9896-7613FCFC9954}"/>
    <cellStyle name="Currency 5 4 7 3 2" xfId="50300" xr:uid="{D7B86DD4-FD36-4CF1-A31F-6BA0552BED56}"/>
    <cellStyle name="Currency 5 4 7 4" xfId="34890" xr:uid="{2E460917-0812-44BD-8972-A5E824DF7F82}"/>
    <cellStyle name="Currency 5 4 8" xfId="8071" xr:uid="{73DBE447-60A1-4592-A7C2-19370FAB9BB5}"/>
    <cellStyle name="Currency 5 4 8 2" xfId="23482" xr:uid="{718367F4-4553-4084-AF59-E7FC19E8001A}"/>
    <cellStyle name="Currency 5 4 8 2 2" xfId="54306" xr:uid="{EEB8CD0C-8FA1-456D-9498-E86BC62B6A6F}"/>
    <cellStyle name="Currency 5 4 8 3" xfId="38896" xr:uid="{E90BDD4C-C8D2-49E9-AACD-2ED19430BEFE}"/>
    <cellStyle name="Currency 5 4 9" xfId="7862" xr:uid="{C9A7DDEE-6956-4B3E-8D85-8F5FC44C969C}"/>
    <cellStyle name="Currency 5 4 9 2" xfId="23273" xr:uid="{C1C628AB-506D-4243-9F68-40DB19B33EA2}"/>
    <cellStyle name="Currency 5 4 9 2 2" xfId="54097" xr:uid="{C16A1C2A-4B18-4045-B1F0-1769E1548E0E}"/>
    <cellStyle name="Currency 5 4 9 3" xfId="38687" xr:uid="{623EAC0C-C026-4183-9410-6F56724AE1E1}"/>
    <cellStyle name="Currency 5 5" xfId="171" xr:uid="{9789E76C-40EF-43D6-874C-69D0CF6619C0}"/>
    <cellStyle name="Currency 5 5 10" xfId="15593" xr:uid="{EE68A192-FE01-4854-97AB-8D1BD1F01091}"/>
    <cellStyle name="Currency 5 5 10 2" xfId="46417" xr:uid="{7D8D0B97-19B3-45CB-A768-B7C99BF1F858}"/>
    <cellStyle name="Currency 5 5 11" xfId="31007" xr:uid="{F6E0640A-9925-465F-BA37-325CE5D9FD8D}"/>
    <cellStyle name="Currency 5 5 2" xfId="602" xr:uid="{0E4ABB3A-F1ED-4B93-B9EA-D2A42F2F2BAA}"/>
    <cellStyle name="Currency 5 5 2 2" xfId="1235" xr:uid="{4FE90B35-7A91-40BB-87A2-BF4D728681E9}"/>
    <cellStyle name="Currency 5 5 2 2 2" xfId="3134" xr:uid="{79CDFE77-97E8-47C9-B602-3EA2330A2512}"/>
    <cellStyle name="Currency 5 5 2 2 2 2" xfId="6937" xr:uid="{EDDD0D49-2D90-47F6-977C-2A2ADF6091EA}"/>
    <cellStyle name="Currency 5 5 2 2 2 2 2" xfId="14748" xr:uid="{9D03590C-5276-4885-AD1C-D236AB610A42}"/>
    <cellStyle name="Currency 5 5 2 2 2 2 2 2" xfId="30159" xr:uid="{A7EF1FBC-26E3-4266-93A8-C52BF4D88CD0}"/>
    <cellStyle name="Currency 5 5 2 2 2 2 2 2 2" xfId="60983" xr:uid="{FE0C5D67-5EF6-4043-BEAF-F8266AB29BE1}"/>
    <cellStyle name="Currency 5 5 2 2 2 2 2 3" xfId="45573" xr:uid="{C5FC261A-2338-4D9C-9152-0754B9D18454}"/>
    <cellStyle name="Currency 5 5 2 2 2 2 3" xfId="22350" xr:uid="{EAEFA1B3-4864-4B73-B48A-E890447F36AC}"/>
    <cellStyle name="Currency 5 5 2 2 2 2 3 2" xfId="53174" xr:uid="{7F6ACB1C-3477-432C-BD51-CF60C0FC7994}"/>
    <cellStyle name="Currency 5 5 2 2 2 2 4" xfId="37764" xr:uid="{8194DAF9-9EA7-4B9B-A9CB-D69E926DC667}"/>
    <cellStyle name="Currency 5 5 2 2 2 3" xfId="10945" xr:uid="{170D57B2-1F0E-4D93-BF85-83522FC07B29}"/>
    <cellStyle name="Currency 5 5 2 2 2 3 2" xfId="26356" xr:uid="{50CEF538-7F97-414E-BA6B-EE4BBB607213}"/>
    <cellStyle name="Currency 5 5 2 2 2 3 2 2" xfId="57180" xr:uid="{55B75297-C2BE-477A-9948-3F74CC11AB6E}"/>
    <cellStyle name="Currency 5 5 2 2 2 3 3" xfId="41770" xr:uid="{198057B5-457E-4376-BAC5-9EEABCE34155}"/>
    <cellStyle name="Currency 5 5 2 2 2 4" xfId="18547" xr:uid="{7E388866-F8CB-4AAD-987E-FC03CD245120}"/>
    <cellStyle name="Currency 5 5 2 2 2 4 2" xfId="49371" xr:uid="{96623536-3D46-4547-8052-D167181C2FD4}"/>
    <cellStyle name="Currency 5 5 2 2 2 5" xfId="33961" xr:uid="{2FDF512C-5B40-4CA6-98B5-D642F53FE537}"/>
    <cellStyle name="Currency 5 5 2 2 3" xfId="5038" xr:uid="{A23D0DD2-F5E6-4B17-88F2-C06B87F89B55}"/>
    <cellStyle name="Currency 5 5 2 2 3 2" xfId="12849" xr:uid="{1DE94F1D-BEAC-43CD-9065-2BACF9EE9BB0}"/>
    <cellStyle name="Currency 5 5 2 2 3 2 2" xfId="28260" xr:uid="{F9E32AC4-C05F-4828-8CC5-86978D94B2AD}"/>
    <cellStyle name="Currency 5 5 2 2 3 2 2 2" xfId="59084" xr:uid="{8F550904-7FD8-4A20-BD06-D7C856C67052}"/>
    <cellStyle name="Currency 5 5 2 2 3 2 3" xfId="43674" xr:uid="{0743C41E-9F44-401E-A976-3E90EA1819BB}"/>
    <cellStyle name="Currency 5 5 2 2 3 3" xfId="20451" xr:uid="{CA4F8C03-75A9-4BAA-B8C6-F1A81885563A}"/>
    <cellStyle name="Currency 5 5 2 2 3 3 2" xfId="51275" xr:uid="{8DC71677-1AF5-44AA-8FE4-27AF2DF0F504}"/>
    <cellStyle name="Currency 5 5 2 2 3 4" xfId="35865" xr:uid="{71A232F2-4D7F-45AC-83F9-289DE3DCA19E}"/>
    <cellStyle name="Currency 5 5 2 2 4" xfId="9046" xr:uid="{9B6C7543-2F04-47AD-8733-9C597D5E5447}"/>
    <cellStyle name="Currency 5 5 2 2 4 2" xfId="24457" xr:uid="{0FFE837C-CCD3-4809-9B58-BA1ED3D17325}"/>
    <cellStyle name="Currency 5 5 2 2 4 2 2" xfId="55281" xr:uid="{5C129FF0-39BE-496E-B153-E5B3836F7DE2}"/>
    <cellStyle name="Currency 5 5 2 2 4 3" xfId="39871" xr:uid="{3B8ECF16-14CB-414E-8159-DF86A76625C5}"/>
    <cellStyle name="Currency 5 5 2 2 5" xfId="16648" xr:uid="{9DCA409F-954C-49AB-A8E5-C0E174D88FDC}"/>
    <cellStyle name="Currency 5 5 2 2 5 2" xfId="47472" xr:uid="{FDADACEE-6DF1-44B2-B022-E1319616F74B}"/>
    <cellStyle name="Currency 5 5 2 2 6" xfId="32062" xr:uid="{B023C87F-9A27-4D22-B84B-A302A73544E0}"/>
    <cellStyle name="Currency 5 5 2 3" xfId="1868" xr:uid="{ECDA8C43-5B1B-4C31-9618-A6C059E9F01C}"/>
    <cellStyle name="Currency 5 5 2 3 2" xfId="3767" xr:uid="{4CAFF4B6-BE91-4BA6-82AD-C7653EBEF98D}"/>
    <cellStyle name="Currency 5 5 2 3 2 2" xfId="7570" xr:uid="{586C1417-6FFE-4446-BD14-C12A678EB1F3}"/>
    <cellStyle name="Currency 5 5 2 3 2 2 2" xfId="15381" xr:uid="{4219EF61-F8E3-4883-9CB3-364319CFF916}"/>
    <cellStyle name="Currency 5 5 2 3 2 2 2 2" xfId="30792" xr:uid="{2421BF21-DBAF-4BEB-BF0A-8384B6F64365}"/>
    <cellStyle name="Currency 5 5 2 3 2 2 2 2 2" xfId="61616" xr:uid="{D7921939-6128-47B3-BEC4-910B0198F75B}"/>
    <cellStyle name="Currency 5 5 2 3 2 2 2 3" xfId="46206" xr:uid="{63EE2EF3-A27B-4F90-B007-885390BEA70A}"/>
    <cellStyle name="Currency 5 5 2 3 2 2 3" xfId="22983" xr:uid="{1BEB96AC-AC2F-417C-82CA-180C7C9997A5}"/>
    <cellStyle name="Currency 5 5 2 3 2 2 3 2" xfId="53807" xr:uid="{4EC669C6-C36F-4DCE-B79F-D4E9512E902F}"/>
    <cellStyle name="Currency 5 5 2 3 2 2 4" xfId="38397" xr:uid="{9269470A-9574-4096-921E-D0273F24D8B2}"/>
    <cellStyle name="Currency 5 5 2 3 2 3" xfId="11578" xr:uid="{2728F9E1-0AE9-4190-99D4-228EBE0B56B9}"/>
    <cellStyle name="Currency 5 5 2 3 2 3 2" xfId="26989" xr:uid="{E036BAF8-2E1D-4F09-93A4-AF4D0F48BB55}"/>
    <cellStyle name="Currency 5 5 2 3 2 3 2 2" xfId="57813" xr:uid="{F530A251-9529-446D-AFA3-9AED709B6FC2}"/>
    <cellStyle name="Currency 5 5 2 3 2 3 3" xfId="42403" xr:uid="{FF205293-AB11-42DE-836D-8F0C01E91D37}"/>
    <cellStyle name="Currency 5 5 2 3 2 4" xfId="19180" xr:uid="{82A44FA9-9B9A-458C-A9A4-14BF16409A2E}"/>
    <cellStyle name="Currency 5 5 2 3 2 4 2" xfId="50004" xr:uid="{DDC359D8-15B1-46F8-9FD1-C28E6E7B249A}"/>
    <cellStyle name="Currency 5 5 2 3 2 5" xfId="34594" xr:uid="{D1D55F7B-D94F-4BCF-9519-ADC391FF4484}"/>
    <cellStyle name="Currency 5 5 2 3 3" xfId="5671" xr:uid="{300C77F5-7CEF-4EAD-BAB0-5072D97E94C1}"/>
    <cellStyle name="Currency 5 5 2 3 3 2" xfId="13482" xr:uid="{0395DEA5-1160-4EF3-9CA8-CC495A0D6437}"/>
    <cellStyle name="Currency 5 5 2 3 3 2 2" xfId="28893" xr:uid="{59BB2E2A-1197-41D0-8A50-4C61C326629E}"/>
    <cellStyle name="Currency 5 5 2 3 3 2 2 2" xfId="59717" xr:uid="{5588DCB6-E07A-4A62-B342-FD531534DD22}"/>
    <cellStyle name="Currency 5 5 2 3 3 2 3" xfId="44307" xr:uid="{FF5E71A2-2603-48DC-99F0-6A5B1F4AC445}"/>
    <cellStyle name="Currency 5 5 2 3 3 3" xfId="21084" xr:uid="{1A636A5F-1AEF-4257-9CA0-C92A8FF95628}"/>
    <cellStyle name="Currency 5 5 2 3 3 3 2" xfId="51908" xr:uid="{A14A22F3-B949-4EE8-8528-7E322DF8E3B3}"/>
    <cellStyle name="Currency 5 5 2 3 3 4" xfId="36498" xr:uid="{A00C9E98-5C15-415A-B893-847A017CB4DC}"/>
    <cellStyle name="Currency 5 5 2 3 4" xfId="9679" xr:uid="{78E1AF97-54D7-425B-9338-592315353BBC}"/>
    <cellStyle name="Currency 5 5 2 3 4 2" xfId="25090" xr:uid="{F6584CA3-68DB-40DA-8AED-7CFE5E24EB8E}"/>
    <cellStyle name="Currency 5 5 2 3 4 2 2" xfId="55914" xr:uid="{218B3C03-5616-443B-943B-2010EB51B82D}"/>
    <cellStyle name="Currency 5 5 2 3 4 3" xfId="40504" xr:uid="{241AEC3F-A732-454B-8B0E-861BD0E574EF}"/>
    <cellStyle name="Currency 5 5 2 3 5" xfId="17281" xr:uid="{5F61086E-E40A-471A-A1FF-569E540FD7FF}"/>
    <cellStyle name="Currency 5 5 2 3 5 2" xfId="48105" xr:uid="{75CAB9F9-F35C-4E6F-93AC-63E7750F24CA}"/>
    <cellStyle name="Currency 5 5 2 3 6" xfId="32695" xr:uid="{3FE024E4-4433-4AE9-949B-4505C954D67E}"/>
    <cellStyle name="Currency 5 5 2 4" xfId="2501" xr:uid="{15CEF039-5710-4F0C-BF9D-DC8A1C454DCA}"/>
    <cellStyle name="Currency 5 5 2 4 2" xfId="6304" xr:uid="{F930171B-A42E-4C54-8C13-B2D958319847}"/>
    <cellStyle name="Currency 5 5 2 4 2 2" xfId="14115" xr:uid="{39A03B8D-B08A-49EA-A5B9-F8869FD9D273}"/>
    <cellStyle name="Currency 5 5 2 4 2 2 2" xfId="29526" xr:uid="{A9FB58DB-08C1-43FC-B19A-D995612E44CB}"/>
    <cellStyle name="Currency 5 5 2 4 2 2 2 2" xfId="60350" xr:uid="{5C640792-5F31-48A1-AFBC-B21B1038F948}"/>
    <cellStyle name="Currency 5 5 2 4 2 2 3" xfId="44940" xr:uid="{D7567F58-22C2-4E4C-B177-C647E30AF4CB}"/>
    <cellStyle name="Currency 5 5 2 4 2 3" xfId="21717" xr:uid="{BCF57E42-E236-4C82-AC0C-13D707224BE6}"/>
    <cellStyle name="Currency 5 5 2 4 2 3 2" xfId="52541" xr:uid="{B1C846F2-DCB5-4AE5-AB06-9B9AC29966B5}"/>
    <cellStyle name="Currency 5 5 2 4 2 4" xfId="37131" xr:uid="{AC0FEE45-0EA0-4F39-A4CB-2D8363BC33DD}"/>
    <cellStyle name="Currency 5 5 2 4 3" xfId="10312" xr:uid="{C32C5157-4216-443D-B007-B44943B075E8}"/>
    <cellStyle name="Currency 5 5 2 4 3 2" xfId="25723" xr:uid="{BFAE78DA-5636-4579-BCFB-1D5F54575F91}"/>
    <cellStyle name="Currency 5 5 2 4 3 2 2" xfId="56547" xr:uid="{84F9C095-B54C-4F3C-9C16-29301D63A59D}"/>
    <cellStyle name="Currency 5 5 2 4 3 3" xfId="41137" xr:uid="{DA9CDBC2-65E9-4364-9DCD-AB1CD41E59FE}"/>
    <cellStyle name="Currency 5 5 2 4 4" xfId="17914" xr:uid="{D2A8914F-BA10-4158-B440-F24FEBF71113}"/>
    <cellStyle name="Currency 5 5 2 4 4 2" xfId="48738" xr:uid="{978985C6-77CE-465B-B61C-B16DD0BDFCAF}"/>
    <cellStyle name="Currency 5 5 2 4 5" xfId="33328" xr:uid="{B24EA181-B4A4-4557-8403-29698B18DD9B}"/>
    <cellStyle name="Currency 5 5 2 5" xfId="4405" xr:uid="{C796E0A6-BD96-47B7-8205-0F7DA8DDA905}"/>
    <cellStyle name="Currency 5 5 2 5 2" xfId="12216" xr:uid="{7E37991E-7F9C-4104-BC33-EAE11941540D}"/>
    <cellStyle name="Currency 5 5 2 5 2 2" xfId="27627" xr:uid="{EC597B64-F973-46A1-B199-E25AA572C65E}"/>
    <cellStyle name="Currency 5 5 2 5 2 2 2" xfId="58451" xr:uid="{98A417AC-BA69-49A5-BA50-FF9B68AFBC62}"/>
    <cellStyle name="Currency 5 5 2 5 2 3" xfId="43041" xr:uid="{78ADB82D-3942-4D57-92D1-CB88DA35AA11}"/>
    <cellStyle name="Currency 5 5 2 5 3" xfId="19818" xr:uid="{31A73566-20D0-4432-95D9-77DC64AA2137}"/>
    <cellStyle name="Currency 5 5 2 5 3 2" xfId="50642" xr:uid="{DB4BC56E-A74A-431F-ABA9-268F70B02E7A}"/>
    <cellStyle name="Currency 5 5 2 5 4" xfId="35232" xr:uid="{5ED05FEE-42D9-4F80-86DD-7E9AD8542D76}"/>
    <cellStyle name="Currency 5 5 2 6" xfId="8413" xr:uid="{C7CE6B79-A7CE-419F-BE1D-D046855158A6}"/>
    <cellStyle name="Currency 5 5 2 6 2" xfId="23824" xr:uid="{A396F290-77E6-4F63-A883-87B999993049}"/>
    <cellStyle name="Currency 5 5 2 6 2 2" xfId="54648" xr:uid="{6ECFFC7D-C0EC-4A0A-BF0E-018FBB4E9332}"/>
    <cellStyle name="Currency 5 5 2 6 3" xfId="39238" xr:uid="{428699E1-858C-4898-BABA-7B2F0BB262A1}"/>
    <cellStyle name="Currency 5 5 2 7" xfId="16015" xr:uid="{9DC9BD19-F83B-40C7-89DB-1C27571E4EA0}"/>
    <cellStyle name="Currency 5 5 2 7 2" xfId="46839" xr:uid="{1A2945A8-5A7A-45BA-AD4E-E50119D43800}"/>
    <cellStyle name="Currency 5 5 2 8" xfId="31429" xr:uid="{D057A6CE-7503-4A32-8AB6-2B4083B33D0A}"/>
    <cellStyle name="Currency 5 5 3" xfId="393" xr:uid="{C8F2E0C3-99C0-4A7F-A9E3-5006087EFA6E}"/>
    <cellStyle name="Currency 5 5 3 2" xfId="1026" xr:uid="{EA684BA7-8161-489A-B4DD-F46DA28E5EA0}"/>
    <cellStyle name="Currency 5 5 3 2 2" xfId="2925" xr:uid="{3E274434-B075-4F60-903D-648AE100B683}"/>
    <cellStyle name="Currency 5 5 3 2 2 2" xfId="6728" xr:uid="{C5135CB6-C25C-4DFA-90EA-B89A15B8DFB8}"/>
    <cellStyle name="Currency 5 5 3 2 2 2 2" xfId="14539" xr:uid="{8F143B6A-F2E4-40C0-B846-1ED4A40F1EE4}"/>
    <cellStyle name="Currency 5 5 3 2 2 2 2 2" xfId="29950" xr:uid="{7FFE8DC4-04DA-498C-83C7-B764F464ECCC}"/>
    <cellStyle name="Currency 5 5 3 2 2 2 2 2 2" xfId="60774" xr:uid="{A12B389F-EA54-4D3D-BFF0-C5ECA1E73BA5}"/>
    <cellStyle name="Currency 5 5 3 2 2 2 2 3" xfId="45364" xr:uid="{D6BA63AD-8B19-4DD9-A8F4-7D382E0497AD}"/>
    <cellStyle name="Currency 5 5 3 2 2 2 3" xfId="22141" xr:uid="{A2B32870-1B4F-414D-9B5F-7BF204ADD4C7}"/>
    <cellStyle name="Currency 5 5 3 2 2 2 3 2" xfId="52965" xr:uid="{24414CB7-7CC8-45BC-B014-5B12147C8272}"/>
    <cellStyle name="Currency 5 5 3 2 2 2 4" xfId="37555" xr:uid="{B95CFF06-EE1D-4CC2-9B44-B23DB3DC2CC2}"/>
    <cellStyle name="Currency 5 5 3 2 2 3" xfId="10736" xr:uid="{8B325E62-220E-446E-8A64-3F6727C5747E}"/>
    <cellStyle name="Currency 5 5 3 2 2 3 2" xfId="26147" xr:uid="{63653058-BDF7-4574-8B9A-7765403D31D0}"/>
    <cellStyle name="Currency 5 5 3 2 2 3 2 2" xfId="56971" xr:uid="{DD9909E3-A1DB-423C-B696-6147433EE1B0}"/>
    <cellStyle name="Currency 5 5 3 2 2 3 3" xfId="41561" xr:uid="{F018CEAA-F369-4A55-83EF-02367DFF4DDB}"/>
    <cellStyle name="Currency 5 5 3 2 2 4" xfId="18338" xr:uid="{94226197-4CFA-4A30-8B2E-13773FAD4435}"/>
    <cellStyle name="Currency 5 5 3 2 2 4 2" xfId="49162" xr:uid="{1CD855F1-43B7-4391-BB9D-1B26E0AC8AA8}"/>
    <cellStyle name="Currency 5 5 3 2 2 5" xfId="33752" xr:uid="{112324F6-8917-4814-A264-6A95BC91F23C}"/>
    <cellStyle name="Currency 5 5 3 2 3" xfId="4829" xr:uid="{FEFA5910-01F0-4F8F-AE1F-10DCF484BCC1}"/>
    <cellStyle name="Currency 5 5 3 2 3 2" xfId="12640" xr:uid="{3FEE441A-EEE8-41F3-9A53-5B5BDB56627C}"/>
    <cellStyle name="Currency 5 5 3 2 3 2 2" xfId="28051" xr:uid="{E4FA125B-565A-4312-8D64-073815D1639E}"/>
    <cellStyle name="Currency 5 5 3 2 3 2 2 2" xfId="58875" xr:uid="{BEF36ED0-2848-49FD-A555-8CD029358B8D}"/>
    <cellStyle name="Currency 5 5 3 2 3 2 3" xfId="43465" xr:uid="{51D93E2B-B00D-435C-99C7-1E451EFAA1C8}"/>
    <cellStyle name="Currency 5 5 3 2 3 3" xfId="20242" xr:uid="{06DD5114-66BF-4CDE-B5B2-C630F46F2E90}"/>
    <cellStyle name="Currency 5 5 3 2 3 3 2" xfId="51066" xr:uid="{81A6BF33-198E-4FFB-952B-C02822704758}"/>
    <cellStyle name="Currency 5 5 3 2 3 4" xfId="35656" xr:uid="{6A9EDA9B-010C-49FA-90C1-9DFC0DF2DC01}"/>
    <cellStyle name="Currency 5 5 3 2 4" xfId="8837" xr:uid="{F4E2259F-9088-4A53-9331-D09117E5ECD1}"/>
    <cellStyle name="Currency 5 5 3 2 4 2" xfId="24248" xr:uid="{D67F7524-C318-4A6D-823D-CF17741E0BCA}"/>
    <cellStyle name="Currency 5 5 3 2 4 2 2" xfId="55072" xr:uid="{834D1D6A-19D5-4E91-BAE2-55AA95FD37ED}"/>
    <cellStyle name="Currency 5 5 3 2 4 3" xfId="39662" xr:uid="{B3F30FEF-9836-46C7-8859-3719C0CCA566}"/>
    <cellStyle name="Currency 5 5 3 2 5" xfId="16439" xr:uid="{DF432FC7-2897-4176-B4E2-30374FD5C22F}"/>
    <cellStyle name="Currency 5 5 3 2 5 2" xfId="47263" xr:uid="{4B91B9EC-42F3-4CBC-A2AE-940BA8E57086}"/>
    <cellStyle name="Currency 5 5 3 2 6" xfId="31853" xr:uid="{F9AA01D8-C1DB-42F2-920F-E87EC412E2D7}"/>
    <cellStyle name="Currency 5 5 3 3" xfId="1659" xr:uid="{4DF490DF-0BB4-4143-951D-2E9A42B8586B}"/>
    <cellStyle name="Currency 5 5 3 3 2" xfId="3558" xr:uid="{F834593A-1E46-49AB-B212-18AF6C9BD16E}"/>
    <cellStyle name="Currency 5 5 3 3 2 2" xfId="7361" xr:uid="{AB6B7CE5-8E2C-407C-A010-DFBE24059003}"/>
    <cellStyle name="Currency 5 5 3 3 2 2 2" xfId="15172" xr:uid="{769B0F30-3F25-4507-B95C-76D1CF535B6B}"/>
    <cellStyle name="Currency 5 5 3 3 2 2 2 2" xfId="30583" xr:uid="{BD816DDE-4FBB-422E-8825-FC20B3C04378}"/>
    <cellStyle name="Currency 5 5 3 3 2 2 2 2 2" xfId="61407" xr:uid="{E3A6FFC5-BF85-436F-9BF0-874E13143447}"/>
    <cellStyle name="Currency 5 5 3 3 2 2 2 3" xfId="45997" xr:uid="{E8897FD3-66AB-4BF1-85C4-20B3F909113D}"/>
    <cellStyle name="Currency 5 5 3 3 2 2 3" xfId="22774" xr:uid="{7B2963CB-B9DB-431F-BC64-B1D37ECE7D83}"/>
    <cellStyle name="Currency 5 5 3 3 2 2 3 2" xfId="53598" xr:uid="{ABB752A3-B2EA-4C82-9F4E-F7083B6C5EBF}"/>
    <cellStyle name="Currency 5 5 3 3 2 2 4" xfId="38188" xr:uid="{AD5EB542-4CE8-4B20-9DEE-3D8913DAC90D}"/>
    <cellStyle name="Currency 5 5 3 3 2 3" xfId="11369" xr:uid="{C9583D42-41C1-4372-B7EA-FE02B3AC5C00}"/>
    <cellStyle name="Currency 5 5 3 3 2 3 2" xfId="26780" xr:uid="{1F5FE151-3B87-47EE-BE2A-932C2C198E7E}"/>
    <cellStyle name="Currency 5 5 3 3 2 3 2 2" xfId="57604" xr:uid="{CD8B531E-6D46-4F30-AE5D-2C12E3379452}"/>
    <cellStyle name="Currency 5 5 3 3 2 3 3" xfId="42194" xr:uid="{E45EA2D7-61E8-44E8-82C2-53613EC422D7}"/>
    <cellStyle name="Currency 5 5 3 3 2 4" xfId="18971" xr:uid="{FCA3A15A-1263-4FE4-9383-7E26358F15A5}"/>
    <cellStyle name="Currency 5 5 3 3 2 4 2" xfId="49795" xr:uid="{128EEAB8-48DC-4D76-9049-96D265CEEFF0}"/>
    <cellStyle name="Currency 5 5 3 3 2 5" xfId="34385" xr:uid="{1992F21D-2BD4-40FA-88DD-4333B6EF213A}"/>
    <cellStyle name="Currency 5 5 3 3 3" xfId="5462" xr:uid="{F59E0C04-8AED-44FA-A0EE-99907592A921}"/>
    <cellStyle name="Currency 5 5 3 3 3 2" xfId="13273" xr:uid="{AA715D6A-BC13-4529-B964-624AEDF6D1ED}"/>
    <cellStyle name="Currency 5 5 3 3 3 2 2" xfId="28684" xr:uid="{9227EEE4-4870-4929-8DD1-A65FAEDD7D25}"/>
    <cellStyle name="Currency 5 5 3 3 3 2 2 2" xfId="59508" xr:uid="{5BA2F0F8-519C-4064-9BEA-7350592AAC39}"/>
    <cellStyle name="Currency 5 5 3 3 3 2 3" xfId="44098" xr:uid="{E624C681-E2C6-4381-A31D-27F0475C5EC8}"/>
    <cellStyle name="Currency 5 5 3 3 3 3" xfId="20875" xr:uid="{DBF5AADC-7A06-4458-A5C3-FC414B10331B}"/>
    <cellStyle name="Currency 5 5 3 3 3 3 2" xfId="51699" xr:uid="{561D7B29-08A3-4206-A7BF-6D41CBB16F84}"/>
    <cellStyle name="Currency 5 5 3 3 3 4" xfId="36289" xr:uid="{796490EC-916B-4FD5-A4CB-0A910D6EEA18}"/>
    <cellStyle name="Currency 5 5 3 3 4" xfId="9470" xr:uid="{3154C575-3605-4BE4-920E-82870DB00046}"/>
    <cellStyle name="Currency 5 5 3 3 4 2" xfId="24881" xr:uid="{CA74667F-5FE0-42C8-8A70-8AEEFA45E275}"/>
    <cellStyle name="Currency 5 5 3 3 4 2 2" xfId="55705" xr:uid="{97E34F88-36AE-4E38-8615-71F3D1259E6C}"/>
    <cellStyle name="Currency 5 5 3 3 4 3" xfId="40295" xr:uid="{991DDAF9-C5F0-466A-9F3B-7112474D28D4}"/>
    <cellStyle name="Currency 5 5 3 3 5" xfId="17072" xr:uid="{FE42646E-A528-4C28-95F6-2C42ECFDB712}"/>
    <cellStyle name="Currency 5 5 3 3 5 2" xfId="47896" xr:uid="{D0F19A2A-B270-4628-83EF-7EF3BC24C5EA}"/>
    <cellStyle name="Currency 5 5 3 3 6" xfId="32486" xr:uid="{8422F3E9-728B-4EBF-9A45-12578848AD02}"/>
    <cellStyle name="Currency 5 5 3 4" xfId="2292" xr:uid="{00B56D67-80A3-4380-A1E2-D64355EF4BD5}"/>
    <cellStyle name="Currency 5 5 3 4 2" xfId="6095" xr:uid="{225DF2AE-2328-4B19-99CD-97C095BAD151}"/>
    <cellStyle name="Currency 5 5 3 4 2 2" xfId="13906" xr:uid="{7D271A5A-5A9C-44D7-BAFD-E1CD941AB3BA}"/>
    <cellStyle name="Currency 5 5 3 4 2 2 2" xfId="29317" xr:uid="{362870D1-A4F7-4EF9-A1A3-1CD15E70A32A}"/>
    <cellStyle name="Currency 5 5 3 4 2 2 2 2" xfId="60141" xr:uid="{5326C72A-5598-4161-AA8A-5F8312E9536E}"/>
    <cellStyle name="Currency 5 5 3 4 2 2 3" xfId="44731" xr:uid="{3912BB73-1285-4C41-BB31-473F5591D9AF}"/>
    <cellStyle name="Currency 5 5 3 4 2 3" xfId="21508" xr:uid="{93071367-E750-48A8-87AE-72AAE9C84FC2}"/>
    <cellStyle name="Currency 5 5 3 4 2 3 2" xfId="52332" xr:uid="{4C82E8D2-4FD8-43CD-BEEC-5C3CDB1D8259}"/>
    <cellStyle name="Currency 5 5 3 4 2 4" xfId="36922" xr:uid="{D445DCAF-D387-427D-A0F5-6B94CA85F12A}"/>
    <cellStyle name="Currency 5 5 3 4 3" xfId="10103" xr:uid="{3448147D-2E8D-405B-A2E0-9B4F84D9D1B7}"/>
    <cellStyle name="Currency 5 5 3 4 3 2" xfId="25514" xr:uid="{139D698C-51B0-4377-9E52-5139F5ABE1DE}"/>
    <cellStyle name="Currency 5 5 3 4 3 2 2" xfId="56338" xr:uid="{08E1DBB0-DCC5-4D17-94A1-F636C3CC8AA9}"/>
    <cellStyle name="Currency 5 5 3 4 3 3" xfId="40928" xr:uid="{8852837B-1469-4671-B332-20024432F8B8}"/>
    <cellStyle name="Currency 5 5 3 4 4" xfId="17705" xr:uid="{59BFC2EB-F024-4C27-9A68-049A5781774F}"/>
    <cellStyle name="Currency 5 5 3 4 4 2" xfId="48529" xr:uid="{096B67A5-7C76-4C24-B32F-4CF81BF907E7}"/>
    <cellStyle name="Currency 5 5 3 4 5" xfId="33119" xr:uid="{2FD2C916-1D7C-4A90-81EF-886CA71D23B9}"/>
    <cellStyle name="Currency 5 5 3 5" xfId="4196" xr:uid="{B34B558F-DB62-4429-9DAA-C7FD3916339E}"/>
    <cellStyle name="Currency 5 5 3 5 2" xfId="12007" xr:uid="{82498EA4-6732-40F1-A1CB-81C90E8E26E0}"/>
    <cellStyle name="Currency 5 5 3 5 2 2" xfId="27418" xr:uid="{EA735C6B-30C3-4230-9AC4-DA91A4FD3C55}"/>
    <cellStyle name="Currency 5 5 3 5 2 2 2" xfId="58242" xr:uid="{9E0FB922-28D1-42BD-B190-2F00B6B43B0D}"/>
    <cellStyle name="Currency 5 5 3 5 2 3" xfId="42832" xr:uid="{D7D61622-4FDF-43E0-A46C-48AF75F34502}"/>
    <cellStyle name="Currency 5 5 3 5 3" xfId="19609" xr:uid="{B7D08B92-F690-482C-A589-5D96C19F2D8C}"/>
    <cellStyle name="Currency 5 5 3 5 3 2" xfId="50433" xr:uid="{2427FA08-F893-45CF-ACC8-63D6903DA23B}"/>
    <cellStyle name="Currency 5 5 3 5 4" xfId="35023" xr:uid="{BEA1979D-A0B6-4F3E-9C20-7312DA2D8283}"/>
    <cellStyle name="Currency 5 5 3 6" xfId="8204" xr:uid="{7866B8A9-C2FA-44B2-8188-A4C1BBCD276E}"/>
    <cellStyle name="Currency 5 5 3 6 2" xfId="23615" xr:uid="{79C58F48-0337-4996-8FB0-67B0755627D2}"/>
    <cellStyle name="Currency 5 5 3 6 2 2" xfId="54439" xr:uid="{3E0DA3E5-44F5-45A4-A616-81CA4E506895}"/>
    <cellStyle name="Currency 5 5 3 6 3" xfId="39029" xr:uid="{98A404F3-E394-4755-BC2A-8237DFB1F649}"/>
    <cellStyle name="Currency 5 5 3 7" xfId="15806" xr:uid="{E08CE423-09A2-4BFB-A0F9-DDC8D0D59FC5}"/>
    <cellStyle name="Currency 5 5 3 7 2" xfId="46630" xr:uid="{BEE350FF-9848-4E1D-A64A-3F58985BEB95}"/>
    <cellStyle name="Currency 5 5 3 8" xfId="31220" xr:uid="{52824FA7-1F76-4F7F-A78F-F8C541567F53}"/>
    <cellStyle name="Currency 5 5 4" xfId="813" xr:uid="{FAF437D8-C0A7-4351-8800-69F0C3F79A48}"/>
    <cellStyle name="Currency 5 5 4 2" xfId="2712" xr:uid="{B7814E65-30EC-48CE-BBD2-951FED05CF5C}"/>
    <cellStyle name="Currency 5 5 4 2 2" xfId="6515" xr:uid="{1F7A4077-EF6C-4D65-A7AA-1AA4771CC811}"/>
    <cellStyle name="Currency 5 5 4 2 2 2" xfId="14326" xr:uid="{4502524E-02A2-4654-9033-60EC9F0656C4}"/>
    <cellStyle name="Currency 5 5 4 2 2 2 2" xfId="29737" xr:uid="{014395EF-1DD0-4356-87D1-354EEC3D4389}"/>
    <cellStyle name="Currency 5 5 4 2 2 2 2 2" xfId="60561" xr:uid="{836794E2-EE36-4E12-B80B-799826A47165}"/>
    <cellStyle name="Currency 5 5 4 2 2 2 3" xfId="45151" xr:uid="{3B445454-72F1-4F39-B5FE-7CDB835DD5F2}"/>
    <cellStyle name="Currency 5 5 4 2 2 3" xfId="21928" xr:uid="{C9B6920C-48A1-4788-B741-4A789FD2FF80}"/>
    <cellStyle name="Currency 5 5 4 2 2 3 2" xfId="52752" xr:uid="{0C24D4EE-531D-4FE0-9A13-BEFEEE7F0CB2}"/>
    <cellStyle name="Currency 5 5 4 2 2 4" xfId="37342" xr:uid="{DD09F52F-7AF2-447F-A403-A97827FE972A}"/>
    <cellStyle name="Currency 5 5 4 2 3" xfId="10523" xr:uid="{595E8F0A-98FE-4EA0-9887-AE96A87868DE}"/>
    <cellStyle name="Currency 5 5 4 2 3 2" xfId="25934" xr:uid="{91BE2104-F451-423B-A247-0947CAD0B6F3}"/>
    <cellStyle name="Currency 5 5 4 2 3 2 2" xfId="56758" xr:uid="{888CAA78-4CAC-4B17-BFBB-A484A4476E76}"/>
    <cellStyle name="Currency 5 5 4 2 3 3" xfId="41348" xr:uid="{9546344E-BEA9-48CF-B756-35523BED6BEE}"/>
    <cellStyle name="Currency 5 5 4 2 4" xfId="18125" xr:uid="{E77753CC-85A4-428E-BD8E-EF591DAE0654}"/>
    <cellStyle name="Currency 5 5 4 2 4 2" xfId="48949" xr:uid="{E4E012B6-CB66-4114-9EA7-DBC3BB213CB0}"/>
    <cellStyle name="Currency 5 5 4 2 5" xfId="33539" xr:uid="{2439E7D7-9CA7-43AD-9BBD-322033811910}"/>
    <cellStyle name="Currency 5 5 4 3" xfId="4616" xr:uid="{762083DA-845B-438E-A0DA-72FAF126D910}"/>
    <cellStyle name="Currency 5 5 4 3 2" xfId="12427" xr:uid="{419C9DF6-FF12-40CA-8875-2943687FDD4A}"/>
    <cellStyle name="Currency 5 5 4 3 2 2" xfId="27838" xr:uid="{5CDFE775-23FF-407E-B56E-51AD68087CB6}"/>
    <cellStyle name="Currency 5 5 4 3 2 2 2" xfId="58662" xr:uid="{B256B579-5742-46C1-9D85-7AA348F0D320}"/>
    <cellStyle name="Currency 5 5 4 3 2 3" xfId="43252" xr:uid="{FEECDC9D-6BC8-4BF9-B787-D033D39B8725}"/>
    <cellStyle name="Currency 5 5 4 3 3" xfId="20029" xr:uid="{6A48E670-B1F5-494C-8FCF-2DA739490BFA}"/>
    <cellStyle name="Currency 5 5 4 3 3 2" xfId="50853" xr:uid="{A084C697-4D37-4858-9538-73044E50303B}"/>
    <cellStyle name="Currency 5 5 4 3 4" xfId="35443" xr:uid="{4029E0CF-2F7F-421B-80D2-D41D1D6304D6}"/>
    <cellStyle name="Currency 5 5 4 4" xfId="8624" xr:uid="{9FB5C304-11CD-4DF5-AB0D-EEC4B1B5865A}"/>
    <cellStyle name="Currency 5 5 4 4 2" xfId="24035" xr:uid="{B65F1809-BD5D-41F8-A488-27A7BB8D311B}"/>
    <cellStyle name="Currency 5 5 4 4 2 2" xfId="54859" xr:uid="{C39E7E07-875D-47F1-9B3E-CE4088820D71}"/>
    <cellStyle name="Currency 5 5 4 4 3" xfId="39449" xr:uid="{99DD0864-8CF1-4E20-BD71-274441BF612B}"/>
    <cellStyle name="Currency 5 5 4 5" xfId="16226" xr:uid="{409B5FB7-D1BA-479C-BCC0-2E018CE74D4E}"/>
    <cellStyle name="Currency 5 5 4 5 2" xfId="47050" xr:uid="{570F6D7E-CACD-4CCD-9938-1B6990C8B8E5}"/>
    <cellStyle name="Currency 5 5 4 6" xfId="31640" xr:uid="{A6BE8C33-49E7-4300-9FE8-C12D923CC4BF}"/>
    <cellStyle name="Currency 5 5 5" xfId="1446" xr:uid="{E5617FB6-BE68-48CF-A2C8-636F1C406219}"/>
    <cellStyle name="Currency 5 5 5 2" xfId="3345" xr:uid="{04A46216-D163-43D8-83AF-2C022977B538}"/>
    <cellStyle name="Currency 5 5 5 2 2" xfId="7148" xr:uid="{EC403378-9D80-48CE-B21D-208CC4C29FC6}"/>
    <cellStyle name="Currency 5 5 5 2 2 2" xfId="14959" xr:uid="{0AEF5BDE-D727-473D-B827-611B06AF8EBE}"/>
    <cellStyle name="Currency 5 5 5 2 2 2 2" xfId="30370" xr:uid="{9C0BC237-859A-40E4-BCC9-A5CC0E3E22A9}"/>
    <cellStyle name="Currency 5 5 5 2 2 2 2 2" xfId="61194" xr:uid="{707B4EA8-5D48-48D0-94CF-8E2FA10B7893}"/>
    <cellStyle name="Currency 5 5 5 2 2 2 3" xfId="45784" xr:uid="{DCF3C315-EF88-4AD4-846F-4A65F58E5121}"/>
    <cellStyle name="Currency 5 5 5 2 2 3" xfId="22561" xr:uid="{753CE3CE-F6DE-4F29-AE23-B011A56F85D9}"/>
    <cellStyle name="Currency 5 5 5 2 2 3 2" xfId="53385" xr:uid="{A2206897-1145-4224-9B3B-F55A04603DEB}"/>
    <cellStyle name="Currency 5 5 5 2 2 4" xfId="37975" xr:uid="{6380E5EC-1E73-4F75-ADA5-41ABFE36F045}"/>
    <cellStyle name="Currency 5 5 5 2 3" xfId="11156" xr:uid="{01496A62-7729-4778-BECC-BBCD750D2CEA}"/>
    <cellStyle name="Currency 5 5 5 2 3 2" xfId="26567" xr:uid="{0D85A074-3023-491E-B292-8EC9ECC0882A}"/>
    <cellStyle name="Currency 5 5 5 2 3 2 2" xfId="57391" xr:uid="{D4F8106E-04C7-48BF-850B-196CAF9456C2}"/>
    <cellStyle name="Currency 5 5 5 2 3 3" xfId="41981" xr:uid="{47C8B973-DE24-4F2D-B138-E6EDCA90DE0B}"/>
    <cellStyle name="Currency 5 5 5 2 4" xfId="18758" xr:uid="{B839260B-2E6C-469C-B786-C3D7C7FAE087}"/>
    <cellStyle name="Currency 5 5 5 2 4 2" xfId="49582" xr:uid="{0EF8E52F-3A22-4C7E-BCC8-8FAB3A3587CE}"/>
    <cellStyle name="Currency 5 5 5 2 5" xfId="34172" xr:uid="{8A2D875A-4206-4CEB-B86C-BB215523E8F0}"/>
    <cellStyle name="Currency 5 5 5 3" xfId="5249" xr:uid="{E1ED8247-3AC2-4A5E-85BC-CC8DA67D33A2}"/>
    <cellStyle name="Currency 5 5 5 3 2" xfId="13060" xr:uid="{232E7FAB-30F1-4577-8C1E-7D07749C4AF4}"/>
    <cellStyle name="Currency 5 5 5 3 2 2" xfId="28471" xr:uid="{7CBB6F1C-0E97-47CD-BA23-BB794EF57E36}"/>
    <cellStyle name="Currency 5 5 5 3 2 2 2" xfId="59295" xr:uid="{3A02C4D3-74A7-4C73-880A-0119CEDFA4FF}"/>
    <cellStyle name="Currency 5 5 5 3 2 3" xfId="43885" xr:uid="{D46837D8-FCEC-4E9D-A69B-FC9BDF02FFD0}"/>
    <cellStyle name="Currency 5 5 5 3 3" xfId="20662" xr:uid="{7934ACB1-950A-4319-B39B-88648A116ECE}"/>
    <cellStyle name="Currency 5 5 5 3 3 2" xfId="51486" xr:uid="{83A83E97-855F-445D-B23A-77C15698C7D3}"/>
    <cellStyle name="Currency 5 5 5 3 4" xfId="36076" xr:uid="{04FE932F-25E0-4811-A72D-3C58C24384B5}"/>
    <cellStyle name="Currency 5 5 5 4" xfId="9257" xr:uid="{08AE6478-A7D0-49C0-AE98-94861C0A3AB6}"/>
    <cellStyle name="Currency 5 5 5 4 2" xfId="24668" xr:uid="{0852477F-E650-4661-A413-1D88C3121AA4}"/>
    <cellStyle name="Currency 5 5 5 4 2 2" xfId="55492" xr:uid="{E8AA8EF3-B19E-4C3E-B6F7-4EA00B15B957}"/>
    <cellStyle name="Currency 5 5 5 4 3" xfId="40082" xr:uid="{A0A20301-382D-4092-B446-67C144DCF386}"/>
    <cellStyle name="Currency 5 5 5 5" xfId="16859" xr:uid="{796F31DA-7E05-46A2-81C9-09F039FEB02C}"/>
    <cellStyle name="Currency 5 5 5 5 2" xfId="47683" xr:uid="{E4B7BCFD-97FD-41AA-8614-4F233ACC3EDD}"/>
    <cellStyle name="Currency 5 5 5 6" xfId="32273" xr:uid="{F8C15942-7A1B-4F8D-8D27-7457FC00AEC4}"/>
    <cellStyle name="Currency 5 5 6" xfId="2079" xr:uid="{5BDBCF32-7A90-4C90-9B73-B4A5DA0370E2}"/>
    <cellStyle name="Currency 5 5 6 2" xfId="5882" xr:uid="{A935FB69-4DD5-41D1-987C-8555F57F9208}"/>
    <cellStyle name="Currency 5 5 6 2 2" xfId="13693" xr:uid="{22083281-75D0-4C19-8721-CCC7EDAF78FF}"/>
    <cellStyle name="Currency 5 5 6 2 2 2" xfId="29104" xr:uid="{04D24F62-5231-4BE6-A687-7AAC863BE35F}"/>
    <cellStyle name="Currency 5 5 6 2 2 2 2" xfId="59928" xr:uid="{76A8EA68-245B-40EC-BB2C-2B674E3C2FF5}"/>
    <cellStyle name="Currency 5 5 6 2 2 3" xfId="44518" xr:uid="{8DF3767E-E816-4364-BCFF-8641F472E2D0}"/>
    <cellStyle name="Currency 5 5 6 2 3" xfId="21295" xr:uid="{E80C4382-7F8F-4E4D-80E6-B022352054EF}"/>
    <cellStyle name="Currency 5 5 6 2 3 2" xfId="52119" xr:uid="{20D4C7C4-2F9B-4AFB-A0F3-7FAAEC64A208}"/>
    <cellStyle name="Currency 5 5 6 2 4" xfId="36709" xr:uid="{245B0DBC-8E32-4F06-AE39-12EBC22CFC1A}"/>
    <cellStyle name="Currency 5 5 6 3" xfId="9890" xr:uid="{26C1CD43-845E-4F54-BBF1-9BBA4FB2BBB0}"/>
    <cellStyle name="Currency 5 5 6 3 2" xfId="25301" xr:uid="{BFFA57B7-A159-4974-874F-93007C8BDB14}"/>
    <cellStyle name="Currency 5 5 6 3 2 2" xfId="56125" xr:uid="{09B29585-AE03-4C51-9088-5D297833C0FC}"/>
    <cellStyle name="Currency 5 5 6 3 3" xfId="40715" xr:uid="{ECECAE39-9782-4048-8375-DC61EAA28459}"/>
    <cellStyle name="Currency 5 5 6 4" xfId="17492" xr:uid="{8930F1EA-5A19-4F14-9871-7C9FF074CC3C}"/>
    <cellStyle name="Currency 5 5 6 4 2" xfId="48316" xr:uid="{F93CB1C7-A13C-4D44-9BCD-3E07CC2752CF}"/>
    <cellStyle name="Currency 5 5 6 5" xfId="32906" xr:uid="{E2C2396D-735D-4357-B759-0FC5D6724B54}"/>
    <cellStyle name="Currency 5 5 7" xfId="3983" xr:uid="{72394531-0D41-420A-89CF-4ADF55C43F2E}"/>
    <cellStyle name="Currency 5 5 7 2" xfId="11794" xr:uid="{018CE1AB-4259-4462-8526-56DB0F75F92B}"/>
    <cellStyle name="Currency 5 5 7 2 2" xfId="27205" xr:uid="{6DD2FAAF-0CC5-4DBC-B8E9-5FE5744EEBEC}"/>
    <cellStyle name="Currency 5 5 7 2 2 2" xfId="58029" xr:uid="{65907465-07D4-4F39-B3FE-F40E065D5369}"/>
    <cellStyle name="Currency 5 5 7 2 3" xfId="42619" xr:uid="{1EB7EA99-8AD4-469B-A944-505566A650C1}"/>
    <cellStyle name="Currency 5 5 7 3" xfId="19396" xr:uid="{2018369A-01CA-4B02-9E07-EB3774EC4AC9}"/>
    <cellStyle name="Currency 5 5 7 3 2" xfId="50220" xr:uid="{5F912F3C-93F8-4659-850B-20932FE833C6}"/>
    <cellStyle name="Currency 5 5 7 4" xfId="34810" xr:uid="{93B97CCD-7AD3-4B5B-B0E3-50ED7C12CA75}"/>
    <cellStyle name="Currency 5 5 8" xfId="7991" xr:uid="{B19BAFDA-1C74-4E96-B79E-AA12C80AE8EC}"/>
    <cellStyle name="Currency 5 5 8 2" xfId="23402" xr:uid="{FAC839D7-8279-4032-9D68-FEE5F6C7DCCC}"/>
    <cellStyle name="Currency 5 5 8 2 2" xfId="54226" xr:uid="{9200DC42-DF11-4E41-9F19-7093C2E909AC}"/>
    <cellStyle name="Currency 5 5 8 3" xfId="38816" xr:uid="{03911B1E-DD04-4D27-A6A0-D1CDD1D54ED0}"/>
    <cellStyle name="Currency 5 5 9" xfId="7782" xr:uid="{7286DDF9-712A-4248-B220-B89657CE714B}"/>
    <cellStyle name="Currency 5 5 9 2" xfId="23193" xr:uid="{D4B7C02B-DA64-4CC3-A3FF-68A2AD3CF8EB}"/>
    <cellStyle name="Currency 5 5 9 2 2" xfId="54017" xr:uid="{E18BDED0-C1A3-421C-B7F0-45B4F18AEAA5}"/>
    <cellStyle name="Currency 5 5 9 3" xfId="38607" xr:uid="{ACABABE4-B62E-4BB8-B81D-8ECBD94FD1CD}"/>
    <cellStyle name="Currency 5 6" xfId="557" xr:uid="{A53C13DA-2288-4E9E-8DC2-AC4F4B93695A}"/>
    <cellStyle name="Currency 5 6 2" xfId="1190" xr:uid="{3B1F6497-BD4A-4BBF-97B2-79E7E8CDD0AC}"/>
    <cellStyle name="Currency 5 6 2 2" xfId="3089" xr:uid="{82A753D1-EE95-4AC8-ADD6-CBC0578653ED}"/>
    <cellStyle name="Currency 5 6 2 2 2" xfId="6892" xr:uid="{8FAE7EDE-929E-40AE-9853-66FB34B85BC8}"/>
    <cellStyle name="Currency 5 6 2 2 2 2" xfId="14703" xr:uid="{E9357E2F-14FA-4238-87F8-B9F8D5790A6A}"/>
    <cellStyle name="Currency 5 6 2 2 2 2 2" xfId="30114" xr:uid="{38D34FB4-E931-4C21-BF14-3C49334767D0}"/>
    <cellStyle name="Currency 5 6 2 2 2 2 2 2" xfId="60938" xr:uid="{8115B13B-C4C9-4732-893A-D13FAF9D986C}"/>
    <cellStyle name="Currency 5 6 2 2 2 2 3" xfId="45528" xr:uid="{8A986126-E9C4-41A1-9D8B-FC42C7EF30E9}"/>
    <cellStyle name="Currency 5 6 2 2 2 3" xfId="22305" xr:uid="{7453472E-B900-4DBE-B6EC-7C91B999569D}"/>
    <cellStyle name="Currency 5 6 2 2 2 3 2" xfId="53129" xr:uid="{B2549392-19F6-466D-9A5A-2FBC2F12034B}"/>
    <cellStyle name="Currency 5 6 2 2 2 4" xfId="37719" xr:uid="{4FEF1000-2DD0-4F72-A0F5-3FA5BC2FF773}"/>
    <cellStyle name="Currency 5 6 2 2 3" xfId="10900" xr:uid="{C13AA27C-10CD-4934-92B5-509DC070F00C}"/>
    <cellStyle name="Currency 5 6 2 2 3 2" xfId="26311" xr:uid="{9FE397DC-8683-4379-8EAA-E59C68DD4436}"/>
    <cellStyle name="Currency 5 6 2 2 3 2 2" xfId="57135" xr:uid="{503777E4-4738-4FE7-8936-9A743DEF98FC}"/>
    <cellStyle name="Currency 5 6 2 2 3 3" xfId="41725" xr:uid="{50F4D5F6-822E-4ECF-B4D9-C5C42513FF36}"/>
    <cellStyle name="Currency 5 6 2 2 4" xfId="18502" xr:uid="{0FFC7CA7-CA2A-4823-9AE7-6A6B5FC2E1EE}"/>
    <cellStyle name="Currency 5 6 2 2 4 2" xfId="49326" xr:uid="{4FD79A42-6582-45F3-82CA-9CA9440CAB80}"/>
    <cellStyle name="Currency 5 6 2 2 5" xfId="33916" xr:uid="{E86ABA2F-F471-4B3C-9114-60E10F0F7EB0}"/>
    <cellStyle name="Currency 5 6 2 3" xfId="4993" xr:uid="{E318C3F9-3AB0-4BD1-A1B6-A1DB8839CFFA}"/>
    <cellStyle name="Currency 5 6 2 3 2" xfId="12804" xr:uid="{E063816D-238F-4070-AE24-63E609C059CF}"/>
    <cellStyle name="Currency 5 6 2 3 2 2" xfId="28215" xr:uid="{1B559C0A-FF4D-4DB4-B9B5-B0FAE2AA55F3}"/>
    <cellStyle name="Currency 5 6 2 3 2 2 2" xfId="59039" xr:uid="{7F526812-5874-46D5-84E0-0070F2D32B96}"/>
    <cellStyle name="Currency 5 6 2 3 2 3" xfId="43629" xr:uid="{F416C7A8-14EE-406A-97F9-713F252B3D4C}"/>
    <cellStyle name="Currency 5 6 2 3 3" xfId="20406" xr:uid="{6EFAA834-1065-4F7B-B9C3-CBBA114FF4F7}"/>
    <cellStyle name="Currency 5 6 2 3 3 2" xfId="51230" xr:uid="{679C8544-3659-4CB6-B085-3C597E71EB30}"/>
    <cellStyle name="Currency 5 6 2 3 4" xfId="35820" xr:uid="{212F62B7-E5F7-45C3-A27F-5759389445DB}"/>
    <cellStyle name="Currency 5 6 2 4" xfId="9001" xr:uid="{E642F08F-C509-4083-A63B-08E6A23E207E}"/>
    <cellStyle name="Currency 5 6 2 4 2" xfId="24412" xr:uid="{79E92E45-51D3-4F91-8267-550F577F2D8E}"/>
    <cellStyle name="Currency 5 6 2 4 2 2" xfId="55236" xr:uid="{17E894FC-DD05-4F89-8BD1-5FD81490F4C4}"/>
    <cellStyle name="Currency 5 6 2 4 3" xfId="39826" xr:uid="{D000E528-2DC1-46E8-A954-F95376E81062}"/>
    <cellStyle name="Currency 5 6 2 5" xfId="16603" xr:uid="{25A50927-7DD1-4BDD-93EC-E3B4C0F5634D}"/>
    <cellStyle name="Currency 5 6 2 5 2" xfId="47427" xr:uid="{D651A261-3A8A-416E-879F-AEDB724A89B1}"/>
    <cellStyle name="Currency 5 6 2 6" xfId="32017" xr:uid="{56C4188B-55A7-4B72-8443-AE95291F039B}"/>
    <cellStyle name="Currency 5 6 3" xfId="1823" xr:uid="{F4DB9CB5-364F-4FB2-8497-1DB91F62E05B}"/>
    <cellStyle name="Currency 5 6 3 2" xfId="3722" xr:uid="{14A88A4C-71C3-4192-9BFC-9CDB5B9B18F5}"/>
    <cellStyle name="Currency 5 6 3 2 2" xfId="7525" xr:uid="{E331FB1A-9C79-400B-B894-5F59FF0F7EE9}"/>
    <cellStyle name="Currency 5 6 3 2 2 2" xfId="15336" xr:uid="{D1A371CA-B120-4BED-9057-B24473942265}"/>
    <cellStyle name="Currency 5 6 3 2 2 2 2" xfId="30747" xr:uid="{AAD6D0BE-E03D-4B2D-8406-1B7DB808CFCE}"/>
    <cellStyle name="Currency 5 6 3 2 2 2 2 2" xfId="61571" xr:uid="{2270924B-4D68-4107-AAD0-F5F2223936E9}"/>
    <cellStyle name="Currency 5 6 3 2 2 2 3" xfId="46161" xr:uid="{003CD542-060F-48FE-A8F1-D1EF102C9FDD}"/>
    <cellStyle name="Currency 5 6 3 2 2 3" xfId="22938" xr:uid="{4AB4472E-911C-4CC7-9432-73889DADFDC2}"/>
    <cellStyle name="Currency 5 6 3 2 2 3 2" xfId="53762" xr:uid="{6C5305E9-A78B-4BFF-A5B5-159F071588EF}"/>
    <cellStyle name="Currency 5 6 3 2 2 4" xfId="38352" xr:uid="{17765AC8-7C04-4101-9F8E-C3AE81249211}"/>
    <cellStyle name="Currency 5 6 3 2 3" xfId="11533" xr:uid="{7682A348-C02E-4875-902B-ADE3DA58C195}"/>
    <cellStyle name="Currency 5 6 3 2 3 2" xfId="26944" xr:uid="{EDB7C177-0567-4564-B66B-E2823053D924}"/>
    <cellStyle name="Currency 5 6 3 2 3 2 2" xfId="57768" xr:uid="{BACEEEC5-CF23-4D77-BFE9-5A481C0D941C}"/>
    <cellStyle name="Currency 5 6 3 2 3 3" xfId="42358" xr:uid="{58DB54D0-572B-4E34-B6C4-72D20DFD10D5}"/>
    <cellStyle name="Currency 5 6 3 2 4" xfId="19135" xr:uid="{A0EEFE6A-03D8-410A-9B3C-0EEBDFE555EC}"/>
    <cellStyle name="Currency 5 6 3 2 4 2" xfId="49959" xr:uid="{E1A07278-AFDC-4F45-9373-BC326945455C}"/>
    <cellStyle name="Currency 5 6 3 2 5" xfId="34549" xr:uid="{8249FF51-A2E9-4729-A0DA-DA28EB7915C3}"/>
    <cellStyle name="Currency 5 6 3 3" xfId="5626" xr:uid="{5AB73BEE-8708-4987-93A4-BE78A53B6D66}"/>
    <cellStyle name="Currency 5 6 3 3 2" xfId="13437" xr:uid="{DA855001-752B-4CEB-B16D-07AB106A81B5}"/>
    <cellStyle name="Currency 5 6 3 3 2 2" xfId="28848" xr:uid="{1341F4A6-3E69-4CF4-9831-B5306308E154}"/>
    <cellStyle name="Currency 5 6 3 3 2 2 2" xfId="59672" xr:uid="{131993AF-A0E2-41DC-884C-B34567332E2C}"/>
    <cellStyle name="Currency 5 6 3 3 2 3" xfId="44262" xr:uid="{50D5D120-D408-4D26-AF8E-37442340D049}"/>
    <cellStyle name="Currency 5 6 3 3 3" xfId="21039" xr:uid="{01BBD626-876A-4E64-B30C-DCEE3FA4FAB2}"/>
    <cellStyle name="Currency 5 6 3 3 3 2" xfId="51863" xr:uid="{D0D5241D-290D-475E-A3F0-063B6F18583F}"/>
    <cellStyle name="Currency 5 6 3 3 4" xfId="36453" xr:uid="{9AF72F42-0E7D-43E2-8A56-12928E03C14A}"/>
    <cellStyle name="Currency 5 6 3 4" xfId="9634" xr:uid="{1A2E78E8-E478-46DA-A7F6-628FD0BE2CD2}"/>
    <cellStyle name="Currency 5 6 3 4 2" xfId="25045" xr:uid="{7B85E2A8-02E7-4DC1-B47E-984EB249D783}"/>
    <cellStyle name="Currency 5 6 3 4 2 2" xfId="55869" xr:uid="{DD13A1E4-CF14-430E-B460-5603F5E9A9D8}"/>
    <cellStyle name="Currency 5 6 3 4 3" xfId="40459" xr:uid="{47624EAD-15A9-4CFE-B3A3-D66400D2B2DB}"/>
    <cellStyle name="Currency 5 6 3 5" xfId="17236" xr:uid="{EE47C70A-C8F4-44C0-AA73-83F03C146AA7}"/>
    <cellStyle name="Currency 5 6 3 5 2" xfId="48060" xr:uid="{322C855C-C88E-47EE-9BB3-50F639D01E21}"/>
    <cellStyle name="Currency 5 6 3 6" xfId="32650" xr:uid="{C1614331-A118-46C1-A3D5-EB3AD2DA1D98}"/>
    <cellStyle name="Currency 5 6 4" xfId="2456" xr:uid="{4920B160-EDFB-4B0B-BBD1-4FECA44D0050}"/>
    <cellStyle name="Currency 5 6 4 2" xfId="6259" xr:uid="{A7496EDF-8D9D-4F3A-969A-81574AF1E4C0}"/>
    <cellStyle name="Currency 5 6 4 2 2" xfId="14070" xr:uid="{EE7B4D4E-AC8E-4646-BA88-737CD5178B73}"/>
    <cellStyle name="Currency 5 6 4 2 2 2" xfId="29481" xr:uid="{E4789E16-BF5D-44BF-AD01-68F971739A1F}"/>
    <cellStyle name="Currency 5 6 4 2 2 2 2" xfId="60305" xr:uid="{E74B2502-7D3A-460F-AE60-601B07B1394D}"/>
    <cellStyle name="Currency 5 6 4 2 2 3" xfId="44895" xr:uid="{F2328BFF-CD07-41D4-94B3-EB3DA2446898}"/>
    <cellStyle name="Currency 5 6 4 2 3" xfId="21672" xr:uid="{C6880B3B-C77A-4C2A-B7CA-7B04572E6D47}"/>
    <cellStyle name="Currency 5 6 4 2 3 2" xfId="52496" xr:uid="{18918BF7-BAC5-49EA-8F73-9690D2C60343}"/>
    <cellStyle name="Currency 5 6 4 2 4" xfId="37086" xr:uid="{BC16766D-3A3B-4890-9775-86075A3BF370}"/>
    <cellStyle name="Currency 5 6 4 3" xfId="10267" xr:uid="{4B617FEB-9DE4-4C9C-90C9-49075F24590B}"/>
    <cellStyle name="Currency 5 6 4 3 2" xfId="25678" xr:uid="{A6679F24-A5D2-4F93-AA77-117D994668AC}"/>
    <cellStyle name="Currency 5 6 4 3 2 2" xfId="56502" xr:uid="{91EB0D6E-8994-4F25-A7A1-6E99816EDAED}"/>
    <cellStyle name="Currency 5 6 4 3 3" xfId="41092" xr:uid="{FCD772FA-6339-4CFF-96FB-DF53BD88819F}"/>
    <cellStyle name="Currency 5 6 4 4" xfId="17869" xr:uid="{092531F5-3BCD-4A49-8EA5-E3AC05F85BE4}"/>
    <cellStyle name="Currency 5 6 4 4 2" xfId="48693" xr:uid="{573FE700-BDD0-4F22-B327-5967A53D606C}"/>
    <cellStyle name="Currency 5 6 4 5" xfId="33283" xr:uid="{A033C72D-ABA2-4435-A72B-2F62440AB3D1}"/>
    <cellStyle name="Currency 5 6 5" xfId="4360" xr:uid="{4E733872-CA57-459D-A528-866C2B57F2A2}"/>
    <cellStyle name="Currency 5 6 5 2" xfId="12171" xr:uid="{1BCD23CE-56DB-4FF0-8BC8-8EABD17D7E10}"/>
    <cellStyle name="Currency 5 6 5 2 2" xfId="27582" xr:uid="{D4DF5BC9-75C1-4664-886E-ADA531C62642}"/>
    <cellStyle name="Currency 5 6 5 2 2 2" xfId="58406" xr:uid="{46095B3A-76E4-477B-B6CF-78C0A2D85F4C}"/>
    <cellStyle name="Currency 5 6 5 2 3" xfId="42996" xr:uid="{23B1379E-D2D6-4C56-AA0F-270A99C802A4}"/>
    <cellStyle name="Currency 5 6 5 3" xfId="19773" xr:uid="{0DB80CD7-09A1-4B79-A0A5-84969B81D54C}"/>
    <cellStyle name="Currency 5 6 5 3 2" xfId="50597" xr:uid="{1EC361D5-317D-4CCE-B5AD-8892D6313070}"/>
    <cellStyle name="Currency 5 6 5 4" xfId="35187" xr:uid="{9F2EC3F7-3613-4118-B808-9E3BC61597D4}"/>
    <cellStyle name="Currency 5 6 6" xfId="8368" xr:uid="{3726F36C-3362-48A7-9A7E-1AEF6E6FCBF7}"/>
    <cellStyle name="Currency 5 6 6 2" xfId="23779" xr:uid="{CE4D0B11-46E4-4B33-8E1D-FC2F320072D3}"/>
    <cellStyle name="Currency 5 6 6 2 2" xfId="54603" xr:uid="{4ADD96D9-2250-45C1-8240-5EA106C58120}"/>
    <cellStyle name="Currency 5 6 6 3" xfId="39193" xr:uid="{48E23D7A-4120-4659-9118-4663FA3F6EC9}"/>
    <cellStyle name="Currency 5 6 7" xfId="15970" xr:uid="{BDB206AB-1EF7-423B-9246-83AC4B12D199}"/>
    <cellStyle name="Currency 5 6 7 2" xfId="46794" xr:uid="{F8A31B8A-1594-4763-8560-41EA03F607C8}"/>
    <cellStyle name="Currency 5 6 8" xfId="31384" xr:uid="{84F461F6-EBDB-49B6-A7A7-6E2AFA971500}"/>
    <cellStyle name="Currency 5 7" xfId="348" xr:uid="{B91814A9-BAAB-4FFD-9238-6B966EF9170A}"/>
    <cellStyle name="Currency 5 7 2" xfId="981" xr:uid="{604793BC-1A66-46B6-9C9C-3A94928FDB4A}"/>
    <cellStyle name="Currency 5 7 2 2" xfId="2880" xr:uid="{C2A33E4D-C0E5-4470-A2A1-3839D0B42573}"/>
    <cellStyle name="Currency 5 7 2 2 2" xfId="6683" xr:uid="{204F4138-F424-4903-8049-43D05FAFF070}"/>
    <cellStyle name="Currency 5 7 2 2 2 2" xfId="14494" xr:uid="{71497DBF-EC2F-4B05-A176-41122F704F31}"/>
    <cellStyle name="Currency 5 7 2 2 2 2 2" xfId="29905" xr:uid="{E83903DC-E487-40F3-86FF-B9A9ECAB08D6}"/>
    <cellStyle name="Currency 5 7 2 2 2 2 2 2" xfId="60729" xr:uid="{0B3EFBBB-5313-4B78-B713-F2B4C8B11443}"/>
    <cellStyle name="Currency 5 7 2 2 2 2 3" xfId="45319" xr:uid="{6B76896A-D922-4616-9D7C-3B00FAC57E60}"/>
    <cellStyle name="Currency 5 7 2 2 2 3" xfId="22096" xr:uid="{3935D176-87E0-4175-927F-64B03725B420}"/>
    <cellStyle name="Currency 5 7 2 2 2 3 2" xfId="52920" xr:uid="{F89E8847-90AF-4133-BCB7-EF536BB0A9CB}"/>
    <cellStyle name="Currency 5 7 2 2 2 4" xfId="37510" xr:uid="{182484B3-2158-4E15-9C26-3598CAB1DE2E}"/>
    <cellStyle name="Currency 5 7 2 2 3" xfId="10691" xr:uid="{8AFF2B05-F4F7-4A5A-8EB4-4CE22A307C83}"/>
    <cellStyle name="Currency 5 7 2 2 3 2" xfId="26102" xr:uid="{BB85A124-BD6A-43A5-A1B6-D33185E73FF1}"/>
    <cellStyle name="Currency 5 7 2 2 3 2 2" xfId="56926" xr:uid="{003F280E-C073-4D4C-9E13-AEDB6DE529EB}"/>
    <cellStyle name="Currency 5 7 2 2 3 3" xfId="41516" xr:uid="{409EE8C4-CC80-4F25-908E-F20138EF9D4C}"/>
    <cellStyle name="Currency 5 7 2 2 4" xfId="18293" xr:uid="{A16991E3-3AE0-40E0-9DC0-9F40A348087B}"/>
    <cellStyle name="Currency 5 7 2 2 4 2" xfId="49117" xr:uid="{7D144FDF-A03A-4D25-AC03-F88C925E023C}"/>
    <cellStyle name="Currency 5 7 2 2 5" xfId="33707" xr:uid="{16AAFC03-79C9-4F70-B2AA-3323EDA2F12D}"/>
    <cellStyle name="Currency 5 7 2 3" xfId="4784" xr:uid="{D6692F2C-D292-445E-93AD-248CCE123BFB}"/>
    <cellStyle name="Currency 5 7 2 3 2" xfId="12595" xr:uid="{F5C91BF9-73FF-4BEE-A809-2241842FD94F}"/>
    <cellStyle name="Currency 5 7 2 3 2 2" xfId="28006" xr:uid="{048105E2-F6CC-4CB6-BFB7-1E137D93302D}"/>
    <cellStyle name="Currency 5 7 2 3 2 2 2" xfId="58830" xr:uid="{EA1FBF88-402E-42E5-A29F-756AA04B433E}"/>
    <cellStyle name="Currency 5 7 2 3 2 3" xfId="43420" xr:uid="{F504BF47-394C-49CA-A7A0-F49A4BB2AD8A}"/>
    <cellStyle name="Currency 5 7 2 3 3" xfId="20197" xr:uid="{460BE03A-092F-4677-98EC-49E4B6195706}"/>
    <cellStyle name="Currency 5 7 2 3 3 2" xfId="51021" xr:uid="{7B16B9CE-AE50-4A9E-884D-B474789D6E51}"/>
    <cellStyle name="Currency 5 7 2 3 4" xfId="35611" xr:uid="{82989280-815A-45BB-9AE7-AF7A8C23567E}"/>
    <cellStyle name="Currency 5 7 2 4" xfId="8792" xr:uid="{97271DCF-0507-4363-BEFA-55C6916E0EA0}"/>
    <cellStyle name="Currency 5 7 2 4 2" xfId="24203" xr:uid="{F9D543F3-F437-48C3-BC82-C2FAE4CC970B}"/>
    <cellStyle name="Currency 5 7 2 4 2 2" xfId="55027" xr:uid="{7D021B7B-C40A-40F8-BBBB-8C111D0B895C}"/>
    <cellStyle name="Currency 5 7 2 4 3" xfId="39617" xr:uid="{F0BD8618-4061-40D0-A991-8CF6F10A5C0C}"/>
    <cellStyle name="Currency 5 7 2 5" xfId="16394" xr:uid="{2A32EE7B-4A87-4FD8-AFC6-820EF6507527}"/>
    <cellStyle name="Currency 5 7 2 5 2" xfId="47218" xr:uid="{0551D618-5E0D-48B9-AEB7-B1F2B206875D}"/>
    <cellStyle name="Currency 5 7 2 6" xfId="31808" xr:uid="{D75D0034-0F17-4427-A5BA-95E92387F290}"/>
    <cellStyle name="Currency 5 7 3" xfId="1614" xr:uid="{28E526B4-4228-4239-A7BD-BB9567BC7C9F}"/>
    <cellStyle name="Currency 5 7 3 2" xfId="3513" xr:uid="{3FC9750C-E87A-4C2C-B8F5-9626A39800D7}"/>
    <cellStyle name="Currency 5 7 3 2 2" xfId="7316" xr:uid="{E9817B9D-7AAD-4732-9E70-A4B8E9827BA5}"/>
    <cellStyle name="Currency 5 7 3 2 2 2" xfId="15127" xr:uid="{3BAE5F38-69EF-42D6-86A1-DABB0EC96288}"/>
    <cellStyle name="Currency 5 7 3 2 2 2 2" xfId="30538" xr:uid="{50E2C49A-695A-45B4-BFF5-8DEC062166EC}"/>
    <cellStyle name="Currency 5 7 3 2 2 2 2 2" xfId="61362" xr:uid="{0A53927B-5F41-488F-8D3B-DC9F667DF35D}"/>
    <cellStyle name="Currency 5 7 3 2 2 2 3" xfId="45952" xr:uid="{72DA047C-1B09-4455-BFC8-A77F99343867}"/>
    <cellStyle name="Currency 5 7 3 2 2 3" xfId="22729" xr:uid="{A90F7E3B-ED01-4DB2-9505-4F2AFA53E091}"/>
    <cellStyle name="Currency 5 7 3 2 2 3 2" xfId="53553" xr:uid="{408F4679-6567-479F-879D-AF79AECC17D7}"/>
    <cellStyle name="Currency 5 7 3 2 2 4" xfId="38143" xr:uid="{93379E6B-5F63-452D-BC09-F6419ECDCCDE}"/>
    <cellStyle name="Currency 5 7 3 2 3" xfId="11324" xr:uid="{7A7B3DD6-E360-484B-AF3F-2DC6ED28E4C3}"/>
    <cellStyle name="Currency 5 7 3 2 3 2" xfId="26735" xr:uid="{26964863-2463-4635-9220-85822F1FF9BC}"/>
    <cellStyle name="Currency 5 7 3 2 3 2 2" xfId="57559" xr:uid="{35184FAF-601F-40B5-A352-F03FE5050335}"/>
    <cellStyle name="Currency 5 7 3 2 3 3" xfId="42149" xr:uid="{6EDD5984-ECCA-4D71-8176-0728A85331AA}"/>
    <cellStyle name="Currency 5 7 3 2 4" xfId="18926" xr:uid="{D20D55AF-83DB-47F1-B611-ACB14EA9D4BC}"/>
    <cellStyle name="Currency 5 7 3 2 4 2" xfId="49750" xr:uid="{4F7990C0-77AC-4ACC-A3F3-A045344BB131}"/>
    <cellStyle name="Currency 5 7 3 2 5" xfId="34340" xr:uid="{24C05452-E2C9-4050-83A6-222B987908FE}"/>
    <cellStyle name="Currency 5 7 3 3" xfId="5417" xr:uid="{FAA2EF06-7886-420C-9DAF-53BAAC1562B0}"/>
    <cellStyle name="Currency 5 7 3 3 2" xfId="13228" xr:uid="{602334FD-4D99-4A3A-822F-80B805EB182B}"/>
    <cellStyle name="Currency 5 7 3 3 2 2" xfId="28639" xr:uid="{9DDC652F-CB5B-41E3-B6E5-B5E7986F38CC}"/>
    <cellStyle name="Currency 5 7 3 3 2 2 2" xfId="59463" xr:uid="{820575B4-4E84-4803-9DC1-0C68CA94EF18}"/>
    <cellStyle name="Currency 5 7 3 3 2 3" xfId="44053" xr:uid="{2850CC03-9BB6-4133-BCA2-C777613B4696}"/>
    <cellStyle name="Currency 5 7 3 3 3" xfId="20830" xr:uid="{F3CA1A21-8985-46C2-8104-40F9746627B5}"/>
    <cellStyle name="Currency 5 7 3 3 3 2" xfId="51654" xr:uid="{6AF827C4-CAC4-447D-972A-B717B81A58D0}"/>
    <cellStyle name="Currency 5 7 3 3 4" xfId="36244" xr:uid="{8FDCB908-48FF-4479-87CE-89A6B3CB2AC5}"/>
    <cellStyle name="Currency 5 7 3 4" xfId="9425" xr:uid="{2695B422-B58C-4141-84A8-547280331E42}"/>
    <cellStyle name="Currency 5 7 3 4 2" xfId="24836" xr:uid="{13BAF9AF-2C91-41C0-8BD9-AD44E7757699}"/>
    <cellStyle name="Currency 5 7 3 4 2 2" xfId="55660" xr:uid="{586437CC-F000-439B-97BB-C29469C01C27}"/>
    <cellStyle name="Currency 5 7 3 4 3" xfId="40250" xr:uid="{A8716F87-6B51-430B-A187-6591A13F3BE6}"/>
    <cellStyle name="Currency 5 7 3 5" xfId="17027" xr:uid="{6E83E54F-AD6C-4497-86E3-F0F666E00238}"/>
    <cellStyle name="Currency 5 7 3 5 2" xfId="47851" xr:uid="{85FFF315-63C6-499A-A123-96233F37A8E6}"/>
    <cellStyle name="Currency 5 7 3 6" xfId="32441" xr:uid="{3D918D1C-E32A-4991-98E0-4D600B4C4B40}"/>
    <cellStyle name="Currency 5 7 4" xfId="2247" xr:uid="{FEC0E89D-4086-48D6-81BA-F27FFB841DD8}"/>
    <cellStyle name="Currency 5 7 4 2" xfId="6050" xr:uid="{2E9FB890-7B3C-4C61-92A3-B843D335AD36}"/>
    <cellStyle name="Currency 5 7 4 2 2" xfId="13861" xr:uid="{C6985FC2-52B4-4F15-92A2-CA604EA6E71A}"/>
    <cellStyle name="Currency 5 7 4 2 2 2" xfId="29272" xr:uid="{8E5A0E1E-B30D-4AE1-AFD0-106707C69BEE}"/>
    <cellStyle name="Currency 5 7 4 2 2 2 2" xfId="60096" xr:uid="{B6DE0604-CE0D-4C3A-B283-739C595D7AF5}"/>
    <cellStyle name="Currency 5 7 4 2 2 3" xfId="44686" xr:uid="{731362B7-787B-4E63-8ED3-3A3F809A8A49}"/>
    <cellStyle name="Currency 5 7 4 2 3" xfId="21463" xr:uid="{75BF952E-FA04-4CEE-8232-F2F8C6DCF74A}"/>
    <cellStyle name="Currency 5 7 4 2 3 2" xfId="52287" xr:uid="{C45A36A2-5F1C-4B0C-9979-AA28E6C42845}"/>
    <cellStyle name="Currency 5 7 4 2 4" xfId="36877" xr:uid="{C73DAECD-9CE7-4A87-BF2C-C0968F9E253A}"/>
    <cellStyle name="Currency 5 7 4 3" xfId="10058" xr:uid="{C45642DE-DA06-4197-8F32-70A867FFF509}"/>
    <cellStyle name="Currency 5 7 4 3 2" xfId="25469" xr:uid="{ABC7C5E3-2A3F-4ECB-9FA5-EB5A1AAD0F40}"/>
    <cellStyle name="Currency 5 7 4 3 2 2" xfId="56293" xr:uid="{9BAA2CBC-121E-435F-B6A1-E68724AB5E91}"/>
    <cellStyle name="Currency 5 7 4 3 3" xfId="40883" xr:uid="{3F0A8C30-70ED-4FF4-9E10-2AFC936E015B}"/>
    <cellStyle name="Currency 5 7 4 4" xfId="17660" xr:uid="{277EB767-1797-4376-99FF-650B15A2A154}"/>
    <cellStyle name="Currency 5 7 4 4 2" xfId="48484" xr:uid="{5543B07F-5265-4219-8398-7C053586B217}"/>
    <cellStyle name="Currency 5 7 4 5" xfId="33074" xr:uid="{FE3B20B6-74C3-4530-8B3D-B3DCD8DD2A5E}"/>
    <cellStyle name="Currency 5 7 5" xfId="4151" xr:uid="{3046F96E-A7D1-46FF-9AC0-47EB5E9AD3B1}"/>
    <cellStyle name="Currency 5 7 5 2" xfId="11962" xr:uid="{5ED6A037-6588-48B3-A721-AAFC244A62DB}"/>
    <cellStyle name="Currency 5 7 5 2 2" xfId="27373" xr:uid="{9B0E910C-AB1C-47CA-854A-DD931A47C0AD}"/>
    <cellStyle name="Currency 5 7 5 2 2 2" xfId="58197" xr:uid="{F3F9DE2F-E7FF-4FD7-9153-2B5AB5D73E93}"/>
    <cellStyle name="Currency 5 7 5 2 3" xfId="42787" xr:uid="{8D1B42CC-8947-4E3F-8AC2-3A7569D72CB8}"/>
    <cellStyle name="Currency 5 7 5 3" xfId="19564" xr:uid="{5BB8A20F-6C7B-41FA-B757-1F40D67170FD}"/>
    <cellStyle name="Currency 5 7 5 3 2" xfId="50388" xr:uid="{7A39B764-0AC4-43EB-809E-E34702F5A354}"/>
    <cellStyle name="Currency 5 7 5 4" xfId="34978" xr:uid="{3050C7D1-172E-4795-8B9F-D6FBC7ED20B7}"/>
    <cellStyle name="Currency 5 7 6" xfId="8159" xr:uid="{0EBD7911-56C1-4D84-9A01-36CDED17921A}"/>
    <cellStyle name="Currency 5 7 6 2" xfId="23570" xr:uid="{F4C0A8F3-0B1B-49F4-856D-84CCF8FA03AB}"/>
    <cellStyle name="Currency 5 7 6 2 2" xfId="54394" xr:uid="{535134B6-25D1-42F0-BFF6-688E8FDFE78C}"/>
    <cellStyle name="Currency 5 7 6 3" xfId="38984" xr:uid="{4211F6B1-FA42-4098-895E-5D399366BA1B}"/>
    <cellStyle name="Currency 5 7 7" xfId="15761" xr:uid="{3C0E399B-EAF8-44B5-BAEB-340B5D5A2B70}"/>
    <cellStyle name="Currency 5 7 7 2" xfId="46585" xr:uid="{397DCAA4-7562-4DB1-A369-DD5B6C1FA512}"/>
    <cellStyle name="Currency 5 7 8" xfId="31175" xr:uid="{5886BD27-66CB-4476-B963-7FB78D3679A2}"/>
    <cellStyle name="Currency 5 8" xfId="768" xr:uid="{20B59C7F-2153-4B64-829D-43ADB34FF01A}"/>
    <cellStyle name="Currency 5 8 2" xfId="2667" xr:uid="{CB9B1882-597E-4525-9AF0-3371F196CEF9}"/>
    <cellStyle name="Currency 5 8 2 2" xfId="6470" xr:uid="{DD531C8A-3CBF-4EB3-9AA4-DBD28D5AC06C}"/>
    <cellStyle name="Currency 5 8 2 2 2" xfId="14281" xr:uid="{2CE74200-D69A-43C2-9446-F47510C04A8B}"/>
    <cellStyle name="Currency 5 8 2 2 2 2" xfId="29692" xr:uid="{E8B3A709-5AF1-496C-8DBA-60A9FB7A14FD}"/>
    <cellStyle name="Currency 5 8 2 2 2 2 2" xfId="60516" xr:uid="{10E1D8F3-7FF0-4663-AC95-314AE9A98213}"/>
    <cellStyle name="Currency 5 8 2 2 2 3" xfId="45106" xr:uid="{F4AA1CC1-29AE-4EE1-A7F9-72F36D297C6C}"/>
    <cellStyle name="Currency 5 8 2 2 3" xfId="21883" xr:uid="{5B6E1315-5F0A-40A0-9240-6327690009B0}"/>
    <cellStyle name="Currency 5 8 2 2 3 2" xfId="52707" xr:uid="{420B114F-6308-4C41-A6EA-9BAB21E79AF4}"/>
    <cellStyle name="Currency 5 8 2 2 4" xfId="37297" xr:uid="{8E6D7282-0953-4DC3-B6A6-BACCBE4F9DED}"/>
    <cellStyle name="Currency 5 8 2 3" xfId="10478" xr:uid="{72FFC8F5-AF6B-41F5-8F4E-0A9C9E176E8A}"/>
    <cellStyle name="Currency 5 8 2 3 2" xfId="25889" xr:uid="{40139AA8-3B08-46FE-B0E2-9AF2AFDE2082}"/>
    <cellStyle name="Currency 5 8 2 3 2 2" xfId="56713" xr:uid="{82DC48C8-9A44-4E5D-9A8A-B9D64F19DA36}"/>
    <cellStyle name="Currency 5 8 2 3 3" xfId="41303" xr:uid="{102C9C03-363A-42F2-84EE-0697CF51070E}"/>
    <cellStyle name="Currency 5 8 2 4" xfId="18080" xr:uid="{35D74385-53A4-4AA6-905D-4FDA0BC57F3F}"/>
    <cellStyle name="Currency 5 8 2 4 2" xfId="48904" xr:uid="{2BDAA1B2-415B-44D4-8D78-CE8EAA2814E8}"/>
    <cellStyle name="Currency 5 8 2 5" xfId="33494" xr:uid="{C49E3EB8-B63A-4620-8C95-91520171A2BE}"/>
    <cellStyle name="Currency 5 8 3" xfId="4571" xr:uid="{40120994-E6EB-4ABA-82F5-7753C5BD6AB8}"/>
    <cellStyle name="Currency 5 8 3 2" xfId="12382" xr:uid="{CEDEEAD7-5F76-437F-AA51-DA1B7B287B66}"/>
    <cellStyle name="Currency 5 8 3 2 2" xfId="27793" xr:uid="{7FE78619-929A-49F3-BB40-FFE9504F59C0}"/>
    <cellStyle name="Currency 5 8 3 2 2 2" xfId="58617" xr:uid="{70E41582-3014-4699-A478-1167A50EA8DC}"/>
    <cellStyle name="Currency 5 8 3 2 3" xfId="43207" xr:uid="{682C299B-4474-48A5-B0FC-50FFEC155872}"/>
    <cellStyle name="Currency 5 8 3 3" xfId="19984" xr:uid="{7B39C333-ED25-4FFF-9DE8-BE3198F92990}"/>
    <cellStyle name="Currency 5 8 3 3 2" xfId="50808" xr:uid="{22276040-8B5A-4E64-95E2-F64A435290AC}"/>
    <cellStyle name="Currency 5 8 3 4" xfId="35398" xr:uid="{86352DBA-0223-4A72-9439-681FC29AB4B6}"/>
    <cellStyle name="Currency 5 8 4" xfId="8579" xr:uid="{B0945C26-7272-4367-8E17-EE268834EBAE}"/>
    <cellStyle name="Currency 5 8 4 2" xfId="23990" xr:uid="{C7FC7C53-C087-434A-8EB7-9F97829A664B}"/>
    <cellStyle name="Currency 5 8 4 2 2" xfId="54814" xr:uid="{62DADD48-0B86-4D74-8B28-CD90F3AE750A}"/>
    <cellStyle name="Currency 5 8 4 3" xfId="39404" xr:uid="{4F40B91B-41A8-41E4-B239-CBC072E500EE}"/>
    <cellStyle name="Currency 5 8 5" xfId="16181" xr:uid="{B231E1AA-AF52-47E8-969D-D81D37FDE2FC}"/>
    <cellStyle name="Currency 5 8 5 2" xfId="47005" xr:uid="{2EE164BA-CB2A-4A55-81D1-9D91D990B669}"/>
    <cellStyle name="Currency 5 8 6" xfId="31595" xr:uid="{8D2824C5-D65E-4E43-9A64-318DB39294CF}"/>
    <cellStyle name="Currency 5 9" xfId="1401" xr:uid="{137B7306-A91A-4517-AA9F-D3CC9FE60AFE}"/>
    <cellStyle name="Currency 5 9 2" xfId="3300" xr:uid="{94CF8A9E-80CB-4CB3-B17A-964E6CAC21A6}"/>
    <cellStyle name="Currency 5 9 2 2" xfId="7103" xr:uid="{648E73DF-02F5-46E8-A737-3E71982E6737}"/>
    <cellStyle name="Currency 5 9 2 2 2" xfId="14914" xr:uid="{70839A96-47D8-4D51-9015-EA849144722F}"/>
    <cellStyle name="Currency 5 9 2 2 2 2" xfId="30325" xr:uid="{1F9B3080-E2F4-444E-BCB7-1E048887DEBD}"/>
    <cellStyle name="Currency 5 9 2 2 2 2 2" xfId="61149" xr:uid="{6B2DAC7C-776F-4EBD-92B3-F88BADD92AC2}"/>
    <cellStyle name="Currency 5 9 2 2 2 3" xfId="45739" xr:uid="{51861871-794E-4F63-B21B-4A5798D45F5D}"/>
    <cellStyle name="Currency 5 9 2 2 3" xfId="22516" xr:uid="{E68F4E87-2D4A-4ADC-B1FA-CC1930ACA5C6}"/>
    <cellStyle name="Currency 5 9 2 2 3 2" xfId="53340" xr:uid="{0116FBC2-432D-4A4F-A2B8-ECF7A2ACC0F9}"/>
    <cellStyle name="Currency 5 9 2 2 4" xfId="37930" xr:uid="{3DF9F556-262B-4131-A3FE-34F0EC557968}"/>
    <cellStyle name="Currency 5 9 2 3" xfId="11111" xr:uid="{71FE77D8-D4C0-4058-8614-53B538A6F509}"/>
    <cellStyle name="Currency 5 9 2 3 2" xfId="26522" xr:uid="{0CB5CFFE-2150-4C6D-B903-B4B5A32B849B}"/>
    <cellStyle name="Currency 5 9 2 3 2 2" xfId="57346" xr:uid="{753A7959-D9DF-449D-B720-79317BBC8165}"/>
    <cellStyle name="Currency 5 9 2 3 3" xfId="41936" xr:uid="{EA95FF20-01AC-4959-9A55-C18CA27EDC66}"/>
    <cellStyle name="Currency 5 9 2 4" xfId="18713" xr:uid="{3178A2E1-AC45-4D82-BF43-F8949C2E94D8}"/>
    <cellStyle name="Currency 5 9 2 4 2" xfId="49537" xr:uid="{D9FF6515-7841-49DE-A702-6B183EC64A52}"/>
    <cellStyle name="Currency 5 9 2 5" xfId="34127" xr:uid="{F60501E0-9845-4E9A-BC57-3AC740FCA03B}"/>
    <cellStyle name="Currency 5 9 3" xfId="5204" xr:uid="{18E67F3A-6915-490D-B1AE-9FFBBC2C0794}"/>
    <cellStyle name="Currency 5 9 3 2" xfId="13015" xr:uid="{BA9FF6D0-81BF-4253-81A2-077644DEC444}"/>
    <cellStyle name="Currency 5 9 3 2 2" xfId="28426" xr:uid="{6D8CD884-D8A9-4F75-9F32-95F781957CD8}"/>
    <cellStyle name="Currency 5 9 3 2 2 2" xfId="59250" xr:uid="{4A3C81C3-8285-44F6-99EA-93731CE2337B}"/>
    <cellStyle name="Currency 5 9 3 2 3" xfId="43840" xr:uid="{3E0D3BC0-B2A5-42ED-A3D8-A07E1EB08CFA}"/>
    <cellStyle name="Currency 5 9 3 3" xfId="20617" xr:uid="{F9AD031A-56E9-47A5-8C17-999B4BAC3C7B}"/>
    <cellStyle name="Currency 5 9 3 3 2" xfId="51441" xr:uid="{C74361EA-FA78-46E0-A461-FCB9D0851F54}"/>
    <cellStyle name="Currency 5 9 3 4" xfId="36031" xr:uid="{8B4A73D4-A0D7-4BEE-A56D-8FCA667C1C24}"/>
    <cellStyle name="Currency 5 9 4" xfId="9212" xr:uid="{73196CE3-27AB-4E18-8482-D5FD2ECB7F2E}"/>
    <cellStyle name="Currency 5 9 4 2" xfId="24623" xr:uid="{604003A3-D21A-4AF8-9AB3-4283987AE854}"/>
    <cellStyle name="Currency 5 9 4 2 2" xfId="55447" xr:uid="{AD685DB5-A53C-4F89-A181-50EFDE32C618}"/>
    <cellStyle name="Currency 5 9 4 3" xfId="40037" xr:uid="{A229EDC1-F96A-40E5-B1C5-CFE63588F757}"/>
    <cellStyle name="Currency 5 9 5" xfId="16814" xr:uid="{2E8485E8-6DC6-4973-9076-97FA62094E2C}"/>
    <cellStyle name="Currency 5 9 5 2" xfId="47638" xr:uid="{52A27340-8F86-43BC-BA4B-46562EF39241}"/>
    <cellStyle name="Currency 5 9 6" xfId="32228" xr:uid="{9C1A5F89-757D-4DCA-9EAB-ACEBD1E066B2}"/>
    <cellStyle name="Currency 6" xfId="138" xr:uid="{AFDDE28A-1F06-43A4-A02E-535E0C50368B}"/>
    <cellStyle name="Currency 6 10" xfId="3950" xr:uid="{B43E59A1-522B-4353-AD81-29E0E9B222A5}"/>
    <cellStyle name="Currency 6 10 2" xfId="11761" xr:uid="{7967E96B-0D4F-441A-BD1D-A5BB9F94BE56}"/>
    <cellStyle name="Currency 6 10 2 2" xfId="27172" xr:uid="{230E29C3-8873-484B-B9C1-18E9D3522D65}"/>
    <cellStyle name="Currency 6 10 2 2 2" xfId="57996" xr:uid="{8540FF77-6DE0-48BE-81AC-081399E75F6B}"/>
    <cellStyle name="Currency 6 10 2 3" xfId="42586" xr:uid="{0B3B2852-78B1-4AAD-83D7-F23D12CE9A92}"/>
    <cellStyle name="Currency 6 10 3" xfId="19363" xr:uid="{33133AD7-6B2A-44A2-8A06-54C44C9FDBA4}"/>
    <cellStyle name="Currency 6 10 3 2" xfId="50187" xr:uid="{1489E4F9-9F59-4A12-9C38-159F60585D0E}"/>
    <cellStyle name="Currency 6 10 4" xfId="34777" xr:uid="{836AD285-643E-43BE-BAD6-CF2E4E034D65}"/>
    <cellStyle name="Currency 6 11" xfId="7958" xr:uid="{C7F042D5-344F-47F6-8030-ED6A0A2EA02F}"/>
    <cellStyle name="Currency 6 11 2" xfId="23369" xr:uid="{54F83486-9AEE-4CCB-981F-1014C007E238}"/>
    <cellStyle name="Currency 6 11 2 2" xfId="54193" xr:uid="{694EB4F7-1B15-4739-A294-258D19266695}"/>
    <cellStyle name="Currency 6 11 3" xfId="38783" xr:uid="{D69D69C9-FAE2-4251-B46F-4B945610DC00}"/>
    <cellStyle name="Currency 6 12" xfId="7749" xr:uid="{FA46EBB7-C40F-49C3-8A10-22A166ED0C97}"/>
    <cellStyle name="Currency 6 12 2" xfId="23160" xr:uid="{2B516D33-7EE8-481A-B613-EFD5E37182E2}"/>
    <cellStyle name="Currency 6 12 2 2" xfId="53984" xr:uid="{BA1F02DE-EFF6-4382-8713-29BB84FB2D0E}"/>
    <cellStyle name="Currency 6 12 3" xfId="38574" xr:uid="{A22E77F9-103B-4109-AFD1-50DF58AF50C9}"/>
    <cellStyle name="Currency 6 13" xfId="15560" xr:uid="{27E155A9-3E19-47E3-A13A-469BD8A64FC6}"/>
    <cellStyle name="Currency 6 13 2" xfId="46384" xr:uid="{AC5A4AF7-B452-4685-BDD3-30348FDC24B1}"/>
    <cellStyle name="Currency 6 14" xfId="30974" xr:uid="{1E3A8882-D915-4171-A01B-09DF96BB4CCE}"/>
    <cellStyle name="Currency 6 2" xfId="223" xr:uid="{D374091C-7F4B-48F2-84B8-9B1A2DAF2EDD}"/>
    <cellStyle name="Currency 6 2 10" xfId="7834" xr:uid="{FDC6CCF3-13EF-4D12-8B19-1E1DFE99F134}"/>
    <cellStyle name="Currency 6 2 10 2" xfId="23245" xr:uid="{82A77285-E57F-4756-868D-BEDFE9DD30F6}"/>
    <cellStyle name="Currency 6 2 10 2 2" xfId="54069" xr:uid="{CC9A8202-7CF3-432C-8C6F-2D2FEE3FC049}"/>
    <cellStyle name="Currency 6 2 10 3" xfId="38659" xr:uid="{96BA48CE-FDF5-436F-A483-603CD811B7E3}"/>
    <cellStyle name="Currency 6 2 11" xfId="15645" xr:uid="{F70128EF-A910-4D80-9730-A70CD90FAE6D}"/>
    <cellStyle name="Currency 6 2 11 2" xfId="46469" xr:uid="{EECDE6E5-5E29-4D0C-B68C-2263B330C8A6}"/>
    <cellStyle name="Currency 6 2 12" xfId="31059" xr:uid="{B43EFCE8-E69E-4E29-9563-CE490F10D718}"/>
    <cellStyle name="Currency 6 2 2" xfId="305" xr:uid="{07FDE21D-296F-45AC-9119-4221908C1B29}"/>
    <cellStyle name="Currency 6 2 2 10" xfId="15727" xr:uid="{1E7272AF-48CE-45E2-B440-D6CB60C8DC32}"/>
    <cellStyle name="Currency 6 2 2 10 2" xfId="46551" xr:uid="{EEB3B0A8-CDA7-44A2-8838-47E2D6E1FCE8}"/>
    <cellStyle name="Currency 6 2 2 11" xfId="31141" xr:uid="{211D5968-409D-4FFE-B100-0196481BBD9F}"/>
    <cellStyle name="Currency 6 2 2 2" xfId="736" xr:uid="{39DFED2F-CBAC-4234-8131-7D4652D04AC7}"/>
    <cellStyle name="Currency 6 2 2 2 2" xfId="1369" xr:uid="{6D999FFE-FBE5-46BF-AE44-834088680F03}"/>
    <cellStyle name="Currency 6 2 2 2 2 2" xfId="3268" xr:uid="{02D2E2F8-E188-4DD7-95EB-1931669ABB6B}"/>
    <cellStyle name="Currency 6 2 2 2 2 2 2" xfId="7071" xr:uid="{8DA009FB-E49D-4018-BDAE-00D48A2EB0D8}"/>
    <cellStyle name="Currency 6 2 2 2 2 2 2 2" xfId="14882" xr:uid="{C4947DB2-987A-4473-B6F5-25748353EA46}"/>
    <cellStyle name="Currency 6 2 2 2 2 2 2 2 2" xfId="30293" xr:uid="{72527044-A3EA-430E-934D-EA78065A1BFB}"/>
    <cellStyle name="Currency 6 2 2 2 2 2 2 2 2 2" xfId="61117" xr:uid="{9731F5DF-D845-4B64-9FDE-D9F1019E4602}"/>
    <cellStyle name="Currency 6 2 2 2 2 2 2 2 3" xfId="45707" xr:uid="{1C443C9F-B622-4298-918F-6AF79A41E1D2}"/>
    <cellStyle name="Currency 6 2 2 2 2 2 2 3" xfId="22484" xr:uid="{A45B6D18-C127-4BD9-B533-A6E17B1D2226}"/>
    <cellStyle name="Currency 6 2 2 2 2 2 2 3 2" xfId="53308" xr:uid="{C09B8DFC-D46E-4A7C-B449-B172DCC8CE7B}"/>
    <cellStyle name="Currency 6 2 2 2 2 2 2 4" xfId="37898" xr:uid="{E6423B2A-857A-4E63-AE25-DCD7CE40D9DD}"/>
    <cellStyle name="Currency 6 2 2 2 2 2 3" xfId="11079" xr:uid="{AD38D376-5C53-4A9F-B814-BD05D3BE14C4}"/>
    <cellStyle name="Currency 6 2 2 2 2 2 3 2" xfId="26490" xr:uid="{08A0357A-7BC2-44C7-8833-5310D96E11BD}"/>
    <cellStyle name="Currency 6 2 2 2 2 2 3 2 2" xfId="57314" xr:uid="{7257B5C9-2602-4D67-A711-F4D8D779AAF4}"/>
    <cellStyle name="Currency 6 2 2 2 2 2 3 3" xfId="41904" xr:uid="{2B12A809-CA72-4B31-AB93-5FAA425D15BF}"/>
    <cellStyle name="Currency 6 2 2 2 2 2 4" xfId="18681" xr:uid="{3CFD7C51-9C3C-43D2-B8EB-A3A6CDA2B857}"/>
    <cellStyle name="Currency 6 2 2 2 2 2 4 2" xfId="49505" xr:uid="{E3BDD85E-7E14-439C-8406-B9D39321A0E9}"/>
    <cellStyle name="Currency 6 2 2 2 2 2 5" xfId="34095" xr:uid="{1AC346FB-1328-472C-B862-6B949204063D}"/>
    <cellStyle name="Currency 6 2 2 2 2 3" xfId="5172" xr:uid="{55373214-BCDD-4EEC-933A-0B7432691940}"/>
    <cellStyle name="Currency 6 2 2 2 2 3 2" xfId="12983" xr:uid="{07674EE3-C048-47B1-9CEC-5D360C2CA8D9}"/>
    <cellStyle name="Currency 6 2 2 2 2 3 2 2" xfId="28394" xr:uid="{BCB206B7-2FDF-4F15-AD13-B88EB3BA8117}"/>
    <cellStyle name="Currency 6 2 2 2 2 3 2 2 2" xfId="59218" xr:uid="{B64661B4-8484-46B9-8B6C-E0240AEECAD6}"/>
    <cellStyle name="Currency 6 2 2 2 2 3 2 3" xfId="43808" xr:uid="{22DA6258-2379-4E70-8ECD-F40B690B1DD0}"/>
    <cellStyle name="Currency 6 2 2 2 2 3 3" xfId="20585" xr:uid="{18D547A3-F963-4C52-BCDB-BCE7D6CE38BC}"/>
    <cellStyle name="Currency 6 2 2 2 2 3 3 2" xfId="51409" xr:uid="{5A71FF3E-E618-4997-84B9-78781D2C260E}"/>
    <cellStyle name="Currency 6 2 2 2 2 3 4" xfId="35999" xr:uid="{4344476D-3AF7-4175-81D3-0FFC258FBA9E}"/>
    <cellStyle name="Currency 6 2 2 2 2 4" xfId="9180" xr:uid="{93784A81-8BCD-44CA-863E-96EEC17DC61B}"/>
    <cellStyle name="Currency 6 2 2 2 2 4 2" xfId="24591" xr:uid="{D98DF0C5-C010-40C4-96D7-2D670A269DA2}"/>
    <cellStyle name="Currency 6 2 2 2 2 4 2 2" xfId="55415" xr:uid="{3703DB26-E93C-438A-A8D0-D1ED50BFD619}"/>
    <cellStyle name="Currency 6 2 2 2 2 4 3" xfId="40005" xr:uid="{EB042DEF-A57B-4B20-A002-CB2452275CF0}"/>
    <cellStyle name="Currency 6 2 2 2 2 5" xfId="16782" xr:uid="{EA7AC666-D11C-47E8-991A-2925B1395F4D}"/>
    <cellStyle name="Currency 6 2 2 2 2 5 2" xfId="47606" xr:uid="{9E4D544D-54DC-4EFB-BD17-2522D13909D1}"/>
    <cellStyle name="Currency 6 2 2 2 2 6" xfId="32196" xr:uid="{2DE9441A-3119-4FF6-AEBD-0E3A40556F0C}"/>
    <cellStyle name="Currency 6 2 2 2 3" xfId="2002" xr:uid="{223A9AE6-1EC3-48FD-8462-BB9F69FBA80E}"/>
    <cellStyle name="Currency 6 2 2 2 3 2" xfId="3901" xr:uid="{AC113626-D05D-4C6A-A336-701E055C8FF6}"/>
    <cellStyle name="Currency 6 2 2 2 3 2 2" xfId="7704" xr:uid="{77E6DA9F-D8CB-4DEF-BA5A-0D5E2303F3E5}"/>
    <cellStyle name="Currency 6 2 2 2 3 2 2 2" xfId="15515" xr:uid="{0A50FD71-3095-4A8F-9C16-133BE9B80775}"/>
    <cellStyle name="Currency 6 2 2 2 3 2 2 2 2" xfId="30926" xr:uid="{C42F5515-8FD9-4C10-AFBD-FB4CF1EBC76B}"/>
    <cellStyle name="Currency 6 2 2 2 3 2 2 2 2 2" xfId="61750" xr:uid="{A94DD0D9-083A-4320-B8D6-9FAFB77F9FEA}"/>
    <cellStyle name="Currency 6 2 2 2 3 2 2 2 3" xfId="46340" xr:uid="{20F5DDF5-132A-49C8-BCA5-44D063604823}"/>
    <cellStyle name="Currency 6 2 2 2 3 2 2 3" xfId="23117" xr:uid="{73AB592B-D2FF-4C4C-B22A-65179D6F556F}"/>
    <cellStyle name="Currency 6 2 2 2 3 2 2 3 2" xfId="53941" xr:uid="{BBFCBF65-B788-4A38-B4B6-97E8BB0C7F90}"/>
    <cellStyle name="Currency 6 2 2 2 3 2 2 4" xfId="38531" xr:uid="{6B1DC17D-C15B-4C24-A5D5-22CBF0D42438}"/>
    <cellStyle name="Currency 6 2 2 2 3 2 3" xfId="11712" xr:uid="{BEB16E73-54D4-4CBE-B315-194B7DE2CBA0}"/>
    <cellStyle name="Currency 6 2 2 2 3 2 3 2" xfId="27123" xr:uid="{C79A80F8-173C-4FBB-9553-098E6AD7C9FC}"/>
    <cellStyle name="Currency 6 2 2 2 3 2 3 2 2" xfId="57947" xr:uid="{14C40586-0F16-49F0-B2B0-0B4A61E455CD}"/>
    <cellStyle name="Currency 6 2 2 2 3 2 3 3" xfId="42537" xr:uid="{BF8F31BB-29C4-43F3-BCF6-A7959EF3F640}"/>
    <cellStyle name="Currency 6 2 2 2 3 2 4" xfId="19314" xr:uid="{9586EE0E-B45D-4794-9A5F-5D96BD0A4218}"/>
    <cellStyle name="Currency 6 2 2 2 3 2 4 2" xfId="50138" xr:uid="{53DEDB4A-15BA-48DC-98AD-EBDDD66945BB}"/>
    <cellStyle name="Currency 6 2 2 2 3 2 5" xfId="34728" xr:uid="{C1D31608-808D-48C5-BEEE-D8F125FF2F1B}"/>
    <cellStyle name="Currency 6 2 2 2 3 3" xfId="5805" xr:uid="{1050E672-02C2-4B26-9A1B-3BAEBEF8C8EA}"/>
    <cellStyle name="Currency 6 2 2 2 3 3 2" xfId="13616" xr:uid="{764654BC-BD0E-4C08-AFEF-7B922721BEF2}"/>
    <cellStyle name="Currency 6 2 2 2 3 3 2 2" xfId="29027" xr:uid="{5B3E8D0B-1ACC-4227-82F9-6BB532514DD5}"/>
    <cellStyle name="Currency 6 2 2 2 3 3 2 2 2" xfId="59851" xr:uid="{79430F1B-ADB3-4ED9-BEE1-2EE920BA2D32}"/>
    <cellStyle name="Currency 6 2 2 2 3 3 2 3" xfId="44441" xr:uid="{4226D6A2-2560-49CD-A673-901C871B65EC}"/>
    <cellStyle name="Currency 6 2 2 2 3 3 3" xfId="21218" xr:uid="{F6666CD7-F760-48FB-90C9-E0A56DCC9BE8}"/>
    <cellStyle name="Currency 6 2 2 2 3 3 3 2" xfId="52042" xr:uid="{5F0F35A3-0EAC-467C-BF18-C0277EEB2133}"/>
    <cellStyle name="Currency 6 2 2 2 3 3 4" xfId="36632" xr:uid="{41E66E6A-18D8-43FC-813C-BF7D23E38B50}"/>
    <cellStyle name="Currency 6 2 2 2 3 4" xfId="9813" xr:uid="{5B9F2C3F-EE7A-470A-B707-6C7BDAE78A08}"/>
    <cellStyle name="Currency 6 2 2 2 3 4 2" xfId="25224" xr:uid="{9B214D1F-2C4D-4CBF-80D6-71552274ED33}"/>
    <cellStyle name="Currency 6 2 2 2 3 4 2 2" xfId="56048" xr:uid="{97D6CFD2-8847-42F2-AF26-041037D93BC2}"/>
    <cellStyle name="Currency 6 2 2 2 3 4 3" xfId="40638" xr:uid="{A91BB305-2C85-4538-BA6C-DA9292580DFF}"/>
    <cellStyle name="Currency 6 2 2 2 3 5" xfId="17415" xr:uid="{FC07A87D-82AD-424E-A3CF-127A2417943F}"/>
    <cellStyle name="Currency 6 2 2 2 3 5 2" xfId="48239" xr:uid="{E9AD4A54-210B-4CDD-9F80-CE96596DE549}"/>
    <cellStyle name="Currency 6 2 2 2 3 6" xfId="32829" xr:uid="{4836300A-A85B-4348-9D85-98060DEC5D67}"/>
    <cellStyle name="Currency 6 2 2 2 4" xfId="2635" xr:uid="{E86E94DF-A349-4CC3-AD3C-5834EECC3A60}"/>
    <cellStyle name="Currency 6 2 2 2 4 2" xfId="6438" xr:uid="{995FE3C4-E265-41A2-9D66-894EAD40A998}"/>
    <cellStyle name="Currency 6 2 2 2 4 2 2" xfId="14249" xr:uid="{B2D7D79B-E7AF-4898-A8A7-361872D51428}"/>
    <cellStyle name="Currency 6 2 2 2 4 2 2 2" xfId="29660" xr:uid="{E529E212-8E4A-4E94-AF18-FD6D5C57F90B}"/>
    <cellStyle name="Currency 6 2 2 2 4 2 2 2 2" xfId="60484" xr:uid="{D5B82405-19C3-48C6-AB33-B8158961A491}"/>
    <cellStyle name="Currency 6 2 2 2 4 2 2 3" xfId="45074" xr:uid="{D323B505-2D01-403D-8F7C-C1D49555A70F}"/>
    <cellStyle name="Currency 6 2 2 2 4 2 3" xfId="21851" xr:uid="{F1283502-D63D-4EC9-A0B3-C2CC88AF65BF}"/>
    <cellStyle name="Currency 6 2 2 2 4 2 3 2" xfId="52675" xr:uid="{8BD89A79-9365-41DD-B000-67261590E594}"/>
    <cellStyle name="Currency 6 2 2 2 4 2 4" xfId="37265" xr:uid="{6D6466E0-CF28-488B-8420-3911F5BD8116}"/>
    <cellStyle name="Currency 6 2 2 2 4 3" xfId="10446" xr:uid="{F196FFD0-A396-4EEB-BA15-B76B2D326449}"/>
    <cellStyle name="Currency 6 2 2 2 4 3 2" xfId="25857" xr:uid="{42A0BD98-C3DD-45AF-805A-F4B4339CAF89}"/>
    <cellStyle name="Currency 6 2 2 2 4 3 2 2" xfId="56681" xr:uid="{289BB52B-3C69-4B81-B891-BD790AA1EB72}"/>
    <cellStyle name="Currency 6 2 2 2 4 3 3" xfId="41271" xr:uid="{F01B313A-27A7-4A9F-B1D3-01C133513752}"/>
    <cellStyle name="Currency 6 2 2 2 4 4" xfId="18048" xr:uid="{969994D5-7FF1-4CB8-B48B-DBFEDBA9C432}"/>
    <cellStyle name="Currency 6 2 2 2 4 4 2" xfId="48872" xr:uid="{043E45FC-1901-408B-9012-EA6801A8DAA1}"/>
    <cellStyle name="Currency 6 2 2 2 4 5" xfId="33462" xr:uid="{A53647DC-2070-4FA6-8349-4D4F9FDDFB90}"/>
    <cellStyle name="Currency 6 2 2 2 5" xfId="4539" xr:uid="{AF12ECF4-19C4-4CB3-A825-018830AE5A17}"/>
    <cellStyle name="Currency 6 2 2 2 5 2" xfId="12350" xr:uid="{2A63E123-6639-4DB8-9C9F-05B7240114D0}"/>
    <cellStyle name="Currency 6 2 2 2 5 2 2" xfId="27761" xr:uid="{6068370C-360E-48C5-AF0E-EBFD8BD1B5E4}"/>
    <cellStyle name="Currency 6 2 2 2 5 2 2 2" xfId="58585" xr:uid="{5701D4AE-CCD9-4910-872F-5EA390A14115}"/>
    <cellStyle name="Currency 6 2 2 2 5 2 3" xfId="43175" xr:uid="{CEBB9CCE-D813-4DFA-A20F-D5C799E50106}"/>
    <cellStyle name="Currency 6 2 2 2 5 3" xfId="19952" xr:uid="{D8943F65-5F30-4F14-AB29-BA41FAA18C1E}"/>
    <cellStyle name="Currency 6 2 2 2 5 3 2" xfId="50776" xr:uid="{D49F8AB3-7356-41DA-BDE9-23223A1893BA}"/>
    <cellStyle name="Currency 6 2 2 2 5 4" xfId="35366" xr:uid="{B9654AE3-07DB-493C-A9F1-CC2B8C186110}"/>
    <cellStyle name="Currency 6 2 2 2 6" xfId="8547" xr:uid="{007B3361-55E4-4CA4-90FA-86ED0CED3D92}"/>
    <cellStyle name="Currency 6 2 2 2 6 2" xfId="23958" xr:uid="{B43D6F86-1813-41D6-B81C-8D960664582E}"/>
    <cellStyle name="Currency 6 2 2 2 6 2 2" xfId="54782" xr:uid="{0309A832-BDCA-422F-A653-96F3341F6147}"/>
    <cellStyle name="Currency 6 2 2 2 6 3" xfId="39372" xr:uid="{208AC211-39AA-42E5-B3C8-332E35E10795}"/>
    <cellStyle name="Currency 6 2 2 2 7" xfId="16149" xr:uid="{51ECC5B6-A9C3-4793-A85A-108691A220FD}"/>
    <cellStyle name="Currency 6 2 2 2 7 2" xfId="46973" xr:uid="{933BD8F1-7828-4973-BD9A-E0FCC3AC5C6C}"/>
    <cellStyle name="Currency 6 2 2 2 8" xfId="31563" xr:uid="{D093FB41-B1D6-4724-B085-DC46081EA2CE}"/>
    <cellStyle name="Currency 6 2 2 3" xfId="527" xr:uid="{525ED645-684F-4DA8-A26D-86A3472E700F}"/>
    <cellStyle name="Currency 6 2 2 3 2" xfId="1160" xr:uid="{D8067CC1-F146-48D7-8F2F-C4726CDF2AAE}"/>
    <cellStyle name="Currency 6 2 2 3 2 2" xfId="3059" xr:uid="{AEDE5F39-51AF-42BD-8C00-50852A0CCE19}"/>
    <cellStyle name="Currency 6 2 2 3 2 2 2" xfId="6862" xr:uid="{BC0C8A04-FF3F-4B4B-9EA5-84BAD82B51A1}"/>
    <cellStyle name="Currency 6 2 2 3 2 2 2 2" xfId="14673" xr:uid="{C6306725-826D-4E9D-960E-56E2945E4A55}"/>
    <cellStyle name="Currency 6 2 2 3 2 2 2 2 2" xfId="30084" xr:uid="{9E5D8A86-ADC0-4AEC-B9C2-8B7FFA16BBA4}"/>
    <cellStyle name="Currency 6 2 2 3 2 2 2 2 2 2" xfId="60908" xr:uid="{B7EE44D8-E529-42B7-8021-F3675D08DC54}"/>
    <cellStyle name="Currency 6 2 2 3 2 2 2 2 3" xfId="45498" xr:uid="{D895577C-F135-4807-A85B-820550E40BEC}"/>
    <cellStyle name="Currency 6 2 2 3 2 2 2 3" xfId="22275" xr:uid="{778B565D-0BF0-4908-BBA1-E4F055728DDA}"/>
    <cellStyle name="Currency 6 2 2 3 2 2 2 3 2" xfId="53099" xr:uid="{18099B71-C339-4BD3-AF56-4CB89DF51150}"/>
    <cellStyle name="Currency 6 2 2 3 2 2 2 4" xfId="37689" xr:uid="{AD162C96-81BF-49BA-AA10-7E4D399E0A7E}"/>
    <cellStyle name="Currency 6 2 2 3 2 2 3" xfId="10870" xr:uid="{DC9A6BDD-672B-4CE0-9E2D-D29D2CCFA4A3}"/>
    <cellStyle name="Currency 6 2 2 3 2 2 3 2" xfId="26281" xr:uid="{05B9FE2F-605A-4E86-8198-C36F18A3D414}"/>
    <cellStyle name="Currency 6 2 2 3 2 2 3 2 2" xfId="57105" xr:uid="{76493B9E-000B-4C28-A2E0-8DDD84A3EBB5}"/>
    <cellStyle name="Currency 6 2 2 3 2 2 3 3" xfId="41695" xr:uid="{9C0C179D-D0DB-46AE-8323-053B6DC60DF8}"/>
    <cellStyle name="Currency 6 2 2 3 2 2 4" xfId="18472" xr:uid="{ABA07F4C-437A-41AA-9E48-8599C8DF40B3}"/>
    <cellStyle name="Currency 6 2 2 3 2 2 4 2" xfId="49296" xr:uid="{7F5E077A-4B54-442A-A6AE-45862A1C0E2E}"/>
    <cellStyle name="Currency 6 2 2 3 2 2 5" xfId="33886" xr:uid="{94F4F598-2F3F-427D-8DB8-03F3301C235B}"/>
    <cellStyle name="Currency 6 2 2 3 2 3" xfId="4963" xr:uid="{3DE678DC-B131-41E0-AD7A-DDDB527A5E80}"/>
    <cellStyle name="Currency 6 2 2 3 2 3 2" xfId="12774" xr:uid="{59626C64-6B34-4967-B227-6A6C4B649E9A}"/>
    <cellStyle name="Currency 6 2 2 3 2 3 2 2" xfId="28185" xr:uid="{07F02C46-BF91-49F5-B8F7-AC2A2E8FDF50}"/>
    <cellStyle name="Currency 6 2 2 3 2 3 2 2 2" xfId="59009" xr:uid="{993BE093-7430-4E7D-8B61-388FB5E6FB9B}"/>
    <cellStyle name="Currency 6 2 2 3 2 3 2 3" xfId="43599" xr:uid="{9012A1C8-B2EC-4445-9343-63D88F96D85C}"/>
    <cellStyle name="Currency 6 2 2 3 2 3 3" xfId="20376" xr:uid="{CBC7BFBE-22CE-4D9C-818D-48E96BF57002}"/>
    <cellStyle name="Currency 6 2 2 3 2 3 3 2" xfId="51200" xr:uid="{9429F599-D549-491C-9CD2-80FDBDE1CE6B}"/>
    <cellStyle name="Currency 6 2 2 3 2 3 4" xfId="35790" xr:uid="{96DB609B-D8A9-46EE-A353-668361CB8478}"/>
    <cellStyle name="Currency 6 2 2 3 2 4" xfId="8971" xr:uid="{FEEAE479-64AD-44D6-AA53-928206A73A29}"/>
    <cellStyle name="Currency 6 2 2 3 2 4 2" xfId="24382" xr:uid="{DA4BC435-E3F2-4975-B084-B6FEA009C7CB}"/>
    <cellStyle name="Currency 6 2 2 3 2 4 2 2" xfId="55206" xr:uid="{D103355C-3E8F-41D2-87AD-4E6256B83B8A}"/>
    <cellStyle name="Currency 6 2 2 3 2 4 3" xfId="39796" xr:uid="{6CD81CC2-8107-4CB6-90E6-66C0DFF6115A}"/>
    <cellStyle name="Currency 6 2 2 3 2 5" xfId="16573" xr:uid="{657CF235-FC89-46EA-B6DB-9C6B5B998FF6}"/>
    <cellStyle name="Currency 6 2 2 3 2 5 2" xfId="47397" xr:uid="{4CF0FE20-370C-4D18-8DCA-B818023FCF6F}"/>
    <cellStyle name="Currency 6 2 2 3 2 6" xfId="31987" xr:uid="{B5B59D6E-A699-4D1F-9314-924EA7532360}"/>
    <cellStyle name="Currency 6 2 2 3 3" xfId="1793" xr:uid="{30B92FA7-BC9B-4BD2-BA09-76711863F106}"/>
    <cellStyle name="Currency 6 2 2 3 3 2" xfId="3692" xr:uid="{4B045E7D-EEE3-43FD-8A19-DA1587C88836}"/>
    <cellStyle name="Currency 6 2 2 3 3 2 2" xfId="7495" xr:uid="{FEF78487-C87E-4759-9B2E-EA9D27069F11}"/>
    <cellStyle name="Currency 6 2 2 3 3 2 2 2" xfId="15306" xr:uid="{E94E1D54-E74C-44A1-AF0E-8B2FFDC92F7F}"/>
    <cellStyle name="Currency 6 2 2 3 3 2 2 2 2" xfId="30717" xr:uid="{8ED2425A-B4B7-4D93-A10A-AFA9FA5DCD23}"/>
    <cellStyle name="Currency 6 2 2 3 3 2 2 2 2 2" xfId="61541" xr:uid="{6C9A2C3F-BEEB-4556-B5CA-687FEEB54739}"/>
    <cellStyle name="Currency 6 2 2 3 3 2 2 2 3" xfId="46131" xr:uid="{E1542728-6013-4165-868A-2439F329DB19}"/>
    <cellStyle name="Currency 6 2 2 3 3 2 2 3" xfId="22908" xr:uid="{094AAFF2-2B0E-428E-B629-F08A5E3DF439}"/>
    <cellStyle name="Currency 6 2 2 3 3 2 2 3 2" xfId="53732" xr:uid="{CCBAD199-2E9B-4EFD-BECF-265EBBF01FB2}"/>
    <cellStyle name="Currency 6 2 2 3 3 2 2 4" xfId="38322" xr:uid="{551AC4AD-79FE-4F2E-BC86-2558F63AC390}"/>
    <cellStyle name="Currency 6 2 2 3 3 2 3" xfId="11503" xr:uid="{E7446009-EDD2-4463-B51F-434A1988C3A4}"/>
    <cellStyle name="Currency 6 2 2 3 3 2 3 2" xfId="26914" xr:uid="{9FAAAC72-C2A0-49D8-B773-82272454AFB1}"/>
    <cellStyle name="Currency 6 2 2 3 3 2 3 2 2" xfId="57738" xr:uid="{DD1CAFF9-5DDA-449E-9634-EE82DFFCDAD9}"/>
    <cellStyle name="Currency 6 2 2 3 3 2 3 3" xfId="42328" xr:uid="{21EC2232-8F07-483C-8D8E-0CF68FA8CD3A}"/>
    <cellStyle name="Currency 6 2 2 3 3 2 4" xfId="19105" xr:uid="{5B9E817F-7F22-40D9-B7AC-C26527253A4F}"/>
    <cellStyle name="Currency 6 2 2 3 3 2 4 2" xfId="49929" xr:uid="{ECADE58C-46BF-4444-9E69-3F3280CE044A}"/>
    <cellStyle name="Currency 6 2 2 3 3 2 5" xfId="34519" xr:uid="{642C9E52-2311-44EB-A436-1B4A4278FD0B}"/>
    <cellStyle name="Currency 6 2 2 3 3 3" xfId="5596" xr:uid="{BA6E2397-FC77-42B3-8506-123F65E8936F}"/>
    <cellStyle name="Currency 6 2 2 3 3 3 2" xfId="13407" xr:uid="{07AC9D79-66D1-465D-9E83-3185D4125089}"/>
    <cellStyle name="Currency 6 2 2 3 3 3 2 2" xfId="28818" xr:uid="{4A6EAA8B-813F-4741-A068-D62E2106B8ED}"/>
    <cellStyle name="Currency 6 2 2 3 3 3 2 2 2" xfId="59642" xr:uid="{A940D636-D11E-430E-ABE7-D60CD6FBFA4E}"/>
    <cellStyle name="Currency 6 2 2 3 3 3 2 3" xfId="44232" xr:uid="{80AC2F6B-7099-40B6-86D0-E8AF516C0F47}"/>
    <cellStyle name="Currency 6 2 2 3 3 3 3" xfId="21009" xr:uid="{CB181B9A-83C4-41B5-BD8D-79D627E2BA58}"/>
    <cellStyle name="Currency 6 2 2 3 3 3 3 2" xfId="51833" xr:uid="{EB626C30-BE01-4977-96E4-95AC01F72940}"/>
    <cellStyle name="Currency 6 2 2 3 3 3 4" xfId="36423" xr:uid="{E15B9F9D-B34E-403A-8FF8-EFF3A85CC208}"/>
    <cellStyle name="Currency 6 2 2 3 3 4" xfId="9604" xr:uid="{A1FA1CD0-3799-4687-8154-49A14B938A64}"/>
    <cellStyle name="Currency 6 2 2 3 3 4 2" xfId="25015" xr:uid="{23487A5D-0695-4D67-8DE0-5E529AF10FCB}"/>
    <cellStyle name="Currency 6 2 2 3 3 4 2 2" xfId="55839" xr:uid="{B2B65CBB-7B69-499E-9DBE-5740941FF6C2}"/>
    <cellStyle name="Currency 6 2 2 3 3 4 3" xfId="40429" xr:uid="{DE8B15E7-1199-4CE0-B400-1406627126BE}"/>
    <cellStyle name="Currency 6 2 2 3 3 5" xfId="17206" xr:uid="{4B4DF6F4-4CF8-432D-A7EA-195456E4BAE7}"/>
    <cellStyle name="Currency 6 2 2 3 3 5 2" xfId="48030" xr:uid="{590B8FED-14C1-4052-978B-C34981FD6A1C}"/>
    <cellStyle name="Currency 6 2 2 3 3 6" xfId="32620" xr:uid="{118DCF3D-1D99-4221-A002-55A19032FDCB}"/>
    <cellStyle name="Currency 6 2 2 3 4" xfId="2426" xr:uid="{A53738AF-48E7-409C-A0F1-009B018C6B27}"/>
    <cellStyle name="Currency 6 2 2 3 4 2" xfId="6229" xr:uid="{DEAE87B9-7691-475D-A458-57A651BB52B1}"/>
    <cellStyle name="Currency 6 2 2 3 4 2 2" xfId="14040" xr:uid="{CE83FE5E-CE62-4F9C-8515-D209F2B9E204}"/>
    <cellStyle name="Currency 6 2 2 3 4 2 2 2" xfId="29451" xr:uid="{1EC2CCE2-A9A7-43D8-8218-51CBD2573EA9}"/>
    <cellStyle name="Currency 6 2 2 3 4 2 2 2 2" xfId="60275" xr:uid="{2390F1A4-497D-4923-87F8-40599ED41A24}"/>
    <cellStyle name="Currency 6 2 2 3 4 2 2 3" xfId="44865" xr:uid="{75AB7BA6-59D3-4227-9936-972F2773D388}"/>
    <cellStyle name="Currency 6 2 2 3 4 2 3" xfId="21642" xr:uid="{082CEE88-0236-4E82-A05E-BEF2E718B686}"/>
    <cellStyle name="Currency 6 2 2 3 4 2 3 2" xfId="52466" xr:uid="{2E5CCDCA-3703-4541-9D75-2062D9D4A1EE}"/>
    <cellStyle name="Currency 6 2 2 3 4 2 4" xfId="37056" xr:uid="{2C9364F7-5542-4BCF-9977-F266148F52D3}"/>
    <cellStyle name="Currency 6 2 2 3 4 3" xfId="10237" xr:uid="{C1128220-3300-4962-84F7-DC65C84AF8D3}"/>
    <cellStyle name="Currency 6 2 2 3 4 3 2" xfId="25648" xr:uid="{E3718E4F-D465-4783-B1C7-182D7CE2CD56}"/>
    <cellStyle name="Currency 6 2 2 3 4 3 2 2" xfId="56472" xr:uid="{32293434-0A6E-4D17-AB62-5F4668126283}"/>
    <cellStyle name="Currency 6 2 2 3 4 3 3" xfId="41062" xr:uid="{B492ADB1-BBC2-4537-AC59-0BB101EC2D41}"/>
    <cellStyle name="Currency 6 2 2 3 4 4" xfId="17839" xr:uid="{79236111-9E51-419C-9BE6-CEDE72DD3838}"/>
    <cellStyle name="Currency 6 2 2 3 4 4 2" xfId="48663" xr:uid="{C50C37A5-B230-4449-BCDA-EFFF74A9C1D2}"/>
    <cellStyle name="Currency 6 2 2 3 4 5" xfId="33253" xr:uid="{ACC04D1E-E9B7-4A77-A1AD-875E14AA5104}"/>
    <cellStyle name="Currency 6 2 2 3 5" xfId="4330" xr:uid="{D65C921A-19DF-4C69-9D5A-9684211E7218}"/>
    <cellStyle name="Currency 6 2 2 3 5 2" xfId="12141" xr:uid="{92777FE3-1A55-4901-9761-069897F4FF43}"/>
    <cellStyle name="Currency 6 2 2 3 5 2 2" xfId="27552" xr:uid="{199541B4-A4CE-46DC-9FA8-7E6699D6F8E3}"/>
    <cellStyle name="Currency 6 2 2 3 5 2 2 2" xfId="58376" xr:uid="{4687D5EF-D0EA-4FE9-BE7D-414CF5395948}"/>
    <cellStyle name="Currency 6 2 2 3 5 2 3" xfId="42966" xr:uid="{B88EE0F1-162A-46CD-8E76-80B1FE19B29A}"/>
    <cellStyle name="Currency 6 2 2 3 5 3" xfId="19743" xr:uid="{315DB325-C8E0-4A2D-97BC-79A0DC6AC3B2}"/>
    <cellStyle name="Currency 6 2 2 3 5 3 2" xfId="50567" xr:uid="{D68ABABB-F507-4EA2-8E85-DBB4F9A4737B}"/>
    <cellStyle name="Currency 6 2 2 3 5 4" xfId="35157" xr:uid="{89B83CDC-11BE-411B-B1D9-933D86696D05}"/>
    <cellStyle name="Currency 6 2 2 3 6" xfId="8338" xr:uid="{C5B77C1E-F1E4-4ED0-9CCD-DB58389E8F3A}"/>
    <cellStyle name="Currency 6 2 2 3 6 2" xfId="23749" xr:uid="{CD2D4E2C-F50A-4249-B069-F71F859D0D0F}"/>
    <cellStyle name="Currency 6 2 2 3 6 2 2" xfId="54573" xr:uid="{65866F3E-6396-4B23-B96B-3FA1D4CFBE99}"/>
    <cellStyle name="Currency 6 2 2 3 6 3" xfId="39163" xr:uid="{BF1E6108-78BB-4D02-A782-C9968337A441}"/>
    <cellStyle name="Currency 6 2 2 3 7" xfId="15940" xr:uid="{C2DFCB84-A80D-4514-B268-DCAF4B1CE017}"/>
    <cellStyle name="Currency 6 2 2 3 7 2" xfId="46764" xr:uid="{BF7E26F9-7E60-412D-B423-FB2F0E4D03A0}"/>
    <cellStyle name="Currency 6 2 2 3 8" xfId="31354" xr:uid="{7FD19002-A84F-487A-858F-B169034CB7B9}"/>
    <cellStyle name="Currency 6 2 2 4" xfId="947" xr:uid="{3570A001-9E9C-49F3-B058-5697DFAC8562}"/>
    <cellStyle name="Currency 6 2 2 4 2" xfId="2846" xr:uid="{46182BE4-D17C-4F78-BDFF-D9884EA1FBD1}"/>
    <cellStyle name="Currency 6 2 2 4 2 2" xfId="6649" xr:uid="{C5E98D82-CE4B-46B5-9E29-DE5E119990EF}"/>
    <cellStyle name="Currency 6 2 2 4 2 2 2" xfId="14460" xr:uid="{B727E44F-FFB4-4588-BF71-76A5B6086999}"/>
    <cellStyle name="Currency 6 2 2 4 2 2 2 2" xfId="29871" xr:uid="{2AD7DDFD-EB86-4DCF-AEC3-5D1CF425D351}"/>
    <cellStyle name="Currency 6 2 2 4 2 2 2 2 2" xfId="60695" xr:uid="{1F0DAC5E-0DD6-43C2-9F38-328201502C63}"/>
    <cellStyle name="Currency 6 2 2 4 2 2 2 3" xfId="45285" xr:uid="{135422EE-11E2-4485-8431-2B9757E6FFE5}"/>
    <cellStyle name="Currency 6 2 2 4 2 2 3" xfId="22062" xr:uid="{61C60866-0C53-4462-837C-93B9D7A43BB7}"/>
    <cellStyle name="Currency 6 2 2 4 2 2 3 2" xfId="52886" xr:uid="{C779093B-5AAC-4768-A8D9-877838140F8C}"/>
    <cellStyle name="Currency 6 2 2 4 2 2 4" xfId="37476" xr:uid="{062C2800-D89E-49B8-90B4-6C53E43CE3CA}"/>
    <cellStyle name="Currency 6 2 2 4 2 3" xfId="10657" xr:uid="{AC54C3F5-8F09-479F-A62B-981617874035}"/>
    <cellStyle name="Currency 6 2 2 4 2 3 2" xfId="26068" xr:uid="{AA587232-7F6C-47C5-8B0C-761CDF0718EB}"/>
    <cellStyle name="Currency 6 2 2 4 2 3 2 2" xfId="56892" xr:uid="{6AEC0CE6-16B3-4C73-827F-2B47095601A4}"/>
    <cellStyle name="Currency 6 2 2 4 2 3 3" xfId="41482" xr:uid="{CD5A6142-41B6-4B46-866F-916797CFFE90}"/>
    <cellStyle name="Currency 6 2 2 4 2 4" xfId="18259" xr:uid="{2A035DE5-3634-4C8A-A8DB-F1756DE5A5C3}"/>
    <cellStyle name="Currency 6 2 2 4 2 4 2" xfId="49083" xr:uid="{D6EBDB65-787C-441A-B3F0-400E13E40B15}"/>
    <cellStyle name="Currency 6 2 2 4 2 5" xfId="33673" xr:uid="{779F2649-547A-4894-8F0A-F4B63E38CA31}"/>
    <cellStyle name="Currency 6 2 2 4 3" xfId="4750" xr:uid="{AE1E44BB-B644-42A0-A37F-1D8C1BC3A068}"/>
    <cellStyle name="Currency 6 2 2 4 3 2" xfId="12561" xr:uid="{97810B22-D428-4DE4-9879-48C81FE344EC}"/>
    <cellStyle name="Currency 6 2 2 4 3 2 2" xfId="27972" xr:uid="{5D984025-B086-4ED0-843E-3B4B35602CC9}"/>
    <cellStyle name="Currency 6 2 2 4 3 2 2 2" xfId="58796" xr:uid="{C43C9149-87F7-4419-9315-E7CF9B5750A2}"/>
    <cellStyle name="Currency 6 2 2 4 3 2 3" xfId="43386" xr:uid="{2636B453-F281-4997-8FC3-9A2D2029D5D5}"/>
    <cellStyle name="Currency 6 2 2 4 3 3" xfId="20163" xr:uid="{15A4A87F-1F24-4AA2-8667-5E0C3B39B22C}"/>
    <cellStyle name="Currency 6 2 2 4 3 3 2" xfId="50987" xr:uid="{21F62EB1-26F0-4A94-920A-617A168F6CFA}"/>
    <cellStyle name="Currency 6 2 2 4 3 4" xfId="35577" xr:uid="{3581FBBB-E192-49BF-82EE-D0F65700DE35}"/>
    <cellStyle name="Currency 6 2 2 4 4" xfId="8758" xr:uid="{B1D9810E-BCFC-4584-BA45-E3323C12126F}"/>
    <cellStyle name="Currency 6 2 2 4 4 2" xfId="24169" xr:uid="{5310EC46-50C7-4B48-B7F4-45049563E23F}"/>
    <cellStyle name="Currency 6 2 2 4 4 2 2" xfId="54993" xr:uid="{BF1DA182-E581-47B2-94E2-0D8BE534D534}"/>
    <cellStyle name="Currency 6 2 2 4 4 3" xfId="39583" xr:uid="{AFBDDD45-B9DE-4EB6-A883-CF23EF146DE6}"/>
    <cellStyle name="Currency 6 2 2 4 5" xfId="16360" xr:uid="{EAECD6DC-FD3B-4D9F-91F7-1F6BD6D2D32F}"/>
    <cellStyle name="Currency 6 2 2 4 5 2" xfId="47184" xr:uid="{0FCEAA84-F60B-4E84-B1AB-CA2FF6D227E7}"/>
    <cellStyle name="Currency 6 2 2 4 6" xfId="31774" xr:uid="{8A0D026C-E034-4F90-A690-A4BA0878E8E3}"/>
    <cellStyle name="Currency 6 2 2 5" xfId="1580" xr:uid="{33336936-0C73-4DE9-ABB8-2517C4A12CBB}"/>
    <cellStyle name="Currency 6 2 2 5 2" xfId="3479" xr:uid="{722E429E-2137-4607-B1C4-0BAA99527556}"/>
    <cellStyle name="Currency 6 2 2 5 2 2" xfId="7282" xr:uid="{1F3D9507-120D-468C-A43D-48692CE732D7}"/>
    <cellStyle name="Currency 6 2 2 5 2 2 2" xfId="15093" xr:uid="{890E568D-041D-48B3-9CDF-31E7F0DAAB0E}"/>
    <cellStyle name="Currency 6 2 2 5 2 2 2 2" xfId="30504" xr:uid="{45AF2048-3134-435C-86A9-AB0BBBE38B01}"/>
    <cellStyle name="Currency 6 2 2 5 2 2 2 2 2" xfId="61328" xr:uid="{71781C89-DA5C-4DAF-AEF1-F2F60EEDBF29}"/>
    <cellStyle name="Currency 6 2 2 5 2 2 2 3" xfId="45918" xr:uid="{E27DC543-E729-4398-B45B-0BA24BFF8CF3}"/>
    <cellStyle name="Currency 6 2 2 5 2 2 3" xfId="22695" xr:uid="{89830AB7-FE06-4885-88EF-A7DD8C700752}"/>
    <cellStyle name="Currency 6 2 2 5 2 2 3 2" xfId="53519" xr:uid="{868C84E0-34D5-488A-BEAD-6C5C7E3FD061}"/>
    <cellStyle name="Currency 6 2 2 5 2 2 4" xfId="38109" xr:uid="{D5A9A9FD-17CA-46AD-A7E7-EC632403E125}"/>
    <cellStyle name="Currency 6 2 2 5 2 3" xfId="11290" xr:uid="{9438A076-F298-4F1F-9A24-77D5E5E7A836}"/>
    <cellStyle name="Currency 6 2 2 5 2 3 2" xfId="26701" xr:uid="{1B2BB911-1230-4655-8570-817F2DA98DA4}"/>
    <cellStyle name="Currency 6 2 2 5 2 3 2 2" xfId="57525" xr:uid="{51D525D4-671B-4B8C-A9D3-DFB82DDCCE1C}"/>
    <cellStyle name="Currency 6 2 2 5 2 3 3" xfId="42115" xr:uid="{F45F69E4-C5EA-47D6-BE73-69BE4CCFCBBB}"/>
    <cellStyle name="Currency 6 2 2 5 2 4" xfId="18892" xr:uid="{92963F8C-F5BA-4E14-874F-40FEFEC3DF94}"/>
    <cellStyle name="Currency 6 2 2 5 2 4 2" xfId="49716" xr:uid="{53DD0E25-EC5B-4B34-8488-5B5B19F5D3E4}"/>
    <cellStyle name="Currency 6 2 2 5 2 5" xfId="34306" xr:uid="{E37821ED-70A8-4A2A-AFF7-0195AA02C545}"/>
    <cellStyle name="Currency 6 2 2 5 3" xfId="5383" xr:uid="{90B33CFA-C251-4C73-BE63-4E7459B317AA}"/>
    <cellStyle name="Currency 6 2 2 5 3 2" xfId="13194" xr:uid="{E518A5F7-1E3A-42CC-B73D-8F6FA4698820}"/>
    <cellStyle name="Currency 6 2 2 5 3 2 2" xfId="28605" xr:uid="{85AE282B-3812-42F0-B7E2-99CF41AF71EE}"/>
    <cellStyle name="Currency 6 2 2 5 3 2 2 2" xfId="59429" xr:uid="{014B0345-0C49-4034-B617-876A6D47CA92}"/>
    <cellStyle name="Currency 6 2 2 5 3 2 3" xfId="44019" xr:uid="{0F346591-7142-4838-9B33-E11F90E5C6D6}"/>
    <cellStyle name="Currency 6 2 2 5 3 3" xfId="20796" xr:uid="{21C61204-E860-4C31-AE23-A419C1B9926E}"/>
    <cellStyle name="Currency 6 2 2 5 3 3 2" xfId="51620" xr:uid="{7F92D608-D726-4D38-BA14-E1FE47D12CB4}"/>
    <cellStyle name="Currency 6 2 2 5 3 4" xfId="36210" xr:uid="{4109EB30-DEAB-42C6-A06F-FCA037D0CB01}"/>
    <cellStyle name="Currency 6 2 2 5 4" xfId="9391" xr:uid="{786E7EFB-9E14-4923-ACD1-58B3EDFA5B71}"/>
    <cellStyle name="Currency 6 2 2 5 4 2" xfId="24802" xr:uid="{71892744-322B-4805-BE31-D2C7154C8B63}"/>
    <cellStyle name="Currency 6 2 2 5 4 2 2" xfId="55626" xr:uid="{F9AF37CB-D428-4C0D-9920-A4BCB6F08664}"/>
    <cellStyle name="Currency 6 2 2 5 4 3" xfId="40216" xr:uid="{B44B1090-B3E1-4ED6-B075-E8BEC568B9E7}"/>
    <cellStyle name="Currency 6 2 2 5 5" xfId="16993" xr:uid="{F393A956-164B-4AAB-9B92-A2F27B2E8A44}"/>
    <cellStyle name="Currency 6 2 2 5 5 2" xfId="47817" xr:uid="{23BF0813-A9F7-4F2C-AB18-AB48A04A3722}"/>
    <cellStyle name="Currency 6 2 2 5 6" xfId="32407" xr:uid="{F738B0BA-7BFD-4BB1-8071-2569D54DF904}"/>
    <cellStyle name="Currency 6 2 2 6" xfId="2213" xr:uid="{D6A87A34-F8DA-4CEC-BABE-D48A889A3096}"/>
    <cellStyle name="Currency 6 2 2 6 2" xfId="6016" xr:uid="{E9D87BFF-F310-465C-99B7-314B2F6CF493}"/>
    <cellStyle name="Currency 6 2 2 6 2 2" xfId="13827" xr:uid="{E4B78F4C-0D6F-4749-89C3-4B2A6E04D89F}"/>
    <cellStyle name="Currency 6 2 2 6 2 2 2" xfId="29238" xr:uid="{799B1C5F-861C-424D-A770-0EC3FF030B88}"/>
    <cellStyle name="Currency 6 2 2 6 2 2 2 2" xfId="60062" xr:uid="{0886A073-249A-4723-8236-0F5725A07ED4}"/>
    <cellStyle name="Currency 6 2 2 6 2 2 3" xfId="44652" xr:uid="{C0BA7A95-BCE9-4433-815B-7D64A01450AC}"/>
    <cellStyle name="Currency 6 2 2 6 2 3" xfId="21429" xr:uid="{911C81A3-1FFB-4F16-9F49-1C324D04EECB}"/>
    <cellStyle name="Currency 6 2 2 6 2 3 2" xfId="52253" xr:uid="{7F00141C-05CC-4069-9D07-48206DB0BC35}"/>
    <cellStyle name="Currency 6 2 2 6 2 4" xfId="36843" xr:uid="{D88D9D1E-6DB0-4CA9-98F9-8AC05F19B300}"/>
    <cellStyle name="Currency 6 2 2 6 3" xfId="10024" xr:uid="{45E18FA4-B997-488D-83B3-0533599303EE}"/>
    <cellStyle name="Currency 6 2 2 6 3 2" xfId="25435" xr:uid="{49F40C6A-972E-4A40-BF3B-AE9BA6762F20}"/>
    <cellStyle name="Currency 6 2 2 6 3 2 2" xfId="56259" xr:uid="{6977FFAC-B555-4E17-8408-D2EF222E7F6D}"/>
    <cellStyle name="Currency 6 2 2 6 3 3" xfId="40849" xr:uid="{B389A904-B8E9-4858-B2A2-67AEC12E1C57}"/>
    <cellStyle name="Currency 6 2 2 6 4" xfId="17626" xr:uid="{0C74A5A1-251B-404C-AA53-93FA48248646}"/>
    <cellStyle name="Currency 6 2 2 6 4 2" xfId="48450" xr:uid="{7DAE4F65-B2BE-4851-BF24-77226FFF0289}"/>
    <cellStyle name="Currency 6 2 2 6 5" xfId="33040" xr:uid="{E312AC59-0F27-4E9C-9BF3-CFA82084BBD6}"/>
    <cellStyle name="Currency 6 2 2 7" xfId="4117" xr:uid="{D2132B48-31B7-43B3-ABAE-F27F8FCE9E33}"/>
    <cellStyle name="Currency 6 2 2 7 2" xfId="11928" xr:uid="{D26FF483-71D0-4D34-9194-6E0FBFB7FE40}"/>
    <cellStyle name="Currency 6 2 2 7 2 2" xfId="27339" xr:uid="{D0194EDB-DED2-42C3-96DC-3203B941A071}"/>
    <cellStyle name="Currency 6 2 2 7 2 2 2" xfId="58163" xr:uid="{8C0590DB-9148-476E-B3A1-1FBA309963F5}"/>
    <cellStyle name="Currency 6 2 2 7 2 3" xfId="42753" xr:uid="{644D7A51-B978-4F87-B797-F10A5ECFB11F}"/>
    <cellStyle name="Currency 6 2 2 7 3" xfId="19530" xr:uid="{F2E21801-8FBB-46F7-B850-45F70753546D}"/>
    <cellStyle name="Currency 6 2 2 7 3 2" xfId="50354" xr:uid="{C312D24D-FAC9-4B0B-A765-4D3213623067}"/>
    <cellStyle name="Currency 6 2 2 7 4" xfId="34944" xr:uid="{14024388-1518-45D5-A6B3-2C161E2B4562}"/>
    <cellStyle name="Currency 6 2 2 8" xfId="8125" xr:uid="{4601A4F5-D4C6-420F-AA38-8C75E992AEB4}"/>
    <cellStyle name="Currency 6 2 2 8 2" xfId="23536" xr:uid="{1BBD5AA9-D7AA-4EC2-901F-726F64101196}"/>
    <cellStyle name="Currency 6 2 2 8 2 2" xfId="54360" xr:uid="{76BCB0EC-79F2-4D4F-9845-EFDBAB423C86}"/>
    <cellStyle name="Currency 6 2 2 8 3" xfId="38950" xr:uid="{95E08890-A734-4AD8-95C6-44EC1EB6B885}"/>
    <cellStyle name="Currency 6 2 2 9" xfId="7916" xr:uid="{32D55888-73B5-4F6F-B4D2-862C96512AAC}"/>
    <cellStyle name="Currency 6 2 2 9 2" xfId="23327" xr:uid="{537FEB0E-D0F1-4C57-B38B-0FF6A821AC43}"/>
    <cellStyle name="Currency 6 2 2 9 2 2" xfId="54151" xr:uid="{06919868-1CD4-4A9A-8892-51C352B860A5}"/>
    <cellStyle name="Currency 6 2 2 9 3" xfId="38741" xr:uid="{F2A7C0A5-8E3D-457B-9A03-180D21A55C9D}"/>
    <cellStyle name="Currency 6 2 3" xfId="654" xr:uid="{BE073E9D-8265-44B3-AE1F-BD6A59B0BC00}"/>
    <cellStyle name="Currency 6 2 3 2" xfId="1287" xr:uid="{E65B5611-610C-48C0-85FD-F0D11743740B}"/>
    <cellStyle name="Currency 6 2 3 2 2" xfId="3186" xr:uid="{7E334801-37BA-4547-9656-2032B36DC60A}"/>
    <cellStyle name="Currency 6 2 3 2 2 2" xfId="6989" xr:uid="{B4E68274-3035-4B66-B3FE-12FD38DC8322}"/>
    <cellStyle name="Currency 6 2 3 2 2 2 2" xfId="14800" xr:uid="{7B75EB4A-F98F-45F8-A7D9-5978BB4E94CE}"/>
    <cellStyle name="Currency 6 2 3 2 2 2 2 2" xfId="30211" xr:uid="{3A81E166-BA78-4FED-A143-607BC240CD7C}"/>
    <cellStyle name="Currency 6 2 3 2 2 2 2 2 2" xfId="61035" xr:uid="{01F7DE1F-6DBB-4A45-B189-70F81A8BB1AE}"/>
    <cellStyle name="Currency 6 2 3 2 2 2 2 3" xfId="45625" xr:uid="{E9DE68E1-C5FC-4729-9AB8-D399A25F3141}"/>
    <cellStyle name="Currency 6 2 3 2 2 2 3" xfId="22402" xr:uid="{176B1E75-6925-46A1-8869-66EBC0559A10}"/>
    <cellStyle name="Currency 6 2 3 2 2 2 3 2" xfId="53226" xr:uid="{8CC6FD3E-8003-4DBD-9B09-256F34CA3133}"/>
    <cellStyle name="Currency 6 2 3 2 2 2 4" xfId="37816" xr:uid="{08DF8D76-C083-4C0B-92CB-B1FADA4E0201}"/>
    <cellStyle name="Currency 6 2 3 2 2 3" xfId="10997" xr:uid="{4C8EFB46-CFE7-4722-BF76-2852C7AE80B5}"/>
    <cellStyle name="Currency 6 2 3 2 2 3 2" xfId="26408" xr:uid="{606A4ED9-6446-47B5-BC27-51EB4BC06A40}"/>
    <cellStyle name="Currency 6 2 3 2 2 3 2 2" xfId="57232" xr:uid="{4BB3C89F-C55C-4077-8D47-408B6752C097}"/>
    <cellStyle name="Currency 6 2 3 2 2 3 3" xfId="41822" xr:uid="{0182B5F2-2841-4F7B-AB6D-CAA5B419A2E6}"/>
    <cellStyle name="Currency 6 2 3 2 2 4" xfId="18599" xr:uid="{15F5E291-E3F2-48E7-A3A1-8E178001BD1D}"/>
    <cellStyle name="Currency 6 2 3 2 2 4 2" xfId="49423" xr:uid="{E43A9AB1-27B8-42DB-9286-1A3563BF66D1}"/>
    <cellStyle name="Currency 6 2 3 2 2 5" xfId="34013" xr:uid="{3A42C5E6-D66A-4F2B-AA3A-9DF88742B1FF}"/>
    <cellStyle name="Currency 6 2 3 2 3" xfId="5090" xr:uid="{248A3288-FC14-4D65-B0C8-B52093B81E1A}"/>
    <cellStyle name="Currency 6 2 3 2 3 2" xfId="12901" xr:uid="{C77529C3-2820-46A2-A4DC-B4445B69CB49}"/>
    <cellStyle name="Currency 6 2 3 2 3 2 2" xfId="28312" xr:uid="{D4FE016A-51F9-4CA6-BADA-FA08ACEFD7E9}"/>
    <cellStyle name="Currency 6 2 3 2 3 2 2 2" xfId="59136" xr:uid="{E1CB745B-5B8C-4382-972F-697AF2700820}"/>
    <cellStyle name="Currency 6 2 3 2 3 2 3" xfId="43726" xr:uid="{C4AC8A71-BB9C-463C-AD96-03812B9F9DE9}"/>
    <cellStyle name="Currency 6 2 3 2 3 3" xfId="20503" xr:uid="{2707C8C0-AF82-422C-BB0B-4EF794377246}"/>
    <cellStyle name="Currency 6 2 3 2 3 3 2" xfId="51327" xr:uid="{AEC56467-9C5D-4173-B17F-89EB3E8EFBFD}"/>
    <cellStyle name="Currency 6 2 3 2 3 4" xfId="35917" xr:uid="{579FC5A9-4D2A-437C-A249-175F92B2DB50}"/>
    <cellStyle name="Currency 6 2 3 2 4" xfId="9098" xr:uid="{E3D02302-EA48-4474-A9DE-D7655096B410}"/>
    <cellStyle name="Currency 6 2 3 2 4 2" xfId="24509" xr:uid="{DC98683A-01EE-4D60-8554-C17715E6429D}"/>
    <cellStyle name="Currency 6 2 3 2 4 2 2" xfId="55333" xr:uid="{C231E5DF-64E4-44EF-A90C-CFBB05BCBB62}"/>
    <cellStyle name="Currency 6 2 3 2 4 3" xfId="39923" xr:uid="{20A108BC-7D32-4554-9FC6-CEABD2DF09C9}"/>
    <cellStyle name="Currency 6 2 3 2 5" xfId="16700" xr:uid="{7BEA87B0-C6FC-4A3F-97E8-98CE176FAC8B}"/>
    <cellStyle name="Currency 6 2 3 2 5 2" xfId="47524" xr:uid="{E64CA79C-D6AB-4DFD-9B5B-51549D9EEAAF}"/>
    <cellStyle name="Currency 6 2 3 2 6" xfId="32114" xr:uid="{775FEE7D-97E5-44FC-AE2D-CAB9375B4C17}"/>
    <cellStyle name="Currency 6 2 3 3" xfId="1920" xr:uid="{F2522B2A-18BC-4D24-9583-66B30ECD2738}"/>
    <cellStyle name="Currency 6 2 3 3 2" xfId="3819" xr:uid="{25E3AC36-6F72-4AF2-9D94-D6306EA3DEDD}"/>
    <cellStyle name="Currency 6 2 3 3 2 2" xfId="7622" xr:uid="{1CF31493-8FF7-4985-BD14-03559BD4256A}"/>
    <cellStyle name="Currency 6 2 3 3 2 2 2" xfId="15433" xr:uid="{6397372E-9F10-4952-9441-7698A2E24175}"/>
    <cellStyle name="Currency 6 2 3 3 2 2 2 2" xfId="30844" xr:uid="{6430EB96-C835-492B-825F-F7C3282CDE90}"/>
    <cellStyle name="Currency 6 2 3 3 2 2 2 2 2" xfId="61668" xr:uid="{71AAA269-B24E-4E84-A8E8-96CB1760AB35}"/>
    <cellStyle name="Currency 6 2 3 3 2 2 2 3" xfId="46258" xr:uid="{B85BDC9D-22CC-43E5-8C52-63A3E35222FE}"/>
    <cellStyle name="Currency 6 2 3 3 2 2 3" xfId="23035" xr:uid="{F18830B8-26E8-4A92-A6A5-7FF52806269A}"/>
    <cellStyle name="Currency 6 2 3 3 2 2 3 2" xfId="53859" xr:uid="{D919FF92-D169-419F-9DB1-321773FE24E1}"/>
    <cellStyle name="Currency 6 2 3 3 2 2 4" xfId="38449" xr:uid="{1666D318-CE0A-4FE2-9941-BBAB5ABEA8FA}"/>
    <cellStyle name="Currency 6 2 3 3 2 3" xfId="11630" xr:uid="{08A98334-1888-4D3B-B934-82AA90E1BF01}"/>
    <cellStyle name="Currency 6 2 3 3 2 3 2" xfId="27041" xr:uid="{9C8C0B9A-9276-4713-B77F-8AE5974B6D2E}"/>
    <cellStyle name="Currency 6 2 3 3 2 3 2 2" xfId="57865" xr:uid="{AAE1B9E0-66CC-4399-A757-6E423F96FA00}"/>
    <cellStyle name="Currency 6 2 3 3 2 3 3" xfId="42455" xr:uid="{C5D30A21-BF30-496C-AAD6-C95F81232ED0}"/>
    <cellStyle name="Currency 6 2 3 3 2 4" xfId="19232" xr:uid="{D1220B11-0063-4785-B313-B203C67F5BD3}"/>
    <cellStyle name="Currency 6 2 3 3 2 4 2" xfId="50056" xr:uid="{F2197F23-6AEA-48A8-BECA-CF77F226ADD8}"/>
    <cellStyle name="Currency 6 2 3 3 2 5" xfId="34646" xr:uid="{28013683-3B65-4DEB-9D6E-BE8552FCD4F5}"/>
    <cellStyle name="Currency 6 2 3 3 3" xfId="5723" xr:uid="{0A8F135C-A6BA-411F-8351-1B727AE17739}"/>
    <cellStyle name="Currency 6 2 3 3 3 2" xfId="13534" xr:uid="{373B859E-CC03-43DC-A3E3-D4C693B21375}"/>
    <cellStyle name="Currency 6 2 3 3 3 2 2" xfId="28945" xr:uid="{61467C99-6C83-4195-AB0E-17CF17F43984}"/>
    <cellStyle name="Currency 6 2 3 3 3 2 2 2" xfId="59769" xr:uid="{39887C99-4F63-467B-8176-33174CB1148D}"/>
    <cellStyle name="Currency 6 2 3 3 3 2 3" xfId="44359" xr:uid="{14581272-2B17-48C2-8C5F-559144F2640A}"/>
    <cellStyle name="Currency 6 2 3 3 3 3" xfId="21136" xr:uid="{7CC8D3FA-D52E-4FE1-A929-A397E009A4DF}"/>
    <cellStyle name="Currency 6 2 3 3 3 3 2" xfId="51960" xr:uid="{A4463D2F-EC73-4B20-94CE-05F86860ECA1}"/>
    <cellStyle name="Currency 6 2 3 3 3 4" xfId="36550" xr:uid="{85834F69-51F8-4076-95CA-488998A4301F}"/>
    <cellStyle name="Currency 6 2 3 3 4" xfId="9731" xr:uid="{A9CF3A53-624B-4D7E-840A-3716D46BA0D5}"/>
    <cellStyle name="Currency 6 2 3 3 4 2" xfId="25142" xr:uid="{86926271-48BD-4C26-A90F-0E7B6730777A}"/>
    <cellStyle name="Currency 6 2 3 3 4 2 2" xfId="55966" xr:uid="{C0E68252-BAEC-4000-91C5-999DA1FB0E78}"/>
    <cellStyle name="Currency 6 2 3 3 4 3" xfId="40556" xr:uid="{FA123759-8884-45B6-85CE-020A1F37EBD1}"/>
    <cellStyle name="Currency 6 2 3 3 5" xfId="17333" xr:uid="{A77038AD-8333-41D4-B755-D5868C7C8890}"/>
    <cellStyle name="Currency 6 2 3 3 5 2" xfId="48157" xr:uid="{23196F8A-EE87-4FD4-93D6-E9ADC2A6CC2E}"/>
    <cellStyle name="Currency 6 2 3 3 6" xfId="32747" xr:uid="{F586A77B-1573-44EB-9BF4-6B607C648015}"/>
    <cellStyle name="Currency 6 2 3 4" xfId="2553" xr:uid="{37F2B36D-1995-479E-8686-C37BCE43FA6D}"/>
    <cellStyle name="Currency 6 2 3 4 2" xfId="6356" xr:uid="{E56069F2-78DB-492F-A929-7220ED5F4979}"/>
    <cellStyle name="Currency 6 2 3 4 2 2" xfId="14167" xr:uid="{8917CCCE-12F4-44E0-AAD2-7FA893CD4280}"/>
    <cellStyle name="Currency 6 2 3 4 2 2 2" xfId="29578" xr:uid="{C9EA90A1-3DC8-441A-9B43-BB7E59BEF75B}"/>
    <cellStyle name="Currency 6 2 3 4 2 2 2 2" xfId="60402" xr:uid="{D07E177B-BFD7-4714-B6CA-B84A2C538C91}"/>
    <cellStyle name="Currency 6 2 3 4 2 2 3" xfId="44992" xr:uid="{A7DAADE5-0932-4C99-BEA9-36A551DC34CF}"/>
    <cellStyle name="Currency 6 2 3 4 2 3" xfId="21769" xr:uid="{334A75AB-319F-44D4-BACD-CE27BDCFA39F}"/>
    <cellStyle name="Currency 6 2 3 4 2 3 2" xfId="52593" xr:uid="{D033C79C-AE42-45FF-B87C-348A172C127B}"/>
    <cellStyle name="Currency 6 2 3 4 2 4" xfId="37183" xr:uid="{9437541D-35AF-460C-B562-B4E339B39904}"/>
    <cellStyle name="Currency 6 2 3 4 3" xfId="10364" xr:uid="{74A89E2F-40AC-4E93-85C7-1AEC234083D2}"/>
    <cellStyle name="Currency 6 2 3 4 3 2" xfId="25775" xr:uid="{348B5139-421D-4CE4-925A-2240F922762D}"/>
    <cellStyle name="Currency 6 2 3 4 3 2 2" xfId="56599" xr:uid="{6230D278-A369-4AE6-ABFD-918DAA2BAA5B}"/>
    <cellStyle name="Currency 6 2 3 4 3 3" xfId="41189" xr:uid="{BCAAD504-5710-4655-9417-9549145DE879}"/>
    <cellStyle name="Currency 6 2 3 4 4" xfId="17966" xr:uid="{73876EF2-A16B-4B9B-AEAB-8A915BD0727C}"/>
    <cellStyle name="Currency 6 2 3 4 4 2" xfId="48790" xr:uid="{8ED59868-5445-4421-9D99-D8A969CBD524}"/>
    <cellStyle name="Currency 6 2 3 4 5" xfId="33380" xr:uid="{9C7C4B01-381E-44D4-926B-3D8E315EE9E4}"/>
    <cellStyle name="Currency 6 2 3 5" xfId="4457" xr:uid="{B72F6B77-7018-4978-B73F-2AE521B6E19F}"/>
    <cellStyle name="Currency 6 2 3 5 2" xfId="12268" xr:uid="{E0C399EF-FC38-411A-A8EA-9FACAD0C2465}"/>
    <cellStyle name="Currency 6 2 3 5 2 2" xfId="27679" xr:uid="{253DE122-1A34-4D8B-921C-6F2AB5CF2AA1}"/>
    <cellStyle name="Currency 6 2 3 5 2 2 2" xfId="58503" xr:uid="{61237AC5-D7BA-487A-9660-CD9F5A4D2AFD}"/>
    <cellStyle name="Currency 6 2 3 5 2 3" xfId="43093" xr:uid="{04CD09BD-0243-4D70-B42C-F972DDBE0B49}"/>
    <cellStyle name="Currency 6 2 3 5 3" xfId="19870" xr:uid="{8712E5B3-73B8-4E20-8226-2AB7DA129520}"/>
    <cellStyle name="Currency 6 2 3 5 3 2" xfId="50694" xr:uid="{7A7CB7EA-7E57-41BB-8DF3-8523C3F98DBB}"/>
    <cellStyle name="Currency 6 2 3 5 4" xfId="35284" xr:uid="{7164A4E4-C3B3-45FD-B5E5-4903978163A9}"/>
    <cellStyle name="Currency 6 2 3 6" xfId="8465" xr:uid="{27AA0890-7642-46AA-ACBE-B4346A9ECAC3}"/>
    <cellStyle name="Currency 6 2 3 6 2" xfId="23876" xr:uid="{945A942A-C329-4211-AE5A-E58A40CA3501}"/>
    <cellStyle name="Currency 6 2 3 6 2 2" xfId="54700" xr:uid="{C854349C-DDEC-4463-B312-23A5F4E37A80}"/>
    <cellStyle name="Currency 6 2 3 6 3" xfId="39290" xr:uid="{83B67813-1E00-45CA-98E8-BEAD5AF12141}"/>
    <cellStyle name="Currency 6 2 3 7" xfId="16067" xr:uid="{A27F1E11-90CE-4276-80F1-04248F4D8DF8}"/>
    <cellStyle name="Currency 6 2 3 7 2" xfId="46891" xr:uid="{1B416C36-FA90-4F9D-ABE7-DC62E8E6B9C0}"/>
    <cellStyle name="Currency 6 2 3 8" xfId="31481" xr:uid="{1172A6F0-BD6E-451F-91D4-C8D51171B24D}"/>
    <cellStyle name="Currency 6 2 4" xfId="445" xr:uid="{6A60AA7D-F00C-4884-8A2B-5AA603BC7115}"/>
    <cellStyle name="Currency 6 2 4 2" xfId="1078" xr:uid="{D43F3B3A-56B8-499E-B9E7-A52BEF9C0ED7}"/>
    <cellStyle name="Currency 6 2 4 2 2" xfId="2977" xr:uid="{49BF46F7-14EC-4643-98CD-6B47804C2E15}"/>
    <cellStyle name="Currency 6 2 4 2 2 2" xfId="6780" xr:uid="{C3C122CE-0C60-4357-816B-DBB5F405556F}"/>
    <cellStyle name="Currency 6 2 4 2 2 2 2" xfId="14591" xr:uid="{E7D76B83-C749-4028-96FF-D74E8C9B0907}"/>
    <cellStyle name="Currency 6 2 4 2 2 2 2 2" xfId="30002" xr:uid="{1193C131-579E-4A33-9CE0-6B7A111CD5C5}"/>
    <cellStyle name="Currency 6 2 4 2 2 2 2 2 2" xfId="60826" xr:uid="{A3E4BD55-0E77-4768-8E5B-A9A032A361DB}"/>
    <cellStyle name="Currency 6 2 4 2 2 2 2 3" xfId="45416" xr:uid="{7EB51441-A307-4B06-A255-6A890A482BEB}"/>
    <cellStyle name="Currency 6 2 4 2 2 2 3" xfId="22193" xr:uid="{AF0A4B9C-BFF5-44E4-8A52-D2C368ADB83C}"/>
    <cellStyle name="Currency 6 2 4 2 2 2 3 2" xfId="53017" xr:uid="{4BB72C42-62B9-4221-8409-E4C808007667}"/>
    <cellStyle name="Currency 6 2 4 2 2 2 4" xfId="37607" xr:uid="{19A6DF6D-82E1-44D1-A2CF-C85420CF9824}"/>
    <cellStyle name="Currency 6 2 4 2 2 3" xfId="10788" xr:uid="{B9CDAD95-065B-4D59-BEED-7EE3394EC639}"/>
    <cellStyle name="Currency 6 2 4 2 2 3 2" xfId="26199" xr:uid="{90C72FA6-CF51-44AB-A592-63BDD7B68B42}"/>
    <cellStyle name="Currency 6 2 4 2 2 3 2 2" xfId="57023" xr:uid="{EBAD646F-680B-49A3-9D8B-762EC9396A6B}"/>
    <cellStyle name="Currency 6 2 4 2 2 3 3" xfId="41613" xr:uid="{BD95754B-4EFC-4EB3-ACFD-0623BA07ACB1}"/>
    <cellStyle name="Currency 6 2 4 2 2 4" xfId="18390" xr:uid="{0603D015-F03E-4237-AECB-F0791D66A06B}"/>
    <cellStyle name="Currency 6 2 4 2 2 4 2" xfId="49214" xr:uid="{70FA93B3-726A-44BF-A724-257DDF5C7389}"/>
    <cellStyle name="Currency 6 2 4 2 2 5" xfId="33804" xr:uid="{D44EC076-D709-4A3C-AF37-716B77C0492C}"/>
    <cellStyle name="Currency 6 2 4 2 3" xfId="4881" xr:uid="{D744D130-264C-446C-84D6-9E9471F1EE6A}"/>
    <cellStyle name="Currency 6 2 4 2 3 2" xfId="12692" xr:uid="{7F15D0C3-BE6D-432C-9F39-0B83AE2330BD}"/>
    <cellStyle name="Currency 6 2 4 2 3 2 2" xfId="28103" xr:uid="{FCD2D6E4-F881-4BD4-B3A0-6BA0D794E679}"/>
    <cellStyle name="Currency 6 2 4 2 3 2 2 2" xfId="58927" xr:uid="{B80F4C48-4B5B-4154-B687-BC36DBE9EF8D}"/>
    <cellStyle name="Currency 6 2 4 2 3 2 3" xfId="43517" xr:uid="{09E1F702-DC54-49A0-AEA6-CAA1FBE57312}"/>
    <cellStyle name="Currency 6 2 4 2 3 3" xfId="20294" xr:uid="{153C757D-2C3E-4ECF-8B24-EB4C52508D73}"/>
    <cellStyle name="Currency 6 2 4 2 3 3 2" xfId="51118" xr:uid="{7A32A5E2-A910-4AA5-8EA0-91C69589A0A5}"/>
    <cellStyle name="Currency 6 2 4 2 3 4" xfId="35708" xr:uid="{E35AC512-E78E-49CD-A07C-EB8962193A43}"/>
    <cellStyle name="Currency 6 2 4 2 4" xfId="8889" xr:uid="{19A5FCE6-E5B6-441F-A354-AADACD769AE1}"/>
    <cellStyle name="Currency 6 2 4 2 4 2" xfId="24300" xr:uid="{D4321317-9B31-4017-840A-51E034F51DA5}"/>
    <cellStyle name="Currency 6 2 4 2 4 2 2" xfId="55124" xr:uid="{64BB86FA-0E75-48AB-B586-5C8B15C8A627}"/>
    <cellStyle name="Currency 6 2 4 2 4 3" xfId="39714" xr:uid="{EAB090B0-93BA-40F0-A035-8565C9F72D50}"/>
    <cellStyle name="Currency 6 2 4 2 5" xfId="16491" xr:uid="{C25A3787-4CE6-46BA-88BF-6AFEE1787E95}"/>
    <cellStyle name="Currency 6 2 4 2 5 2" xfId="47315" xr:uid="{4610875E-0DC7-48AC-BACF-8AC6E8D3D0E2}"/>
    <cellStyle name="Currency 6 2 4 2 6" xfId="31905" xr:uid="{D43D34D5-C12E-4E22-9993-E7BEF560C7B5}"/>
    <cellStyle name="Currency 6 2 4 3" xfId="1711" xr:uid="{8995B73C-F7C4-4197-A7C7-CB0CEBDCDE00}"/>
    <cellStyle name="Currency 6 2 4 3 2" xfId="3610" xr:uid="{14CF5032-3525-4BEC-834C-A551B5869220}"/>
    <cellStyle name="Currency 6 2 4 3 2 2" xfId="7413" xr:uid="{BD51FFB2-164A-4722-B893-0C42B9967C9A}"/>
    <cellStyle name="Currency 6 2 4 3 2 2 2" xfId="15224" xr:uid="{6C4CCA92-FCC2-4CE5-8564-B77E67188D5F}"/>
    <cellStyle name="Currency 6 2 4 3 2 2 2 2" xfId="30635" xr:uid="{BE946BE2-7056-4BB0-A0B3-3C4EEDB88A65}"/>
    <cellStyle name="Currency 6 2 4 3 2 2 2 2 2" xfId="61459" xr:uid="{C2DFA64A-EE38-4BC4-ACE8-03CE745C0502}"/>
    <cellStyle name="Currency 6 2 4 3 2 2 2 3" xfId="46049" xr:uid="{0A27F6E4-D3D6-4A04-8C10-2242EA6F3C77}"/>
    <cellStyle name="Currency 6 2 4 3 2 2 3" xfId="22826" xr:uid="{4414D025-0807-45CD-82BE-EBCFD438BC02}"/>
    <cellStyle name="Currency 6 2 4 3 2 2 3 2" xfId="53650" xr:uid="{9C2C4A15-87A6-4376-843F-79D8AAC299B8}"/>
    <cellStyle name="Currency 6 2 4 3 2 2 4" xfId="38240" xr:uid="{6D9252EF-6323-4225-ADF2-19A5D89A4115}"/>
    <cellStyle name="Currency 6 2 4 3 2 3" xfId="11421" xr:uid="{E38809F2-364B-426D-B539-F331C50C7A9C}"/>
    <cellStyle name="Currency 6 2 4 3 2 3 2" xfId="26832" xr:uid="{062D84E7-97F0-4130-838B-88853858D7D5}"/>
    <cellStyle name="Currency 6 2 4 3 2 3 2 2" xfId="57656" xr:uid="{43C364D0-7F8B-46BA-B96F-1DF8EE5F6CB1}"/>
    <cellStyle name="Currency 6 2 4 3 2 3 3" xfId="42246" xr:uid="{712E0A73-E9EA-4B82-AC66-1B59C9BE8598}"/>
    <cellStyle name="Currency 6 2 4 3 2 4" xfId="19023" xr:uid="{E5DFD997-24CC-4B9C-95B9-2733C363AAEC}"/>
    <cellStyle name="Currency 6 2 4 3 2 4 2" xfId="49847" xr:uid="{04B275B9-BA2B-4CEB-A89A-583E1133572C}"/>
    <cellStyle name="Currency 6 2 4 3 2 5" xfId="34437" xr:uid="{7A34F2C1-5698-4149-940B-5090A52E74C3}"/>
    <cellStyle name="Currency 6 2 4 3 3" xfId="5514" xr:uid="{745FE625-A873-4ADB-9C5F-20B7B01C7C66}"/>
    <cellStyle name="Currency 6 2 4 3 3 2" xfId="13325" xr:uid="{C751E6F8-0C6A-4C49-8B46-5A1CC19CA3EF}"/>
    <cellStyle name="Currency 6 2 4 3 3 2 2" xfId="28736" xr:uid="{C80D3F48-A25B-495A-9EAA-D948A239726C}"/>
    <cellStyle name="Currency 6 2 4 3 3 2 2 2" xfId="59560" xr:uid="{039D56AC-CFA5-41F6-9822-732DF1DB286E}"/>
    <cellStyle name="Currency 6 2 4 3 3 2 3" xfId="44150" xr:uid="{38D94E43-0DE5-46F9-AE7D-EEB8937F6964}"/>
    <cellStyle name="Currency 6 2 4 3 3 3" xfId="20927" xr:uid="{AE0DB787-1406-47F3-883C-6EC530548D87}"/>
    <cellStyle name="Currency 6 2 4 3 3 3 2" xfId="51751" xr:uid="{173C1629-4E32-40A0-A6EB-96007478AB33}"/>
    <cellStyle name="Currency 6 2 4 3 3 4" xfId="36341" xr:uid="{F0622F78-5BAC-451D-A7AF-4BF12D163F1F}"/>
    <cellStyle name="Currency 6 2 4 3 4" xfId="9522" xr:uid="{0E50FD90-3CE3-433C-BBCF-0278D4A1AA06}"/>
    <cellStyle name="Currency 6 2 4 3 4 2" xfId="24933" xr:uid="{A94EDF10-7B37-46E7-AB33-F2CDC5D908C4}"/>
    <cellStyle name="Currency 6 2 4 3 4 2 2" xfId="55757" xr:uid="{D687DA53-B55E-43F2-A1E8-87EF7DC8BB61}"/>
    <cellStyle name="Currency 6 2 4 3 4 3" xfId="40347" xr:uid="{908E2682-D910-41A7-866E-8CDBE5DC7EAA}"/>
    <cellStyle name="Currency 6 2 4 3 5" xfId="17124" xr:uid="{E14B455E-B93B-4F44-8989-EABE8CAF6930}"/>
    <cellStyle name="Currency 6 2 4 3 5 2" xfId="47948" xr:uid="{CC2F6A6A-3A2C-40A6-BA67-38D0919F2F32}"/>
    <cellStyle name="Currency 6 2 4 3 6" xfId="32538" xr:uid="{08BBA8AA-C757-4998-8820-1467D71CE901}"/>
    <cellStyle name="Currency 6 2 4 4" xfId="2344" xr:uid="{9F610508-1614-4737-A5A1-EC935C43E14D}"/>
    <cellStyle name="Currency 6 2 4 4 2" xfId="6147" xr:uid="{4375F335-61B3-419A-B243-84875CB934E1}"/>
    <cellStyle name="Currency 6 2 4 4 2 2" xfId="13958" xr:uid="{EEE2FCAE-5CC4-4516-B025-9B004C499D4F}"/>
    <cellStyle name="Currency 6 2 4 4 2 2 2" xfId="29369" xr:uid="{1F5F95BD-F395-4D8D-A435-FE1BFB5C682A}"/>
    <cellStyle name="Currency 6 2 4 4 2 2 2 2" xfId="60193" xr:uid="{4D091D8B-B6EE-4F07-A599-62AF4EAD710A}"/>
    <cellStyle name="Currency 6 2 4 4 2 2 3" xfId="44783" xr:uid="{AF7C83EC-CA25-4952-A3C3-3C6A463ACDB1}"/>
    <cellStyle name="Currency 6 2 4 4 2 3" xfId="21560" xr:uid="{761767E4-BF9F-4C1A-B604-7F107E4437E7}"/>
    <cellStyle name="Currency 6 2 4 4 2 3 2" xfId="52384" xr:uid="{0D0CB83D-B83E-4CC9-9E12-EFB3F17C8E5B}"/>
    <cellStyle name="Currency 6 2 4 4 2 4" xfId="36974" xr:uid="{A636434D-5045-47C1-BD90-59FB7B1C71C3}"/>
    <cellStyle name="Currency 6 2 4 4 3" xfId="10155" xr:uid="{5C88C669-A980-4871-9BD9-18AFC57AAEBD}"/>
    <cellStyle name="Currency 6 2 4 4 3 2" xfId="25566" xr:uid="{684B16DF-6380-4875-80A6-A8CA0F656AA6}"/>
    <cellStyle name="Currency 6 2 4 4 3 2 2" xfId="56390" xr:uid="{F5D2AACD-D46A-4369-8E64-024ACBF58863}"/>
    <cellStyle name="Currency 6 2 4 4 3 3" xfId="40980" xr:uid="{1CA86F9D-FCA3-4222-BA39-8EB776FCF8D2}"/>
    <cellStyle name="Currency 6 2 4 4 4" xfId="17757" xr:uid="{85CF2927-92EF-45B1-83E5-94DDE9581146}"/>
    <cellStyle name="Currency 6 2 4 4 4 2" xfId="48581" xr:uid="{276BF3A7-EDF4-46EB-9E11-57989EA168C1}"/>
    <cellStyle name="Currency 6 2 4 4 5" xfId="33171" xr:uid="{0502DA51-2F92-4B49-8265-0371E863BED4}"/>
    <cellStyle name="Currency 6 2 4 5" xfId="4248" xr:uid="{9FB1F315-297C-40D2-BC17-9C4CD845DAA1}"/>
    <cellStyle name="Currency 6 2 4 5 2" xfId="12059" xr:uid="{F1616CF6-0122-4951-8D85-4CB7DC624226}"/>
    <cellStyle name="Currency 6 2 4 5 2 2" xfId="27470" xr:uid="{06389697-FAA1-42E8-AE79-BFC501A5F505}"/>
    <cellStyle name="Currency 6 2 4 5 2 2 2" xfId="58294" xr:uid="{4FB77E52-8821-4F13-8328-47F73AD78958}"/>
    <cellStyle name="Currency 6 2 4 5 2 3" xfId="42884" xr:uid="{FDEFA04C-74EF-4DF9-A336-DDF5F175D7E7}"/>
    <cellStyle name="Currency 6 2 4 5 3" xfId="19661" xr:uid="{EE7417A2-2496-474E-8639-1CE40585B51D}"/>
    <cellStyle name="Currency 6 2 4 5 3 2" xfId="50485" xr:uid="{F1A41A08-F21A-4323-A4D1-E64F5755E79D}"/>
    <cellStyle name="Currency 6 2 4 5 4" xfId="35075" xr:uid="{23341DA2-31C7-4FA0-B0CA-4938DC400441}"/>
    <cellStyle name="Currency 6 2 4 6" xfId="8256" xr:uid="{E83446DE-DF71-4C2C-BAB8-9232E5BABDE2}"/>
    <cellStyle name="Currency 6 2 4 6 2" xfId="23667" xr:uid="{053DA536-DDE2-44CA-9AFE-AD99B085B14D}"/>
    <cellStyle name="Currency 6 2 4 6 2 2" xfId="54491" xr:uid="{C735DB66-A4E9-42B9-88CA-400F80C5890F}"/>
    <cellStyle name="Currency 6 2 4 6 3" xfId="39081" xr:uid="{69091BE1-9A6C-4FD0-A904-50F545A76A8B}"/>
    <cellStyle name="Currency 6 2 4 7" xfId="15858" xr:uid="{0140956F-5083-4BC5-BECA-179141104ECF}"/>
    <cellStyle name="Currency 6 2 4 7 2" xfId="46682" xr:uid="{99804C0C-2E2B-4A51-AAC1-DFDD7C211319}"/>
    <cellStyle name="Currency 6 2 4 8" xfId="31272" xr:uid="{97F97F8D-9DD6-4063-96A1-8FBAA1FA90DC}"/>
    <cellStyle name="Currency 6 2 5" xfId="865" xr:uid="{30BE5A43-AC24-42EF-AE85-65AF7FBEC0C7}"/>
    <cellStyle name="Currency 6 2 5 2" xfId="2764" xr:uid="{240355BB-A00D-4141-A984-38053D7AEDDC}"/>
    <cellStyle name="Currency 6 2 5 2 2" xfId="6567" xr:uid="{3F223677-1D33-44D5-A27C-91D482BC6BDA}"/>
    <cellStyle name="Currency 6 2 5 2 2 2" xfId="14378" xr:uid="{6A461406-9219-4AE6-B2C9-230A27E2F030}"/>
    <cellStyle name="Currency 6 2 5 2 2 2 2" xfId="29789" xr:uid="{F5C25CE7-7B62-4C14-B90D-EA0051123575}"/>
    <cellStyle name="Currency 6 2 5 2 2 2 2 2" xfId="60613" xr:uid="{839E465A-0968-4F15-990B-5650796394DE}"/>
    <cellStyle name="Currency 6 2 5 2 2 2 3" xfId="45203" xr:uid="{DE130D15-0268-47E3-9500-EDC986A2C7BE}"/>
    <cellStyle name="Currency 6 2 5 2 2 3" xfId="21980" xr:uid="{F57F8A58-4D73-441F-9012-6BFEF0FD8F0C}"/>
    <cellStyle name="Currency 6 2 5 2 2 3 2" xfId="52804" xr:uid="{EB3B8B0C-4AA6-48E1-876D-BECA508E47B7}"/>
    <cellStyle name="Currency 6 2 5 2 2 4" xfId="37394" xr:uid="{76174AC1-3D45-4C57-B1B9-68299DBC9595}"/>
    <cellStyle name="Currency 6 2 5 2 3" xfId="10575" xr:uid="{678EDEB7-9954-4B88-87BE-A13DB4BFADC3}"/>
    <cellStyle name="Currency 6 2 5 2 3 2" xfId="25986" xr:uid="{A51A5333-C582-4BA3-9B06-FB82964562C1}"/>
    <cellStyle name="Currency 6 2 5 2 3 2 2" xfId="56810" xr:uid="{D70A302E-4793-4961-8F4C-2DCD7E1E1132}"/>
    <cellStyle name="Currency 6 2 5 2 3 3" xfId="41400" xr:uid="{184482E4-5969-44FD-BF8D-B76CF5320CED}"/>
    <cellStyle name="Currency 6 2 5 2 4" xfId="18177" xr:uid="{A05549AF-5344-4031-B2AA-8462C309C154}"/>
    <cellStyle name="Currency 6 2 5 2 4 2" xfId="49001" xr:uid="{214F7741-1DB8-426D-A95F-45F7BA2DFDCD}"/>
    <cellStyle name="Currency 6 2 5 2 5" xfId="33591" xr:uid="{FCEEAB6E-1A49-48F3-B67E-C565A11836CF}"/>
    <cellStyle name="Currency 6 2 5 3" xfId="4668" xr:uid="{E3BB40A3-F6A3-430C-A210-FF1EF33791B9}"/>
    <cellStyle name="Currency 6 2 5 3 2" xfId="12479" xr:uid="{9AA78526-AD6A-4E4F-A5D5-306B3740EFDC}"/>
    <cellStyle name="Currency 6 2 5 3 2 2" xfId="27890" xr:uid="{A5D19CE2-C423-4322-BFB8-6F5F0057FA59}"/>
    <cellStyle name="Currency 6 2 5 3 2 2 2" xfId="58714" xr:uid="{C5F18BB4-383C-4323-B62E-04407A1E490E}"/>
    <cellStyle name="Currency 6 2 5 3 2 3" xfId="43304" xr:uid="{6245F683-6C96-426A-BC24-F5A8009AA246}"/>
    <cellStyle name="Currency 6 2 5 3 3" xfId="20081" xr:uid="{ACFE1028-CE3E-4C85-996A-9ACC60C48C65}"/>
    <cellStyle name="Currency 6 2 5 3 3 2" xfId="50905" xr:uid="{18F76FB7-403A-4189-B9FD-0536801FB53C}"/>
    <cellStyle name="Currency 6 2 5 3 4" xfId="35495" xr:uid="{F0403D15-0743-4074-B188-56DFDF9C2797}"/>
    <cellStyle name="Currency 6 2 5 4" xfId="8676" xr:uid="{0F52BBDD-DBB6-4D49-BA90-886C0F0BCBFB}"/>
    <cellStyle name="Currency 6 2 5 4 2" xfId="24087" xr:uid="{E47F5881-5977-483C-9630-621CB38CB5F9}"/>
    <cellStyle name="Currency 6 2 5 4 2 2" xfId="54911" xr:uid="{152A66D0-2024-4CA7-B928-A70D8135271E}"/>
    <cellStyle name="Currency 6 2 5 4 3" xfId="39501" xr:uid="{1EE7F969-38C5-4F6A-A747-4A992C0CB611}"/>
    <cellStyle name="Currency 6 2 5 5" xfId="16278" xr:uid="{911DEE0A-FAC5-40E5-865C-6B26B4FDA75C}"/>
    <cellStyle name="Currency 6 2 5 5 2" xfId="47102" xr:uid="{B171E054-52D3-4763-98F7-79AE88E083A4}"/>
    <cellStyle name="Currency 6 2 5 6" xfId="31692" xr:uid="{94B6969A-48A4-4DB5-93CC-E32E33BCB06F}"/>
    <cellStyle name="Currency 6 2 6" xfId="1498" xr:uid="{FBF4A3BE-A735-4E7F-AAF4-A0531141C04C}"/>
    <cellStyle name="Currency 6 2 6 2" xfId="3397" xr:uid="{EC08712E-BB08-4080-BB6C-0977CA72F2FB}"/>
    <cellStyle name="Currency 6 2 6 2 2" xfId="7200" xr:uid="{0475E1A6-80C9-42A8-AF5A-57519684D31A}"/>
    <cellStyle name="Currency 6 2 6 2 2 2" xfId="15011" xr:uid="{80944B2E-C65F-467C-8CFF-D82F36F6EFAA}"/>
    <cellStyle name="Currency 6 2 6 2 2 2 2" xfId="30422" xr:uid="{5B983946-F66D-4A12-A61F-7E3DA1E1F913}"/>
    <cellStyle name="Currency 6 2 6 2 2 2 2 2" xfId="61246" xr:uid="{8BAAB2A1-2C5A-4EF2-BE35-02450FB0BBAA}"/>
    <cellStyle name="Currency 6 2 6 2 2 2 3" xfId="45836" xr:uid="{9EDDBAD6-6A5A-46B3-84EB-F600189423F3}"/>
    <cellStyle name="Currency 6 2 6 2 2 3" xfId="22613" xr:uid="{8BFF833C-678C-4328-BE91-B4834AB49619}"/>
    <cellStyle name="Currency 6 2 6 2 2 3 2" xfId="53437" xr:uid="{424769CD-EB09-45F8-A524-917E1C295E1D}"/>
    <cellStyle name="Currency 6 2 6 2 2 4" xfId="38027" xr:uid="{74E27912-5297-482C-956C-E00C40C06177}"/>
    <cellStyle name="Currency 6 2 6 2 3" xfId="11208" xr:uid="{CF923F25-9DC2-4A42-BF13-9FC81000B151}"/>
    <cellStyle name="Currency 6 2 6 2 3 2" xfId="26619" xr:uid="{79D5AB43-9F27-43EB-99F4-E75E112E5C11}"/>
    <cellStyle name="Currency 6 2 6 2 3 2 2" xfId="57443" xr:uid="{4EA7536A-4C6E-43CA-9D25-4C2217E59D1B}"/>
    <cellStyle name="Currency 6 2 6 2 3 3" xfId="42033" xr:uid="{1DD41D38-F5FD-4D6A-A80F-F2A9AE268D51}"/>
    <cellStyle name="Currency 6 2 6 2 4" xfId="18810" xr:uid="{866DD3F3-0B30-4D47-AEFB-8AD668101DD1}"/>
    <cellStyle name="Currency 6 2 6 2 4 2" xfId="49634" xr:uid="{E1A10CE5-4104-4F24-B3AA-D357AAF33B14}"/>
    <cellStyle name="Currency 6 2 6 2 5" xfId="34224" xr:uid="{F6515CC6-B82E-4677-B493-730843B21E27}"/>
    <cellStyle name="Currency 6 2 6 3" xfId="5301" xr:uid="{3FA47269-5C69-4CFE-AD06-4303FD4F7F50}"/>
    <cellStyle name="Currency 6 2 6 3 2" xfId="13112" xr:uid="{0D539D8F-86D7-4370-885B-E97C88621700}"/>
    <cellStyle name="Currency 6 2 6 3 2 2" xfId="28523" xr:uid="{A69C471B-4731-4643-B148-9C68B78EC93C}"/>
    <cellStyle name="Currency 6 2 6 3 2 2 2" xfId="59347" xr:uid="{13A36B95-7FCD-4C8C-A20A-7776C44B7B9A}"/>
    <cellStyle name="Currency 6 2 6 3 2 3" xfId="43937" xr:uid="{598BB61A-B0CF-43D9-8C2A-2425029AE2A2}"/>
    <cellStyle name="Currency 6 2 6 3 3" xfId="20714" xr:uid="{C8ADCE54-463F-4F5D-86D8-E04D8D76BD80}"/>
    <cellStyle name="Currency 6 2 6 3 3 2" xfId="51538" xr:uid="{49FC04FC-53B6-4030-9CBC-5E7B12FF62B4}"/>
    <cellStyle name="Currency 6 2 6 3 4" xfId="36128" xr:uid="{A1413FB7-D8F3-42EC-BEA4-ED8A6A23473E}"/>
    <cellStyle name="Currency 6 2 6 4" xfId="9309" xr:uid="{02252AF9-6DB4-457E-857D-FFEA7D2E7B5A}"/>
    <cellStyle name="Currency 6 2 6 4 2" xfId="24720" xr:uid="{795FAD61-24DE-4895-827E-64D5315FAE98}"/>
    <cellStyle name="Currency 6 2 6 4 2 2" xfId="55544" xr:uid="{04E993B6-FB2C-46A4-9562-1D9CC69A8B90}"/>
    <cellStyle name="Currency 6 2 6 4 3" xfId="40134" xr:uid="{D6A2766A-CC83-470B-BA16-A1488CF85497}"/>
    <cellStyle name="Currency 6 2 6 5" xfId="16911" xr:uid="{EF81F98E-BBBB-47FC-83AD-69619E7144C3}"/>
    <cellStyle name="Currency 6 2 6 5 2" xfId="47735" xr:uid="{A9F6D68A-70D1-4E9D-A9F0-49DF283DABC2}"/>
    <cellStyle name="Currency 6 2 6 6" xfId="32325" xr:uid="{F57F5FAD-8206-4B9C-8916-18EF32CEBB45}"/>
    <cellStyle name="Currency 6 2 7" xfId="2131" xr:uid="{810F20F9-1F6D-4B44-B16A-F41DB48137C0}"/>
    <cellStyle name="Currency 6 2 7 2" xfId="5934" xr:uid="{ACBBA2DF-3344-4ABD-B6D6-3B931E218F46}"/>
    <cellStyle name="Currency 6 2 7 2 2" xfId="13745" xr:uid="{F3F728F4-6C34-43DE-A5BD-C868D7F6FABC}"/>
    <cellStyle name="Currency 6 2 7 2 2 2" xfId="29156" xr:uid="{FAB158C9-A1C0-477C-B447-800855B89434}"/>
    <cellStyle name="Currency 6 2 7 2 2 2 2" xfId="59980" xr:uid="{BE806AF3-D7BA-4379-A2C6-F46BC647D2D1}"/>
    <cellStyle name="Currency 6 2 7 2 2 3" xfId="44570" xr:uid="{F53F5D4A-1D0C-427F-9174-9C216B7B695B}"/>
    <cellStyle name="Currency 6 2 7 2 3" xfId="21347" xr:uid="{063DA756-1595-4CA1-88F5-E3F86DCB8D58}"/>
    <cellStyle name="Currency 6 2 7 2 3 2" xfId="52171" xr:uid="{E4A7FDDA-E52F-46AB-81F4-15FDA3839737}"/>
    <cellStyle name="Currency 6 2 7 2 4" xfId="36761" xr:uid="{C49B7AB5-FE8D-4258-9087-62A2AB81E31B}"/>
    <cellStyle name="Currency 6 2 7 3" xfId="9942" xr:uid="{8F406069-C5F0-40EB-AB48-D73D85BB91A5}"/>
    <cellStyle name="Currency 6 2 7 3 2" xfId="25353" xr:uid="{9AB0EEF4-D43C-4E02-BB0B-68C2621F4F7F}"/>
    <cellStyle name="Currency 6 2 7 3 2 2" xfId="56177" xr:uid="{1F266070-494D-4692-8C5A-F01FE72487F5}"/>
    <cellStyle name="Currency 6 2 7 3 3" xfId="40767" xr:uid="{BA58A81A-B4FE-47EE-A7FA-3EA1101F865B}"/>
    <cellStyle name="Currency 6 2 7 4" xfId="17544" xr:uid="{D253BAB0-63FE-4DDE-A9DB-9F1736B26BA2}"/>
    <cellStyle name="Currency 6 2 7 4 2" xfId="48368" xr:uid="{BAA26792-C758-494C-8DDA-D9F991B7CC5E}"/>
    <cellStyle name="Currency 6 2 7 5" xfId="32958" xr:uid="{D2FDFCA7-F0B9-4811-9000-2697554BBBFA}"/>
    <cellStyle name="Currency 6 2 8" xfId="4035" xr:uid="{E8764535-07E3-4136-9F1C-0640AE2524C0}"/>
    <cellStyle name="Currency 6 2 8 2" xfId="11846" xr:uid="{68506555-31D3-433C-A75B-9FC6F36CFD7B}"/>
    <cellStyle name="Currency 6 2 8 2 2" xfId="27257" xr:uid="{531FBA14-1A7D-4982-A448-35EE324AC455}"/>
    <cellStyle name="Currency 6 2 8 2 2 2" xfId="58081" xr:uid="{E5D613C3-2EDC-42AA-ADF7-FF3D3461AECF}"/>
    <cellStyle name="Currency 6 2 8 2 3" xfId="42671" xr:uid="{8D9544F0-EC15-4D38-8D8D-3D085BDD6867}"/>
    <cellStyle name="Currency 6 2 8 3" xfId="19448" xr:uid="{3CD8CF76-D53A-43FA-8369-ACFDFA5FCA6D}"/>
    <cellStyle name="Currency 6 2 8 3 2" xfId="50272" xr:uid="{E4CEC3CE-C845-43BE-BDF7-77901DB1E046}"/>
    <cellStyle name="Currency 6 2 8 4" xfId="34862" xr:uid="{AA474E2D-8ED5-49C6-98AE-B5F218FAAE7A}"/>
    <cellStyle name="Currency 6 2 9" xfId="8043" xr:uid="{53693839-2031-4209-B000-4A90E2FFB831}"/>
    <cellStyle name="Currency 6 2 9 2" xfId="23454" xr:uid="{A7CE9F60-384E-4275-AB79-98B0A6E669F4}"/>
    <cellStyle name="Currency 6 2 9 2 2" xfId="54278" xr:uid="{1B2E5F41-6227-4D52-8E06-501441644E96}"/>
    <cellStyle name="Currency 6 2 9 3" xfId="38868" xr:uid="{31803AA4-153D-451A-9DC5-1D1FF7A7569B}"/>
    <cellStyle name="Currency 6 3" xfId="263" xr:uid="{DE930BD4-7EAA-4DA5-ACCB-5D5F7380DE24}"/>
    <cellStyle name="Currency 6 3 10" xfId="15685" xr:uid="{40C71B1C-7272-407F-8C92-9ED533690146}"/>
    <cellStyle name="Currency 6 3 10 2" xfId="46509" xr:uid="{18BFD7EF-9FAB-4CC7-B001-63D232D97EAF}"/>
    <cellStyle name="Currency 6 3 11" xfId="31099" xr:uid="{A6A6B8A9-D6F0-4368-8550-A96DD7B25A49}"/>
    <cellStyle name="Currency 6 3 2" xfId="694" xr:uid="{839A511A-D8A8-4B33-8CF6-B049D80F2292}"/>
    <cellStyle name="Currency 6 3 2 2" xfId="1327" xr:uid="{AE5F4AD3-1538-4913-9B09-9B38F917621C}"/>
    <cellStyle name="Currency 6 3 2 2 2" xfId="3226" xr:uid="{4600A713-7931-4FFA-8C29-FC1857FD986C}"/>
    <cellStyle name="Currency 6 3 2 2 2 2" xfId="7029" xr:uid="{8480DBF9-107E-451C-8318-24B374EE3AD2}"/>
    <cellStyle name="Currency 6 3 2 2 2 2 2" xfId="14840" xr:uid="{C3CC8D15-8A8A-4227-980D-6F7351286A74}"/>
    <cellStyle name="Currency 6 3 2 2 2 2 2 2" xfId="30251" xr:uid="{101DDE68-9198-4E5F-90DF-75A1EB5655F8}"/>
    <cellStyle name="Currency 6 3 2 2 2 2 2 2 2" xfId="61075" xr:uid="{3321E8C7-A03F-40AC-B2BB-987A044812BF}"/>
    <cellStyle name="Currency 6 3 2 2 2 2 2 3" xfId="45665" xr:uid="{910AC6AE-68D4-4B21-8F18-BF43BA6ABE2F}"/>
    <cellStyle name="Currency 6 3 2 2 2 2 3" xfId="22442" xr:uid="{D397FD53-2762-4E56-B628-2B5170E1B618}"/>
    <cellStyle name="Currency 6 3 2 2 2 2 3 2" xfId="53266" xr:uid="{081B69AA-AE91-4EAA-A75F-3FF2E8737A36}"/>
    <cellStyle name="Currency 6 3 2 2 2 2 4" xfId="37856" xr:uid="{206843C3-6068-4D1D-871C-7FADE4025882}"/>
    <cellStyle name="Currency 6 3 2 2 2 3" xfId="11037" xr:uid="{934708AA-C689-484E-8E70-AC7C2F3C12B9}"/>
    <cellStyle name="Currency 6 3 2 2 2 3 2" xfId="26448" xr:uid="{6479BDB9-080F-49B8-B128-D229895A2A31}"/>
    <cellStyle name="Currency 6 3 2 2 2 3 2 2" xfId="57272" xr:uid="{7A5AC8E1-63C8-42F9-BAE9-F55BCC082716}"/>
    <cellStyle name="Currency 6 3 2 2 2 3 3" xfId="41862" xr:uid="{83841549-D8E4-4993-9D90-8C3FDFEA4477}"/>
    <cellStyle name="Currency 6 3 2 2 2 4" xfId="18639" xr:uid="{D336BF94-BB04-43B9-BCB8-BA8E091ECCD6}"/>
    <cellStyle name="Currency 6 3 2 2 2 4 2" xfId="49463" xr:uid="{2900EFF7-7922-49D1-B956-BC93A00BEE2B}"/>
    <cellStyle name="Currency 6 3 2 2 2 5" xfId="34053" xr:uid="{8CF1CC13-EE96-43B6-B8DC-4EC555F30A5E}"/>
    <cellStyle name="Currency 6 3 2 2 3" xfId="5130" xr:uid="{5693FE2F-D789-41D9-957F-E359BD414539}"/>
    <cellStyle name="Currency 6 3 2 2 3 2" xfId="12941" xr:uid="{C117B5D7-4384-4A65-B2AB-100D7951486F}"/>
    <cellStyle name="Currency 6 3 2 2 3 2 2" xfId="28352" xr:uid="{04B4754F-72FD-4132-BC0D-6092524D5E33}"/>
    <cellStyle name="Currency 6 3 2 2 3 2 2 2" xfId="59176" xr:uid="{E4816337-4A22-41C1-93F2-EA7AD836D33F}"/>
    <cellStyle name="Currency 6 3 2 2 3 2 3" xfId="43766" xr:uid="{4FC04344-B2BC-4B12-97A1-11898554A3C3}"/>
    <cellStyle name="Currency 6 3 2 2 3 3" xfId="20543" xr:uid="{D7F23492-5E32-4921-9E0B-A82FBE7D780E}"/>
    <cellStyle name="Currency 6 3 2 2 3 3 2" xfId="51367" xr:uid="{2364CD0C-DC90-433C-9781-CAF78F513868}"/>
    <cellStyle name="Currency 6 3 2 2 3 4" xfId="35957" xr:uid="{53281887-9795-4D03-9995-4A98F8B9BE70}"/>
    <cellStyle name="Currency 6 3 2 2 4" xfId="9138" xr:uid="{CF3B9115-12E1-45DE-BB12-7D1BAE1A86C0}"/>
    <cellStyle name="Currency 6 3 2 2 4 2" xfId="24549" xr:uid="{F16D38BE-E9F6-422D-955D-71EB209EB2B0}"/>
    <cellStyle name="Currency 6 3 2 2 4 2 2" xfId="55373" xr:uid="{4D0810E1-E569-4791-AA35-ED7982C9BC0E}"/>
    <cellStyle name="Currency 6 3 2 2 4 3" xfId="39963" xr:uid="{434E2D12-4E87-4A1E-B7E4-DA6E0654F041}"/>
    <cellStyle name="Currency 6 3 2 2 5" xfId="16740" xr:uid="{170EB219-DC64-4381-A284-0AACB02DD024}"/>
    <cellStyle name="Currency 6 3 2 2 5 2" xfId="47564" xr:uid="{879CB2D9-AD65-4616-9B88-51AB1653DA18}"/>
    <cellStyle name="Currency 6 3 2 2 6" xfId="32154" xr:uid="{9BADA376-4BF9-4F04-B379-ABC165CA8D96}"/>
    <cellStyle name="Currency 6 3 2 3" xfId="1960" xr:uid="{CD5D85B4-016D-416F-8EF5-F7D9D298B773}"/>
    <cellStyle name="Currency 6 3 2 3 2" xfId="3859" xr:uid="{4F85C49E-32D7-40BC-8434-25A37909FC3D}"/>
    <cellStyle name="Currency 6 3 2 3 2 2" xfId="7662" xr:uid="{FFBE6DAC-C01D-432B-86F7-8B5FF36D39BA}"/>
    <cellStyle name="Currency 6 3 2 3 2 2 2" xfId="15473" xr:uid="{EBA58C02-B5EC-44B6-A4C2-0AA15318D3A5}"/>
    <cellStyle name="Currency 6 3 2 3 2 2 2 2" xfId="30884" xr:uid="{96119F46-7886-433C-B1A0-B7A945CA2CC6}"/>
    <cellStyle name="Currency 6 3 2 3 2 2 2 2 2" xfId="61708" xr:uid="{576F8AC0-4050-4532-9F59-9AB80B0C44C9}"/>
    <cellStyle name="Currency 6 3 2 3 2 2 2 3" xfId="46298" xr:uid="{10F52CBB-6880-4242-A964-16630D7453F3}"/>
    <cellStyle name="Currency 6 3 2 3 2 2 3" xfId="23075" xr:uid="{20EAEF70-3157-42C1-9BA3-23092707F264}"/>
    <cellStyle name="Currency 6 3 2 3 2 2 3 2" xfId="53899" xr:uid="{51BE1070-59C6-4528-ADEA-9067BD59650E}"/>
    <cellStyle name="Currency 6 3 2 3 2 2 4" xfId="38489" xr:uid="{1517C954-C073-4A21-A1A6-D09CFE620B1C}"/>
    <cellStyle name="Currency 6 3 2 3 2 3" xfId="11670" xr:uid="{A53EDFCD-30FC-468C-B5F0-15E277C90051}"/>
    <cellStyle name="Currency 6 3 2 3 2 3 2" xfId="27081" xr:uid="{32BF7D93-1CE1-4958-B239-074EAE9C9CCF}"/>
    <cellStyle name="Currency 6 3 2 3 2 3 2 2" xfId="57905" xr:uid="{DBC2AF30-65CE-4483-903D-285024DC6762}"/>
    <cellStyle name="Currency 6 3 2 3 2 3 3" xfId="42495" xr:uid="{4A6B2C9B-6F27-499D-84DE-576F5B31D5DB}"/>
    <cellStyle name="Currency 6 3 2 3 2 4" xfId="19272" xr:uid="{75F226EB-70EC-4AE8-99BA-5EC96EE1A340}"/>
    <cellStyle name="Currency 6 3 2 3 2 4 2" xfId="50096" xr:uid="{F8E9CD0D-A374-4215-8E31-61B55FEEAC7A}"/>
    <cellStyle name="Currency 6 3 2 3 2 5" xfId="34686" xr:uid="{3537F554-3004-4BB3-8078-2BCFF7BADCB5}"/>
    <cellStyle name="Currency 6 3 2 3 3" xfId="5763" xr:uid="{197D7717-0057-4469-A92A-735F9520F383}"/>
    <cellStyle name="Currency 6 3 2 3 3 2" xfId="13574" xr:uid="{C7EE5E11-0209-4732-A5EE-489F00B65059}"/>
    <cellStyle name="Currency 6 3 2 3 3 2 2" xfId="28985" xr:uid="{1ECB6C05-4F37-4E2E-92ED-121DE1F307F2}"/>
    <cellStyle name="Currency 6 3 2 3 3 2 2 2" xfId="59809" xr:uid="{02319502-4042-458B-9A18-46B8C499B479}"/>
    <cellStyle name="Currency 6 3 2 3 3 2 3" xfId="44399" xr:uid="{5B8B5031-2284-4574-9FA6-9EF3CCA40594}"/>
    <cellStyle name="Currency 6 3 2 3 3 3" xfId="21176" xr:uid="{0C877B7B-DC18-4EC6-803F-B9384814D780}"/>
    <cellStyle name="Currency 6 3 2 3 3 3 2" xfId="52000" xr:uid="{0E508AE7-5188-464C-8497-11F0C6F2A166}"/>
    <cellStyle name="Currency 6 3 2 3 3 4" xfId="36590" xr:uid="{FF3CEFDB-DF7A-47AF-BA03-46FCA021741F}"/>
    <cellStyle name="Currency 6 3 2 3 4" xfId="9771" xr:uid="{A206B738-CF8D-4B43-BC4D-02EA0F77463E}"/>
    <cellStyle name="Currency 6 3 2 3 4 2" xfId="25182" xr:uid="{35E284BF-EDCD-45AF-AA32-D16ADD2A3F54}"/>
    <cellStyle name="Currency 6 3 2 3 4 2 2" xfId="56006" xr:uid="{2A68996D-0E3D-4256-A8EB-18B24C14F44C}"/>
    <cellStyle name="Currency 6 3 2 3 4 3" xfId="40596" xr:uid="{CE6CE645-10A0-48D2-A990-8F9DC1573129}"/>
    <cellStyle name="Currency 6 3 2 3 5" xfId="17373" xr:uid="{C45AF99E-C455-4794-B6B3-E6E13AF2D8DD}"/>
    <cellStyle name="Currency 6 3 2 3 5 2" xfId="48197" xr:uid="{1A3F9E98-1D68-4B89-8871-D443BCE45B8B}"/>
    <cellStyle name="Currency 6 3 2 3 6" xfId="32787" xr:uid="{C4CE93F5-2A7D-41F6-8E68-4D257FD3DD53}"/>
    <cellStyle name="Currency 6 3 2 4" xfId="2593" xr:uid="{74682C05-571B-400B-A8F3-8BA171A05AC6}"/>
    <cellStyle name="Currency 6 3 2 4 2" xfId="6396" xr:uid="{79A7E495-C5EA-4F1C-8256-B1C99899A4D7}"/>
    <cellStyle name="Currency 6 3 2 4 2 2" xfId="14207" xr:uid="{CAE2034F-DAC1-428D-865A-C2A82188C20C}"/>
    <cellStyle name="Currency 6 3 2 4 2 2 2" xfId="29618" xr:uid="{11F15F08-1CAE-4852-8AF2-5F43BEA8BC9A}"/>
    <cellStyle name="Currency 6 3 2 4 2 2 2 2" xfId="60442" xr:uid="{47C2A261-FC56-4259-B4A8-FEFC245FCEF3}"/>
    <cellStyle name="Currency 6 3 2 4 2 2 3" xfId="45032" xr:uid="{322B7375-9821-4B86-81C8-BFEC019547A4}"/>
    <cellStyle name="Currency 6 3 2 4 2 3" xfId="21809" xr:uid="{514EF75F-E74E-4CD5-896A-7AA2B8490119}"/>
    <cellStyle name="Currency 6 3 2 4 2 3 2" xfId="52633" xr:uid="{816D38D2-46E7-496F-BA09-F3BED9D64C5C}"/>
    <cellStyle name="Currency 6 3 2 4 2 4" xfId="37223" xr:uid="{EF4203AD-8BA5-44E9-9C6C-B6135429B286}"/>
    <cellStyle name="Currency 6 3 2 4 3" xfId="10404" xr:uid="{A57C8BE1-7499-4286-A8A6-40DA0DC54BE1}"/>
    <cellStyle name="Currency 6 3 2 4 3 2" xfId="25815" xr:uid="{5F77742A-DBE9-469A-8FCC-3384BDFEE92B}"/>
    <cellStyle name="Currency 6 3 2 4 3 2 2" xfId="56639" xr:uid="{2EED2F3A-2574-4246-9210-6823B24FBF34}"/>
    <cellStyle name="Currency 6 3 2 4 3 3" xfId="41229" xr:uid="{2BC4301F-D62B-4AC8-AF9E-5B2EDA608C8C}"/>
    <cellStyle name="Currency 6 3 2 4 4" xfId="18006" xr:uid="{5C7AA05A-E5AE-4E5C-A1BC-3C22ADC062FF}"/>
    <cellStyle name="Currency 6 3 2 4 4 2" xfId="48830" xr:uid="{5E7226B0-4E53-4BFE-A00B-8A94766FA6B7}"/>
    <cellStyle name="Currency 6 3 2 4 5" xfId="33420" xr:uid="{8D8EFC9E-A069-418D-8B51-4A4805179E7E}"/>
    <cellStyle name="Currency 6 3 2 5" xfId="4497" xr:uid="{01AC423B-C44E-4947-BC89-3C3BF8277D6D}"/>
    <cellStyle name="Currency 6 3 2 5 2" xfId="12308" xr:uid="{F293BC1D-826E-4BC2-8C4C-C7451937102A}"/>
    <cellStyle name="Currency 6 3 2 5 2 2" xfId="27719" xr:uid="{C7D2AA10-7773-4CB4-8BE4-0D3489449247}"/>
    <cellStyle name="Currency 6 3 2 5 2 2 2" xfId="58543" xr:uid="{01AF46D9-ACD6-482E-B614-46E9BE840E63}"/>
    <cellStyle name="Currency 6 3 2 5 2 3" xfId="43133" xr:uid="{21708D8B-4BA1-4A4C-8109-62907EA70432}"/>
    <cellStyle name="Currency 6 3 2 5 3" xfId="19910" xr:uid="{0BB502A1-5717-4FE2-AE00-ED6DC7915D43}"/>
    <cellStyle name="Currency 6 3 2 5 3 2" xfId="50734" xr:uid="{A7806B02-7212-4367-A47C-366644687A7A}"/>
    <cellStyle name="Currency 6 3 2 5 4" xfId="35324" xr:uid="{82EDAA72-CCCD-425A-A062-2ED37129AB3E}"/>
    <cellStyle name="Currency 6 3 2 6" xfId="8505" xr:uid="{04BF720B-AEB5-447F-8DF5-BFB4B2A7465A}"/>
    <cellStyle name="Currency 6 3 2 6 2" xfId="23916" xr:uid="{9A210A25-3026-4376-88B4-7C9936E28509}"/>
    <cellStyle name="Currency 6 3 2 6 2 2" xfId="54740" xr:uid="{0BAD9C85-06EB-4306-830B-0F10129FBCE4}"/>
    <cellStyle name="Currency 6 3 2 6 3" xfId="39330" xr:uid="{5AB46712-B8DF-4F39-94E3-2336810EC050}"/>
    <cellStyle name="Currency 6 3 2 7" xfId="16107" xr:uid="{1E302F24-07BE-4963-8788-94DC7E3BFBF9}"/>
    <cellStyle name="Currency 6 3 2 7 2" xfId="46931" xr:uid="{CB731338-EED0-4408-B37B-ACE5BF2F6ABA}"/>
    <cellStyle name="Currency 6 3 2 8" xfId="31521" xr:uid="{4F3FCEAB-8E7E-4657-81E1-F93B367884A0}"/>
    <cellStyle name="Currency 6 3 3" xfId="485" xr:uid="{4920D780-3D1A-40C1-8C96-D12A6E6393CC}"/>
    <cellStyle name="Currency 6 3 3 2" xfId="1118" xr:uid="{607C0121-63E5-4E58-ADD3-FEA20B8C76D5}"/>
    <cellStyle name="Currency 6 3 3 2 2" xfId="3017" xr:uid="{5C3A1F9C-23EC-4810-B327-C78E9F8D2C88}"/>
    <cellStyle name="Currency 6 3 3 2 2 2" xfId="6820" xr:uid="{B4A1D9E5-66D3-4CCC-A34F-0ACB2680D76E}"/>
    <cellStyle name="Currency 6 3 3 2 2 2 2" xfId="14631" xr:uid="{72D29253-C098-4078-89B6-FEA0C1DC8937}"/>
    <cellStyle name="Currency 6 3 3 2 2 2 2 2" xfId="30042" xr:uid="{29FF4243-E100-4757-9212-DB3335181E45}"/>
    <cellStyle name="Currency 6 3 3 2 2 2 2 2 2" xfId="60866" xr:uid="{8A501C7E-66B3-4944-A0EA-182A1EC890C5}"/>
    <cellStyle name="Currency 6 3 3 2 2 2 2 3" xfId="45456" xr:uid="{2010754F-8F9D-4D1A-8884-ACC8DAA76454}"/>
    <cellStyle name="Currency 6 3 3 2 2 2 3" xfId="22233" xr:uid="{7FFD8889-8AB5-4A8A-A7FE-1DA2F5AA5D70}"/>
    <cellStyle name="Currency 6 3 3 2 2 2 3 2" xfId="53057" xr:uid="{F1841D1D-3330-4F42-9F24-D5821FD41FD2}"/>
    <cellStyle name="Currency 6 3 3 2 2 2 4" xfId="37647" xr:uid="{9B112714-8403-430B-A8A6-704B8748E7B1}"/>
    <cellStyle name="Currency 6 3 3 2 2 3" xfId="10828" xr:uid="{5B028DD2-07C4-4C78-870B-CA5A494A7D47}"/>
    <cellStyle name="Currency 6 3 3 2 2 3 2" xfId="26239" xr:uid="{72406919-EC62-45F4-AD0D-17318A739D94}"/>
    <cellStyle name="Currency 6 3 3 2 2 3 2 2" xfId="57063" xr:uid="{A6290E77-92A2-4A18-B267-7D7570D8894E}"/>
    <cellStyle name="Currency 6 3 3 2 2 3 3" xfId="41653" xr:uid="{707859B3-0B59-43AE-B503-A64EF79ACCDF}"/>
    <cellStyle name="Currency 6 3 3 2 2 4" xfId="18430" xr:uid="{B06CCD88-C1C3-40B7-AE19-70AFCA9B5791}"/>
    <cellStyle name="Currency 6 3 3 2 2 4 2" xfId="49254" xr:uid="{A05F5376-457F-4287-8315-66FD1B974D51}"/>
    <cellStyle name="Currency 6 3 3 2 2 5" xfId="33844" xr:uid="{8A43320A-9571-4424-9FEB-D58DEA657A35}"/>
    <cellStyle name="Currency 6 3 3 2 3" xfId="4921" xr:uid="{F2D61867-9175-4870-A5B9-83836CBE02FA}"/>
    <cellStyle name="Currency 6 3 3 2 3 2" xfId="12732" xr:uid="{A35D2E37-F82F-4F5D-86A0-41E85747262F}"/>
    <cellStyle name="Currency 6 3 3 2 3 2 2" xfId="28143" xr:uid="{37FEB7ED-E2C0-410D-B69C-B144B4A2EEEA}"/>
    <cellStyle name="Currency 6 3 3 2 3 2 2 2" xfId="58967" xr:uid="{85BFEF73-D30F-4FD4-BBD4-FFC52C136012}"/>
    <cellStyle name="Currency 6 3 3 2 3 2 3" xfId="43557" xr:uid="{738087CE-EE3E-4F74-A14A-819148536788}"/>
    <cellStyle name="Currency 6 3 3 2 3 3" xfId="20334" xr:uid="{C73D10DA-A544-453D-8F8B-34E0DA12BCFB}"/>
    <cellStyle name="Currency 6 3 3 2 3 3 2" xfId="51158" xr:uid="{742F446F-A881-4626-9731-DEE7915E593A}"/>
    <cellStyle name="Currency 6 3 3 2 3 4" xfId="35748" xr:uid="{9135150B-2D02-49AD-B575-9CB002ECC64E}"/>
    <cellStyle name="Currency 6 3 3 2 4" xfId="8929" xr:uid="{24AE703B-9221-4555-9AD2-EA98F0E84850}"/>
    <cellStyle name="Currency 6 3 3 2 4 2" xfId="24340" xr:uid="{5545798E-2D46-43B1-B32F-A1419855CAD4}"/>
    <cellStyle name="Currency 6 3 3 2 4 2 2" xfId="55164" xr:uid="{03938305-03B0-496A-967A-D5EE3381807D}"/>
    <cellStyle name="Currency 6 3 3 2 4 3" xfId="39754" xr:uid="{784ECC28-8275-40F2-B657-220B34A5908C}"/>
    <cellStyle name="Currency 6 3 3 2 5" xfId="16531" xr:uid="{E72C72BB-9B2F-4DB3-BFCE-74C23A87B91E}"/>
    <cellStyle name="Currency 6 3 3 2 5 2" xfId="47355" xr:uid="{6AA43893-510E-4F20-AE9E-A863E90EBA60}"/>
    <cellStyle name="Currency 6 3 3 2 6" xfId="31945" xr:uid="{21192E51-8098-41F3-8B74-E13225290A08}"/>
    <cellStyle name="Currency 6 3 3 3" xfId="1751" xr:uid="{73FBEA9D-06B1-48E7-8C30-0326CDEFED04}"/>
    <cellStyle name="Currency 6 3 3 3 2" xfId="3650" xr:uid="{FBFA2CD4-7A35-4B40-A982-6998E7164FD1}"/>
    <cellStyle name="Currency 6 3 3 3 2 2" xfId="7453" xr:uid="{7B260BF2-AD5F-478A-9CEE-549C92C8B789}"/>
    <cellStyle name="Currency 6 3 3 3 2 2 2" xfId="15264" xr:uid="{D91289C5-CE78-4D1B-8675-30BFBA71A170}"/>
    <cellStyle name="Currency 6 3 3 3 2 2 2 2" xfId="30675" xr:uid="{C1F82ED6-1EF3-4FF7-A6F3-95FBA519AECA}"/>
    <cellStyle name="Currency 6 3 3 3 2 2 2 2 2" xfId="61499" xr:uid="{B5EC9100-CF4B-48AA-A271-261156304E2D}"/>
    <cellStyle name="Currency 6 3 3 3 2 2 2 3" xfId="46089" xr:uid="{B1FE3722-C8B9-44BD-B73C-D34A59087438}"/>
    <cellStyle name="Currency 6 3 3 3 2 2 3" xfId="22866" xr:uid="{78E33847-CF88-4619-8231-C93883BB138E}"/>
    <cellStyle name="Currency 6 3 3 3 2 2 3 2" xfId="53690" xr:uid="{9768CC01-C3B9-41BA-8E5F-F805E66AE575}"/>
    <cellStyle name="Currency 6 3 3 3 2 2 4" xfId="38280" xr:uid="{F080183A-E36E-47BB-BBF1-121A789100BB}"/>
    <cellStyle name="Currency 6 3 3 3 2 3" xfId="11461" xr:uid="{E9E0B569-DE35-442C-823D-C1531D8F575A}"/>
    <cellStyle name="Currency 6 3 3 3 2 3 2" xfId="26872" xr:uid="{472E0E95-DA40-4FC7-8067-5560C69B0435}"/>
    <cellStyle name="Currency 6 3 3 3 2 3 2 2" xfId="57696" xr:uid="{0A1DA1C6-951E-4C94-A0C1-19A88A4304FE}"/>
    <cellStyle name="Currency 6 3 3 3 2 3 3" xfId="42286" xr:uid="{D4461A2D-F57B-44E7-A49A-3D3C53A843FA}"/>
    <cellStyle name="Currency 6 3 3 3 2 4" xfId="19063" xr:uid="{A96F99A6-2AFC-4894-834D-DAC0CA814F16}"/>
    <cellStyle name="Currency 6 3 3 3 2 4 2" xfId="49887" xr:uid="{80B22396-F0BC-4079-AEEF-EBA0013A27FE}"/>
    <cellStyle name="Currency 6 3 3 3 2 5" xfId="34477" xr:uid="{D48D1CBA-EAC2-46FE-8EBC-103E29019946}"/>
    <cellStyle name="Currency 6 3 3 3 3" xfId="5554" xr:uid="{3504A6D3-0040-469B-8284-D914CD9FC828}"/>
    <cellStyle name="Currency 6 3 3 3 3 2" xfId="13365" xr:uid="{A0435034-F752-48CB-BF1C-DA9B2C8DB0B0}"/>
    <cellStyle name="Currency 6 3 3 3 3 2 2" xfId="28776" xr:uid="{F99ABEEF-4BCB-4AA2-A15E-5F666781008B}"/>
    <cellStyle name="Currency 6 3 3 3 3 2 2 2" xfId="59600" xr:uid="{28C8F360-BF50-4D1F-8220-B321F7A9034A}"/>
    <cellStyle name="Currency 6 3 3 3 3 2 3" xfId="44190" xr:uid="{0701D63F-EA71-4CF3-9CDB-995B08926174}"/>
    <cellStyle name="Currency 6 3 3 3 3 3" xfId="20967" xr:uid="{0248A91C-2608-4985-9538-90B105E710A4}"/>
    <cellStyle name="Currency 6 3 3 3 3 3 2" xfId="51791" xr:uid="{C7187D8F-C291-4FC8-8C76-9D0AFE3B2948}"/>
    <cellStyle name="Currency 6 3 3 3 3 4" xfId="36381" xr:uid="{40EBE435-7E55-44EC-95FC-DB589D267E43}"/>
    <cellStyle name="Currency 6 3 3 3 4" xfId="9562" xr:uid="{40C53C6C-DE4F-4B21-AF86-6D8ACEEBC59E}"/>
    <cellStyle name="Currency 6 3 3 3 4 2" xfId="24973" xr:uid="{6DBE775D-35FB-4C56-B121-B57B7C31BA77}"/>
    <cellStyle name="Currency 6 3 3 3 4 2 2" xfId="55797" xr:uid="{BDDB99A3-79AE-4CD5-8D38-54396A6BB6D8}"/>
    <cellStyle name="Currency 6 3 3 3 4 3" xfId="40387" xr:uid="{B84C830A-9C2E-452A-85C7-4D5CBF216E0D}"/>
    <cellStyle name="Currency 6 3 3 3 5" xfId="17164" xr:uid="{22D44491-DC74-467F-BF45-80208DE61982}"/>
    <cellStyle name="Currency 6 3 3 3 5 2" xfId="47988" xr:uid="{2C9FA11A-B2DC-4920-B0EA-AB53B5CA3281}"/>
    <cellStyle name="Currency 6 3 3 3 6" xfId="32578" xr:uid="{73946A79-4044-438F-871D-41A229A555D9}"/>
    <cellStyle name="Currency 6 3 3 4" xfId="2384" xr:uid="{92C29004-8354-4E0E-A097-017FB2DD4D38}"/>
    <cellStyle name="Currency 6 3 3 4 2" xfId="6187" xr:uid="{926510EB-C1EE-46FA-B7D1-63305DB94C04}"/>
    <cellStyle name="Currency 6 3 3 4 2 2" xfId="13998" xr:uid="{58173564-1822-423F-8A51-BD289C658EDF}"/>
    <cellStyle name="Currency 6 3 3 4 2 2 2" xfId="29409" xr:uid="{55E037F4-5479-4955-90CB-3BC0F9FD5711}"/>
    <cellStyle name="Currency 6 3 3 4 2 2 2 2" xfId="60233" xr:uid="{34F3B672-5EA5-4D2E-8E11-0BC3329EED3E}"/>
    <cellStyle name="Currency 6 3 3 4 2 2 3" xfId="44823" xr:uid="{1AD096B5-C913-477A-9869-B81B845946A9}"/>
    <cellStyle name="Currency 6 3 3 4 2 3" xfId="21600" xr:uid="{C42ADE7D-55E9-4698-AC1E-5C03D7CD716A}"/>
    <cellStyle name="Currency 6 3 3 4 2 3 2" xfId="52424" xr:uid="{8A802623-FDAF-469D-848B-A645B045599A}"/>
    <cellStyle name="Currency 6 3 3 4 2 4" xfId="37014" xr:uid="{C9B02859-7883-43F7-BE29-F8E1B402343A}"/>
    <cellStyle name="Currency 6 3 3 4 3" xfId="10195" xr:uid="{FE2D096B-6EFA-4EF0-BD59-9488DF8C7FDC}"/>
    <cellStyle name="Currency 6 3 3 4 3 2" xfId="25606" xr:uid="{74A5BEB7-53A1-4806-8178-48D2D1C9C48C}"/>
    <cellStyle name="Currency 6 3 3 4 3 2 2" xfId="56430" xr:uid="{C4A3EBB6-1D74-4A00-9BFA-E6BC070A3CB9}"/>
    <cellStyle name="Currency 6 3 3 4 3 3" xfId="41020" xr:uid="{8DAC4A00-4D43-40DD-83BF-9F624DF36F5C}"/>
    <cellStyle name="Currency 6 3 3 4 4" xfId="17797" xr:uid="{340411F0-4C4D-40F3-99FC-0EE2D2E2C56D}"/>
    <cellStyle name="Currency 6 3 3 4 4 2" xfId="48621" xr:uid="{1AF72F94-BCA0-493A-BD16-2B5F6170F45F}"/>
    <cellStyle name="Currency 6 3 3 4 5" xfId="33211" xr:uid="{B00950BA-B67C-4BA6-863F-AA30C7B4C1D1}"/>
    <cellStyle name="Currency 6 3 3 5" xfId="4288" xr:uid="{AE173BE8-13E4-42E7-AEB3-0EE3CF7F9949}"/>
    <cellStyle name="Currency 6 3 3 5 2" xfId="12099" xr:uid="{0F4FC745-46C6-4CFB-9B70-1345E9AB164F}"/>
    <cellStyle name="Currency 6 3 3 5 2 2" xfId="27510" xr:uid="{AA75899E-1238-489F-ADE6-FCB88741E15A}"/>
    <cellStyle name="Currency 6 3 3 5 2 2 2" xfId="58334" xr:uid="{145BCCA7-61B3-4D42-BCDC-8318BA0C29B9}"/>
    <cellStyle name="Currency 6 3 3 5 2 3" xfId="42924" xr:uid="{485E2D21-2DA2-4CC9-9FA6-4CDA5315C02B}"/>
    <cellStyle name="Currency 6 3 3 5 3" xfId="19701" xr:uid="{E205F8CA-98C4-4922-8F71-590CA6E6F352}"/>
    <cellStyle name="Currency 6 3 3 5 3 2" xfId="50525" xr:uid="{C3611597-5436-4556-AE2B-E9490D3D8AF6}"/>
    <cellStyle name="Currency 6 3 3 5 4" xfId="35115" xr:uid="{C4BA49B7-EECA-4AD0-A68C-8EAB31047025}"/>
    <cellStyle name="Currency 6 3 3 6" xfId="8296" xr:uid="{0394526D-1F04-4191-8774-8A7AA9FBC8B1}"/>
    <cellStyle name="Currency 6 3 3 6 2" xfId="23707" xr:uid="{1E5FABD0-A379-4BC2-B037-912199D665D9}"/>
    <cellStyle name="Currency 6 3 3 6 2 2" xfId="54531" xr:uid="{15CE6FC8-5A80-4CFF-9DB7-C4B995F08843}"/>
    <cellStyle name="Currency 6 3 3 6 3" xfId="39121" xr:uid="{E35457E0-D90F-43C2-A1E7-53E80E41A1DC}"/>
    <cellStyle name="Currency 6 3 3 7" xfId="15898" xr:uid="{2E14781A-C353-4FD5-9226-3401A7015ECC}"/>
    <cellStyle name="Currency 6 3 3 7 2" xfId="46722" xr:uid="{F1CDA785-8AC3-4D16-A6FB-E965046FECC4}"/>
    <cellStyle name="Currency 6 3 3 8" xfId="31312" xr:uid="{96CE8EBC-01E8-43E8-92EF-0B4C0F254140}"/>
    <cellStyle name="Currency 6 3 4" xfId="905" xr:uid="{FA3EA5D5-5054-43D1-B044-BDF5980B8654}"/>
    <cellStyle name="Currency 6 3 4 2" xfId="2804" xr:uid="{785F91F7-AD7E-49A2-BDEE-8F5B584117C2}"/>
    <cellStyle name="Currency 6 3 4 2 2" xfId="6607" xr:uid="{EE97B1BC-15AD-4B6B-A85B-5C49ED0A4260}"/>
    <cellStyle name="Currency 6 3 4 2 2 2" xfId="14418" xr:uid="{FED20C54-3C14-413D-BB5B-0DECE4A10A73}"/>
    <cellStyle name="Currency 6 3 4 2 2 2 2" xfId="29829" xr:uid="{4682DAD3-EAE8-4C03-BC74-AE5BC5271F38}"/>
    <cellStyle name="Currency 6 3 4 2 2 2 2 2" xfId="60653" xr:uid="{29DA6E86-59C8-4167-A008-349E28A2943F}"/>
    <cellStyle name="Currency 6 3 4 2 2 2 3" xfId="45243" xr:uid="{82808AA3-C3CC-4B71-ADF5-969C32B180B9}"/>
    <cellStyle name="Currency 6 3 4 2 2 3" xfId="22020" xr:uid="{66B0A272-D21F-467C-A61E-01578824DB34}"/>
    <cellStyle name="Currency 6 3 4 2 2 3 2" xfId="52844" xr:uid="{A951D0AC-140D-414E-9203-EF93ABDCFFFC}"/>
    <cellStyle name="Currency 6 3 4 2 2 4" xfId="37434" xr:uid="{F8782608-AA6A-4778-B922-53256FE11BAD}"/>
    <cellStyle name="Currency 6 3 4 2 3" xfId="10615" xr:uid="{FB4B9E31-CAB8-4B5D-90A9-8CFDBE4A9FEA}"/>
    <cellStyle name="Currency 6 3 4 2 3 2" xfId="26026" xr:uid="{E4FB59D6-BD66-44B1-B5A6-01D9F3D6DEA5}"/>
    <cellStyle name="Currency 6 3 4 2 3 2 2" xfId="56850" xr:uid="{D1A6B17C-1B4B-4E98-8880-978BC4C44EA9}"/>
    <cellStyle name="Currency 6 3 4 2 3 3" xfId="41440" xr:uid="{8AA5E0B0-3CC7-4936-884E-0E9C0E6E8238}"/>
    <cellStyle name="Currency 6 3 4 2 4" xfId="18217" xr:uid="{D281878A-BA01-4E02-820D-A28F030D3A64}"/>
    <cellStyle name="Currency 6 3 4 2 4 2" xfId="49041" xr:uid="{44E2CF6C-54B7-4961-88D3-ADFABE134487}"/>
    <cellStyle name="Currency 6 3 4 2 5" xfId="33631" xr:uid="{922934B8-1EAA-47E4-A85E-9B7AB445A725}"/>
    <cellStyle name="Currency 6 3 4 3" xfId="4708" xr:uid="{16D8E048-D01A-4327-B0AB-EA858859E190}"/>
    <cellStyle name="Currency 6 3 4 3 2" xfId="12519" xr:uid="{9DE71524-EA5E-4E6F-B303-C153902B1EB8}"/>
    <cellStyle name="Currency 6 3 4 3 2 2" xfId="27930" xr:uid="{B8F590B2-557A-4692-9D1A-620401692FD5}"/>
    <cellStyle name="Currency 6 3 4 3 2 2 2" xfId="58754" xr:uid="{0B994740-34F5-47DB-8DBB-148CF442246E}"/>
    <cellStyle name="Currency 6 3 4 3 2 3" xfId="43344" xr:uid="{2916CDD1-1E34-40A1-A62F-647AD90B939F}"/>
    <cellStyle name="Currency 6 3 4 3 3" xfId="20121" xr:uid="{1AC61293-BD71-4D49-8FFC-584E95F2C667}"/>
    <cellStyle name="Currency 6 3 4 3 3 2" xfId="50945" xr:uid="{DE625910-602C-493B-8A25-6B678CEBBE19}"/>
    <cellStyle name="Currency 6 3 4 3 4" xfId="35535" xr:uid="{7160E545-AADA-4E9A-9234-35A46486A6C3}"/>
    <cellStyle name="Currency 6 3 4 4" xfId="8716" xr:uid="{EE962701-D7C9-46E1-BFBC-D3D79D61ED2F}"/>
    <cellStyle name="Currency 6 3 4 4 2" xfId="24127" xr:uid="{1530AA40-5637-440F-8E6E-D4718E040A15}"/>
    <cellStyle name="Currency 6 3 4 4 2 2" xfId="54951" xr:uid="{C550DE42-B7FB-4BAE-A066-910AE43AD9DB}"/>
    <cellStyle name="Currency 6 3 4 4 3" xfId="39541" xr:uid="{F9E2F166-589A-4D6C-AE61-1A759E8F1029}"/>
    <cellStyle name="Currency 6 3 4 5" xfId="16318" xr:uid="{D435ABEF-1BD3-4D97-8F7C-C47190C28E7F}"/>
    <cellStyle name="Currency 6 3 4 5 2" xfId="47142" xr:uid="{6B44AF01-6592-47D3-BA9A-483ABC020F7C}"/>
    <cellStyle name="Currency 6 3 4 6" xfId="31732" xr:uid="{B509148F-C773-4476-8763-F3571F573265}"/>
    <cellStyle name="Currency 6 3 5" xfId="1538" xr:uid="{80CBD65F-29E1-4AE6-ACB0-B67518B5FA92}"/>
    <cellStyle name="Currency 6 3 5 2" xfId="3437" xr:uid="{0F32466E-19E7-460F-A1CC-9362984956B9}"/>
    <cellStyle name="Currency 6 3 5 2 2" xfId="7240" xr:uid="{2C49407D-646D-4536-8DCE-1DB137371B14}"/>
    <cellStyle name="Currency 6 3 5 2 2 2" xfId="15051" xr:uid="{95B54EC6-231A-4BD1-9BFA-3B5702525CC4}"/>
    <cellStyle name="Currency 6 3 5 2 2 2 2" xfId="30462" xr:uid="{C1308A0E-B75C-4299-8917-8D7C651A24D4}"/>
    <cellStyle name="Currency 6 3 5 2 2 2 2 2" xfId="61286" xr:uid="{F62CA716-3FB8-41F5-954C-C8DBF2762CC0}"/>
    <cellStyle name="Currency 6 3 5 2 2 2 3" xfId="45876" xr:uid="{1E2F66CB-110D-494A-86BA-13190C1DB12C}"/>
    <cellStyle name="Currency 6 3 5 2 2 3" xfId="22653" xr:uid="{0BBF3A67-44A8-4A40-9DDB-BBC0D58E958B}"/>
    <cellStyle name="Currency 6 3 5 2 2 3 2" xfId="53477" xr:uid="{F7FADA1B-0B10-425D-975C-E94803ABD62C}"/>
    <cellStyle name="Currency 6 3 5 2 2 4" xfId="38067" xr:uid="{ECF196B3-E29C-4CB4-88FE-28FCEF101D39}"/>
    <cellStyle name="Currency 6 3 5 2 3" xfId="11248" xr:uid="{C4ED6D53-DE5E-4E5C-AF58-AD27059C1016}"/>
    <cellStyle name="Currency 6 3 5 2 3 2" xfId="26659" xr:uid="{19503792-8E2D-4D37-87B3-F733FB1FAD2D}"/>
    <cellStyle name="Currency 6 3 5 2 3 2 2" xfId="57483" xr:uid="{B1A749CB-A328-43FD-8E60-25AF0DD3DDB6}"/>
    <cellStyle name="Currency 6 3 5 2 3 3" xfId="42073" xr:uid="{9007372C-8C98-47E4-BF8D-2129F120AFC0}"/>
    <cellStyle name="Currency 6 3 5 2 4" xfId="18850" xr:uid="{99E1F84D-6CDB-477E-95A7-F2BF83C68F05}"/>
    <cellStyle name="Currency 6 3 5 2 4 2" xfId="49674" xr:uid="{E738CFEC-E043-4151-A64F-328FDF0B6492}"/>
    <cellStyle name="Currency 6 3 5 2 5" xfId="34264" xr:uid="{759BE086-BC82-4F57-97EB-61D39275201C}"/>
    <cellStyle name="Currency 6 3 5 3" xfId="5341" xr:uid="{8EEAADF9-D260-4A3E-A91E-7215FB0022B8}"/>
    <cellStyle name="Currency 6 3 5 3 2" xfId="13152" xr:uid="{6FB3B73E-2A01-43EF-A043-DAC85D47E8B9}"/>
    <cellStyle name="Currency 6 3 5 3 2 2" xfId="28563" xr:uid="{14F71741-4DCA-4FD2-A924-0B1CF5044967}"/>
    <cellStyle name="Currency 6 3 5 3 2 2 2" xfId="59387" xr:uid="{108006AB-53E7-457D-B82C-2D22ACEB184C}"/>
    <cellStyle name="Currency 6 3 5 3 2 3" xfId="43977" xr:uid="{B2531497-73F5-4B5E-BF0E-EF2CA45186AF}"/>
    <cellStyle name="Currency 6 3 5 3 3" xfId="20754" xr:uid="{9D2AAF0D-58EF-4AD4-8977-31B760555D4F}"/>
    <cellStyle name="Currency 6 3 5 3 3 2" xfId="51578" xr:uid="{210A52D5-59B4-4A7C-9DAE-E851D5BBD711}"/>
    <cellStyle name="Currency 6 3 5 3 4" xfId="36168" xr:uid="{14AF791C-9870-46DE-86F8-EE7BDBE695C3}"/>
    <cellStyle name="Currency 6 3 5 4" xfId="9349" xr:uid="{69E53F60-2CB3-407F-99D1-9AFCFAD2E467}"/>
    <cellStyle name="Currency 6 3 5 4 2" xfId="24760" xr:uid="{D3C7EA04-C21C-4B8F-94DE-C8B12B85229C}"/>
    <cellStyle name="Currency 6 3 5 4 2 2" xfId="55584" xr:uid="{29305BB5-FDD5-4E1C-A855-08EEC610968C}"/>
    <cellStyle name="Currency 6 3 5 4 3" xfId="40174" xr:uid="{758CE2D7-1B7A-40B8-BF3F-DC9F56D6D4AC}"/>
    <cellStyle name="Currency 6 3 5 5" xfId="16951" xr:uid="{3C5D009D-E01A-425D-999A-65B933F63FA6}"/>
    <cellStyle name="Currency 6 3 5 5 2" xfId="47775" xr:uid="{1C0C4978-4D05-4684-9989-E227FA93DBB8}"/>
    <cellStyle name="Currency 6 3 5 6" xfId="32365" xr:uid="{435B00FE-5917-4B05-86D2-E92659C81C8B}"/>
    <cellStyle name="Currency 6 3 6" xfId="2171" xr:uid="{0DEE0821-4372-40F6-A75E-74DD6C84697A}"/>
    <cellStyle name="Currency 6 3 6 2" xfId="5974" xr:uid="{AB802BDE-2E88-4280-BB0D-2D1E3E239EFE}"/>
    <cellStyle name="Currency 6 3 6 2 2" xfId="13785" xr:uid="{0115F01C-B4AC-481B-BEDD-003D2A7CD204}"/>
    <cellStyle name="Currency 6 3 6 2 2 2" xfId="29196" xr:uid="{13A911E8-2C37-4FAA-ABEA-E2EFD0B26166}"/>
    <cellStyle name="Currency 6 3 6 2 2 2 2" xfId="60020" xr:uid="{6CE89381-0487-4535-A8BE-24173FD74A4D}"/>
    <cellStyle name="Currency 6 3 6 2 2 3" xfId="44610" xr:uid="{A20DCA36-421F-439C-9732-0D9DB81DB685}"/>
    <cellStyle name="Currency 6 3 6 2 3" xfId="21387" xr:uid="{B5C167B3-65A7-49A5-A2AA-8307E7847E8F}"/>
    <cellStyle name="Currency 6 3 6 2 3 2" xfId="52211" xr:uid="{5A23DDAC-7D9C-4474-8569-9E5F48EF3C8D}"/>
    <cellStyle name="Currency 6 3 6 2 4" xfId="36801" xr:uid="{BD4FE7DE-78AA-40AF-B165-E5C149C721E3}"/>
    <cellStyle name="Currency 6 3 6 3" xfId="9982" xr:uid="{0B35ADB8-B529-417A-96C7-51BCC5504228}"/>
    <cellStyle name="Currency 6 3 6 3 2" xfId="25393" xr:uid="{ED8B1B9C-2825-4B43-96F1-F8FFBD24C20B}"/>
    <cellStyle name="Currency 6 3 6 3 2 2" xfId="56217" xr:uid="{AEE87602-9666-43E2-86D7-B9DA32FF2118}"/>
    <cellStyle name="Currency 6 3 6 3 3" xfId="40807" xr:uid="{65B350CE-E563-4B33-A5FF-E6E9020908EF}"/>
    <cellStyle name="Currency 6 3 6 4" xfId="17584" xr:uid="{5877EA28-A27B-4DC7-8119-98921E602150}"/>
    <cellStyle name="Currency 6 3 6 4 2" xfId="48408" xr:uid="{FE4F0B1A-9A02-4686-BC56-05198360519E}"/>
    <cellStyle name="Currency 6 3 6 5" xfId="32998" xr:uid="{B09054D2-1837-447A-BEA7-A828961D7540}"/>
    <cellStyle name="Currency 6 3 7" xfId="4075" xr:uid="{F547392D-A9C7-46C8-97AE-D7F14FA53D95}"/>
    <cellStyle name="Currency 6 3 7 2" xfId="11886" xr:uid="{B856D8CA-8266-450D-AB64-A34501390081}"/>
    <cellStyle name="Currency 6 3 7 2 2" xfId="27297" xr:uid="{976E9B7D-2043-4A00-93B0-A48FF3A753B9}"/>
    <cellStyle name="Currency 6 3 7 2 2 2" xfId="58121" xr:uid="{E53BD22C-0A8B-4BF0-B513-FE6F5310D4DA}"/>
    <cellStyle name="Currency 6 3 7 2 3" xfId="42711" xr:uid="{87B04A58-F10C-4001-B60F-4571BC9F7BB4}"/>
    <cellStyle name="Currency 6 3 7 3" xfId="19488" xr:uid="{71FBD982-526F-47B2-A966-EDAA0CDFCFE3}"/>
    <cellStyle name="Currency 6 3 7 3 2" xfId="50312" xr:uid="{8ECBA3C1-592E-4897-9D72-C84EF7AB9BCF}"/>
    <cellStyle name="Currency 6 3 7 4" xfId="34902" xr:uid="{9BA2F3EE-B5A4-490E-9417-C2651E8E0514}"/>
    <cellStyle name="Currency 6 3 8" xfId="8083" xr:uid="{0E9FFE82-8913-40C6-B6C1-9ADCE9796878}"/>
    <cellStyle name="Currency 6 3 8 2" xfId="23494" xr:uid="{12B94118-6508-4699-9F71-F3F89367986D}"/>
    <cellStyle name="Currency 6 3 8 2 2" xfId="54318" xr:uid="{FB6BF8B2-9005-4269-9F21-66D0DCC6F936}"/>
    <cellStyle name="Currency 6 3 8 3" xfId="38908" xr:uid="{F04B0201-0AD5-4AC4-8828-E0569096565B}"/>
    <cellStyle name="Currency 6 3 9" xfId="7874" xr:uid="{2CC2852D-37D6-4BF8-866C-96B37751A3B9}"/>
    <cellStyle name="Currency 6 3 9 2" xfId="23285" xr:uid="{C3B0204A-BE1F-44DA-B356-941E1ED84770}"/>
    <cellStyle name="Currency 6 3 9 2 2" xfId="54109" xr:uid="{C9EA2093-1229-4E22-A5CB-165881A2921D}"/>
    <cellStyle name="Currency 6 3 9 3" xfId="38699" xr:uid="{A19A5D93-CB41-468B-A00C-9A69C794121F}"/>
    <cellStyle name="Currency 6 4" xfId="183" xr:uid="{0E53148E-01FB-4B1C-9A17-A5D9FA0530D3}"/>
    <cellStyle name="Currency 6 4 10" xfId="15605" xr:uid="{8EBA238D-01DE-4E49-B699-0F573FC64698}"/>
    <cellStyle name="Currency 6 4 10 2" xfId="46429" xr:uid="{BAD3CEB4-5A30-4B1F-B5E9-DE4EFADAB5ED}"/>
    <cellStyle name="Currency 6 4 11" xfId="31019" xr:uid="{D29A25D9-F530-431C-8FF2-597F5A873BDA}"/>
    <cellStyle name="Currency 6 4 2" xfId="614" xr:uid="{BB1A6CF3-D066-4BB9-9A76-AFA59F1F88AD}"/>
    <cellStyle name="Currency 6 4 2 2" xfId="1247" xr:uid="{F6B5B82A-0A97-4D69-A233-EE03EB999235}"/>
    <cellStyle name="Currency 6 4 2 2 2" xfId="3146" xr:uid="{C4C05F0D-A0B4-4008-82D0-2C63DE7C5EFD}"/>
    <cellStyle name="Currency 6 4 2 2 2 2" xfId="6949" xr:uid="{BAEBC0D9-2FF8-412E-95C9-8CA640404A62}"/>
    <cellStyle name="Currency 6 4 2 2 2 2 2" xfId="14760" xr:uid="{E0DD52C8-3626-439A-A464-E017EC893E8C}"/>
    <cellStyle name="Currency 6 4 2 2 2 2 2 2" xfId="30171" xr:uid="{9C5B0F9B-836B-4F4A-80B0-2AE05032BADC}"/>
    <cellStyle name="Currency 6 4 2 2 2 2 2 2 2" xfId="60995" xr:uid="{41794A86-3A8C-4CA1-B004-60173ACCBF67}"/>
    <cellStyle name="Currency 6 4 2 2 2 2 2 3" xfId="45585" xr:uid="{CE32BD99-252B-43D1-93A0-71EBA8DB7B39}"/>
    <cellStyle name="Currency 6 4 2 2 2 2 3" xfId="22362" xr:uid="{3A2FAE04-4A2F-4BAF-9789-2078F0B79795}"/>
    <cellStyle name="Currency 6 4 2 2 2 2 3 2" xfId="53186" xr:uid="{57CDFFCB-4FDB-4F2D-A8E0-2356A34A5CA2}"/>
    <cellStyle name="Currency 6 4 2 2 2 2 4" xfId="37776" xr:uid="{9FAFDFB0-E79D-4651-9A65-6AEDCA6F5FE4}"/>
    <cellStyle name="Currency 6 4 2 2 2 3" xfId="10957" xr:uid="{67AE683E-E3D4-4C64-BE3F-8CCC8CFAF3A1}"/>
    <cellStyle name="Currency 6 4 2 2 2 3 2" xfId="26368" xr:uid="{C4775161-F95E-4C34-8649-ADF5E56433CE}"/>
    <cellStyle name="Currency 6 4 2 2 2 3 2 2" xfId="57192" xr:uid="{6BF9301D-D423-47E4-88C3-895E8DBD5E59}"/>
    <cellStyle name="Currency 6 4 2 2 2 3 3" xfId="41782" xr:uid="{07A6C747-6413-4FE8-814A-46E679727EC3}"/>
    <cellStyle name="Currency 6 4 2 2 2 4" xfId="18559" xr:uid="{8D43F64A-5C99-43CF-894A-A79045638E4B}"/>
    <cellStyle name="Currency 6 4 2 2 2 4 2" xfId="49383" xr:uid="{5CC8808F-3EF1-4DEF-89CA-E4D8A39A155F}"/>
    <cellStyle name="Currency 6 4 2 2 2 5" xfId="33973" xr:uid="{E908B3E9-68F0-4211-AFB4-B78A1D4CA065}"/>
    <cellStyle name="Currency 6 4 2 2 3" xfId="5050" xr:uid="{DB7259BD-41D7-4EC0-9439-36487725637F}"/>
    <cellStyle name="Currency 6 4 2 2 3 2" xfId="12861" xr:uid="{3599C10D-AE33-4123-A847-5B00280850F5}"/>
    <cellStyle name="Currency 6 4 2 2 3 2 2" xfId="28272" xr:uid="{F7CC4B6E-90D9-4D11-B65E-17559128DB39}"/>
    <cellStyle name="Currency 6 4 2 2 3 2 2 2" xfId="59096" xr:uid="{7797D4EC-42C0-43D8-AA36-5BB4F36D78BF}"/>
    <cellStyle name="Currency 6 4 2 2 3 2 3" xfId="43686" xr:uid="{9A303419-F8BB-4ACC-A118-1003010466AC}"/>
    <cellStyle name="Currency 6 4 2 2 3 3" xfId="20463" xr:uid="{0B757B93-B6EB-41F2-9136-F3F4EC61694A}"/>
    <cellStyle name="Currency 6 4 2 2 3 3 2" xfId="51287" xr:uid="{D2F922E8-2F46-4EF8-8525-EEF72649701D}"/>
    <cellStyle name="Currency 6 4 2 2 3 4" xfId="35877" xr:uid="{1C1E6FDF-58B1-4BE7-81FD-83DA555704AE}"/>
    <cellStyle name="Currency 6 4 2 2 4" xfId="9058" xr:uid="{8F73E2FD-B509-4056-8785-4E67E8546523}"/>
    <cellStyle name="Currency 6 4 2 2 4 2" xfId="24469" xr:uid="{A5C922DA-C0A8-41DD-A7E5-658D81D30C71}"/>
    <cellStyle name="Currency 6 4 2 2 4 2 2" xfId="55293" xr:uid="{014960F3-E9E1-4F9D-9CFB-57E3B2B4F3B9}"/>
    <cellStyle name="Currency 6 4 2 2 4 3" xfId="39883" xr:uid="{22CF00FC-C06C-4145-8052-02DB6B0FFD6B}"/>
    <cellStyle name="Currency 6 4 2 2 5" xfId="16660" xr:uid="{A9AA4FBE-FBE2-4506-9452-619DEC3CE12A}"/>
    <cellStyle name="Currency 6 4 2 2 5 2" xfId="47484" xr:uid="{8BAD9596-1CBA-4545-BA5A-8F7160183AB7}"/>
    <cellStyle name="Currency 6 4 2 2 6" xfId="32074" xr:uid="{D0C3648E-2980-45D0-9947-0FF6323986DB}"/>
    <cellStyle name="Currency 6 4 2 3" xfId="1880" xr:uid="{B6DF01CA-C608-4343-8D87-8E231E5C28A4}"/>
    <cellStyle name="Currency 6 4 2 3 2" xfId="3779" xr:uid="{02B6B082-BC27-48EA-87C0-95E06D03AC4D}"/>
    <cellStyle name="Currency 6 4 2 3 2 2" xfId="7582" xr:uid="{D5AC73DB-B203-446F-9B62-9FF9B5884FE6}"/>
    <cellStyle name="Currency 6 4 2 3 2 2 2" xfId="15393" xr:uid="{13B00197-87A9-4775-853B-CEFA03A2E576}"/>
    <cellStyle name="Currency 6 4 2 3 2 2 2 2" xfId="30804" xr:uid="{A2834224-41D5-436C-8751-A99EE7F4669C}"/>
    <cellStyle name="Currency 6 4 2 3 2 2 2 2 2" xfId="61628" xr:uid="{9B8E0323-C3CF-4AA8-85BF-ED3D7EEC5E17}"/>
    <cellStyle name="Currency 6 4 2 3 2 2 2 3" xfId="46218" xr:uid="{D977F482-0539-4468-8FC5-439DE595A25C}"/>
    <cellStyle name="Currency 6 4 2 3 2 2 3" xfId="22995" xr:uid="{E0030E10-5A4B-4DE3-8702-46F0CAF3C309}"/>
    <cellStyle name="Currency 6 4 2 3 2 2 3 2" xfId="53819" xr:uid="{4DDE2E31-DE3E-4072-B384-C4C8EAF0C5F0}"/>
    <cellStyle name="Currency 6 4 2 3 2 2 4" xfId="38409" xr:uid="{0C60A92B-A3AB-450C-9357-5DA7C06C759D}"/>
    <cellStyle name="Currency 6 4 2 3 2 3" xfId="11590" xr:uid="{6D7703CB-591D-4F1E-9118-5F21C5BA6698}"/>
    <cellStyle name="Currency 6 4 2 3 2 3 2" xfId="27001" xr:uid="{E24CD287-2C5F-40BB-B730-F818657E71F0}"/>
    <cellStyle name="Currency 6 4 2 3 2 3 2 2" xfId="57825" xr:uid="{29BEA29F-311D-4AAA-9DCF-92B754A228E2}"/>
    <cellStyle name="Currency 6 4 2 3 2 3 3" xfId="42415" xr:uid="{95CF0081-B72A-4160-B207-4910DAE38C02}"/>
    <cellStyle name="Currency 6 4 2 3 2 4" xfId="19192" xr:uid="{7A4E757F-D8C8-441B-AA79-C30530FBC5E7}"/>
    <cellStyle name="Currency 6 4 2 3 2 4 2" xfId="50016" xr:uid="{A881DC65-4CE2-4C74-9354-0FC4D7936E2F}"/>
    <cellStyle name="Currency 6 4 2 3 2 5" xfId="34606" xr:uid="{8AE0F039-77E9-4322-96F2-8CCA3514AE78}"/>
    <cellStyle name="Currency 6 4 2 3 3" xfId="5683" xr:uid="{E3937945-FA56-47EE-81C9-1008AC4F4BCA}"/>
    <cellStyle name="Currency 6 4 2 3 3 2" xfId="13494" xr:uid="{7CBE8F5D-B82E-4521-A213-F82AA840B661}"/>
    <cellStyle name="Currency 6 4 2 3 3 2 2" xfId="28905" xr:uid="{BE2F1CE9-B8DA-4C13-A1FC-E2E14A0B03C1}"/>
    <cellStyle name="Currency 6 4 2 3 3 2 2 2" xfId="59729" xr:uid="{89575D08-5F86-4682-87B7-4DFA1530B31C}"/>
    <cellStyle name="Currency 6 4 2 3 3 2 3" xfId="44319" xr:uid="{4D7AC480-C9AF-4193-AEEF-3420A8F7FF13}"/>
    <cellStyle name="Currency 6 4 2 3 3 3" xfId="21096" xr:uid="{309440D9-5EBA-4F54-85B9-7AF3EE81E16E}"/>
    <cellStyle name="Currency 6 4 2 3 3 3 2" xfId="51920" xr:uid="{3F7F1722-8268-4054-8EF4-1401C9030270}"/>
    <cellStyle name="Currency 6 4 2 3 3 4" xfId="36510" xr:uid="{C7BA34E6-661B-4F65-87F1-02910C77B021}"/>
    <cellStyle name="Currency 6 4 2 3 4" xfId="9691" xr:uid="{7B9E890B-6C88-4EDC-AA1B-AE5A7432CEAA}"/>
    <cellStyle name="Currency 6 4 2 3 4 2" xfId="25102" xr:uid="{E94099A4-F686-4A09-9EAB-AE0AA437540E}"/>
    <cellStyle name="Currency 6 4 2 3 4 2 2" xfId="55926" xr:uid="{ED083C58-8252-419B-B21B-DADBAA2168F1}"/>
    <cellStyle name="Currency 6 4 2 3 4 3" xfId="40516" xr:uid="{1943AD0B-5512-412D-9EEA-3F7E5425A636}"/>
    <cellStyle name="Currency 6 4 2 3 5" xfId="17293" xr:uid="{1AB971DB-D803-4F1B-BBBF-D2AAE5C154DE}"/>
    <cellStyle name="Currency 6 4 2 3 5 2" xfId="48117" xr:uid="{586EA55C-D795-40C8-9704-3E9DC51889E6}"/>
    <cellStyle name="Currency 6 4 2 3 6" xfId="32707" xr:uid="{FB35C7DB-427C-45FB-8A22-24F2938CFD5D}"/>
    <cellStyle name="Currency 6 4 2 4" xfId="2513" xr:uid="{9F367CA2-079B-4D60-A8EB-507441F58A18}"/>
    <cellStyle name="Currency 6 4 2 4 2" xfId="6316" xr:uid="{BE908AC3-9FEA-4628-A612-13C99C75D262}"/>
    <cellStyle name="Currency 6 4 2 4 2 2" xfId="14127" xr:uid="{EB38B7AF-03AE-46A2-825B-303A656CD4DA}"/>
    <cellStyle name="Currency 6 4 2 4 2 2 2" xfId="29538" xr:uid="{0F731A9B-3184-4179-A31F-34E1766CA1DF}"/>
    <cellStyle name="Currency 6 4 2 4 2 2 2 2" xfId="60362" xr:uid="{94BE7FF9-432F-43B3-AA93-1D2F955AABA2}"/>
    <cellStyle name="Currency 6 4 2 4 2 2 3" xfId="44952" xr:uid="{29BDF501-DB98-4EEF-850D-D9A109CB36E8}"/>
    <cellStyle name="Currency 6 4 2 4 2 3" xfId="21729" xr:uid="{8303480E-947C-4865-A600-2C6474591159}"/>
    <cellStyle name="Currency 6 4 2 4 2 3 2" xfId="52553" xr:uid="{B817A11F-8B66-48EB-B867-D8B99D6B9EA7}"/>
    <cellStyle name="Currency 6 4 2 4 2 4" xfId="37143" xr:uid="{A3B54827-D1B8-4F48-A034-894E8F316F56}"/>
    <cellStyle name="Currency 6 4 2 4 3" xfId="10324" xr:uid="{3DD62E20-E42A-462C-AE10-1A0DE44B4DD7}"/>
    <cellStyle name="Currency 6 4 2 4 3 2" xfId="25735" xr:uid="{F017D783-A82A-414C-A704-42B9B865CC7E}"/>
    <cellStyle name="Currency 6 4 2 4 3 2 2" xfId="56559" xr:uid="{CDCF842A-390B-4337-9576-739BC63E08F6}"/>
    <cellStyle name="Currency 6 4 2 4 3 3" xfId="41149" xr:uid="{52F3CFCA-EF94-4CA4-95A6-D008F913B937}"/>
    <cellStyle name="Currency 6 4 2 4 4" xfId="17926" xr:uid="{A809AC12-B5E4-4FF0-9142-4BA1502EA5FC}"/>
    <cellStyle name="Currency 6 4 2 4 4 2" xfId="48750" xr:uid="{B26A42CD-9A85-4C31-B9A5-805D7EC019A1}"/>
    <cellStyle name="Currency 6 4 2 4 5" xfId="33340" xr:uid="{5D5CB292-0202-462F-A930-7D721B59D371}"/>
    <cellStyle name="Currency 6 4 2 5" xfId="4417" xr:uid="{56F2247B-C80F-4D9C-9770-B6A506FDF2C0}"/>
    <cellStyle name="Currency 6 4 2 5 2" xfId="12228" xr:uid="{DEE26526-2205-47D5-8457-515746BC6589}"/>
    <cellStyle name="Currency 6 4 2 5 2 2" xfId="27639" xr:uid="{41D9D721-ABC4-4931-894E-508AB43B5D44}"/>
    <cellStyle name="Currency 6 4 2 5 2 2 2" xfId="58463" xr:uid="{7D9B5648-FF36-4347-9F0B-4072B22DA87A}"/>
    <cellStyle name="Currency 6 4 2 5 2 3" xfId="43053" xr:uid="{87276355-DA7B-4C3E-903C-B78667A4E02A}"/>
    <cellStyle name="Currency 6 4 2 5 3" xfId="19830" xr:uid="{6DAFCFB5-3B79-4534-B97E-C832179AAF7A}"/>
    <cellStyle name="Currency 6 4 2 5 3 2" xfId="50654" xr:uid="{F84915F5-3DB8-418C-9A71-46E4ADD61B34}"/>
    <cellStyle name="Currency 6 4 2 5 4" xfId="35244" xr:uid="{424DB35C-ABA3-4A2C-8F23-AF68DD9FD03A}"/>
    <cellStyle name="Currency 6 4 2 6" xfId="8425" xr:uid="{47CF994D-853C-4F2B-8638-8E3736924ED4}"/>
    <cellStyle name="Currency 6 4 2 6 2" xfId="23836" xr:uid="{E543527F-A054-4D6A-B70F-D9A62E9B3247}"/>
    <cellStyle name="Currency 6 4 2 6 2 2" xfId="54660" xr:uid="{3231ADAE-B135-4AE8-BD44-6E3A43690F9A}"/>
    <cellStyle name="Currency 6 4 2 6 3" xfId="39250" xr:uid="{5E09819B-AD78-4788-AEB3-AD9C0CC2D1C8}"/>
    <cellStyle name="Currency 6 4 2 7" xfId="16027" xr:uid="{11C0544F-1E7D-40D0-B5F1-1759B79EC9CA}"/>
    <cellStyle name="Currency 6 4 2 7 2" xfId="46851" xr:uid="{A4D0971B-184D-43B9-9C64-55C8B920D42D}"/>
    <cellStyle name="Currency 6 4 2 8" xfId="31441" xr:uid="{2FBA09D6-8859-4DE3-915B-66ECDD936172}"/>
    <cellStyle name="Currency 6 4 3" xfId="405" xr:uid="{1A60533E-05EE-42A7-9171-82BBA8B61CE8}"/>
    <cellStyle name="Currency 6 4 3 2" xfId="1038" xr:uid="{DF002E45-DA3A-4DB4-AA46-14F2DAAFC2EC}"/>
    <cellStyle name="Currency 6 4 3 2 2" xfId="2937" xr:uid="{A4DB8F17-9643-4C04-BDE3-53F43B5906B3}"/>
    <cellStyle name="Currency 6 4 3 2 2 2" xfId="6740" xr:uid="{7ECB9265-43C0-486C-91EC-8056450CDEFD}"/>
    <cellStyle name="Currency 6 4 3 2 2 2 2" xfId="14551" xr:uid="{BB45E8E8-19F4-48A6-8561-D7161D2ECB36}"/>
    <cellStyle name="Currency 6 4 3 2 2 2 2 2" xfId="29962" xr:uid="{748B61ED-FE11-4051-8649-6144F92C38D1}"/>
    <cellStyle name="Currency 6 4 3 2 2 2 2 2 2" xfId="60786" xr:uid="{3A383F24-2583-4866-B016-661F614A6FFF}"/>
    <cellStyle name="Currency 6 4 3 2 2 2 2 3" xfId="45376" xr:uid="{010A03D7-FC29-4D3B-B090-14346A64119B}"/>
    <cellStyle name="Currency 6 4 3 2 2 2 3" xfId="22153" xr:uid="{0C8DFC3C-198B-4CBD-BA3F-2FD0D510D219}"/>
    <cellStyle name="Currency 6 4 3 2 2 2 3 2" xfId="52977" xr:uid="{EF02848E-88D1-4D4E-BEF4-7633853518FE}"/>
    <cellStyle name="Currency 6 4 3 2 2 2 4" xfId="37567" xr:uid="{42E41295-70BA-489C-A3B3-D4CCA35AA975}"/>
    <cellStyle name="Currency 6 4 3 2 2 3" xfId="10748" xr:uid="{433B1858-14D1-4C2D-A856-6E22395D166A}"/>
    <cellStyle name="Currency 6 4 3 2 2 3 2" xfId="26159" xr:uid="{E7195D37-14B4-480E-AC48-84366B8B2E59}"/>
    <cellStyle name="Currency 6 4 3 2 2 3 2 2" xfId="56983" xr:uid="{B11D0759-FFFD-4074-BFA0-27E9D1DA9272}"/>
    <cellStyle name="Currency 6 4 3 2 2 3 3" xfId="41573" xr:uid="{F2F124A4-61E4-44CD-9239-E1751AA94F96}"/>
    <cellStyle name="Currency 6 4 3 2 2 4" xfId="18350" xr:uid="{AA916B3D-30AB-44F8-A29A-50B929975693}"/>
    <cellStyle name="Currency 6 4 3 2 2 4 2" xfId="49174" xr:uid="{983C9A0C-DE03-4C8E-B807-29C07EAB9276}"/>
    <cellStyle name="Currency 6 4 3 2 2 5" xfId="33764" xr:uid="{28A9B3BB-BC59-4A48-8965-B75C39061E7F}"/>
    <cellStyle name="Currency 6 4 3 2 3" xfId="4841" xr:uid="{D7245CD9-243C-4077-87DD-9A8FB7C149D0}"/>
    <cellStyle name="Currency 6 4 3 2 3 2" xfId="12652" xr:uid="{914DEFA7-2439-4C52-8FDC-5B2D3E3CA1A2}"/>
    <cellStyle name="Currency 6 4 3 2 3 2 2" xfId="28063" xr:uid="{7CCD6481-BB28-4A00-9641-EB2B5974F871}"/>
    <cellStyle name="Currency 6 4 3 2 3 2 2 2" xfId="58887" xr:uid="{14162BF8-FE78-4170-8756-DD5271921B06}"/>
    <cellStyle name="Currency 6 4 3 2 3 2 3" xfId="43477" xr:uid="{E9F7803A-D115-4325-B410-0EC5C2F920A3}"/>
    <cellStyle name="Currency 6 4 3 2 3 3" xfId="20254" xr:uid="{F77C4D3B-031A-4499-81B2-4EC01E5C530D}"/>
    <cellStyle name="Currency 6 4 3 2 3 3 2" xfId="51078" xr:uid="{340CDFA6-F234-4B33-ADC5-4401D48262B4}"/>
    <cellStyle name="Currency 6 4 3 2 3 4" xfId="35668" xr:uid="{2F28FC64-1FEB-483E-87E2-CF83E589379D}"/>
    <cellStyle name="Currency 6 4 3 2 4" xfId="8849" xr:uid="{02B61D6A-D53D-44C2-8FBA-A220A80F7457}"/>
    <cellStyle name="Currency 6 4 3 2 4 2" xfId="24260" xr:uid="{874FA6AB-D010-4360-A6BB-59888E7E159F}"/>
    <cellStyle name="Currency 6 4 3 2 4 2 2" xfId="55084" xr:uid="{3EEFC116-7910-43A6-B5EB-4B8242D72C6D}"/>
    <cellStyle name="Currency 6 4 3 2 4 3" xfId="39674" xr:uid="{9C46CE70-0B27-4E14-9ADB-1125D185F6E8}"/>
    <cellStyle name="Currency 6 4 3 2 5" xfId="16451" xr:uid="{4E338636-3B2E-4542-B7B5-80BC1C10295A}"/>
    <cellStyle name="Currency 6 4 3 2 5 2" xfId="47275" xr:uid="{F807DB14-EF38-4208-ACEA-D74CE7E22F3D}"/>
    <cellStyle name="Currency 6 4 3 2 6" xfId="31865" xr:uid="{7D4ED944-A41D-44DB-A214-3A2010E1A871}"/>
    <cellStyle name="Currency 6 4 3 3" xfId="1671" xr:uid="{70721DF6-B3E8-4547-AA7C-9F4F3878055A}"/>
    <cellStyle name="Currency 6 4 3 3 2" xfId="3570" xr:uid="{16F39BB6-B5C6-4736-B328-41EF308CAE94}"/>
    <cellStyle name="Currency 6 4 3 3 2 2" xfId="7373" xr:uid="{848B34DF-FF57-49AB-A0D0-C62A6A95401B}"/>
    <cellStyle name="Currency 6 4 3 3 2 2 2" xfId="15184" xr:uid="{778480A8-64DC-4114-9E33-7DA55E2292E0}"/>
    <cellStyle name="Currency 6 4 3 3 2 2 2 2" xfId="30595" xr:uid="{EEC48E17-E376-427B-A2F1-906EC25E27EE}"/>
    <cellStyle name="Currency 6 4 3 3 2 2 2 2 2" xfId="61419" xr:uid="{26C7E079-65DD-47F2-AE92-FF2602670F4F}"/>
    <cellStyle name="Currency 6 4 3 3 2 2 2 3" xfId="46009" xr:uid="{5352DFA2-FC83-419A-A559-01D5ED228A98}"/>
    <cellStyle name="Currency 6 4 3 3 2 2 3" xfId="22786" xr:uid="{6A4F7B27-A175-4E72-A426-71E068007453}"/>
    <cellStyle name="Currency 6 4 3 3 2 2 3 2" xfId="53610" xr:uid="{376D2EFC-A9AF-417E-8F03-BA72E85F2FD6}"/>
    <cellStyle name="Currency 6 4 3 3 2 2 4" xfId="38200" xr:uid="{79341A7C-9895-4D57-B547-4D1B39A51C68}"/>
    <cellStyle name="Currency 6 4 3 3 2 3" xfId="11381" xr:uid="{F0DEF77C-44B4-4309-BF4B-BC6BAF5EB95E}"/>
    <cellStyle name="Currency 6 4 3 3 2 3 2" xfId="26792" xr:uid="{9299B763-9F44-46B0-A1BF-DA2FB00B6AB3}"/>
    <cellStyle name="Currency 6 4 3 3 2 3 2 2" xfId="57616" xr:uid="{71A9A9C3-3819-4BE4-9132-ADED0F8D946F}"/>
    <cellStyle name="Currency 6 4 3 3 2 3 3" xfId="42206" xr:uid="{140BF029-AA2C-40B3-A481-8941BC4DF0ED}"/>
    <cellStyle name="Currency 6 4 3 3 2 4" xfId="18983" xr:uid="{E8CCDDDA-A52B-43B6-A6F4-35990CB61BD0}"/>
    <cellStyle name="Currency 6 4 3 3 2 4 2" xfId="49807" xr:uid="{00DCAAC9-245C-4AC7-93FB-3C4964CD1BEE}"/>
    <cellStyle name="Currency 6 4 3 3 2 5" xfId="34397" xr:uid="{BC5E213B-C3D6-436D-9701-4B69CCF0C7BD}"/>
    <cellStyle name="Currency 6 4 3 3 3" xfId="5474" xr:uid="{8039F90E-F3F8-4DF9-BB93-362EDB0CC453}"/>
    <cellStyle name="Currency 6 4 3 3 3 2" xfId="13285" xr:uid="{AB962183-26E2-44EC-8428-47A878732146}"/>
    <cellStyle name="Currency 6 4 3 3 3 2 2" xfId="28696" xr:uid="{60C673F5-EE12-4207-A3DB-FB706D64588B}"/>
    <cellStyle name="Currency 6 4 3 3 3 2 2 2" xfId="59520" xr:uid="{A1A321D7-C843-4CAB-B87E-BE34A8AFB956}"/>
    <cellStyle name="Currency 6 4 3 3 3 2 3" xfId="44110" xr:uid="{6AEFA291-508A-4EC4-AF76-10517B1F0E5E}"/>
    <cellStyle name="Currency 6 4 3 3 3 3" xfId="20887" xr:uid="{8FCAFC3C-1AC4-4820-8C78-E235E375D2E1}"/>
    <cellStyle name="Currency 6 4 3 3 3 3 2" xfId="51711" xr:uid="{BF56EC56-D657-478C-90DC-1D23973810E9}"/>
    <cellStyle name="Currency 6 4 3 3 3 4" xfId="36301" xr:uid="{000879FB-0CE3-4DDB-B2D3-32FDAC3E3CD2}"/>
    <cellStyle name="Currency 6 4 3 3 4" xfId="9482" xr:uid="{57328CD3-284E-4925-BE40-132FBB277592}"/>
    <cellStyle name="Currency 6 4 3 3 4 2" xfId="24893" xr:uid="{DF41953C-AD8A-44F2-9EDF-762B726F66FE}"/>
    <cellStyle name="Currency 6 4 3 3 4 2 2" xfId="55717" xr:uid="{3672B611-A8BC-40EE-BF12-EEA62BB83E9A}"/>
    <cellStyle name="Currency 6 4 3 3 4 3" xfId="40307" xr:uid="{72C082A7-1A7E-4A98-96A3-50893A486EE1}"/>
    <cellStyle name="Currency 6 4 3 3 5" xfId="17084" xr:uid="{1F213B8F-8B5F-4BEB-BB77-0F93E48C3BF1}"/>
    <cellStyle name="Currency 6 4 3 3 5 2" xfId="47908" xr:uid="{4D9885C7-F639-43AB-B7F0-B84F8CA99E15}"/>
    <cellStyle name="Currency 6 4 3 3 6" xfId="32498" xr:uid="{5A9EF81E-7755-47E1-A5F1-60F5EB7896A9}"/>
    <cellStyle name="Currency 6 4 3 4" xfId="2304" xr:uid="{E79E12D6-E208-48F4-BD5D-EDBDC0C7D1F4}"/>
    <cellStyle name="Currency 6 4 3 4 2" xfId="6107" xr:uid="{04D37B0C-0DFE-4B2D-BA15-192A68DBF683}"/>
    <cellStyle name="Currency 6 4 3 4 2 2" xfId="13918" xr:uid="{245B4EDF-5B36-46A9-AA68-F12FFA589031}"/>
    <cellStyle name="Currency 6 4 3 4 2 2 2" xfId="29329" xr:uid="{D5BBC00B-E0EF-48D2-BBC5-B57243E97F0D}"/>
    <cellStyle name="Currency 6 4 3 4 2 2 2 2" xfId="60153" xr:uid="{630BA226-6E3A-4E3E-AD09-DC2A1FDAF6A4}"/>
    <cellStyle name="Currency 6 4 3 4 2 2 3" xfId="44743" xr:uid="{6F67E12B-2ABD-423A-9D06-3E80FC6C4FAC}"/>
    <cellStyle name="Currency 6 4 3 4 2 3" xfId="21520" xr:uid="{A0BD086E-7171-4669-A229-69F0DB2502EF}"/>
    <cellStyle name="Currency 6 4 3 4 2 3 2" xfId="52344" xr:uid="{7CF51459-5237-4A93-A93A-5001E9350C90}"/>
    <cellStyle name="Currency 6 4 3 4 2 4" xfId="36934" xr:uid="{7E6B402F-E1F8-4C66-B42D-4D313FD3F58C}"/>
    <cellStyle name="Currency 6 4 3 4 3" xfId="10115" xr:uid="{4B3875BF-E903-4965-A5D6-F6FC8493FE1A}"/>
    <cellStyle name="Currency 6 4 3 4 3 2" xfId="25526" xr:uid="{C18A04A9-F56A-4E7D-9A2D-74176A906753}"/>
    <cellStyle name="Currency 6 4 3 4 3 2 2" xfId="56350" xr:uid="{D52D6DC0-FCD1-4E57-950F-7878BE07D16B}"/>
    <cellStyle name="Currency 6 4 3 4 3 3" xfId="40940" xr:uid="{E6446D0C-893A-48B0-8BB8-CA18C90EE911}"/>
    <cellStyle name="Currency 6 4 3 4 4" xfId="17717" xr:uid="{ABBE3451-44CE-44FE-873B-C758A948D603}"/>
    <cellStyle name="Currency 6 4 3 4 4 2" xfId="48541" xr:uid="{32A1DAAC-93B5-4B7D-99B5-A9ECE68CC9FC}"/>
    <cellStyle name="Currency 6 4 3 4 5" xfId="33131" xr:uid="{B261F46E-A8ED-4D13-8638-0DC0F0337B14}"/>
    <cellStyle name="Currency 6 4 3 5" xfId="4208" xr:uid="{5EA68DD8-91B2-4E4D-AAA4-E12B39779F4E}"/>
    <cellStyle name="Currency 6 4 3 5 2" xfId="12019" xr:uid="{4A222131-A238-4614-9FCD-E7B5B8887B01}"/>
    <cellStyle name="Currency 6 4 3 5 2 2" xfId="27430" xr:uid="{F0EDD034-2570-4502-974B-6C720448ED6F}"/>
    <cellStyle name="Currency 6 4 3 5 2 2 2" xfId="58254" xr:uid="{6497BFB6-53A9-444A-9977-AE922A7F5863}"/>
    <cellStyle name="Currency 6 4 3 5 2 3" xfId="42844" xr:uid="{DEAF3502-6F11-42B2-B06C-94FD56A0BF5E}"/>
    <cellStyle name="Currency 6 4 3 5 3" xfId="19621" xr:uid="{A696E087-0981-4500-938E-DB333B593DA6}"/>
    <cellStyle name="Currency 6 4 3 5 3 2" xfId="50445" xr:uid="{8AA0F7AC-3FD0-4904-A278-DD0FDA96C058}"/>
    <cellStyle name="Currency 6 4 3 5 4" xfId="35035" xr:uid="{B8F4B3FC-92F9-40A2-8D5E-E3F53D96FBE9}"/>
    <cellStyle name="Currency 6 4 3 6" xfId="8216" xr:uid="{8420B29D-2025-467F-879B-2E9F3A2267DC}"/>
    <cellStyle name="Currency 6 4 3 6 2" xfId="23627" xr:uid="{606A0C49-59B1-4800-B810-D873DC7524A3}"/>
    <cellStyle name="Currency 6 4 3 6 2 2" xfId="54451" xr:uid="{A3C9EBDE-2C08-450E-9206-6900F143174C}"/>
    <cellStyle name="Currency 6 4 3 6 3" xfId="39041" xr:uid="{72BC8529-0248-41CD-A257-58C046B76CCA}"/>
    <cellStyle name="Currency 6 4 3 7" xfId="15818" xr:uid="{AD4CA304-D212-4E42-93AC-675837CE3553}"/>
    <cellStyle name="Currency 6 4 3 7 2" xfId="46642" xr:uid="{918AF1FA-F00C-464C-9F9C-A1A1F1814BFF}"/>
    <cellStyle name="Currency 6 4 3 8" xfId="31232" xr:uid="{8479F21D-AE23-40FF-8023-50411F45FE4C}"/>
    <cellStyle name="Currency 6 4 4" xfId="825" xr:uid="{C497A5F0-3E63-4259-97C7-376AF27F1EBA}"/>
    <cellStyle name="Currency 6 4 4 2" xfId="2724" xr:uid="{9818CB36-D5ED-4CFB-9EEF-954254886BE2}"/>
    <cellStyle name="Currency 6 4 4 2 2" xfId="6527" xr:uid="{DFDDDC56-FD2A-48DD-B036-FFE163078C67}"/>
    <cellStyle name="Currency 6 4 4 2 2 2" xfId="14338" xr:uid="{9D320091-816C-453B-B6D7-1C2D2E660DD0}"/>
    <cellStyle name="Currency 6 4 4 2 2 2 2" xfId="29749" xr:uid="{8909DF16-E49B-43E8-AFD7-667596067250}"/>
    <cellStyle name="Currency 6 4 4 2 2 2 2 2" xfId="60573" xr:uid="{8B89D099-518A-4FA7-8866-C8DBA8DD7127}"/>
    <cellStyle name="Currency 6 4 4 2 2 2 3" xfId="45163" xr:uid="{8F1B7E53-48D9-4623-979A-E72639609563}"/>
    <cellStyle name="Currency 6 4 4 2 2 3" xfId="21940" xr:uid="{15D10FC9-CDD6-4762-8010-793F582F0444}"/>
    <cellStyle name="Currency 6 4 4 2 2 3 2" xfId="52764" xr:uid="{8C7FAA42-3E2D-4530-985B-00D3815AE4BC}"/>
    <cellStyle name="Currency 6 4 4 2 2 4" xfId="37354" xr:uid="{24AC0D0F-A0F1-471F-ACEB-96CAB2A3A69C}"/>
    <cellStyle name="Currency 6 4 4 2 3" xfId="10535" xr:uid="{EB812581-0BA0-4573-B25A-6CB29B51426C}"/>
    <cellStyle name="Currency 6 4 4 2 3 2" xfId="25946" xr:uid="{5882CE6E-141D-4F77-83D9-70933C0EFA5E}"/>
    <cellStyle name="Currency 6 4 4 2 3 2 2" xfId="56770" xr:uid="{6EB57034-9C2A-414B-A558-5EF951A18153}"/>
    <cellStyle name="Currency 6 4 4 2 3 3" xfId="41360" xr:uid="{58F8BF1D-CD3A-4BEA-8622-9F5BB94F53E9}"/>
    <cellStyle name="Currency 6 4 4 2 4" xfId="18137" xr:uid="{05F55A38-E71F-45D0-A238-430B763DC0BC}"/>
    <cellStyle name="Currency 6 4 4 2 4 2" xfId="48961" xr:uid="{980F875B-1885-48F6-8331-929D8800640B}"/>
    <cellStyle name="Currency 6 4 4 2 5" xfId="33551" xr:uid="{FFAD1DB2-D3C6-4D78-921D-28185DFDD8C3}"/>
    <cellStyle name="Currency 6 4 4 3" xfId="4628" xr:uid="{E5C6D1A0-DB8F-4E1B-9260-8569F06707CD}"/>
    <cellStyle name="Currency 6 4 4 3 2" xfId="12439" xr:uid="{53201866-7AC2-4748-8251-3361E4479570}"/>
    <cellStyle name="Currency 6 4 4 3 2 2" xfId="27850" xr:uid="{825154CD-FA66-423D-AA42-0739689755C9}"/>
    <cellStyle name="Currency 6 4 4 3 2 2 2" xfId="58674" xr:uid="{90067859-BCB7-48AD-9A28-5EC83B8E3C7E}"/>
    <cellStyle name="Currency 6 4 4 3 2 3" xfId="43264" xr:uid="{E57FABC7-E1CF-4286-8FB7-FE67B3BC9A73}"/>
    <cellStyle name="Currency 6 4 4 3 3" xfId="20041" xr:uid="{8DD38708-A916-42DE-A527-4EB121ED993B}"/>
    <cellStyle name="Currency 6 4 4 3 3 2" xfId="50865" xr:uid="{59D4CBC7-6CE9-41C6-BD5F-1CA4F747B1A1}"/>
    <cellStyle name="Currency 6 4 4 3 4" xfId="35455" xr:uid="{E6B8F8C5-D92B-4EFF-9238-BC718306814F}"/>
    <cellStyle name="Currency 6 4 4 4" xfId="8636" xr:uid="{544C6588-C8A9-465D-83DF-3AFD6280DD12}"/>
    <cellStyle name="Currency 6 4 4 4 2" xfId="24047" xr:uid="{7C3A7FD2-72DA-4488-B6E5-7A1CA6FAA09A}"/>
    <cellStyle name="Currency 6 4 4 4 2 2" xfId="54871" xr:uid="{35762636-5FA4-43F5-9A67-166DA934EACF}"/>
    <cellStyle name="Currency 6 4 4 4 3" xfId="39461" xr:uid="{632C11CE-FDC2-4D0C-B1C0-FCDCFDF87AFD}"/>
    <cellStyle name="Currency 6 4 4 5" xfId="16238" xr:uid="{DDE67B13-A5E3-4239-9595-B5A49A8809DE}"/>
    <cellStyle name="Currency 6 4 4 5 2" xfId="47062" xr:uid="{011AFBB7-F947-47CA-802C-416F5E2963FB}"/>
    <cellStyle name="Currency 6 4 4 6" xfId="31652" xr:uid="{3C1C3E92-B393-4711-A3F0-D23B8FD67CC5}"/>
    <cellStyle name="Currency 6 4 5" xfId="1458" xr:uid="{28D032DE-955C-4724-8123-9EE66CE6D69C}"/>
    <cellStyle name="Currency 6 4 5 2" xfId="3357" xr:uid="{C33B4035-78A1-4AC7-9553-F24DFF14000B}"/>
    <cellStyle name="Currency 6 4 5 2 2" xfId="7160" xr:uid="{32614FBD-42D8-401E-81F5-7EE6220A440E}"/>
    <cellStyle name="Currency 6 4 5 2 2 2" xfId="14971" xr:uid="{0868E35A-4620-4F0B-A5AD-F77E1AB2732B}"/>
    <cellStyle name="Currency 6 4 5 2 2 2 2" xfId="30382" xr:uid="{6A8AAFF6-C2D2-40CF-94C9-D06B070C68A4}"/>
    <cellStyle name="Currency 6 4 5 2 2 2 2 2" xfId="61206" xr:uid="{F3CAF93D-941D-464E-9143-51C09F85C7E8}"/>
    <cellStyle name="Currency 6 4 5 2 2 2 3" xfId="45796" xr:uid="{F971317D-FA28-4923-996C-ED1EFD3CD90A}"/>
    <cellStyle name="Currency 6 4 5 2 2 3" xfId="22573" xr:uid="{E9C9BC9D-9321-448D-AF63-40858AC424B9}"/>
    <cellStyle name="Currency 6 4 5 2 2 3 2" xfId="53397" xr:uid="{78B6CBAA-D2F0-4420-AC5D-0D1D1772F1D1}"/>
    <cellStyle name="Currency 6 4 5 2 2 4" xfId="37987" xr:uid="{1BC6175A-0A4B-4959-86E6-8EC9F7B12DF7}"/>
    <cellStyle name="Currency 6 4 5 2 3" xfId="11168" xr:uid="{36FE5E15-6AAD-418E-80FE-B2FB5F5BC357}"/>
    <cellStyle name="Currency 6 4 5 2 3 2" xfId="26579" xr:uid="{1714D2CD-E525-4AD7-8DB5-B71E05347720}"/>
    <cellStyle name="Currency 6 4 5 2 3 2 2" xfId="57403" xr:uid="{D9713C12-3AE0-4A2C-A5D1-E8E9ED2A6169}"/>
    <cellStyle name="Currency 6 4 5 2 3 3" xfId="41993" xr:uid="{74367432-54DC-40AB-9BFC-295C8C615080}"/>
    <cellStyle name="Currency 6 4 5 2 4" xfId="18770" xr:uid="{16434BFF-91B8-47CC-829E-482E9A82182B}"/>
    <cellStyle name="Currency 6 4 5 2 4 2" xfId="49594" xr:uid="{6584754E-966A-4921-A87E-5AC9D2DF1ED7}"/>
    <cellStyle name="Currency 6 4 5 2 5" xfId="34184" xr:uid="{A6AA55CA-436E-4919-827D-79C09061180E}"/>
    <cellStyle name="Currency 6 4 5 3" xfId="5261" xr:uid="{064BD62C-7BC5-4596-9D86-106586EAE191}"/>
    <cellStyle name="Currency 6 4 5 3 2" xfId="13072" xr:uid="{FF6ED017-C0A0-4101-BC7D-2FEFE52B33A1}"/>
    <cellStyle name="Currency 6 4 5 3 2 2" xfId="28483" xr:uid="{0228AB10-313F-4C2E-9037-40782FBE9378}"/>
    <cellStyle name="Currency 6 4 5 3 2 2 2" xfId="59307" xr:uid="{EE48214E-A4DE-42CD-8511-F43F484FE62A}"/>
    <cellStyle name="Currency 6 4 5 3 2 3" xfId="43897" xr:uid="{E2EF5201-CFFB-4149-8257-222DADA6DBEB}"/>
    <cellStyle name="Currency 6 4 5 3 3" xfId="20674" xr:uid="{7D6BF200-CD6A-48FA-A75B-80281898328A}"/>
    <cellStyle name="Currency 6 4 5 3 3 2" xfId="51498" xr:uid="{ADEF04E8-5726-4941-8A9D-396958371AA9}"/>
    <cellStyle name="Currency 6 4 5 3 4" xfId="36088" xr:uid="{CC000513-CD3A-40D9-8EF3-1092F78B31B2}"/>
    <cellStyle name="Currency 6 4 5 4" xfId="9269" xr:uid="{DB903E4A-6875-41C8-93D8-58545FDA8609}"/>
    <cellStyle name="Currency 6 4 5 4 2" xfId="24680" xr:uid="{B20FE106-B591-4785-8636-504C5034DC1F}"/>
    <cellStyle name="Currency 6 4 5 4 2 2" xfId="55504" xr:uid="{757A6FF4-D87D-436D-8A74-E1D9370E696E}"/>
    <cellStyle name="Currency 6 4 5 4 3" xfId="40094" xr:uid="{9FCC02A7-6A18-43AA-8D04-D2A97C93EFF1}"/>
    <cellStyle name="Currency 6 4 5 5" xfId="16871" xr:uid="{96A69286-A3CB-4CE9-BFA2-DA487C3E6678}"/>
    <cellStyle name="Currency 6 4 5 5 2" xfId="47695" xr:uid="{5BB1FDD4-FF85-400F-808B-B4A5A040DCF2}"/>
    <cellStyle name="Currency 6 4 5 6" xfId="32285" xr:uid="{06BD6E6E-421A-4344-82F5-02A119C3BAFB}"/>
    <cellStyle name="Currency 6 4 6" xfId="2091" xr:uid="{ADA8167D-5E40-4C89-94E1-E0425AD4B519}"/>
    <cellStyle name="Currency 6 4 6 2" xfId="5894" xr:uid="{B84817F3-DFE6-463F-B699-BE0AD35CFD93}"/>
    <cellStyle name="Currency 6 4 6 2 2" xfId="13705" xr:uid="{C04CEC05-AE1A-4FF1-89DB-D0B54623E0C4}"/>
    <cellStyle name="Currency 6 4 6 2 2 2" xfId="29116" xr:uid="{F3B09DBA-2CA1-4366-9630-AC42F27C60DA}"/>
    <cellStyle name="Currency 6 4 6 2 2 2 2" xfId="59940" xr:uid="{972F9AD9-299F-4CB8-BCD0-FE3E7DF32FCB}"/>
    <cellStyle name="Currency 6 4 6 2 2 3" xfId="44530" xr:uid="{F568E88A-89AE-4468-98BD-1A4441572E33}"/>
    <cellStyle name="Currency 6 4 6 2 3" xfId="21307" xr:uid="{EAE44D9B-5E18-4888-9911-06FB52D7C216}"/>
    <cellStyle name="Currency 6 4 6 2 3 2" xfId="52131" xr:uid="{BA256779-C10A-4736-BCDE-B03E1F0AB2CB}"/>
    <cellStyle name="Currency 6 4 6 2 4" xfId="36721" xr:uid="{B8938013-9E68-4978-9060-F0022D0244DB}"/>
    <cellStyle name="Currency 6 4 6 3" xfId="9902" xr:uid="{4D67188B-21F6-4D36-9E52-66440F22BC9E}"/>
    <cellStyle name="Currency 6 4 6 3 2" xfId="25313" xr:uid="{490E33FC-22BE-4610-ABCF-29F873E2F1C1}"/>
    <cellStyle name="Currency 6 4 6 3 2 2" xfId="56137" xr:uid="{3BF07446-0B5C-46F1-82A4-74EE46EFFDB6}"/>
    <cellStyle name="Currency 6 4 6 3 3" xfId="40727" xr:uid="{4BA8326D-5584-43B6-BE01-043328C24AD8}"/>
    <cellStyle name="Currency 6 4 6 4" xfId="17504" xr:uid="{B04D511F-14E1-4C35-8F6E-81A804C092A3}"/>
    <cellStyle name="Currency 6 4 6 4 2" xfId="48328" xr:uid="{289D01BA-BA10-46E1-9533-473AEE66A4EF}"/>
    <cellStyle name="Currency 6 4 6 5" xfId="32918" xr:uid="{280EE674-28E1-4E23-A5D4-3DBFDA066FA7}"/>
    <cellStyle name="Currency 6 4 7" xfId="3995" xr:uid="{3A6D7522-8677-4BFE-98F7-8296B3585019}"/>
    <cellStyle name="Currency 6 4 7 2" xfId="11806" xr:uid="{5ECF72C7-1F30-4D7A-8BFA-69E1917680C3}"/>
    <cellStyle name="Currency 6 4 7 2 2" xfId="27217" xr:uid="{D6772081-0A4F-4F37-BF23-10C28444A29F}"/>
    <cellStyle name="Currency 6 4 7 2 2 2" xfId="58041" xr:uid="{DAA9E19E-DBD6-4A3C-B25D-C9911D34C984}"/>
    <cellStyle name="Currency 6 4 7 2 3" xfId="42631" xr:uid="{A43D1A14-50DE-46E8-981E-454D3413AC5D}"/>
    <cellStyle name="Currency 6 4 7 3" xfId="19408" xr:uid="{7DB19FB8-4D8D-4824-AD96-4054141BAF7B}"/>
    <cellStyle name="Currency 6 4 7 3 2" xfId="50232" xr:uid="{10D3496A-DBA5-4FD9-8F0B-1CC8D08B7897}"/>
    <cellStyle name="Currency 6 4 7 4" xfId="34822" xr:uid="{5243B365-B91B-4C15-8BDD-4FE96D4E09AF}"/>
    <cellStyle name="Currency 6 4 8" xfId="8003" xr:uid="{7CED18FD-1FA2-4BBE-819A-1058E4BC51CF}"/>
    <cellStyle name="Currency 6 4 8 2" xfId="23414" xr:uid="{EA20DA37-9A2E-4279-A914-3E6EF9822AFA}"/>
    <cellStyle name="Currency 6 4 8 2 2" xfId="54238" xr:uid="{EA1BAFB6-99B6-4CC5-A2BF-3C2E6631D90A}"/>
    <cellStyle name="Currency 6 4 8 3" xfId="38828" xr:uid="{5C88E601-9EAF-4BE0-833A-A4A93F688BAB}"/>
    <cellStyle name="Currency 6 4 9" xfId="7794" xr:uid="{7C579EEC-9406-447F-A9A4-810E13DDAB4E}"/>
    <cellStyle name="Currency 6 4 9 2" xfId="23205" xr:uid="{863E557A-E595-429C-9352-ABADEDD9263A}"/>
    <cellStyle name="Currency 6 4 9 2 2" xfId="54029" xr:uid="{39D6C7A5-D4E1-4A3C-B025-6320BFFE94BD}"/>
    <cellStyle name="Currency 6 4 9 3" xfId="38619" xr:uid="{F8824671-0523-4E68-AB31-E16ACB674EB3}"/>
    <cellStyle name="Currency 6 5" xfId="569" xr:uid="{7BFAB7DE-A072-43A9-99AC-A09811FEFC7C}"/>
    <cellStyle name="Currency 6 5 2" xfId="1202" xr:uid="{BC107B4A-EEBE-485F-A248-9B80D6BFF05E}"/>
    <cellStyle name="Currency 6 5 2 2" xfId="3101" xr:uid="{F94BA0A5-B855-461E-9241-DDBB134EAADF}"/>
    <cellStyle name="Currency 6 5 2 2 2" xfId="6904" xr:uid="{8E1F3F01-E7B5-4693-9D17-A385A22139D6}"/>
    <cellStyle name="Currency 6 5 2 2 2 2" xfId="14715" xr:uid="{B7BA6D73-A85F-4114-9BC4-E89C4BD90B42}"/>
    <cellStyle name="Currency 6 5 2 2 2 2 2" xfId="30126" xr:uid="{BCF393E0-A011-4A5B-9788-FBC918D6303B}"/>
    <cellStyle name="Currency 6 5 2 2 2 2 2 2" xfId="60950" xr:uid="{16DFF42A-879D-45B2-B2AB-EFA46C8C8EC7}"/>
    <cellStyle name="Currency 6 5 2 2 2 2 3" xfId="45540" xr:uid="{268D456D-F7FB-4F5B-B6DB-74CE69B07167}"/>
    <cellStyle name="Currency 6 5 2 2 2 3" xfId="22317" xr:uid="{EA961341-5E5E-48B5-AA6A-FB49677028AE}"/>
    <cellStyle name="Currency 6 5 2 2 2 3 2" xfId="53141" xr:uid="{245A5F02-4964-4898-8D05-1CF88AFC53DA}"/>
    <cellStyle name="Currency 6 5 2 2 2 4" xfId="37731" xr:uid="{B1DF1E6E-86BB-492C-9D3A-D8D6CF2154E6}"/>
    <cellStyle name="Currency 6 5 2 2 3" xfId="10912" xr:uid="{3BA8D63F-767B-47EF-BB8B-D3F78F05C16A}"/>
    <cellStyle name="Currency 6 5 2 2 3 2" xfId="26323" xr:uid="{E78B200B-9A8E-4241-A39C-35F253C5320F}"/>
    <cellStyle name="Currency 6 5 2 2 3 2 2" xfId="57147" xr:uid="{F63B5B1E-9A7E-483D-9D8A-4EA19CF2E536}"/>
    <cellStyle name="Currency 6 5 2 2 3 3" xfId="41737" xr:uid="{3A3EA3BC-0758-444D-999C-A2413B2C30A8}"/>
    <cellStyle name="Currency 6 5 2 2 4" xfId="18514" xr:uid="{46C75E08-C2BA-47E8-BC9F-43913C865F71}"/>
    <cellStyle name="Currency 6 5 2 2 4 2" xfId="49338" xr:uid="{4355B550-A49B-44CE-B8FE-6B22E3ACDF86}"/>
    <cellStyle name="Currency 6 5 2 2 5" xfId="33928" xr:uid="{3FACA5FE-73F0-4D51-9A32-B989EEC8794F}"/>
    <cellStyle name="Currency 6 5 2 3" xfId="5005" xr:uid="{5DE79A9F-3D2E-484D-914D-B87355BF8315}"/>
    <cellStyle name="Currency 6 5 2 3 2" xfId="12816" xr:uid="{A30391D5-C0D2-4912-83E4-A0BEE12B345C}"/>
    <cellStyle name="Currency 6 5 2 3 2 2" xfId="28227" xr:uid="{D0720201-6357-4009-B79F-C14ABA2FACDA}"/>
    <cellStyle name="Currency 6 5 2 3 2 2 2" xfId="59051" xr:uid="{EDC018EB-C9E8-41F7-BD23-5EE05A5FA5D8}"/>
    <cellStyle name="Currency 6 5 2 3 2 3" xfId="43641" xr:uid="{68CC12FF-A5DB-4C58-90F1-C908255E7656}"/>
    <cellStyle name="Currency 6 5 2 3 3" xfId="20418" xr:uid="{890D11B6-7F6B-4173-A568-10B9F85BD366}"/>
    <cellStyle name="Currency 6 5 2 3 3 2" xfId="51242" xr:uid="{C6D9D8A4-1A3A-4E2F-82B4-6C84623EE926}"/>
    <cellStyle name="Currency 6 5 2 3 4" xfId="35832" xr:uid="{58F1FA7E-50A4-41D5-9FFC-CA8299435338}"/>
    <cellStyle name="Currency 6 5 2 4" xfId="9013" xr:uid="{25037FD1-0521-48D9-828E-DE3632947FF8}"/>
    <cellStyle name="Currency 6 5 2 4 2" xfId="24424" xr:uid="{61B833CA-A67E-4486-9C8B-15110720194A}"/>
    <cellStyle name="Currency 6 5 2 4 2 2" xfId="55248" xr:uid="{0B4B99EE-C379-4796-B050-7C92CE8121A1}"/>
    <cellStyle name="Currency 6 5 2 4 3" xfId="39838" xr:uid="{180885E4-B812-4847-BAED-2C90C3D1C04B}"/>
    <cellStyle name="Currency 6 5 2 5" xfId="16615" xr:uid="{9007ACCA-9F78-4A27-BC0D-51EFCCA7B433}"/>
    <cellStyle name="Currency 6 5 2 5 2" xfId="47439" xr:uid="{A539706B-C63B-4646-95DC-2B443ECD68C8}"/>
    <cellStyle name="Currency 6 5 2 6" xfId="32029" xr:uid="{3D56A3EE-2047-4790-98AE-F0A2F7AFD610}"/>
    <cellStyle name="Currency 6 5 3" xfId="1835" xr:uid="{92B55B5E-AB95-4366-9547-0DD1810C00F1}"/>
    <cellStyle name="Currency 6 5 3 2" xfId="3734" xr:uid="{9AC27A83-2369-4AC9-A22C-67D7274C838B}"/>
    <cellStyle name="Currency 6 5 3 2 2" xfId="7537" xr:uid="{AEC5406D-DCE2-48D1-BD30-A32487565E64}"/>
    <cellStyle name="Currency 6 5 3 2 2 2" xfId="15348" xr:uid="{6983F375-0DA1-44E2-9EE9-317BC036CB25}"/>
    <cellStyle name="Currency 6 5 3 2 2 2 2" xfId="30759" xr:uid="{7F7E2784-DF75-4914-A519-04FD98770F5A}"/>
    <cellStyle name="Currency 6 5 3 2 2 2 2 2" xfId="61583" xr:uid="{7FBB6613-364E-4D33-8CA2-60BC9ED0689F}"/>
    <cellStyle name="Currency 6 5 3 2 2 2 3" xfId="46173" xr:uid="{85D9DE8A-2BF4-40BC-8C7E-96DFC9D8C06A}"/>
    <cellStyle name="Currency 6 5 3 2 2 3" xfId="22950" xr:uid="{5177D3B4-8381-4FBF-86A1-915926357F0A}"/>
    <cellStyle name="Currency 6 5 3 2 2 3 2" xfId="53774" xr:uid="{04955815-B6F5-4C06-A5CE-CCA395275AA9}"/>
    <cellStyle name="Currency 6 5 3 2 2 4" xfId="38364" xr:uid="{71DBD3A5-ED8A-4BDF-9588-11022951DC89}"/>
    <cellStyle name="Currency 6 5 3 2 3" xfId="11545" xr:uid="{4C50D175-A168-4D04-BA1F-FCEAFB8D2CF9}"/>
    <cellStyle name="Currency 6 5 3 2 3 2" xfId="26956" xr:uid="{E599D0D5-D170-4045-A3C5-A381CC905AE2}"/>
    <cellStyle name="Currency 6 5 3 2 3 2 2" xfId="57780" xr:uid="{F1B879AB-7917-4FDC-8996-C35D26F7E9BC}"/>
    <cellStyle name="Currency 6 5 3 2 3 3" xfId="42370" xr:uid="{CE85902E-8C26-4DDC-BE39-81616794E68C}"/>
    <cellStyle name="Currency 6 5 3 2 4" xfId="19147" xr:uid="{7967A58D-332D-489E-BA95-FD68372CEE41}"/>
    <cellStyle name="Currency 6 5 3 2 4 2" xfId="49971" xr:uid="{FD9C1BEA-0B9E-4284-BF40-F908B643C729}"/>
    <cellStyle name="Currency 6 5 3 2 5" xfId="34561" xr:uid="{EAE1DF4E-37D7-47AE-843C-D8461C75E7C3}"/>
    <cellStyle name="Currency 6 5 3 3" xfId="5638" xr:uid="{0337A011-2276-400D-B3C6-435816F757C1}"/>
    <cellStyle name="Currency 6 5 3 3 2" xfId="13449" xr:uid="{C66F1FB9-D419-46B8-8A28-06E1AB41BAC3}"/>
    <cellStyle name="Currency 6 5 3 3 2 2" xfId="28860" xr:uid="{6EB492F9-2542-4673-BF08-E58775BF6D83}"/>
    <cellStyle name="Currency 6 5 3 3 2 2 2" xfId="59684" xr:uid="{60B6ADEC-50E2-45D4-8253-91BD3A4844A1}"/>
    <cellStyle name="Currency 6 5 3 3 2 3" xfId="44274" xr:uid="{6AF8D700-7623-4E2C-B102-B8B7372833B3}"/>
    <cellStyle name="Currency 6 5 3 3 3" xfId="21051" xr:uid="{0198FCD3-5054-476F-ADE9-F3719698E382}"/>
    <cellStyle name="Currency 6 5 3 3 3 2" xfId="51875" xr:uid="{3A3CCD6F-2ADE-4763-BA2D-549C414B7F3A}"/>
    <cellStyle name="Currency 6 5 3 3 4" xfId="36465" xr:uid="{CD3A37E2-2B36-4A24-BE4B-9BD46B48B329}"/>
    <cellStyle name="Currency 6 5 3 4" xfId="9646" xr:uid="{5DF60391-D24A-464C-8EED-3C377073049F}"/>
    <cellStyle name="Currency 6 5 3 4 2" xfId="25057" xr:uid="{ED21F5BA-BADF-4939-9EBD-0923645845FA}"/>
    <cellStyle name="Currency 6 5 3 4 2 2" xfId="55881" xr:uid="{CADB2F41-017D-4A06-95DC-D545E5B32BDC}"/>
    <cellStyle name="Currency 6 5 3 4 3" xfId="40471" xr:uid="{78E37C21-4D3E-4EDB-B60D-E4D4EACB372B}"/>
    <cellStyle name="Currency 6 5 3 5" xfId="17248" xr:uid="{8E180DAD-19D4-4D28-9788-53EC6D3A60F6}"/>
    <cellStyle name="Currency 6 5 3 5 2" xfId="48072" xr:uid="{CB44FB90-2ECE-4DD8-927B-66F2BEA087F4}"/>
    <cellStyle name="Currency 6 5 3 6" xfId="32662" xr:uid="{7203346E-F5A1-4CFB-BA06-DA840DCEFDFB}"/>
    <cellStyle name="Currency 6 5 4" xfId="2468" xr:uid="{F14006B5-8F80-4CB3-AE7A-FC23A7883761}"/>
    <cellStyle name="Currency 6 5 4 2" xfId="6271" xr:uid="{ED5C48D6-A64A-49DB-901E-029798AA3138}"/>
    <cellStyle name="Currency 6 5 4 2 2" xfId="14082" xr:uid="{0E485501-0122-4D6D-B0B7-FDBE56A1A05A}"/>
    <cellStyle name="Currency 6 5 4 2 2 2" xfId="29493" xr:uid="{6F9C30D2-BFD6-4794-847C-C98B6C346636}"/>
    <cellStyle name="Currency 6 5 4 2 2 2 2" xfId="60317" xr:uid="{1F3B8D30-CF03-4D7A-BCCA-ABABD5915AF7}"/>
    <cellStyle name="Currency 6 5 4 2 2 3" xfId="44907" xr:uid="{8B603D2B-DB01-43D8-895D-A4621DDDB350}"/>
    <cellStyle name="Currency 6 5 4 2 3" xfId="21684" xr:uid="{F9D9B2DB-8991-4CC7-AFEA-E0D4E343AAC4}"/>
    <cellStyle name="Currency 6 5 4 2 3 2" xfId="52508" xr:uid="{B8EBE3E9-B931-4B4C-A485-BA3553DB3F72}"/>
    <cellStyle name="Currency 6 5 4 2 4" xfId="37098" xr:uid="{9765B92A-8C49-4C14-9133-6D4DCF490506}"/>
    <cellStyle name="Currency 6 5 4 3" xfId="10279" xr:uid="{2A9C056F-5CA4-4186-A52F-3335A79A1083}"/>
    <cellStyle name="Currency 6 5 4 3 2" xfId="25690" xr:uid="{BB75F4D8-7CBE-489B-B684-6EEB6B2E620B}"/>
    <cellStyle name="Currency 6 5 4 3 2 2" xfId="56514" xr:uid="{0C94E453-B71D-4623-9246-AA557F3918AE}"/>
    <cellStyle name="Currency 6 5 4 3 3" xfId="41104" xr:uid="{0FB18D48-22C0-4412-9154-6347766ADA03}"/>
    <cellStyle name="Currency 6 5 4 4" xfId="17881" xr:uid="{31099846-BD48-4C81-ADE1-E17A4DADB9C8}"/>
    <cellStyle name="Currency 6 5 4 4 2" xfId="48705" xr:uid="{4BC6A4A7-D48A-4580-B6BF-1E4CDDF86933}"/>
    <cellStyle name="Currency 6 5 4 5" xfId="33295" xr:uid="{322C4BD9-2B77-48A4-882E-A35EB0D3E1B1}"/>
    <cellStyle name="Currency 6 5 5" xfId="4372" xr:uid="{0D7F0043-A440-45C6-8265-3ECC657C3A8F}"/>
    <cellStyle name="Currency 6 5 5 2" xfId="12183" xr:uid="{838A521C-2C4C-4BA8-8E6C-1AE479F80E6B}"/>
    <cellStyle name="Currency 6 5 5 2 2" xfId="27594" xr:uid="{9E8642E8-9EF2-41FE-B572-1019BC92F9FC}"/>
    <cellStyle name="Currency 6 5 5 2 2 2" xfId="58418" xr:uid="{592E906E-43DA-491C-BAB0-9EE42579BED9}"/>
    <cellStyle name="Currency 6 5 5 2 3" xfId="43008" xr:uid="{B14C0B2A-8053-47F6-BD47-318F9AA2405D}"/>
    <cellStyle name="Currency 6 5 5 3" xfId="19785" xr:uid="{6759785B-E991-492B-83BA-E8A79F5B853F}"/>
    <cellStyle name="Currency 6 5 5 3 2" xfId="50609" xr:uid="{0CAD16CB-2A50-4BFB-B7E5-ACA2898BE751}"/>
    <cellStyle name="Currency 6 5 5 4" xfId="35199" xr:uid="{04E46800-7F67-4443-8D69-E0A9C134E402}"/>
    <cellStyle name="Currency 6 5 6" xfId="8380" xr:uid="{03419F64-0AB1-4D35-B687-3722500664BC}"/>
    <cellStyle name="Currency 6 5 6 2" xfId="23791" xr:uid="{D113C5E6-633D-4210-ADFE-2D0AF8723720}"/>
    <cellStyle name="Currency 6 5 6 2 2" xfId="54615" xr:uid="{7CD30C5D-FA51-4453-B8CE-0A15AA82F7F5}"/>
    <cellStyle name="Currency 6 5 6 3" xfId="39205" xr:uid="{69A88BAA-D595-441A-A17D-E24CE60C5E6B}"/>
    <cellStyle name="Currency 6 5 7" xfId="15982" xr:uid="{A3B91B1E-65E2-4364-97E0-34D552FFF531}"/>
    <cellStyle name="Currency 6 5 7 2" xfId="46806" xr:uid="{7CBE04F9-7CB4-499D-A020-340DFBAED766}"/>
    <cellStyle name="Currency 6 5 8" xfId="31396" xr:uid="{BFB9F1EB-8E5C-4DBB-851B-9919DDB3FC22}"/>
    <cellStyle name="Currency 6 6" xfId="360" xr:uid="{F8CE6576-4253-41FD-80BF-D1F5DED891F1}"/>
    <cellStyle name="Currency 6 6 2" xfId="993" xr:uid="{03324A01-C9D3-4C5F-8D60-DA05C44B8F2A}"/>
    <cellStyle name="Currency 6 6 2 2" xfId="2892" xr:uid="{D0B66DB4-CF0F-49E5-9C2A-EB60F0C8670B}"/>
    <cellStyle name="Currency 6 6 2 2 2" xfId="6695" xr:uid="{63514C19-A807-4DA5-B4C0-8900D5463DE1}"/>
    <cellStyle name="Currency 6 6 2 2 2 2" xfId="14506" xr:uid="{377E995D-DF76-4A19-AEC7-741E5D2BF9DF}"/>
    <cellStyle name="Currency 6 6 2 2 2 2 2" xfId="29917" xr:uid="{3536C168-286F-48DA-934B-B993CA4CEC24}"/>
    <cellStyle name="Currency 6 6 2 2 2 2 2 2" xfId="60741" xr:uid="{FBBFC0A7-C76A-47CD-9096-71AA952F2298}"/>
    <cellStyle name="Currency 6 6 2 2 2 2 3" xfId="45331" xr:uid="{F56CCA0F-8EFB-43F9-A5E1-C959119EC88C}"/>
    <cellStyle name="Currency 6 6 2 2 2 3" xfId="22108" xr:uid="{0F193CAD-6911-4F37-995A-C7299A07E154}"/>
    <cellStyle name="Currency 6 6 2 2 2 3 2" xfId="52932" xr:uid="{92FC896F-C5B5-40C4-BAB9-D279523A47A0}"/>
    <cellStyle name="Currency 6 6 2 2 2 4" xfId="37522" xr:uid="{F0A473A3-FD2B-40CB-9977-39D116F9E03D}"/>
    <cellStyle name="Currency 6 6 2 2 3" xfId="10703" xr:uid="{8C7169F1-F707-42D7-B739-409203D27928}"/>
    <cellStyle name="Currency 6 6 2 2 3 2" xfId="26114" xr:uid="{62ACC496-38CF-4F2C-8192-F3FFF16FE016}"/>
    <cellStyle name="Currency 6 6 2 2 3 2 2" xfId="56938" xr:uid="{33CB80D3-7855-4F72-824B-AD88C14DA907}"/>
    <cellStyle name="Currency 6 6 2 2 3 3" xfId="41528" xr:uid="{96D6CD7E-270F-487D-9149-AF800D9DB634}"/>
    <cellStyle name="Currency 6 6 2 2 4" xfId="18305" xr:uid="{6FFFB403-C8BD-4F7D-87AE-4DE409E3809F}"/>
    <cellStyle name="Currency 6 6 2 2 4 2" xfId="49129" xr:uid="{C0023052-A795-44C4-BEDD-5A11048F833B}"/>
    <cellStyle name="Currency 6 6 2 2 5" xfId="33719" xr:uid="{0FC42EAA-680B-47AA-917B-59A23AD076B1}"/>
    <cellStyle name="Currency 6 6 2 3" xfId="4796" xr:uid="{E5714B01-C799-4A00-A5C2-09570AD891FB}"/>
    <cellStyle name="Currency 6 6 2 3 2" xfId="12607" xr:uid="{A4DADBD2-F462-4AFD-B537-C221A99643A8}"/>
    <cellStyle name="Currency 6 6 2 3 2 2" xfId="28018" xr:uid="{6CDCFE10-CB17-45AD-896C-B6D0BF4C3487}"/>
    <cellStyle name="Currency 6 6 2 3 2 2 2" xfId="58842" xr:uid="{C2771DD4-8ED6-42F6-91B7-36ADC40D26CA}"/>
    <cellStyle name="Currency 6 6 2 3 2 3" xfId="43432" xr:uid="{0A460300-95CE-4AB4-AD54-67FEEB8D4361}"/>
    <cellStyle name="Currency 6 6 2 3 3" xfId="20209" xr:uid="{DD5ACE72-DCF8-4D1A-902E-C3C111E581BD}"/>
    <cellStyle name="Currency 6 6 2 3 3 2" xfId="51033" xr:uid="{BE9FFDC5-E99C-449C-B6D3-7C9110592CEE}"/>
    <cellStyle name="Currency 6 6 2 3 4" xfId="35623" xr:uid="{96F0FFF7-584E-4968-8B86-A141D5F0F4B6}"/>
    <cellStyle name="Currency 6 6 2 4" xfId="8804" xr:uid="{A312B68E-59DB-40C5-B9D7-54ADA0BD8C91}"/>
    <cellStyle name="Currency 6 6 2 4 2" xfId="24215" xr:uid="{A17E18F3-B1AE-4554-948C-19E2AD69B598}"/>
    <cellStyle name="Currency 6 6 2 4 2 2" xfId="55039" xr:uid="{31C272EC-BEC4-4D74-A5B3-56BE9C63AF54}"/>
    <cellStyle name="Currency 6 6 2 4 3" xfId="39629" xr:uid="{D38A74E0-45A5-4C8E-8277-B1983E7D120D}"/>
    <cellStyle name="Currency 6 6 2 5" xfId="16406" xr:uid="{FFA2B608-D9A7-4464-AF9D-B7B9A3107232}"/>
    <cellStyle name="Currency 6 6 2 5 2" xfId="47230" xr:uid="{04411F34-1B35-4D8A-9DD9-D34A5CF89B59}"/>
    <cellStyle name="Currency 6 6 2 6" xfId="31820" xr:uid="{DB7DAC94-6C15-4016-94C7-7CCD64D39891}"/>
    <cellStyle name="Currency 6 6 3" xfId="1626" xr:uid="{E66CEE81-C321-443B-A69C-476BFFCD8BCD}"/>
    <cellStyle name="Currency 6 6 3 2" xfId="3525" xr:uid="{C54375AF-209A-4C56-8F08-80A642CF7CD7}"/>
    <cellStyle name="Currency 6 6 3 2 2" xfId="7328" xr:uid="{B2B8CABA-EBDD-481B-9A5B-493C27DA5C6D}"/>
    <cellStyle name="Currency 6 6 3 2 2 2" xfId="15139" xr:uid="{4BC1CCD6-5752-4748-A5E1-AC9D5CA5CC73}"/>
    <cellStyle name="Currency 6 6 3 2 2 2 2" xfId="30550" xr:uid="{19F05C06-5005-48BC-A83D-C85064A41010}"/>
    <cellStyle name="Currency 6 6 3 2 2 2 2 2" xfId="61374" xr:uid="{9F97DE69-C745-42CE-8B5B-44FC64DA79B0}"/>
    <cellStyle name="Currency 6 6 3 2 2 2 3" xfId="45964" xr:uid="{65DC81A1-7E80-4580-BF80-17172A130A51}"/>
    <cellStyle name="Currency 6 6 3 2 2 3" xfId="22741" xr:uid="{EBF56CC9-BBAB-4EAF-93C4-51FE673B7E29}"/>
    <cellStyle name="Currency 6 6 3 2 2 3 2" xfId="53565" xr:uid="{0C43D1C2-6393-4A97-BB67-C51F9B55791C}"/>
    <cellStyle name="Currency 6 6 3 2 2 4" xfId="38155" xr:uid="{D448D725-77D6-4872-893D-0608968EB1DE}"/>
    <cellStyle name="Currency 6 6 3 2 3" xfId="11336" xr:uid="{0FF56318-BC25-4854-8D62-7DBACC74CD55}"/>
    <cellStyle name="Currency 6 6 3 2 3 2" xfId="26747" xr:uid="{AE3F725A-AFA0-4BD5-B114-A017875A227D}"/>
    <cellStyle name="Currency 6 6 3 2 3 2 2" xfId="57571" xr:uid="{D525F72B-9656-4ECA-9289-9B4AAA191A00}"/>
    <cellStyle name="Currency 6 6 3 2 3 3" xfId="42161" xr:uid="{70D1D1CF-432E-4C8F-B062-FAD2081E9D4C}"/>
    <cellStyle name="Currency 6 6 3 2 4" xfId="18938" xr:uid="{076F5FD4-3B69-479C-8DB2-E85F21C7309B}"/>
    <cellStyle name="Currency 6 6 3 2 4 2" xfId="49762" xr:uid="{2A07B4D9-9778-4CC7-A193-E8B7AA1AE951}"/>
    <cellStyle name="Currency 6 6 3 2 5" xfId="34352" xr:uid="{B0419525-F5E3-456E-BE3E-B0ABB7D57D38}"/>
    <cellStyle name="Currency 6 6 3 3" xfId="5429" xr:uid="{D7156671-B727-47DA-8B96-D3C9CECE3495}"/>
    <cellStyle name="Currency 6 6 3 3 2" xfId="13240" xr:uid="{A115DCE8-8A68-4DED-BBE6-042378BDC1AE}"/>
    <cellStyle name="Currency 6 6 3 3 2 2" xfId="28651" xr:uid="{44191A95-5F83-47BE-8D04-442B2A4323C2}"/>
    <cellStyle name="Currency 6 6 3 3 2 2 2" xfId="59475" xr:uid="{CD4D1EFD-5EB6-4A3B-BCF9-D305312480B9}"/>
    <cellStyle name="Currency 6 6 3 3 2 3" xfId="44065" xr:uid="{4C9F92E8-E877-458B-B893-0C4BF74B9A9C}"/>
    <cellStyle name="Currency 6 6 3 3 3" xfId="20842" xr:uid="{F4EA5422-B696-4E59-9F6C-67A47B95ECAF}"/>
    <cellStyle name="Currency 6 6 3 3 3 2" xfId="51666" xr:uid="{4D60EB86-4DD9-4531-9294-16BB9F839A0D}"/>
    <cellStyle name="Currency 6 6 3 3 4" xfId="36256" xr:uid="{55528255-C375-41C7-B814-E9C3CC949C3D}"/>
    <cellStyle name="Currency 6 6 3 4" xfId="9437" xr:uid="{8A743D76-B39E-49BE-8C51-2980DE5211D3}"/>
    <cellStyle name="Currency 6 6 3 4 2" xfId="24848" xr:uid="{9DEF83AB-35E0-4DDC-B7A9-2E2C0E6FC210}"/>
    <cellStyle name="Currency 6 6 3 4 2 2" xfId="55672" xr:uid="{79601BA5-7699-4729-AD12-EC1F317BA096}"/>
    <cellStyle name="Currency 6 6 3 4 3" xfId="40262" xr:uid="{013418CB-683C-415F-9147-ECCD5E718ED6}"/>
    <cellStyle name="Currency 6 6 3 5" xfId="17039" xr:uid="{6F19E7E7-8B93-4BEA-A2BD-33788D5DD844}"/>
    <cellStyle name="Currency 6 6 3 5 2" xfId="47863" xr:uid="{889C41F7-0522-455D-8D96-83CDDB97718B}"/>
    <cellStyle name="Currency 6 6 3 6" xfId="32453" xr:uid="{0B32C0A7-A5BC-4FB7-8712-AAF9AC39B8E8}"/>
    <cellStyle name="Currency 6 6 4" xfId="2259" xr:uid="{7FE9CC09-4382-4548-8300-32DC468B7DAE}"/>
    <cellStyle name="Currency 6 6 4 2" xfId="6062" xr:uid="{FCC80BE6-C6E3-47DE-8B5D-D3297D018468}"/>
    <cellStyle name="Currency 6 6 4 2 2" xfId="13873" xr:uid="{C6D54078-DC8D-4060-BD57-9BD6BA99C7F3}"/>
    <cellStyle name="Currency 6 6 4 2 2 2" xfId="29284" xr:uid="{A0ADC92C-69A8-4274-AFF3-DC298AD16DC7}"/>
    <cellStyle name="Currency 6 6 4 2 2 2 2" xfId="60108" xr:uid="{22EA0BCC-4EBE-4B0A-88A4-C19D11A936B8}"/>
    <cellStyle name="Currency 6 6 4 2 2 3" xfId="44698" xr:uid="{60A31BF5-6714-4BDB-A5A3-04E417222C2C}"/>
    <cellStyle name="Currency 6 6 4 2 3" xfId="21475" xr:uid="{C3132558-A075-4052-B23B-E26F300AD4F1}"/>
    <cellStyle name="Currency 6 6 4 2 3 2" xfId="52299" xr:uid="{0176E21C-6D20-45A9-A0F7-425925EC582E}"/>
    <cellStyle name="Currency 6 6 4 2 4" xfId="36889" xr:uid="{2666BF8D-8531-4F10-B6C0-2B7CAFF0571A}"/>
    <cellStyle name="Currency 6 6 4 3" xfId="10070" xr:uid="{29D199F4-F481-4403-836D-0EF581141811}"/>
    <cellStyle name="Currency 6 6 4 3 2" xfId="25481" xr:uid="{90FE81C8-750C-47E0-AA66-9643B05AB59C}"/>
    <cellStyle name="Currency 6 6 4 3 2 2" xfId="56305" xr:uid="{F03C89E0-94A6-44BD-9A14-D55BED281BB0}"/>
    <cellStyle name="Currency 6 6 4 3 3" xfId="40895" xr:uid="{BB02D99D-18EE-40F6-8591-95DF339C9FB3}"/>
    <cellStyle name="Currency 6 6 4 4" xfId="17672" xr:uid="{B8260D46-6C1B-4E5C-B803-C613907EF297}"/>
    <cellStyle name="Currency 6 6 4 4 2" xfId="48496" xr:uid="{F5C0710C-311F-40E7-A283-5521316BA0A2}"/>
    <cellStyle name="Currency 6 6 4 5" xfId="33086" xr:uid="{71BC9605-16E1-466E-926B-64E67AF53E4A}"/>
    <cellStyle name="Currency 6 6 5" xfId="4163" xr:uid="{47B12D01-EEAD-44AC-AB67-3A563E048F18}"/>
    <cellStyle name="Currency 6 6 5 2" xfId="11974" xr:uid="{02CC8175-9E3B-455D-BFF0-C438328B3F2A}"/>
    <cellStyle name="Currency 6 6 5 2 2" xfId="27385" xr:uid="{43878290-ACCB-468E-926B-E63036F61696}"/>
    <cellStyle name="Currency 6 6 5 2 2 2" xfId="58209" xr:uid="{F980230A-3660-4BE0-B910-9B520AC1A263}"/>
    <cellStyle name="Currency 6 6 5 2 3" xfId="42799" xr:uid="{D9D7D131-C7E6-443F-9C13-670CDBF5B1CD}"/>
    <cellStyle name="Currency 6 6 5 3" xfId="19576" xr:uid="{DB0D35C7-13C7-4D21-A2C2-73709F10D11B}"/>
    <cellStyle name="Currency 6 6 5 3 2" xfId="50400" xr:uid="{B014D264-D62D-4E2D-9FA8-CDA8F0BB6D96}"/>
    <cellStyle name="Currency 6 6 5 4" xfId="34990" xr:uid="{C4FE9A3A-8CA5-441A-82A7-EE7E122AFC0B}"/>
    <cellStyle name="Currency 6 6 6" xfId="8171" xr:uid="{EA99E0F7-AF10-4845-87C5-7DC63639034F}"/>
    <cellStyle name="Currency 6 6 6 2" xfId="23582" xr:uid="{CC37246F-8332-409D-BFFC-B535CE608973}"/>
    <cellStyle name="Currency 6 6 6 2 2" xfId="54406" xr:uid="{3B7068E0-95E4-4A45-836E-46CA33210AAE}"/>
    <cellStyle name="Currency 6 6 6 3" xfId="38996" xr:uid="{9FD9D71E-E8C9-4F15-89BC-A1492606D7E6}"/>
    <cellStyle name="Currency 6 6 7" xfId="15773" xr:uid="{F53489C0-6177-44C0-8A07-6DD9A7EFA67B}"/>
    <cellStyle name="Currency 6 6 7 2" xfId="46597" xr:uid="{55297304-BA88-473A-BE7F-20BDCFF47BB9}"/>
    <cellStyle name="Currency 6 6 8" xfId="31187" xr:uid="{950402FE-ABD6-43BF-BFF7-8EB5F0C9550A}"/>
    <cellStyle name="Currency 6 7" xfId="780" xr:uid="{B174EC94-B99C-4113-8478-465CAA913E82}"/>
    <cellStyle name="Currency 6 7 2" xfId="2679" xr:uid="{9C48E1B9-61FB-4001-99C9-C8A0C83FEE4A}"/>
    <cellStyle name="Currency 6 7 2 2" xfId="6482" xr:uid="{36B50A82-B134-42C5-9A8F-D46460A5A0CB}"/>
    <cellStyle name="Currency 6 7 2 2 2" xfId="14293" xr:uid="{93BCFDA1-C0B0-4AF4-8A37-4934A6C4E4F6}"/>
    <cellStyle name="Currency 6 7 2 2 2 2" xfId="29704" xr:uid="{CED160C6-FCFC-4D68-8102-564697C59CFA}"/>
    <cellStyle name="Currency 6 7 2 2 2 2 2" xfId="60528" xr:uid="{D4BBF472-3867-4CA4-8590-BFC916FE264E}"/>
    <cellStyle name="Currency 6 7 2 2 2 3" xfId="45118" xr:uid="{41452C14-3F38-4219-A0E7-B653F0D2595F}"/>
    <cellStyle name="Currency 6 7 2 2 3" xfId="21895" xr:uid="{6ED7FC4A-097C-45F0-854E-364A461CFB96}"/>
    <cellStyle name="Currency 6 7 2 2 3 2" xfId="52719" xr:uid="{DCECB01C-15D0-44A6-9666-23F86631CDA3}"/>
    <cellStyle name="Currency 6 7 2 2 4" xfId="37309" xr:uid="{CFEAF23B-9C24-47BC-AC88-3028D5669FE8}"/>
    <cellStyle name="Currency 6 7 2 3" xfId="10490" xr:uid="{23295994-DB72-4E28-9F85-575013C7A0B2}"/>
    <cellStyle name="Currency 6 7 2 3 2" xfId="25901" xr:uid="{EBF4A8BC-E185-45CB-98F2-1426CAA30A24}"/>
    <cellStyle name="Currency 6 7 2 3 2 2" xfId="56725" xr:uid="{D9DD247E-7090-4CF7-AB7D-A86A39618BAB}"/>
    <cellStyle name="Currency 6 7 2 3 3" xfId="41315" xr:uid="{F1A4ACE8-A449-4F71-8331-670424744A29}"/>
    <cellStyle name="Currency 6 7 2 4" xfId="18092" xr:uid="{9EFC9CE5-F62D-41F1-BC8B-B37E6293D3CE}"/>
    <cellStyle name="Currency 6 7 2 4 2" xfId="48916" xr:uid="{F06B9A90-BE37-487C-8EF3-0974BF27B9B7}"/>
    <cellStyle name="Currency 6 7 2 5" xfId="33506" xr:uid="{81D76C33-7BE8-4BD3-9013-A6A247E1E806}"/>
    <cellStyle name="Currency 6 7 3" xfId="4583" xr:uid="{735492CE-2A2A-4A05-9B99-A726AFD23CDF}"/>
    <cellStyle name="Currency 6 7 3 2" xfId="12394" xr:uid="{F2E7C70C-CB44-4685-9442-0368E7D25B37}"/>
    <cellStyle name="Currency 6 7 3 2 2" xfId="27805" xr:uid="{9A391FA6-7349-4003-8DDC-C74DD0E87E1C}"/>
    <cellStyle name="Currency 6 7 3 2 2 2" xfId="58629" xr:uid="{CE8D75A7-9744-4F60-A2E6-601423EADB80}"/>
    <cellStyle name="Currency 6 7 3 2 3" xfId="43219" xr:uid="{427AE584-1E93-44B0-83E0-B57EB868F4BF}"/>
    <cellStyle name="Currency 6 7 3 3" xfId="19996" xr:uid="{8669B32E-8614-4A09-A570-B919CCBCCC0F}"/>
    <cellStyle name="Currency 6 7 3 3 2" xfId="50820" xr:uid="{A01530E9-50AE-4B93-81F5-AC443FB9C889}"/>
    <cellStyle name="Currency 6 7 3 4" xfId="35410" xr:uid="{55BE3EA8-7C02-4038-8307-2197FB54FF64}"/>
    <cellStyle name="Currency 6 7 4" xfId="8591" xr:uid="{F2073278-248B-4D72-B0F8-A382AFF9651C}"/>
    <cellStyle name="Currency 6 7 4 2" xfId="24002" xr:uid="{B0A71929-7D83-4685-A545-4C8A1897211D}"/>
    <cellStyle name="Currency 6 7 4 2 2" xfId="54826" xr:uid="{214CB607-A574-4520-B88B-98FE90149F9E}"/>
    <cellStyle name="Currency 6 7 4 3" xfId="39416" xr:uid="{7EE0376C-E2F9-4082-88E4-42BE71B4357A}"/>
    <cellStyle name="Currency 6 7 5" xfId="16193" xr:uid="{D2C66151-F79A-4561-9F5F-17792BAEBB6D}"/>
    <cellStyle name="Currency 6 7 5 2" xfId="47017" xr:uid="{AC517CE5-5506-4C56-9A60-37AD84C0313B}"/>
    <cellStyle name="Currency 6 7 6" xfId="31607" xr:uid="{15BCB6DD-F131-45B6-B66B-836DE883AB5B}"/>
    <cellStyle name="Currency 6 8" xfId="1413" xr:uid="{0418CF8B-61BF-40CC-B6D8-A9F1A6D077E4}"/>
    <cellStyle name="Currency 6 8 2" xfId="3312" xr:uid="{7B69055E-B600-4B8F-BA01-EBC624773CBA}"/>
    <cellStyle name="Currency 6 8 2 2" xfId="7115" xr:uid="{51452635-2CBE-4229-83BA-E5EF272D1786}"/>
    <cellStyle name="Currency 6 8 2 2 2" xfId="14926" xr:uid="{B8D50157-4E04-4B77-A1BE-71D7D6FD4018}"/>
    <cellStyle name="Currency 6 8 2 2 2 2" xfId="30337" xr:uid="{5C99553F-61FB-45F3-8C4F-BA62D35E0E22}"/>
    <cellStyle name="Currency 6 8 2 2 2 2 2" xfId="61161" xr:uid="{D7ED00BD-1AB1-45CE-9D49-4A9E1DDDDACB}"/>
    <cellStyle name="Currency 6 8 2 2 2 3" xfId="45751" xr:uid="{21EC114D-804B-4E96-B46E-E81FB1D40584}"/>
    <cellStyle name="Currency 6 8 2 2 3" xfId="22528" xr:uid="{F7FCE02A-9CA3-4154-8880-DB3AFBC05AA9}"/>
    <cellStyle name="Currency 6 8 2 2 3 2" xfId="53352" xr:uid="{75AE4637-7081-4642-A97D-19B4FE2E8792}"/>
    <cellStyle name="Currency 6 8 2 2 4" xfId="37942" xr:uid="{01064B53-8130-4C86-AE3B-67A0887063C3}"/>
    <cellStyle name="Currency 6 8 2 3" xfId="11123" xr:uid="{306A2729-F455-4853-A654-DCCC3CDC9038}"/>
    <cellStyle name="Currency 6 8 2 3 2" xfId="26534" xr:uid="{ECB8BD17-5831-457F-9FBF-3FC2E3C48A4D}"/>
    <cellStyle name="Currency 6 8 2 3 2 2" xfId="57358" xr:uid="{8D6F1FB2-0ACC-4E0E-92CF-99C50957C6F6}"/>
    <cellStyle name="Currency 6 8 2 3 3" xfId="41948" xr:uid="{67FF3730-4D09-46A1-B8E7-CDE5B6D9C551}"/>
    <cellStyle name="Currency 6 8 2 4" xfId="18725" xr:uid="{A7953389-00D6-41E4-B3D3-EEC3F9957BE9}"/>
    <cellStyle name="Currency 6 8 2 4 2" xfId="49549" xr:uid="{AFF2EA41-3B99-4C73-BD9A-80D4EEAAC0DD}"/>
    <cellStyle name="Currency 6 8 2 5" xfId="34139" xr:uid="{F3C1FAEF-373D-43D9-87D9-420901EFA822}"/>
    <cellStyle name="Currency 6 8 3" xfId="5216" xr:uid="{A84CF2E5-1DBA-4F45-B608-FB495C531009}"/>
    <cellStyle name="Currency 6 8 3 2" xfId="13027" xr:uid="{00F36596-DBE2-40AF-B807-D18B2DF62274}"/>
    <cellStyle name="Currency 6 8 3 2 2" xfId="28438" xr:uid="{A8E0C9D1-019E-43AA-8F37-F6DF748E7471}"/>
    <cellStyle name="Currency 6 8 3 2 2 2" xfId="59262" xr:uid="{361EB128-6292-42E9-97D3-9657BC95FE55}"/>
    <cellStyle name="Currency 6 8 3 2 3" xfId="43852" xr:uid="{174E9C4E-F4F6-4420-BB22-5DCB2AE6903F}"/>
    <cellStyle name="Currency 6 8 3 3" xfId="20629" xr:uid="{17D3624E-E114-4F77-8258-621C360A9E3B}"/>
    <cellStyle name="Currency 6 8 3 3 2" xfId="51453" xr:uid="{AE748EC9-1258-4CFB-9381-BCC95EDB1563}"/>
    <cellStyle name="Currency 6 8 3 4" xfId="36043" xr:uid="{41BC2BB5-1DD8-48D6-9E68-BED3B9DDF873}"/>
    <cellStyle name="Currency 6 8 4" xfId="9224" xr:uid="{C565CD6B-0F92-44D6-9B2F-E2FF05DB895F}"/>
    <cellStyle name="Currency 6 8 4 2" xfId="24635" xr:uid="{A47D1BDA-4CDB-4875-9A65-0BDE05729564}"/>
    <cellStyle name="Currency 6 8 4 2 2" xfId="55459" xr:uid="{D515CFCC-23CD-498F-B7E2-47D7670B4CC5}"/>
    <cellStyle name="Currency 6 8 4 3" xfId="40049" xr:uid="{98C767A9-4159-4127-B12D-84F1F8808820}"/>
    <cellStyle name="Currency 6 8 5" xfId="16826" xr:uid="{942B21C7-CD56-4921-A34A-1F970BF12CC4}"/>
    <cellStyle name="Currency 6 8 5 2" xfId="47650" xr:uid="{991C96FB-09AD-4C8B-905C-77D493A29A1F}"/>
    <cellStyle name="Currency 6 8 6" xfId="32240" xr:uid="{C7A939D1-0035-4FFF-A905-90DFC482AADC}"/>
    <cellStyle name="Currency 6 9" xfId="2046" xr:uid="{66073572-61F9-404E-BCFF-8EF2AC1883AA}"/>
    <cellStyle name="Currency 6 9 2" xfId="5849" xr:uid="{DF84FD2C-AEBB-4B0D-9E7A-BE12490411A4}"/>
    <cellStyle name="Currency 6 9 2 2" xfId="13660" xr:uid="{A4792996-42D2-40F9-9BD5-07CD2870C5ED}"/>
    <cellStyle name="Currency 6 9 2 2 2" xfId="29071" xr:uid="{8F687827-003D-4D3E-A3EB-42CA95FF7C3E}"/>
    <cellStyle name="Currency 6 9 2 2 2 2" xfId="59895" xr:uid="{5A6D5901-E947-426E-929F-A8A43CE0F0C5}"/>
    <cellStyle name="Currency 6 9 2 2 3" xfId="44485" xr:uid="{97573C2B-4A30-42FD-AA33-F1B405ED7D33}"/>
    <cellStyle name="Currency 6 9 2 3" xfId="21262" xr:uid="{D22FA68D-1747-4640-A6D1-3643E2D2790C}"/>
    <cellStyle name="Currency 6 9 2 3 2" xfId="52086" xr:uid="{AFD73B89-BB3A-4860-AB35-3730D338C35D}"/>
    <cellStyle name="Currency 6 9 2 4" xfId="36676" xr:uid="{C580921A-F029-4A81-840A-518604E96610}"/>
    <cellStyle name="Currency 6 9 3" xfId="9857" xr:uid="{246DF505-6CD5-484C-B4E0-E6E5B0556BD5}"/>
    <cellStyle name="Currency 6 9 3 2" xfId="25268" xr:uid="{FE8E3A8D-4D7D-4EA5-AFC0-3620EB0086A5}"/>
    <cellStyle name="Currency 6 9 3 2 2" xfId="56092" xr:uid="{3380BE55-0005-4206-8B93-86DC12BDAC12}"/>
    <cellStyle name="Currency 6 9 3 3" xfId="40682" xr:uid="{6CC9B84E-EF0B-4FC9-9974-C4C614AC6084}"/>
    <cellStyle name="Currency 6 9 4" xfId="17459" xr:uid="{7EDE5EE5-B706-49E1-93DF-50A7D69A77FF}"/>
    <cellStyle name="Currency 6 9 4 2" xfId="48283" xr:uid="{87BC5D74-EC27-449E-9E94-5691B791CD5D}"/>
    <cellStyle name="Currency 6 9 5" xfId="32873" xr:uid="{EA245D75-C359-46EB-9D67-95623ED9CC65}"/>
    <cellStyle name="Currency 7" xfId="158" xr:uid="{FC7F377F-3E90-48DE-8909-C8C6E63BE03D}"/>
    <cellStyle name="Currency 7 10" xfId="7978" xr:uid="{280D5E4C-283D-429E-B041-491C492B1D90}"/>
    <cellStyle name="Currency 7 10 2" xfId="23389" xr:uid="{0BAF7994-D971-4533-A541-604558D1E35A}"/>
    <cellStyle name="Currency 7 10 2 2" xfId="54213" xr:uid="{D7C37837-CAC6-405E-9EEC-ABC7BF83D25D}"/>
    <cellStyle name="Currency 7 10 3" xfId="38803" xr:uid="{70436044-D60A-4093-A326-BCCD93C4131B}"/>
    <cellStyle name="Currency 7 11" xfId="7769" xr:uid="{4328CE6E-5398-485B-BB59-3DFDC1C5DFAE}"/>
    <cellStyle name="Currency 7 11 2" xfId="23180" xr:uid="{F778D1F8-CF21-4FE7-9635-C55061DF3727}"/>
    <cellStyle name="Currency 7 11 2 2" xfId="54004" xr:uid="{CAA955ED-A19D-4334-8215-9B18D047F5B7}"/>
    <cellStyle name="Currency 7 11 3" xfId="38594" xr:uid="{2F8374C6-E4DF-4C7A-BBCD-2F6C09A0B39F}"/>
    <cellStyle name="Currency 7 12" xfId="15580" xr:uid="{0BB3CAB0-7DB1-42F5-A956-76357A1F88B2}"/>
    <cellStyle name="Currency 7 12 2" xfId="46404" xr:uid="{412D2B66-4A5D-4C29-B57E-92C4B3488D8A}"/>
    <cellStyle name="Currency 7 13" xfId="30994" xr:uid="{6A8287BE-15B9-4918-A356-B8A031D62DBC}"/>
    <cellStyle name="Currency 7 2" xfId="283" xr:uid="{60BB92A6-A71C-4780-A478-BD61552A95B9}"/>
    <cellStyle name="Currency 7 2 10" xfId="15705" xr:uid="{2931DBCB-C27C-458F-BC87-A8FAB7D840F3}"/>
    <cellStyle name="Currency 7 2 10 2" xfId="46529" xr:uid="{A892FB41-36A5-4FE2-A8F5-B8191F374009}"/>
    <cellStyle name="Currency 7 2 11" xfId="31119" xr:uid="{6B2BCFD5-2673-4744-9BFB-AABDE8633307}"/>
    <cellStyle name="Currency 7 2 2" xfId="714" xr:uid="{3F1C0AF3-E90A-4A6D-894D-CA59EBE39B78}"/>
    <cellStyle name="Currency 7 2 2 2" xfId="1347" xr:uid="{926E9056-D071-4438-9105-AFF0B36FCE4B}"/>
    <cellStyle name="Currency 7 2 2 2 2" xfId="3246" xr:uid="{6D081D1D-970A-4646-B510-844AEF3291A9}"/>
    <cellStyle name="Currency 7 2 2 2 2 2" xfId="7049" xr:uid="{0D5055FB-9113-48BB-9A0F-962E48FC63D6}"/>
    <cellStyle name="Currency 7 2 2 2 2 2 2" xfId="14860" xr:uid="{63B26558-2E53-400A-B17C-4C4FA078C860}"/>
    <cellStyle name="Currency 7 2 2 2 2 2 2 2" xfId="30271" xr:uid="{BA11E1D0-DA25-40B9-8DDD-715E938C4988}"/>
    <cellStyle name="Currency 7 2 2 2 2 2 2 2 2" xfId="61095" xr:uid="{811A7BD3-25A3-4C2F-82A1-3F8BC140D342}"/>
    <cellStyle name="Currency 7 2 2 2 2 2 2 3" xfId="45685" xr:uid="{DB343B35-BB46-4F4C-9F09-E7BAE62C7185}"/>
    <cellStyle name="Currency 7 2 2 2 2 2 3" xfId="22462" xr:uid="{2A0CC120-DF38-4357-BA6A-BF880E27D0FD}"/>
    <cellStyle name="Currency 7 2 2 2 2 2 3 2" xfId="53286" xr:uid="{29240F96-01EB-438D-884D-BEBC7BB22138}"/>
    <cellStyle name="Currency 7 2 2 2 2 2 4" xfId="37876" xr:uid="{79400728-AE08-452E-8481-7B3525964552}"/>
    <cellStyle name="Currency 7 2 2 2 2 3" xfId="11057" xr:uid="{41CD2B06-5139-4ADA-9628-6DF3AF8C657D}"/>
    <cellStyle name="Currency 7 2 2 2 2 3 2" xfId="26468" xr:uid="{902BD568-E577-4E8C-9D46-A6045305490F}"/>
    <cellStyle name="Currency 7 2 2 2 2 3 2 2" xfId="57292" xr:uid="{A5FF0B2F-71ED-4DFF-9648-1CEF49E1BB15}"/>
    <cellStyle name="Currency 7 2 2 2 2 3 3" xfId="41882" xr:uid="{2C58B6E6-BD1A-481D-BC66-4153CD8269F2}"/>
    <cellStyle name="Currency 7 2 2 2 2 4" xfId="18659" xr:uid="{64BD4BE9-AA80-46D6-8632-F1E9C66D10A3}"/>
    <cellStyle name="Currency 7 2 2 2 2 4 2" xfId="49483" xr:uid="{C35B351C-9004-4862-A5A9-18C78FCB4F76}"/>
    <cellStyle name="Currency 7 2 2 2 2 5" xfId="34073" xr:uid="{4A343617-C193-4C38-9DD1-F685FBB7D07E}"/>
    <cellStyle name="Currency 7 2 2 2 3" xfId="5150" xr:uid="{E8123B8B-E4F5-46F0-84A1-6C7B5ABFF8B8}"/>
    <cellStyle name="Currency 7 2 2 2 3 2" xfId="12961" xr:uid="{AB8EB0B8-24EB-40B4-BE86-0D89185A1D55}"/>
    <cellStyle name="Currency 7 2 2 2 3 2 2" xfId="28372" xr:uid="{E66BE493-8CD6-4B87-B05F-DC710FE8F957}"/>
    <cellStyle name="Currency 7 2 2 2 3 2 2 2" xfId="59196" xr:uid="{16CD0E86-954F-4798-84A4-8EE035E7E3DB}"/>
    <cellStyle name="Currency 7 2 2 2 3 2 3" xfId="43786" xr:uid="{F33D8D71-8EC0-4AA2-91C9-65370BAAE646}"/>
    <cellStyle name="Currency 7 2 2 2 3 3" xfId="20563" xr:uid="{E2210F14-63C4-45C2-BEA5-7CD2E0D994AC}"/>
    <cellStyle name="Currency 7 2 2 2 3 3 2" xfId="51387" xr:uid="{E40AC00F-2E30-4EA3-984C-200AFC0C5AB4}"/>
    <cellStyle name="Currency 7 2 2 2 3 4" xfId="35977" xr:uid="{69C4A2F3-C979-44EA-9B45-E6980E309461}"/>
    <cellStyle name="Currency 7 2 2 2 4" xfId="9158" xr:uid="{2451DEFB-7950-4B39-9F76-6A263B75F537}"/>
    <cellStyle name="Currency 7 2 2 2 4 2" xfId="24569" xr:uid="{EA08992E-9F4B-4AA0-94A9-78AE2768C414}"/>
    <cellStyle name="Currency 7 2 2 2 4 2 2" xfId="55393" xr:uid="{1F0EDBD8-EB1C-4ADA-BD03-4F7D7FE9F593}"/>
    <cellStyle name="Currency 7 2 2 2 4 3" xfId="39983" xr:uid="{9B111D44-BD18-4C5F-87DD-3F5A50BCA95A}"/>
    <cellStyle name="Currency 7 2 2 2 5" xfId="16760" xr:uid="{5A084938-A814-43BF-9532-D74212589CDF}"/>
    <cellStyle name="Currency 7 2 2 2 5 2" xfId="47584" xr:uid="{9A4A1CD0-908A-4F00-ADC9-965D0011BE9E}"/>
    <cellStyle name="Currency 7 2 2 2 6" xfId="32174" xr:uid="{8B3568C9-C617-43BE-B085-10226F246657}"/>
    <cellStyle name="Currency 7 2 2 3" xfId="1980" xr:uid="{1177C23B-766B-4C3F-94E6-CBB839D4781F}"/>
    <cellStyle name="Currency 7 2 2 3 2" xfId="3879" xr:uid="{2C6B4225-1D5E-48CB-ABA1-D3089353437B}"/>
    <cellStyle name="Currency 7 2 2 3 2 2" xfId="7682" xr:uid="{27AE3F7D-E874-4A60-AE33-5A215A4E5CF5}"/>
    <cellStyle name="Currency 7 2 2 3 2 2 2" xfId="15493" xr:uid="{92198F8A-9C98-405D-9475-4EA798A20FED}"/>
    <cellStyle name="Currency 7 2 2 3 2 2 2 2" xfId="30904" xr:uid="{953E9DCB-29D1-4E2E-88EC-65A6787C5D55}"/>
    <cellStyle name="Currency 7 2 2 3 2 2 2 2 2" xfId="61728" xr:uid="{184B2471-B020-40DF-81FF-59293D30D308}"/>
    <cellStyle name="Currency 7 2 2 3 2 2 2 3" xfId="46318" xr:uid="{FECC7CD8-1699-4BD8-AA90-6411AFCA1ED9}"/>
    <cellStyle name="Currency 7 2 2 3 2 2 3" xfId="23095" xr:uid="{7B60F65A-CB9C-43E2-8306-F576E41BA914}"/>
    <cellStyle name="Currency 7 2 2 3 2 2 3 2" xfId="53919" xr:uid="{8CDE86CD-DA3C-4DD1-8B76-F3155C428846}"/>
    <cellStyle name="Currency 7 2 2 3 2 2 4" xfId="38509" xr:uid="{E6032C98-F6BE-4A97-91E8-94A4F6262F21}"/>
    <cellStyle name="Currency 7 2 2 3 2 3" xfId="11690" xr:uid="{A1433850-3D3A-4523-82B3-31234CF5C15A}"/>
    <cellStyle name="Currency 7 2 2 3 2 3 2" xfId="27101" xr:uid="{D2EAFDDB-124D-4DC2-9798-41CE953C2240}"/>
    <cellStyle name="Currency 7 2 2 3 2 3 2 2" xfId="57925" xr:uid="{AF6E4D53-5157-46FE-997A-F65A2474FCC7}"/>
    <cellStyle name="Currency 7 2 2 3 2 3 3" xfId="42515" xr:uid="{5C20CF88-3E57-4331-A743-DBAD3692D276}"/>
    <cellStyle name="Currency 7 2 2 3 2 4" xfId="19292" xr:uid="{EE43DFBE-86C2-49A7-BC15-22D76A943959}"/>
    <cellStyle name="Currency 7 2 2 3 2 4 2" xfId="50116" xr:uid="{BEF852BE-E60A-4541-BC30-C396D52A8951}"/>
    <cellStyle name="Currency 7 2 2 3 2 5" xfId="34706" xr:uid="{1CE6C40B-8815-4EC3-AC79-6804FB439FF0}"/>
    <cellStyle name="Currency 7 2 2 3 3" xfId="5783" xr:uid="{5BF3504F-4B97-4E0A-939C-776F6B957008}"/>
    <cellStyle name="Currency 7 2 2 3 3 2" xfId="13594" xr:uid="{0C0B09DE-8A0A-4D71-8B71-2D58CC90219D}"/>
    <cellStyle name="Currency 7 2 2 3 3 2 2" xfId="29005" xr:uid="{FAA1FE20-5334-4775-A4F7-BE19B141C27E}"/>
    <cellStyle name="Currency 7 2 2 3 3 2 2 2" xfId="59829" xr:uid="{22EE2F1E-752C-41BF-821F-90B4A0F14B62}"/>
    <cellStyle name="Currency 7 2 2 3 3 2 3" xfId="44419" xr:uid="{953E82BF-CF29-4560-A9F8-A3A5BE148E6F}"/>
    <cellStyle name="Currency 7 2 2 3 3 3" xfId="21196" xr:uid="{3D12CEEC-2B37-4AC1-9AEF-40C4A4D52B63}"/>
    <cellStyle name="Currency 7 2 2 3 3 3 2" xfId="52020" xr:uid="{31FFE2CE-9F10-4619-8D29-7715B1CBDA23}"/>
    <cellStyle name="Currency 7 2 2 3 3 4" xfId="36610" xr:uid="{5DC645ED-797E-4959-9C42-38DD7A891373}"/>
    <cellStyle name="Currency 7 2 2 3 4" xfId="9791" xr:uid="{90289FF1-819F-421D-8070-6F9AB9C48254}"/>
    <cellStyle name="Currency 7 2 2 3 4 2" xfId="25202" xr:uid="{FE77ED10-7EED-4EE9-BE98-BDBD508DD508}"/>
    <cellStyle name="Currency 7 2 2 3 4 2 2" xfId="56026" xr:uid="{8CB8BDA4-D3C2-4D2D-976A-CEC3FD407A8C}"/>
    <cellStyle name="Currency 7 2 2 3 4 3" xfId="40616" xr:uid="{C92211E3-BF33-4D6B-BD6B-194BC6334AC3}"/>
    <cellStyle name="Currency 7 2 2 3 5" xfId="17393" xr:uid="{B16DBA2E-3264-43ED-A76E-4A87C9266636}"/>
    <cellStyle name="Currency 7 2 2 3 5 2" xfId="48217" xr:uid="{41F1DF81-1598-4F81-8448-C5B236DB9D7C}"/>
    <cellStyle name="Currency 7 2 2 3 6" xfId="32807" xr:uid="{23EA12AC-760E-44C0-949D-7E17F69E4BCA}"/>
    <cellStyle name="Currency 7 2 2 4" xfId="2613" xr:uid="{D72554AA-52C3-4A70-9660-DED759236C8E}"/>
    <cellStyle name="Currency 7 2 2 4 2" xfId="6416" xr:uid="{B6FDAD0C-E97C-426E-B365-7CA5CA084FDF}"/>
    <cellStyle name="Currency 7 2 2 4 2 2" xfId="14227" xr:uid="{7AD4D0FD-C47E-4CD5-99CC-49EEABF8EE5E}"/>
    <cellStyle name="Currency 7 2 2 4 2 2 2" xfId="29638" xr:uid="{623D182C-DB84-4360-8B00-22DEA5457A28}"/>
    <cellStyle name="Currency 7 2 2 4 2 2 2 2" xfId="60462" xr:uid="{1F48B1DB-73D7-4428-B29D-39A4158077F8}"/>
    <cellStyle name="Currency 7 2 2 4 2 2 3" xfId="45052" xr:uid="{10975B34-6D06-4A12-9654-69527D542C16}"/>
    <cellStyle name="Currency 7 2 2 4 2 3" xfId="21829" xr:uid="{F044BF64-BF62-4945-88CC-1C1DD7276F21}"/>
    <cellStyle name="Currency 7 2 2 4 2 3 2" xfId="52653" xr:uid="{0D92CAEB-5E65-4477-B783-664E7941D01B}"/>
    <cellStyle name="Currency 7 2 2 4 2 4" xfId="37243" xr:uid="{B7F6484D-85B2-4AAE-B3F7-8EADC35A2C2F}"/>
    <cellStyle name="Currency 7 2 2 4 3" xfId="10424" xr:uid="{45092C3D-D1A6-470C-AA50-E751282B5F40}"/>
    <cellStyle name="Currency 7 2 2 4 3 2" xfId="25835" xr:uid="{560420D1-61BA-44BB-9FF8-BBFFB15645F3}"/>
    <cellStyle name="Currency 7 2 2 4 3 2 2" xfId="56659" xr:uid="{5F60B7AD-393F-4B8A-8021-7CC8CB6E6B06}"/>
    <cellStyle name="Currency 7 2 2 4 3 3" xfId="41249" xr:uid="{262FA799-8C52-4C07-8B6F-6AEE91797A15}"/>
    <cellStyle name="Currency 7 2 2 4 4" xfId="18026" xr:uid="{07866F6E-C81A-47A7-8F2E-1B8AB4D33162}"/>
    <cellStyle name="Currency 7 2 2 4 4 2" xfId="48850" xr:uid="{C5883A41-92CA-4A4F-9333-6598EAE1CC88}"/>
    <cellStyle name="Currency 7 2 2 4 5" xfId="33440" xr:uid="{185A38B9-1564-4615-83DE-57F16D89B2D9}"/>
    <cellStyle name="Currency 7 2 2 5" xfId="4517" xr:uid="{AD506D79-F277-4C00-AB3B-AA497197BF3C}"/>
    <cellStyle name="Currency 7 2 2 5 2" xfId="12328" xr:uid="{BF422ABD-57FF-4306-9D67-71ED8D124806}"/>
    <cellStyle name="Currency 7 2 2 5 2 2" xfId="27739" xr:uid="{8EB6B3B7-146C-4EEA-AE0E-800B6FA54D8A}"/>
    <cellStyle name="Currency 7 2 2 5 2 2 2" xfId="58563" xr:uid="{08283C88-DA09-4786-AABB-06BDB4C12961}"/>
    <cellStyle name="Currency 7 2 2 5 2 3" xfId="43153" xr:uid="{18ED58C3-B388-4783-A8A1-9DD60DAFC7AB}"/>
    <cellStyle name="Currency 7 2 2 5 3" xfId="19930" xr:uid="{25260CD6-2756-4998-A0F4-1CC119E2B268}"/>
    <cellStyle name="Currency 7 2 2 5 3 2" xfId="50754" xr:uid="{0E920266-B20C-438D-BDE1-2DBC99CD9F2A}"/>
    <cellStyle name="Currency 7 2 2 5 4" xfId="35344" xr:uid="{15B310B2-C4BE-4703-B42C-18FB878D31C5}"/>
    <cellStyle name="Currency 7 2 2 6" xfId="8525" xr:uid="{F3B908C2-4A11-4409-9174-1D23402BF8A1}"/>
    <cellStyle name="Currency 7 2 2 6 2" xfId="23936" xr:uid="{0BAB9D30-0687-461C-B4D0-9F8C285147F7}"/>
    <cellStyle name="Currency 7 2 2 6 2 2" xfId="54760" xr:uid="{67B349CE-21D4-4AAF-BC4B-B3F8985DBFC9}"/>
    <cellStyle name="Currency 7 2 2 6 3" xfId="39350" xr:uid="{1DC3C648-A33A-4376-B3C9-983954691A8B}"/>
    <cellStyle name="Currency 7 2 2 7" xfId="16127" xr:uid="{68D99CB2-DD9A-4FFC-ABD6-CE941FA9D281}"/>
    <cellStyle name="Currency 7 2 2 7 2" xfId="46951" xr:uid="{AE5A6628-AE88-4202-ABE8-2B6D18FE1B54}"/>
    <cellStyle name="Currency 7 2 2 8" xfId="31541" xr:uid="{FC322A1F-17D8-4813-A63D-953B45938233}"/>
    <cellStyle name="Currency 7 2 3" xfId="505" xr:uid="{BD1E7B7E-59E7-4CA9-A7AB-13BB4FC47EE4}"/>
    <cellStyle name="Currency 7 2 3 2" xfId="1138" xr:uid="{596A72E5-3A3A-4194-9184-987AADB8ACF3}"/>
    <cellStyle name="Currency 7 2 3 2 2" xfId="3037" xr:uid="{E0F1CAD8-589F-4A5E-B6A3-03F53181D766}"/>
    <cellStyle name="Currency 7 2 3 2 2 2" xfId="6840" xr:uid="{516C1284-C4C1-4387-8DED-E4D59DCD0834}"/>
    <cellStyle name="Currency 7 2 3 2 2 2 2" xfId="14651" xr:uid="{B19F4981-9E98-40AD-B2E7-F89416586613}"/>
    <cellStyle name="Currency 7 2 3 2 2 2 2 2" xfId="30062" xr:uid="{79512735-118E-40C3-9086-80F1E0F6DD1C}"/>
    <cellStyle name="Currency 7 2 3 2 2 2 2 2 2" xfId="60886" xr:uid="{F57380AD-D49B-452C-90FA-CD2AA1D21A06}"/>
    <cellStyle name="Currency 7 2 3 2 2 2 2 3" xfId="45476" xr:uid="{89B0501D-012D-4321-8CC9-E2946C810854}"/>
    <cellStyle name="Currency 7 2 3 2 2 2 3" xfId="22253" xr:uid="{7F7AD931-18BB-4667-89EA-EF0918853177}"/>
    <cellStyle name="Currency 7 2 3 2 2 2 3 2" xfId="53077" xr:uid="{54BEABB9-9D5E-458C-A8C1-D8188A7D72C5}"/>
    <cellStyle name="Currency 7 2 3 2 2 2 4" xfId="37667" xr:uid="{775A7113-4F49-411C-ACDA-B0C8EDDF2FA1}"/>
    <cellStyle name="Currency 7 2 3 2 2 3" xfId="10848" xr:uid="{96F1E3EA-2F41-4266-952B-450D30D512D1}"/>
    <cellStyle name="Currency 7 2 3 2 2 3 2" xfId="26259" xr:uid="{F84D522E-DFED-4997-9798-DD7CD6AC236F}"/>
    <cellStyle name="Currency 7 2 3 2 2 3 2 2" xfId="57083" xr:uid="{4F31E02A-472D-430F-A757-BE5F25CAD010}"/>
    <cellStyle name="Currency 7 2 3 2 2 3 3" xfId="41673" xr:uid="{84C2C240-1E1B-43BB-8070-8E8221C5AF50}"/>
    <cellStyle name="Currency 7 2 3 2 2 4" xfId="18450" xr:uid="{9739BC81-5BA4-448C-8FE6-C80987DBD71E}"/>
    <cellStyle name="Currency 7 2 3 2 2 4 2" xfId="49274" xr:uid="{62397316-6ADA-4B63-A311-B2DB7A2062E5}"/>
    <cellStyle name="Currency 7 2 3 2 2 5" xfId="33864" xr:uid="{D636B839-5513-4851-9EE7-94D6CF9CAE6D}"/>
    <cellStyle name="Currency 7 2 3 2 3" xfId="4941" xr:uid="{AE2278E6-3FF0-4817-A1BE-7516F8DEB687}"/>
    <cellStyle name="Currency 7 2 3 2 3 2" xfId="12752" xr:uid="{EE57456B-2FED-406D-8FD1-D89CCEC875B8}"/>
    <cellStyle name="Currency 7 2 3 2 3 2 2" xfId="28163" xr:uid="{99D5E449-48FA-4625-8ED6-D70826DDCCE7}"/>
    <cellStyle name="Currency 7 2 3 2 3 2 2 2" xfId="58987" xr:uid="{CFF9BAA3-5EF4-4BDA-BE29-83BB60A82991}"/>
    <cellStyle name="Currency 7 2 3 2 3 2 3" xfId="43577" xr:uid="{BB9DBEA8-4F21-47F2-BCA6-B2EC26DBF850}"/>
    <cellStyle name="Currency 7 2 3 2 3 3" xfId="20354" xr:uid="{D78E0877-A5DE-4D2B-844C-B5B310CB2BAA}"/>
    <cellStyle name="Currency 7 2 3 2 3 3 2" xfId="51178" xr:uid="{E348F2A9-4C52-4C97-8264-0C76DE92F861}"/>
    <cellStyle name="Currency 7 2 3 2 3 4" xfId="35768" xr:uid="{A6CA03A2-B3D8-480D-8CC8-9162CC0D725F}"/>
    <cellStyle name="Currency 7 2 3 2 4" xfId="8949" xr:uid="{6370614C-FED8-486E-B431-B03B6791DBD1}"/>
    <cellStyle name="Currency 7 2 3 2 4 2" xfId="24360" xr:uid="{11ABB2D3-B6D2-4C2E-8C6B-1CF9AF887589}"/>
    <cellStyle name="Currency 7 2 3 2 4 2 2" xfId="55184" xr:uid="{4A60F3AB-D941-4200-839A-FD63B8258ABA}"/>
    <cellStyle name="Currency 7 2 3 2 4 3" xfId="39774" xr:uid="{BEB3F86C-CD59-49BD-97BD-D86004A2BE8C}"/>
    <cellStyle name="Currency 7 2 3 2 5" xfId="16551" xr:uid="{5E682312-34EC-474A-91B8-7CFD1D8F2DDB}"/>
    <cellStyle name="Currency 7 2 3 2 5 2" xfId="47375" xr:uid="{EAEA3B38-ED9A-4156-A8FE-6935966F906B}"/>
    <cellStyle name="Currency 7 2 3 2 6" xfId="31965" xr:uid="{8852100B-A26A-454E-8FDA-513359772767}"/>
    <cellStyle name="Currency 7 2 3 3" xfId="1771" xr:uid="{DABD271D-1560-4DAD-B7FA-D115297143D0}"/>
    <cellStyle name="Currency 7 2 3 3 2" xfId="3670" xr:uid="{EFD8DB34-0AEA-4903-BD38-3E73CCAF1407}"/>
    <cellStyle name="Currency 7 2 3 3 2 2" xfId="7473" xr:uid="{53BDCBB4-CC90-4127-980A-86E524A9E79F}"/>
    <cellStyle name="Currency 7 2 3 3 2 2 2" xfId="15284" xr:uid="{AB15069B-C4AD-42C0-91C3-F246DF815F2D}"/>
    <cellStyle name="Currency 7 2 3 3 2 2 2 2" xfId="30695" xr:uid="{53A9496E-111F-4E52-8219-F4870027CC0F}"/>
    <cellStyle name="Currency 7 2 3 3 2 2 2 2 2" xfId="61519" xr:uid="{B921499D-069E-43DC-B8BC-682886DF3795}"/>
    <cellStyle name="Currency 7 2 3 3 2 2 2 3" xfId="46109" xr:uid="{6BEC4571-37AF-45DD-BD9D-10247AB38F11}"/>
    <cellStyle name="Currency 7 2 3 3 2 2 3" xfId="22886" xr:uid="{285B1E87-2B03-4DCA-A21C-6C74D12737C2}"/>
    <cellStyle name="Currency 7 2 3 3 2 2 3 2" xfId="53710" xr:uid="{7427960B-F81F-4426-9BBF-9E1E937BD590}"/>
    <cellStyle name="Currency 7 2 3 3 2 2 4" xfId="38300" xr:uid="{9EC698F0-6EEA-4EE0-AE6B-9E7692C88518}"/>
    <cellStyle name="Currency 7 2 3 3 2 3" xfId="11481" xr:uid="{40AEAC71-7F99-4B4A-B0B4-5D3406B6E55D}"/>
    <cellStyle name="Currency 7 2 3 3 2 3 2" xfId="26892" xr:uid="{34404437-22EB-46FA-89F0-84652316E2E7}"/>
    <cellStyle name="Currency 7 2 3 3 2 3 2 2" xfId="57716" xr:uid="{9E6A32DB-A698-476E-9C5F-55BBCACEAA82}"/>
    <cellStyle name="Currency 7 2 3 3 2 3 3" xfId="42306" xr:uid="{D7AF0C00-1F78-4509-B069-E19A717E62B6}"/>
    <cellStyle name="Currency 7 2 3 3 2 4" xfId="19083" xr:uid="{FB6114E0-0234-477E-A7E3-F148B34A58E6}"/>
    <cellStyle name="Currency 7 2 3 3 2 4 2" xfId="49907" xr:uid="{FE8452D6-0852-4B61-89CF-900860A42CBB}"/>
    <cellStyle name="Currency 7 2 3 3 2 5" xfId="34497" xr:uid="{44916BB5-5E72-47B9-A819-0C047393C6BD}"/>
    <cellStyle name="Currency 7 2 3 3 3" xfId="5574" xr:uid="{75D88889-0380-4377-B37D-80CF90FD7381}"/>
    <cellStyle name="Currency 7 2 3 3 3 2" xfId="13385" xr:uid="{C63D5F17-8D81-4874-A474-C4F265028060}"/>
    <cellStyle name="Currency 7 2 3 3 3 2 2" xfId="28796" xr:uid="{6B17CB23-9193-4E86-9B4E-FBE75F4CC41B}"/>
    <cellStyle name="Currency 7 2 3 3 3 2 2 2" xfId="59620" xr:uid="{05CD294A-8015-4866-A888-58CB417A567C}"/>
    <cellStyle name="Currency 7 2 3 3 3 2 3" xfId="44210" xr:uid="{768911C6-C5EF-495E-926F-2F96B456CB95}"/>
    <cellStyle name="Currency 7 2 3 3 3 3" xfId="20987" xr:uid="{97E50D11-C8E6-4EA7-B32C-E2F725178554}"/>
    <cellStyle name="Currency 7 2 3 3 3 3 2" xfId="51811" xr:uid="{6AF6FA37-74B2-43A0-A5DC-81F639184D2D}"/>
    <cellStyle name="Currency 7 2 3 3 3 4" xfId="36401" xr:uid="{4FE74F6A-264E-48C1-A80D-4CDCE74E47A9}"/>
    <cellStyle name="Currency 7 2 3 3 4" xfId="9582" xr:uid="{B5D43523-33D0-4E5F-B0A1-C31A531150D3}"/>
    <cellStyle name="Currency 7 2 3 3 4 2" xfId="24993" xr:uid="{8D85BC84-5013-480B-8652-374A10361F9A}"/>
    <cellStyle name="Currency 7 2 3 3 4 2 2" xfId="55817" xr:uid="{3A384479-EF41-4002-A544-FDEF67457BFB}"/>
    <cellStyle name="Currency 7 2 3 3 4 3" xfId="40407" xr:uid="{7A23E714-9620-45B8-A777-4412B230E63E}"/>
    <cellStyle name="Currency 7 2 3 3 5" xfId="17184" xr:uid="{4CF01F06-A240-468E-8CDA-FB51C153C04B}"/>
    <cellStyle name="Currency 7 2 3 3 5 2" xfId="48008" xr:uid="{1DAB9F56-4A7B-4A91-A3CD-54E4C60865F3}"/>
    <cellStyle name="Currency 7 2 3 3 6" xfId="32598" xr:uid="{EA1886D2-918B-4100-B97C-4A7B3CCFC199}"/>
    <cellStyle name="Currency 7 2 3 4" xfId="2404" xr:uid="{F37102EE-4480-42E0-BCAB-6C3ED596A596}"/>
    <cellStyle name="Currency 7 2 3 4 2" xfId="6207" xr:uid="{1EB020CA-45ED-4088-81FC-91B7DE0CE138}"/>
    <cellStyle name="Currency 7 2 3 4 2 2" xfId="14018" xr:uid="{CAC047AE-7BD8-47D6-A6B1-A366AB7355DC}"/>
    <cellStyle name="Currency 7 2 3 4 2 2 2" xfId="29429" xr:uid="{AB1B4C86-474D-4EB2-A36B-BDEE4FAA5B44}"/>
    <cellStyle name="Currency 7 2 3 4 2 2 2 2" xfId="60253" xr:uid="{4187B899-BC55-4DDB-AC38-ED874EC120BD}"/>
    <cellStyle name="Currency 7 2 3 4 2 2 3" xfId="44843" xr:uid="{6E763348-02A7-436D-9888-F71D9B99E7D3}"/>
    <cellStyle name="Currency 7 2 3 4 2 3" xfId="21620" xr:uid="{AA455A6C-08E3-4605-9963-D248C33F360A}"/>
    <cellStyle name="Currency 7 2 3 4 2 3 2" xfId="52444" xr:uid="{D81D036B-FA69-4E4F-99BE-D78CC6E5E564}"/>
    <cellStyle name="Currency 7 2 3 4 2 4" xfId="37034" xr:uid="{C561E185-E007-4BD7-BAE4-D690CC3D3733}"/>
    <cellStyle name="Currency 7 2 3 4 3" xfId="10215" xr:uid="{8FB9DE91-D6AE-4E8A-8812-67B930BDC05A}"/>
    <cellStyle name="Currency 7 2 3 4 3 2" xfId="25626" xr:uid="{9743C671-ECB1-4D5C-8C8E-81080790FDDB}"/>
    <cellStyle name="Currency 7 2 3 4 3 2 2" xfId="56450" xr:uid="{F62E9098-A3E3-4626-9B66-862014A30FDE}"/>
    <cellStyle name="Currency 7 2 3 4 3 3" xfId="41040" xr:uid="{E1CCA810-00D0-41E0-AA14-61CD6D393E21}"/>
    <cellStyle name="Currency 7 2 3 4 4" xfId="17817" xr:uid="{02876B29-5480-472F-A160-78795014C877}"/>
    <cellStyle name="Currency 7 2 3 4 4 2" xfId="48641" xr:uid="{464C3ED6-2FD6-486A-A5B6-420898C580B8}"/>
    <cellStyle name="Currency 7 2 3 4 5" xfId="33231" xr:uid="{0676B1BA-9511-408F-B07F-4C228ADA3205}"/>
    <cellStyle name="Currency 7 2 3 5" xfId="4308" xr:uid="{E3FD7AD6-3819-4CCC-BDF9-A7EF12AF19E0}"/>
    <cellStyle name="Currency 7 2 3 5 2" xfId="12119" xr:uid="{13A8A0F4-1742-4BCA-B6B4-B98E84FB5AA0}"/>
    <cellStyle name="Currency 7 2 3 5 2 2" xfId="27530" xr:uid="{6A510DE3-2472-459B-96DA-0D4B83601512}"/>
    <cellStyle name="Currency 7 2 3 5 2 2 2" xfId="58354" xr:uid="{E449A97B-B5F9-495B-94BD-51F83800F55D}"/>
    <cellStyle name="Currency 7 2 3 5 2 3" xfId="42944" xr:uid="{4958C386-EC76-4D30-ADC3-6CB1EE67B377}"/>
    <cellStyle name="Currency 7 2 3 5 3" xfId="19721" xr:uid="{C2C556D3-D3F2-4FC0-B46D-A4E59DF598C1}"/>
    <cellStyle name="Currency 7 2 3 5 3 2" xfId="50545" xr:uid="{A102A58F-86BB-42C3-ADAF-BBC687BE5D8D}"/>
    <cellStyle name="Currency 7 2 3 5 4" xfId="35135" xr:uid="{66FD9667-F1CA-4C4F-A3D8-B574268720E2}"/>
    <cellStyle name="Currency 7 2 3 6" xfId="8316" xr:uid="{48C1449C-8240-4381-9892-2CC989303CF4}"/>
    <cellStyle name="Currency 7 2 3 6 2" xfId="23727" xr:uid="{2840B591-DFB1-43CF-ADBF-0294A85C99E8}"/>
    <cellStyle name="Currency 7 2 3 6 2 2" xfId="54551" xr:uid="{929D6ED5-7BAB-4D46-B4F0-CD19B37C04E1}"/>
    <cellStyle name="Currency 7 2 3 6 3" xfId="39141" xr:uid="{FB0AFFE3-8DB1-4B22-8936-0915DED35985}"/>
    <cellStyle name="Currency 7 2 3 7" xfId="15918" xr:uid="{E7A23EA0-6028-4A32-9146-4BA4F3480B1E}"/>
    <cellStyle name="Currency 7 2 3 7 2" xfId="46742" xr:uid="{04A57EC6-B28F-4AD3-9F2F-90B8485EF33E}"/>
    <cellStyle name="Currency 7 2 3 8" xfId="31332" xr:uid="{8E3574A2-80EC-4270-8AE5-D97EE008AED7}"/>
    <cellStyle name="Currency 7 2 4" xfId="925" xr:uid="{E2689147-C025-4499-A2E4-7843C9772614}"/>
    <cellStyle name="Currency 7 2 4 2" xfId="2824" xr:uid="{C91EB51B-AC8D-4089-8B00-1B83B6BA4572}"/>
    <cellStyle name="Currency 7 2 4 2 2" xfId="6627" xr:uid="{13C841CB-D01C-4120-B237-1A4417D28C6E}"/>
    <cellStyle name="Currency 7 2 4 2 2 2" xfId="14438" xr:uid="{FAE32651-4D9D-4574-B395-DDE7F37F1E1E}"/>
    <cellStyle name="Currency 7 2 4 2 2 2 2" xfId="29849" xr:uid="{938237C2-B208-49B0-926C-07DACFAF6763}"/>
    <cellStyle name="Currency 7 2 4 2 2 2 2 2" xfId="60673" xr:uid="{C5196623-5D85-47E2-8A56-38216317F2BA}"/>
    <cellStyle name="Currency 7 2 4 2 2 2 3" xfId="45263" xr:uid="{FB71FDF0-05D1-47CB-B2A6-F7551CD4930A}"/>
    <cellStyle name="Currency 7 2 4 2 2 3" xfId="22040" xr:uid="{63121024-B8AF-4511-98CC-8C66E9C4A78C}"/>
    <cellStyle name="Currency 7 2 4 2 2 3 2" xfId="52864" xr:uid="{6D58CA8C-C66A-4477-8BE8-57FBC156E849}"/>
    <cellStyle name="Currency 7 2 4 2 2 4" xfId="37454" xr:uid="{B05BBA86-3504-4BD5-8FF1-A703ED213024}"/>
    <cellStyle name="Currency 7 2 4 2 3" xfId="10635" xr:uid="{7CC07E01-344A-4C7E-AF47-93DDC76DC28A}"/>
    <cellStyle name="Currency 7 2 4 2 3 2" xfId="26046" xr:uid="{393E2CBB-8101-4C2F-A4D1-424B9585FDD2}"/>
    <cellStyle name="Currency 7 2 4 2 3 2 2" xfId="56870" xr:uid="{0ACF17CC-928B-4190-9397-EF2BF9E66BF4}"/>
    <cellStyle name="Currency 7 2 4 2 3 3" xfId="41460" xr:uid="{68102A30-A68B-43B1-83E2-DB8B76BFC6E1}"/>
    <cellStyle name="Currency 7 2 4 2 4" xfId="18237" xr:uid="{EFFC8F0B-811F-478A-BA64-62703AA5E813}"/>
    <cellStyle name="Currency 7 2 4 2 4 2" xfId="49061" xr:uid="{2AD5EA9E-86C1-4421-9E71-6116F686CCEA}"/>
    <cellStyle name="Currency 7 2 4 2 5" xfId="33651" xr:uid="{FD4364F1-E4F3-4229-B320-43020B9FCD5D}"/>
    <cellStyle name="Currency 7 2 4 3" xfId="4728" xr:uid="{8456C299-D3CF-4320-AA91-10E7DE291FD1}"/>
    <cellStyle name="Currency 7 2 4 3 2" xfId="12539" xr:uid="{4AB38049-F1CF-4DCA-B184-93A4278A229D}"/>
    <cellStyle name="Currency 7 2 4 3 2 2" xfId="27950" xr:uid="{B53771F7-0D50-4421-A206-23802DBC4ED8}"/>
    <cellStyle name="Currency 7 2 4 3 2 2 2" xfId="58774" xr:uid="{B04B356C-1456-4536-BFA8-93708CFC27E9}"/>
    <cellStyle name="Currency 7 2 4 3 2 3" xfId="43364" xr:uid="{55E94041-7E30-42D7-A645-B6A68BB4FDE1}"/>
    <cellStyle name="Currency 7 2 4 3 3" xfId="20141" xr:uid="{CA1CF2BA-D6C8-4387-9C45-2C302F9CED97}"/>
    <cellStyle name="Currency 7 2 4 3 3 2" xfId="50965" xr:uid="{4653A386-0FB5-4F0C-99C1-BF19965D5B4D}"/>
    <cellStyle name="Currency 7 2 4 3 4" xfId="35555" xr:uid="{9ECB09EB-5A95-4DB9-B7B1-03799FEB7D90}"/>
    <cellStyle name="Currency 7 2 4 4" xfId="8736" xr:uid="{E3D6ABCF-D64D-4811-BAF1-AE08BF14694D}"/>
    <cellStyle name="Currency 7 2 4 4 2" xfId="24147" xr:uid="{5FC1FC29-4020-431E-BCEB-03B71F2B1521}"/>
    <cellStyle name="Currency 7 2 4 4 2 2" xfId="54971" xr:uid="{FF858EAE-B407-4844-BB75-22A6EC9008CB}"/>
    <cellStyle name="Currency 7 2 4 4 3" xfId="39561" xr:uid="{0F65CCFF-B1A2-4DE9-8B33-2DD6D48ED0E7}"/>
    <cellStyle name="Currency 7 2 4 5" xfId="16338" xr:uid="{D3D4F8BD-D2B6-4EE2-A223-0EEE6C33D746}"/>
    <cellStyle name="Currency 7 2 4 5 2" xfId="47162" xr:uid="{B26BAAA9-8210-43C2-A6A0-B80AA7A37DD8}"/>
    <cellStyle name="Currency 7 2 4 6" xfId="31752" xr:uid="{200485CD-57E9-498C-8EF6-2463C19CC682}"/>
    <cellStyle name="Currency 7 2 5" xfId="1558" xr:uid="{C1114AB9-A4B6-4F09-A340-59A319B828C0}"/>
    <cellStyle name="Currency 7 2 5 2" xfId="3457" xr:uid="{099EF4C3-9899-4817-A9CB-B8C9EF377517}"/>
    <cellStyle name="Currency 7 2 5 2 2" xfId="7260" xr:uid="{F83D1816-B24F-4FB4-A4A4-C9A62202B6C4}"/>
    <cellStyle name="Currency 7 2 5 2 2 2" xfId="15071" xr:uid="{40F8F4F2-50EB-4099-A073-55E2FDA6F350}"/>
    <cellStyle name="Currency 7 2 5 2 2 2 2" xfId="30482" xr:uid="{16A74FEA-246F-42CD-8A16-B2FD16E535EA}"/>
    <cellStyle name="Currency 7 2 5 2 2 2 2 2" xfId="61306" xr:uid="{A1E01DB0-A01F-4C9B-BAC2-8D12E1F0A64C}"/>
    <cellStyle name="Currency 7 2 5 2 2 2 3" xfId="45896" xr:uid="{24BF1883-9E58-40D6-9791-C51A57F20978}"/>
    <cellStyle name="Currency 7 2 5 2 2 3" xfId="22673" xr:uid="{CB144637-031E-4858-BFA4-E72F16BF2A22}"/>
    <cellStyle name="Currency 7 2 5 2 2 3 2" xfId="53497" xr:uid="{A8AAEA0C-5135-495F-A3D7-8F11626838A8}"/>
    <cellStyle name="Currency 7 2 5 2 2 4" xfId="38087" xr:uid="{7A5984BF-059A-4A05-BD27-F5795559812C}"/>
    <cellStyle name="Currency 7 2 5 2 3" xfId="11268" xr:uid="{51EF0FFC-9113-404A-AA5F-4C7FC49C95AE}"/>
    <cellStyle name="Currency 7 2 5 2 3 2" xfId="26679" xr:uid="{1274F2F6-3361-44B7-8A29-AC39EB27DA8C}"/>
    <cellStyle name="Currency 7 2 5 2 3 2 2" xfId="57503" xr:uid="{E487D2B2-1FAC-4A52-AAA8-D0C3DE674278}"/>
    <cellStyle name="Currency 7 2 5 2 3 3" xfId="42093" xr:uid="{F43EE241-99EE-4E43-909A-6461DCDDC049}"/>
    <cellStyle name="Currency 7 2 5 2 4" xfId="18870" xr:uid="{F386AD09-5009-4C0C-9767-FA070A944869}"/>
    <cellStyle name="Currency 7 2 5 2 4 2" xfId="49694" xr:uid="{75550159-239E-4BE7-8C4D-E3FD84C6F534}"/>
    <cellStyle name="Currency 7 2 5 2 5" xfId="34284" xr:uid="{B6FB038E-0C29-4B97-933A-C6F65E19B19B}"/>
    <cellStyle name="Currency 7 2 5 3" xfId="5361" xr:uid="{78E0345E-65B7-4B39-8D87-EC4590674829}"/>
    <cellStyle name="Currency 7 2 5 3 2" xfId="13172" xr:uid="{E05F216D-D4BF-45C2-AE6B-01BFF5A80576}"/>
    <cellStyle name="Currency 7 2 5 3 2 2" xfId="28583" xr:uid="{531B82F2-A498-447B-B0E9-67CBF1A73B04}"/>
    <cellStyle name="Currency 7 2 5 3 2 2 2" xfId="59407" xr:uid="{D8BF03D1-55E6-480E-8C01-A77034A6EC4F}"/>
    <cellStyle name="Currency 7 2 5 3 2 3" xfId="43997" xr:uid="{B398DEB4-D9D7-4378-ACF9-8B05C114663E}"/>
    <cellStyle name="Currency 7 2 5 3 3" xfId="20774" xr:uid="{71F12EE8-6BFF-4811-8445-951DCC729B27}"/>
    <cellStyle name="Currency 7 2 5 3 3 2" xfId="51598" xr:uid="{CD9B3D23-BDC2-4E80-94DA-F4C239FD84CC}"/>
    <cellStyle name="Currency 7 2 5 3 4" xfId="36188" xr:uid="{D5BD4012-05B0-4588-839A-3AAC4E7186BE}"/>
    <cellStyle name="Currency 7 2 5 4" xfId="9369" xr:uid="{12E6E716-E6A5-4BED-BD7A-31514F4104BF}"/>
    <cellStyle name="Currency 7 2 5 4 2" xfId="24780" xr:uid="{D97D34C1-AE7A-41BC-A1F0-9DD63D2ADB13}"/>
    <cellStyle name="Currency 7 2 5 4 2 2" xfId="55604" xr:uid="{F0C42933-DED8-4682-A9D3-8C296DD923BD}"/>
    <cellStyle name="Currency 7 2 5 4 3" xfId="40194" xr:uid="{A3072CFB-960E-41C6-AC0A-224A13396486}"/>
    <cellStyle name="Currency 7 2 5 5" xfId="16971" xr:uid="{27328C83-7E40-4BD6-A781-6F405C983779}"/>
    <cellStyle name="Currency 7 2 5 5 2" xfId="47795" xr:uid="{EFD06D3B-213A-43A8-9B80-3BC659B6435A}"/>
    <cellStyle name="Currency 7 2 5 6" xfId="32385" xr:uid="{9B380BCE-54B0-4455-9AC6-5E2BE0DBFE0D}"/>
    <cellStyle name="Currency 7 2 6" xfId="2191" xr:uid="{1F7E9AAB-7CB6-48C8-B3D8-33603AB764EF}"/>
    <cellStyle name="Currency 7 2 6 2" xfId="5994" xr:uid="{2FDC7048-1111-43B8-8D2B-1D9A8452BF12}"/>
    <cellStyle name="Currency 7 2 6 2 2" xfId="13805" xr:uid="{238420A5-4BAE-4C4F-9282-A6A209E43D3F}"/>
    <cellStyle name="Currency 7 2 6 2 2 2" xfId="29216" xr:uid="{A84E0DA4-5CFC-4FC7-9AE0-AF58BE148D07}"/>
    <cellStyle name="Currency 7 2 6 2 2 2 2" xfId="60040" xr:uid="{DFCB7D53-0249-43BC-8B9C-61847D94C24C}"/>
    <cellStyle name="Currency 7 2 6 2 2 3" xfId="44630" xr:uid="{1F264230-0A36-4178-B181-D48049E6A282}"/>
    <cellStyle name="Currency 7 2 6 2 3" xfId="21407" xr:uid="{7DCF257A-63B1-406F-B506-6E5F53854DA1}"/>
    <cellStyle name="Currency 7 2 6 2 3 2" xfId="52231" xr:uid="{6159A813-FF45-42CB-BC17-DC5B77D57B71}"/>
    <cellStyle name="Currency 7 2 6 2 4" xfId="36821" xr:uid="{531576A2-B59E-4181-80F8-D49E8B88D3E6}"/>
    <cellStyle name="Currency 7 2 6 3" xfId="10002" xr:uid="{7BAD2779-69AF-45DC-B3C3-002CEF78A68F}"/>
    <cellStyle name="Currency 7 2 6 3 2" xfId="25413" xr:uid="{A9E8735F-4A8A-4DCD-B06C-DB3A79738529}"/>
    <cellStyle name="Currency 7 2 6 3 2 2" xfId="56237" xr:uid="{6109D99E-5076-4D74-A262-10605121BC4F}"/>
    <cellStyle name="Currency 7 2 6 3 3" xfId="40827" xr:uid="{0506824D-A5FA-4B2B-8412-657EDED2FB72}"/>
    <cellStyle name="Currency 7 2 6 4" xfId="17604" xr:uid="{8D70F199-3973-45BD-9F2D-1C023EEFF629}"/>
    <cellStyle name="Currency 7 2 6 4 2" xfId="48428" xr:uid="{4C5C5D5D-F7ED-40F7-AFD0-C802C0051C25}"/>
    <cellStyle name="Currency 7 2 6 5" xfId="33018" xr:uid="{7719C660-DD73-4FC1-9299-F7BC6FD2A770}"/>
    <cellStyle name="Currency 7 2 7" xfId="4095" xr:uid="{69F07A81-6D9C-4056-AFC7-66BF4152F257}"/>
    <cellStyle name="Currency 7 2 7 2" xfId="11906" xr:uid="{C44F4B16-9018-4338-9765-7EC329107E81}"/>
    <cellStyle name="Currency 7 2 7 2 2" xfId="27317" xr:uid="{5CF36462-2DE1-4DFD-B1CE-EF52EE2689AB}"/>
    <cellStyle name="Currency 7 2 7 2 2 2" xfId="58141" xr:uid="{19284025-548D-4C0E-8608-D2662CC2E997}"/>
    <cellStyle name="Currency 7 2 7 2 3" xfId="42731" xr:uid="{0779327E-3769-460C-B9FE-8BB85C7932C4}"/>
    <cellStyle name="Currency 7 2 7 3" xfId="19508" xr:uid="{ED44E7A5-DAEC-44FA-95B0-8659CF81F143}"/>
    <cellStyle name="Currency 7 2 7 3 2" xfId="50332" xr:uid="{FF97EB9D-FD06-4E8F-83F9-48E741D82A71}"/>
    <cellStyle name="Currency 7 2 7 4" xfId="34922" xr:uid="{F953D78A-3BEB-49AD-932E-2CD89956BD1E}"/>
    <cellStyle name="Currency 7 2 8" xfId="8103" xr:uid="{C87C720A-3A88-4FD3-8C8C-7A9538FD2A6D}"/>
    <cellStyle name="Currency 7 2 8 2" xfId="23514" xr:uid="{4064FF36-70B9-4428-9045-2EF008029990}"/>
    <cellStyle name="Currency 7 2 8 2 2" xfId="54338" xr:uid="{519D14B1-D0C5-44C4-835F-991692DC9234}"/>
    <cellStyle name="Currency 7 2 8 3" xfId="38928" xr:uid="{5034ADBB-B92C-45C0-B8AE-17562F1C00DB}"/>
    <cellStyle name="Currency 7 2 9" xfId="7894" xr:uid="{B8680B5D-842A-432F-83DA-CEBCE76B0163}"/>
    <cellStyle name="Currency 7 2 9 2" xfId="23305" xr:uid="{B41F5E29-F0C8-46B9-9E1C-1112B05ADF25}"/>
    <cellStyle name="Currency 7 2 9 2 2" xfId="54129" xr:uid="{93CE5E38-FB7A-4EEB-8766-C0E4CF6AFE4E}"/>
    <cellStyle name="Currency 7 2 9 3" xfId="38719" xr:uid="{DB69C8E1-FE38-4E95-BA67-EB4791296F93}"/>
    <cellStyle name="Currency 7 3" xfId="163" xr:uid="{ED8A2AFF-6D35-40AF-9624-383B7F476288}"/>
    <cellStyle name="Currency 7 3 10" xfId="15585" xr:uid="{8B96136E-6D27-4903-AF4F-E28473C5FCF3}"/>
    <cellStyle name="Currency 7 3 10 2" xfId="46409" xr:uid="{5D73CB4D-64FB-4D39-84E0-327EBAD2718E}"/>
    <cellStyle name="Currency 7 3 11" xfId="30999" xr:uid="{99CE1761-7D9B-4098-9BD4-48C4C107DD2A}"/>
    <cellStyle name="Currency 7 3 2" xfId="594" xr:uid="{4CB006B7-98AD-45FD-AF84-9D21E0434DFA}"/>
    <cellStyle name="Currency 7 3 2 2" xfId="1227" xr:uid="{44C08ABD-7793-49D2-A6A7-1A32B8750506}"/>
    <cellStyle name="Currency 7 3 2 2 2" xfId="3126" xr:uid="{6063C112-FF38-4D40-B65A-DFEF26E83E27}"/>
    <cellStyle name="Currency 7 3 2 2 2 2" xfId="6929" xr:uid="{10AFDA0D-85B3-4538-99C5-3FDD242BD797}"/>
    <cellStyle name="Currency 7 3 2 2 2 2 2" xfId="14740" xr:uid="{6FDFB735-BDE4-4FCC-80EB-5FA230DA3CEE}"/>
    <cellStyle name="Currency 7 3 2 2 2 2 2 2" xfId="30151" xr:uid="{9A7EC699-A21D-43D4-9F37-1D93D3FAA545}"/>
    <cellStyle name="Currency 7 3 2 2 2 2 2 2 2" xfId="60975" xr:uid="{CAFE6C36-2C18-41FF-BEDE-98770FBDF001}"/>
    <cellStyle name="Currency 7 3 2 2 2 2 2 3" xfId="45565" xr:uid="{65F43C1F-691A-4B79-8107-D1BE3E272450}"/>
    <cellStyle name="Currency 7 3 2 2 2 2 3" xfId="22342" xr:uid="{9E1683F7-A7EC-4A30-9B35-92505BB8C730}"/>
    <cellStyle name="Currency 7 3 2 2 2 2 3 2" xfId="53166" xr:uid="{17901F60-A0F6-4773-8563-FBAC4B91B45E}"/>
    <cellStyle name="Currency 7 3 2 2 2 2 4" xfId="37756" xr:uid="{2062C705-0F7C-4ACB-9E68-A5FE6A8A4453}"/>
    <cellStyle name="Currency 7 3 2 2 2 3" xfId="10937" xr:uid="{4B5E6922-F957-42BA-ABF2-42F171E40E34}"/>
    <cellStyle name="Currency 7 3 2 2 2 3 2" xfId="26348" xr:uid="{C0F792D6-7434-4A37-ADC3-82E377503BC8}"/>
    <cellStyle name="Currency 7 3 2 2 2 3 2 2" xfId="57172" xr:uid="{542A7C51-AA12-4EE8-8A4B-18EB6D6BD9B5}"/>
    <cellStyle name="Currency 7 3 2 2 2 3 3" xfId="41762" xr:uid="{917FA4F7-384A-42C2-ADB8-B1B4BC6DC707}"/>
    <cellStyle name="Currency 7 3 2 2 2 4" xfId="18539" xr:uid="{64DE6C3B-2E6D-4D7A-A41C-B3FA0B3A6742}"/>
    <cellStyle name="Currency 7 3 2 2 2 4 2" xfId="49363" xr:uid="{AA9D8B0F-9AD0-4D10-8393-DA1C80A088A3}"/>
    <cellStyle name="Currency 7 3 2 2 2 5" xfId="33953" xr:uid="{65BD28F5-CBEA-4EE2-A7A5-152C72C6FA16}"/>
    <cellStyle name="Currency 7 3 2 2 3" xfId="5030" xr:uid="{82D93BFF-5D89-46E1-B690-5E2F52D049CF}"/>
    <cellStyle name="Currency 7 3 2 2 3 2" xfId="12841" xr:uid="{D3F19104-D6AC-4C6F-8FC0-B02CED0F5AD2}"/>
    <cellStyle name="Currency 7 3 2 2 3 2 2" xfId="28252" xr:uid="{691D8A37-EB11-44A9-88E5-80F974BE6946}"/>
    <cellStyle name="Currency 7 3 2 2 3 2 2 2" xfId="59076" xr:uid="{A53B9884-888A-4026-8AE6-39BEB4DA0985}"/>
    <cellStyle name="Currency 7 3 2 2 3 2 3" xfId="43666" xr:uid="{789D9411-C015-4F48-9C0F-CFB915FE7CF6}"/>
    <cellStyle name="Currency 7 3 2 2 3 3" xfId="20443" xr:uid="{6F71431E-6BCB-404E-AE1A-4F619EA5F066}"/>
    <cellStyle name="Currency 7 3 2 2 3 3 2" xfId="51267" xr:uid="{8880C4A7-A396-40A9-83FC-F0C77F74DA12}"/>
    <cellStyle name="Currency 7 3 2 2 3 4" xfId="35857" xr:uid="{8ADA8705-86F8-45F6-B459-8327E7EBA8AB}"/>
    <cellStyle name="Currency 7 3 2 2 4" xfId="9038" xr:uid="{312E4851-5CDA-4CC8-B2E5-2FC4500753A6}"/>
    <cellStyle name="Currency 7 3 2 2 4 2" xfId="24449" xr:uid="{1440ADC0-4A98-4DA3-B815-5B2B25E917BF}"/>
    <cellStyle name="Currency 7 3 2 2 4 2 2" xfId="55273" xr:uid="{C9F6558E-053B-44D7-AE96-5FBBCBEB153E}"/>
    <cellStyle name="Currency 7 3 2 2 4 3" xfId="39863" xr:uid="{D159EACA-41E6-4241-921F-E000E8D149AF}"/>
    <cellStyle name="Currency 7 3 2 2 5" xfId="16640" xr:uid="{046C89FD-3FA7-4237-B449-BB9201D1358A}"/>
    <cellStyle name="Currency 7 3 2 2 5 2" xfId="47464" xr:uid="{93D40381-058A-4ADD-872D-04DE88A68C43}"/>
    <cellStyle name="Currency 7 3 2 2 6" xfId="32054" xr:uid="{908BC092-1A4C-48B1-85E0-F40BCD0006FB}"/>
    <cellStyle name="Currency 7 3 2 3" xfId="1860" xr:uid="{ECE4C17D-4691-40E3-B670-DD113C89E54D}"/>
    <cellStyle name="Currency 7 3 2 3 2" xfId="3759" xr:uid="{DA9E20D2-A231-406E-9BD3-F77B2B54F4F1}"/>
    <cellStyle name="Currency 7 3 2 3 2 2" xfId="7562" xr:uid="{7E58C31D-8D61-467C-8251-365E0E456DE0}"/>
    <cellStyle name="Currency 7 3 2 3 2 2 2" xfId="15373" xr:uid="{8AE01D9E-8039-4E92-AB4B-B39F36ABF372}"/>
    <cellStyle name="Currency 7 3 2 3 2 2 2 2" xfId="30784" xr:uid="{6780E31A-6727-435B-ACDE-9F29B63CC8BE}"/>
    <cellStyle name="Currency 7 3 2 3 2 2 2 2 2" xfId="61608" xr:uid="{28E25E59-4E7F-46A9-9BC8-BB8D6D786BB0}"/>
    <cellStyle name="Currency 7 3 2 3 2 2 2 3" xfId="46198" xr:uid="{F8DE217C-236A-4B2E-B942-779F4D95CFC2}"/>
    <cellStyle name="Currency 7 3 2 3 2 2 3" xfId="22975" xr:uid="{0354102C-D924-4B38-9061-032942964F90}"/>
    <cellStyle name="Currency 7 3 2 3 2 2 3 2" xfId="53799" xr:uid="{3893FEEC-E281-4C1D-B0B0-1E51F1873CB9}"/>
    <cellStyle name="Currency 7 3 2 3 2 2 4" xfId="38389" xr:uid="{9DAE0187-6EC1-4A52-B623-E17E373F4BC2}"/>
    <cellStyle name="Currency 7 3 2 3 2 3" xfId="11570" xr:uid="{9A41DAF5-7A11-41CF-B298-272F9FE8565A}"/>
    <cellStyle name="Currency 7 3 2 3 2 3 2" xfId="26981" xr:uid="{618E3287-37CB-446D-90E2-CBBCB117A976}"/>
    <cellStyle name="Currency 7 3 2 3 2 3 2 2" xfId="57805" xr:uid="{4CA1D9DD-A8AC-498F-B725-93CAAAF61039}"/>
    <cellStyle name="Currency 7 3 2 3 2 3 3" xfId="42395" xr:uid="{CBAE5540-B9BE-4588-91EA-19C3A864E369}"/>
    <cellStyle name="Currency 7 3 2 3 2 4" xfId="19172" xr:uid="{1946E97C-5477-40CB-8552-FBF79292D5C9}"/>
    <cellStyle name="Currency 7 3 2 3 2 4 2" xfId="49996" xr:uid="{67370AD8-4D5F-44AC-9044-058E2B634CBD}"/>
    <cellStyle name="Currency 7 3 2 3 2 5" xfId="34586" xr:uid="{4CD83905-EE93-4FBE-924A-268DCA825383}"/>
    <cellStyle name="Currency 7 3 2 3 3" xfId="5663" xr:uid="{3002F0F7-BB64-4AC6-9EFF-D0A46F4B4D4A}"/>
    <cellStyle name="Currency 7 3 2 3 3 2" xfId="13474" xr:uid="{01236F4D-7AA0-4FBA-8188-8E1E95B3DB4B}"/>
    <cellStyle name="Currency 7 3 2 3 3 2 2" xfId="28885" xr:uid="{E3381364-22ED-4FE6-83B2-93617931553E}"/>
    <cellStyle name="Currency 7 3 2 3 3 2 2 2" xfId="59709" xr:uid="{ED3AA5C6-E11D-4D2C-A84E-F01D0ACE1600}"/>
    <cellStyle name="Currency 7 3 2 3 3 2 3" xfId="44299" xr:uid="{FA52FECC-DAC6-4393-ACA0-63DEFB949E2C}"/>
    <cellStyle name="Currency 7 3 2 3 3 3" xfId="21076" xr:uid="{1B559BB0-E527-4C9E-AFFA-02C40B7C0F5E}"/>
    <cellStyle name="Currency 7 3 2 3 3 3 2" xfId="51900" xr:uid="{A9D175F6-727A-404A-B517-07890DB9FD44}"/>
    <cellStyle name="Currency 7 3 2 3 3 4" xfId="36490" xr:uid="{3871887A-A855-4692-ACEC-9D005E580355}"/>
    <cellStyle name="Currency 7 3 2 3 4" xfId="9671" xr:uid="{2BB137EE-A499-4FD6-95D5-2923026EE53B}"/>
    <cellStyle name="Currency 7 3 2 3 4 2" xfId="25082" xr:uid="{ED24D647-0584-463C-9C57-55DAA5D499DD}"/>
    <cellStyle name="Currency 7 3 2 3 4 2 2" xfId="55906" xr:uid="{8C0DAB93-DDE2-4557-B461-591B2DB6BF24}"/>
    <cellStyle name="Currency 7 3 2 3 4 3" xfId="40496" xr:uid="{77112457-81B5-4B0D-BD12-7311FB55730D}"/>
    <cellStyle name="Currency 7 3 2 3 5" xfId="17273" xr:uid="{2EF05A40-4B64-423B-A962-A5A525CFBFB9}"/>
    <cellStyle name="Currency 7 3 2 3 5 2" xfId="48097" xr:uid="{256287F9-336E-4324-9493-0996E3870C15}"/>
    <cellStyle name="Currency 7 3 2 3 6" xfId="32687" xr:uid="{3D1F6BD3-95FB-41A2-B184-3E86682A6D74}"/>
    <cellStyle name="Currency 7 3 2 4" xfId="2493" xr:uid="{563B2C6C-6DEB-4B93-A8B5-052B01266B39}"/>
    <cellStyle name="Currency 7 3 2 4 2" xfId="6296" xr:uid="{2E4999F2-E5AA-41B1-99E9-05A8CC517C98}"/>
    <cellStyle name="Currency 7 3 2 4 2 2" xfId="14107" xr:uid="{1821D497-E99D-4E5A-B558-639D61CB42FC}"/>
    <cellStyle name="Currency 7 3 2 4 2 2 2" xfId="29518" xr:uid="{7F53CCBF-BD31-4A9E-9EC5-5333F6EA9260}"/>
    <cellStyle name="Currency 7 3 2 4 2 2 2 2" xfId="60342" xr:uid="{E2DCEF0E-DF99-400B-853F-E245A7F09AE9}"/>
    <cellStyle name="Currency 7 3 2 4 2 2 3" xfId="44932" xr:uid="{33D2ABB0-827D-4143-BEA6-86762AB3396D}"/>
    <cellStyle name="Currency 7 3 2 4 2 3" xfId="21709" xr:uid="{A8439541-B2F9-4CF3-8B18-E8238F83931D}"/>
    <cellStyle name="Currency 7 3 2 4 2 3 2" xfId="52533" xr:uid="{34D80F72-9B9E-4DE9-9472-D664212243B4}"/>
    <cellStyle name="Currency 7 3 2 4 2 4" xfId="37123" xr:uid="{5644E868-1A9A-45E4-8AFE-119659F34F4E}"/>
    <cellStyle name="Currency 7 3 2 4 3" xfId="10304" xr:uid="{18ACA7C1-1354-47E8-A3F7-F530EAA8B0DC}"/>
    <cellStyle name="Currency 7 3 2 4 3 2" xfId="25715" xr:uid="{5EB8145B-869E-445D-9E44-8C34324F252B}"/>
    <cellStyle name="Currency 7 3 2 4 3 2 2" xfId="56539" xr:uid="{ADABD614-0CD7-47C9-B454-ADC1F2D1E913}"/>
    <cellStyle name="Currency 7 3 2 4 3 3" xfId="41129" xr:uid="{4E8B37E9-2260-4E32-A810-2CEFD3847E2C}"/>
    <cellStyle name="Currency 7 3 2 4 4" xfId="17906" xr:uid="{BED02F63-80D1-4094-9C0E-CD267A6F2957}"/>
    <cellStyle name="Currency 7 3 2 4 4 2" xfId="48730" xr:uid="{38928570-8B31-4D42-BF54-B7E04C9E4900}"/>
    <cellStyle name="Currency 7 3 2 4 5" xfId="33320" xr:uid="{D6F8546D-A03B-4125-B69E-6A03AA36DB75}"/>
    <cellStyle name="Currency 7 3 2 5" xfId="4397" xr:uid="{EF946D1F-B1AD-4A20-BF34-8193FB1FD615}"/>
    <cellStyle name="Currency 7 3 2 5 2" xfId="12208" xr:uid="{521525A8-DC70-42A7-9FF5-0296BC793B2E}"/>
    <cellStyle name="Currency 7 3 2 5 2 2" xfId="27619" xr:uid="{E3568350-4256-4559-9610-0E21E4E564B0}"/>
    <cellStyle name="Currency 7 3 2 5 2 2 2" xfId="58443" xr:uid="{3D531237-9B3E-4763-91ED-AB91CA2727A7}"/>
    <cellStyle name="Currency 7 3 2 5 2 3" xfId="43033" xr:uid="{B9B6E415-7E1E-4233-AAFF-23A0EC4ED68D}"/>
    <cellStyle name="Currency 7 3 2 5 3" xfId="19810" xr:uid="{09F9FC8E-8AB0-4832-A724-9E5C6F9D8B42}"/>
    <cellStyle name="Currency 7 3 2 5 3 2" xfId="50634" xr:uid="{C468DEE1-7A43-4D7C-8AA2-56E77BDAA6A9}"/>
    <cellStyle name="Currency 7 3 2 5 4" xfId="35224" xr:uid="{279E8705-974F-4B1C-893D-44BCB11E2109}"/>
    <cellStyle name="Currency 7 3 2 6" xfId="8405" xr:uid="{A0859D16-84EF-41A0-B074-EC8E339C7AE1}"/>
    <cellStyle name="Currency 7 3 2 6 2" xfId="23816" xr:uid="{AD9518F3-C44F-4468-8D5D-0B7C3BCF75E6}"/>
    <cellStyle name="Currency 7 3 2 6 2 2" xfId="54640" xr:uid="{CC0BD132-8266-4FC9-9FCB-9774257BB16D}"/>
    <cellStyle name="Currency 7 3 2 6 3" xfId="39230" xr:uid="{D1D7D3E6-774E-4BD0-A815-14E76733B1E0}"/>
    <cellStyle name="Currency 7 3 2 7" xfId="16007" xr:uid="{66C1DF6F-28AC-4ABB-950C-4643D52ABD01}"/>
    <cellStyle name="Currency 7 3 2 7 2" xfId="46831" xr:uid="{49E90B88-249B-4A0D-BD16-572269842892}"/>
    <cellStyle name="Currency 7 3 2 8" xfId="31421" xr:uid="{9D8778EB-6401-4660-BD24-E84A8D6668F6}"/>
    <cellStyle name="Currency 7 3 3" xfId="385" xr:uid="{15C1F935-C929-4F4D-9649-2486C8319E4D}"/>
    <cellStyle name="Currency 7 3 3 2" xfId="1018" xr:uid="{34366371-DB05-4765-8DBC-3842E005C480}"/>
    <cellStyle name="Currency 7 3 3 2 2" xfId="2917" xr:uid="{88EC4938-56CB-4C97-9544-01A5975B0358}"/>
    <cellStyle name="Currency 7 3 3 2 2 2" xfId="6720" xr:uid="{2DDACBD8-1237-460B-8347-5D7226B3DC20}"/>
    <cellStyle name="Currency 7 3 3 2 2 2 2" xfId="14531" xr:uid="{AE70A042-291C-4535-AC59-AD067B800736}"/>
    <cellStyle name="Currency 7 3 3 2 2 2 2 2" xfId="29942" xr:uid="{1CD077E4-C2DD-4188-97D9-B9E02D1DB05F}"/>
    <cellStyle name="Currency 7 3 3 2 2 2 2 2 2" xfId="60766" xr:uid="{E22C54A1-A3BD-482F-92F4-B6846A011BF2}"/>
    <cellStyle name="Currency 7 3 3 2 2 2 2 3" xfId="45356" xr:uid="{517F3B7E-D373-4C8B-885D-47DC3B3BDB58}"/>
    <cellStyle name="Currency 7 3 3 2 2 2 3" xfId="22133" xr:uid="{BD4D827E-D888-48F6-9C28-CF5A3FE4D66E}"/>
    <cellStyle name="Currency 7 3 3 2 2 2 3 2" xfId="52957" xr:uid="{E1D3F8E4-5FC9-4E94-8DA2-B352970B0351}"/>
    <cellStyle name="Currency 7 3 3 2 2 2 4" xfId="37547" xr:uid="{10890BFA-D65F-4B00-8E5B-B8FA25110DD2}"/>
    <cellStyle name="Currency 7 3 3 2 2 3" xfId="10728" xr:uid="{0F76D8F6-F8F1-45FF-B126-21AB33558874}"/>
    <cellStyle name="Currency 7 3 3 2 2 3 2" xfId="26139" xr:uid="{70FA2675-6E65-4918-98B1-6123851583D4}"/>
    <cellStyle name="Currency 7 3 3 2 2 3 2 2" xfId="56963" xr:uid="{DAB4AE5B-AB72-433E-8D80-65EDC273FA1B}"/>
    <cellStyle name="Currency 7 3 3 2 2 3 3" xfId="41553" xr:uid="{2DE9C062-DE0F-4E0E-AE6F-89733EC18993}"/>
    <cellStyle name="Currency 7 3 3 2 2 4" xfId="18330" xr:uid="{F6872E78-912A-45D0-9FBF-2B52F374D330}"/>
    <cellStyle name="Currency 7 3 3 2 2 4 2" xfId="49154" xr:uid="{6C600A67-5F57-4437-920D-A6E5FEEAB5CD}"/>
    <cellStyle name="Currency 7 3 3 2 2 5" xfId="33744" xr:uid="{2B1DF4D9-5F7E-4DF2-8CCD-09F6E41EDA8E}"/>
    <cellStyle name="Currency 7 3 3 2 3" xfId="4821" xr:uid="{FC607D9B-1564-4499-BA17-E8F2CEFF74E5}"/>
    <cellStyle name="Currency 7 3 3 2 3 2" xfId="12632" xr:uid="{DBED1ABC-8D92-498F-AACC-EA6E8E4C1D05}"/>
    <cellStyle name="Currency 7 3 3 2 3 2 2" xfId="28043" xr:uid="{803B9C8E-D390-4FE8-A9E9-904152B753EB}"/>
    <cellStyle name="Currency 7 3 3 2 3 2 2 2" xfId="58867" xr:uid="{7F56D1BF-747D-4803-850F-29E9A50A9C59}"/>
    <cellStyle name="Currency 7 3 3 2 3 2 3" xfId="43457" xr:uid="{9E32046A-38E4-4A00-B641-47792B441A13}"/>
    <cellStyle name="Currency 7 3 3 2 3 3" xfId="20234" xr:uid="{44A5F2B4-A6FC-4FFC-8FF8-FCACDB262513}"/>
    <cellStyle name="Currency 7 3 3 2 3 3 2" xfId="51058" xr:uid="{48CBB3B8-E549-49FB-BF19-48EE03416B18}"/>
    <cellStyle name="Currency 7 3 3 2 3 4" xfId="35648" xr:uid="{370C5F81-26E7-40B6-940D-8CC73C7D2DB9}"/>
    <cellStyle name="Currency 7 3 3 2 4" xfId="8829" xr:uid="{A74EEA66-FB9F-44C9-9CDE-EEBE5C0117E1}"/>
    <cellStyle name="Currency 7 3 3 2 4 2" xfId="24240" xr:uid="{9C6F14C9-35B5-4F2E-8681-D2C4D725719A}"/>
    <cellStyle name="Currency 7 3 3 2 4 2 2" xfId="55064" xr:uid="{1A2D30C0-3F08-4885-A6BB-2A3F4026A603}"/>
    <cellStyle name="Currency 7 3 3 2 4 3" xfId="39654" xr:uid="{9B9C38A7-2C41-4162-81F9-3F5974B81F39}"/>
    <cellStyle name="Currency 7 3 3 2 5" xfId="16431" xr:uid="{C66D6D56-5998-480C-A530-338C7183E779}"/>
    <cellStyle name="Currency 7 3 3 2 5 2" xfId="47255" xr:uid="{1C766EA2-6691-4324-9559-9322D9115AE1}"/>
    <cellStyle name="Currency 7 3 3 2 6" xfId="31845" xr:uid="{E39290FF-7197-407F-9034-8227BCF10BE9}"/>
    <cellStyle name="Currency 7 3 3 3" xfId="1651" xr:uid="{F55DA64C-0F4D-43CB-A3E9-CAEBBA9741B7}"/>
    <cellStyle name="Currency 7 3 3 3 2" xfId="3550" xr:uid="{A98229BE-2207-4B2B-80D8-D3E90D265D2E}"/>
    <cellStyle name="Currency 7 3 3 3 2 2" xfId="7353" xr:uid="{317D3C2B-B846-4988-90A8-DFF6A0E203F5}"/>
    <cellStyle name="Currency 7 3 3 3 2 2 2" xfId="15164" xr:uid="{D0FB845B-29B4-44E6-B7E2-51826FF6E093}"/>
    <cellStyle name="Currency 7 3 3 3 2 2 2 2" xfId="30575" xr:uid="{2EAC2081-0F13-4DF0-874D-6E87370E6330}"/>
    <cellStyle name="Currency 7 3 3 3 2 2 2 2 2" xfId="61399" xr:uid="{CF94E3B9-5A36-4D81-8C1B-054386BAF0AB}"/>
    <cellStyle name="Currency 7 3 3 3 2 2 2 3" xfId="45989" xr:uid="{3654270E-CC0C-4A24-9EAD-C7077E1242EF}"/>
    <cellStyle name="Currency 7 3 3 3 2 2 3" xfId="22766" xr:uid="{906B29C2-5F80-4646-A0F7-C513729BC9D9}"/>
    <cellStyle name="Currency 7 3 3 3 2 2 3 2" xfId="53590" xr:uid="{F7B4786A-5F9D-4E5C-AA8A-AF3EB574103F}"/>
    <cellStyle name="Currency 7 3 3 3 2 2 4" xfId="38180" xr:uid="{9ED40430-9145-40E8-AE25-47131D026C0C}"/>
    <cellStyle name="Currency 7 3 3 3 2 3" xfId="11361" xr:uid="{8B944BF3-930C-4088-9F00-BFEE725D96F3}"/>
    <cellStyle name="Currency 7 3 3 3 2 3 2" xfId="26772" xr:uid="{22685306-8C73-4320-9BBA-F147CA13DAB2}"/>
    <cellStyle name="Currency 7 3 3 3 2 3 2 2" xfId="57596" xr:uid="{398A2E8D-8573-4326-92F1-A50E17C38613}"/>
    <cellStyle name="Currency 7 3 3 3 2 3 3" xfId="42186" xr:uid="{83425A82-0FDF-4E5D-AF0D-8864AFBB387D}"/>
    <cellStyle name="Currency 7 3 3 3 2 4" xfId="18963" xr:uid="{CFEE5164-B2E5-4672-B350-5A3D2F50A068}"/>
    <cellStyle name="Currency 7 3 3 3 2 4 2" xfId="49787" xr:uid="{8FC3905F-106C-4905-B134-9F45CED89E35}"/>
    <cellStyle name="Currency 7 3 3 3 2 5" xfId="34377" xr:uid="{1A9981B8-84F3-432A-842A-AD6FA3B563AB}"/>
    <cellStyle name="Currency 7 3 3 3 3" xfId="5454" xr:uid="{66423E93-BC36-48BD-ADB0-AC083CC45F05}"/>
    <cellStyle name="Currency 7 3 3 3 3 2" xfId="13265" xr:uid="{B1C9A43B-B0BD-48D4-AA4C-E80817775DF1}"/>
    <cellStyle name="Currency 7 3 3 3 3 2 2" xfId="28676" xr:uid="{50400F9A-A010-4FA9-96C0-0B2177BBB084}"/>
    <cellStyle name="Currency 7 3 3 3 3 2 2 2" xfId="59500" xr:uid="{434A6D4B-AA8B-4B02-AAB8-7E3C6EE86E29}"/>
    <cellStyle name="Currency 7 3 3 3 3 2 3" xfId="44090" xr:uid="{2F35DB90-F2AD-4B66-94B9-8E3C0E42F25B}"/>
    <cellStyle name="Currency 7 3 3 3 3 3" xfId="20867" xr:uid="{B95DBF9E-1242-42A1-9DF7-CC2975446C96}"/>
    <cellStyle name="Currency 7 3 3 3 3 3 2" xfId="51691" xr:uid="{103B11CE-F81C-4A94-9F55-F093C308AE5F}"/>
    <cellStyle name="Currency 7 3 3 3 3 4" xfId="36281" xr:uid="{95F00CCD-3641-4092-84F8-19ED61C5CD5F}"/>
    <cellStyle name="Currency 7 3 3 3 4" xfId="9462" xr:uid="{E1A827F4-4FC9-4013-BA0E-2DB7C7505818}"/>
    <cellStyle name="Currency 7 3 3 3 4 2" xfId="24873" xr:uid="{4D8329DA-3814-4FDD-B341-E5FFD60DDAEA}"/>
    <cellStyle name="Currency 7 3 3 3 4 2 2" xfId="55697" xr:uid="{F8DDA3B1-9245-4C7E-9113-458FEF2B6BAC}"/>
    <cellStyle name="Currency 7 3 3 3 4 3" xfId="40287" xr:uid="{B8172BAB-BD98-4FA2-A3F2-E39F552611E2}"/>
    <cellStyle name="Currency 7 3 3 3 5" xfId="17064" xr:uid="{1B10F867-58FC-409F-AB38-F12D7FEAA554}"/>
    <cellStyle name="Currency 7 3 3 3 5 2" xfId="47888" xr:uid="{631FF6C4-F0C5-43EF-9250-E2E26544C5F2}"/>
    <cellStyle name="Currency 7 3 3 3 6" xfId="32478" xr:uid="{3F4B0C32-50DC-44B5-B226-D91EF74DB07F}"/>
    <cellStyle name="Currency 7 3 3 4" xfId="2284" xr:uid="{36F191B4-F245-4C15-B926-92CED47530CF}"/>
    <cellStyle name="Currency 7 3 3 4 2" xfId="6087" xr:uid="{106DB36D-0EA2-4586-B644-CD0B07D0A9CB}"/>
    <cellStyle name="Currency 7 3 3 4 2 2" xfId="13898" xr:uid="{2E45EC66-4C02-4E7F-8382-BE20CA15AA76}"/>
    <cellStyle name="Currency 7 3 3 4 2 2 2" xfId="29309" xr:uid="{2D52E235-C289-4B44-B95B-12463ADD9EC7}"/>
    <cellStyle name="Currency 7 3 3 4 2 2 2 2" xfId="60133" xr:uid="{8B2D32C4-3525-4286-A196-BFD3DBC45ABB}"/>
    <cellStyle name="Currency 7 3 3 4 2 2 3" xfId="44723" xr:uid="{09950314-C2BA-4CC8-85B2-67EF6CBB99E6}"/>
    <cellStyle name="Currency 7 3 3 4 2 3" xfId="21500" xr:uid="{8AB2454F-21A1-4785-B8AF-199132948109}"/>
    <cellStyle name="Currency 7 3 3 4 2 3 2" xfId="52324" xr:uid="{B7C72B18-2810-4BCE-AFE7-0F65F3DB67F5}"/>
    <cellStyle name="Currency 7 3 3 4 2 4" xfId="36914" xr:uid="{36465E98-15D7-429B-B005-48EB9DE98301}"/>
    <cellStyle name="Currency 7 3 3 4 3" xfId="10095" xr:uid="{9C28848B-0D9D-42C1-8EAE-FC49B396EB06}"/>
    <cellStyle name="Currency 7 3 3 4 3 2" xfId="25506" xr:uid="{227EE6C7-ED83-40AF-90BA-92EA4349DF83}"/>
    <cellStyle name="Currency 7 3 3 4 3 2 2" xfId="56330" xr:uid="{EE08D844-ACF0-4562-ABE1-095A64BE4DC8}"/>
    <cellStyle name="Currency 7 3 3 4 3 3" xfId="40920" xr:uid="{AB07F159-DCF9-46FB-9E69-7EAFAB2DB078}"/>
    <cellStyle name="Currency 7 3 3 4 4" xfId="17697" xr:uid="{6143FC70-CCCF-4093-BC34-9F527A2DC031}"/>
    <cellStyle name="Currency 7 3 3 4 4 2" xfId="48521" xr:uid="{EAA594A5-977D-4B81-9B9B-BB2C8FAFB625}"/>
    <cellStyle name="Currency 7 3 3 4 5" xfId="33111" xr:uid="{8C543E9A-46F5-4107-9853-F85E3221878F}"/>
    <cellStyle name="Currency 7 3 3 5" xfId="4188" xr:uid="{EBA28073-A2AA-45C1-A409-F86D7CCCB8C2}"/>
    <cellStyle name="Currency 7 3 3 5 2" xfId="11999" xr:uid="{D14EFB75-0DAE-4443-88D6-431250895E65}"/>
    <cellStyle name="Currency 7 3 3 5 2 2" xfId="27410" xr:uid="{221A6829-36F8-44AB-8C18-9C6B049BCB56}"/>
    <cellStyle name="Currency 7 3 3 5 2 2 2" xfId="58234" xr:uid="{A587820A-331E-46F9-8F7E-D46DDDE10ABB}"/>
    <cellStyle name="Currency 7 3 3 5 2 3" xfId="42824" xr:uid="{5BA9CAB9-68BF-481F-ACD7-D0A91746A858}"/>
    <cellStyle name="Currency 7 3 3 5 3" xfId="19601" xr:uid="{45E8464E-504D-4793-9FF4-0DA5DD8E29A7}"/>
    <cellStyle name="Currency 7 3 3 5 3 2" xfId="50425" xr:uid="{A97A5C2C-4954-49E2-935C-B1DE30A1694A}"/>
    <cellStyle name="Currency 7 3 3 5 4" xfId="35015" xr:uid="{02445EF2-6D76-44AF-929B-113500507152}"/>
    <cellStyle name="Currency 7 3 3 6" xfId="8196" xr:uid="{1BE5F6F7-9292-4CC4-87C1-3276FB627737}"/>
    <cellStyle name="Currency 7 3 3 6 2" xfId="23607" xr:uid="{23743B24-8CA2-4277-AB3B-8B28966CF77B}"/>
    <cellStyle name="Currency 7 3 3 6 2 2" xfId="54431" xr:uid="{528F940C-B868-478A-BD66-81586A2C4D9B}"/>
    <cellStyle name="Currency 7 3 3 6 3" xfId="39021" xr:uid="{740006D9-04D7-43F1-846C-194CDCBF724C}"/>
    <cellStyle name="Currency 7 3 3 7" xfId="15798" xr:uid="{055761B6-2469-4C50-811B-C9D386D1AC68}"/>
    <cellStyle name="Currency 7 3 3 7 2" xfId="46622" xr:uid="{8ACCBD6F-BBB7-4EFA-BB45-C18D74D5C598}"/>
    <cellStyle name="Currency 7 3 3 8" xfId="31212" xr:uid="{3024F9FE-DECA-4B34-B41A-52BF177D4E43}"/>
    <cellStyle name="Currency 7 3 4" xfId="805" xr:uid="{286D2DB9-FA30-45BB-9C9B-18019A212F44}"/>
    <cellStyle name="Currency 7 3 4 2" xfId="2704" xr:uid="{D3B3D5E6-40F4-4A5D-9020-B8AE2FF000A9}"/>
    <cellStyle name="Currency 7 3 4 2 2" xfId="6507" xr:uid="{8FAC8D40-CC13-4CE5-AD0E-936253718420}"/>
    <cellStyle name="Currency 7 3 4 2 2 2" xfId="14318" xr:uid="{2BEE375D-95DA-4649-B45F-112E4772BA6F}"/>
    <cellStyle name="Currency 7 3 4 2 2 2 2" xfId="29729" xr:uid="{FDE7A830-001C-4EAD-971D-50709AB75570}"/>
    <cellStyle name="Currency 7 3 4 2 2 2 2 2" xfId="60553" xr:uid="{F0EA33CD-E51E-4385-9506-3EDB02F98EE6}"/>
    <cellStyle name="Currency 7 3 4 2 2 2 3" xfId="45143" xr:uid="{B11A8D33-0FDC-4427-8F27-937A8E1206BA}"/>
    <cellStyle name="Currency 7 3 4 2 2 3" xfId="21920" xr:uid="{CAA9A9AF-951F-40C3-91D3-E635DC390D63}"/>
    <cellStyle name="Currency 7 3 4 2 2 3 2" xfId="52744" xr:uid="{5D937EE4-6025-4DB0-B486-9E308084BC4D}"/>
    <cellStyle name="Currency 7 3 4 2 2 4" xfId="37334" xr:uid="{D46465CF-895C-4E97-94E0-F6B3D3E0E194}"/>
    <cellStyle name="Currency 7 3 4 2 3" xfId="10515" xr:uid="{2D5DB108-81F9-4191-9263-30669570B086}"/>
    <cellStyle name="Currency 7 3 4 2 3 2" xfId="25926" xr:uid="{7A3FA464-0F59-4935-B46E-E96140F93555}"/>
    <cellStyle name="Currency 7 3 4 2 3 2 2" xfId="56750" xr:uid="{A3A3F111-F687-499D-B5B9-FD154FC1EC0D}"/>
    <cellStyle name="Currency 7 3 4 2 3 3" xfId="41340" xr:uid="{CF436457-9D14-42B9-8D18-F8DDD0441984}"/>
    <cellStyle name="Currency 7 3 4 2 4" xfId="18117" xr:uid="{4B26252A-2DD0-401E-B65D-586ACCCB356F}"/>
    <cellStyle name="Currency 7 3 4 2 4 2" xfId="48941" xr:uid="{25500CC8-32FE-4C4A-B5D9-F5A7D3A7F506}"/>
    <cellStyle name="Currency 7 3 4 2 5" xfId="33531" xr:uid="{3587D6E9-3A2A-4C96-B1C4-466AD9F7AA86}"/>
    <cellStyle name="Currency 7 3 4 3" xfId="4608" xr:uid="{A50A4838-4A35-4DDE-B7B9-CC261A66A99E}"/>
    <cellStyle name="Currency 7 3 4 3 2" xfId="12419" xr:uid="{EE3DB0F5-B128-429A-9F56-FA2D0724A134}"/>
    <cellStyle name="Currency 7 3 4 3 2 2" xfId="27830" xr:uid="{1850D3E0-2CB2-4553-A370-473B04CB153D}"/>
    <cellStyle name="Currency 7 3 4 3 2 2 2" xfId="58654" xr:uid="{6E2CF4D4-A6C0-44C3-9D50-9C3BDF19CA93}"/>
    <cellStyle name="Currency 7 3 4 3 2 3" xfId="43244" xr:uid="{4A2C48A2-91E1-4B98-9A14-89F9C67E130C}"/>
    <cellStyle name="Currency 7 3 4 3 3" xfId="20021" xr:uid="{6EB9C185-1BC6-43A9-A29A-B7ACE98641C0}"/>
    <cellStyle name="Currency 7 3 4 3 3 2" xfId="50845" xr:uid="{2CB121A9-1F23-4932-930A-2CD4010CBD47}"/>
    <cellStyle name="Currency 7 3 4 3 4" xfId="35435" xr:uid="{2BE99DB6-AE10-4D3B-9CC9-021AC8887C4C}"/>
    <cellStyle name="Currency 7 3 4 4" xfId="8616" xr:uid="{8B789D76-3017-4B8B-9114-11ED77FB4AAD}"/>
    <cellStyle name="Currency 7 3 4 4 2" xfId="24027" xr:uid="{E2A1E089-6B59-449D-B477-53B95853CDB2}"/>
    <cellStyle name="Currency 7 3 4 4 2 2" xfId="54851" xr:uid="{CC575A60-270A-487F-8B4A-07D565243C52}"/>
    <cellStyle name="Currency 7 3 4 4 3" xfId="39441" xr:uid="{AE491752-1D8D-4B5C-9642-8A6A20EC03FB}"/>
    <cellStyle name="Currency 7 3 4 5" xfId="16218" xr:uid="{7DAB7DF3-F5E2-4A1D-963C-09F30448C2C9}"/>
    <cellStyle name="Currency 7 3 4 5 2" xfId="47042" xr:uid="{A1BB7023-2425-4761-A634-B76E76584723}"/>
    <cellStyle name="Currency 7 3 4 6" xfId="31632" xr:uid="{EE09359E-4F04-4512-A07D-22F9437C70A1}"/>
    <cellStyle name="Currency 7 3 5" xfId="1438" xr:uid="{A24E3BE4-23DC-40A2-94B7-6DD8AA3A4724}"/>
    <cellStyle name="Currency 7 3 5 2" xfId="3337" xr:uid="{5718CE4B-C543-47E7-B0EA-600E6E2E7295}"/>
    <cellStyle name="Currency 7 3 5 2 2" xfId="7140" xr:uid="{F1C27BF1-0811-47A8-936D-C4A2AE115CF5}"/>
    <cellStyle name="Currency 7 3 5 2 2 2" xfId="14951" xr:uid="{F56EE2DD-F718-43F1-8A39-7872D067D6D9}"/>
    <cellStyle name="Currency 7 3 5 2 2 2 2" xfId="30362" xr:uid="{24A2586F-0FA7-4459-B04C-7C3E583B7BA0}"/>
    <cellStyle name="Currency 7 3 5 2 2 2 2 2" xfId="61186" xr:uid="{F4599BFB-3223-49C5-B20F-8DCF840713B1}"/>
    <cellStyle name="Currency 7 3 5 2 2 2 3" xfId="45776" xr:uid="{568D1FAB-FC87-4694-8EE0-0CDDC479E8A5}"/>
    <cellStyle name="Currency 7 3 5 2 2 3" xfId="22553" xr:uid="{E5567DFE-9630-4F1C-A641-F5D311211E09}"/>
    <cellStyle name="Currency 7 3 5 2 2 3 2" xfId="53377" xr:uid="{3D12D84E-26A1-49FC-B4EB-5BA2F416D889}"/>
    <cellStyle name="Currency 7 3 5 2 2 4" xfId="37967" xr:uid="{D95DA5E3-1590-41E6-B5B2-43ED22482764}"/>
    <cellStyle name="Currency 7 3 5 2 3" xfId="11148" xr:uid="{844727C9-CAB8-4DB0-B939-AEAEC1EE659A}"/>
    <cellStyle name="Currency 7 3 5 2 3 2" xfId="26559" xr:uid="{DCB61167-19FB-4D7F-A5FA-8E1161BBE91B}"/>
    <cellStyle name="Currency 7 3 5 2 3 2 2" xfId="57383" xr:uid="{36ECDEBB-1449-428A-84E0-C3F2315E094C}"/>
    <cellStyle name="Currency 7 3 5 2 3 3" xfId="41973" xr:uid="{060599DD-7258-47EF-B434-F8605E27A4F7}"/>
    <cellStyle name="Currency 7 3 5 2 4" xfId="18750" xr:uid="{016D920B-66C6-468F-9C2D-EE0E5AC695B2}"/>
    <cellStyle name="Currency 7 3 5 2 4 2" xfId="49574" xr:uid="{7FA6A673-D98A-407B-8759-33B914A8F463}"/>
    <cellStyle name="Currency 7 3 5 2 5" xfId="34164" xr:uid="{0DBAEE38-5AE0-4A3E-B89F-1432477C5A18}"/>
    <cellStyle name="Currency 7 3 5 3" xfId="5241" xr:uid="{D60E5E25-9A35-47FD-800E-AC8FDAF0EAC4}"/>
    <cellStyle name="Currency 7 3 5 3 2" xfId="13052" xr:uid="{86A4172E-071D-440F-9703-871ADEDE5215}"/>
    <cellStyle name="Currency 7 3 5 3 2 2" xfId="28463" xr:uid="{4C561F0D-EC2F-4A86-9861-E5FDAFB5ECEF}"/>
    <cellStyle name="Currency 7 3 5 3 2 2 2" xfId="59287" xr:uid="{046CA60B-DAB3-4F13-912E-911171FEC42D}"/>
    <cellStyle name="Currency 7 3 5 3 2 3" xfId="43877" xr:uid="{465CC9D0-5C0C-4B01-B06B-BA7BA00299FE}"/>
    <cellStyle name="Currency 7 3 5 3 3" xfId="20654" xr:uid="{C9CD6147-5A33-496F-A92F-6019125DF844}"/>
    <cellStyle name="Currency 7 3 5 3 3 2" xfId="51478" xr:uid="{872C1621-1D7F-4DD7-BCB5-FACF541AE34B}"/>
    <cellStyle name="Currency 7 3 5 3 4" xfId="36068" xr:uid="{EB12BBF8-D2E9-4195-B7F7-9F9F8E324F2D}"/>
    <cellStyle name="Currency 7 3 5 4" xfId="9249" xr:uid="{C5EE4578-5018-4D3C-AE1F-A9742D2EF267}"/>
    <cellStyle name="Currency 7 3 5 4 2" xfId="24660" xr:uid="{4384990B-4A7F-4FD6-AFF6-2B1D338E3BE4}"/>
    <cellStyle name="Currency 7 3 5 4 2 2" xfId="55484" xr:uid="{62D2106C-1055-426A-9600-0E43E57FCE1B}"/>
    <cellStyle name="Currency 7 3 5 4 3" xfId="40074" xr:uid="{B153BDF2-DEE0-4F95-86B9-76B711739F45}"/>
    <cellStyle name="Currency 7 3 5 5" xfId="16851" xr:uid="{55B782EB-210D-47E6-BE85-060FDBEDE83C}"/>
    <cellStyle name="Currency 7 3 5 5 2" xfId="47675" xr:uid="{EF7AEC40-44F7-4DA1-B737-D6B9BEADCFA0}"/>
    <cellStyle name="Currency 7 3 5 6" xfId="32265" xr:uid="{8EAF837B-F1D6-467F-AA31-B0E15096717A}"/>
    <cellStyle name="Currency 7 3 6" xfId="2071" xr:uid="{EE68454E-3DDE-43E9-BCB6-95DDC285F964}"/>
    <cellStyle name="Currency 7 3 6 2" xfId="5874" xr:uid="{6F442F4E-A06B-435E-9CC1-F22B95D22389}"/>
    <cellStyle name="Currency 7 3 6 2 2" xfId="13685" xr:uid="{827E9F42-06B2-4AE6-8D20-43DD0BEF4079}"/>
    <cellStyle name="Currency 7 3 6 2 2 2" xfId="29096" xr:uid="{E32B0CF7-B33F-4ABA-BF79-6D32517AF15F}"/>
    <cellStyle name="Currency 7 3 6 2 2 2 2" xfId="59920" xr:uid="{03B558B1-8453-4C03-9974-C2F1FF5BCEE0}"/>
    <cellStyle name="Currency 7 3 6 2 2 3" xfId="44510" xr:uid="{175ED772-9D82-471E-93CD-B70CE7FF8243}"/>
    <cellStyle name="Currency 7 3 6 2 3" xfId="21287" xr:uid="{8248C873-8B17-48B2-A55D-325FC7BB8F4E}"/>
    <cellStyle name="Currency 7 3 6 2 3 2" xfId="52111" xr:uid="{D9F921D5-F745-47CF-99FE-21A07143EBB2}"/>
    <cellStyle name="Currency 7 3 6 2 4" xfId="36701" xr:uid="{EC176A51-385E-4EFE-9654-1D4345CC35E8}"/>
    <cellStyle name="Currency 7 3 6 3" xfId="9882" xr:uid="{13FA3A4F-2F44-42BC-8840-8C86FBD497B3}"/>
    <cellStyle name="Currency 7 3 6 3 2" xfId="25293" xr:uid="{18F4AEE8-4CD3-4151-AF79-4AA228F47498}"/>
    <cellStyle name="Currency 7 3 6 3 2 2" xfId="56117" xr:uid="{2E3B0E7F-4ADE-4F55-9553-BDD0C5266032}"/>
    <cellStyle name="Currency 7 3 6 3 3" xfId="40707" xr:uid="{992032CE-1546-46CD-A9C7-3731D256B9D9}"/>
    <cellStyle name="Currency 7 3 6 4" xfId="17484" xr:uid="{2F3311E2-4FA0-4DB7-A682-06CABBFDEF50}"/>
    <cellStyle name="Currency 7 3 6 4 2" xfId="48308" xr:uid="{77FC376D-E9E2-4D03-9254-F31A480D72D3}"/>
    <cellStyle name="Currency 7 3 6 5" xfId="32898" xr:uid="{D6CD3572-BE10-41FC-B31F-902FEFAA57AA}"/>
    <cellStyle name="Currency 7 3 7" xfId="3975" xr:uid="{35137086-7713-49B1-BB8E-4D7EBBA21F77}"/>
    <cellStyle name="Currency 7 3 7 2" xfId="11786" xr:uid="{5EA243D7-80C3-4CB3-BAF1-3AD2B07FA2D1}"/>
    <cellStyle name="Currency 7 3 7 2 2" xfId="27197" xr:uid="{035BC763-BC46-4009-80C9-E3197DEDD8FD}"/>
    <cellStyle name="Currency 7 3 7 2 2 2" xfId="58021" xr:uid="{57F403C9-29D0-4EF3-A81B-67C2F844213F}"/>
    <cellStyle name="Currency 7 3 7 2 3" xfId="42611" xr:uid="{7A60D5F4-1AD4-489F-989D-3A52384D0F94}"/>
    <cellStyle name="Currency 7 3 7 3" xfId="19388" xr:uid="{0FF5B07D-9EA3-4ADA-8AB8-F4DB40815A35}"/>
    <cellStyle name="Currency 7 3 7 3 2" xfId="50212" xr:uid="{26F04DF7-4BD6-4B03-A851-F6707C50A849}"/>
    <cellStyle name="Currency 7 3 7 4" xfId="34802" xr:uid="{46ACCB77-1E0D-441D-9B0E-F54951BDD9A1}"/>
    <cellStyle name="Currency 7 3 8" xfId="7983" xr:uid="{4003EA27-65D0-4440-A22D-B4151437AFE1}"/>
    <cellStyle name="Currency 7 3 8 2" xfId="23394" xr:uid="{D4865E00-B395-406C-B551-7222A696FCCD}"/>
    <cellStyle name="Currency 7 3 8 2 2" xfId="54218" xr:uid="{2884EFE7-C639-4517-B5C0-A6BDB1B409D4}"/>
    <cellStyle name="Currency 7 3 8 3" xfId="38808" xr:uid="{DC0E2867-7C88-4360-891B-04781B092F3E}"/>
    <cellStyle name="Currency 7 3 9" xfId="7774" xr:uid="{3886C91D-DE37-4254-9C10-6B045F02B768}"/>
    <cellStyle name="Currency 7 3 9 2" xfId="23185" xr:uid="{F9911E9A-80A9-4F46-8DA2-3BA3EFFD88E7}"/>
    <cellStyle name="Currency 7 3 9 2 2" xfId="54009" xr:uid="{6EAEECDD-05B5-4D09-8003-D2887A2DBEEF}"/>
    <cellStyle name="Currency 7 3 9 3" xfId="38599" xr:uid="{65A2D989-627A-4860-9714-3921B6228E89}"/>
    <cellStyle name="Currency 7 4" xfId="589" xr:uid="{915157CA-867D-4648-917E-8FF262C4D87F}"/>
    <cellStyle name="Currency 7 4 2" xfId="1222" xr:uid="{50A0CBE2-CA13-449D-B10F-D4E5FF7967B8}"/>
    <cellStyle name="Currency 7 4 2 2" xfId="3121" xr:uid="{C6E76967-F3B2-4A3F-8DA1-046241801C39}"/>
    <cellStyle name="Currency 7 4 2 2 2" xfId="6924" xr:uid="{11B9AD4B-6C96-40C9-8941-DD91FD47830F}"/>
    <cellStyle name="Currency 7 4 2 2 2 2" xfId="14735" xr:uid="{D1FCBA66-B6C4-4A77-9397-8C2E0F4DA424}"/>
    <cellStyle name="Currency 7 4 2 2 2 2 2" xfId="30146" xr:uid="{B10D1459-B845-416A-BEF6-B661388E12F9}"/>
    <cellStyle name="Currency 7 4 2 2 2 2 2 2" xfId="60970" xr:uid="{CE024B23-66E6-4AAF-8965-B8B7E327CB2F}"/>
    <cellStyle name="Currency 7 4 2 2 2 2 3" xfId="45560" xr:uid="{102BF504-B252-46FD-8FCB-B393AF059401}"/>
    <cellStyle name="Currency 7 4 2 2 2 3" xfId="22337" xr:uid="{8F8FDB49-B0D7-4345-8385-1598EC99CDA3}"/>
    <cellStyle name="Currency 7 4 2 2 2 3 2" xfId="53161" xr:uid="{CB44110F-477C-4AE1-AB01-679F066738E1}"/>
    <cellStyle name="Currency 7 4 2 2 2 4" xfId="37751" xr:uid="{40F6A531-D3E3-44E9-A8E6-7A95774EDF0C}"/>
    <cellStyle name="Currency 7 4 2 2 3" xfId="10932" xr:uid="{895BF993-3F0C-40A2-A9D2-9B75E4E9F9CE}"/>
    <cellStyle name="Currency 7 4 2 2 3 2" xfId="26343" xr:uid="{60396354-3C37-4D45-874C-96A8AA0F983D}"/>
    <cellStyle name="Currency 7 4 2 2 3 2 2" xfId="57167" xr:uid="{DA64D5E9-6EEA-4A5D-BA5C-7538CCC22453}"/>
    <cellStyle name="Currency 7 4 2 2 3 3" xfId="41757" xr:uid="{D95CABD6-7988-4EA7-952A-D29FCA8BF609}"/>
    <cellStyle name="Currency 7 4 2 2 4" xfId="18534" xr:uid="{118D71AA-03C0-4213-887F-E83CB8694CFB}"/>
    <cellStyle name="Currency 7 4 2 2 4 2" xfId="49358" xr:uid="{9194DB70-9646-4D9C-9DEE-EF7F2A6F3E56}"/>
    <cellStyle name="Currency 7 4 2 2 5" xfId="33948" xr:uid="{F49E8CE9-3C17-401C-9597-588C97F0F5DB}"/>
    <cellStyle name="Currency 7 4 2 3" xfId="5025" xr:uid="{F55A3B33-2C70-4B62-AD1F-560A4B1F605E}"/>
    <cellStyle name="Currency 7 4 2 3 2" xfId="12836" xr:uid="{74559FD6-E98E-41C6-866D-0C734F6DE02C}"/>
    <cellStyle name="Currency 7 4 2 3 2 2" xfId="28247" xr:uid="{97BB5C33-5FC9-4557-AF84-C254F3423BA1}"/>
    <cellStyle name="Currency 7 4 2 3 2 2 2" xfId="59071" xr:uid="{5B1BF6E1-A9B1-4F8A-ADB4-66DD9D7BBD3E}"/>
    <cellStyle name="Currency 7 4 2 3 2 3" xfId="43661" xr:uid="{8B74286F-A9DB-494F-B696-A4EDB8218C97}"/>
    <cellStyle name="Currency 7 4 2 3 3" xfId="20438" xr:uid="{FA1B9178-10DB-49B9-ACAD-6BAFA0A41F85}"/>
    <cellStyle name="Currency 7 4 2 3 3 2" xfId="51262" xr:uid="{A64295DF-B786-48A0-909E-118884930DB0}"/>
    <cellStyle name="Currency 7 4 2 3 4" xfId="35852" xr:uid="{84AE2549-235D-497C-966F-568C81F10D04}"/>
    <cellStyle name="Currency 7 4 2 4" xfId="9033" xr:uid="{80155080-3355-4844-A5EB-8CAD1D30E21A}"/>
    <cellStyle name="Currency 7 4 2 4 2" xfId="24444" xr:uid="{DE436B11-7E6C-4462-89C7-04667896E3A8}"/>
    <cellStyle name="Currency 7 4 2 4 2 2" xfId="55268" xr:uid="{7077B584-CB97-47B9-BD25-0CCD7B3DA7D1}"/>
    <cellStyle name="Currency 7 4 2 4 3" xfId="39858" xr:uid="{443BD26D-FC17-4375-8EF5-13F9D1F6768F}"/>
    <cellStyle name="Currency 7 4 2 5" xfId="16635" xr:uid="{A9388F09-E48E-4BE4-8ADF-C1765F0A1E3E}"/>
    <cellStyle name="Currency 7 4 2 5 2" xfId="47459" xr:uid="{E922C16A-9407-4E24-AF2E-B101A636C989}"/>
    <cellStyle name="Currency 7 4 2 6" xfId="32049" xr:uid="{AC84DA20-EFBA-4593-8B46-8D23A6CAF3D9}"/>
    <cellStyle name="Currency 7 4 3" xfId="1855" xr:uid="{1DAFA256-4C8C-44E3-9D16-0D902A1C6079}"/>
    <cellStyle name="Currency 7 4 3 2" xfId="3754" xr:uid="{52188449-84F2-42A6-88B5-ACAB656D4BF5}"/>
    <cellStyle name="Currency 7 4 3 2 2" xfId="7557" xr:uid="{CDD56C0B-7A7A-462E-9110-9820A0180114}"/>
    <cellStyle name="Currency 7 4 3 2 2 2" xfId="15368" xr:uid="{03029A7D-725B-4B8B-ACAD-C9F832E59568}"/>
    <cellStyle name="Currency 7 4 3 2 2 2 2" xfId="30779" xr:uid="{769BA881-A519-4FE6-A19A-D4014C856D2B}"/>
    <cellStyle name="Currency 7 4 3 2 2 2 2 2" xfId="61603" xr:uid="{477CC392-2B73-49AB-90A9-AA7FA6329336}"/>
    <cellStyle name="Currency 7 4 3 2 2 2 3" xfId="46193" xr:uid="{29601F51-D0AC-44AA-9539-1CBB99FFE8DE}"/>
    <cellStyle name="Currency 7 4 3 2 2 3" xfId="22970" xr:uid="{D257A902-056A-4450-A237-2C598B6BE67E}"/>
    <cellStyle name="Currency 7 4 3 2 2 3 2" xfId="53794" xr:uid="{EA725D55-80E8-407B-9A6F-A79124A1D1ED}"/>
    <cellStyle name="Currency 7 4 3 2 2 4" xfId="38384" xr:uid="{6659DAB8-60C1-4B24-B0AC-6D5A95EA2E11}"/>
    <cellStyle name="Currency 7 4 3 2 3" xfId="11565" xr:uid="{67F59365-8E65-4790-BC0A-0F3E7FC5688D}"/>
    <cellStyle name="Currency 7 4 3 2 3 2" xfId="26976" xr:uid="{18F0C1B1-F22E-44B4-97C4-05D27D26DC85}"/>
    <cellStyle name="Currency 7 4 3 2 3 2 2" xfId="57800" xr:uid="{F1DFA414-6ECF-47F9-9740-58E97BDC2E28}"/>
    <cellStyle name="Currency 7 4 3 2 3 3" xfId="42390" xr:uid="{406777BC-937E-4FF0-BDB6-58CB4BD58AF9}"/>
    <cellStyle name="Currency 7 4 3 2 4" xfId="19167" xr:uid="{35A495E3-1E2D-4F92-AF50-5DCEC8B66809}"/>
    <cellStyle name="Currency 7 4 3 2 4 2" xfId="49991" xr:uid="{702FA9F3-7384-46B4-80DB-4E638EDB84AC}"/>
    <cellStyle name="Currency 7 4 3 2 5" xfId="34581" xr:uid="{BB7A5F03-EC62-4B15-B121-3393A58B2E15}"/>
    <cellStyle name="Currency 7 4 3 3" xfId="5658" xr:uid="{1DE1EEF2-CFC5-4947-A29E-C28024AB347E}"/>
    <cellStyle name="Currency 7 4 3 3 2" xfId="13469" xr:uid="{7E2ABE02-0FA3-4CE6-9FB6-D998D7D935F8}"/>
    <cellStyle name="Currency 7 4 3 3 2 2" xfId="28880" xr:uid="{F2159000-1706-4610-A42E-77227CFD84B1}"/>
    <cellStyle name="Currency 7 4 3 3 2 2 2" xfId="59704" xr:uid="{038CCE5D-93D9-40AF-A0A1-E51971F009BC}"/>
    <cellStyle name="Currency 7 4 3 3 2 3" xfId="44294" xr:uid="{02515BD2-9012-4C07-89BB-8882415AA8B5}"/>
    <cellStyle name="Currency 7 4 3 3 3" xfId="21071" xr:uid="{4CBF3342-5BE6-442A-AE01-8F31BBB7781E}"/>
    <cellStyle name="Currency 7 4 3 3 3 2" xfId="51895" xr:uid="{84498DF3-410E-4784-9A19-38BFA3AEB030}"/>
    <cellStyle name="Currency 7 4 3 3 4" xfId="36485" xr:uid="{BEBBFEE0-23A1-42C4-BCDC-6D9E40DE4F1A}"/>
    <cellStyle name="Currency 7 4 3 4" xfId="9666" xr:uid="{966B0660-4C42-449F-81D6-1A4D26ED3F47}"/>
    <cellStyle name="Currency 7 4 3 4 2" xfId="25077" xr:uid="{DA07CFA5-2017-4DCC-B643-0B600C781715}"/>
    <cellStyle name="Currency 7 4 3 4 2 2" xfId="55901" xr:uid="{D5969728-DD61-4135-A3FD-1E812A169802}"/>
    <cellStyle name="Currency 7 4 3 4 3" xfId="40491" xr:uid="{3072F0E2-E856-4FE9-83A8-06D4AF68DFBE}"/>
    <cellStyle name="Currency 7 4 3 5" xfId="17268" xr:uid="{C90284E2-E4BD-4239-8FF7-4D840B0192EE}"/>
    <cellStyle name="Currency 7 4 3 5 2" xfId="48092" xr:uid="{5A1AAC14-3D6B-4CD9-926B-D12984500B39}"/>
    <cellStyle name="Currency 7 4 3 6" xfId="32682" xr:uid="{86B5A2BE-734C-4579-907D-581EC4CDA412}"/>
    <cellStyle name="Currency 7 4 4" xfId="2488" xr:uid="{F4EF9326-08BB-4D33-8106-186B90380FDF}"/>
    <cellStyle name="Currency 7 4 4 2" xfId="6291" xr:uid="{414D6874-F394-4386-9F6D-5E225C83377E}"/>
    <cellStyle name="Currency 7 4 4 2 2" xfId="14102" xr:uid="{3886C4E9-B79F-46C2-9DCC-096E1D0CFFE7}"/>
    <cellStyle name="Currency 7 4 4 2 2 2" xfId="29513" xr:uid="{CD5C2B5C-28DE-453D-BDA9-68F372B7F64D}"/>
    <cellStyle name="Currency 7 4 4 2 2 2 2" xfId="60337" xr:uid="{3D555545-8986-450E-84ED-3AF8A8D5840A}"/>
    <cellStyle name="Currency 7 4 4 2 2 3" xfId="44927" xr:uid="{4BC83EBE-F7FD-4C00-BA5A-65666A7AF6E9}"/>
    <cellStyle name="Currency 7 4 4 2 3" xfId="21704" xr:uid="{5F168CD3-967F-4B65-B2E3-855D905A22F9}"/>
    <cellStyle name="Currency 7 4 4 2 3 2" xfId="52528" xr:uid="{2B15ED13-86CB-4D97-8C0A-AE8E69F2E37D}"/>
    <cellStyle name="Currency 7 4 4 2 4" xfId="37118" xr:uid="{4F6AB6DA-1412-485A-824E-C5808D6FA027}"/>
    <cellStyle name="Currency 7 4 4 3" xfId="10299" xr:uid="{873D35A1-7BCB-49EC-BC50-4AB3F1213C1B}"/>
    <cellStyle name="Currency 7 4 4 3 2" xfId="25710" xr:uid="{F6B902BB-8B88-4238-8E95-25313112F696}"/>
    <cellStyle name="Currency 7 4 4 3 2 2" xfId="56534" xr:uid="{B25E0136-DAC7-4833-9A71-2E01C76DD5CA}"/>
    <cellStyle name="Currency 7 4 4 3 3" xfId="41124" xr:uid="{DF81E3B8-6879-40D9-9F36-8766646253FC}"/>
    <cellStyle name="Currency 7 4 4 4" xfId="17901" xr:uid="{44C48815-9ACF-4CE9-89C8-6D3C9298D2DB}"/>
    <cellStyle name="Currency 7 4 4 4 2" xfId="48725" xr:uid="{1D34C788-3A25-4D6C-BD1A-3F82254393B2}"/>
    <cellStyle name="Currency 7 4 4 5" xfId="33315" xr:uid="{815E1FB2-CD3F-44B4-BD71-603B489A3FB0}"/>
    <cellStyle name="Currency 7 4 5" xfId="4392" xr:uid="{BACEDDCF-A7D2-4603-B5A7-2ABD88DE5041}"/>
    <cellStyle name="Currency 7 4 5 2" xfId="12203" xr:uid="{3B2A917C-2F5F-42C5-B363-6D2FCB258100}"/>
    <cellStyle name="Currency 7 4 5 2 2" xfId="27614" xr:uid="{019AC063-8268-4441-9599-D48FA80844FC}"/>
    <cellStyle name="Currency 7 4 5 2 2 2" xfId="58438" xr:uid="{AB7CDBBC-59DD-462A-ABC8-647EF4028319}"/>
    <cellStyle name="Currency 7 4 5 2 3" xfId="43028" xr:uid="{A460B85D-1831-481F-B89C-C6C3082B8D56}"/>
    <cellStyle name="Currency 7 4 5 3" xfId="19805" xr:uid="{5F5F3ED5-B8E2-404F-856B-C205AB1070AB}"/>
    <cellStyle name="Currency 7 4 5 3 2" xfId="50629" xr:uid="{9DEEE075-36F4-4F7E-9A24-B472F3FF0272}"/>
    <cellStyle name="Currency 7 4 5 4" xfId="35219" xr:uid="{F3572FC5-9C52-48D7-8A1E-8CC44F310246}"/>
    <cellStyle name="Currency 7 4 6" xfId="8400" xr:uid="{735241F8-391F-49E0-99E4-462E6ED73DAC}"/>
    <cellStyle name="Currency 7 4 6 2" xfId="23811" xr:uid="{ECF21FD6-EA36-4615-807B-F2A3673ECE0F}"/>
    <cellStyle name="Currency 7 4 6 2 2" xfId="54635" xr:uid="{FC644894-09F8-4470-8083-C8BAA11AA61F}"/>
    <cellStyle name="Currency 7 4 6 3" xfId="39225" xr:uid="{91A5CE64-4EC5-4157-9D6E-04CC5B5911B3}"/>
    <cellStyle name="Currency 7 4 7" xfId="16002" xr:uid="{CB442111-6561-4C6E-9B95-0BD7A7EE3388}"/>
    <cellStyle name="Currency 7 4 7 2" xfId="46826" xr:uid="{A7539C8B-A8E6-441A-B6F0-DCCC430FD09E}"/>
    <cellStyle name="Currency 7 4 8" xfId="31416" xr:uid="{4EDAB693-4A36-449B-A516-AB321BB1988C}"/>
    <cellStyle name="Currency 7 5" xfId="380" xr:uid="{2E9E0616-D51F-40E6-A34D-CB77C30CFDFB}"/>
    <cellStyle name="Currency 7 5 2" xfId="1013" xr:uid="{8BC67C4C-AA06-4F6A-8125-9D04ADC5247C}"/>
    <cellStyle name="Currency 7 5 2 2" xfId="2912" xr:uid="{B49EECBB-DD4D-4141-A361-ADF4B8B8A54E}"/>
    <cellStyle name="Currency 7 5 2 2 2" xfId="6715" xr:uid="{654F282E-2435-4B38-A0AE-9C1C54AB0D39}"/>
    <cellStyle name="Currency 7 5 2 2 2 2" xfId="14526" xr:uid="{9602695D-7EA2-418C-AFB9-5EBD83B6891B}"/>
    <cellStyle name="Currency 7 5 2 2 2 2 2" xfId="29937" xr:uid="{3ACFA3B9-EE54-43CE-AA58-459BD0C2709C}"/>
    <cellStyle name="Currency 7 5 2 2 2 2 2 2" xfId="60761" xr:uid="{70560CCE-253B-4486-A68C-408D8E004167}"/>
    <cellStyle name="Currency 7 5 2 2 2 2 3" xfId="45351" xr:uid="{2432BEFC-3A58-4C69-9BE6-F8F5DED25DE3}"/>
    <cellStyle name="Currency 7 5 2 2 2 3" xfId="22128" xr:uid="{F4C0514B-10A7-4B68-9843-040AFF6E7FF6}"/>
    <cellStyle name="Currency 7 5 2 2 2 3 2" xfId="52952" xr:uid="{9FDCDCB5-1F60-4E23-B905-8351A5CCA123}"/>
    <cellStyle name="Currency 7 5 2 2 2 4" xfId="37542" xr:uid="{EB600EC4-D8D7-4E03-8B1B-72FF87D3FE07}"/>
    <cellStyle name="Currency 7 5 2 2 3" xfId="10723" xr:uid="{867D6BD8-E56D-453F-9C98-0C50D4CB6FB5}"/>
    <cellStyle name="Currency 7 5 2 2 3 2" xfId="26134" xr:uid="{A9EC4CDF-1790-4F84-BEB3-801B1389892A}"/>
    <cellStyle name="Currency 7 5 2 2 3 2 2" xfId="56958" xr:uid="{380A8D7E-3978-4F3F-8874-8B74542ECA99}"/>
    <cellStyle name="Currency 7 5 2 2 3 3" xfId="41548" xr:uid="{F1C989D8-5E34-48BC-A263-2105B9A3A3BB}"/>
    <cellStyle name="Currency 7 5 2 2 4" xfId="18325" xr:uid="{70B951DC-FB22-4795-87FF-AF0AA5AC043D}"/>
    <cellStyle name="Currency 7 5 2 2 4 2" xfId="49149" xr:uid="{2A367067-DAEB-4411-A2E5-76D313FC9C1C}"/>
    <cellStyle name="Currency 7 5 2 2 5" xfId="33739" xr:uid="{0E9F6C72-A42E-4E58-907B-C4B96D10B291}"/>
    <cellStyle name="Currency 7 5 2 3" xfId="4816" xr:uid="{9021320A-B304-4498-92FA-D48BAF60859E}"/>
    <cellStyle name="Currency 7 5 2 3 2" xfId="12627" xr:uid="{1BBE3C87-BE49-44AE-B1C3-531DC9FA036D}"/>
    <cellStyle name="Currency 7 5 2 3 2 2" xfId="28038" xr:uid="{BDDE94E5-D6C2-486C-9C16-A0E455039F0C}"/>
    <cellStyle name="Currency 7 5 2 3 2 2 2" xfId="58862" xr:uid="{626FD7B0-3E97-44B5-8BC6-F96A1244DB32}"/>
    <cellStyle name="Currency 7 5 2 3 2 3" xfId="43452" xr:uid="{0026BEB8-8F39-48C5-8B66-54B4F52E956D}"/>
    <cellStyle name="Currency 7 5 2 3 3" xfId="20229" xr:uid="{896BAE6B-A7EF-49C5-9770-4B7EBB0786A3}"/>
    <cellStyle name="Currency 7 5 2 3 3 2" xfId="51053" xr:uid="{196432F6-2C54-4FAD-860D-98D234A184D4}"/>
    <cellStyle name="Currency 7 5 2 3 4" xfId="35643" xr:uid="{2F986F8E-C6C0-4F6D-9C92-F013A5F1C9A6}"/>
    <cellStyle name="Currency 7 5 2 4" xfId="8824" xr:uid="{8CC8DF53-AD8D-43C8-927A-8E7DDD9A65F4}"/>
    <cellStyle name="Currency 7 5 2 4 2" xfId="24235" xr:uid="{B950F471-3B7E-4BD6-9277-5ACF85F20547}"/>
    <cellStyle name="Currency 7 5 2 4 2 2" xfId="55059" xr:uid="{4685241C-3430-44E0-B6EB-64DDEC6C791F}"/>
    <cellStyle name="Currency 7 5 2 4 3" xfId="39649" xr:uid="{A6FCE9FC-79B7-4225-9552-155466ABBF02}"/>
    <cellStyle name="Currency 7 5 2 5" xfId="16426" xr:uid="{7F63EA53-D3B2-4232-8E74-8AECF7F4BA0B}"/>
    <cellStyle name="Currency 7 5 2 5 2" xfId="47250" xr:uid="{16E1B4F2-79DE-428C-BE1A-DE2D548CDC28}"/>
    <cellStyle name="Currency 7 5 2 6" xfId="31840" xr:uid="{983D40C8-4650-4B1C-8D0A-ABAE6B993CC5}"/>
    <cellStyle name="Currency 7 5 3" xfId="1646" xr:uid="{463456B9-6B21-4AF7-837A-980660BDE285}"/>
    <cellStyle name="Currency 7 5 3 2" xfId="3545" xr:uid="{728721C7-2480-4392-BE78-BADBA183E9D3}"/>
    <cellStyle name="Currency 7 5 3 2 2" xfId="7348" xr:uid="{4A819789-B504-4D68-9789-27767CF9082A}"/>
    <cellStyle name="Currency 7 5 3 2 2 2" xfId="15159" xr:uid="{3CC6E975-C13C-4C32-9889-0395CE604DAC}"/>
    <cellStyle name="Currency 7 5 3 2 2 2 2" xfId="30570" xr:uid="{1FA6BC17-B36D-484E-9504-AEAB49B6455C}"/>
    <cellStyle name="Currency 7 5 3 2 2 2 2 2" xfId="61394" xr:uid="{C7BEC7E4-979B-46D3-B318-86991D0B3550}"/>
    <cellStyle name="Currency 7 5 3 2 2 2 3" xfId="45984" xr:uid="{C60F60D4-EE44-45F6-858A-8AFFB9DA589D}"/>
    <cellStyle name="Currency 7 5 3 2 2 3" xfId="22761" xr:uid="{7965FBC7-9BF0-449D-92E7-8D5A6E242E0D}"/>
    <cellStyle name="Currency 7 5 3 2 2 3 2" xfId="53585" xr:uid="{123AD07C-8046-4EDC-A85D-CC75A85DDCA9}"/>
    <cellStyle name="Currency 7 5 3 2 2 4" xfId="38175" xr:uid="{2467A975-8053-41DD-9ABF-8DD0A4CDCD28}"/>
    <cellStyle name="Currency 7 5 3 2 3" xfId="11356" xr:uid="{E7DBB19E-FC4E-41A5-B6DB-D10C485526A0}"/>
    <cellStyle name="Currency 7 5 3 2 3 2" xfId="26767" xr:uid="{518B1A5C-FA00-4728-85AA-1C7DB69F2D9C}"/>
    <cellStyle name="Currency 7 5 3 2 3 2 2" xfId="57591" xr:uid="{AEB3C4EE-9B05-4FDF-9DC1-65F3D9D38C20}"/>
    <cellStyle name="Currency 7 5 3 2 3 3" xfId="42181" xr:uid="{2248A8F0-E09E-469A-9E1A-A2BF2C47709A}"/>
    <cellStyle name="Currency 7 5 3 2 4" xfId="18958" xr:uid="{F949B3EB-8ED7-4BAA-A402-4FF0C8F8B313}"/>
    <cellStyle name="Currency 7 5 3 2 4 2" xfId="49782" xr:uid="{D4C5B0D3-D362-4A5F-A6D9-932FFB6CBAF4}"/>
    <cellStyle name="Currency 7 5 3 2 5" xfId="34372" xr:uid="{44AB0CBE-2426-4EF7-999D-3FF36F89D375}"/>
    <cellStyle name="Currency 7 5 3 3" xfId="5449" xr:uid="{E1D9202E-9396-452A-B239-53F465E5EF12}"/>
    <cellStyle name="Currency 7 5 3 3 2" xfId="13260" xr:uid="{7EFBC9E6-F534-4134-B5C2-D2C1D23DFB74}"/>
    <cellStyle name="Currency 7 5 3 3 2 2" xfId="28671" xr:uid="{5ED155A9-9E31-4307-8A5B-33018470CD9C}"/>
    <cellStyle name="Currency 7 5 3 3 2 2 2" xfId="59495" xr:uid="{559ED532-6D6D-44D4-A5F8-A66142C34621}"/>
    <cellStyle name="Currency 7 5 3 3 2 3" xfId="44085" xr:uid="{ACA005B9-E826-4D45-935C-BF295C2DA0B3}"/>
    <cellStyle name="Currency 7 5 3 3 3" xfId="20862" xr:uid="{0C0A7C39-F83F-4BFB-9F2E-A004501A62B4}"/>
    <cellStyle name="Currency 7 5 3 3 3 2" xfId="51686" xr:uid="{38D60F6C-016D-4B11-A0A1-DDF5D895D032}"/>
    <cellStyle name="Currency 7 5 3 3 4" xfId="36276" xr:uid="{A86290CD-4C70-4A49-AD0D-BBAFAD183DBE}"/>
    <cellStyle name="Currency 7 5 3 4" xfId="9457" xr:uid="{BB9AD6FD-AF54-4D05-B12A-863811443D2A}"/>
    <cellStyle name="Currency 7 5 3 4 2" xfId="24868" xr:uid="{30E533F3-B973-41E6-A979-F261BC442060}"/>
    <cellStyle name="Currency 7 5 3 4 2 2" xfId="55692" xr:uid="{D662DE19-A003-4A9A-83AD-F1F2D5678B8E}"/>
    <cellStyle name="Currency 7 5 3 4 3" xfId="40282" xr:uid="{6EF32A1A-D875-4088-BF09-9C058326D55B}"/>
    <cellStyle name="Currency 7 5 3 5" xfId="17059" xr:uid="{AFD2EE39-C805-4F75-8763-AD7B8D3F2F7C}"/>
    <cellStyle name="Currency 7 5 3 5 2" xfId="47883" xr:uid="{949629EE-8E04-40FF-AF6E-4F287C1311F6}"/>
    <cellStyle name="Currency 7 5 3 6" xfId="32473" xr:uid="{0A40DE04-2970-4AC5-B7E8-FE2FC4B8BE68}"/>
    <cellStyle name="Currency 7 5 4" xfId="2279" xr:uid="{1795E863-4C3E-44D8-B478-C3E6E99C619B}"/>
    <cellStyle name="Currency 7 5 4 2" xfId="6082" xr:uid="{77123A04-DABD-4E46-933D-147C2ADEE25D}"/>
    <cellStyle name="Currency 7 5 4 2 2" xfId="13893" xr:uid="{0E720EAF-7508-4D0B-8D92-2D8BBE0CBB6B}"/>
    <cellStyle name="Currency 7 5 4 2 2 2" xfId="29304" xr:uid="{E1A4C48F-8256-49BD-B592-6DBF34552E69}"/>
    <cellStyle name="Currency 7 5 4 2 2 2 2" xfId="60128" xr:uid="{6FFAFDD5-8411-49A3-BF49-9BDD38EAF1CD}"/>
    <cellStyle name="Currency 7 5 4 2 2 3" xfId="44718" xr:uid="{BF8C6584-5652-4C5B-B2E6-4E84AD1E454F}"/>
    <cellStyle name="Currency 7 5 4 2 3" xfId="21495" xr:uid="{F3F5D169-6882-468B-9837-544017FD1F27}"/>
    <cellStyle name="Currency 7 5 4 2 3 2" xfId="52319" xr:uid="{A0B730FB-704D-4D9E-9153-74C544F493B4}"/>
    <cellStyle name="Currency 7 5 4 2 4" xfId="36909" xr:uid="{4D659AB4-6B1E-4FB6-8813-73BAF2DE1C74}"/>
    <cellStyle name="Currency 7 5 4 3" xfId="10090" xr:uid="{86EBCC1F-C8D6-4447-AE64-07AE548DBB3E}"/>
    <cellStyle name="Currency 7 5 4 3 2" xfId="25501" xr:uid="{3E20D508-5378-4561-A0E5-0D2EE78EEF12}"/>
    <cellStyle name="Currency 7 5 4 3 2 2" xfId="56325" xr:uid="{F05BD023-B3C3-4C28-A76A-7A4684A3FE2E}"/>
    <cellStyle name="Currency 7 5 4 3 3" xfId="40915" xr:uid="{2835FBC0-640C-4304-BC08-2E797F648073}"/>
    <cellStyle name="Currency 7 5 4 4" xfId="17692" xr:uid="{B1989130-8353-48AC-B900-CAACC5108376}"/>
    <cellStyle name="Currency 7 5 4 4 2" xfId="48516" xr:uid="{DB9FB0B9-954E-49E4-B476-92A509AAA731}"/>
    <cellStyle name="Currency 7 5 4 5" xfId="33106" xr:uid="{14C86BB6-3E3B-48B1-B666-A9E3254B0C6D}"/>
    <cellStyle name="Currency 7 5 5" xfId="4183" xr:uid="{C4C6B332-2AF1-4755-B35D-5EAE34AD4E5D}"/>
    <cellStyle name="Currency 7 5 5 2" xfId="11994" xr:uid="{5F88C9B9-432B-44D1-BE63-EBDE19C51839}"/>
    <cellStyle name="Currency 7 5 5 2 2" xfId="27405" xr:uid="{14F54E4E-F44B-4E0B-9A6A-412A2A8F0605}"/>
    <cellStyle name="Currency 7 5 5 2 2 2" xfId="58229" xr:uid="{D6E18559-0088-48DC-986D-2E29387518A4}"/>
    <cellStyle name="Currency 7 5 5 2 3" xfId="42819" xr:uid="{52D1F170-F989-471F-80E8-0E44D6E9D9BC}"/>
    <cellStyle name="Currency 7 5 5 3" xfId="19596" xr:uid="{3285F3B4-CD96-4928-BD71-26481CEADCC7}"/>
    <cellStyle name="Currency 7 5 5 3 2" xfId="50420" xr:uid="{5EC771A3-966B-4B2B-8F13-681CF2648032}"/>
    <cellStyle name="Currency 7 5 5 4" xfId="35010" xr:uid="{44392683-11B9-4419-860B-9BDE92ECC586}"/>
    <cellStyle name="Currency 7 5 6" xfId="8191" xr:uid="{CA6066C3-F719-4487-9160-E68C286BDD73}"/>
    <cellStyle name="Currency 7 5 6 2" xfId="23602" xr:uid="{3D118F86-84DE-4FFB-A741-095A75C14E63}"/>
    <cellStyle name="Currency 7 5 6 2 2" xfId="54426" xr:uid="{1B34AB0B-8731-4326-BC87-202944DA315A}"/>
    <cellStyle name="Currency 7 5 6 3" xfId="39016" xr:uid="{AE85BDAB-392B-4D4C-A4ED-2A9F9AEE01B5}"/>
    <cellStyle name="Currency 7 5 7" xfId="15793" xr:uid="{BDCA132B-0308-4625-A38F-AEFE5A93CAB6}"/>
    <cellStyle name="Currency 7 5 7 2" xfId="46617" xr:uid="{F93A700B-A48E-46EA-AF46-E179D0D239E6}"/>
    <cellStyle name="Currency 7 5 8" xfId="31207" xr:uid="{FDFD4B44-48CA-4E07-8FD4-566B54C52296}"/>
    <cellStyle name="Currency 7 6" xfId="800" xr:uid="{AA768CB4-373D-487B-94E0-BC40A00B815A}"/>
    <cellStyle name="Currency 7 6 2" xfId="2699" xr:uid="{FC62F865-D757-4CDE-82D1-85AA3DED26ED}"/>
    <cellStyle name="Currency 7 6 2 2" xfId="6502" xr:uid="{D04738B4-D175-4584-838F-5873A0287F2B}"/>
    <cellStyle name="Currency 7 6 2 2 2" xfId="14313" xr:uid="{1511B63B-C6DC-4C13-A735-98A384B1E1CC}"/>
    <cellStyle name="Currency 7 6 2 2 2 2" xfId="29724" xr:uid="{2EF041FD-F4D5-4107-88D0-6798F520BC8A}"/>
    <cellStyle name="Currency 7 6 2 2 2 2 2" xfId="60548" xr:uid="{343F66EF-4D75-4617-A4A6-9DCAC42F54FF}"/>
    <cellStyle name="Currency 7 6 2 2 2 3" xfId="45138" xr:uid="{95BC6A12-38FB-48F7-A641-DC7DE58B6E24}"/>
    <cellStyle name="Currency 7 6 2 2 3" xfId="21915" xr:uid="{A8C18566-4CCB-4246-A81A-32DD4D001664}"/>
    <cellStyle name="Currency 7 6 2 2 3 2" xfId="52739" xr:uid="{C6087211-B915-4A6E-A35E-066F6E30643E}"/>
    <cellStyle name="Currency 7 6 2 2 4" xfId="37329" xr:uid="{79522B77-E8C2-4C9A-9EC7-2E35F8C17DDD}"/>
    <cellStyle name="Currency 7 6 2 3" xfId="10510" xr:uid="{9FA67571-D507-4954-901E-3E6CD7DEF4A4}"/>
    <cellStyle name="Currency 7 6 2 3 2" xfId="25921" xr:uid="{9028F1CE-265A-4A2B-BAB4-518053EE7B12}"/>
    <cellStyle name="Currency 7 6 2 3 2 2" xfId="56745" xr:uid="{D4DA4472-E0FD-418F-9D32-B457E6E4BF10}"/>
    <cellStyle name="Currency 7 6 2 3 3" xfId="41335" xr:uid="{1AD471E2-27CA-47C3-8BE4-7148911030B3}"/>
    <cellStyle name="Currency 7 6 2 4" xfId="18112" xr:uid="{DA50CA9F-14B8-4817-BDE0-5C6741695FF4}"/>
    <cellStyle name="Currency 7 6 2 4 2" xfId="48936" xr:uid="{DD576127-1DDE-418B-A08F-07D2BFE67321}"/>
    <cellStyle name="Currency 7 6 2 5" xfId="33526" xr:uid="{ABD194E1-330C-4661-BD06-2907E76E43AD}"/>
    <cellStyle name="Currency 7 6 3" xfId="4603" xr:uid="{AFEC93BD-B8E7-4327-905A-EB3C10635CF7}"/>
    <cellStyle name="Currency 7 6 3 2" xfId="12414" xr:uid="{06FE13F8-8616-4384-A927-47B9DC518178}"/>
    <cellStyle name="Currency 7 6 3 2 2" xfId="27825" xr:uid="{977805A4-6F38-488C-985A-9801F95D4331}"/>
    <cellStyle name="Currency 7 6 3 2 2 2" xfId="58649" xr:uid="{ABBF9DB7-C26F-4142-B6AB-AD6E8327F962}"/>
    <cellStyle name="Currency 7 6 3 2 3" xfId="43239" xr:uid="{708F2873-2650-420C-81F8-F8D98F420151}"/>
    <cellStyle name="Currency 7 6 3 3" xfId="20016" xr:uid="{2A808929-E72A-41CB-88F9-6429DFE082FD}"/>
    <cellStyle name="Currency 7 6 3 3 2" xfId="50840" xr:uid="{5C3BC6ED-E59E-4E20-AFB9-1A939481E473}"/>
    <cellStyle name="Currency 7 6 3 4" xfId="35430" xr:uid="{CCAB972F-BFA4-406F-BF98-D63470C99989}"/>
    <cellStyle name="Currency 7 6 4" xfId="8611" xr:uid="{09973692-D7E3-4C64-97FB-81C5C839FEFA}"/>
    <cellStyle name="Currency 7 6 4 2" xfId="24022" xr:uid="{F1B4030B-F790-46C5-A7C0-2F43795BD0FF}"/>
    <cellStyle name="Currency 7 6 4 2 2" xfId="54846" xr:uid="{0E176F7B-A40A-4201-AA12-D02E130740B7}"/>
    <cellStyle name="Currency 7 6 4 3" xfId="39436" xr:uid="{E3A4516A-36D5-494C-8FEB-547EF4B31181}"/>
    <cellStyle name="Currency 7 6 5" xfId="16213" xr:uid="{60CA0E4A-AB68-41DA-89AC-515104C3512B}"/>
    <cellStyle name="Currency 7 6 5 2" xfId="47037" xr:uid="{9758A1D7-FC30-4196-AA4B-079C3291A48D}"/>
    <cellStyle name="Currency 7 6 6" xfId="31627" xr:uid="{4C5BCF8E-E226-4CB2-A99C-D49B7CE24683}"/>
    <cellStyle name="Currency 7 7" xfId="1433" xr:uid="{AC85BEF1-CE4C-4072-BD9F-738EF0E8B034}"/>
    <cellStyle name="Currency 7 7 2" xfId="3332" xr:uid="{CC7AA676-711A-4AC0-BBE9-50DB488F1B71}"/>
    <cellStyle name="Currency 7 7 2 2" xfId="7135" xr:uid="{8B2CA3FB-115A-4697-8CC8-C51A9FED6393}"/>
    <cellStyle name="Currency 7 7 2 2 2" xfId="14946" xr:uid="{98793A55-BCC6-466B-A2ED-0182A00783F4}"/>
    <cellStyle name="Currency 7 7 2 2 2 2" xfId="30357" xr:uid="{AE4B2965-C6F2-4E36-AE2F-6C5EFB176E94}"/>
    <cellStyle name="Currency 7 7 2 2 2 2 2" xfId="61181" xr:uid="{695E0088-0394-4362-9C8D-C4D59725935E}"/>
    <cellStyle name="Currency 7 7 2 2 2 3" xfId="45771" xr:uid="{C12D1B34-D43E-40FE-A6C7-0B158EABE529}"/>
    <cellStyle name="Currency 7 7 2 2 3" xfId="22548" xr:uid="{1E8EFDE9-E392-411C-9ED4-B5BD378366D7}"/>
    <cellStyle name="Currency 7 7 2 2 3 2" xfId="53372" xr:uid="{78A9472C-9E3C-47FA-BCFB-74FDF35184BB}"/>
    <cellStyle name="Currency 7 7 2 2 4" xfId="37962" xr:uid="{39165999-5FA6-4020-BDA1-A884CDF8F661}"/>
    <cellStyle name="Currency 7 7 2 3" xfId="11143" xr:uid="{E72C9A5E-0A55-4BEB-85DD-39711FB08BB5}"/>
    <cellStyle name="Currency 7 7 2 3 2" xfId="26554" xr:uid="{CA9D0BF2-6014-44A0-A37C-45AA99D76CBD}"/>
    <cellStyle name="Currency 7 7 2 3 2 2" xfId="57378" xr:uid="{D3411AFB-2AFF-403B-B846-4D8763EC1F7B}"/>
    <cellStyle name="Currency 7 7 2 3 3" xfId="41968" xr:uid="{A5D290C7-0CCC-4E50-AED1-C47DA6C4C21A}"/>
    <cellStyle name="Currency 7 7 2 4" xfId="18745" xr:uid="{404C4417-9882-4AE6-B2DE-E79ED2D366CD}"/>
    <cellStyle name="Currency 7 7 2 4 2" xfId="49569" xr:uid="{B5270E73-900A-4A4F-878C-B775C3F67B3E}"/>
    <cellStyle name="Currency 7 7 2 5" xfId="34159" xr:uid="{A69D089A-A8DF-4B28-A010-E2CD68BB791A}"/>
    <cellStyle name="Currency 7 7 3" xfId="5236" xr:uid="{F826AD76-F3CA-4FEE-BF0E-75A80014E657}"/>
    <cellStyle name="Currency 7 7 3 2" xfId="13047" xr:uid="{DD882E3E-0625-4E0C-80E6-866D7014BC18}"/>
    <cellStyle name="Currency 7 7 3 2 2" xfId="28458" xr:uid="{6AA67A2F-D39C-45B0-BB7A-FF0A6CE7151B}"/>
    <cellStyle name="Currency 7 7 3 2 2 2" xfId="59282" xr:uid="{26D02655-7D35-4EE3-88EC-DB93B6BD007C}"/>
    <cellStyle name="Currency 7 7 3 2 3" xfId="43872" xr:uid="{A900B1E4-626C-4FDB-8D66-D50B402B644A}"/>
    <cellStyle name="Currency 7 7 3 3" xfId="20649" xr:uid="{A32F12D5-54E7-4FAD-BDE9-8B00BDB74F9C}"/>
    <cellStyle name="Currency 7 7 3 3 2" xfId="51473" xr:uid="{0A20EA5C-5C67-4D77-A575-48C37C050CEC}"/>
    <cellStyle name="Currency 7 7 3 4" xfId="36063" xr:uid="{C3C3A1BC-B7F2-4F86-9A83-1418B90CE60F}"/>
    <cellStyle name="Currency 7 7 4" xfId="9244" xr:uid="{1FA27DD9-814C-4AC6-8645-C9A294621F01}"/>
    <cellStyle name="Currency 7 7 4 2" xfId="24655" xr:uid="{86EBC5B1-6E31-4FA4-8039-F8657A5C1DB7}"/>
    <cellStyle name="Currency 7 7 4 2 2" xfId="55479" xr:uid="{833D1020-0861-430A-90E9-8FA70050E6EB}"/>
    <cellStyle name="Currency 7 7 4 3" xfId="40069" xr:uid="{9D818963-BD72-49EF-9A38-26E3624F7E97}"/>
    <cellStyle name="Currency 7 7 5" xfId="16846" xr:uid="{9F05A7B5-57D0-4680-A4C9-0C2A7533842F}"/>
    <cellStyle name="Currency 7 7 5 2" xfId="47670" xr:uid="{732C6D3F-EF7A-450B-8394-BE4E37DCC88B}"/>
    <cellStyle name="Currency 7 7 6" xfId="32260" xr:uid="{C8DC0DE5-877B-439C-BF25-B8FEEF6AC37C}"/>
    <cellStyle name="Currency 7 8" xfId="2066" xr:uid="{1B2E4FC6-4A40-4A67-AF3D-1389F155C5F0}"/>
    <cellStyle name="Currency 7 8 2" xfId="5869" xr:uid="{1F951620-67BC-4611-9C31-1F2881C2BF51}"/>
    <cellStyle name="Currency 7 8 2 2" xfId="13680" xr:uid="{6984DFDD-796B-4D28-AAFB-14430ABED385}"/>
    <cellStyle name="Currency 7 8 2 2 2" xfId="29091" xr:uid="{6C57F66C-F39B-4454-973D-91B7B3A71DC7}"/>
    <cellStyle name="Currency 7 8 2 2 2 2" xfId="59915" xr:uid="{9C43A815-01E8-4CA9-9D55-F7713FF6905F}"/>
    <cellStyle name="Currency 7 8 2 2 3" xfId="44505" xr:uid="{C173A476-A621-40D3-8113-2CFF5776003E}"/>
    <cellStyle name="Currency 7 8 2 3" xfId="21282" xr:uid="{B601F9AC-BE09-461E-9E34-C90EDFF81B5C}"/>
    <cellStyle name="Currency 7 8 2 3 2" xfId="52106" xr:uid="{7C74D246-CD68-4845-9475-1377C3A1142B}"/>
    <cellStyle name="Currency 7 8 2 4" xfId="36696" xr:uid="{E6A743BB-D235-4574-9348-6B467925A06A}"/>
    <cellStyle name="Currency 7 8 3" xfId="9877" xr:uid="{3CA13C98-A29E-47FF-9E4C-D435DA1FA0A8}"/>
    <cellStyle name="Currency 7 8 3 2" xfId="25288" xr:uid="{17DCC4BD-61FF-420A-9B18-B9980BCE7A8C}"/>
    <cellStyle name="Currency 7 8 3 2 2" xfId="56112" xr:uid="{F76E356C-3E26-4FE6-A9C0-D8EF08E029D6}"/>
    <cellStyle name="Currency 7 8 3 3" xfId="40702" xr:uid="{C406E4E9-3D3E-4C42-92F2-644CBDC1859F}"/>
    <cellStyle name="Currency 7 8 4" xfId="17479" xr:uid="{F080384C-8261-4BE9-91BA-93C68FD315CA}"/>
    <cellStyle name="Currency 7 8 4 2" xfId="48303" xr:uid="{52828225-E47C-4288-A2F2-A382C778ABF6}"/>
    <cellStyle name="Currency 7 8 5" xfId="32893" xr:uid="{C951C47C-DA49-4F3A-B82F-28A7B81F011D}"/>
    <cellStyle name="Currency 7 9" xfId="3970" xr:uid="{5D0EFB4B-1437-4ACB-BE58-6E9C26E896E7}"/>
    <cellStyle name="Currency 7 9 2" xfId="11781" xr:uid="{1BD87F38-E2A8-4C9A-90A5-405CE0B9C5F0}"/>
    <cellStyle name="Currency 7 9 2 2" xfId="27192" xr:uid="{E5A59B16-D827-4FA9-A38E-0255918BC516}"/>
    <cellStyle name="Currency 7 9 2 2 2" xfId="58016" xr:uid="{EE042383-2910-4439-B1B2-FBD738248A3A}"/>
    <cellStyle name="Currency 7 9 2 3" xfId="42606" xr:uid="{FAC28A4D-2AC2-48E9-804B-6067D27E06D6}"/>
    <cellStyle name="Currency 7 9 3" xfId="19383" xr:uid="{CB4BF077-9313-459B-BD64-21903480337D}"/>
    <cellStyle name="Currency 7 9 3 2" xfId="50207" xr:uid="{51723A26-7528-4208-A39E-621B332D6632}"/>
    <cellStyle name="Currency 7 9 4" xfId="34797" xr:uid="{22F89E93-3C4E-4303-81B4-C4AF637E6657}"/>
    <cellStyle name="Currency 8" xfId="203" xr:uid="{A011C1F1-A562-4C00-8C65-142F349B0B11}"/>
    <cellStyle name="Currency 8 10" xfId="7814" xr:uid="{481D5C3C-D3E1-4F54-8A7F-5C09BB58949B}"/>
    <cellStyle name="Currency 8 10 2" xfId="23225" xr:uid="{1B50267E-57E3-464D-8266-8AD0CE785817}"/>
    <cellStyle name="Currency 8 10 2 2" xfId="54049" xr:uid="{330F0F88-4EDB-4EE7-BE41-00EEE57B47D5}"/>
    <cellStyle name="Currency 8 10 3" xfId="38639" xr:uid="{09917EF4-355E-47D8-B979-C3B1C51584DB}"/>
    <cellStyle name="Currency 8 11" xfId="15625" xr:uid="{99AD3690-6DE9-459E-BF2F-DCE1472943B9}"/>
    <cellStyle name="Currency 8 11 2" xfId="46449" xr:uid="{20476AE6-335A-476C-A537-942298D2271D}"/>
    <cellStyle name="Currency 8 12" xfId="31039" xr:uid="{0DD262CC-4E9B-4399-9C23-AC0AA6158C4A}"/>
    <cellStyle name="Currency 8 2" xfId="287" xr:uid="{9611448B-C594-41CE-B0D2-BE1B238042FE}"/>
    <cellStyle name="Currency 8 2 10" xfId="15709" xr:uid="{C0AF0053-911F-4E48-8891-CF32E6947ADF}"/>
    <cellStyle name="Currency 8 2 10 2" xfId="46533" xr:uid="{40F4792D-40A1-4A77-8303-E89F2FD683CC}"/>
    <cellStyle name="Currency 8 2 11" xfId="31123" xr:uid="{C42EDD6D-EA25-4C78-ABE1-1F52D5F6F1DB}"/>
    <cellStyle name="Currency 8 2 2" xfId="718" xr:uid="{9F9FFB13-C8CD-4CD2-B46E-FE963313F56E}"/>
    <cellStyle name="Currency 8 2 2 2" xfId="1351" xr:uid="{5A6E76E3-B7C7-478D-8321-6AA886963F7C}"/>
    <cellStyle name="Currency 8 2 2 2 2" xfId="3250" xr:uid="{72155087-5832-4E11-9359-E987DA3A6561}"/>
    <cellStyle name="Currency 8 2 2 2 2 2" xfId="7053" xr:uid="{D54DA019-E39F-4767-AFDE-3BE819B119EA}"/>
    <cellStyle name="Currency 8 2 2 2 2 2 2" xfId="14864" xr:uid="{77CC930C-A2D1-4CBE-B4F0-F49A9CF0E805}"/>
    <cellStyle name="Currency 8 2 2 2 2 2 2 2" xfId="30275" xr:uid="{48CA92AC-E6F6-492A-A2BD-F5690A52E62E}"/>
    <cellStyle name="Currency 8 2 2 2 2 2 2 2 2" xfId="61099" xr:uid="{5486A4E7-CE64-435D-8AC1-D71E58454F83}"/>
    <cellStyle name="Currency 8 2 2 2 2 2 2 3" xfId="45689" xr:uid="{191717DC-AE54-4D57-9314-EC899DFEFA7B}"/>
    <cellStyle name="Currency 8 2 2 2 2 2 3" xfId="22466" xr:uid="{8579BA63-B87D-441A-B631-C9D367F48503}"/>
    <cellStyle name="Currency 8 2 2 2 2 2 3 2" xfId="53290" xr:uid="{F186E955-C2D5-4BFB-BFE9-57D15135915B}"/>
    <cellStyle name="Currency 8 2 2 2 2 2 4" xfId="37880" xr:uid="{B5348E8E-058E-419F-91C9-2131AAC94260}"/>
    <cellStyle name="Currency 8 2 2 2 2 3" xfId="11061" xr:uid="{D8946313-89E2-4BBD-92FC-B6195F798AFD}"/>
    <cellStyle name="Currency 8 2 2 2 2 3 2" xfId="26472" xr:uid="{509AD1F2-F927-4E4F-A8EA-ABCF28DB2963}"/>
    <cellStyle name="Currency 8 2 2 2 2 3 2 2" xfId="57296" xr:uid="{CC538D0D-826F-409D-9F17-70886F8909F9}"/>
    <cellStyle name="Currency 8 2 2 2 2 3 3" xfId="41886" xr:uid="{E1552323-2A5A-43E4-9504-F2E213EA5DEB}"/>
    <cellStyle name="Currency 8 2 2 2 2 4" xfId="18663" xr:uid="{E3133EBC-91E1-453A-97EC-8B0714EFF6DE}"/>
    <cellStyle name="Currency 8 2 2 2 2 4 2" xfId="49487" xr:uid="{97CD7446-1976-4067-8D26-989285B1A5FA}"/>
    <cellStyle name="Currency 8 2 2 2 2 5" xfId="34077" xr:uid="{85A3853F-6C57-4D4D-98EA-1FF743BA11C0}"/>
    <cellStyle name="Currency 8 2 2 2 3" xfId="5154" xr:uid="{19769D24-CE0F-4058-85A7-21A340810E43}"/>
    <cellStyle name="Currency 8 2 2 2 3 2" xfId="12965" xr:uid="{80948702-8803-4E3B-84A1-CE65EA365328}"/>
    <cellStyle name="Currency 8 2 2 2 3 2 2" xfId="28376" xr:uid="{49B0F382-8225-4858-93E0-D08249AA1FE2}"/>
    <cellStyle name="Currency 8 2 2 2 3 2 2 2" xfId="59200" xr:uid="{B3E5A082-E720-4300-BD4C-385C80F6599A}"/>
    <cellStyle name="Currency 8 2 2 2 3 2 3" xfId="43790" xr:uid="{8CB6D808-89FC-49CE-9330-913195D7D7CE}"/>
    <cellStyle name="Currency 8 2 2 2 3 3" xfId="20567" xr:uid="{7C443900-1FB8-40A8-8DEA-D53E8F24C066}"/>
    <cellStyle name="Currency 8 2 2 2 3 3 2" xfId="51391" xr:uid="{785CD4F4-3839-48C9-B342-052BB624527C}"/>
    <cellStyle name="Currency 8 2 2 2 3 4" xfId="35981" xr:uid="{CE2A5C03-CD02-4405-929C-3FF8107199CD}"/>
    <cellStyle name="Currency 8 2 2 2 4" xfId="9162" xr:uid="{0A7A14B3-679E-4BC2-A654-12BC07DEDAC9}"/>
    <cellStyle name="Currency 8 2 2 2 4 2" xfId="24573" xr:uid="{314E53E6-4942-4403-AA06-4606C4A9D146}"/>
    <cellStyle name="Currency 8 2 2 2 4 2 2" xfId="55397" xr:uid="{AA0949EF-3DCB-447E-9351-5A23758DF88F}"/>
    <cellStyle name="Currency 8 2 2 2 4 3" xfId="39987" xr:uid="{D56BEB7C-F9EA-4A5D-982B-DC6D2BE3E657}"/>
    <cellStyle name="Currency 8 2 2 2 5" xfId="16764" xr:uid="{5294FFF3-1E34-468D-8485-C32F5B5E8AEF}"/>
    <cellStyle name="Currency 8 2 2 2 5 2" xfId="47588" xr:uid="{8CA5C51A-5D20-4883-B6B4-F6AF9ECC9382}"/>
    <cellStyle name="Currency 8 2 2 2 6" xfId="32178" xr:uid="{960A4E29-BAE1-4BDC-AEEB-6E9A33CF7C50}"/>
    <cellStyle name="Currency 8 2 2 3" xfId="1984" xr:uid="{D0ADF4D1-9A9B-4461-942F-88C5DB915F61}"/>
    <cellStyle name="Currency 8 2 2 3 2" xfId="3883" xr:uid="{4A9F7987-E540-47D7-ADC4-0DF38A9C72FC}"/>
    <cellStyle name="Currency 8 2 2 3 2 2" xfId="7686" xr:uid="{EB4FAD67-79D7-4F76-835D-C4014F297072}"/>
    <cellStyle name="Currency 8 2 2 3 2 2 2" xfId="15497" xr:uid="{C81EE4BE-E39D-45A5-B10B-F2C32D762014}"/>
    <cellStyle name="Currency 8 2 2 3 2 2 2 2" xfId="30908" xr:uid="{14C40590-C314-4521-AB85-8BE7301724E1}"/>
    <cellStyle name="Currency 8 2 2 3 2 2 2 2 2" xfId="61732" xr:uid="{53F8264F-96C0-4F3B-952C-A0A74AE9EB88}"/>
    <cellStyle name="Currency 8 2 2 3 2 2 2 3" xfId="46322" xr:uid="{15D43D3C-6D57-4818-B645-88C4C5602546}"/>
    <cellStyle name="Currency 8 2 2 3 2 2 3" xfId="23099" xr:uid="{D2014E1E-5E9C-4E84-9044-E5FE5C67B435}"/>
    <cellStyle name="Currency 8 2 2 3 2 2 3 2" xfId="53923" xr:uid="{4EC3B2AF-E566-4DFE-95EE-ED45498B2441}"/>
    <cellStyle name="Currency 8 2 2 3 2 2 4" xfId="38513" xr:uid="{B7E4C06B-84F0-47C3-A0C4-EEC74927C798}"/>
    <cellStyle name="Currency 8 2 2 3 2 3" xfId="11694" xr:uid="{352F21B2-2734-4BDF-A157-4E8B763DEE12}"/>
    <cellStyle name="Currency 8 2 2 3 2 3 2" xfId="27105" xr:uid="{B14E76FA-77AA-4EAB-BB8E-EB4024C2EFF8}"/>
    <cellStyle name="Currency 8 2 2 3 2 3 2 2" xfId="57929" xr:uid="{BF0FC73A-B29B-46D8-A411-09E5D98168EF}"/>
    <cellStyle name="Currency 8 2 2 3 2 3 3" xfId="42519" xr:uid="{15500375-677F-462F-A224-15C140AC0A2B}"/>
    <cellStyle name="Currency 8 2 2 3 2 4" xfId="19296" xr:uid="{4A18549D-04D9-4033-B7FF-00C7896FB42A}"/>
    <cellStyle name="Currency 8 2 2 3 2 4 2" xfId="50120" xr:uid="{3BADC51B-9490-4C7B-ADF1-A7EB8596624D}"/>
    <cellStyle name="Currency 8 2 2 3 2 5" xfId="34710" xr:uid="{860D1A94-4548-499E-A3AB-2CDF5EF8AD53}"/>
    <cellStyle name="Currency 8 2 2 3 3" xfId="5787" xr:uid="{61A4015F-BEED-4D6A-83C5-72BCB56707A6}"/>
    <cellStyle name="Currency 8 2 2 3 3 2" xfId="13598" xr:uid="{3C7DB574-D072-4595-88F2-16606714D3AF}"/>
    <cellStyle name="Currency 8 2 2 3 3 2 2" xfId="29009" xr:uid="{80BC0641-85F8-4F43-8ED9-86D44ED57AF1}"/>
    <cellStyle name="Currency 8 2 2 3 3 2 2 2" xfId="59833" xr:uid="{A7AA4870-CD04-4DD0-B171-2B748981AEAF}"/>
    <cellStyle name="Currency 8 2 2 3 3 2 3" xfId="44423" xr:uid="{D53DB700-666D-4AE2-AE3C-DB7B5A7AD5BE}"/>
    <cellStyle name="Currency 8 2 2 3 3 3" xfId="21200" xr:uid="{1AAF1041-D87C-40C6-838C-7B5801F7359D}"/>
    <cellStyle name="Currency 8 2 2 3 3 3 2" xfId="52024" xr:uid="{87CDBBA2-E2BD-47C1-8993-5F8F2F13AA5A}"/>
    <cellStyle name="Currency 8 2 2 3 3 4" xfId="36614" xr:uid="{296D67FB-A576-4562-A0EB-DF8B5F2FF132}"/>
    <cellStyle name="Currency 8 2 2 3 4" xfId="9795" xr:uid="{ED846BC9-CE89-4465-80EA-5B8186152BFC}"/>
    <cellStyle name="Currency 8 2 2 3 4 2" xfId="25206" xr:uid="{760418F6-AA2C-46B1-A044-433E00AD3868}"/>
    <cellStyle name="Currency 8 2 2 3 4 2 2" xfId="56030" xr:uid="{5F09DBA0-6959-4FB6-9C33-4734FC9CC65C}"/>
    <cellStyle name="Currency 8 2 2 3 4 3" xfId="40620" xr:uid="{08CDC62A-363F-4BBF-AE49-4154109B4CC8}"/>
    <cellStyle name="Currency 8 2 2 3 5" xfId="17397" xr:uid="{ABCD9D0C-6E91-48E1-B4EB-7C12B6B69258}"/>
    <cellStyle name="Currency 8 2 2 3 5 2" xfId="48221" xr:uid="{1FC95694-923B-4152-A88E-C398188E435A}"/>
    <cellStyle name="Currency 8 2 2 3 6" xfId="32811" xr:uid="{4197FEDA-70A3-4367-970E-D2C03C175811}"/>
    <cellStyle name="Currency 8 2 2 4" xfId="2617" xr:uid="{A5CD6ED4-EE5B-4191-81F7-2A8891B97CBD}"/>
    <cellStyle name="Currency 8 2 2 4 2" xfId="6420" xr:uid="{FEE967DC-03F4-4970-868F-68CA3A0710AD}"/>
    <cellStyle name="Currency 8 2 2 4 2 2" xfId="14231" xr:uid="{067A57DA-096B-47D2-BB57-172419953FA6}"/>
    <cellStyle name="Currency 8 2 2 4 2 2 2" xfId="29642" xr:uid="{1D5C6770-FDBA-4C9F-BC28-DEB3A1D454D2}"/>
    <cellStyle name="Currency 8 2 2 4 2 2 2 2" xfId="60466" xr:uid="{C1A07C49-FF51-433E-9F81-D4C557192012}"/>
    <cellStyle name="Currency 8 2 2 4 2 2 3" xfId="45056" xr:uid="{7624254E-661E-45DC-8F67-A8F23CC7F997}"/>
    <cellStyle name="Currency 8 2 2 4 2 3" xfId="21833" xr:uid="{FC8A8132-49A4-4DFC-BDDB-BDCE909ED74F}"/>
    <cellStyle name="Currency 8 2 2 4 2 3 2" xfId="52657" xr:uid="{61ECA3C5-6E79-48A7-862E-95EB97BC7A72}"/>
    <cellStyle name="Currency 8 2 2 4 2 4" xfId="37247" xr:uid="{1E30BB0F-5107-4ABA-9DA6-92971A21FC5E}"/>
    <cellStyle name="Currency 8 2 2 4 3" xfId="10428" xr:uid="{B06FCCFE-5D38-425F-B906-D2C3D87F67E2}"/>
    <cellStyle name="Currency 8 2 2 4 3 2" xfId="25839" xr:uid="{31073144-41CC-487E-B93E-0CCB8B501999}"/>
    <cellStyle name="Currency 8 2 2 4 3 2 2" xfId="56663" xr:uid="{2B1FD50F-38C0-48C5-B85E-8FC1204A6F73}"/>
    <cellStyle name="Currency 8 2 2 4 3 3" xfId="41253" xr:uid="{D028CD7B-71E0-46DA-8F42-A6A5EBA7F8C2}"/>
    <cellStyle name="Currency 8 2 2 4 4" xfId="18030" xr:uid="{FDA5E908-9F4A-4CBF-8C29-5CF44DAEB935}"/>
    <cellStyle name="Currency 8 2 2 4 4 2" xfId="48854" xr:uid="{8A42F9C8-03F0-4549-BDFB-D08714FB3E2E}"/>
    <cellStyle name="Currency 8 2 2 4 5" xfId="33444" xr:uid="{5BA5C8A2-3496-440B-AED3-3D8CEB46538B}"/>
    <cellStyle name="Currency 8 2 2 5" xfId="4521" xr:uid="{938C5756-E6C9-4492-BC2F-67C9A40F5738}"/>
    <cellStyle name="Currency 8 2 2 5 2" xfId="12332" xr:uid="{0EEA8063-DC75-4EF9-9E2F-1EE477A8F99E}"/>
    <cellStyle name="Currency 8 2 2 5 2 2" xfId="27743" xr:uid="{5132F7C8-5B25-4F16-BE1F-9E6BAE2567F5}"/>
    <cellStyle name="Currency 8 2 2 5 2 2 2" xfId="58567" xr:uid="{01F079F4-4850-4D17-8BCF-CF33EA059F13}"/>
    <cellStyle name="Currency 8 2 2 5 2 3" xfId="43157" xr:uid="{1BF97C7F-730F-4DBD-A565-1AC9B823AA85}"/>
    <cellStyle name="Currency 8 2 2 5 3" xfId="19934" xr:uid="{2059F35C-10D4-4B3D-BEB7-0ED530E10498}"/>
    <cellStyle name="Currency 8 2 2 5 3 2" xfId="50758" xr:uid="{848A8D16-F4D4-4D6D-8935-81D4DF12839F}"/>
    <cellStyle name="Currency 8 2 2 5 4" xfId="35348" xr:uid="{D498119B-F46B-4FE7-80C1-85140DB73EB4}"/>
    <cellStyle name="Currency 8 2 2 6" xfId="8529" xr:uid="{A26F6F25-1BE7-40EE-8A1C-4E3ADAC0C0CA}"/>
    <cellStyle name="Currency 8 2 2 6 2" xfId="23940" xr:uid="{81594672-ADE9-4F59-98C1-E9AF137D22E7}"/>
    <cellStyle name="Currency 8 2 2 6 2 2" xfId="54764" xr:uid="{3A8D50ED-BE25-47B4-B379-D4182E724282}"/>
    <cellStyle name="Currency 8 2 2 6 3" xfId="39354" xr:uid="{91F1BE9F-C063-4AAD-A320-7923ABFC7A1A}"/>
    <cellStyle name="Currency 8 2 2 7" xfId="16131" xr:uid="{97E8E7CB-4E1D-4F6A-B367-38A00CAC533F}"/>
    <cellStyle name="Currency 8 2 2 7 2" xfId="46955" xr:uid="{97A1B959-E6A7-4506-AD0F-274635F6F276}"/>
    <cellStyle name="Currency 8 2 2 8" xfId="31545" xr:uid="{C6943BF9-9C68-471A-90F0-5E7BCE67F397}"/>
    <cellStyle name="Currency 8 2 3" xfId="509" xr:uid="{145C9D21-3049-4C73-9283-4F2997BB6F93}"/>
    <cellStyle name="Currency 8 2 3 2" xfId="1142" xr:uid="{E7474ED6-3840-4F03-BFEB-F98ECEA33D1E}"/>
    <cellStyle name="Currency 8 2 3 2 2" xfId="3041" xr:uid="{0D860B4D-D50E-4C6B-85DB-CBA3AA639E56}"/>
    <cellStyle name="Currency 8 2 3 2 2 2" xfId="6844" xr:uid="{30AF83A9-02A2-4B69-9B06-5A126FDEB5E3}"/>
    <cellStyle name="Currency 8 2 3 2 2 2 2" xfId="14655" xr:uid="{D1DE7B88-0491-46F8-82B3-BFC0352CF330}"/>
    <cellStyle name="Currency 8 2 3 2 2 2 2 2" xfId="30066" xr:uid="{C75019B9-5DC3-4546-AB56-6F4564E863DA}"/>
    <cellStyle name="Currency 8 2 3 2 2 2 2 2 2" xfId="60890" xr:uid="{BA3B9DE0-7723-407B-8D0A-11B6EDEFAE81}"/>
    <cellStyle name="Currency 8 2 3 2 2 2 2 3" xfId="45480" xr:uid="{62957FEB-45C1-4310-9C59-CEC87993681C}"/>
    <cellStyle name="Currency 8 2 3 2 2 2 3" xfId="22257" xr:uid="{F95F5724-B2B1-48DE-86D3-7BFAF501EA28}"/>
    <cellStyle name="Currency 8 2 3 2 2 2 3 2" xfId="53081" xr:uid="{C7DF57F9-BA58-46BF-9238-FC765B1F9449}"/>
    <cellStyle name="Currency 8 2 3 2 2 2 4" xfId="37671" xr:uid="{BD981EF0-1069-414F-8E59-259447B67995}"/>
    <cellStyle name="Currency 8 2 3 2 2 3" xfId="10852" xr:uid="{BAFCED71-81D4-491C-AA87-1524E94C2198}"/>
    <cellStyle name="Currency 8 2 3 2 2 3 2" xfId="26263" xr:uid="{4992DA18-4DE1-4519-A5E8-E37FF4B5F0B6}"/>
    <cellStyle name="Currency 8 2 3 2 2 3 2 2" xfId="57087" xr:uid="{64A668B3-4366-4685-B2D2-60B21E2C05C7}"/>
    <cellStyle name="Currency 8 2 3 2 2 3 3" xfId="41677" xr:uid="{8FA4FB62-3447-46F2-B56F-75A862A20BEC}"/>
    <cellStyle name="Currency 8 2 3 2 2 4" xfId="18454" xr:uid="{FDFCB842-1B74-4D4C-B0A2-8A95E6289446}"/>
    <cellStyle name="Currency 8 2 3 2 2 4 2" xfId="49278" xr:uid="{F2CB5A92-D8B6-477E-8B28-5EDE81DE1AE0}"/>
    <cellStyle name="Currency 8 2 3 2 2 5" xfId="33868" xr:uid="{0ECA60B9-5F3C-4D2B-99C2-448017FE9FD2}"/>
    <cellStyle name="Currency 8 2 3 2 3" xfId="4945" xr:uid="{CA61252D-CF6B-4CAF-889A-68EE968AF32A}"/>
    <cellStyle name="Currency 8 2 3 2 3 2" xfId="12756" xr:uid="{7DE35934-01C5-40C8-9FDD-B51E8D3D1873}"/>
    <cellStyle name="Currency 8 2 3 2 3 2 2" xfId="28167" xr:uid="{548AF92E-60E0-47C0-A507-AC089AC17A55}"/>
    <cellStyle name="Currency 8 2 3 2 3 2 2 2" xfId="58991" xr:uid="{DE35DE0D-B6BF-4F74-8861-D6D6D78E9B2C}"/>
    <cellStyle name="Currency 8 2 3 2 3 2 3" xfId="43581" xr:uid="{D058F1E9-F9FC-43DB-BF61-B4D4EDF05DDC}"/>
    <cellStyle name="Currency 8 2 3 2 3 3" xfId="20358" xr:uid="{CDD5C7E8-2ED6-4DC4-A1E9-1D9F10FE84E3}"/>
    <cellStyle name="Currency 8 2 3 2 3 3 2" xfId="51182" xr:uid="{7888694A-1314-4B59-939A-AF7833AFA725}"/>
    <cellStyle name="Currency 8 2 3 2 3 4" xfId="35772" xr:uid="{208DCB52-D00F-4176-B026-DA952AFBFB57}"/>
    <cellStyle name="Currency 8 2 3 2 4" xfId="8953" xr:uid="{C24B510D-5866-4AA0-BF58-0C07B98A8B00}"/>
    <cellStyle name="Currency 8 2 3 2 4 2" xfId="24364" xr:uid="{ACF005F8-11E4-4E61-B2D3-98598D487A11}"/>
    <cellStyle name="Currency 8 2 3 2 4 2 2" xfId="55188" xr:uid="{B5C13844-5418-4931-A171-D420E6683CC9}"/>
    <cellStyle name="Currency 8 2 3 2 4 3" xfId="39778" xr:uid="{2C4043C4-4428-4ED6-80B2-A9D77CAF5B5E}"/>
    <cellStyle name="Currency 8 2 3 2 5" xfId="16555" xr:uid="{8390E463-1AC9-4D7C-AD95-5BBA7E41D72C}"/>
    <cellStyle name="Currency 8 2 3 2 5 2" xfId="47379" xr:uid="{CEEEFC59-679D-4ABB-AA0B-4C90631516C9}"/>
    <cellStyle name="Currency 8 2 3 2 6" xfId="31969" xr:uid="{812686F6-5DE7-4F24-B742-0D37E87CC813}"/>
    <cellStyle name="Currency 8 2 3 3" xfId="1775" xr:uid="{F7331E9B-FFC8-4F67-A3E3-A1530D74FBF0}"/>
    <cellStyle name="Currency 8 2 3 3 2" xfId="3674" xr:uid="{25F82257-9762-4C82-A52A-704BCA87F0C0}"/>
    <cellStyle name="Currency 8 2 3 3 2 2" xfId="7477" xr:uid="{89376B00-5D06-4942-AB0C-58691C3D2D31}"/>
    <cellStyle name="Currency 8 2 3 3 2 2 2" xfId="15288" xr:uid="{15524772-5FE4-4F75-A915-B874E1474FAC}"/>
    <cellStyle name="Currency 8 2 3 3 2 2 2 2" xfId="30699" xr:uid="{08D70B49-065F-4650-AF56-C85C692FA78E}"/>
    <cellStyle name="Currency 8 2 3 3 2 2 2 2 2" xfId="61523" xr:uid="{B3F13BA7-C9B4-4D35-95F6-87D726E188E8}"/>
    <cellStyle name="Currency 8 2 3 3 2 2 2 3" xfId="46113" xr:uid="{9448D0B7-DB4F-446C-9133-7DE39EA8C76C}"/>
    <cellStyle name="Currency 8 2 3 3 2 2 3" xfId="22890" xr:uid="{CF36FA25-9272-4DA4-97C1-3E6CBEB0F269}"/>
    <cellStyle name="Currency 8 2 3 3 2 2 3 2" xfId="53714" xr:uid="{3AE90A1C-F050-4F30-8C01-63D79AAB31F3}"/>
    <cellStyle name="Currency 8 2 3 3 2 2 4" xfId="38304" xr:uid="{C875DF53-3B5B-453E-A5E0-ED5CB9A264B3}"/>
    <cellStyle name="Currency 8 2 3 3 2 3" xfId="11485" xr:uid="{3E8F61C8-071F-4360-9866-F066225DBD48}"/>
    <cellStyle name="Currency 8 2 3 3 2 3 2" xfId="26896" xr:uid="{30533C9D-09A5-455F-AD6C-BE7E1DC2EC7A}"/>
    <cellStyle name="Currency 8 2 3 3 2 3 2 2" xfId="57720" xr:uid="{3050187C-7E28-4240-81C5-147E77F84DDC}"/>
    <cellStyle name="Currency 8 2 3 3 2 3 3" xfId="42310" xr:uid="{0AFF34E2-75B0-4593-984A-0B857B768363}"/>
    <cellStyle name="Currency 8 2 3 3 2 4" xfId="19087" xr:uid="{16E88915-14FF-44D6-8FF9-CF6D0305B846}"/>
    <cellStyle name="Currency 8 2 3 3 2 4 2" xfId="49911" xr:uid="{940D1929-CC74-4667-9F56-872ECB425166}"/>
    <cellStyle name="Currency 8 2 3 3 2 5" xfId="34501" xr:uid="{A22E032E-EE37-41E1-9F04-8AB85210B08B}"/>
    <cellStyle name="Currency 8 2 3 3 3" xfId="5578" xr:uid="{8F1DABB2-0CED-4E07-B9A4-785F0C863BAF}"/>
    <cellStyle name="Currency 8 2 3 3 3 2" xfId="13389" xr:uid="{EBD3341B-2601-43DB-A03C-C193B15692F5}"/>
    <cellStyle name="Currency 8 2 3 3 3 2 2" xfId="28800" xr:uid="{645FD7A3-E3BF-4504-8CBE-D36D9670D518}"/>
    <cellStyle name="Currency 8 2 3 3 3 2 2 2" xfId="59624" xr:uid="{56C5F7EC-6162-4B8E-B4C0-4C5ACC452326}"/>
    <cellStyle name="Currency 8 2 3 3 3 2 3" xfId="44214" xr:uid="{720B3DE9-D060-44CA-ABF4-13A639D557F1}"/>
    <cellStyle name="Currency 8 2 3 3 3 3" xfId="20991" xr:uid="{AC3A8A2B-A16D-4015-9785-148F6A1C4893}"/>
    <cellStyle name="Currency 8 2 3 3 3 3 2" xfId="51815" xr:uid="{1A8C2EA8-0815-4C73-A866-7916ABBBA662}"/>
    <cellStyle name="Currency 8 2 3 3 3 4" xfId="36405" xr:uid="{0976A91D-CDAF-4948-B3FA-E5F342CD965C}"/>
    <cellStyle name="Currency 8 2 3 3 4" xfId="9586" xr:uid="{DB2253D6-F3CC-46F6-9006-C45CA33CE50E}"/>
    <cellStyle name="Currency 8 2 3 3 4 2" xfId="24997" xr:uid="{08CCE7B2-5D9D-4B3B-88D8-C60CF323F175}"/>
    <cellStyle name="Currency 8 2 3 3 4 2 2" xfId="55821" xr:uid="{9157E820-69D3-4166-8946-26101901B402}"/>
    <cellStyle name="Currency 8 2 3 3 4 3" xfId="40411" xr:uid="{9D396AB4-DB50-4564-ABA8-BB0361028FAC}"/>
    <cellStyle name="Currency 8 2 3 3 5" xfId="17188" xr:uid="{0AB7F888-38D3-4679-BA2D-3253CCCF1EA9}"/>
    <cellStyle name="Currency 8 2 3 3 5 2" xfId="48012" xr:uid="{87020CB5-5564-4FA0-8C1F-842610165875}"/>
    <cellStyle name="Currency 8 2 3 3 6" xfId="32602" xr:uid="{94AF2E03-9B6A-4AF2-ADA9-430596F7D856}"/>
    <cellStyle name="Currency 8 2 3 4" xfId="2408" xr:uid="{775DF245-479D-4C31-8D51-2884B38725D6}"/>
    <cellStyle name="Currency 8 2 3 4 2" xfId="6211" xr:uid="{A3019418-565A-441F-B15C-A474A3BAC0BF}"/>
    <cellStyle name="Currency 8 2 3 4 2 2" xfId="14022" xr:uid="{45B82FA5-5E4F-4E37-AB27-8BFAA2C0B747}"/>
    <cellStyle name="Currency 8 2 3 4 2 2 2" xfId="29433" xr:uid="{BBF5373E-C5E8-4586-B572-A925D8EBDD14}"/>
    <cellStyle name="Currency 8 2 3 4 2 2 2 2" xfId="60257" xr:uid="{6CF1CE57-7C3C-4F07-ACE7-942A433313CD}"/>
    <cellStyle name="Currency 8 2 3 4 2 2 3" xfId="44847" xr:uid="{4BDE5BCF-6A9F-4477-8687-D591B21DECFD}"/>
    <cellStyle name="Currency 8 2 3 4 2 3" xfId="21624" xr:uid="{74096312-B5BD-440A-90BA-F65AB1262097}"/>
    <cellStyle name="Currency 8 2 3 4 2 3 2" xfId="52448" xr:uid="{CBF4BFCD-E73D-4896-B3AE-4CDBF8429E04}"/>
    <cellStyle name="Currency 8 2 3 4 2 4" xfId="37038" xr:uid="{346AEC2C-3FFF-4A5B-B7A2-C3F8CBF42EED}"/>
    <cellStyle name="Currency 8 2 3 4 3" xfId="10219" xr:uid="{5598AD15-BA02-48BA-836F-634F4CADFF99}"/>
    <cellStyle name="Currency 8 2 3 4 3 2" xfId="25630" xr:uid="{DFC02E94-6A36-4C7E-AD91-72D287CCC2F5}"/>
    <cellStyle name="Currency 8 2 3 4 3 2 2" xfId="56454" xr:uid="{FDF6E845-2998-4F1E-8C9A-5964B1A078BD}"/>
    <cellStyle name="Currency 8 2 3 4 3 3" xfId="41044" xr:uid="{F9FFEDE3-F7A4-4323-88E6-B6038AB0FB63}"/>
    <cellStyle name="Currency 8 2 3 4 4" xfId="17821" xr:uid="{C7DFB2AF-2C53-44F1-B212-154B037D90DA}"/>
    <cellStyle name="Currency 8 2 3 4 4 2" xfId="48645" xr:uid="{C559EE04-9020-47DC-9287-CF0449363CA9}"/>
    <cellStyle name="Currency 8 2 3 4 5" xfId="33235" xr:uid="{A6287461-4397-4B2E-B825-BFDD736B11AA}"/>
    <cellStyle name="Currency 8 2 3 5" xfId="4312" xr:uid="{4800532F-4B0B-4F9A-A101-E3DD64632CB6}"/>
    <cellStyle name="Currency 8 2 3 5 2" xfId="12123" xr:uid="{FE27E3BC-D33D-4B1F-B767-28AD73F173DE}"/>
    <cellStyle name="Currency 8 2 3 5 2 2" xfId="27534" xr:uid="{E7AC047A-6CE3-4B7C-8E5A-AE1D261A872F}"/>
    <cellStyle name="Currency 8 2 3 5 2 2 2" xfId="58358" xr:uid="{41A57B37-6342-4A0A-9CAD-3021BF96D666}"/>
    <cellStyle name="Currency 8 2 3 5 2 3" xfId="42948" xr:uid="{64B5CFC6-9FE2-49EA-A26C-BE4C281F2B6B}"/>
    <cellStyle name="Currency 8 2 3 5 3" xfId="19725" xr:uid="{683C5D8B-1B38-4D8B-A422-EACEC69341DB}"/>
    <cellStyle name="Currency 8 2 3 5 3 2" xfId="50549" xr:uid="{1871BB30-7C66-4CFD-A581-EF6DBAAE19DF}"/>
    <cellStyle name="Currency 8 2 3 5 4" xfId="35139" xr:uid="{85E62AF4-A508-4273-8D94-C3DD4593D765}"/>
    <cellStyle name="Currency 8 2 3 6" xfId="8320" xr:uid="{AEA3D9B7-428C-435F-A07E-5BA74631E82A}"/>
    <cellStyle name="Currency 8 2 3 6 2" xfId="23731" xr:uid="{C109492B-8F0F-4415-B0D3-0263C7DACBF8}"/>
    <cellStyle name="Currency 8 2 3 6 2 2" xfId="54555" xr:uid="{83210484-A9FE-4A87-AD40-7E27261CF4C9}"/>
    <cellStyle name="Currency 8 2 3 6 3" xfId="39145" xr:uid="{9EF01C6A-AA1B-4345-B6DD-41CE0E921939}"/>
    <cellStyle name="Currency 8 2 3 7" xfId="15922" xr:uid="{2059DB6F-0D7F-435B-BE21-D1A8F2B33A98}"/>
    <cellStyle name="Currency 8 2 3 7 2" xfId="46746" xr:uid="{D7AB7560-5B47-49B6-A53F-379F16AE368B}"/>
    <cellStyle name="Currency 8 2 3 8" xfId="31336" xr:uid="{4E43F839-E9BE-42FB-8A21-75E9996FA85F}"/>
    <cellStyle name="Currency 8 2 4" xfId="929" xr:uid="{D48FD650-DD51-479E-804F-E284711A2217}"/>
    <cellStyle name="Currency 8 2 4 2" xfId="2828" xr:uid="{C295A840-FDD7-43C2-AEB0-BBB39C518072}"/>
    <cellStyle name="Currency 8 2 4 2 2" xfId="6631" xr:uid="{D54B757F-BB76-4EBC-BB60-C7E6EEB9B2C3}"/>
    <cellStyle name="Currency 8 2 4 2 2 2" xfId="14442" xr:uid="{489789E1-DA10-4EDD-8543-887CC605F1FB}"/>
    <cellStyle name="Currency 8 2 4 2 2 2 2" xfId="29853" xr:uid="{4644036F-233F-4EF1-AAF0-EAB556AA8DCB}"/>
    <cellStyle name="Currency 8 2 4 2 2 2 2 2" xfId="60677" xr:uid="{F28AF9D6-4552-41E6-A873-A1D3A9E8547E}"/>
    <cellStyle name="Currency 8 2 4 2 2 2 3" xfId="45267" xr:uid="{1D39F875-E530-4AB2-B1CD-305D4F6FF8E0}"/>
    <cellStyle name="Currency 8 2 4 2 2 3" xfId="22044" xr:uid="{7F194DC3-81F8-4E91-8733-E409691CA591}"/>
    <cellStyle name="Currency 8 2 4 2 2 3 2" xfId="52868" xr:uid="{C894A6EB-B7C9-4887-B60C-E6EDBE601978}"/>
    <cellStyle name="Currency 8 2 4 2 2 4" xfId="37458" xr:uid="{15457A42-9A34-4847-9A32-D06431FB1002}"/>
    <cellStyle name="Currency 8 2 4 2 3" xfId="10639" xr:uid="{FCC8EE8D-E807-4566-AB90-BC6FF8B9C980}"/>
    <cellStyle name="Currency 8 2 4 2 3 2" xfId="26050" xr:uid="{69D51360-77B3-4E5A-A8E5-D012B3411BF1}"/>
    <cellStyle name="Currency 8 2 4 2 3 2 2" xfId="56874" xr:uid="{7345874B-A453-41F8-9F29-FA05F28FCD80}"/>
    <cellStyle name="Currency 8 2 4 2 3 3" xfId="41464" xr:uid="{C7F4075A-C039-47FF-A1FE-A41C394AD0D0}"/>
    <cellStyle name="Currency 8 2 4 2 4" xfId="18241" xr:uid="{AE178AF0-9BA8-46AD-846F-B40DFFCCA403}"/>
    <cellStyle name="Currency 8 2 4 2 4 2" xfId="49065" xr:uid="{98E6B02C-2B5E-466D-B7C0-C9F6572EBB47}"/>
    <cellStyle name="Currency 8 2 4 2 5" xfId="33655" xr:uid="{73CD139E-3889-485D-B3C0-149B60FEFC6E}"/>
    <cellStyle name="Currency 8 2 4 3" xfId="4732" xr:uid="{6C3B0B20-B243-49BD-88E2-4FEE7E86EE5A}"/>
    <cellStyle name="Currency 8 2 4 3 2" xfId="12543" xr:uid="{C0917C5F-32EC-4E7E-9805-CAF809A7F583}"/>
    <cellStyle name="Currency 8 2 4 3 2 2" xfId="27954" xr:uid="{BA5895C7-B624-4DD1-8A1F-1C3AE84C72EC}"/>
    <cellStyle name="Currency 8 2 4 3 2 2 2" xfId="58778" xr:uid="{C8EE85F7-E66A-4C7F-8153-AC0849FDBF1A}"/>
    <cellStyle name="Currency 8 2 4 3 2 3" xfId="43368" xr:uid="{82632885-5641-44A7-BCCD-2303D722CAF9}"/>
    <cellStyle name="Currency 8 2 4 3 3" xfId="20145" xr:uid="{495E915A-A59A-4C6D-8882-DBDC8A61E62E}"/>
    <cellStyle name="Currency 8 2 4 3 3 2" xfId="50969" xr:uid="{F1566E40-3194-4A18-A457-B224A88E8886}"/>
    <cellStyle name="Currency 8 2 4 3 4" xfId="35559" xr:uid="{0DFA9360-D396-413B-9E85-84B8BD5D5DED}"/>
    <cellStyle name="Currency 8 2 4 4" xfId="8740" xr:uid="{C3A4896F-653C-4965-A77F-DB8F8FED65BB}"/>
    <cellStyle name="Currency 8 2 4 4 2" xfId="24151" xr:uid="{976C3673-DB8D-42DD-9CC6-BE98CB68DDBC}"/>
    <cellStyle name="Currency 8 2 4 4 2 2" xfId="54975" xr:uid="{3740D8AD-43FD-4235-A1C3-B2FACA0E21CE}"/>
    <cellStyle name="Currency 8 2 4 4 3" xfId="39565" xr:uid="{BDF16C45-898C-44B8-9A08-BFC99FAFEEDD}"/>
    <cellStyle name="Currency 8 2 4 5" xfId="16342" xr:uid="{442D583D-7087-4832-B644-D41CAD804B9C}"/>
    <cellStyle name="Currency 8 2 4 5 2" xfId="47166" xr:uid="{0355AAF1-5FEB-4EEE-97FC-50EB0E78BA16}"/>
    <cellStyle name="Currency 8 2 4 6" xfId="31756" xr:uid="{911AE838-7E51-4EDA-B9EB-EB620D985066}"/>
    <cellStyle name="Currency 8 2 5" xfId="1562" xr:uid="{F2221E7C-AF37-47B0-B361-6635A6306E87}"/>
    <cellStyle name="Currency 8 2 5 2" xfId="3461" xr:uid="{ACE77588-79FE-4EAA-9FAA-13A28503B791}"/>
    <cellStyle name="Currency 8 2 5 2 2" xfId="7264" xr:uid="{E16632A6-4A16-45ED-824D-DAE739C713A0}"/>
    <cellStyle name="Currency 8 2 5 2 2 2" xfId="15075" xr:uid="{3F576778-15FE-4436-8FBC-FBA77987F54A}"/>
    <cellStyle name="Currency 8 2 5 2 2 2 2" xfId="30486" xr:uid="{A811BB4E-7DE5-4613-BCA7-AB6005718949}"/>
    <cellStyle name="Currency 8 2 5 2 2 2 2 2" xfId="61310" xr:uid="{DC55A935-3C61-4090-B0AE-190AA3B38BDA}"/>
    <cellStyle name="Currency 8 2 5 2 2 2 3" xfId="45900" xr:uid="{ED75F529-F499-4F88-AF2E-770343EDE3CC}"/>
    <cellStyle name="Currency 8 2 5 2 2 3" xfId="22677" xr:uid="{D8B95ADB-1221-4CBE-BA2D-A98A1465A710}"/>
    <cellStyle name="Currency 8 2 5 2 2 3 2" xfId="53501" xr:uid="{E9BA3F0E-7C9A-452F-A35B-C73230FFD38D}"/>
    <cellStyle name="Currency 8 2 5 2 2 4" xfId="38091" xr:uid="{03C39FE0-4192-4E34-A5F7-1C85CCE82B64}"/>
    <cellStyle name="Currency 8 2 5 2 3" xfId="11272" xr:uid="{0C7BD522-8CF3-46B8-A6E0-B2956B169189}"/>
    <cellStyle name="Currency 8 2 5 2 3 2" xfId="26683" xr:uid="{51E43DD9-91E5-49C3-BE0C-53C8F8DFACBC}"/>
    <cellStyle name="Currency 8 2 5 2 3 2 2" xfId="57507" xr:uid="{DA1DD2E2-C744-44C7-8D13-F12A91E25E2F}"/>
    <cellStyle name="Currency 8 2 5 2 3 3" xfId="42097" xr:uid="{C26CD663-C34A-4418-A693-F00646658259}"/>
    <cellStyle name="Currency 8 2 5 2 4" xfId="18874" xr:uid="{046750FD-D019-4901-BC61-764031510D01}"/>
    <cellStyle name="Currency 8 2 5 2 4 2" xfId="49698" xr:uid="{6044C94E-3D9C-4DB4-B6A9-D48D1CF8CEE4}"/>
    <cellStyle name="Currency 8 2 5 2 5" xfId="34288" xr:uid="{A29253E9-A094-4FA6-9EBA-296F3D0CAF42}"/>
    <cellStyle name="Currency 8 2 5 3" xfId="5365" xr:uid="{971FDD04-82B2-4B7F-B065-79D23D1D007C}"/>
    <cellStyle name="Currency 8 2 5 3 2" xfId="13176" xr:uid="{DD3C2956-B206-4FE2-8288-273F4CCC1EF1}"/>
    <cellStyle name="Currency 8 2 5 3 2 2" xfId="28587" xr:uid="{4C366F7C-39CB-400C-91DC-01911F5C8C6B}"/>
    <cellStyle name="Currency 8 2 5 3 2 2 2" xfId="59411" xr:uid="{ACE08867-7716-479C-9DD2-7446F6D3A546}"/>
    <cellStyle name="Currency 8 2 5 3 2 3" xfId="44001" xr:uid="{A2EF7377-78CB-44AE-A1C1-59D6166720D5}"/>
    <cellStyle name="Currency 8 2 5 3 3" xfId="20778" xr:uid="{4A921224-28D5-4A07-9923-523342839EE9}"/>
    <cellStyle name="Currency 8 2 5 3 3 2" xfId="51602" xr:uid="{B69FCB77-A346-44F7-9FD8-98BC110E60CE}"/>
    <cellStyle name="Currency 8 2 5 3 4" xfId="36192" xr:uid="{A3676414-401C-4DEA-BA49-B59B280B0B2F}"/>
    <cellStyle name="Currency 8 2 5 4" xfId="9373" xr:uid="{595CE81A-7312-4362-92D6-01EDB9A9E4C5}"/>
    <cellStyle name="Currency 8 2 5 4 2" xfId="24784" xr:uid="{F612C64E-B259-4237-BF65-F0053B5838D2}"/>
    <cellStyle name="Currency 8 2 5 4 2 2" xfId="55608" xr:uid="{862117AA-C1CD-4E32-82CA-67BF0C01590A}"/>
    <cellStyle name="Currency 8 2 5 4 3" xfId="40198" xr:uid="{6FC19809-CB04-4083-9D42-F3389968C709}"/>
    <cellStyle name="Currency 8 2 5 5" xfId="16975" xr:uid="{F4D804B5-B832-4437-845F-462567C64BA5}"/>
    <cellStyle name="Currency 8 2 5 5 2" xfId="47799" xr:uid="{85667FB0-0DF3-4150-AB57-C53AD8EE15B7}"/>
    <cellStyle name="Currency 8 2 5 6" xfId="32389" xr:uid="{8E349E38-AA38-4CDA-8EEC-17515A431CF0}"/>
    <cellStyle name="Currency 8 2 6" xfId="2195" xr:uid="{BEED8237-6F02-416A-AA8A-E62DB21A5392}"/>
    <cellStyle name="Currency 8 2 6 2" xfId="5998" xr:uid="{1C26337F-5CCC-4E0E-A655-046FE5A9E576}"/>
    <cellStyle name="Currency 8 2 6 2 2" xfId="13809" xr:uid="{2790371E-02DF-4E6C-A4BB-0AE3690A22F5}"/>
    <cellStyle name="Currency 8 2 6 2 2 2" xfId="29220" xr:uid="{03EF5C30-F547-47AC-BDC3-BEB851F841BA}"/>
    <cellStyle name="Currency 8 2 6 2 2 2 2" xfId="60044" xr:uid="{0DB09340-8239-45A4-814D-A09475508269}"/>
    <cellStyle name="Currency 8 2 6 2 2 3" xfId="44634" xr:uid="{D23A068D-24A4-44E2-8130-9C6B323FFFE8}"/>
    <cellStyle name="Currency 8 2 6 2 3" xfId="21411" xr:uid="{57236947-4D77-4B98-94C9-923E865F00F2}"/>
    <cellStyle name="Currency 8 2 6 2 3 2" xfId="52235" xr:uid="{754671D7-86BD-4B20-AC4B-321475A4CA0F}"/>
    <cellStyle name="Currency 8 2 6 2 4" xfId="36825" xr:uid="{110C3D87-5E37-47BE-9215-FE73E13D95D1}"/>
    <cellStyle name="Currency 8 2 6 3" xfId="10006" xr:uid="{C440D632-8B61-4F8D-A704-682485180F40}"/>
    <cellStyle name="Currency 8 2 6 3 2" xfId="25417" xr:uid="{025A9FFE-5B7A-420F-A6B0-DD5F2E34F7AB}"/>
    <cellStyle name="Currency 8 2 6 3 2 2" xfId="56241" xr:uid="{0235F7D7-70D7-47C8-8F6B-CD1B73FC0291}"/>
    <cellStyle name="Currency 8 2 6 3 3" xfId="40831" xr:uid="{00115F8F-4E9B-4FA2-991E-FB72E7A09DEC}"/>
    <cellStyle name="Currency 8 2 6 4" xfId="17608" xr:uid="{D9AA15D4-7A5A-48F7-B319-E44C652E16D8}"/>
    <cellStyle name="Currency 8 2 6 4 2" xfId="48432" xr:uid="{9325E42E-CCBD-4DDC-A17F-6D90A3B3BB48}"/>
    <cellStyle name="Currency 8 2 6 5" xfId="33022" xr:uid="{80CE8592-2865-4026-9C4A-BA02B5D1300C}"/>
    <cellStyle name="Currency 8 2 7" xfId="4099" xr:uid="{F5DEA054-E5AA-4E7B-A470-42554A1CD0E7}"/>
    <cellStyle name="Currency 8 2 7 2" xfId="11910" xr:uid="{C8DAE5F5-03AF-4BBA-99C6-3F0F43EE4B5B}"/>
    <cellStyle name="Currency 8 2 7 2 2" xfId="27321" xr:uid="{B34BAC24-5259-4173-8D0F-CD596D1F2D7F}"/>
    <cellStyle name="Currency 8 2 7 2 2 2" xfId="58145" xr:uid="{A527D917-CCE8-4DEE-BCCB-7CDB5AFF7D8B}"/>
    <cellStyle name="Currency 8 2 7 2 3" xfId="42735" xr:uid="{7777A25B-D562-4B25-887C-8EC9EFC81CF8}"/>
    <cellStyle name="Currency 8 2 7 3" xfId="19512" xr:uid="{1F774210-4038-408C-AA6B-8B58BDF3F8BE}"/>
    <cellStyle name="Currency 8 2 7 3 2" xfId="50336" xr:uid="{BF44BEE9-A2F0-40E4-8CA6-2371288DD252}"/>
    <cellStyle name="Currency 8 2 7 4" xfId="34926" xr:uid="{654DC575-494E-461F-885D-CB17BCBC42F5}"/>
    <cellStyle name="Currency 8 2 8" xfId="8107" xr:uid="{BBD0ED9F-D7BA-40DC-829E-6B11E7E2723B}"/>
    <cellStyle name="Currency 8 2 8 2" xfId="23518" xr:uid="{EA4EA0AB-EF99-489C-9DBC-F4D5B141D328}"/>
    <cellStyle name="Currency 8 2 8 2 2" xfId="54342" xr:uid="{B1C06E90-16E8-45E8-B72D-1AD147584FBF}"/>
    <cellStyle name="Currency 8 2 8 3" xfId="38932" xr:uid="{52E54A6F-7C2B-441E-A426-DA29538AA6C3}"/>
    <cellStyle name="Currency 8 2 9" xfId="7898" xr:uid="{B0D3335B-81BA-4CBD-A759-592B83CB67C6}"/>
    <cellStyle name="Currency 8 2 9 2" xfId="23309" xr:uid="{1E9C5ED0-DDCC-40ED-AEA5-8D215E7B5FE3}"/>
    <cellStyle name="Currency 8 2 9 2 2" xfId="54133" xr:uid="{05FD51E9-1E70-43CA-96E2-D8C4456928A5}"/>
    <cellStyle name="Currency 8 2 9 3" xfId="38723" xr:uid="{D550C355-712B-4702-8352-C3AC36829BBF}"/>
    <cellStyle name="Currency 8 3" xfId="634" xr:uid="{6025CEC1-3387-4C7D-9004-2C729ED87586}"/>
    <cellStyle name="Currency 8 3 2" xfId="1267" xr:uid="{D48AE8A8-BCC6-4AC6-B920-08A4BD976D95}"/>
    <cellStyle name="Currency 8 3 2 2" xfId="3166" xr:uid="{6323CA1E-FAAF-4FB5-BD32-9A7CD6CCDA4D}"/>
    <cellStyle name="Currency 8 3 2 2 2" xfId="6969" xr:uid="{F9ADD1AF-5D1E-427A-AEF3-2D3B7A277C37}"/>
    <cellStyle name="Currency 8 3 2 2 2 2" xfId="14780" xr:uid="{E232BE2B-BC73-41E9-AB8F-8A4AB53D6AA7}"/>
    <cellStyle name="Currency 8 3 2 2 2 2 2" xfId="30191" xr:uid="{0B16E173-E14E-40C0-8A1A-4C70104B79A6}"/>
    <cellStyle name="Currency 8 3 2 2 2 2 2 2" xfId="61015" xr:uid="{080D80DA-FA56-4F04-8149-18296848784C}"/>
    <cellStyle name="Currency 8 3 2 2 2 2 3" xfId="45605" xr:uid="{ED23FD98-83E1-4E1D-B712-989D5E68D3FA}"/>
    <cellStyle name="Currency 8 3 2 2 2 3" xfId="22382" xr:uid="{819966D9-3EDC-4947-A045-9F3C81657199}"/>
    <cellStyle name="Currency 8 3 2 2 2 3 2" xfId="53206" xr:uid="{DDD799D8-E33E-473B-874A-2708743EB703}"/>
    <cellStyle name="Currency 8 3 2 2 2 4" xfId="37796" xr:uid="{6FFE9119-09E9-4994-A0AB-BDF8D0CD4779}"/>
    <cellStyle name="Currency 8 3 2 2 3" xfId="10977" xr:uid="{88A040D9-4700-4D67-9ECC-BA77973D6ED3}"/>
    <cellStyle name="Currency 8 3 2 2 3 2" xfId="26388" xr:uid="{125D4973-DB3F-4D1E-A480-29B237DBA55B}"/>
    <cellStyle name="Currency 8 3 2 2 3 2 2" xfId="57212" xr:uid="{F58DC81C-23EF-4B35-AEE0-E7BB18640290}"/>
    <cellStyle name="Currency 8 3 2 2 3 3" xfId="41802" xr:uid="{3918A467-6FBB-42B2-B92E-AB1B19EADC25}"/>
    <cellStyle name="Currency 8 3 2 2 4" xfId="18579" xr:uid="{CC529F4E-550B-4B90-8AB9-60B0FE0B1B5D}"/>
    <cellStyle name="Currency 8 3 2 2 4 2" xfId="49403" xr:uid="{0A9ED6CA-56B1-41A1-AC97-0CBB1744A796}"/>
    <cellStyle name="Currency 8 3 2 2 5" xfId="33993" xr:uid="{A75FA6E5-BA99-403F-8E8E-E2FCDE9AA7F0}"/>
    <cellStyle name="Currency 8 3 2 3" xfId="5070" xr:uid="{E0D55A39-E52A-49F8-8477-404124DA4F94}"/>
    <cellStyle name="Currency 8 3 2 3 2" xfId="12881" xr:uid="{84B96F40-B27F-42B9-8621-4FE3F88EACAA}"/>
    <cellStyle name="Currency 8 3 2 3 2 2" xfId="28292" xr:uid="{1C0F87D0-A5CB-44D7-90F8-01DF0FF11A6E}"/>
    <cellStyle name="Currency 8 3 2 3 2 2 2" xfId="59116" xr:uid="{346AB541-3123-47CB-9A6E-AB84E5C67510}"/>
    <cellStyle name="Currency 8 3 2 3 2 3" xfId="43706" xr:uid="{D36BE20A-53AF-4DE4-AEC4-93A7EE0B0943}"/>
    <cellStyle name="Currency 8 3 2 3 3" xfId="20483" xr:uid="{56B75DED-ED29-4C00-9737-AF602513A17E}"/>
    <cellStyle name="Currency 8 3 2 3 3 2" xfId="51307" xr:uid="{440FF211-716D-496A-B494-F9B3658B0579}"/>
    <cellStyle name="Currency 8 3 2 3 4" xfId="35897" xr:uid="{374C09B4-8EA3-4529-8124-9CA4B6BF272A}"/>
    <cellStyle name="Currency 8 3 2 4" xfId="9078" xr:uid="{4E9606AC-368B-43D7-B2F3-066A1576486F}"/>
    <cellStyle name="Currency 8 3 2 4 2" xfId="24489" xr:uid="{BD38F127-C029-4487-9CCF-ACB49BFF12AD}"/>
    <cellStyle name="Currency 8 3 2 4 2 2" xfId="55313" xr:uid="{D7D32AD7-BE82-4E4E-A04F-FF7D454D4630}"/>
    <cellStyle name="Currency 8 3 2 4 3" xfId="39903" xr:uid="{8641F07B-34A8-433A-BB31-56C875F23978}"/>
    <cellStyle name="Currency 8 3 2 5" xfId="16680" xr:uid="{CFD09B8A-D49B-4CB0-B623-0A952447C8DD}"/>
    <cellStyle name="Currency 8 3 2 5 2" xfId="47504" xr:uid="{07EB29E6-4F5A-4DB0-AEDC-B1EB90EF7E50}"/>
    <cellStyle name="Currency 8 3 2 6" xfId="32094" xr:uid="{B83E6439-89F9-44E3-87EB-71AF02969D02}"/>
    <cellStyle name="Currency 8 3 3" xfId="1900" xr:uid="{8E138370-91CE-4ABA-97AF-49906C840FA8}"/>
    <cellStyle name="Currency 8 3 3 2" xfId="3799" xr:uid="{0F6AB5B8-7865-49B2-8FCA-3572C91F1E8B}"/>
    <cellStyle name="Currency 8 3 3 2 2" xfId="7602" xr:uid="{4E4336D2-DA43-40B7-BDCC-86A32B689591}"/>
    <cellStyle name="Currency 8 3 3 2 2 2" xfId="15413" xr:uid="{2ED61FBA-64FC-4B5A-A091-4B551B0CEE34}"/>
    <cellStyle name="Currency 8 3 3 2 2 2 2" xfId="30824" xr:uid="{981CC329-0E24-462D-A4F0-40DEE105D384}"/>
    <cellStyle name="Currency 8 3 3 2 2 2 2 2" xfId="61648" xr:uid="{BD5BF033-558D-4D7F-93FE-1F0D51C44B80}"/>
    <cellStyle name="Currency 8 3 3 2 2 2 3" xfId="46238" xr:uid="{330276C1-AD28-4EB7-8176-1672AEDAC272}"/>
    <cellStyle name="Currency 8 3 3 2 2 3" xfId="23015" xr:uid="{23D2A5F3-8781-4ECA-84C6-253C155AD32E}"/>
    <cellStyle name="Currency 8 3 3 2 2 3 2" xfId="53839" xr:uid="{95F7F3E6-B184-4DA3-84C3-F99380F28D08}"/>
    <cellStyle name="Currency 8 3 3 2 2 4" xfId="38429" xr:uid="{26F3DB82-F25C-48A6-9286-78DE81B6F1CD}"/>
    <cellStyle name="Currency 8 3 3 2 3" xfId="11610" xr:uid="{878A5192-F111-4732-B8EE-BC4E045B8770}"/>
    <cellStyle name="Currency 8 3 3 2 3 2" xfId="27021" xr:uid="{8E401DEF-47DF-4DB2-99DF-DBF11EB40756}"/>
    <cellStyle name="Currency 8 3 3 2 3 2 2" xfId="57845" xr:uid="{E937F3A5-140B-4730-8091-D20C51A94ED4}"/>
    <cellStyle name="Currency 8 3 3 2 3 3" xfId="42435" xr:uid="{F6C48898-E07B-43F2-8D89-60C4CBB7CEB2}"/>
    <cellStyle name="Currency 8 3 3 2 4" xfId="19212" xr:uid="{7D791A94-20B1-499B-9128-D0607DFC8855}"/>
    <cellStyle name="Currency 8 3 3 2 4 2" xfId="50036" xr:uid="{EF820B90-90A4-46EB-9AA8-66CF6FD0A012}"/>
    <cellStyle name="Currency 8 3 3 2 5" xfId="34626" xr:uid="{1D1D449B-9C21-49E6-B749-390C8AAAB7C1}"/>
    <cellStyle name="Currency 8 3 3 3" xfId="5703" xr:uid="{25A7EAA9-EBA5-48D3-87AE-2E346703603F}"/>
    <cellStyle name="Currency 8 3 3 3 2" xfId="13514" xr:uid="{AE49322F-A48C-48E4-86B0-8FAFFA1F03B1}"/>
    <cellStyle name="Currency 8 3 3 3 2 2" xfId="28925" xr:uid="{C7547D36-7306-43B4-947E-EE33EDCB3E61}"/>
    <cellStyle name="Currency 8 3 3 3 2 2 2" xfId="59749" xr:uid="{E34F87A3-0912-4EA3-A120-0EE10F1E9DC3}"/>
    <cellStyle name="Currency 8 3 3 3 2 3" xfId="44339" xr:uid="{6117B0C3-1FB7-4EAE-9D02-A223A9AE1AF0}"/>
    <cellStyle name="Currency 8 3 3 3 3" xfId="21116" xr:uid="{B5E921CD-A367-429E-A1A8-DF355A5F677A}"/>
    <cellStyle name="Currency 8 3 3 3 3 2" xfId="51940" xr:uid="{F33D5956-6ADB-4EFC-B195-7590DA30FD3D}"/>
    <cellStyle name="Currency 8 3 3 3 4" xfId="36530" xr:uid="{21C7A5A5-5734-4B81-8A5C-3C5B1B792A10}"/>
    <cellStyle name="Currency 8 3 3 4" xfId="9711" xr:uid="{21A25876-CAFC-471D-AC65-287EE8E1FEA4}"/>
    <cellStyle name="Currency 8 3 3 4 2" xfId="25122" xr:uid="{FF5B168C-BF5E-49DB-98C2-EEBAC167F812}"/>
    <cellStyle name="Currency 8 3 3 4 2 2" xfId="55946" xr:uid="{8231D65C-CB7A-4CBA-8110-16B6187430CA}"/>
    <cellStyle name="Currency 8 3 3 4 3" xfId="40536" xr:uid="{69A08E8D-FAF1-4A22-A42F-713C463D569E}"/>
    <cellStyle name="Currency 8 3 3 5" xfId="17313" xr:uid="{32C419EE-D105-4109-B256-2287D598C2CA}"/>
    <cellStyle name="Currency 8 3 3 5 2" xfId="48137" xr:uid="{F2C2575D-6E2D-4212-8E54-53C8BA2C5FEC}"/>
    <cellStyle name="Currency 8 3 3 6" xfId="32727" xr:uid="{BF570D6D-2221-4E7C-BC75-C84F59BC1009}"/>
    <cellStyle name="Currency 8 3 4" xfId="2533" xr:uid="{3D26C2B7-35D6-4E7C-9472-2BF723349245}"/>
    <cellStyle name="Currency 8 3 4 2" xfId="6336" xr:uid="{8A00BA9C-8DFC-4951-87C6-223C2461C1AA}"/>
    <cellStyle name="Currency 8 3 4 2 2" xfId="14147" xr:uid="{73C6DF24-EC08-4F2F-9E92-49D1A066540B}"/>
    <cellStyle name="Currency 8 3 4 2 2 2" xfId="29558" xr:uid="{B3E953D1-CFCA-4094-A525-9BA7761BD057}"/>
    <cellStyle name="Currency 8 3 4 2 2 2 2" xfId="60382" xr:uid="{3FAD9EEE-13B2-4A61-BC5D-D5CEA91FF655}"/>
    <cellStyle name="Currency 8 3 4 2 2 3" xfId="44972" xr:uid="{6F2F8EF2-820B-4CC1-A43B-63F091073D11}"/>
    <cellStyle name="Currency 8 3 4 2 3" xfId="21749" xr:uid="{3377341C-1B70-441B-8CA8-F779891798EA}"/>
    <cellStyle name="Currency 8 3 4 2 3 2" xfId="52573" xr:uid="{44D6A1C0-BC58-44EC-9D3E-D393B2EF8D76}"/>
    <cellStyle name="Currency 8 3 4 2 4" xfId="37163" xr:uid="{F08912B8-B05A-43D6-A21B-28C7067666AF}"/>
    <cellStyle name="Currency 8 3 4 3" xfId="10344" xr:uid="{9B7EF866-E747-45F8-B0DF-FE8556F81CE4}"/>
    <cellStyle name="Currency 8 3 4 3 2" xfId="25755" xr:uid="{28A26440-61A0-407C-9226-32868F51F9F4}"/>
    <cellStyle name="Currency 8 3 4 3 2 2" xfId="56579" xr:uid="{29343EC6-ED30-4EB7-B8A4-F2AD91D2C554}"/>
    <cellStyle name="Currency 8 3 4 3 3" xfId="41169" xr:uid="{2925EE8B-0C40-4DDE-A61B-908FD4A8800E}"/>
    <cellStyle name="Currency 8 3 4 4" xfId="17946" xr:uid="{2E96AE48-8DFF-49BE-80FC-8A51777E195A}"/>
    <cellStyle name="Currency 8 3 4 4 2" xfId="48770" xr:uid="{5FFF6F88-B7AD-4C09-9676-C84B62BBD15C}"/>
    <cellStyle name="Currency 8 3 4 5" xfId="33360" xr:uid="{FBFD7BD6-7608-4D31-B5B1-725B2D7D9898}"/>
    <cellStyle name="Currency 8 3 5" xfId="4437" xr:uid="{8BDD9917-6789-4365-AFA2-633BCBCD6B7B}"/>
    <cellStyle name="Currency 8 3 5 2" xfId="12248" xr:uid="{7A258BF5-A0F3-453F-9A86-6ED405D2650C}"/>
    <cellStyle name="Currency 8 3 5 2 2" xfId="27659" xr:uid="{2382FF60-49D1-4976-9255-F9DDADF1E2C7}"/>
    <cellStyle name="Currency 8 3 5 2 2 2" xfId="58483" xr:uid="{CC6FC330-AC79-4EB4-AA5D-5B2AB8E44279}"/>
    <cellStyle name="Currency 8 3 5 2 3" xfId="43073" xr:uid="{67FB8B59-698F-487E-B13E-BBBC0D45E0AC}"/>
    <cellStyle name="Currency 8 3 5 3" xfId="19850" xr:uid="{146AFAE0-1A92-4B00-AA2A-93100AAA0F23}"/>
    <cellStyle name="Currency 8 3 5 3 2" xfId="50674" xr:uid="{4E37B16F-1D55-41AD-8D93-5BCEF565EABF}"/>
    <cellStyle name="Currency 8 3 5 4" xfId="35264" xr:uid="{56E47D3F-481A-474D-BE92-0FB20B4D2E59}"/>
    <cellStyle name="Currency 8 3 6" xfId="8445" xr:uid="{74437219-1C35-4AC4-B3B7-9978F89B245B}"/>
    <cellStyle name="Currency 8 3 6 2" xfId="23856" xr:uid="{B24E99CD-0D73-4EE4-B829-C833237C64AF}"/>
    <cellStyle name="Currency 8 3 6 2 2" xfId="54680" xr:uid="{0375571F-87A1-40F3-8FC8-59F6061A20CD}"/>
    <cellStyle name="Currency 8 3 6 3" xfId="39270" xr:uid="{37325CA5-B391-4824-9D8C-D70D7C367830}"/>
    <cellStyle name="Currency 8 3 7" xfId="16047" xr:uid="{070BB836-9B79-4215-A5ED-80232BC88989}"/>
    <cellStyle name="Currency 8 3 7 2" xfId="46871" xr:uid="{AC385E12-0994-443D-B2A4-F8C95B5C5325}"/>
    <cellStyle name="Currency 8 3 8" xfId="31461" xr:uid="{D8F976B6-59CE-405A-A993-BA3C45651419}"/>
    <cellStyle name="Currency 8 4" xfId="425" xr:uid="{048B7936-C90B-42DE-B3AF-C5C62B40E326}"/>
    <cellStyle name="Currency 8 4 2" xfId="1058" xr:uid="{A9FFF19E-141B-46CE-A3F6-85CF1B7AE0DC}"/>
    <cellStyle name="Currency 8 4 2 2" xfId="2957" xr:uid="{9BC3C984-7E70-4FC5-B5D2-D1858974CC9C}"/>
    <cellStyle name="Currency 8 4 2 2 2" xfId="6760" xr:uid="{9A66A431-73CF-4F57-BF5F-43FAEB1FB36A}"/>
    <cellStyle name="Currency 8 4 2 2 2 2" xfId="14571" xr:uid="{102EA604-1F23-425F-990F-9AF330A6E6CF}"/>
    <cellStyle name="Currency 8 4 2 2 2 2 2" xfId="29982" xr:uid="{2FF6CF2E-DE6A-4941-B4E7-04886312B16E}"/>
    <cellStyle name="Currency 8 4 2 2 2 2 2 2" xfId="60806" xr:uid="{63EB39E5-39B0-4812-9A64-D6E1EDE4E773}"/>
    <cellStyle name="Currency 8 4 2 2 2 2 3" xfId="45396" xr:uid="{8505EF8F-0284-40C9-9049-0ECCA3C53157}"/>
    <cellStyle name="Currency 8 4 2 2 2 3" xfId="22173" xr:uid="{126D975B-7E1D-4F4C-A138-471A30F3A8A6}"/>
    <cellStyle name="Currency 8 4 2 2 2 3 2" xfId="52997" xr:uid="{3AF811E3-1AAB-4F55-92ED-1DC28165BF2B}"/>
    <cellStyle name="Currency 8 4 2 2 2 4" xfId="37587" xr:uid="{81B118AE-0E89-49E6-8496-15FB02FFC315}"/>
    <cellStyle name="Currency 8 4 2 2 3" xfId="10768" xr:uid="{58D6CE11-BF76-4471-B62A-F73DE627CE43}"/>
    <cellStyle name="Currency 8 4 2 2 3 2" xfId="26179" xr:uid="{BF1DFB9F-06DB-44F9-B33F-D6D64A02C91E}"/>
    <cellStyle name="Currency 8 4 2 2 3 2 2" xfId="57003" xr:uid="{A04ADA81-6E93-46A3-AAF6-4F8EF62C3037}"/>
    <cellStyle name="Currency 8 4 2 2 3 3" xfId="41593" xr:uid="{A4CADCD0-8934-4300-812D-28FFFAE8B6DE}"/>
    <cellStyle name="Currency 8 4 2 2 4" xfId="18370" xr:uid="{A9B72296-BC19-418E-9288-F162547BF8EB}"/>
    <cellStyle name="Currency 8 4 2 2 4 2" xfId="49194" xr:uid="{F8FAB8C4-9278-4B99-B773-0798226545F2}"/>
    <cellStyle name="Currency 8 4 2 2 5" xfId="33784" xr:uid="{6560030F-1CCE-4A44-9FE5-4E9C874ADF6A}"/>
    <cellStyle name="Currency 8 4 2 3" xfId="4861" xr:uid="{48776E63-8277-4AD6-B293-51C6C4B647C2}"/>
    <cellStyle name="Currency 8 4 2 3 2" xfId="12672" xr:uid="{242F488F-8AB4-4B22-B2A8-A9E23A96BDAA}"/>
    <cellStyle name="Currency 8 4 2 3 2 2" xfId="28083" xr:uid="{5F82D687-D74E-47F3-9AF4-FC024B425B18}"/>
    <cellStyle name="Currency 8 4 2 3 2 2 2" xfId="58907" xr:uid="{9482E179-0D7E-4334-B667-379B67CD5698}"/>
    <cellStyle name="Currency 8 4 2 3 2 3" xfId="43497" xr:uid="{0FA83A09-775E-4ACA-8653-80A14177EFB7}"/>
    <cellStyle name="Currency 8 4 2 3 3" xfId="20274" xr:uid="{40EF0241-FE2F-45A4-9CB0-9853B23BAA72}"/>
    <cellStyle name="Currency 8 4 2 3 3 2" xfId="51098" xr:uid="{CFE5D0E9-7E9D-4F53-A281-06C531E3F296}"/>
    <cellStyle name="Currency 8 4 2 3 4" xfId="35688" xr:uid="{429FE927-E708-4C13-9FCF-0303B132F172}"/>
    <cellStyle name="Currency 8 4 2 4" xfId="8869" xr:uid="{B99571C2-2A6A-49E7-B5AE-C799EACF4B28}"/>
    <cellStyle name="Currency 8 4 2 4 2" xfId="24280" xr:uid="{E3EA796A-2D34-474E-B872-F4744772D247}"/>
    <cellStyle name="Currency 8 4 2 4 2 2" xfId="55104" xr:uid="{A39CEF7B-60E5-4E9F-8D57-59812A3237A9}"/>
    <cellStyle name="Currency 8 4 2 4 3" xfId="39694" xr:uid="{81D005AD-CF1C-4B52-9E0A-86655028BB03}"/>
    <cellStyle name="Currency 8 4 2 5" xfId="16471" xr:uid="{079FEDA8-12CE-43AD-A76A-7AC2A968CEB5}"/>
    <cellStyle name="Currency 8 4 2 5 2" xfId="47295" xr:uid="{AD52D084-820E-492B-94E7-6EC53721CAF2}"/>
    <cellStyle name="Currency 8 4 2 6" xfId="31885" xr:uid="{E7EB6BC3-DF2B-42ED-901D-2E1F960E7516}"/>
    <cellStyle name="Currency 8 4 3" xfId="1691" xr:uid="{C26F622D-B90E-49E2-9FB5-8F71C0F55F3F}"/>
    <cellStyle name="Currency 8 4 3 2" xfId="3590" xr:uid="{DD2A8F6E-C267-4BAE-94D6-F7346C6A49E9}"/>
    <cellStyle name="Currency 8 4 3 2 2" xfId="7393" xr:uid="{B2754500-A624-48AD-8694-04051DD06DF3}"/>
    <cellStyle name="Currency 8 4 3 2 2 2" xfId="15204" xr:uid="{3329FD35-E2FC-453E-A2ED-0D8E953FAAA0}"/>
    <cellStyle name="Currency 8 4 3 2 2 2 2" xfId="30615" xr:uid="{D14E148E-238F-4104-9CEB-A27F02553A5F}"/>
    <cellStyle name="Currency 8 4 3 2 2 2 2 2" xfId="61439" xr:uid="{14FBE958-2125-49BC-BDE6-E875FC460CE1}"/>
    <cellStyle name="Currency 8 4 3 2 2 2 3" xfId="46029" xr:uid="{2CC38B90-2382-4D36-8344-CCF3AB019E1D}"/>
    <cellStyle name="Currency 8 4 3 2 2 3" xfId="22806" xr:uid="{D9D85A85-05AA-4B8A-A0D5-E10E5C2BA4B0}"/>
    <cellStyle name="Currency 8 4 3 2 2 3 2" xfId="53630" xr:uid="{EBA5F24D-41D9-4DEB-801A-30889C6F2E4B}"/>
    <cellStyle name="Currency 8 4 3 2 2 4" xfId="38220" xr:uid="{CFEB944F-4931-46F3-95B8-791904F44A97}"/>
    <cellStyle name="Currency 8 4 3 2 3" xfId="11401" xr:uid="{B98E435D-3A32-4AF2-A27A-4A13186EA6FC}"/>
    <cellStyle name="Currency 8 4 3 2 3 2" xfId="26812" xr:uid="{9CBFE7A6-180F-4AC9-A4F3-F214252F89BA}"/>
    <cellStyle name="Currency 8 4 3 2 3 2 2" xfId="57636" xr:uid="{5346EB2E-96BB-480D-BFE2-FAE2D522465C}"/>
    <cellStyle name="Currency 8 4 3 2 3 3" xfId="42226" xr:uid="{4C91ECB6-A464-4AD0-AE1C-2AF468343A01}"/>
    <cellStyle name="Currency 8 4 3 2 4" xfId="19003" xr:uid="{E5530698-3645-490F-B7DC-CEECE98344C0}"/>
    <cellStyle name="Currency 8 4 3 2 4 2" xfId="49827" xr:uid="{77FAA716-B709-4FE1-9745-8B39204FB8B5}"/>
    <cellStyle name="Currency 8 4 3 2 5" xfId="34417" xr:uid="{85AEC423-80B1-425D-809A-08F0F260B52C}"/>
    <cellStyle name="Currency 8 4 3 3" xfId="5494" xr:uid="{8A999D51-254B-488D-B72B-2AD992CD57DC}"/>
    <cellStyle name="Currency 8 4 3 3 2" xfId="13305" xr:uid="{47AF1D16-A749-452C-BA0D-93AEB350625B}"/>
    <cellStyle name="Currency 8 4 3 3 2 2" xfId="28716" xr:uid="{DD3706FB-7D44-4580-A0B8-7F27D4657C8A}"/>
    <cellStyle name="Currency 8 4 3 3 2 2 2" xfId="59540" xr:uid="{83B99994-7601-4ACD-875D-E58315BB74D8}"/>
    <cellStyle name="Currency 8 4 3 3 2 3" xfId="44130" xr:uid="{B15F10D8-25D4-4B5F-87DB-3D51960C1F1F}"/>
    <cellStyle name="Currency 8 4 3 3 3" xfId="20907" xr:uid="{ABA0ED93-37E1-4808-9905-E27CC460443B}"/>
    <cellStyle name="Currency 8 4 3 3 3 2" xfId="51731" xr:uid="{59DF05D0-F98B-47BF-A6CE-16409A833335}"/>
    <cellStyle name="Currency 8 4 3 3 4" xfId="36321" xr:uid="{6E5E5E19-BF01-4541-932B-3129A717514B}"/>
    <cellStyle name="Currency 8 4 3 4" xfId="9502" xr:uid="{BACE8C15-20E5-4E15-9F0E-FC872FA16B42}"/>
    <cellStyle name="Currency 8 4 3 4 2" xfId="24913" xr:uid="{F2742EE7-DA1B-4353-8CD4-57978B665295}"/>
    <cellStyle name="Currency 8 4 3 4 2 2" xfId="55737" xr:uid="{644B40B1-C665-4B6C-808A-4D57517F9746}"/>
    <cellStyle name="Currency 8 4 3 4 3" xfId="40327" xr:uid="{E5357F25-CC2E-4B78-882D-A06E171F52EC}"/>
    <cellStyle name="Currency 8 4 3 5" xfId="17104" xr:uid="{E3AA1379-C92C-4981-A433-711D50190912}"/>
    <cellStyle name="Currency 8 4 3 5 2" xfId="47928" xr:uid="{67C191F4-55C1-43A9-B99A-066DC8368720}"/>
    <cellStyle name="Currency 8 4 3 6" xfId="32518" xr:uid="{96E13C02-1E2A-4B56-BBE5-1756181B5480}"/>
    <cellStyle name="Currency 8 4 4" xfId="2324" xr:uid="{FF35FB00-4539-4007-99B9-E96C8CDA4FF3}"/>
    <cellStyle name="Currency 8 4 4 2" xfId="6127" xr:uid="{DE6216E4-23F6-40CB-95C8-DF5B0CE6CA86}"/>
    <cellStyle name="Currency 8 4 4 2 2" xfId="13938" xr:uid="{217CCA48-C62B-4CBC-BEDD-6297D0F1D1C5}"/>
    <cellStyle name="Currency 8 4 4 2 2 2" xfId="29349" xr:uid="{2E9C878A-2B2B-40D3-83B8-237F86952329}"/>
    <cellStyle name="Currency 8 4 4 2 2 2 2" xfId="60173" xr:uid="{A7A52457-09EA-4F58-AF61-8E02DB19507D}"/>
    <cellStyle name="Currency 8 4 4 2 2 3" xfId="44763" xr:uid="{9C9EDA64-03E5-4CCD-9B85-55581F07BF04}"/>
    <cellStyle name="Currency 8 4 4 2 3" xfId="21540" xr:uid="{6FD55581-FD21-4341-9D62-D3F6B6019CFE}"/>
    <cellStyle name="Currency 8 4 4 2 3 2" xfId="52364" xr:uid="{79D82664-021A-4F93-B8B5-2F0B01C1A26A}"/>
    <cellStyle name="Currency 8 4 4 2 4" xfId="36954" xr:uid="{E5B5244A-B0C7-4201-A373-B7CD7425423B}"/>
    <cellStyle name="Currency 8 4 4 3" xfId="10135" xr:uid="{9EF546B3-94CB-4909-9740-D1A7A595FCA3}"/>
    <cellStyle name="Currency 8 4 4 3 2" xfId="25546" xr:uid="{3606CDAC-E6A6-4931-8C53-8756E8CDBB6F}"/>
    <cellStyle name="Currency 8 4 4 3 2 2" xfId="56370" xr:uid="{85F5278F-B725-470A-8D3F-27C63BD847E2}"/>
    <cellStyle name="Currency 8 4 4 3 3" xfId="40960" xr:uid="{18111EC3-AA93-432F-BC2B-0FE2F6183F68}"/>
    <cellStyle name="Currency 8 4 4 4" xfId="17737" xr:uid="{4B858ABE-3BBA-4828-8A08-57479C1D75D2}"/>
    <cellStyle name="Currency 8 4 4 4 2" xfId="48561" xr:uid="{C3B8E3AD-FC44-418F-AFF9-D776EEDB88F7}"/>
    <cellStyle name="Currency 8 4 4 5" xfId="33151" xr:uid="{836C9717-A20D-4B27-B60D-AAA33AA7BCF9}"/>
    <cellStyle name="Currency 8 4 5" xfId="4228" xr:uid="{B258B038-EF3F-47F2-9019-B3E4E208BD27}"/>
    <cellStyle name="Currency 8 4 5 2" xfId="12039" xr:uid="{CF8517A0-A1EE-4EF3-B65D-13C881F52D12}"/>
    <cellStyle name="Currency 8 4 5 2 2" xfId="27450" xr:uid="{A80C73E7-1CDE-4067-AE77-22B0C1B7C17D}"/>
    <cellStyle name="Currency 8 4 5 2 2 2" xfId="58274" xr:uid="{3D670EFA-252A-45A2-8A9C-54C772D7DB81}"/>
    <cellStyle name="Currency 8 4 5 2 3" xfId="42864" xr:uid="{037BF23E-3328-40DC-A727-D2C2A0D2BAAA}"/>
    <cellStyle name="Currency 8 4 5 3" xfId="19641" xr:uid="{38823912-6257-4889-8243-10EF15AEB9A2}"/>
    <cellStyle name="Currency 8 4 5 3 2" xfId="50465" xr:uid="{A78F0CAB-6060-44FB-A1DE-D489E598334F}"/>
    <cellStyle name="Currency 8 4 5 4" xfId="35055" xr:uid="{23251B95-97E7-4CEF-9E62-D76B695C6B90}"/>
    <cellStyle name="Currency 8 4 6" xfId="8236" xr:uid="{72DA1301-F416-4F36-A0FD-AACFE72715A6}"/>
    <cellStyle name="Currency 8 4 6 2" xfId="23647" xr:uid="{31F901BE-A458-434C-AE5B-56D332DBE5EA}"/>
    <cellStyle name="Currency 8 4 6 2 2" xfId="54471" xr:uid="{A05DDFDC-621B-425F-B058-4D77EDE7EFA3}"/>
    <cellStyle name="Currency 8 4 6 3" xfId="39061" xr:uid="{66FEAD2B-277D-4173-B9AA-1DFD0FBBB96B}"/>
    <cellStyle name="Currency 8 4 7" xfId="15838" xr:uid="{47838822-D492-47B8-8A63-C3BDD672AC1F}"/>
    <cellStyle name="Currency 8 4 7 2" xfId="46662" xr:uid="{30E6F61F-AEED-4061-BD40-ED919015BBEF}"/>
    <cellStyle name="Currency 8 4 8" xfId="31252" xr:uid="{CD63D438-D8D4-4043-B05F-39F2AE7B308A}"/>
    <cellStyle name="Currency 8 5" xfId="845" xr:uid="{1FE778B4-67A9-4228-A34F-5FD15316A402}"/>
    <cellStyle name="Currency 8 5 2" xfId="2744" xr:uid="{87561949-5491-4A96-8192-F24308F13FCC}"/>
    <cellStyle name="Currency 8 5 2 2" xfId="6547" xr:uid="{C7A76B63-9ACA-40DD-AF3B-403B069513B3}"/>
    <cellStyle name="Currency 8 5 2 2 2" xfId="14358" xr:uid="{400BD5B8-5B1B-404E-8186-E4CE18D48BFD}"/>
    <cellStyle name="Currency 8 5 2 2 2 2" xfId="29769" xr:uid="{0E7FD243-07D7-468E-842E-246C32A3CA97}"/>
    <cellStyle name="Currency 8 5 2 2 2 2 2" xfId="60593" xr:uid="{71059EB7-6EE3-4381-9502-C5F7407BBDCC}"/>
    <cellStyle name="Currency 8 5 2 2 2 3" xfId="45183" xr:uid="{E5502A06-CB54-4BB9-BE49-A3A7CAD3BA5D}"/>
    <cellStyle name="Currency 8 5 2 2 3" xfId="21960" xr:uid="{5B2DE254-A3C0-4DD5-8268-96ABC99CD127}"/>
    <cellStyle name="Currency 8 5 2 2 3 2" xfId="52784" xr:uid="{484E0FFA-B5BB-4C01-BEAE-B612CDAF5463}"/>
    <cellStyle name="Currency 8 5 2 2 4" xfId="37374" xr:uid="{808DF25E-2B36-4DC7-ADD0-6F662D62724C}"/>
    <cellStyle name="Currency 8 5 2 3" xfId="10555" xr:uid="{B1C5A66A-BB88-4AB4-8427-61E2C9787779}"/>
    <cellStyle name="Currency 8 5 2 3 2" xfId="25966" xr:uid="{2D62D239-595A-4F2A-B1AB-DD8218992704}"/>
    <cellStyle name="Currency 8 5 2 3 2 2" xfId="56790" xr:uid="{A2C88FF1-EFA2-4419-B94A-921A9A6E5CA8}"/>
    <cellStyle name="Currency 8 5 2 3 3" xfId="41380" xr:uid="{E74767C5-738C-4B41-9B27-FD330FD6EF1C}"/>
    <cellStyle name="Currency 8 5 2 4" xfId="18157" xr:uid="{D9C78265-4A52-4D32-A7DC-D80CE7E5514D}"/>
    <cellStyle name="Currency 8 5 2 4 2" xfId="48981" xr:uid="{2558E1B2-C715-4DF5-8A91-C93B90A41C44}"/>
    <cellStyle name="Currency 8 5 2 5" xfId="33571" xr:uid="{E78224E4-975C-4A2D-B50A-F8A1411905B7}"/>
    <cellStyle name="Currency 8 5 3" xfId="4648" xr:uid="{5F430B45-0F5F-4F4A-A64F-9CD68BE80E76}"/>
    <cellStyle name="Currency 8 5 3 2" xfId="12459" xr:uid="{F2DBD14C-4F50-4D6B-B322-D8D027D5F68A}"/>
    <cellStyle name="Currency 8 5 3 2 2" xfId="27870" xr:uid="{94B6A84B-56C9-44C9-9C1B-7ED872172C10}"/>
    <cellStyle name="Currency 8 5 3 2 2 2" xfId="58694" xr:uid="{E6717CBF-E3B7-4996-8B07-93B9B8A6C651}"/>
    <cellStyle name="Currency 8 5 3 2 3" xfId="43284" xr:uid="{F4B888B2-E630-4455-A687-62A9FBA93BC4}"/>
    <cellStyle name="Currency 8 5 3 3" xfId="20061" xr:uid="{3A0D7042-4986-413C-B1E5-6B15A3A4D221}"/>
    <cellStyle name="Currency 8 5 3 3 2" xfId="50885" xr:uid="{91EC9955-6C1D-4CF9-8A72-1A80A931630B}"/>
    <cellStyle name="Currency 8 5 3 4" xfId="35475" xr:uid="{477CEE8E-3040-4752-A573-AFCB2ADF2FF6}"/>
    <cellStyle name="Currency 8 5 4" xfId="8656" xr:uid="{514D4C73-ADB3-42B6-9E37-1335A0A0B676}"/>
    <cellStyle name="Currency 8 5 4 2" xfId="24067" xr:uid="{A909710A-87C4-48A5-891A-25D7863FD02D}"/>
    <cellStyle name="Currency 8 5 4 2 2" xfId="54891" xr:uid="{80165064-4FFE-4694-895B-BF7A82CDBBDB}"/>
    <cellStyle name="Currency 8 5 4 3" xfId="39481" xr:uid="{168F1DD5-58AA-4D16-AF4D-FE043FAEEA5C}"/>
    <cellStyle name="Currency 8 5 5" xfId="16258" xr:uid="{07156F09-6871-49CD-8A26-154A6CED34F5}"/>
    <cellStyle name="Currency 8 5 5 2" xfId="47082" xr:uid="{BA5CC89F-724D-49A4-8536-0C5249376909}"/>
    <cellStyle name="Currency 8 5 6" xfId="31672" xr:uid="{15F942E9-3BDA-4A6C-8561-7D009BE78194}"/>
    <cellStyle name="Currency 8 6" xfId="1478" xr:uid="{ADF68159-939D-43D3-8661-D3C2DDBCBAD7}"/>
    <cellStyle name="Currency 8 6 2" xfId="3377" xr:uid="{6190C9A1-2F20-4D86-BB8E-B097F680D4FB}"/>
    <cellStyle name="Currency 8 6 2 2" xfId="7180" xr:uid="{87D2110A-B7EE-48E4-BDC9-362B72136603}"/>
    <cellStyle name="Currency 8 6 2 2 2" xfId="14991" xr:uid="{A4A65A03-D6B0-46BB-86B1-A0A392C853C4}"/>
    <cellStyle name="Currency 8 6 2 2 2 2" xfId="30402" xr:uid="{AC25D9D9-8485-478E-9BC7-96F835DA8D4A}"/>
    <cellStyle name="Currency 8 6 2 2 2 2 2" xfId="61226" xr:uid="{FB1C319E-04B5-418D-8FB8-C1D8EB4A1FBE}"/>
    <cellStyle name="Currency 8 6 2 2 2 3" xfId="45816" xr:uid="{3AC11238-BA0A-4BCA-835E-3EA734908602}"/>
    <cellStyle name="Currency 8 6 2 2 3" xfId="22593" xr:uid="{9A03FBC9-9538-4D9D-A8B9-DF9C6F9BF757}"/>
    <cellStyle name="Currency 8 6 2 2 3 2" xfId="53417" xr:uid="{635FC8A1-9599-423D-BD89-2EA5CC9ED4C4}"/>
    <cellStyle name="Currency 8 6 2 2 4" xfId="38007" xr:uid="{07C42A3C-8771-43FD-A2AB-239CA2B0E5FB}"/>
    <cellStyle name="Currency 8 6 2 3" xfId="11188" xr:uid="{5ED7067C-5846-4920-9D45-6AA7653741E4}"/>
    <cellStyle name="Currency 8 6 2 3 2" xfId="26599" xr:uid="{0337346E-EFF8-4FE9-84CE-3BC5BC4D99EC}"/>
    <cellStyle name="Currency 8 6 2 3 2 2" xfId="57423" xr:uid="{19D3C265-F7FF-4922-A0BF-52C254FE165D}"/>
    <cellStyle name="Currency 8 6 2 3 3" xfId="42013" xr:uid="{0A6746EA-6C5A-4377-B72B-A66544E235D5}"/>
    <cellStyle name="Currency 8 6 2 4" xfId="18790" xr:uid="{BD2714BC-FA2C-4EE4-ABF6-D4DFE220B54B}"/>
    <cellStyle name="Currency 8 6 2 4 2" xfId="49614" xr:uid="{9427C03A-BDD9-45E0-B8AD-8246A38030C5}"/>
    <cellStyle name="Currency 8 6 2 5" xfId="34204" xr:uid="{BB6F2A0A-857E-4162-9E02-C85ADC920B7C}"/>
    <cellStyle name="Currency 8 6 3" xfId="5281" xr:uid="{C4C533B0-23BC-4EE1-9DCF-AE13868DC2A5}"/>
    <cellStyle name="Currency 8 6 3 2" xfId="13092" xr:uid="{C928AE2B-8210-4129-9792-9B8E7486D855}"/>
    <cellStyle name="Currency 8 6 3 2 2" xfId="28503" xr:uid="{B13F337C-175D-4645-AABD-375DFAB3FFEE}"/>
    <cellStyle name="Currency 8 6 3 2 2 2" xfId="59327" xr:uid="{8F761D1E-0B9E-428B-98EC-DB4148D0B51C}"/>
    <cellStyle name="Currency 8 6 3 2 3" xfId="43917" xr:uid="{8CADC1AA-91DC-4801-AD51-298F96FC8944}"/>
    <cellStyle name="Currency 8 6 3 3" xfId="20694" xr:uid="{B07E01BF-C3ED-4DF7-AA63-C06682A951FF}"/>
    <cellStyle name="Currency 8 6 3 3 2" xfId="51518" xr:uid="{E7727245-F15D-4068-86DD-4E503D838957}"/>
    <cellStyle name="Currency 8 6 3 4" xfId="36108" xr:uid="{3200166F-8FB4-42EA-B819-F7FD8A182D0E}"/>
    <cellStyle name="Currency 8 6 4" xfId="9289" xr:uid="{A9571765-2778-4818-82C2-53E0442C9F4B}"/>
    <cellStyle name="Currency 8 6 4 2" xfId="24700" xr:uid="{B841F249-6754-44DD-8B52-D80EDEE0EC0C}"/>
    <cellStyle name="Currency 8 6 4 2 2" xfId="55524" xr:uid="{CE79473F-9B22-487A-9514-DDA0D1BE7527}"/>
    <cellStyle name="Currency 8 6 4 3" xfId="40114" xr:uid="{7EC65B4F-26D4-4E7D-A445-7BE31BE9897E}"/>
    <cellStyle name="Currency 8 6 5" xfId="16891" xr:uid="{1F8DDD5D-DAA1-46DF-AD19-4451C34FE687}"/>
    <cellStyle name="Currency 8 6 5 2" xfId="47715" xr:uid="{0BA6A918-6997-438F-8CCD-CDFC5A632391}"/>
    <cellStyle name="Currency 8 6 6" xfId="32305" xr:uid="{E9A64944-8E7D-438B-8A9C-9A2FE930F09D}"/>
    <cellStyle name="Currency 8 7" xfId="2111" xr:uid="{FB4E39C2-0AB8-42CC-9E2C-3E94A1E4BA10}"/>
    <cellStyle name="Currency 8 7 2" xfId="5914" xr:uid="{09CF49F6-0A68-41E7-B5A0-7D7370CCDD17}"/>
    <cellStyle name="Currency 8 7 2 2" xfId="13725" xr:uid="{822163D1-C14E-4A16-BFCD-B324C0008281}"/>
    <cellStyle name="Currency 8 7 2 2 2" xfId="29136" xr:uid="{31246F82-A99D-498E-B45A-BB40939C4A1B}"/>
    <cellStyle name="Currency 8 7 2 2 2 2" xfId="59960" xr:uid="{9F00939A-916D-47D4-B2FE-EFBF682C5D94}"/>
    <cellStyle name="Currency 8 7 2 2 3" xfId="44550" xr:uid="{2FA6378D-6423-427E-AEB4-D4328C66AE9E}"/>
    <cellStyle name="Currency 8 7 2 3" xfId="21327" xr:uid="{02584D44-2A21-476A-A34E-A92C57D168A8}"/>
    <cellStyle name="Currency 8 7 2 3 2" xfId="52151" xr:uid="{C4A64FD6-EF51-49B1-A4C4-75838AD6041C}"/>
    <cellStyle name="Currency 8 7 2 4" xfId="36741" xr:uid="{DB45173B-E68B-4003-9F19-4BABEF8E67B9}"/>
    <cellStyle name="Currency 8 7 3" xfId="9922" xr:uid="{F842E89E-255A-48F9-B753-B8D9C2BDD588}"/>
    <cellStyle name="Currency 8 7 3 2" xfId="25333" xr:uid="{D2ABE300-4BCB-4239-A775-92C604CE5900}"/>
    <cellStyle name="Currency 8 7 3 2 2" xfId="56157" xr:uid="{1C275D1A-7D78-4682-A139-67CAFBB92092}"/>
    <cellStyle name="Currency 8 7 3 3" xfId="40747" xr:uid="{2B01C068-222F-4657-87CC-8A6DF21559A4}"/>
    <cellStyle name="Currency 8 7 4" xfId="17524" xr:uid="{C50817E1-1263-4ED6-AFA9-633C86CB00A3}"/>
    <cellStyle name="Currency 8 7 4 2" xfId="48348" xr:uid="{912B05EA-88A5-4802-A40C-82925F3FB64F}"/>
    <cellStyle name="Currency 8 7 5" xfId="32938" xr:uid="{710597F5-120C-4D57-B207-9B2C88ED6AE1}"/>
    <cellStyle name="Currency 8 8" xfId="4015" xr:uid="{5E982B53-0E1F-4BD5-AD9F-29C307F6882A}"/>
    <cellStyle name="Currency 8 8 2" xfId="11826" xr:uid="{C276CE76-A44A-40E0-9256-5DBEF4CE5DE2}"/>
    <cellStyle name="Currency 8 8 2 2" xfId="27237" xr:uid="{DDCFECD7-D76A-4B3F-AF5E-F2E3119D8386}"/>
    <cellStyle name="Currency 8 8 2 2 2" xfId="58061" xr:uid="{DFD2D382-F5A5-400F-826A-EEC734A86ED2}"/>
    <cellStyle name="Currency 8 8 2 3" xfId="42651" xr:uid="{95C24757-D3AE-449E-9844-692CC75C581C}"/>
    <cellStyle name="Currency 8 8 3" xfId="19428" xr:uid="{DDB61C7E-C001-4766-A4FE-29B4746B3813}"/>
    <cellStyle name="Currency 8 8 3 2" xfId="50252" xr:uid="{BB9CDA92-7AB1-45BB-B280-0C8A76BCC395}"/>
    <cellStyle name="Currency 8 8 4" xfId="34842" xr:uid="{B27FE6FE-31B4-4B82-92C5-1B215BCD9C26}"/>
    <cellStyle name="Currency 8 9" xfId="8023" xr:uid="{3767B505-30D5-414C-9D61-E7D99BA8F8A0}"/>
    <cellStyle name="Currency 8 9 2" xfId="23434" xr:uid="{DDADD32F-0223-4AC4-9BE6-718F41AE6810}"/>
    <cellStyle name="Currency 8 9 2 2" xfId="54258" xr:uid="{7400FAF2-FE7C-4019-9E4E-2B89368F692C}"/>
    <cellStyle name="Currency 8 9 3" xfId="38848" xr:uid="{A8E0F2F5-F1F1-4500-89F9-94F118FE6933}"/>
    <cellStyle name="Currency 9" xfId="243" xr:uid="{A98C001D-E8C3-40EE-85A2-C77E60946C63}"/>
    <cellStyle name="Currency 9 10" xfId="15665" xr:uid="{B3C422D0-8AA1-4A8F-8033-0E567AA4CD67}"/>
    <cellStyle name="Currency 9 10 2" xfId="46489" xr:uid="{D8380FD2-1619-418C-AF5D-C16EF5179752}"/>
    <cellStyle name="Currency 9 11" xfId="31079" xr:uid="{5C1148A4-71DF-4114-B4F3-B1830F9BB4C8}"/>
    <cellStyle name="Currency 9 2" xfId="674" xr:uid="{AAA715C0-071A-47FC-B978-18ED7FDE9363}"/>
    <cellStyle name="Currency 9 2 2" xfId="1307" xr:uid="{87E4CEFF-B201-46E1-AF21-8B528AF54979}"/>
    <cellStyle name="Currency 9 2 2 2" xfId="3206" xr:uid="{D7652AB0-E39F-4647-882D-A49454525737}"/>
    <cellStyle name="Currency 9 2 2 2 2" xfId="7009" xr:uid="{D6363F35-43D4-4ACD-813D-42A2384D6BD7}"/>
    <cellStyle name="Currency 9 2 2 2 2 2" xfId="14820" xr:uid="{655255FE-850F-4DB7-BA63-D78AE5F202B1}"/>
    <cellStyle name="Currency 9 2 2 2 2 2 2" xfId="30231" xr:uid="{F120EFDC-3097-45B2-8402-6EABD005D70F}"/>
    <cellStyle name="Currency 9 2 2 2 2 2 2 2" xfId="61055" xr:uid="{C0B73840-B11D-4EC0-A516-2EFFA3E5A8B6}"/>
    <cellStyle name="Currency 9 2 2 2 2 2 3" xfId="45645" xr:uid="{FD95D7EE-F335-402C-8C96-1CCD3A73498F}"/>
    <cellStyle name="Currency 9 2 2 2 2 3" xfId="22422" xr:uid="{6B478275-CD40-48FB-A989-2E1BF5539CDA}"/>
    <cellStyle name="Currency 9 2 2 2 2 3 2" xfId="53246" xr:uid="{7CB4B174-8CCB-4FF5-BA44-1471FBC97B38}"/>
    <cellStyle name="Currency 9 2 2 2 2 4" xfId="37836" xr:uid="{00DE153B-5EC1-4697-88E0-D4C4FA25DCF7}"/>
    <cellStyle name="Currency 9 2 2 2 3" xfId="11017" xr:uid="{5428612D-0327-4F2F-89B3-25BB582382DA}"/>
    <cellStyle name="Currency 9 2 2 2 3 2" xfId="26428" xr:uid="{53570975-20D0-42EC-9CC9-6FDD97C81E72}"/>
    <cellStyle name="Currency 9 2 2 2 3 2 2" xfId="57252" xr:uid="{BC417594-9849-44BD-A13C-DB8EDFB655B4}"/>
    <cellStyle name="Currency 9 2 2 2 3 3" xfId="41842" xr:uid="{3B32CB81-35F9-46C9-895B-85402E52F8CF}"/>
    <cellStyle name="Currency 9 2 2 2 4" xfId="18619" xr:uid="{0B4651A2-F22D-4EC1-891C-1AAA4FA52EE1}"/>
    <cellStyle name="Currency 9 2 2 2 4 2" xfId="49443" xr:uid="{51789149-5B9F-4499-9652-49AF70D3DF84}"/>
    <cellStyle name="Currency 9 2 2 2 5" xfId="34033" xr:uid="{628BF044-C15B-40BA-A4D5-E656C1DFC7E4}"/>
    <cellStyle name="Currency 9 2 2 3" xfId="5110" xr:uid="{8B49B841-01BC-4C41-8687-D0EBC41E7F4B}"/>
    <cellStyle name="Currency 9 2 2 3 2" xfId="12921" xr:uid="{0C2B9B5E-C3D7-4A79-BCD0-7E1A64C13C5B}"/>
    <cellStyle name="Currency 9 2 2 3 2 2" xfId="28332" xr:uid="{5930846D-3896-4799-BC0A-09C31DB8226C}"/>
    <cellStyle name="Currency 9 2 2 3 2 2 2" xfId="59156" xr:uid="{40820F1E-5A08-435D-8123-3CC480B615AD}"/>
    <cellStyle name="Currency 9 2 2 3 2 3" xfId="43746" xr:uid="{D0723572-F1B0-4CE4-8925-E6E957B59629}"/>
    <cellStyle name="Currency 9 2 2 3 3" xfId="20523" xr:uid="{521C9E79-7C8D-46FB-AAB7-1FB1D0567C82}"/>
    <cellStyle name="Currency 9 2 2 3 3 2" xfId="51347" xr:uid="{5C223EFB-417D-4FA2-B582-08BD52D8910E}"/>
    <cellStyle name="Currency 9 2 2 3 4" xfId="35937" xr:uid="{0A8A8767-53F8-4150-9625-499A3D9CD0A3}"/>
    <cellStyle name="Currency 9 2 2 4" xfId="9118" xr:uid="{04687216-9A1F-4F14-AAF3-DC6DDFD08105}"/>
    <cellStyle name="Currency 9 2 2 4 2" xfId="24529" xr:uid="{4593A66C-6341-49AF-A818-1BC7709049DB}"/>
    <cellStyle name="Currency 9 2 2 4 2 2" xfId="55353" xr:uid="{3BEF4200-2031-4BE5-B9E2-1B48C64FC495}"/>
    <cellStyle name="Currency 9 2 2 4 3" xfId="39943" xr:uid="{5614CF1F-4991-439F-A3EA-CC325441C815}"/>
    <cellStyle name="Currency 9 2 2 5" xfId="16720" xr:uid="{68FE4C75-DC32-40E8-9D95-C270F97CEFAA}"/>
    <cellStyle name="Currency 9 2 2 5 2" xfId="47544" xr:uid="{B67484E7-47C9-43FA-8ABB-AE42BCE2DFC0}"/>
    <cellStyle name="Currency 9 2 2 6" xfId="32134" xr:uid="{678DA354-301F-4557-9D93-88E83B2C414E}"/>
    <cellStyle name="Currency 9 2 3" xfId="1940" xr:uid="{D35B3249-2772-470F-AE5F-53C63FFD9661}"/>
    <cellStyle name="Currency 9 2 3 2" xfId="3839" xr:uid="{D8EC2EDF-C9D5-44B2-AE30-A39D2DB060FE}"/>
    <cellStyle name="Currency 9 2 3 2 2" xfId="7642" xr:uid="{92A8F46F-7B18-4E89-91E5-7A7E2DF24CE4}"/>
    <cellStyle name="Currency 9 2 3 2 2 2" xfId="15453" xr:uid="{CC905A65-25F7-4527-ACBA-1E92478059C7}"/>
    <cellStyle name="Currency 9 2 3 2 2 2 2" xfId="30864" xr:uid="{92444485-61CE-4559-A2F8-6E1AB22119E0}"/>
    <cellStyle name="Currency 9 2 3 2 2 2 2 2" xfId="61688" xr:uid="{2A322659-972E-4797-85D1-535FF2DB0FD2}"/>
    <cellStyle name="Currency 9 2 3 2 2 2 3" xfId="46278" xr:uid="{91332E38-DE0F-418B-8E12-6EC5C732A8DB}"/>
    <cellStyle name="Currency 9 2 3 2 2 3" xfId="23055" xr:uid="{8A65A6FF-DB1A-4FDC-901B-2CEF80672526}"/>
    <cellStyle name="Currency 9 2 3 2 2 3 2" xfId="53879" xr:uid="{940834FA-3A70-4725-A1B9-B511F19EA106}"/>
    <cellStyle name="Currency 9 2 3 2 2 4" xfId="38469" xr:uid="{263BD363-A97D-4080-9155-22C01B2064F6}"/>
    <cellStyle name="Currency 9 2 3 2 3" xfId="11650" xr:uid="{81F8F195-7EB5-4ED4-A22F-631808AE2C6D}"/>
    <cellStyle name="Currency 9 2 3 2 3 2" xfId="27061" xr:uid="{B68574ED-E242-449B-B52E-594393F182EB}"/>
    <cellStyle name="Currency 9 2 3 2 3 2 2" xfId="57885" xr:uid="{4AFF76D6-D832-4402-9D19-FD9593DF8BAE}"/>
    <cellStyle name="Currency 9 2 3 2 3 3" xfId="42475" xr:uid="{79481F09-96F3-4EC5-9FDB-D4E7B39DB772}"/>
    <cellStyle name="Currency 9 2 3 2 4" xfId="19252" xr:uid="{04F464FB-2F6C-40BF-AEF1-0510F7957B8B}"/>
    <cellStyle name="Currency 9 2 3 2 4 2" xfId="50076" xr:uid="{DCD3CBF4-2B4A-449B-A053-C95E15039041}"/>
    <cellStyle name="Currency 9 2 3 2 5" xfId="34666" xr:uid="{EEB20285-3881-49A7-AD16-1B515758D1F1}"/>
    <cellStyle name="Currency 9 2 3 3" xfId="5743" xr:uid="{E5B45858-09AE-4E7E-AF71-2A4041C8AC5A}"/>
    <cellStyle name="Currency 9 2 3 3 2" xfId="13554" xr:uid="{4F3A058F-3B9E-4082-BA04-E5DEF9633B74}"/>
    <cellStyle name="Currency 9 2 3 3 2 2" xfId="28965" xr:uid="{96C4EBC7-9783-48FD-9125-6E6B01A4C501}"/>
    <cellStyle name="Currency 9 2 3 3 2 2 2" xfId="59789" xr:uid="{E34D18E3-B441-431D-90C4-2CE32B314393}"/>
    <cellStyle name="Currency 9 2 3 3 2 3" xfId="44379" xr:uid="{E8E14752-E66B-4A78-A06D-B7A47632F8C5}"/>
    <cellStyle name="Currency 9 2 3 3 3" xfId="21156" xr:uid="{419E199C-8FF2-4823-A21B-596FC8A62444}"/>
    <cellStyle name="Currency 9 2 3 3 3 2" xfId="51980" xr:uid="{8B2ECA4D-3D7E-4C90-8CBC-07D5F3888988}"/>
    <cellStyle name="Currency 9 2 3 3 4" xfId="36570" xr:uid="{722EBF5F-F3B9-467F-9BD6-017E97FAE9CD}"/>
    <cellStyle name="Currency 9 2 3 4" xfId="9751" xr:uid="{D2CAD6E5-9D70-4F39-B956-D33614894DE7}"/>
    <cellStyle name="Currency 9 2 3 4 2" xfId="25162" xr:uid="{B1E6E767-556B-4A37-9222-D8A76304DAA5}"/>
    <cellStyle name="Currency 9 2 3 4 2 2" xfId="55986" xr:uid="{928B80CC-269D-4913-AD43-17BB5DC781B5}"/>
    <cellStyle name="Currency 9 2 3 4 3" xfId="40576" xr:uid="{301851CF-E14D-48DA-AB69-1DB226CAA1E0}"/>
    <cellStyle name="Currency 9 2 3 5" xfId="17353" xr:uid="{F6770F10-74F6-4CD3-B967-49CCC9266257}"/>
    <cellStyle name="Currency 9 2 3 5 2" xfId="48177" xr:uid="{0BEE8D20-704C-4F3C-921D-6BE3891059B1}"/>
    <cellStyle name="Currency 9 2 3 6" xfId="32767" xr:uid="{9C28D3D5-7773-4D01-93FD-5CB556F5926F}"/>
    <cellStyle name="Currency 9 2 4" xfId="2573" xr:uid="{A2A68EF8-796A-4164-9B89-0AC9A69170F8}"/>
    <cellStyle name="Currency 9 2 4 2" xfId="6376" xr:uid="{5EB8BBDE-F566-4834-A884-721BD3E4FAE3}"/>
    <cellStyle name="Currency 9 2 4 2 2" xfId="14187" xr:uid="{3283816C-2F01-43D9-A986-02DC5318AC92}"/>
    <cellStyle name="Currency 9 2 4 2 2 2" xfId="29598" xr:uid="{3F77668B-6123-40CC-9FC7-A38DF157D88E}"/>
    <cellStyle name="Currency 9 2 4 2 2 2 2" xfId="60422" xr:uid="{BAC31015-1330-4400-A8AA-F99D3BF752FA}"/>
    <cellStyle name="Currency 9 2 4 2 2 3" xfId="45012" xr:uid="{6B8CBDEA-BFAE-4148-949C-5E3F5B9FFE3C}"/>
    <cellStyle name="Currency 9 2 4 2 3" xfId="21789" xr:uid="{3438FEEE-52B9-4DA3-8504-7A6FBEA2DF21}"/>
    <cellStyle name="Currency 9 2 4 2 3 2" xfId="52613" xr:uid="{3DC9E41A-4008-4FED-8861-032F939BE3C2}"/>
    <cellStyle name="Currency 9 2 4 2 4" xfId="37203" xr:uid="{CE75E679-F867-45BC-8AB9-C954AD4B39E0}"/>
    <cellStyle name="Currency 9 2 4 3" xfId="10384" xr:uid="{12F504AB-5433-44D7-8E89-05B13FCAD86D}"/>
    <cellStyle name="Currency 9 2 4 3 2" xfId="25795" xr:uid="{52AD8299-E473-46EB-A860-A0C4F2048F35}"/>
    <cellStyle name="Currency 9 2 4 3 2 2" xfId="56619" xr:uid="{55446070-0679-4AC3-9218-D1B3DB63C5B7}"/>
    <cellStyle name="Currency 9 2 4 3 3" xfId="41209" xr:uid="{3337C756-2C02-420D-A43A-2B54CDA2E2CB}"/>
    <cellStyle name="Currency 9 2 4 4" xfId="17986" xr:uid="{002E292F-555F-4505-A4C1-BFFC40F17B03}"/>
    <cellStyle name="Currency 9 2 4 4 2" xfId="48810" xr:uid="{45ACB8BE-4EC0-4463-BE07-9FA339C0DADC}"/>
    <cellStyle name="Currency 9 2 4 5" xfId="33400" xr:uid="{FBE97EBD-CBAD-455D-90CD-FAE4CBB16C6D}"/>
    <cellStyle name="Currency 9 2 5" xfId="4477" xr:uid="{B0710A0F-AB41-41B0-8F4C-BAFBB6227BC1}"/>
    <cellStyle name="Currency 9 2 5 2" xfId="12288" xr:uid="{CFECCD51-BF97-4D81-A680-6D7C69DD99CA}"/>
    <cellStyle name="Currency 9 2 5 2 2" xfId="27699" xr:uid="{32B57779-2A77-4449-B5CE-EBC1E40D72D5}"/>
    <cellStyle name="Currency 9 2 5 2 2 2" xfId="58523" xr:uid="{321E1CC6-FCD3-4958-B1B4-0D72F49EE70A}"/>
    <cellStyle name="Currency 9 2 5 2 3" xfId="43113" xr:uid="{2F4FC405-D50F-40AC-8FAB-F857149B8FB7}"/>
    <cellStyle name="Currency 9 2 5 3" xfId="19890" xr:uid="{32239196-0268-42A9-9325-1B0D64F73338}"/>
    <cellStyle name="Currency 9 2 5 3 2" xfId="50714" xr:uid="{C47ECF13-041E-4A3B-8695-7D9872507CA2}"/>
    <cellStyle name="Currency 9 2 5 4" xfId="35304" xr:uid="{6B3DEA41-5167-4D55-A8D9-0C8C3D05B76D}"/>
    <cellStyle name="Currency 9 2 6" xfId="8485" xr:uid="{8BB3D08A-1957-45C8-9837-143C10931634}"/>
    <cellStyle name="Currency 9 2 6 2" xfId="23896" xr:uid="{65B6E1B1-43BD-453B-8A02-363B2E027B64}"/>
    <cellStyle name="Currency 9 2 6 2 2" xfId="54720" xr:uid="{38C53B32-53C3-4701-B022-B3B054E86182}"/>
    <cellStyle name="Currency 9 2 6 3" xfId="39310" xr:uid="{D4D0AC6B-3169-4AD6-B064-B0B9C100F864}"/>
    <cellStyle name="Currency 9 2 7" xfId="16087" xr:uid="{EBBC8433-46AD-44CF-83F0-0344702BBD9B}"/>
    <cellStyle name="Currency 9 2 7 2" xfId="46911" xr:uid="{696A89D1-22C2-48D3-BA88-213E978DDA1D}"/>
    <cellStyle name="Currency 9 2 8" xfId="31501" xr:uid="{8AEAEDE8-2FE9-4DE1-94AC-405EED8DAD4F}"/>
    <cellStyle name="Currency 9 3" xfId="465" xr:uid="{8D9BE71E-FB71-43B3-9B90-CC58C9C43F12}"/>
    <cellStyle name="Currency 9 3 2" xfId="1098" xr:uid="{D735246D-9846-47FC-BB65-C6213B931232}"/>
    <cellStyle name="Currency 9 3 2 2" xfId="2997" xr:uid="{138D4096-B835-4A99-9620-C7DE94DF2A8A}"/>
    <cellStyle name="Currency 9 3 2 2 2" xfId="6800" xr:uid="{D876175D-D0B0-4422-8C06-D737EBEEC5E3}"/>
    <cellStyle name="Currency 9 3 2 2 2 2" xfId="14611" xr:uid="{0739C235-B7D7-4646-A8EF-0C3206A8CB3D}"/>
    <cellStyle name="Currency 9 3 2 2 2 2 2" xfId="30022" xr:uid="{25E0BBA4-0EFC-433F-9F4B-47EDBBD0CC32}"/>
    <cellStyle name="Currency 9 3 2 2 2 2 2 2" xfId="60846" xr:uid="{1E5F2C78-00B8-494A-8C72-7BAF6DA956FD}"/>
    <cellStyle name="Currency 9 3 2 2 2 2 3" xfId="45436" xr:uid="{79670C95-CB60-4D46-B32F-CE661AB67D5A}"/>
    <cellStyle name="Currency 9 3 2 2 2 3" xfId="22213" xr:uid="{9DB21D56-D41A-4A58-AE99-361BF91240D4}"/>
    <cellStyle name="Currency 9 3 2 2 2 3 2" xfId="53037" xr:uid="{26FBEABF-0111-407A-8D20-2E37247EAB90}"/>
    <cellStyle name="Currency 9 3 2 2 2 4" xfId="37627" xr:uid="{7D1DE9B8-D559-4271-AE03-E713F7E361E4}"/>
    <cellStyle name="Currency 9 3 2 2 3" xfId="10808" xr:uid="{B0F439E9-7B0D-4BA5-8991-DC032CC63640}"/>
    <cellStyle name="Currency 9 3 2 2 3 2" xfId="26219" xr:uid="{274B7E39-71C0-4D83-BCBC-B1E8B7C2AC9C}"/>
    <cellStyle name="Currency 9 3 2 2 3 2 2" xfId="57043" xr:uid="{6099582D-18B0-489E-B8DC-7B1D0C433AF8}"/>
    <cellStyle name="Currency 9 3 2 2 3 3" xfId="41633" xr:uid="{0532D961-F96F-425B-9CA1-78A604F9A311}"/>
    <cellStyle name="Currency 9 3 2 2 4" xfId="18410" xr:uid="{835A0D01-626A-407F-ABDB-5D253D80673D}"/>
    <cellStyle name="Currency 9 3 2 2 4 2" xfId="49234" xr:uid="{453E1139-4C38-4206-8955-A7219B4C461C}"/>
    <cellStyle name="Currency 9 3 2 2 5" xfId="33824" xr:uid="{98BE6D50-A1B7-46A3-A304-32A2CE6716A2}"/>
    <cellStyle name="Currency 9 3 2 3" xfId="4901" xr:uid="{334D75FB-4BD5-4D68-B189-B2951C54DD0B}"/>
    <cellStyle name="Currency 9 3 2 3 2" xfId="12712" xr:uid="{18BF523A-BD63-4A99-8CA4-304891E95582}"/>
    <cellStyle name="Currency 9 3 2 3 2 2" xfId="28123" xr:uid="{AC7A03E6-676B-4D2D-A7BA-C71270A78BAA}"/>
    <cellStyle name="Currency 9 3 2 3 2 2 2" xfId="58947" xr:uid="{BD68601A-15C8-4EB7-BB89-E35A22A05EB4}"/>
    <cellStyle name="Currency 9 3 2 3 2 3" xfId="43537" xr:uid="{2A81BB1D-E49B-4D7D-B70B-60ABE60B68A2}"/>
    <cellStyle name="Currency 9 3 2 3 3" xfId="20314" xr:uid="{EDE6B56A-D938-4B4F-AA4E-7F0963F5EC7D}"/>
    <cellStyle name="Currency 9 3 2 3 3 2" xfId="51138" xr:uid="{1046481A-7CBB-4CD1-A006-BE2AE00AD2A1}"/>
    <cellStyle name="Currency 9 3 2 3 4" xfId="35728" xr:uid="{BD08D689-4C78-40DF-BEA2-74C239BAF66B}"/>
    <cellStyle name="Currency 9 3 2 4" xfId="8909" xr:uid="{C408EB66-B38B-4E80-A5A6-6FB2F5CC52A6}"/>
    <cellStyle name="Currency 9 3 2 4 2" xfId="24320" xr:uid="{53A8ABDA-6C6F-416F-BE9B-DD725C62DC85}"/>
    <cellStyle name="Currency 9 3 2 4 2 2" xfId="55144" xr:uid="{DE175143-9E09-4D13-84D7-3820BE0BAF4B}"/>
    <cellStyle name="Currency 9 3 2 4 3" xfId="39734" xr:uid="{CF35EA13-55F0-4B51-BE42-3B9CF6265990}"/>
    <cellStyle name="Currency 9 3 2 5" xfId="16511" xr:uid="{2B3D8E87-4072-4BA6-AE7B-14CD8700BB13}"/>
    <cellStyle name="Currency 9 3 2 5 2" xfId="47335" xr:uid="{F427B07A-83DB-4287-BBA2-2C9BC1295711}"/>
    <cellStyle name="Currency 9 3 2 6" xfId="31925" xr:uid="{F6B306A0-530F-4D50-A676-016A7213FF27}"/>
    <cellStyle name="Currency 9 3 3" xfId="1731" xr:uid="{59DC0EDB-9D5A-43C0-8804-38BF6A86DEF6}"/>
    <cellStyle name="Currency 9 3 3 2" xfId="3630" xr:uid="{736E8E3B-89CF-41C0-8645-8207D681AB71}"/>
    <cellStyle name="Currency 9 3 3 2 2" xfId="7433" xr:uid="{519F1876-DE9C-421C-9D39-37A324F27979}"/>
    <cellStyle name="Currency 9 3 3 2 2 2" xfId="15244" xr:uid="{48BF69E0-E23A-4A19-9809-7D0EE2D06B00}"/>
    <cellStyle name="Currency 9 3 3 2 2 2 2" xfId="30655" xr:uid="{2A598205-B587-4F39-8545-70F325C613B7}"/>
    <cellStyle name="Currency 9 3 3 2 2 2 2 2" xfId="61479" xr:uid="{D7304B93-0942-4E44-AA8A-D8937B0F6293}"/>
    <cellStyle name="Currency 9 3 3 2 2 2 3" xfId="46069" xr:uid="{D83765DA-5FB6-4731-AAC9-3AA018BDD40C}"/>
    <cellStyle name="Currency 9 3 3 2 2 3" xfId="22846" xr:uid="{3801D787-DB32-4F72-8410-679C554E523C}"/>
    <cellStyle name="Currency 9 3 3 2 2 3 2" xfId="53670" xr:uid="{5B5D7AF5-FEC9-481C-808B-F856DCB8E5EA}"/>
    <cellStyle name="Currency 9 3 3 2 2 4" xfId="38260" xr:uid="{4D978E68-8027-4092-AA1F-B28BDE8863A6}"/>
    <cellStyle name="Currency 9 3 3 2 3" xfId="11441" xr:uid="{E2EB29B3-7136-4177-A1A8-C617C2563333}"/>
    <cellStyle name="Currency 9 3 3 2 3 2" xfId="26852" xr:uid="{1A3D3E63-20FB-4097-B672-CF2211ED29F1}"/>
    <cellStyle name="Currency 9 3 3 2 3 2 2" xfId="57676" xr:uid="{77906499-726F-400A-8EF9-CB38DF3009A8}"/>
    <cellStyle name="Currency 9 3 3 2 3 3" xfId="42266" xr:uid="{343219E9-D572-4B06-9DA4-815461027875}"/>
    <cellStyle name="Currency 9 3 3 2 4" xfId="19043" xr:uid="{B706B2C1-B80A-46EB-A75C-8D48F7D31998}"/>
    <cellStyle name="Currency 9 3 3 2 4 2" xfId="49867" xr:uid="{52ACAAA9-ADEA-4B2D-9AA1-9F1B36AD14B9}"/>
    <cellStyle name="Currency 9 3 3 2 5" xfId="34457" xr:uid="{2AC4ED33-73FF-4F13-95CB-F2AD5332FAB1}"/>
    <cellStyle name="Currency 9 3 3 3" xfId="5534" xr:uid="{C428C7B1-4E04-45F8-8084-194174816426}"/>
    <cellStyle name="Currency 9 3 3 3 2" xfId="13345" xr:uid="{0F5A33C5-432C-48C1-B80F-D7D681412049}"/>
    <cellStyle name="Currency 9 3 3 3 2 2" xfId="28756" xr:uid="{1E843238-8FED-42E9-B58E-63508971AA23}"/>
    <cellStyle name="Currency 9 3 3 3 2 2 2" xfId="59580" xr:uid="{7A44CC22-679D-4363-A459-0C9FEF3B8DA4}"/>
    <cellStyle name="Currency 9 3 3 3 2 3" xfId="44170" xr:uid="{9958447E-59F4-4DB0-9FE9-EB50569BF80C}"/>
    <cellStyle name="Currency 9 3 3 3 3" xfId="20947" xr:uid="{85A882BE-00CD-458B-B925-40501422E8AB}"/>
    <cellStyle name="Currency 9 3 3 3 3 2" xfId="51771" xr:uid="{4115EB73-3753-45DC-A09A-A8F60842FDF2}"/>
    <cellStyle name="Currency 9 3 3 3 4" xfId="36361" xr:uid="{0410B0CA-D1AF-455E-AD89-681B5F12406F}"/>
    <cellStyle name="Currency 9 3 3 4" xfId="9542" xr:uid="{A4AC2243-409C-4AA8-8290-8E35C2D9A71F}"/>
    <cellStyle name="Currency 9 3 3 4 2" xfId="24953" xr:uid="{C42539F9-429C-4658-B99B-3BDEF80E85DA}"/>
    <cellStyle name="Currency 9 3 3 4 2 2" xfId="55777" xr:uid="{51944A75-842D-4B0B-BD2D-9B42115B2884}"/>
    <cellStyle name="Currency 9 3 3 4 3" xfId="40367" xr:uid="{CFC7CC16-4D6B-4893-AAAE-D6969483C2BF}"/>
    <cellStyle name="Currency 9 3 3 5" xfId="17144" xr:uid="{47E7607B-0D62-48A8-B8A7-98E6E31ED814}"/>
    <cellStyle name="Currency 9 3 3 5 2" xfId="47968" xr:uid="{43930941-80F6-4034-BD8F-E903CA47B840}"/>
    <cellStyle name="Currency 9 3 3 6" xfId="32558" xr:uid="{51341025-548C-4296-819C-815EDCB83B73}"/>
    <cellStyle name="Currency 9 3 4" xfId="2364" xr:uid="{05807525-FF05-49D0-889E-29AC9E106FB4}"/>
    <cellStyle name="Currency 9 3 4 2" xfId="6167" xr:uid="{3A684B29-260A-4588-8018-F53B8A94380A}"/>
    <cellStyle name="Currency 9 3 4 2 2" xfId="13978" xr:uid="{8B50F5E5-EDA1-4B43-910D-4878E5C8E085}"/>
    <cellStyle name="Currency 9 3 4 2 2 2" xfId="29389" xr:uid="{67B3E27E-3AB6-4006-AA3F-5DBED4166886}"/>
    <cellStyle name="Currency 9 3 4 2 2 2 2" xfId="60213" xr:uid="{DCC65AD1-9606-4626-9165-438AF1330C7E}"/>
    <cellStyle name="Currency 9 3 4 2 2 3" xfId="44803" xr:uid="{B8C46C40-FBF2-4718-A16F-0BD81CA388C5}"/>
    <cellStyle name="Currency 9 3 4 2 3" xfId="21580" xr:uid="{C5407021-C797-4B85-A726-69DDA3E454D4}"/>
    <cellStyle name="Currency 9 3 4 2 3 2" xfId="52404" xr:uid="{5CFAC825-9F97-4674-929C-506975369FDE}"/>
    <cellStyle name="Currency 9 3 4 2 4" xfId="36994" xr:uid="{8560F736-BA61-4539-BFAB-7FA70558AFC7}"/>
    <cellStyle name="Currency 9 3 4 3" xfId="10175" xr:uid="{94D88EAF-385B-4832-9815-B49E6F8D3C19}"/>
    <cellStyle name="Currency 9 3 4 3 2" xfId="25586" xr:uid="{281CCDBF-1F71-4CB4-A85B-558877B0DDD4}"/>
    <cellStyle name="Currency 9 3 4 3 2 2" xfId="56410" xr:uid="{0ADB886C-CF52-49C7-99D4-AA9D260E2846}"/>
    <cellStyle name="Currency 9 3 4 3 3" xfId="41000" xr:uid="{D0FCEE70-2E54-4A87-8EEE-09648790B772}"/>
    <cellStyle name="Currency 9 3 4 4" xfId="17777" xr:uid="{A277C387-D277-4936-A0B7-F0AEBD4C0DB9}"/>
    <cellStyle name="Currency 9 3 4 4 2" xfId="48601" xr:uid="{410C57B3-C993-4136-9052-E722A479AC0E}"/>
    <cellStyle name="Currency 9 3 4 5" xfId="33191" xr:uid="{1977D797-D488-4472-8135-58AB4B425352}"/>
    <cellStyle name="Currency 9 3 5" xfId="4268" xr:uid="{59E7D881-1730-4C9F-8424-2AC69CB54F52}"/>
    <cellStyle name="Currency 9 3 5 2" xfId="12079" xr:uid="{A3CE2690-87F0-40F5-B4DC-BFF30DF0DDA1}"/>
    <cellStyle name="Currency 9 3 5 2 2" xfId="27490" xr:uid="{DEF213C2-17FF-4D77-AD97-BE028527B578}"/>
    <cellStyle name="Currency 9 3 5 2 2 2" xfId="58314" xr:uid="{DC0BBA0F-141C-42FF-819C-016683E12DB3}"/>
    <cellStyle name="Currency 9 3 5 2 3" xfId="42904" xr:uid="{535B0B5D-1384-4A0A-876B-970D6A49CD25}"/>
    <cellStyle name="Currency 9 3 5 3" xfId="19681" xr:uid="{AE4F7A98-6331-42C1-85D6-113830709D98}"/>
    <cellStyle name="Currency 9 3 5 3 2" xfId="50505" xr:uid="{47FBB3D4-625D-4189-B014-529249494C6E}"/>
    <cellStyle name="Currency 9 3 5 4" xfId="35095" xr:uid="{989796BB-76BA-4349-9DFD-8A19FCBE2E6A}"/>
    <cellStyle name="Currency 9 3 6" xfId="8276" xr:uid="{A3803560-2686-4BCF-AB44-9C7DBB70E4B7}"/>
    <cellStyle name="Currency 9 3 6 2" xfId="23687" xr:uid="{D1E76045-AD9A-47C7-BB1E-810133F1251C}"/>
    <cellStyle name="Currency 9 3 6 2 2" xfId="54511" xr:uid="{BC3A2A70-4244-404E-842C-220350476CE6}"/>
    <cellStyle name="Currency 9 3 6 3" xfId="39101" xr:uid="{C773197A-CB58-4078-8D15-D0088DE65C09}"/>
    <cellStyle name="Currency 9 3 7" xfId="15878" xr:uid="{93CA38F6-9E97-4A31-8E83-53CEFBA36957}"/>
    <cellStyle name="Currency 9 3 7 2" xfId="46702" xr:uid="{5B58E1BC-C35D-4DAA-BBA5-301D2A579374}"/>
    <cellStyle name="Currency 9 3 8" xfId="31292" xr:uid="{7FF5D2F1-D0E4-4A96-ACB1-11C665E74302}"/>
    <cellStyle name="Currency 9 4" xfId="885" xr:uid="{B1AFE006-7D97-4BBB-B020-A1F49B62786B}"/>
    <cellStyle name="Currency 9 4 2" xfId="2784" xr:uid="{6962149B-5193-4F52-ADCB-34EDBCBD1D36}"/>
    <cellStyle name="Currency 9 4 2 2" xfId="6587" xr:uid="{C561BE91-2572-4500-BBF2-B26160469616}"/>
    <cellStyle name="Currency 9 4 2 2 2" xfId="14398" xr:uid="{26645B89-5C8A-43CD-994F-080597B44C4E}"/>
    <cellStyle name="Currency 9 4 2 2 2 2" xfId="29809" xr:uid="{A89A290A-E5B2-4963-900B-9C0844D81206}"/>
    <cellStyle name="Currency 9 4 2 2 2 2 2" xfId="60633" xr:uid="{094E75CC-1DAE-4665-AE54-3F766C35A191}"/>
    <cellStyle name="Currency 9 4 2 2 2 3" xfId="45223" xr:uid="{1EEB4621-F309-41C1-B3B7-ED35783DF081}"/>
    <cellStyle name="Currency 9 4 2 2 3" xfId="22000" xr:uid="{1950B6E0-D402-43EF-AAEF-81C128F28875}"/>
    <cellStyle name="Currency 9 4 2 2 3 2" xfId="52824" xr:uid="{7C9E086F-0AE1-4859-8510-24C22D401BFE}"/>
    <cellStyle name="Currency 9 4 2 2 4" xfId="37414" xr:uid="{00B42D15-6297-4D22-B676-344175D91EA1}"/>
    <cellStyle name="Currency 9 4 2 3" xfId="10595" xr:uid="{B002187A-D20C-45B9-8362-94D20792DF5B}"/>
    <cellStyle name="Currency 9 4 2 3 2" xfId="26006" xr:uid="{32DBBDD2-53F6-4A26-88E3-0DBD89D20689}"/>
    <cellStyle name="Currency 9 4 2 3 2 2" xfId="56830" xr:uid="{DA8ECBBF-D7AB-4014-8351-B2FD452135F3}"/>
    <cellStyle name="Currency 9 4 2 3 3" xfId="41420" xr:uid="{910C0CF3-44D5-438B-B4BA-29801E50A06B}"/>
    <cellStyle name="Currency 9 4 2 4" xfId="18197" xr:uid="{D736257D-C9C1-420F-80A6-12DC459C909E}"/>
    <cellStyle name="Currency 9 4 2 4 2" xfId="49021" xr:uid="{5D385E1D-039A-4328-B8F3-D7F154269425}"/>
    <cellStyle name="Currency 9 4 2 5" xfId="33611" xr:uid="{89087E20-BEDF-4889-896B-B90D7DEA8F25}"/>
    <cellStyle name="Currency 9 4 3" xfId="4688" xr:uid="{C905AFF2-788D-4E19-ABC0-DEB33F712995}"/>
    <cellStyle name="Currency 9 4 3 2" xfId="12499" xr:uid="{AD1D92A3-5177-41BC-B37F-0131F1579394}"/>
    <cellStyle name="Currency 9 4 3 2 2" xfId="27910" xr:uid="{46BE2AAB-1467-47E5-873E-687FFECB9A2B}"/>
    <cellStyle name="Currency 9 4 3 2 2 2" xfId="58734" xr:uid="{BF20A600-DF98-45C6-9E3E-43248F2E8E50}"/>
    <cellStyle name="Currency 9 4 3 2 3" xfId="43324" xr:uid="{9CC3F855-B825-4DE8-B76A-ACB6B34191F4}"/>
    <cellStyle name="Currency 9 4 3 3" xfId="20101" xr:uid="{DD44B07C-468E-4E9A-8E2C-BFC1710B99E2}"/>
    <cellStyle name="Currency 9 4 3 3 2" xfId="50925" xr:uid="{B8D85E5D-4781-471F-B14C-0DF4BB5D3DC1}"/>
    <cellStyle name="Currency 9 4 3 4" xfId="35515" xr:uid="{3BECDF1D-3A9A-4A78-9129-E5D589965C5E}"/>
    <cellStyle name="Currency 9 4 4" xfId="8696" xr:uid="{B634A94F-4A36-46BF-92B8-F9077330F51B}"/>
    <cellStyle name="Currency 9 4 4 2" xfId="24107" xr:uid="{4B150AFC-E5D9-4515-9226-B1F15BF0A868}"/>
    <cellStyle name="Currency 9 4 4 2 2" xfId="54931" xr:uid="{5D2D598C-5295-4727-A309-36C7684D028C}"/>
    <cellStyle name="Currency 9 4 4 3" xfId="39521" xr:uid="{2CF21C9C-0CBD-4517-88E7-249DE7FA36D1}"/>
    <cellStyle name="Currency 9 4 5" xfId="16298" xr:uid="{E0AE04C0-DEDF-4014-96BE-BBE1B38608D5}"/>
    <cellStyle name="Currency 9 4 5 2" xfId="47122" xr:uid="{E864CEBB-9812-46CE-AA1A-A680A358C663}"/>
    <cellStyle name="Currency 9 4 6" xfId="31712" xr:uid="{2A27A46C-C022-41AC-A1FB-D90E416BFAF7}"/>
    <cellStyle name="Currency 9 5" xfId="1518" xr:uid="{0CC88C55-9650-4547-B796-8AF3A66D4904}"/>
    <cellStyle name="Currency 9 5 2" xfId="3417" xr:uid="{DAC82268-9D1A-40B8-B0D6-CF7DD5FD67C5}"/>
    <cellStyle name="Currency 9 5 2 2" xfId="7220" xr:uid="{F54360A2-F362-4BD2-890E-1E4AA552A77E}"/>
    <cellStyle name="Currency 9 5 2 2 2" xfId="15031" xr:uid="{3E652B74-D3ED-4EC6-BD2C-65BAB572E892}"/>
    <cellStyle name="Currency 9 5 2 2 2 2" xfId="30442" xr:uid="{21AA15D7-F95A-4650-98F2-BA5FEBCA7F19}"/>
    <cellStyle name="Currency 9 5 2 2 2 2 2" xfId="61266" xr:uid="{5118090E-E1D7-4BBF-88D7-591085F1480D}"/>
    <cellStyle name="Currency 9 5 2 2 2 3" xfId="45856" xr:uid="{287B0811-1023-491F-A117-CED91CE3FA14}"/>
    <cellStyle name="Currency 9 5 2 2 3" xfId="22633" xr:uid="{5A40CE9E-FDC9-4CCF-8A4C-6226695E4955}"/>
    <cellStyle name="Currency 9 5 2 2 3 2" xfId="53457" xr:uid="{7154001D-4680-4F50-B964-54EC16F3B0E1}"/>
    <cellStyle name="Currency 9 5 2 2 4" xfId="38047" xr:uid="{6E92DDAA-AA8F-432B-8E29-40A4C2A042D5}"/>
    <cellStyle name="Currency 9 5 2 3" xfId="11228" xr:uid="{1E5AA9C7-07B1-4AFE-A990-512D89F2F546}"/>
    <cellStyle name="Currency 9 5 2 3 2" xfId="26639" xr:uid="{8F59B7DA-785B-461E-9A8A-235777698C6A}"/>
    <cellStyle name="Currency 9 5 2 3 2 2" xfId="57463" xr:uid="{0C5158F2-CF3A-4BAA-BFF8-03D7427D6C0F}"/>
    <cellStyle name="Currency 9 5 2 3 3" xfId="42053" xr:uid="{0AFC9D17-0860-4E49-A04F-D21F38A104F7}"/>
    <cellStyle name="Currency 9 5 2 4" xfId="18830" xr:uid="{3491D9A5-BAA4-4119-9ED3-EA0B69A6B32F}"/>
    <cellStyle name="Currency 9 5 2 4 2" xfId="49654" xr:uid="{3133A237-E0C9-4A2D-A93A-40C43DB1DEA7}"/>
    <cellStyle name="Currency 9 5 2 5" xfId="34244" xr:uid="{E16D5767-44E0-4FA5-A390-2782DC918EEB}"/>
    <cellStyle name="Currency 9 5 3" xfId="5321" xr:uid="{C43E3FF1-7672-4DFA-AC74-73F4F1E75713}"/>
    <cellStyle name="Currency 9 5 3 2" xfId="13132" xr:uid="{7474FFCC-3273-4258-B2E9-2037AF932EAA}"/>
    <cellStyle name="Currency 9 5 3 2 2" xfId="28543" xr:uid="{BDAB79E4-C24F-41D2-BED1-DAADFF4D06BF}"/>
    <cellStyle name="Currency 9 5 3 2 2 2" xfId="59367" xr:uid="{E7FE95E6-50F3-4834-8FAE-17826E36770E}"/>
    <cellStyle name="Currency 9 5 3 2 3" xfId="43957" xr:uid="{46A87E9F-64E6-4F52-A2BE-6117D64BCF82}"/>
    <cellStyle name="Currency 9 5 3 3" xfId="20734" xr:uid="{7B7F3428-619F-41FA-9BD8-4C4E6D6F4385}"/>
    <cellStyle name="Currency 9 5 3 3 2" xfId="51558" xr:uid="{9A8115D2-013F-4F20-A2D7-72F61F3E168D}"/>
    <cellStyle name="Currency 9 5 3 4" xfId="36148" xr:uid="{5C853A01-DBF4-4323-9435-38ED9B81C638}"/>
    <cellStyle name="Currency 9 5 4" xfId="9329" xr:uid="{E9446A5F-8A3A-4EBC-9903-E28172804C58}"/>
    <cellStyle name="Currency 9 5 4 2" xfId="24740" xr:uid="{A9B2E220-8C6E-4F67-9704-9EDECCE35728}"/>
    <cellStyle name="Currency 9 5 4 2 2" xfId="55564" xr:uid="{343C7DD4-977A-499F-9E26-D1486A4A3500}"/>
    <cellStyle name="Currency 9 5 4 3" xfId="40154" xr:uid="{4D608790-7ACE-4CDB-AED0-E101668D4619}"/>
    <cellStyle name="Currency 9 5 5" xfId="16931" xr:uid="{82FD76D3-D1AF-49F8-99AA-394F558F8878}"/>
    <cellStyle name="Currency 9 5 5 2" xfId="47755" xr:uid="{98204668-89F6-460B-BB0A-FA02EC72CDA2}"/>
    <cellStyle name="Currency 9 5 6" xfId="32345" xr:uid="{79E9C957-EA3C-4A6C-9115-5A6E0AADD89B}"/>
    <cellStyle name="Currency 9 6" xfId="2151" xr:uid="{D8C1539A-6DAD-4DBC-BE85-E62225670A25}"/>
    <cellStyle name="Currency 9 6 2" xfId="5954" xr:uid="{29CD757B-B1D9-493A-8DE1-C94A8CE4B3FF}"/>
    <cellStyle name="Currency 9 6 2 2" xfId="13765" xr:uid="{BA1173DE-1C0C-4CE1-836E-785C55BDB71A}"/>
    <cellStyle name="Currency 9 6 2 2 2" xfId="29176" xr:uid="{54AABAB6-FA8D-4D66-BFA1-DBC2463FEC37}"/>
    <cellStyle name="Currency 9 6 2 2 2 2" xfId="60000" xr:uid="{A3535F42-50AE-41A9-8413-54E591668324}"/>
    <cellStyle name="Currency 9 6 2 2 3" xfId="44590" xr:uid="{D9100188-FB6A-4B72-AEB8-93739968C81C}"/>
    <cellStyle name="Currency 9 6 2 3" xfId="21367" xr:uid="{2CDFF137-0D5A-4ED9-8FC5-CEB678097C5C}"/>
    <cellStyle name="Currency 9 6 2 3 2" xfId="52191" xr:uid="{F2CA8AA1-9582-47C9-8C9B-77919243ADC6}"/>
    <cellStyle name="Currency 9 6 2 4" xfId="36781" xr:uid="{2A7A0AAC-34F6-4363-B5D1-E381470F21BC}"/>
    <cellStyle name="Currency 9 6 3" xfId="9962" xr:uid="{AB727292-E7C9-4311-9311-BD133796D186}"/>
    <cellStyle name="Currency 9 6 3 2" xfId="25373" xr:uid="{8C80880C-760D-4F8D-8DCA-6C125CAC6107}"/>
    <cellStyle name="Currency 9 6 3 2 2" xfId="56197" xr:uid="{93B1E637-5250-4475-B3D1-B2A7F3399874}"/>
    <cellStyle name="Currency 9 6 3 3" xfId="40787" xr:uid="{884AC50B-4B0C-48D1-AFEC-DCC1BA29B958}"/>
    <cellStyle name="Currency 9 6 4" xfId="17564" xr:uid="{C72D68BB-EBEA-4514-BD51-D741D480C92A}"/>
    <cellStyle name="Currency 9 6 4 2" xfId="48388" xr:uid="{3AAF9272-393C-4937-B326-69C5F30C707D}"/>
    <cellStyle name="Currency 9 6 5" xfId="32978" xr:uid="{9E26AF96-62E1-40AA-B55F-723429ECAEE0}"/>
    <cellStyle name="Currency 9 7" xfId="4055" xr:uid="{AC0FA8C1-BC2F-432D-ABF6-EFDDA5EC4697}"/>
    <cellStyle name="Currency 9 7 2" xfId="11866" xr:uid="{7A0B77D0-BCD7-4E96-880B-00460625D89A}"/>
    <cellStyle name="Currency 9 7 2 2" xfId="27277" xr:uid="{D250EE40-D771-40C9-92F6-7F1D236CE14B}"/>
    <cellStyle name="Currency 9 7 2 2 2" xfId="58101" xr:uid="{679D6E30-2209-40E6-A221-1D2D13DB0348}"/>
    <cellStyle name="Currency 9 7 2 3" xfId="42691" xr:uid="{F6AA6C31-6F0B-409A-AC20-EDAFA04F9B77}"/>
    <cellStyle name="Currency 9 7 3" xfId="19468" xr:uid="{91651A9C-E35F-4B8A-AC0E-3CCA811FD0BB}"/>
    <cellStyle name="Currency 9 7 3 2" xfId="50292" xr:uid="{9DD5A6D4-308F-40D7-A4BF-CACDBE37B943}"/>
    <cellStyle name="Currency 9 7 4" xfId="34882" xr:uid="{F866E8C3-B475-4737-AF55-6339C561860E}"/>
    <cellStyle name="Currency 9 8" xfId="8063" xr:uid="{EC4C7B37-0580-4ECD-A6FF-3AA8917F9BFF}"/>
    <cellStyle name="Currency 9 8 2" xfId="23474" xr:uid="{53F6BCD2-2C25-4A9F-B93F-464C1CF316BB}"/>
    <cellStyle name="Currency 9 8 2 2" xfId="54298" xr:uid="{5CF0E4CB-1A15-43E2-BA63-FFDE3C7189DF}"/>
    <cellStyle name="Currency 9 8 3" xfId="38888" xr:uid="{C5598124-3B92-4AB4-843D-D6315980180B}"/>
    <cellStyle name="Currency 9 9" xfId="7854" xr:uid="{A54862E2-6AD9-4177-901B-A36CA7ED8B46}"/>
    <cellStyle name="Currency 9 9 2" xfId="23265" xr:uid="{64EFE4FB-BBAB-4726-8E03-728643BB9EDE}"/>
    <cellStyle name="Currency 9 9 2 2" xfId="54089" xr:uid="{FD41D02A-8DBC-4C0E-9652-93071DBEB380}"/>
    <cellStyle name="Currency 9 9 3" xfId="38679" xr:uid="{024C4775-5309-4F3D-AD4F-8F7E41727B8C}"/>
    <cellStyle name="Explanatory Text" xfId="21" builtinId="53" hidden="1" customBuiltin="1"/>
    <cellStyle name="Explanatory Text" xfId="107" builtinId="53" customBuiltin="1"/>
    <cellStyle name="Followed Hyperlink" xfId="55" builtinId="9" hidden="1"/>
    <cellStyle name="Footnote" xfId="66" xr:uid="{80C098D4-A900-4119-BE9B-97DF05F6DE98}"/>
    <cellStyle name="Good" xfId="13" builtinId="26" hidden="1" customBuiltin="1"/>
    <cellStyle name="Good" xfId="99" builtinId="26" customBuiltin="1"/>
    <cellStyle name="Good 2" xfId="75" xr:uid="{0021C95D-D9E8-44F3-B04E-8609E3DDF675}"/>
    <cellStyle name="Heading 1" xfId="7" builtinId="16" customBuiltin="1"/>
    <cellStyle name="Heading 2" xfId="8" builtinId="17" customBuiltin="1"/>
    <cellStyle name="Heading 3" xfId="9" builtinId="18" customBuiltin="1"/>
    <cellStyle name="Heading 4" xfId="12" builtinId="19" hidden="1" customBuiltin="1"/>
    <cellStyle name="Heading 4" xfId="98" builtinId="19" customBuiltin="1"/>
    <cellStyle name="Hyperlink" xfId="2" builtinId="8" customBuiltin="1"/>
    <cellStyle name="Hyperlink 2" xfId="48" xr:uid="{D5C4B9EA-13B7-4BFB-B6B9-7DC1E7A7338B}"/>
    <cellStyle name="Hyperlink 2 2" xfId="50" xr:uid="{8D4C43AD-F446-47CF-A93E-E15B80807435}"/>
    <cellStyle name="Hyperlink 3" xfId="93" xr:uid="{8841EB7F-1BFA-4E33-B29A-77CFAA4C2B52}"/>
    <cellStyle name="Hyperlink 4" xfId="7728" xr:uid="{FFE2026C-5A6F-4DD3-B258-5EF476D1E255}"/>
    <cellStyle name="Hyperlink 5" xfId="15538" xr:uid="{0C620234-5099-4636-8AE1-363B993B787E}"/>
    <cellStyle name="Hyperlink 6" xfId="30950" xr:uid="{473C560B-B683-43EE-93B0-9E8EC1BF05B0}"/>
    <cellStyle name="Input" xfId="15" builtinId="20" hidden="1" customBuiltin="1"/>
    <cellStyle name="Input" xfId="101" builtinId="20" customBuiltin="1"/>
    <cellStyle name="Linked Cell" xfId="18" builtinId="24" hidden="1" customBuiltin="1"/>
    <cellStyle name="Linked Cell" xfId="104" builtinId="24" customBuiltin="1"/>
    <cellStyle name="Neutral" xfId="39" builtinId="28" hidden="1" customBuiltin="1"/>
    <cellStyle name="Neutral" xfId="323" builtinId="28" customBuiltin="1"/>
    <cellStyle name="Neutral 2" xfId="123" xr:uid="{26BF18E3-6892-4CA3-A807-7635591F8032}"/>
    <cellStyle name="Normal" xfId="0" builtinId="0"/>
    <cellStyle name="Normal 11" xfId="60" xr:uid="{D38A8528-EA17-45CB-AC15-FB33CC2D2590}"/>
    <cellStyle name="Normal 12 2 2" xfId="77" xr:uid="{C8362E69-7849-4F04-A031-CC38EEF785F0}"/>
    <cellStyle name="Normal 2" xfId="61" xr:uid="{E80A91B5-DDB8-4618-93C0-96535123FB70}"/>
    <cellStyle name="Normal 2 2" xfId="63" xr:uid="{491F25C1-6B84-4AA3-87D8-F51BD8EF4A4B}"/>
    <cellStyle name="Normal 2 2 2" xfId="95" xr:uid="{2DCADEB2-8442-471B-A93E-D9C5AF096EBB}"/>
    <cellStyle name="Normal 2 2 3" xfId="30952" xr:uid="{27493ED4-C01D-4C72-9379-2DD468738EBA}"/>
    <cellStyle name="Normal 2 3" xfId="94" xr:uid="{3A57FF45-7779-4121-A9EA-58053D8EE855}"/>
    <cellStyle name="Normal 2 4" xfId="338" xr:uid="{FAB896B5-8F26-4DCD-A9B2-AA5A4F1F434D}"/>
    <cellStyle name="Normal 2 5" xfId="30951" xr:uid="{4BBF2864-D857-4EDE-8D0A-6D247A784A0D}"/>
    <cellStyle name="Normal 3" xfId="70" xr:uid="{151497DB-C36B-4B25-9861-F79646C24953}"/>
    <cellStyle name="Normal 3 2" xfId="81" xr:uid="{A8B3CC77-F12E-4E60-A6BC-D814187DD475}"/>
    <cellStyle name="Normal 3 3" xfId="133" xr:uid="{68A06455-2306-41DA-885F-7D77A5A13DD4}"/>
    <cellStyle name="Normal 4" xfId="73" xr:uid="{D51F2063-76FF-43AD-B3C8-F476A147EF58}"/>
    <cellStyle name="Normal 4 2" xfId="134" xr:uid="{C163BEAB-CF78-46D9-8DA7-88BB2D79078C}"/>
    <cellStyle name="Normal 5" xfId="62" xr:uid="{9FD5BB34-43DA-4995-82DB-B9A3BC2FFA81}"/>
    <cellStyle name="Normal 5 2" xfId="130" xr:uid="{093BF3F7-93ED-4561-A185-5016881DC5F9}"/>
    <cellStyle name="Normal 6" xfId="91" xr:uid="{9BBB2822-99F0-46C6-8058-C4F3A1B841AA}"/>
    <cellStyle name="Note" xfId="40" builtinId="10" hidden="1" customBuiltin="1"/>
    <cellStyle name="Note" xfId="324" builtinId="10" customBuiltin="1"/>
    <cellStyle name="Note 2" xfId="131" xr:uid="{8AC52835-AB7C-4F09-958B-FA9F3D8C4C38}"/>
    <cellStyle name="Notes" xfId="6" xr:uid="{C052F967-3A89-43EF-A4B6-82C3401A1659}"/>
    <cellStyle name="Output" xfId="16" builtinId="21" hidden="1" customBuiltin="1"/>
    <cellStyle name="Output" xfId="102" builtinId="21" customBuiltin="1"/>
    <cellStyle name="Percent" xfId="3" builtinId="5"/>
    <cellStyle name="Percent 2" xfId="72" xr:uid="{7C33082F-DB3D-45D3-9CB2-92648D36E3F4}"/>
    <cellStyle name="Percent 2 2" xfId="83" xr:uid="{7C77C6C9-C4A6-407E-8462-D1814516AEE4}"/>
    <cellStyle name="Percent 2 3" xfId="132" xr:uid="{05DE7CAE-9DF1-4D88-BF0E-FE2B7BD09433}"/>
    <cellStyle name="Report Heading" xfId="59" xr:uid="{D9D10645-F1E1-4013-AE47-4A26669DD490}"/>
    <cellStyle name="Subtitle" xfId="47" xr:uid="{11CE442B-8CA3-4509-8C8D-29951C0C5787}"/>
    <cellStyle name="TableHeader" xfId="68" xr:uid="{1EBBD350-3251-46B8-99F4-27AE3AE6F4EE}"/>
    <cellStyle name="TableTitle" xfId="67" xr:uid="{2D91055D-59F3-4FC8-8710-25D87BB7C9AD}"/>
    <cellStyle name="Title" xfId="11" builtinId="15" hidden="1" customBuiltin="1"/>
    <cellStyle name="Title" xfId="97" builtinId="15" customBuiltin="1"/>
    <cellStyle name="Total" xfId="22" builtinId="25" hidden="1" customBuiltin="1"/>
    <cellStyle name="Total" xfId="108" builtinId="25" customBuiltin="1"/>
    <cellStyle name="Warning Text" xfId="20" builtinId="11" hidden="1" customBuiltin="1"/>
    <cellStyle name="Warning Text" xfId="106" builtinId="11" customBuiltin="1"/>
  </cellStyles>
  <dxfs count="4">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2" defaultTableStyle="TableStyleMedium2" defaultPivotStyle="PivotStyleLight16">
    <tableStyle name="GenInfo" pivot="0" count="2" xr9:uid="{00000000-0011-0000-FFFF-FFFF00000000}">
      <tableStyleElement type="wholeTable" dxfId="3"/>
      <tableStyleElement type="headerRow" dxfId="2"/>
    </tableStyle>
    <tableStyle name="ReportNote" pivot="0" count="2" xr9:uid="{00000000-0011-0000-FFFF-FFFF01000000}">
      <tableStyleElement type="wholeTable" dxfId="1"/>
      <tableStyleElement type="headerRow" dxfId="0"/>
    </tableStyle>
  </tableStyles>
  <colors>
    <mruColors>
      <color rgb="FFE9E7E2"/>
      <color rgb="FFF2F2F2"/>
      <color rgb="FFE8E9EA"/>
      <color rgb="FFE9E7D8"/>
      <color rgb="FFFFDA79"/>
      <color rgb="FF6D7073"/>
      <color rgb="FFF9F9F9"/>
      <color rgb="FFFFFFFF"/>
      <color rgb="FF1E4164"/>
      <color rgb="FFF9FB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Black Coal (supercritical PC) with CCS</a:t>
            </a:r>
            <a:endParaRPr lang="en-US" baseline="0"/>
          </a:p>
        </c:rich>
      </c:tx>
      <c:overlay val="0"/>
      <c:spPr>
        <a:noFill/>
        <a:ln>
          <a:noFill/>
        </a:ln>
        <a:effectLst/>
      </c:spPr>
    </c:title>
    <c:autoTitleDeleted val="0"/>
    <c:plotArea>
      <c:layout/>
      <c:lineChart>
        <c:grouping val="standard"/>
        <c:varyColors val="0"/>
        <c:ser>
          <c:idx val="0"/>
          <c:order val="0"/>
          <c:tx>
            <c:strRef>
              <c:f>'Build costs'!$C$92</c:f>
              <c:strCache>
                <c:ptCount val="1"/>
                <c:pt idx="0">
                  <c:v>GenCost Current Policies</c:v>
                </c:pt>
              </c:strCache>
            </c:strRef>
          </c:tx>
          <c:spPr>
            <a:ln w="28575" cap="rnd">
              <a:noFill/>
              <a:round/>
            </a:ln>
            <a:effectLst/>
          </c:spPr>
          <c:marker>
            <c:symbol val="square"/>
            <c:size val="5"/>
            <c:spPr>
              <a:solidFill>
                <a:schemeClr val="accent1"/>
              </a:solidFill>
              <a:ln w="9525">
                <a:solidFill>
                  <a:schemeClr val="accent1"/>
                </a:solidFill>
              </a:ln>
              <a:effectLst/>
            </c:spPr>
          </c:marker>
          <c:cat>
            <c:strRef>
              <c:f>'Build costs'!$D$91:$AF$91</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costs'!$D$92:$AF$92</c:f>
              <c:numCache>
                <c:formatCode>#,##0</c:formatCode>
                <c:ptCount val="29"/>
                <c:pt idx="0">
                  <c:v>9077</c:v>
                </c:pt>
                <c:pt idx="1">
                  <c:v>9077</c:v>
                </c:pt>
                <c:pt idx="2">
                  <c:v>9064</c:v>
                </c:pt>
                <c:pt idx="3">
                  <c:v>9051</c:v>
                </c:pt>
                <c:pt idx="4">
                  <c:v>9039</c:v>
                </c:pt>
                <c:pt idx="5">
                  <c:v>9026</c:v>
                </c:pt>
                <c:pt idx="6">
                  <c:v>9013</c:v>
                </c:pt>
                <c:pt idx="7">
                  <c:v>9001</c:v>
                </c:pt>
                <c:pt idx="8">
                  <c:v>8988</c:v>
                </c:pt>
                <c:pt idx="9">
                  <c:v>8975</c:v>
                </c:pt>
                <c:pt idx="10">
                  <c:v>8963</c:v>
                </c:pt>
                <c:pt idx="11">
                  <c:v>8950</c:v>
                </c:pt>
                <c:pt idx="12">
                  <c:v>8938</c:v>
                </c:pt>
                <c:pt idx="13">
                  <c:v>8925</c:v>
                </c:pt>
                <c:pt idx="14">
                  <c:v>8913</c:v>
                </c:pt>
                <c:pt idx="15">
                  <c:v>8900</c:v>
                </c:pt>
                <c:pt idx="16">
                  <c:v>8888</c:v>
                </c:pt>
                <c:pt idx="17">
                  <c:v>8875</c:v>
                </c:pt>
                <c:pt idx="18">
                  <c:v>8863</c:v>
                </c:pt>
                <c:pt idx="19">
                  <c:v>8851</c:v>
                </c:pt>
                <c:pt idx="20">
                  <c:v>8833</c:v>
                </c:pt>
                <c:pt idx="21">
                  <c:v>8815</c:v>
                </c:pt>
                <c:pt idx="22">
                  <c:v>8747</c:v>
                </c:pt>
                <c:pt idx="23">
                  <c:v>8632</c:v>
                </c:pt>
                <c:pt idx="24">
                  <c:v>8481</c:v>
                </c:pt>
                <c:pt idx="25">
                  <c:v>8353</c:v>
                </c:pt>
                <c:pt idx="26">
                  <c:v>8258</c:v>
                </c:pt>
                <c:pt idx="27">
                  <c:v>8185</c:v>
                </c:pt>
                <c:pt idx="28">
                  <c:v>8129</c:v>
                </c:pt>
              </c:numCache>
            </c:numRef>
          </c:val>
          <c:smooth val="0"/>
          <c:extLst>
            <c:ext xmlns:c16="http://schemas.microsoft.com/office/drawing/2014/chart" uri="{C3380CC4-5D6E-409C-BE32-E72D297353CC}">
              <c16:uniqueId val="{00000000-C33F-40E9-A8BE-D10A099E9348}"/>
            </c:ext>
          </c:extLst>
        </c:ser>
        <c:ser>
          <c:idx val="1"/>
          <c:order val="1"/>
          <c:tx>
            <c:strRef>
              <c:f>'Build costs'!$C$95</c:f>
              <c:strCache>
                <c:ptCount val="1"/>
                <c:pt idx="0">
                  <c:v>Step Change</c:v>
                </c:pt>
              </c:strCache>
            </c:strRef>
          </c:tx>
          <c:spPr>
            <a:ln w="19050">
              <a:solidFill>
                <a:schemeClr val="accent6"/>
              </a:solidFill>
            </a:ln>
          </c:spPr>
          <c:marker>
            <c:symbol val="none"/>
          </c:marker>
          <c:cat>
            <c:strRef>
              <c:f>'Build costs'!$D$91:$AF$91</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costs'!$D$95:$AF$95</c:f>
              <c:numCache>
                <c:formatCode>#,##0</c:formatCode>
                <c:ptCount val="29"/>
                <c:pt idx="0">
                  <c:v>9077</c:v>
                </c:pt>
                <c:pt idx="1">
                  <c:v>9077</c:v>
                </c:pt>
                <c:pt idx="2">
                  <c:v>9064</c:v>
                </c:pt>
                <c:pt idx="3">
                  <c:v>9051</c:v>
                </c:pt>
                <c:pt idx="4">
                  <c:v>9039</c:v>
                </c:pt>
                <c:pt idx="5">
                  <c:v>9026</c:v>
                </c:pt>
                <c:pt idx="6">
                  <c:v>9013</c:v>
                </c:pt>
                <c:pt idx="7">
                  <c:v>9001</c:v>
                </c:pt>
                <c:pt idx="8">
                  <c:v>8988</c:v>
                </c:pt>
                <c:pt idx="9">
                  <c:v>8975</c:v>
                </c:pt>
                <c:pt idx="10">
                  <c:v>8963</c:v>
                </c:pt>
                <c:pt idx="11">
                  <c:v>8950</c:v>
                </c:pt>
                <c:pt idx="12">
                  <c:v>8938</c:v>
                </c:pt>
                <c:pt idx="13">
                  <c:v>8925</c:v>
                </c:pt>
                <c:pt idx="14">
                  <c:v>8913</c:v>
                </c:pt>
                <c:pt idx="15">
                  <c:v>8900</c:v>
                </c:pt>
                <c:pt idx="16">
                  <c:v>8703</c:v>
                </c:pt>
                <c:pt idx="17">
                  <c:v>8506</c:v>
                </c:pt>
                <c:pt idx="18">
                  <c:v>8304</c:v>
                </c:pt>
                <c:pt idx="19">
                  <c:v>8286</c:v>
                </c:pt>
                <c:pt idx="20">
                  <c:v>8259</c:v>
                </c:pt>
                <c:pt idx="21">
                  <c:v>8236</c:v>
                </c:pt>
                <c:pt idx="22">
                  <c:v>8166</c:v>
                </c:pt>
                <c:pt idx="23">
                  <c:v>8082</c:v>
                </c:pt>
                <c:pt idx="24">
                  <c:v>7933</c:v>
                </c:pt>
                <c:pt idx="25">
                  <c:v>7832</c:v>
                </c:pt>
                <c:pt idx="26">
                  <c:v>7756</c:v>
                </c:pt>
                <c:pt idx="27">
                  <c:v>7744</c:v>
                </c:pt>
                <c:pt idx="28">
                  <c:v>7732</c:v>
                </c:pt>
              </c:numCache>
            </c:numRef>
          </c:val>
          <c:smooth val="0"/>
          <c:extLst>
            <c:ext xmlns:c16="http://schemas.microsoft.com/office/drawing/2014/chart" uri="{C3380CC4-5D6E-409C-BE32-E72D297353CC}">
              <c16:uniqueId val="{00000001-C33F-40E9-A8BE-D10A099E9348}"/>
            </c:ext>
          </c:extLst>
        </c:ser>
        <c:ser>
          <c:idx val="2"/>
          <c:order val="2"/>
          <c:tx>
            <c:strRef>
              <c:f>'Build costs'!$C$96</c:f>
              <c:strCache>
                <c:ptCount val="1"/>
                <c:pt idx="0">
                  <c:v>Hydrogen Export</c:v>
                </c:pt>
              </c:strCache>
            </c:strRef>
          </c:tx>
          <c:spPr>
            <a:ln w="19050">
              <a:solidFill>
                <a:schemeClr val="accent3">
                  <a:lumMod val="50000"/>
                </a:schemeClr>
              </a:solidFill>
            </a:ln>
          </c:spPr>
          <c:marker>
            <c:symbol val="none"/>
          </c:marker>
          <c:cat>
            <c:strRef>
              <c:f>'Build costs'!$D$91:$AF$91</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costs'!$D$96:$AF$96</c:f>
              <c:numCache>
                <c:formatCode>#,##0</c:formatCode>
                <c:ptCount val="29"/>
                <c:pt idx="0">
                  <c:v>9077</c:v>
                </c:pt>
                <c:pt idx="1">
                  <c:v>9077</c:v>
                </c:pt>
                <c:pt idx="2">
                  <c:v>9051</c:v>
                </c:pt>
                <c:pt idx="3">
                  <c:v>9039</c:v>
                </c:pt>
                <c:pt idx="4">
                  <c:v>9026</c:v>
                </c:pt>
                <c:pt idx="5">
                  <c:v>9013</c:v>
                </c:pt>
                <c:pt idx="6">
                  <c:v>9001</c:v>
                </c:pt>
                <c:pt idx="7">
                  <c:v>8988</c:v>
                </c:pt>
                <c:pt idx="8">
                  <c:v>8975</c:v>
                </c:pt>
                <c:pt idx="9">
                  <c:v>8963</c:v>
                </c:pt>
                <c:pt idx="10">
                  <c:v>8950</c:v>
                </c:pt>
                <c:pt idx="11">
                  <c:v>8938</c:v>
                </c:pt>
                <c:pt idx="12">
                  <c:v>8925</c:v>
                </c:pt>
                <c:pt idx="13">
                  <c:v>8913</c:v>
                </c:pt>
                <c:pt idx="14">
                  <c:v>8900</c:v>
                </c:pt>
                <c:pt idx="15">
                  <c:v>8888</c:v>
                </c:pt>
                <c:pt idx="16">
                  <c:v>8875</c:v>
                </c:pt>
                <c:pt idx="17">
                  <c:v>8863</c:v>
                </c:pt>
                <c:pt idx="18">
                  <c:v>8851</c:v>
                </c:pt>
                <c:pt idx="19">
                  <c:v>8825</c:v>
                </c:pt>
                <c:pt idx="20">
                  <c:v>8799</c:v>
                </c:pt>
                <c:pt idx="21">
                  <c:v>8774</c:v>
                </c:pt>
                <c:pt idx="22">
                  <c:v>8761</c:v>
                </c:pt>
                <c:pt idx="23">
                  <c:v>8551</c:v>
                </c:pt>
                <c:pt idx="24">
                  <c:v>8235</c:v>
                </c:pt>
                <c:pt idx="25">
                  <c:v>7870</c:v>
                </c:pt>
                <c:pt idx="26">
                  <c:v>7677</c:v>
                </c:pt>
                <c:pt idx="27">
                  <c:v>7575</c:v>
                </c:pt>
                <c:pt idx="28">
                  <c:v>7514</c:v>
                </c:pt>
              </c:numCache>
            </c:numRef>
          </c:val>
          <c:smooth val="0"/>
          <c:extLst>
            <c:ext xmlns:c16="http://schemas.microsoft.com/office/drawing/2014/chart" uri="{C3380CC4-5D6E-409C-BE32-E72D297353CC}">
              <c16:uniqueId val="{00000002-C33F-40E9-A8BE-D10A099E9348}"/>
            </c:ext>
          </c:extLst>
        </c:ser>
        <c:ser>
          <c:idx val="3"/>
          <c:order val="3"/>
          <c:tx>
            <c:strRef>
              <c:f>'Build costs'!$C$97</c:f>
              <c:strCache>
                <c:ptCount val="1"/>
                <c:pt idx="0">
                  <c:v>Progressive Change</c:v>
                </c:pt>
              </c:strCache>
            </c:strRef>
          </c:tx>
          <c:spPr>
            <a:ln w="19050">
              <a:solidFill>
                <a:schemeClr val="accent4">
                  <a:lumMod val="60000"/>
                  <a:lumOff val="40000"/>
                </a:schemeClr>
              </a:solidFill>
            </a:ln>
          </c:spPr>
          <c:marker>
            <c:symbol val="none"/>
          </c:marker>
          <c:cat>
            <c:strRef>
              <c:f>'Build costs'!$D$91:$AF$91</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costs'!$D$97:$AF$97</c:f>
              <c:numCache>
                <c:formatCode>#,##0</c:formatCode>
                <c:ptCount val="29"/>
                <c:pt idx="0">
                  <c:v>9077</c:v>
                </c:pt>
                <c:pt idx="1">
                  <c:v>9077</c:v>
                </c:pt>
                <c:pt idx="2">
                  <c:v>9064</c:v>
                </c:pt>
                <c:pt idx="3">
                  <c:v>9051</c:v>
                </c:pt>
                <c:pt idx="4">
                  <c:v>9039</c:v>
                </c:pt>
                <c:pt idx="5">
                  <c:v>9026</c:v>
                </c:pt>
                <c:pt idx="6">
                  <c:v>9013</c:v>
                </c:pt>
                <c:pt idx="7">
                  <c:v>9001</c:v>
                </c:pt>
                <c:pt idx="8">
                  <c:v>8988</c:v>
                </c:pt>
                <c:pt idx="9">
                  <c:v>8975</c:v>
                </c:pt>
                <c:pt idx="10">
                  <c:v>8963</c:v>
                </c:pt>
                <c:pt idx="11">
                  <c:v>8950</c:v>
                </c:pt>
                <c:pt idx="12">
                  <c:v>8938</c:v>
                </c:pt>
                <c:pt idx="13">
                  <c:v>8925</c:v>
                </c:pt>
                <c:pt idx="14">
                  <c:v>8913</c:v>
                </c:pt>
                <c:pt idx="15">
                  <c:v>8900</c:v>
                </c:pt>
                <c:pt idx="16">
                  <c:v>8888</c:v>
                </c:pt>
                <c:pt idx="17">
                  <c:v>8875</c:v>
                </c:pt>
                <c:pt idx="18">
                  <c:v>8863</c:v>
                </c:pt>
                <c:pt idx="19">
                  <c:v>8851</c:v>
                </c:pt>
                <c:pt idx="20">
                  <c:v>8833</c:v>
                </c:pt>
                <c:pt idx="21">
                  <c:v>8815</c:v>
                </c:pt>
                <c:pt idx="22">
                  <c:v>8747</c:v>
                </c:pt>
                <c:pt idx="23">
                  <c:v>8632</c:v>
                </c:pt>
                <c:pt idx="24">
                  <c:v>8481</c:v>
                </c:pt>
                <c:pt idx="25">
                  <c:v>8353</c:v>
                </c:pt>
                <c:pt idx="26">
                  <c:v>8258</c:v>
                </c:pt>
                <c:pt idx="27">
                  <c:v>8185</c:v>
                </c:pt>
                <c:pt idx="28">
                  <c:v>8129</c:v>
                </c:pt>
              </c:numCache>
            </c:numRef>
          </c:val>
          <c:smooth val="0"/>
          <c:extLst>
            <c:ext xmlns:c16="http://schemas.microsoft.com/office/drawing/2014/chart" uri="{C3380CC4-5D6E-409C-BE32-E72D297353CC}">
              <c16:uniqueId val="{00000003-C33F-40E9-A8BE-D10A099E9348}"/>
            </c:ext>
          </c:extLst>
        </c:ser>
        <c:ser>
          <c:idx val="5"/>
          <c:order val="4"/>
          <c:tx>
            <c:strRef>
              <c:f>'Build costs'!$C$98</c:f>
              <c:strCache>
                <c:ptCount val="1"/>
                <c:pt idx="0">
                  <c:v>Slow Change</c:v>
                </c:pt>
              </c:strCache>
            </c:strRef>
          </c:tx>
          <c:spPr>
            <a:ln w="19050">
              <a:solidFill>
                <a:schemeClr val="bg1">
                  <a:lumMod val="50000"/>
                </a:schemeClr>
              </a:solidFill>
            </a:ln>
          </c:spPr>
          <c:marker>
            <c:symbol val="none"/>
          </c:marker>
          <c:cat>
            <c:strRef>
              <c:f>'Build costs'!$D$91:$AF$91</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costs'!$D$98:$AF$98</c:f>
              <c:numCache>
                <c:formatCode>#,##0</c:formatCode>
                <c:ptCount val="29"/>
                <c:pt idx="0">
                  <c:v>9077</c:v>
                </c:pt>
                <c:pt idx="1">
                  <c:v>9077</c:v>
                </c:pt>
                <c:pt idx="2">
                  <c:v>9064</c:v>
                </c:pt>
                <c:pt idx="3">
                  <c:v>9051</c:v>
                </c:pt>
                <c:pt idx="4">
                  <c:v>9039</c:v>
                </c:pt>
                <c:pt idx="5">
                  <c:v>9026</c:v>
                </c:pt>
                <c:pt idx="6">
                  <c:v>9013</c:v>
                </c:pt>
                <c:pt idx="7">
                  <c:v>9001</c:v>
                </c:pt>
                <c:pt idx="8">
                  <c:v>8988</c:v>
                </c:pt>
                <c:pt idx="9">
                  <c:v>8975</c:v>
                </c:pt>
                <c:pt idx="10">
                  <c:v>8963</c:v>
                </c:pt>
                <c:pt idx="11">
                  <c:v>8950</c:v>
                </c:pt>
                <c:pt idx="12">
                  <c:v>8938</c:v>
                </c:pt>
                <c:pt idx="13">
                  <c:v>8925</c:v>
                </c:pt>
                <c:pt idx="14">
                  <c:v>8913</c:v>
                </c:pt>
                <c:pt idx="15">
                  <c:v>8900</c:v>
                </c:pt>
                <c:pt idx="16">
                  <c:v>8888</c:v>
                </c:pt>
                <c:pt idx="17">
                  <c:v>8875</c:v>
                </c:pt>
                <c:pt idx="18">
                  <c:v>8863</c:v>
                </c:pt>
                <c:pt idx="19">
                  <c:v>8851</c:v>
                </c:pt>
                <c:pt idx="20">
                  <c:v>8833</c:v>
                </c:pt>
                <c:pt idx="21">
                  <c:v>8815</c:v>
                </c:pt>
                <c:pt idx="22">
                  <c:v>8747</c:v>
                </c:pt>
                <c:pt idx="23">
                  <c:v>8632</c:v>
                </c:pt>
                <c:pt idx="24">
                  <c:v>8481</c:v>
                </c:pt>
                <c:pt idx="25">
                  <c:v>8353</c:v>
                </c:pt>
                <c:pt idx="26">
                  <c:v>8258</c:v>
                </c:pt>
                <c:pt idx="27">
                  <c:v>8185</c:v>
                </c:pt>
                <c:pt idx="28">
                  <c:v>8129</c:v>
                </c:pt>
              </c:numCache>
            </c:numRef>
          </c:val>
          <c:smooth val="0"/>
          <c:extLst>
            <c:ext xmlns:c16="http://schemas.microsoft.com/office/drawing/2014/chart" uri="{C3380CC4-5D6E-409C-BE32-E72D297353CC}">
              <c16:uniqueId val="{00000004-C33F-40E9-A8BE-D10A099E9348}"/>
            </c:ext>
          </c:extLst>
        </c:ser>
        <c:dLbls>
          <c:showLegendKey val="0"/>
          <c:showVal val="0"/>
          <c:showCatName val="0"/>
          <c:showSerName val="0"/>
          <c:showPercent val="0"/>
          <c:showBubbleSize val="0"/>
        </c:dLbls>
        <c:marker val="1"/>
        <c:smooth val="0"/>
        <c:axId val="743126984"/>
        <c:axId val="743121736"/>
        <c:extLst/>
      </c:lineChart>
      <c:catAx>
        <c:axId val="74312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1736"/>
        <c:crosses val="autoZero"/>
        <c:auto val="1"/>
        <c:lblAlgn val="ctr"/>
        <c:lblOffset val="100"/>
        <c:noMultiLvlLbl val="0"/>
      </c:catAx>
      <c:valAx>
        <c:axId val="743121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698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Solar Thermal </a:t>
            </a:r>
          </a:p>
        </c:rich>
      </c:tx>
      <c:overlay val="0"/>
      <c:spPr>
        <a:noFill/>
        <a:ln>
          <a:noFill/>
        </a:ln>
        <a:effectLst/>
      </c:spPr>
    </c:title>
    <c:autoTitleDeleted val="0"/>
    <c:plotArea>
      <c:layout/>
      <c:lineChart>
        <c:grouping val="standard"/>
        <c:varyColors val="0"/>
        <c:ser>
          <c:idx val="0"/>
          <c:order val="0"/>
          <c:tx>
            <c:strRef>
              <c:f>'Build costs'!$C$155</c:f>
              <c:strCache>
                <c:ptCount val="1"/>
                <c:pt idx="0">
                  <c:v>GenCost Current Policies</c:v>
                </c:pt>
              </c:strCache>
            </c:strRef>
          </c:tx>
          <c:spPr>
            <a:ln w="28575" cap="rnd">
              <a:noFill/>
              <a:round/>
            </a:ln>
            <a:effectLst/>
          </c:spPr>
          <c:marker>
            <c:symbol val="square"/>
            <c:size val="5"/>
            <c:spPr>
              <a:solidFill>
                <a:schemeClr val="accent1"/>
              </a:solidFill>
              <a:ln w="9525">
                <a:solidFill>
                  <a:schemeClr val="accent1"/>
                </a:solidFill>
              </a:ln>
              <a:effectLst/>
            </c:spPr>
          </c:marker>
          <c:cat>
            <c:strRef>
              <c:f>'Build costs'!$D$145:$AF$145</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costs'!$D$155:$AG$155</c:f>
              <c:numCache>
                <c:formatCode>#,##0</c:formatCode>
                <c:ptCount val="30"/>
                <c:pt idx="0">
                  <c:v>6693</c:v>
                </c:pt>
                <c:pt idx="1">
                  <c:v>6693</c:v>
                </c:pt>
                <c:pt idx="2">
                  <c:v>6581</c:v>
                </c:pt>
                <c:pt idx="3">
                  <c:v>6476</c:v>
                </c:pt>
                <c:pt idx="4">
                  <c:v>6333</c:v>
                </c:pt>
                <c:pt idx="5">
                  <c:v>6191</c:v>
                </c:pt>
                <c:pt idx="6">
                  <c:v>6035</c:v>
                </c:pt>
                <c:pt idx="7">
                  <c:v>5894</c:v>
                </c:pt>
                <c:pt idx="8">
                  <c:v>5771</c:v>
                </c:pt>
                <c:pt idx="9">
                  <c:v>5660</c:v>
                </c:pt>
                <c:pt idx="10">
                  <c:v>5559</c:v>
                </c:pt>
                <c:pt idx="11">
                  <c:v>5467</c:v>
                </c:pt>
                <c:pt idx="12">
                  <c:v>5382</c:v>
                </c:pt>
                <c:pt idx="13">
                  <c:v>5303</c:v>
                </c:pt>
                <c:pt idx="14">
                  <c:v>5229</c:v>
                </c:pt>
                <c:pt idx="15">
                  <c:v>5159</c:v>
                </c:pt>
                <c:pt idx="16">
                  <c:v>5093</c:v>
                </c:pt>
                <c:pt idx="17">
                  <c:v>5029</c:v>
                </c:pt>
                <c:pt idx="18">
                  <c:v>4969</c:v>
                </c:pt>
                <c:pt idx="19">
                  <c:v>4894</c:v>
                </c:pt>
                <c:pt idx="20">
                  <c:v>4806</c:v>
                </c:pt>
                <c:pt idx="21">
                  <c:v>4706</c:v>
                </c:pt>
                <c:pt idx="22">
                  <c:v>4613</c:v>
                </c:pt>
                <c:pt idx="23">
                  <c:v>4525</c:v>
                </c:pt>
                <c:pt idx="24">
                  <c:v>4442</c:v>
                </c:pt>
                <c:pt idx="25">
                  <c:v>4364</c:v>
                </c:pt>
                <c:pt idx="26">
                  <c:v>4290</c:v>
                </c:pt>
                <c:pt idx="27">
                  <c:v>4219</c:v>
                </c:pt>
                <c:pt idx="28">
                  <c:v>4152</c:v>
                </c:pt>
                <c:pt idx="29">
                  <c:v>4103</c:v>
                </c:pt>
              </c:numCache>
            </c:numRef>
          </c:val>
          <c:smooth val="0"/>
          <c:extLst>
            <c:ext xmlns:c16="http://schemas.microsoft.com/office/drawing/2014/chart" uri="{C3380CC4-5D6E-409C-BE32-E72D297353CC}">
              <c16:uniqueId val="{00000000-5FED-45D1-B903-15E7AEFA8EDC}"/>
            </c:ext>
          </c:extLst>
        </c:ser>
        <c:ser>
          <c:idx val="1"/>
          <c:order val="1"/>
          <c:tx>
            <c:strRef>
              <c:f>'Build costs'!$C$158</c:f>
              <c:strCache>
                <c:ptCount val="1"/>
                <c:pt idx="0">
                  <c:v>Step Change</c:v>
                </c:pt>
              </c:strCache>
            </c:strRef>
          </c:tx>
          <c:spPr>
            <a:ln w="19050">
              <a:solidFill>
                <a:schemeClr val="accent6"/>
              </a:solidFill>
            </a:ln>
          </c:spPr>
          <c:marker>
            <c:symbol val="none"/>
          </c:marker>
          <c:cat>
            <c:strRef>
              <c:f>'Build costs'!$D$145:$AF$145</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costs'!$D$158:$AG$158</c:f>
              <c:numCache>
                <c:formatCode>#,##0</c:formatCode>
                <c:ptCount val="30"/>
                <c:pt idx="0">
                  <c:v>6693</c:v>
                </c:pt>
                <c:pt idx="1">
                  <c:v>6693</c:v>
                </c:pt>
                <c:pt idx="2">
                  <c:v>6530</c:v>
                </c:pt>
                <c:pt idx="3">
                  <c:v>6309</c:v>
                </c:pt>
                <c:pt idx="4">
                  <c:v>6043</c:v>
                </c:pt>
                <c:pt idx="5">
                  <c:v>5798</c:v>
                </c:pt>
                <c:pt idx="6">
                  <c:v>5612</c:v>
                </c:pt>
                <c:pt idx="7">
                  <c:v>5481</c:v>
                </c:pt>
                <c:pt idx="8">
                  <c:v>5372</c:v>
                </c:pt>
                <c:pt idx="9">
                  <c:v>5236</c:v>
                </c:pt>
                <c:pt idx="10">
                  <c:v>5075</c:v>
                </c:pt>
                <c:pt idx="11">
                  <c:v>4902</c:v>
                </c:pt>
                <c:pt idx="12">
                  <c:v>4750</c:v>
                </c:pt>
                <c:pt idx="13">
                  <c:v>4623</c:v>
                </c:pt>
                <c:pt idx="14">
                  <c:v>4519</c:v>
                </c:pt>
                <c:pt idx="15">
                  <c:v>4440</c:v>
                </c:pt>
                <c:pt idx="16">
                  <c:v>4367</c:v>
                </c:pt>
                <c:pt idx="17">
                  <c:v>4303</c:v>
                </c:pt>
                <c:pt idx="18">
                  <c:v>4236</c:v>
                </c:pt>
                <c:pt idx="19">
                  <c:v>4181</c:v>
                </c:pt>
                <c:pt idx="20">
                  <c:v>4117</c:v>
                </c:pt>
                <c:pt idx="21">
                  <c:v>4051</c:v>
                </c:pt>
                <c:pt idx="22">
                  <c:v>3982</c:v>
                </c:pt>
                <c:pt idx="23">
                  <c:v>3918</c:v>
                </c:pt>
                <c:pt idx="24">
                  <c:v>3861</c:v>
                </c:pt>
                <c:pt idx="25">
                  <c:v>3794</c:v>
                </c:pt>
                <c:pt idx="26">
                  <c:v>3718</c:v>
                </c:pt>
                <c:pt idx="27">
                  <c:v>3627</c:v>
                </c:pt>
                <c:pt idx="28">
                  <c:v>3540</c:v>
                </c:pt>
                <c:pt idx="29">
                  <c:v>3478</c:v>
                </c:pt>
              </c:numCache>
            </c:numRef>
          </c:val>
          <c:smooth val="0"/>
          <c:extLst>
            <c:ext xmlns:c16="http://schemas.microsoft.com/office/drawing/2014/chart" uri="{C3380CC4-5D6E-409C-BE32-E72D297353CC}">
              <c16:uniqueId val="{00000001-5FED-45D1-B903-15E7AEFA8EDC}"/>
            </c:ext>
          </c:extLst>
        </c:ser>
        <c:ser>
          <c:idx val="2"/>
          <c:order val="2"/>
          <c:tx>
            <c:strRef>
              <c:f>'Build costs'!$C$159</c:f>
              <c:strCache>
                <c:ptCount val="1"/>
                <c:pt idx="0">
                  <c:v>Hydrogen Export</c:v>
                </c:pt>
              </c:strCache>
            </c:strRef>
          </c:tx>
          <c:spPr>
            <a:ln w="19050">
              <a:solidFill>
                <a:schemeClr val="accent3">
                  <a:lumMod val="50000"/>
                </a:schemeClr>
              </a:solidFill>
            </a:ln>
          </c:spPr>
          <c:marker>
            <c:symbol val="none"/>
          </c:marker>
          <c:cat>
            <c:strRef>
              <c:f>'Build costs'!$D$145:$AF$145</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costs'!$D$159:$AG$159</c:f>
              <c:numCache>
                <c:formatCode>#,##0</c:formatCode>
                <c:ptCount val="30"/>
                <c:pt idx="0">
                  <c:v>6693</c:v>
                </c:pt>
                <c:pt idx="1">
                  <c:v>6693</c:v>
                </c:pt>
                <c:pt idx="2">
                  <c:v>6112</c:v>
                </c:pt>
                <c:pt idx="3">
                  <c:v>5860</c:v>
                </c:pt>
                <c:pt idx="4">
                  <c:v>5592</c:v>
                </c:pt>
                <c:pt idx="5">
                  <c:v>5368</c:v>
                </c:pt>
                <c:pt idx="6">
                  <c:v>5201</c:v>
                </c:pt>
                <c:pt idx="7">
                  <c:v>5035</c:v>
                </c:pt>
                <c:pt idx="8">
                  <c:v>4846</c:v>
                </c:pt>
                <c:pt idx="9">
                  <c:v>4657</c:v>
                </c:pt>
                <c:pt idx="10">
                  <c:v>4493</c:v>
                </c:pt>
                <c:pt idx="11">
                  <c:v>4372</c:v>
                </c:pt>
                <c:pt idx="12">
                  <c:v>4258</c:v>
                </c:pt>
                <c:pt idx="13">
                  <c:v>4162</c:v>
                </c:pt>
                <c:pt idx="14">
                  <c:v>4063</c:v>
                </c:pt>
                <c:pt idx="15">
                  <c:v>3980</c:v>
                </c:pt>
                <c:pt idx="16">
                  <c:v>3895</c:v>
                </c:pt>
                <c:pt idx="17">
                  <c:v>3816</c:v>
                </c:pt>
                <c:pt idx="18">
                  <c:v>3718</c:v>
                </c:pt>
                <c:pt idx="19">
                  <c:v>3620</c:v>
                </c:pt>
                <c:pt idx="20">
                  <c:v>3511</c:v>
                </c:pt>
                <c:pt idx="21">
                  <c:v>3418</c:v>
                </c:pt>
                <c:pt idx="22">
                  <c:v>3321</c:v>
                </c:pt>
                <c:pt idx="23">
                  <c:v>3244</c:v>
                </c:pt>
                <c:pt idx="24">
                  <c:v>3171</c:v>
                </c:pt>
                <c:pt idx="25">
                  <c:v>3113</c:v>
                </c:pt>
                <c:pt idx="26">
                  <c:v>3056</c:v>
                </c:pt>
                <c:pt idx="27">
                  <c:v>3004</c:v>
                </c:pt>
                <c:pt idx="28">
                  <c:v>2953</c:v>
                </c:pt>
                <c:pt idx="29">
                  <c:v>2911</c:v>
                </c:pt>
              </c:numCache>
            </c:numRef>
          </c:val>
          <c:smooth val="0"/>
          <c:extLst>
            <c:ext xmlns:c16="http://schemas.microsoft.com/office/drawing/2014/chart" uri="{C3380CC4-5D6E-409C-BE32-E72D297353CC}">
              <c16:uniqueId val="{00000002-5FED-45D1-B903-15E7AEFA8EDC}"/>
            </c:ext>
          </c:extLst>
        </c:ser>
        <c:ser>
          <c:idx val="3"/>
          <c:order val="3"/>
          <c:tx>
            <c:strRef>
              <c:f>'Build costs'!$C$160</c:f>
              <c:strCache>
                <c:ptCount val="1"/>
                <c:pt idx="0">
                  <c:v>Progressive Change</c:v>
                </c:pt>
              </c:strCache>
            </c:strRef>
          </c:tx>
          <c:spPr>
            <a:ln w="19050">
              <a:solidFill>
                <a:schemeClr val="accent4">
                  <a:lumMod val="60000"/>
                  <a:lumOff val="40000"/>
                </a:schemeClr>
              </a:solidFill>
            </a:ln>
          </c:spPr>
          <c:marker>
            <c:symbol val="none"/>
          </c:marker>
          <c:cat>
            <c:strRef>
              <c:f>'Build costs'!$D$145:$AF$145</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costs'!$D$160:$AG$160</c:f>
              <c:numCache>
                <c:formatCode>#,##0</c:formatCode>
                <c:ptCount val="30"/>
                <c:pt idx="0">
                  <c:v>6693</c:v>
                </c:pt>
                <c:pt idx="1">
                  <c:v>6693</c:v>
                </c:pt>
                <c:pt idx="2">
                  <c:v>6581</c:v>
                </c:pt>
                <c:pt idx="3">
                  <c:v>6476</c:v>
                </c:pt>
                <c:pt idx="4">
                  <c:v>6333</c:v>
                </c:pt>
                <c:pt idx="5">
                  <c:v>6191</c:v>
                </c:pt>
                <c:pt idx="6">
                  <c:v>6035</c:v>
                </c:pt>
                <c:pt idx="7">
                  <c:v>5894</c:v>
                </c:pt>
                <c:pt idx="8">
                  <c:v>5771</c:v>
                </c:pt>
                <c:pt idx="9">
                  <c:v>5660</c:v>
                </c:pt>
                <c:pt idx="10">
                  <c:v>5559</c:v>
                </c:pt>
                <c:pt idx="11">
                  <c:v>5467</c:v>
                </c:pt>
                <c:pt idx="12">
                  <c:v>5382</c:v>
                </c:pt>
                <c:pt idx="13">
                  <c:v>5303</c:v>
                </c:pt>
                <c:pt idx="14">
                  <c:v>5229</c:v>
                </c:pt>
                <c:pt idx="15">
                  <c:v>5159</c:v>
                </c:pt>
                <c:pt idx="16">
                  <c:v>5093</c:v>
                </c:pt>
                <c:pt idx="17">
                  <c:v>5029</c:v>
                </c:pt>
                <c:pt idx="18">
                  <c:v>4969</c:v>
                </c:pt>
                <c:pt idx="19">
                  <c:v>4894</c:v>
                </c:pt>
                <c:pt idx="20">
                  <c:v>4806</c:v>
                </c:pt>
                <c:pt idx="21">
                  <c:v>4706</c:v>
                </c:pt>
                <c:pt idx="22">
                  <c:v>4613</c:v>
                </c:pt>
                <c:pt idx="23">
                  <c:v>4525</c:v>
                </c:pt>
                <c:pt idx="24">
                  <c:v>4442</c:v>
                </c:pt>
                <c:pt idx="25">
                  <c:v>4364</c:v>
                </c:pt>
                <c:pt idx="26">
                  <c:v>4290</c:v>
                </c:pt>
                <c:pt idx="27">
                  <c:v>4219</c:v>
                </c:pt>
                <c:pt idx="28">
                  <c:v>4152</c:v>
                </c:pt>
                <c:pt idx="29">
                  <c:v>4103</c:v>
                </c:pt>
              </c:numCache>
            </c:numRef>
          </c:val>
          <c:smooth val="0"/>
          <c:extLst>
            <c:ext xmlns:c16="http://schemas.microsoft.com/office/drawing/2014/chart" uri="{C3380CC4-5D6E-409C-BE32-E72D297353CC}">
              <c16:uniqueId val="{00000003-5FED-45D1-B903-15E7AEFA8EDC}"/>
            </c:ext>
          </c:extLst>
        </c:ser>
        <c:ser>
          <c:idx val="5"/>
          <c:order val="4"/>
          <c:tx>
            <c:strRef>
              <c:f>'Build costs'!$C$161</c:f>
              <c:strCache>
                <c:ptCount val="1"/>
                <c:pt idx="0">
                  <c:v>Slow Change</c:v>
                </c:pt>
              </c:strCache>
            </c:strRef>
          </c:tx>
          <c:spPr>
            <a:ln w="19050">
              <a:solidFill>
                <a:schemeClr val="bg1">
                  <a:lumMod val="50000"/>
                </a:schemeClr>
              </a:solidFill>
            </a:ln>
          </c:spPr>
          <c:marker>
            <c:symbol val="none"/>
          </c:marker>
          <c:cat>
            <c:strRef>
              <c:f>'Build costs'!$D$145:$AF$145</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costs'!$D$161:$AG$161</c:f>
              <c:numCache>
                <c:formatCode>#,##0</c:formatCode>
                <c:ptCount val="30"/>
                <c:pt idx="0">
                  <c:v>6693</c:v>
                </c:pt>
                <c:pt idx="1">
                  <c:v>6693</c:v>
                </c:pt>
                <c:pt idx="2">
                  <c:v>6581</c:v>
                </c:pt>
                <c:pt idx="3">
                  <c:v>6476</c:v>
                </c:pt>
                <c:pt idx="4">
                  <c:v>6333</c:v>
                </c:pt>
                <c:pt idx="5">
                  <c:v>6191</c:v>
                </c:pt>
                <c:pt idx="6">
                  <c:v>6035</c:v>
                </c:pt>
                <c:pt idx="7">
                  <c:v>5894</c:v>
                </c:pt>
                <c:pt idx="8">
                  <c:v>5771</c:v>
                </c:pt>
                <c:pt idx="9">
                  <c:v>5660</c:v>
                </c:pt>
                <c:pt idx="10">
                  <c:v>5559</c:v>
                </c:pt>
                <c:pt idx="11">
                  <c:v>5467</c:v>
                </c:pt>
                <c:pt idx="12">
                  <c:v>5382</c:v>
                </c:pt>
                <c:pt idx="13">
                  <c:v>5303</c:v>
                </c:pt>
                <c:pt idx="14">
                  <c:v>5229</c:v>
                </c:pt>
                <c:pt idx="15">
                  <c:v>5159</c:v>
                </c:pt>
                <c:pt idx="16">
                  <c:v>5093</c:v>
                </c:pt>
                <c:pt idx="17">
                  <c:v>5029</c:v>
                </c:pt>
                <c:pt idx="18">
                  <c:v>4969</c:v>
                </c:pt>
                <c:pt idx="19">
                  <c:v>4894</c:v>
                </c:pt>
                <c:pt idx="20">
                  <c:v>4806</c:v>
                </c:pt>
                <c:pt idx="21">
                  <c:v>4706</c:v>
                </c:pt>
                <c:pt idx="22">
                  <c:v>4613</c:v>
                </c:pt>
                <c:pt idx="23">
                  <c:v>4525</c:v>
                </c:pt>
                <c:pt idx="24">
                  <c:v>4442</c:v>
                </c:pt>
                <c:pt idx="25">
                  <c:v>4364</c:v>
                </c:pt>
                <c:pt idx="26">
                  <c:v>4290</c:v>
                </c:pt>
                <c:pt idx="27">
                  <c:v>4219</c:v>
                </c:pt>
                <c:pt idx="28">
                  <c:v>4152</c:v>
                </c:pt>
                <c:pt idx="29">
                  <c:v>4103</c:v>
                </c:pt>
              </c:numCache>
            </c:numRef>
          </c:val>
          <c:smooth val="0"/>
          <c:extLst>
            <c:ext xmlns:c16="http://schemas.microsoft.com/office/drawing/2014/chart" uri="{C3380CC4-5D6E-409C-BE32-E72D297353CC}">
              <c16:uniqueId val="{00000004-5FED-45D1-B903-15E7AEFA8EDC}"/>
            </c:ext>
          </c:extLst>
        </c:ser>
        <c:dLbls>
          <c:showLegendKey val="0"/>
          <c:showVal val="0"/>
          <c:showCatName val="0"/>
          <c:showSerName val="0"/>
          <c:showPercent val="0"/>
          <c:showBubbleSize val="0"/>
        </c:dLbls>
        <c:marker val="1"/>
        <c:smooth val="0"/>
        <c:axId val="743126984"/>
        <c:axId val="743121736"/>
        <c:extLst/>
      </c:lineChart>
      <c:catAx>
        <c:axId val="74312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1736"/>
        <c:crosses val="autoZero"/>
        <c:auto val="1"/>
        <c:lblAlgn val="ctr"/>
        <c:lblOffset val="100"/>
        <c:noMultiLvlLbl val="0"/>
      </c:catAx>
      <c:valAx>
        <c:axId val="743121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698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Wind</a:t>
            </a:r>
          </a:p>
        </c:rich>
      </c:tx>
      <c:overlay val="0"/>
      <c:spPr>
        <a:noFill/>
        <a:ln>
          <a:noFill/>
        </a:ln>
        <a:effectLst/>
      </c:spPr>
    </c:title>
    <c:autoTitleDeleted val="0"/>
    <c:plotArea>
      <c:layout/>
      <c:lineChart>
        <c:grouping val="standard"/>
        <c:varyColors val="0"/>
        <c:ser>
          <c:idx val="0"/>
          <c:order val="0"/>
          <c:tx>
            <c:strRef>
              <c:f>'Build costs'!$C$200</c:f>
              <c:strCache>
                <c:ptCount val="1"/>
                <c:pt idx="0">
                  <c:v>GenCost Current Policies</c:v>
                </c:pt>
              </c:strCache>
            </c:strRef>
          </c:tx>
          <c:spPr>
            <a:ln w="28575" cap="rnd">
              <a:noFill/>
              <a:round/>
            </a:ln>
            <a:effectLst/>
          </c:spPr>
          <c:marker>
            <c:symbol val="square"/>
            <c:size val="5"/>
            <c:spPr>
              <a:solidFill>
                <a:schemeClr val="accent1"/>
              </a:solidFill>
              <a:ln w="9525">
                <a:solidFill>
                  <a:schemeClr val="accent1"/>
                </a:solidFill>
              </a:ln>
              <a:effectLst/>
            </c:spPr>
          </c:marker>
          <c:cat>
            <c:strRef>
              <c:f>'Build costs'!$D$199:$AG$199</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costs'!$D$200:$AG$200</c:f>
              <c:numCache>
                <c:formatCode>#,##0</c:formatCode>
                <c:ptCount val="30"/>
                <c:pt idx="0">
                  <c:v>1805</c:v>
                </c:pt>
                <c:pt idx="1">
                  <c:v>1796.8325791855207</c:v>
                </c:pt>
                <c:pt idx="2">
                  <c:v>1775.8558558558559</c:v>
                </c:pt>
                <c:pt idx="3">
                  <c:v>1756.0538116591927</c:v>
                </c:pt>
                <c:pt idx="4">
                  <c:v>1739.3749999999998</c:v>
                </c:pt>
                <c:pt idx="5">
                  <c:v>1723.8222222222219</c:v>
                </c:pt>
                <c:pt idx="6">
                  <c:v>1711.3274336283184</c:v>
                </c:pt>
                <c:pt idx="7">
                  <c:v>1700.8810572687225</c:v>
                </c:pt>
                <c:pt idx="8">
                  <c:v>1690.5263157894738</c:v>
                </c:pt>
                <c:pt idx="9">
                  <c:v>1672.95652173913</c:v>
                </c:pt>
                <c:pt idx="10">
                  <c:v>1664.4645669291335</c:v>
                </c:pt>
                <c:pt idx="11">
                  <c:v>1655.0901960784311</c:v>
                </c:pt>
                <c:pt idx="12">
                  <c:v>1645.7890624999995</c:v>
                </c:pt>
                <c:pt idx="13">
                  <c:v>1637.5019455252916</c:v>
                </c:pt>
                <c:pt idx="14">
                  <c:v>1628.3410852713175</c:v>
                </c:pt>
                <c:pt idx="15">
                  <c:v>1621.119691119691</c:v>
                </c:pt>
                <c:pt idx="16">
                  <c:v>1613.9538461538459</c:v>
                </c:pt>
                <c:pt idx="17">
                  <c:v>1605.9157088122597</c:v>
                </c:pt>
                <c:pt idx="18">
                  <c:v>1596.0916030534345</c:v>
                </c:pt>
                <c:pt idx="19">
                  <c:v>1580.3333333333335</c:v>
                </c:pt>
                <c:pt idx="20">
                  <c:v>1569.8037735849057</c:v>
                </c:pt>
                <c:pt idx="21">
                  <c:v>1560.2631578947367</c:v>
                </c:pt>
                <c:pt idx="22">
                  <c:v>1550.7940074906367</c:v>
                </c:pt>
                <c:pt idx="23">
                  <c:v>1541.3955223880596</c:v>
                </c:pt>
                <c:pt idx="24">
                  <c:v>1532.0669144981409</c:v>
                </c:pt>
                <c:pt idx="25">
                  <c:v>1522.807407407407</c:v>
                </c:pt>
                <c:pt idx="26">
                  <c:v>1514.5092250922507</c:v>
                </c:pt>
                <c:pt idx="27">
                  <c:v>1505.3823529411761</c:v>
                </c:pt>
                <c:pt idx="28">
                  <c:v>1497.2087912087911</c:v>
                </c:pt>
                <c:pt idx="29">
                  <c:v>1482.8000000000002</c:v>
                </c:pt>
              </c:numCache>
            </c:numRef>
          </c:val>
          <c:smooth val="0"/>
          <c:extLst>
            <c:ext xmlns:c16="http://schemas.microsoft.com/office/drawing/2014/chart" uri="{C3380CC4-5D6E-409C-BE32-E72D297353CC}">
              <c16:uniqueId val="{00000000-010C-4670-A577-CD12B9EA8386}"/>
            </c:ext>
          </c:extLst>
        </c:ser>
        <c:ser>
          <c:idx val="1"/>
          <c:order val="1"/>
          <c:tx>
            <c:strRef>
              <c:f>'Build costs'!$C$203</c:f>
              <c:strCache>
                <c:ptCount val="1"/>
                <c:pt idx="0">
                  <c:v>Step Change</c:v>
                </c:pt>
              </c:strCache>
            </c:strRef>
          </c:tx>
          <c:spPr>
            <a:ln w="19050">
              <a:solidFill>
                <a:schemeClr val="accent6"/>
              </a:solidFill>
            </a:ln>
          </c:spPr>
          <c:marker>
            <c:symbol val="none"/>
          </c:marker>
          <c:cat>
            <c:strRef>
              <c:f>'Build costs'!$D$199:$AG$199</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costs'!$D$203:$AG$203</c:f>
              <c:numCache>
                <c:formatCode>#,##0</c:formatCode>
                <c:ptCount val="30"/>
                <c:pt idx="0">
                  <c:v>1805</c:v>
                </c:pt>
                <c:pt idx="1">
                  <c:v>1796.8325791855207</c:v>
                </c:pt>
                <c:pt idx="2">
                  <c:v>1738.1981981981978</c:v>
                </c:pt>
                <c:pt idx="3">
                  <c:v>1693.9013452914794</c:v>
                </c:pt>
                <c:pt idx="4">
                  <c:v>1654.9107142857144</c:v>
                </c:pt>
                <c:pt idx="5">
                  <c:v>1629.9555555555555</c:v>
                </c:pt>
                <c:pt idx="6">
                  <c:v>1607.1681415929202</c:v>
                </c:pt>
                <c:pt idx="7">
                  <c:v>1594.2731277533042</c:v>
                </c:pt>
                <c:pt idx="8">
                  <c:v>1582.4561403508769</c:v>
                </c:pt>
                <c:pt idx="9">
                  <c:v>1562.9565217391305</c:v>
                </c:pt>
                <c:pt idx="10">
                  <c:v>1552.0393700787401</c:v>
                </c:pt>
                <c:pt idx="11">
                  <c:v>1541.2078431372547</c:v>
                </c:pt>
                <c:pt idx="12">
                  <c:v>1532.3515625</c:v>
                </c:pt>
                <c:pt idx="13">
                  <c:v>1523.5642023346302</c:v>
                </c:pt>
                <c:pt idx="14">
                  <c:v>1514.8449612403097</c:v>
                </c:pt>
                <c:pt idx="15">
                  <c:v>1506.1930501930501</c:v>
                </c:pt>
                <c:pt idx="16">
                  <c:v>1498.5384615384612</c:v>
                </c:pt>
                <c:pt idx="17">
                  <c:v>1490.0153256704978</c:v>
                </c:pt>
                <c:pt idx="18">
                  <c:v>1481.5572519083967</c:v>
                </c:pt>
                <c:pt idx="19">
                  <c:v>1467.5833333333335</c:v>
                </c:pt>
                <c:pt idx="20">
                  <c:v>1460.2188679245285</c:v>
                </c:pt>
                <c:pt idx="21">
                  <c:v>1452.0000000000002</c:v>
                </c:pt>
                <c:pt idx="22">
                  <c:v>1443.8426966292136</c:v>
                </c:pt>
                <c:pt idx="23">
                  <c:v>1434.8432835820895</c:v>
                </c:pt>
                <c:pt idx="24">
                  <c:v>1423.2118959107806</c:v>
                </c:pt>
                <c:pt idx="25">
                  <c:v>1409.8740740740741</c:v>
                </c:pt>
                <c:pt idx="26">
                  <c:v>1388.5977859778595</c:v>
                </c:pt>
                <c:pt idx="27">
                  <c:v>1363.9191176470586</c:v>
                </c:pt>
                <c:pt idx="28">
                  <c:v>1336.7619047619044</c:v>
                </c:pt>
                <c:pt idx="29">
                  <c:v>1305.04</c:v>
                </c:pt>
              </c:numCache>
            </c:numRef>
          </c:val>
          <c:smooth val="0"/>
          <c:extLst>
            <c:ext xmlns:c16="http://schemas.microsoft.com/office/drawing/2014/chart" uri="{C3380CC4-5D6E-409C-BE32-E72D297353CC}">
              <c16:uniqueId val="{00000001-010C-4670-A577-CD12B9EA8386}"/>
            </c:ext>
          </c:extLst>
        </c:ser>
        <c:ser>
          <c:idx val="2"/>
          <c:order val="2"/>
          <c:tx>
            <c:strRef>
              <c:f>'Build costs'!$C$204</c:f>
              <c:strCache>
                <c:ptCount val="1"/>
                <c:pt idx="0">
                  <c:v>Hydrogen Export</c:v>
                </c:pt>
              </c:strCache>
            </c:strRef>
          </c:tx>
          <c:spPr>
            <a:ln w="19050">
              <a:solidFill>
                <a:schemeClr val="accent3">
                  <a:lumMod val="50000"/>
                </a:schemeClr>
              </a:solidFill>
            </a:ln>
          </c:spPr>
          <c:marker>
            <c:symbol val="none"/>
          </c:marker>
          <c:cat>
            <c:strRef>
              <c:f>'Build costs'!$D$199:$AG$199</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costs'!$D$204:$AG$204</c:f>
              <c:numCache>
                <c:formatCode>#,##0</c:formatCode>
                <c:ptCount val="30"/>
                <c:pt idx="0">
                  <c:v>1805</c:v>
                </c:pt>
                <c:pt idx="1">
                  <c:v>1796.8325791855207</c:v>
                </c:pt>
                <c:pt idx="2">
                  <c:v>1691.6216216216217</c:v>
                </c:pt>
                <c:pt idx="3">
                  <c:v>1645.5605381165919</c:v>
                </c:pt>
                <c:pt idx="4">
                  <c:v>1612.6785714285716</c:v>
                </c:pt>
                <c:pt idx="5">
                  <c:v>1585.9555555555553</c:v>
                </c:pt>
                <c:pt idx="6">
                  <c:v>1567.2566371681414</c:v>
                </c:pt>
                <c:pt idx="7">
                  <c:v>1549.6916299559473</c:v>
                </c:pt>
                <c:pt idx="8">
                  <c:v>1534.2105263157894</c:v>
                </c:pt>
                <c:pt idx="9">
                  <c:v>1514.1739130434787</c:v>
                </c:pt>
                <c:pt idx="10">
                  <c:v>1503.4488188976377</c:v>
                </c:pt>
                <c:pt idx="11">
                  <c:v>1493.7568627450978</c:v>
                </c:pt>
                <c:pt idx="12">
                  <c:v>1485.0859374999995</c:v>
                </c:pt>
                <c:pt idx="13">
                  <c:v>1477.4241245136186</c:v>
                </c:pt>
                <c:pt idx="14">
                  <c:v>1467.9457364341083</c:v>
                </c:pt>
                <c:pt idx="15">
                  <c:v>1459.4749034749029</c:v>
                </c:pt>
                <c:pt idx="16">
                  <c:v>1450.1384615384609</c:v>
                </c:pt>
                <c:pt idx="17">
                  <c:v>1441.8007662835246</c:v>
                </c:pt>
                <c:pt idx="18">
                  <c:v>1432.6030534351144</c:v>
                </c:pt>
                <c:pt idx="19">
                  <c:v>1419</c:v>
                </c:pt>
                <c:pt idx="20">
                  <c:v>1409.9924528301888</c:v>
                </c:pt>
                <c:pt idx="21">
                  <c:v>1400.1428571428573</c:v>
                </c:pt>
                <c:pt idx="22">
                  <c:v>1384.9288389513108</c:v>
                </c:pt>
                <c:pt idx="23">
                  <c:v>1364.4104477611943</c:v>
                </c:pt>
                <c:pt idx="24">
                  <c:v>1341.3457249070632</c:v>
                </c:pt>
                <c:pt idx="25">
                  <c:v>1316.659259259259</c:v>
                </c:pt>
                <c:pt idx="26">
                  <c:v>1294.8339483394832</c:v>
                </c:pt>
                <c:pt idx="27">
                  <c:v>1274.9485294117644</c:v>
                </c:pt>
                <c:pt idx="28">
                  <c:v>1259.6410256410254</c:v>
                </c:pt>
                <c:pt idx="29">
                  <c:v>1246.0800000000002</c:v>
                </c:pt>
              </c:numCache>
            </c:numRef>
          </c:val>
          <c:smooth val="0"/>
          <c:extLst>
            <c:ext xmlns:c16="http://schemas.microsoft.com/office/drawing/2014/chart" uri="{C3380CC4-5D6E-409C-BE32-E72D297353CC}">
              <c16:uniqueId val="{00000002-010C-4670-A577-CD12B9EA8386}"/>
            </c:ext>
          </c:extLst>
        </c:ser>
        <c:ser>
          <c:idx val="3"/>
          <c:order val="3"/>
          <c:tx>
            <c:strRef>
              <c:f>'Build costs'!$C$205</c:f>
              <c:strCache>
                <c:ptCount val="1"/>
                <c:pt idx="0">
                  <c:v>Progressive Change</c:v>
                </c:pt>
              </c:strCache>
            </c:strRef>
          </c:tx>
          <c:spPr>
            <a:ln w="19050">
              <a:solidFill>
                <a:schemeClr val="accent4">
                  <a:lumMod val="60000"/>
                  <a:lumOff val="40000"/>
                </a:schemeClr>
              </a:solidFill>
            </a:ln>
          </c:spPr>
          <c:marker>
            <c:symbol val="none"/>
          </c:marker>
          <c:cat>
            <c:strRef>
              <c:f>'Build costs'!$D$199:$AG$199</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costs'!$D$205:$AG$205</c:f>
              <c:numCache>
                <c:formatCode>#,##0</c:formatCode>
                <c:ptCount val="30"/>
                <c:pt idx="0">
                  <c:v>1805</c:v>
                </c:pt>
                <c:pt idx="1">
                  <c:v>1796.8325791855207</c:v>
                </c:pt>
                <c:pt idx="2">
                  <c:v>1775.8558558558559</c:v>
                </c:pt>
                <c:pt idx="3">
                  <c:v>1756.0538116591927</c:v>
                </c:pt>
                <c:pt idx="4">
                  <c:v>1739.3749999999998</c:v>
                </c:pt>
                <c:pt idx="5">
                  <c:v>1723.8222222222219</c:v>
                </c:pt>
                <c:pt idx="6">
                  <c:v>1711.3274336283184</c:v>
                </c:pt>
                <c:pt idx="7">
                  <c:v>1700.8810572687225</c:v>
                </c:pt>
                <c:pt idx="8">
                  <c:v>1690.5263157894738</c:v>
                </c:pt>
                <c:pt idx="9">
                  <c:v>1672.95652173913</c:v>
                </c:pt>
                <c:pt idx="10">
                  <c:v>1664.4645669291335</c:v>
                </c:pt>
                <c:pt idx="11">
                  <c:v>1655.0901960784311</c:v>
                </c:pt>
                <c:pt idx="12">
                  <c:v>1645.7890624999995</c:v>
                </c:pt>
                <c:pt idx="13">
                  <c:v>1637.5019455252916</c:v>
                </c:pt>
                <c:pt idx="14">
                  <c:v>1628.3410852713175</c:v>
                </c:pt>
                <c:pt idx="15">
                  <c:v>1621.119691119691</c:v>
                </c:pt>
                <c:pt idx="16">
                  <c:v>1613.9538461538459</c:v>
                </c:pt>
                <c:pt idx="17">
                  <c:v>1605.9157088122597</c:v>
                </c:pt>
                <c:pt idx="18">
                  <c:v>1596.0916030534345</c:v>
                </c:pt>
                <c:pt idx="19">
                  <c:v>1580.3333333333335</c:v>
                </c:pt>
                <c:pt idx="20">
                  <c:v>1569.8037735849057</c:v>
                </c:pt>
                <c:pt idx="21">
                  <c:v>1560.2631578947367</c:v>
                </c:pt>
                <c:pt idx="22">
                  <c:v>1550.7940074906367</c:v>
                </c:pt>
                <c:pt idx="23">
                  <c:v>1541.3955223880596</c:v>
                </c:pt>
                <c:pt idx="24">
                  <c:v>1532.0669144981409</c:v>
                </c:pt>
                <c:pt idx="25">
                  <c:v>1522.807407407407</c:v>
                </c:pt>
                <c:pt idx="26">
                  <c:v>1514.5092250922507</c:v>
                </c:pt>
                <c:pt idx="27">
                  <c:v>1505.3823529411761</c:v>
                </c:pt>
                <c:pt idx="28">
                  <c:v>1497.2087912087911</c:v>
                </c:pt>
                <c:pt idx="29">
                  <c:v>1482.8000000000002</c:v>
                </c:pt>
              </c:numCache>
            </c:numRef>
          </c:val>
          <c:smooth val="0"/>
          <c:extLst>
            <c:ext xmlns:c16="http://schemas.microsoft.com/office/drawing/2014/chart" uri="{C3380CC4-5D6E-409C-BE32-E72D297353CC}">
              <c16:uniqueId val="{00000003-010C-4670-A577-CD12B9EA8386}"/>
            </c:ext>
          </c:extLst>
        </c:ser>
        <c:ser>
          <c:idx val="5"/>
          <c:order val="4"/>
          <c:tx>
            <c:strRef>
              <c:f>'Build costs'!$C$206</c:f>
              <c:strCache>
                <c:ptCount val="1"/>
                <c:pt idx="0">
                  <c:v>Slow Change</c:v>
                </c:pt>
              </c:strCache>
            </c:strRef>
          </c:tx>
          <c:spPr>
            <a:ln w="19050">
              <a:solidFill>
                <a:schemeClr val="bg1">
                  <a:lumMod val="50000"/>
                </a:schemeClr>
              </a:solidFill>
            </a:ln>
          </c:spPr>
          <c:marker>
            <c:symbol val="none"/>
          </c:marker>
          <c:cat>
            <c:strRef>
              <c:f>'Build costs'!$D$199:$AG$199</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costs'!$D$206:$AG$206</c:f>
              <c:numCache>
                <c:formatCode>#,##0</c:formatCode>
                <c:ptCount val="30"/>
                <c:pt idx="0">
                  <c:v>1805</c:v>
                </c:pt>
                <c:pt idx="1">
                  <c:v>1796.8325791855207</c:v>
                </c:pt>
                <c:pt idx="2">
                  <c:v>1775.8558558558559</c:v>
                </c:pt>
                <c:pt idx="3">
                  <c:v>1756.0538116591927</c:v>
                </c:pt>
                <c:pt idx="4">
                  <c:v>1739.3749999999998</c:v>
                </c:pt>
                <c:pt idx="5">
                  <c:v>1723.8222222222219</c:v>
                </c:pt>
                <c:pt idx="6">
                  <c:v>1711.3274336283184</c:v>
                </c:pt>
                <c:pt idx="7">
                  <c:v>1700.8810572687225</c:v>
                </c:pt>
                <c:pt idx="8">
                  <c:v>1690.5263157894738</c:v>
                </c:pt>
                <c:pt idx="9">
                  <c:v>1672.95652173913</c:v>
                </c:pt>
                <c:pt idx="10">
                  <c:v>1664.4645669291335</c:v>
                </c:pt>
                <c:pt idx="11">
                  <c:v>1655.0901960784311</c:v>
                </c:pt>
                <c:pt idx="12">
                  <c:v>1645.7890624999995</c:v>
                </c:pt>
                <c:pt idx="13">
                  <c:v>1637.5019455252916</c:v>
                </c:pt>
                <c:pt idx="14">
                  <c:v>1628.3410852713175</c:v>
                </c:pt>
                <c:pt idx="15">
                  <c:v>1621.119691119691</c:v>
                </c:pt>
                <c:pt idx="16">
                  <c:v>1613.9538461538459</c:v>
                </c:pt>
                <c:pt idx="17">
                  <c:v>1605.9157088122597</c:v>
                </c:pt>
                <c:pt idx="18">
                  <c:v>1596.0916030534345</c:v>
                </c:pt>
                <c:pt idx="19">
                  <c:v>1580.3333333333335</c:v>
                </c:pt>
                <c:pt idx="20">
                  <c:v>1569.8037735849057</c:v>
                </c:pt>
                <c:pt idx="21">
                  <c:v>1560.2631578947367</c:v>
                </c:pt>
                <c:pt idx="22">
                  <c:v>1550.7940074906367</c:v>
                </c:pt>
                <c:pt idx="23">
                  <c:v>1541.3955223880596</c:v>
                </c:pt>
                <c:pt idx="24">
                  <c:v>1532.0669144981409</c:v>
                </c:pt>
                <c:pt idx="25">
                  <c:v>1522.807407407407</c:v>
                </c:pt>
                <c:pt idx="26">
                  <c:v>1514.5092250922507</c:v>
                </c:pt>
                <c:pt idx="27">
                  <c:v>1505.3823529411761</c:v>
                </c:pt>
                <c:pt idx="28">
                  <c:v>1497.2087912087911</c:v>
                </c:pt>
                <c:pt idx="29">
                  <c:v>1482.8000000000002</c:v>
                </c:pt>
              </c:numCache>
            </c:numRef>
          </c:val>
          <c:smooth val="0"/>
          <c:extLst>
            <c:ext xmlns:c16="http://schemas.microsoft.com/office/drawing/2014/chart" uri="{C3380CC4-5D6E-409C-BE32-E72D297353CC}">
              <c16:uniqueId val="{00000004-010C-4670-A577-CD12B9EA8386}"/>
            </c:ext>
          </c:extLst>
        </c:ser>
        <c:dLbls>
          <c:showLegendKey val="0"/>
          <c:showVal val="0"/>
          <c:showCatName val="0"/>
          <c:showSerName val="0"/>
          <c:showPercent val="0"/>
          <c:showBubbleSize val="0"/>
        </c:dLbls>
        <c:marker val="1"/>
        <c:smooth val="0"/>
        <c:axId val="743126984"/>
        <c:axId val="743121736"/>
        <c:extLst/>
      </c:lineChart>
      <c:catAx>
        <c:axId val="74312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1736"/>
        <c:crosses val="autoZero"/>
        <c:auto val="1"/>
        <c:lblAlgn val="ctr"/>
        <c:lblOffset val="100"/>
        <c:noMultiLvlLbl val="0"/>
      </c:catAx>
      <c:valAx>
        <c:axId val="743121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698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Wind - Offshore</a:t>
            </a:r>
          </a:p>
        </c:rich>
      </c:tx>
      <c:overlay val="0"/>
      <c:spPr>
        <a:noFill/>
        <a:ln>
          <a:noFill/>
        </a:ln>
        <a:effectLst/>
      </c:spPr>
    </c:title>
    <c:autoTitleDeleted val="0"/>
    <c:plotArea>
      <c:layout/>
      <c:lineChart>
        <c:grouping val="standard"/>
        <c:varyColors val="0"/>
        <c:ser>
          <c:idx val="0"/>
          <c:order val="0"/>
          <c:tx>
            <c:strRef>
              <c:f>'Build costs'!$C$209</c:f>
              <c:strCache>
                <c:ptCount val="1"/>
                <c:pt idx="0">
                  <c:v>GenCost Current Policies</c:v>
                </c:pt>
              </c:strCache>
            </c:strRef>
          </c:tx>
          <c:spPr>
            <a:ln w="28575" cap="rnd">
              <a:noFill/>
              <a:round/>
            </a:ln>
            <a:effectLst/>
          </c:spPr>
          <c:marker>
            <c:symbol val="square"/>
            <c:size val="5"/>
            <c:spPr>
              <a:solidFill>
                <a:schemeClr val="accent1"/>
              </a:solidFill>
              <a:ln w="9525">
                <a:solidFill>
                  <a:schemeClr val="accent1"/>
                </a:solidFill>
              </a:ln>
              <a:effectLst/>
            </c:spPr>
          </c:marker>
          <c:cat>
            <c:strRef>
              <c:f>'Build costs'!$D$208:$AG$208</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costs'!$D$209:$AG$209</c:f>
              <c:numCache>
                <c:formatCode>#,##0</c:formatCode>
                <c:ptCount val="30"/>
                <c:pt idx="0">
                  <c:v>4649</c:v>
                </c:pt>
                <c:pt idx="1">
                  <c:v>4589.3974358974356</c:v>
                </c:pt>
                <c:pt idx="2">
                  <c:v>4368.5316455696193</c:v>
                </c:pt>
                <c:pt idx="3">
                  <c:v>4162.8124999999991</c:v>
                </c:pt>
                <c:pt idx="4">
                  <c:v>3975.4814814814813</c:v>
                </c:pt>
                <c:pt idx="5">
                  <c:v>3896.0121951219498</c:v>
                </c:pt>
                <c:pt idx="6">
                  <c:v>3819.3855421686731</c:v>
                </c:pt>
                <c:pt idx="7">
                  <c:v>3744.583333333333</c:v>
                </c:pt>
                <c:pt idx="8">
                  <c:v>3672.4470588235295</c:v>
                </c:pt>
                <c:pt idx="9">
                  <c:v>3601.0930232558135</c:v>
                </c:pt>
                <c:pt idx="10">
                  <c:v>3532.2643678160912</c:v>
                </c:pt>
                <c:pt idx="11">
                  <c:v>3464.9999999999995</c:v>
                </c:pt>
                <c:pt idx="12">
                  <c:v>3399.2471910112345</c:v>
                </c:pt>
                <c:pt idx="13">
                  <c:v>3335.8111111111102</c:v>
                </c:pt>
                <c:pt idx="14">
                  <c:v>3273.7692307692296</c:v>
                </c:pt>
                <c:pt idx="15">
                  <c:v>3213.0760869565202</c:v>
                </c:pt>
                <c:pt idx="16">
                  <c:v>3153.6881720430092</c:v>
                </c:pt>
                <c:pt idx="17">
                  <c:v>3096.3829787234031</c:v>
                </c:pt>
                <c:pt idx="18">
                  <c:v>3039.4736842105272</c:v>
                </c:pt>
                <c:pt idx="19">
                  <c:v>3015.968421052632</c:v>
                </c:pt>
                <c:pt idx="20">
                  <c:v>2993.2736842105269</c:v>
                </c:pt>
                <c:pt idx="21">
                  <c:v>2969.7684210526318</c:v>
                </c:pt>
                <c:pt idx="22">
                  <c:v>2947.0736842105266</c:v>
                </c:pt>
                <c:pt idx="23">
                  <c:v>2923.5684210526319</c:v>
                </c:pt>
                <c:pt idx="24">
                  <c:v>2900.8736842105268</c:v>
                </c:pt>
                <c:pt idx="25">
                  <c:v>2878.9894736842107</c:v>
                </c:pt>
                <c:pt idx="26">
                  <c:v>2856.2947368421055</c:v>
                </c:pt>
                <c:pt idx="27">
                  <c:v>2834.4105263157899</c:v>
                </c:pt>
                <c:pt idx="28">
                  <c:v>2812.5263157894742</c:v>
                </c:pt>
                <c:pt idx="29">
                  <c:v>2790.6421052631581</c:v>
                </c:pt>
              </c:numCache>
            </c:numRef>
          </c:val>
          <c:smooth val="0"/>
          <c:extLst>
            <c:ext xmlns:c16="http://schemas.microsoft.com/office/drawing/2014/chart" uri="{C3380CC4-5D6E-409C-BE32-E72D297353CC}">
              <c16:uniqueId val="{00000000-FAAB-426C-82D8-4868B62CB8F0}"/>
            </c:ext>
          </c:extLst>
        </c:ser>
        <c:ser>
          <c:idx val="1"/>
          <c:order val="1"/>
          <c:tx>
            <c:strRef>
              <c:f>'Build costs'!$C$212</c:f>
              <c:strCache>
                <c:ptCount val="1"/>
                <c:pt idx="0">
                  <c:v>Step Change</c:v>
                </c:pt>
              </c:strCache>
            </c:strRef>
          </c:tx>
          <c:spPr>
            <a:ln w="19050">
              <a:solidFill>
                <a:schemeClr val="accent6"/>
              </a:solidFill>
            </a:ln>
          </c:spPr>
          <c:marker>
            <c:symbol val="none"/>
          </c:marker>
          <c:cat>
            <c:strRef>
              <c:f>'Build costs'!$D$208:$AG$208</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costs'!$D$212:$AG$212</c:f>
              <c:numCache>
                <c:formatCode>#,##0</c:formatCode>
                <c:ptCount val="30"/>
                <c:pt idx="0">
                  <c:v>4649</c:v>
                </c:pt>
                <c:pt idx="1">
                  <c:v>4589.3974358974356</c:v>
                </c:pt>
                <c:pt idx="2">
                  <c:v>4250.5949367088606</c:v>
                </c:pt>
                <c:pt idx="3">
                  <c:v>3974.1625000000004</c:v>
                </c:pt>
                <c:pt idx="4">
                  <c:v>3734.024691358024</c:v>
                </c:pt>
                <c:pt idx="5">
                  <c:v>3502.5609756097556</c:v>
                </c:pt>
                <c:pt idx="6">
                  <c:v>3286.8795180722882</c:v>
                </c:pt>
                <c:pt idx="7">
                  <c:v>3212.9166666666661</c:v>
                </c:pt>
                <c:pt idx="8">
                  <c:v>3141.5999999999995</c:v>
                </c:pt>
                <c:pt idx="9">
                  <c:v>3071.0465116279061</c:v>
                </c:pt>
                <c:pt idx="10">
                  <c:v>3003.8850574712637</c:v>
                </c:pt>
                <c:pt idx="11">
                  <c:v>2937.3749999999995</c:v>
                </c:pt>
                <c:pt idx="12">
                  <c:v>2873.2247191011224</c:v>
                </c:pt>
                <c:pt idx="13">
                  <c:v>2811.3555555555545</c:v>
                </c:pt>
                <c:pt idx="14">
                  <c:v>2749.9999999999986</c:v>
                </c:pt>
                <c:pt idx="15">
                  <c:v>2691.6521739130421</c:v>
                </c:pt>
                <c:pt idx="16">
                  <c:v>2633.7311827956978</c:v>
                </c:pt>
                <c:pt idx="17">
                  <c:v>2577.8617021276582</c:v>
                </c:pt>
                <c:pt idx="18">
                  <c:v>2523.1684210526319</c:v>
                </c:pt>
                <c:pt idx="19">
                  <c:v>2496.4210526315792</c:v>
                </c:pt>
                <c:pt idx="20">
                  <c:v>2469.673684210527</c:v>
                </c:pt>
                <c:pt idx="21">
                  <c:v>2442.9263157894738</c:v>
                </c:pt>
                <c:pt idx="22">
                  <c:v>2416.9894736842111</c:v>
                </c:pt>
                <c:pt idx="23">
                  <c:v>2391.0526315789475</c:v>
                </c:pt>
                <c:pt idx="24">
                  <c:v>2365.1157894736848</c:v>
                </c:pt>
                <c:pt idx="25">
                  <c:v>2339.9894736842107</c:v>
                </c:pt>
                <c:pt idx="26">
                  <c:v>2314.8631578947375</c:v>
                </c:pt>
                <c:pt idx="27">
                  <c:v>2289.7368421052633</c:v>
                </c:pt>
                <c:pt idx="28">
                  <c:v>2265.4210526315792</c:v>
                </c:pt>
                <c:pt idx="29">
                  <c:v>2241.1052631578941</c:v>
                </c:pt>
              </c:numCache>
            </c:numRef>
          </c:val>
          <c:smooth val="0"/>
          <c:extLst>
            <c:ext xmlns:c16="http://schemas.microsoft.com/office/drawing/2014/chart" uri="{C3380CC4-5D6E-409C-BE32-E72D297353CC}">
              <c16:uniqueId val="{00000001-FAAB-426C-82D8-4868B62CB8F0}"/>
            </c:ext>
          </c:extLst>
        </c:ser>
        <c:ser>
          <c:idx val="2"/>
          <c:order val="2"/>
          <c:tx>
            <c:strRef>
              <c:f>'Build costs'!$C$213</c:f>
              <c:strCache>
                <c:ptCount val="1"/>
                <c:pt idx="0">
                  <c:v>Hydrogen Export</c:v>
                </c:pt>
              </c:strCache>
            </c:strRef>
          </c:tx>
          <c:spPr>
            <a:ln w="19050">
              <a:solidFill>
                <a:schemeClr val="accent3">
                  <a:lumMod val="50000"/>
                </a:schemeClr>
              </a:solidFill>
            </a:ln>
          </c:spPr>
          <c:marker>
            <c:symbol val="none"/>
          </c:marker>
          <c:cat>
            <c:strRef>
              <c:f>'Build costs'!$D$208:$AG$208</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costs'!$D$213:$AG$213</c:f>
              <c:numCache>
                <c:formatCode>#,##0</c:formatCode>
                <c:ptCount val="30"/>
                <c:pt idx="0">
                  <c:v>4649</c:v>
                </c:pt>
                <c:pt idx="1">
                  <c:v>4589.3974358974356</c:v>
                </c:pt>
                <c:pt idx="2">
                  <c:v>3872.4177215189875</c:v>
                </c:pt>
                <c:pt idx="3">
                  <c:v>3587.2374999999997</c:v>
                </c:pt>
                <c:pt idx="4">
                  <c:v>3322.4074074074065</c:v>
                </c:pt>
                <c:pt idx="5">
                  <c:v>3091.2682926829266</c:v>
                </c:pt>
                <c:pt idx="6">
                  <c:v>2755.3012048192772</c:v>
                </c:pt>
                <c:pt idx="7">
                  <c:v>2448.4166666666665</c:v>
                </c:pt>
                <c:pt idx="8">
                  <c:v>2188.6117647058818</c:v>
                </c:pt>
                <c:pt idx="9">
                  <c:v>2091.5348837209299</c:v>
                </c:pt>
                <c:pt idx="10">
                  <c:v>2032.9770114942523</c:v>
                </c:pt>
                <c:pt idx="11">
                  <c:v>1989.7499999999998</c:v>
                </c:pt>
                <c:pt idx="12">
                  <c:v>1954.4157303370778</c:v>
                </c:pt>
                <c:pt idx="13">
                  <c:v>1924.1444444444437</c:v>
                </c:pt>
                <c:pt idx="14">
                  <c:v>1897.076923076922</c:v>
                </c:pt>
                <c:pt idx="15">
                  <c:v>1873.1086956521733</c:v>
                </c:pt>
                <c:pt idx="16">
                  <c:v>1850.483870967741</c:v>
                </c:pt>
                <c:pt idx="17">
                  <c:v>1829.1595744680842</c:v>
                </c:pt>
                <c:pt idx="18">
                  <c:v>1809.0947368421055</c:v>
                </c:pt>
                <c:pt idx="19">
                  <c:v>1807.4736842105269</c:v>
                </c:pt>
                <c:pt idx="20">
                  <c:v>1806.663157894737</c:v>
                </c:pt>
                <c:pt idx="21">
                  <c:v>1805.8526315789472</c:v>
                </c:pt>
                <c:pt idx="22">
                  <c:v>1804.2315789473687</c:v>
                </c:pt>
                <c:pt idx="23">
                  <c:v>1803.4210526315792</c:v>
                </c:pt>
                <c:pt idx="24">
                  <c:v>1801.8000000000006</c:v>
                </c:pt>
                <c:pt idx="25">
                  <c:v>1800.9894736842111</c:v>
                </c:pt>
                <c:pt idx="26">
                  <c:v>1799.3684210526319</c:v>
                </c:pt>
                <c:pt idx="27">
                  <c:v>1798.5578947368424</c:v>
                </c:pt>
                <c:pt idx="28">
                  <c:v>1796.9368421052634</c:v>
                </c:pt>
                <c:pt idx="29">
                  <c:v>1796.9368421052634</c:v>
                </c:pt>
              </c:numCache>
            </c:numRef>
          </c:val>
          <c:smooth val="0"/>
          <c:extLst>
            <c:ext xmlns:c16="http://schemas.microsoft.com/office/drawing/2014/chart" uri="{C3380CC4-5D6E-409C-BE32-E72D297353CC}">
              <c16:uniqueId val="{00000002-FAAB-426C-82D8-4868B62CB8F0}"/>
            </c:ext>
          </c:extLst>
        </c:ser>
        <c:ser>
          <c:idx val="3"/>
          <c:order val="3"/>
          <c:tx>
            <c:strRef>
              <c:f>'Build costs'!$C$214</c:f>
              <c:strCache>
                <c:ptCount val="1"/>
                <c:pt idx="0">
                  <c:v>Progressive Change</c:v>
                </c:pt>
              </c:strCache>
            </c:strRef>
          </c:tx>
          <c:spPr>
            <a:ln w="19050">
              <a:solidFill>
                <a:schemeClr val="accent4">
                  <a:lumMod val="60000"/>
                  <a:lumOff val="40000"/>
                </a:schemeClr>
              </a:solidFill>
            </a:ln>
          </c:spPr>
          <c:marker>
            <c:symbol val="none"/>
          </c:marker>
          <c:cat>
            <c:strRef>
              <c:f>'Build costs'!$D$208:$AG$208</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costs'!$D$214:$AG$214</c:f>
              <c:numCache>
                <c:formatCode>#,##0</c:formatCode>
                <c:ptCount val="30"/>
                <c:pt idx="0">
                  <c:v>4649</c:v>
                </c:pt>
                <c:pt idx="1">
                  <c:v>4589.3974358974356</c:v>
                </c:pt>
                <c:pt idx="2">
                  <c:v>4368.5316455696193</c:v>
                </c:pt>
                <c:pt idx="3">
                  <c:v>4162.8124999999991</c:v>
                </c:pt>
                <c:pt idx="4">
                  <c:v>3975.4814814814813</c:v>
                </c:pt>
                <c:pt idx="5">
                  <c:v>3896.0121951219498</c:v>
                </c:pt>
                <c:pt idx="6">
                  <c:v>3819.3855421686731</c:v>
                </c:pt>
                <c:pt idx="7">
                  <c:v>3744.583333333333</c:v>
                </c:pt>
                <c:pt idx="8">
                  <c:v>3672.4470588235295</c:v>
                </c:pt>
                <c:pt idx="9">
                  <c:v>3601.0930232558135</c:v>
                </c:pt>
                <c:pt idx="10">
                  <c:v>3532.2643678160912</c:v>
                </c:pt>
                <c:pt idx="11">
                  <c:v>3464.9999999999995</c:v>
                </c:pt>
                <c:pt idx="12">
                  <c:v>3399.2471910112345</c:v>
                </c:pt>
                <c:pt idx="13">
                  <c:v>3335.8111111111102</c:v>
                </c:pt>
                <c:pt idx="14">
                  <c:v>3273.7692307692296</c:v>
                </c:pt>
                <c:pt idx="15">
                  <c:v>3213.0760869565202</c:v>
                </c:pt>
                <c:pt idx="16">
                  <c:v>3153.6881720430092</c:v>
                </c:pt>
                <c:pt idx="17">
                  <c:v>3096.3829787234031</c:v>
                </c:pt>
                <c:pt idx="18">
                  <c:v>3039.4736842105272</c:v>
                </c:pt>
                <c:pt idx="19">
                  <c:v>3015.968421052632</c:v>
                </c:pt>
                <c:pt idx="20">
                  <c:v>2993.2736842105269</c:v>
                </c:pt>
                <c:pt idx="21">
                  <c:v>2969.7684210526318</c:v>
                </c:pt>
                <c:pt idx="22">
                  <c:v>2947.0736842105266</c:v>
                </c:pt>
                <c:pt idx="23">
                  <c:v>2923.5684210526319</c:v>
                </c:pt>
                <c:pt idx="24">
                  <c:v>2900.8736842105268</c:v>
                </c:pt>
                <c:pt idx="25">
                  <c:v>2878.9894736842107</c:v>
                </c:pt>
                <c:pt idx="26">
                  <c:v>2856.2947368421055</c:v>
                </c:pt>
                <c:pt idx="27">
                  <c:v>2834.4105263157899</c:v>
                </c:pt>
                <c:pt idx="28">
                  <c:v>2812.5263157894742</c:v>
                </c:pt>
                <c:pt idx="29">
                  <c:v>2790.6421052631581</c:v>
                </c:pt>
              </c:numCache>
            </c:numRef>
          </c:val>
          <c:smooth val="0"/>
          <c:extLst>
            <c:ext xmlns:c16="http://schemas.microsoft.com/office/drawing/2014/chart" uri="{C3380CC4-5D6E-409C-BE32-E72D297353CC}">
              <c16:uniqueId val="{00000003-FAAB-426C-82D8-4868B62CB8F0}"/>
            </c:ext>
          </c:extLst>
        </c:ser>
        <c:ser>
          <c:idx val="5"/>
          <c:order val="4"/>
          <c:tx>
            <c:strRef>
              <c:f>'Build costs'!$C$215</c:f>
              <c:strCache>
                <c:ptCount val="1"/>
                <c:pt idx="0">
                  <c:v>Slow Change</c:v>
                </c:pt>
              </c:strCache>
            </c:strRef>
          </c:tx>
          <c:spPr>
            <a:ln w="19050">
              <a:solidFill>
                <a:schemeClr val="bg1">
                  <a:lumMod val="50000"/>
                </a:schemeClr>
              </a:solidFill>
            </a:ln>
          </c:spPr>
          <c:marker>
            <c:symbol val="none"/>
          </c:marker>
          <c:cat>
            <c:strRef>
              <c:f>'Build costs'!$D$208:$AG$208</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costs'!$D$215:$AG$215</c:f>
              <c:numCache>
                <c:formatCode>#,##0</c:formatCode>
                <c:ptCount val="30"/>
                <c:pt idx="0">
                  <c:v>4649</c:v>
                </c:pt>
                <c:pt idx="1">
                  <c:v>4589.3974358974356</c:v>
                </c:pt>
                <c:pt idx="2">
                  <c:v>4368.5316455696193</c:v>
                </c:pt>
                <c:pt idx="3">
                  <c:v>4162.8124999999991</c:v>
                </c:pt>
                <c:pt idx="4">
                  <c:v>3975.4814814814813</c:v>
                </c:pt>
                <c:pt idx="5">
                  <c:v>3896.0121951219498</c:v>
                </c:pt>
                <c:pt idx="6">
                  <c:v>3819.3855421686731</c:v>
                </c:pt>
                <c:pt idx="7">
                  <c:v>3744.583333333333</c:v>
                </c:pt>
                <c:pt idx="8">
                  <c:v>3672.4470588235295</c:v>
                </c:pt>
                <c:pt idx="9">
                  <c:v>3601.0930232558135</c:v>
                </c:pt>
                <c:pt idx="10">
                  <c:v>3532.2643678160912</c:v>
                </c:pt>
                <c:pt idx="11">
                  <c:v>3464.9999999999995</c:v>
                </c:pt>
                <c:pt idx="12">
                  <c:v>3399.2471910112345</c:v>
                </c:pt>
                <c:pt idx="13">
                  <c:v>3335.8111111111102</c:v>
                </c:pt>
                <c:pt idx="14">
                  <c:v>3273.7692307692296</c:v>
                </c:pt>
                <c:pt idx="15">
                  <c:v>3213.0760869565202</c:v>
                </c:pt>
                <c:pt idx="16">
                  <c:v>3153.6881720430092</c:v>
                </c:pt>
                <c:pt idx="17">
                  <c:v>3096.3829787234031</c:v>
                </c:pt>
                <c:pt idx="18">
                  <c:v>3039.4736842105272</c:v>
                </c:pt>
                <c:pt idx="19">
                  <c:v>3015.968421052632</c:v>
                </c:pt>
                <c:pt idx="20">
                  <c:v>2993.2736842105269</c:v>
                </c:pt>
                <c:pt idx="21">
                  <c:v>2969.7684210526318</c:v>
                </c:pt>
                <c:pt idx="22">
                  <c:v>2947.0736842105266</c:v>
                </c:pt>
                <c:pt idx="23">
                  <c:v>2923.5684210526319</c:v>
                </c:pt>
                <c:pt idx="24">
                  <c:v>2900.8736842105268</c:v>
                </c:pt>
                <c:pt idx="25">
                  <c:v>2878.9894736842107</c:v>
                </c:pt>
                <c:pt idx="26">
                  <c:v>2856.2947368421055</c:v>
                </c:pt>
                <c:pt idx="27">
                  <c:v>2834.4105263157899</c:v>
                </c:pt>
                <c:pt idx="28">
                  <c:v>2812.5263157894742</c:v>
                </c:pt>
                <c:pt idx="29">
                  <c:v>2790.6421052631581</c:v>
                </c:pt>
              </c:numCache>
            </c:numRef>
          </c:val>
          <c:smooth val="0"/>
          <c:extLst>
            <c:ext xmlns:c16="http://schemas.microsoft.com/office/drawing/2014/chart" uri="{C3380CC4-5D6E-409C-BE32-E72D297353CC}">
              <c16:uniqueId val="{00000004-FAAB-426C-82D8-4868B62CB8F0}"/>
            </c:ext>
          </c:extLst>
        </c:ser>
        <c:dLbls>
          <c:showLegendKey val="0"/>
          <c:showVal val="0"/>
          <c:showCatName val="0"/>
          <c:showSerName val="0"/>
          <c:showPercent val="0"/>
          <c:showBubbleSize val="0"/>
        </c:dLbls>
        <c:marker val="1"/>
        <c:smooth val="0"/>
        <c:axId val="743126984"/>
        <c:axId val="743121736"/>
        <c:extLst/>
      </c:lineChart>
      <c:catAx>
        <c:axId val="74312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1736"/>
        <c:crosses val="autoZero"/>
        <c:auto val="1"/>
        <c:lblAlgn val="ctr"/>
        <c:lblOffset val="100"/>
        <c:noMultiLvlLbl val="0"/>
      </c:catAx>
      <c:valAx>
        <c:axId val="743121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698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Pumped Hydro (8 hrs)</a:t>
            </a:r>
            <a:endParaRPr lang="en-AU" sz="1400">
              <a:effectLst/>
            </a:endParaRPr>
          </a:p>
        </c:rich>
      </c:tx>
      <c:layout>
        <c:manualLayout>
          <c:xMode val="edge"/>
          <c:yMode val="edge"/>
          <c:x val="0.35374744519613499"/>
          <c:y val="2.3216158353256276E-2"/>
        </c:manualLayout>
      </c:layout>
      <c:overlay val="0"/>
      <c:spPr>
        <a:noFill/>
        <a:ln>
          <a:noFill/>
        </a:ln>
        <a:effectLst/>
      </c:spPr>
    </c:title>
    <c:autoTitleDeleted val="0"/>
    <c:plotArea>
      <c:layout/>
      <c:lineChart>
        <c:grouping val="standard"/>
        <c:varyColors val="0"/>
        <c:ser>
          <c:idx val="0"/>
          <c:order val="0"/>
          <c:tx>
            <c:strRef>
              <c:f>'Build costs'!$C$218</c:f>
              <c:strCache>
                <c:ptCount val="1"/>
                <c:pt idx="0">
                  <c:v>All scenarios</c:v>
                </c:pt>
              </c:strCache>
            </c:strRef>
          </c:tx>
          <c:spPr>
            <a:ln w="28575" cap="rnd">
              <a:noFill/>
              <a:round/>
            </a:ln>
            <a:effectLst/>
          </c:spPr>
          <c:marker>
            <c:symbol val="square"/>
            <c:size val="5"/>
            <c:spPr>
              <a:solidFill>
                <a:schemeClr val="accent1"/>
              </a:solidFill>
              <a:ln w="9525">
                <a:solidFill>
                  <a:schemeClr val="accent1"/>
                </a:solidFill>
              </a:ln>
              <a:effectLst/>
            </c:spPr>
          </c:marker>
          <c:cat>
            <c:strRef>
              <c:f>'Build costs'!$D$217:$AG$217</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costs'!$D$218:$AG$218</c:f>
              <c:numCache>
                <c:formatCode>#,##0</c:formatCode>
                <c:ptCount val="30"/>
                <c:pt idx="0">
                  <c:v>2520.390057072686</c:v>
                </c:pt>
                <c:pt idx="1">
                  <c:v>2515.896184941832</c:v>
                </c:pt>
                <c:pt idx="2">
                  <c:v>2512.4393797136918</c:v>
                </c:pt>
                <c:pt idx="3">
                  <c:v>2507.9455075828378</c:v>
                </c:pt>
                <c:pt idx="4">
                  <c:v>2503.7972399719838</c:v>
                </c:pt>
                <c:pt idx="5">
                  <c:v>2499.3033678411298</c:v>
                </c:pt>
                <c:pt idx="6">
                  <c:v>2495.1551002302754</c:v>
                </c:pt>
                <c:pt idx="7">
                  <c:v>2490.6612280994214</c:v>
                </c:pt>
                <c:pt idx="8">
                  <c:v>2486.5129604885674</c:v>
                </c:pt>
                <c:pt idx="9">
                  <c:v>2482.0190883577134</c:v>
                </c:pt>
                <c:pt idx="10">
                  <c:v>2477.8708207468594</c:v>
                </c:pt>
                <c:pt idx="11">
                  <c:v>2473.3769486160054</c:v>
                </c:pt>
                <c:pt idx="12">
                  <c:v>2469.228681005151</c:v>
                </c:pt>
                <c:pt idx="13">
                  <c:v>2465.0804133942966</c:v>
                </c:pt>
                <c:pt idx="14">
                  <c:v>2461.2780036461563</c:v>
                </c:pt>
                <c:pt idx="15">
                  <c:v>2457.1297360353024</c:v>
                </c:pt>
                <c:pt idx="16">
                  <c:v>2452.6358639044483</c:v>
                </c:pt>
                <c:pt idx="17">
                  <c:v>2448.4875962935944</c:v>
                </c:pt>
                <c:pt idx="18">
                  <c:v>2444.33932868274</c:v>
                </c:pt>
                <c:pt idx="19">
                  <c:v>2439.8454565518859</c:v>
                </c:pt>
                <c:pt idx="20">
                  <c:v>2435.697188941032</c:v>
                </c:pt>
                <c:pt idx="21">
                  <c:v>2431.8947791928917</c:v>
                </c:pt>
                <c:pt idx="22">
                  <c:v>2427.7465115820378</c:v>
                </c:pt>
                <c:pt idx="23">
                  <c:v>2423.5982439711838</c:v>
                </c:pt>
                <c:pt idx="24">
                  <c:v>2419.1043718403293</c:v>
                </c:pt>
                <c:pt idx="25">
                  <c:v>2414.9561042294754</c:v>
                </c:pt>
                <c:pt idx="26">
                  <c:v>2411.4992990013347</c:v>
                </c:pt>
                <c:pt idx="27">
                  <c:v>2407.0054268704812</c:v>
                </c:pt>
                <c:pt idx="28">
                  <c:v>2402.8571592596268</c:v>
                </c:pt>
                <c:pt idx="29">
                  <c:v>2398.7088916487724</c:v>
                </c:pt>
              </c:numCache>
            </c:numRef>
          </c:val>
          <c:smooth val="0"/>
          <c:extLst>
            <c:ext xmlns:c16="http://schemas.microsoft.com/office/drawing/2014/chart" uri="{C3380CC4-5D6E-409C-BE32-E72D297353CC}">
              <c16:uniqueId val="{00000000-7968-47E4-BD16-9519D91F0EA1}"/>
            </c:ext>
          </c:extLst>
        </c:ser>
        <c:ser>
          <c:idx val="1"/>
          <c:order val="1"/>
          <c:tx>
            <c:strRef>
              <c:f>'Build costs'!$C$219</c:f>
              <c:strCache>
                <c:ptCount val="1"/>
                <c:pt idx="0">
                  <c:v>Step Change</c:v>
                </c:pt>
              </c:strCache>
            </c:strRef>
          </c:tx>
          <c:spPr>
            <a:ln w="19050">
              <a:solidFill>
                <a:schemeClr val="accent6"/>
              </a:solidFill>
            </a:ln>
          </c:spPr>
          <c:marker>
            <c:symbol val="none"/>
          </c:marker>
          <c:cat>
            <c:strRef>
              <c:f>'Build costs'!$D$217:$AG$217</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costs'!$D$219:$AG$219</c:f>
              <c:numCache>
                <c:formatCode>#,##0</c:formatCode>
                <c:ptCount val="30"/>
                <c:pt idx="0">
                  <c:v>2520.390057072686</c:v>
                </c:pt>
                <c:pt idx="1">
                  <c:v>2515.896184941832</c:v>
                </c:pt>
                <c:pt idx="2">
                  <c:v>2512.4393797136918</c:v>
                </c:pt>
                <c:pt idx="3">
                  <c:v>2507.9455075828378</c:v>
                </c:pt>
                <c:pt idx="4">
                  <c:v>2503.7972399719838</c:v>
                </c:pt>
                <c:pt idx="5">
                  <c:v>2499.3033678411298</c:v>
                </c:pt>
                <c:pt idx="6">
                  <c:v>2495.1551002302754</c:v>
                </c:pt>
                <c:pt idx="7">
                  <c:v>2490.6612280994214</c:v>
                </c:pt>
                <c:pt idx="8">
                  <c:v>2486.5129604885674</c:v>
                </c:pt>
                <c:pt idx="9">
                  <c:v>2482.0190883577134</c:v>
                </c:pt>
                <c:pt idx="10">
                  <c:v>2477.8708207468594</c:v>
                </c:pt>
                <c:pt idx="11">
                  <c:v>2473.3769486160054</c:v>
                </c:pt>
                <c:pt idx="12">
                  <c:v>2469.228681005151</c:v>
                </c:pt>
                <c:pt idx="13">
                  <c:v>2465.0804133942966</c:v>
                </c:pt>
                <c:pt idx="14">
                  <c:v>2461.2780036461563</c:v>
                </c:pt>
                <c:pt idx="15">
                  <c:v>2457.1297360353024</c:v>
                </c:pt>
                <c:pt idx="16">
                  <c:v>2452.6358639044483</c:v>
                </c:pt>
                <c:pt idx="17">
                  <c:v>2448.4875962935944</c:v>
                </c:pt>
                <c:pt idx="18">
                  <c:v>2444.33932868274</c:v>
                </c:pt>
                <c:pt idx="19">
                  <c:v>2439.8454565518859</c:v>
                </c:pt>
                <c:pt idx="20">
                  <c:v>2435.697188941032</c:v>
                </c:pt>
                <c:pt idx="21">
                  <c:v>2431.8947791928917</c:v>
                </c:pt>
                <c:pt idx="22">
                  <c:v>2427.7465115820378</c:v>
                </c:pt>
                <c:pt idx="23">
                  <c:v>2423.5982439711838</c:v>
                </c:pt>
                <c:pt idx="24">
                  <c:v>2419.1043718403293</c:v>
                </c:pt>
                <c:pt idx="25">
                  <c:v>2414.9561042294754</c:v>
                </c:pt>
                <c:pt idx="26">
                  <c:v>2411.4992990013347</c:v>
                </c:pt>
                <c:pt idx="27">
                  <c:v>2407.0054268704812</c:v>
                </c:pt>
                <c:pt idx="28">
                  <c:v>2402.8571592596268</c:v>
                </c:pt>
                <c:pt idx="29">
                  <c:v>2398.7088916487724</c:v>
                </c:pt>
              </c:numCache>
            </c:numRef>
          </c:val>
          <c:smooth val="0"/>
          <c:extLst>
            <c:ext xmlns:c16="http://schemas.microsoft.com/office/drawing/2014/chart" uri="{C3380CC4-5D6E-409C-BE32-E72D297353CC}">
              <c16:uniqueId val="{00000001-7968-47E4-BD16-9519D91F0EA1}"/>
            </c:ext>
          </c:extLst>
        </c:ser>
        <c:ser>
          <c:idx val="2"/>
          <c:order val="2"/>
          <c:tx>
            <c:strRef>
              <c:f>'Build costs'!$C$220</c:f>
              <c:strCache>
                <c:ptCount val="1"/>
                <c:pt idx="0">
                  <c:v>Hydrogen Export</c:v>
                </c:pt>
              </c:strCache>
            </c:strRef>
          </c:tx>
          <c:spPr>
            <a:ln w="19050">
              <a:solidFill>
                <a:schemeClr val="accent3">
                  <a:lumMod val="50000"/>
                </a:schemeClr>
              </a:solidFill>
            </a:ln>
          </c:spPr>
          <c:marker>
            <c:symbol val="none"/>
          </c:marker>
          <c:cat>
            <c:strRef>
              <c:f>'Build costs'!$D$217:$AG$217</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costs'!$D$220:$AG$220</c:f>
              <c:numCache>
                <c:formatCode>#,##0</c:formatCode>
                <c:ptCount val="30"/>
                <c:pt idx="0">
                  <c:v>2520.390057072686</c:v>
                </c:pt>
                <c:pt idx="1">
                  <c:v>2515.896184941832</c:v>
                </c:pt>
                <c:pt idx="2">
                  <c:v>2512.4393797136918</c:v>
                </c:pt>
                <c:pt idx="3">
                  <c:v>2507.9455075828378</c:v>
                </c:pt>
                <c:pt idx="4">
                  <c:v>2503.7972399719838</c:v>
                </c:pt>
                <c:pt idx="5">
                  <c:v>2499.3033678411298</c:v>
                </c:pt>
                <c:pt idx="6">
                  <c:v>2495.1551002302754</c:v>
                </c:pt>
                <c:pt idx="7">
                  <c:v>2490.6612280994214</c:v>
                </c:pt>
                <c:pt idx="8">
                  <c:v>2486.5129604885674</c:v>
                </c:pt>
                <c:pt idx="9">
                  <c:v>2482.0190883577134</c:v>
                </c:pt>
                <c:pt idx="10">
                  <c:v>2477.8708207468594</c:v>
                </c:pt>
                <c:pt idx="11">
                  <c:v>2473.3769486160054</c:v>
                </c:pt>
                <c:pt idx="12">
                  <c:v>2469.228681005151</c:v>
                </c:pt>
                <c:pt idx="13">
                  <c:v>2465.0804133942966</c:v>
                </c:pt>
                <c:pt idx="14">
                  <c:v>2461.2780036461563</c:v>
                </c:pt>
                <c:pt idx="15">
                  <c:v>2457.1297360353024</c:v>
                </c:pt>
                <c:pt idx="16">
                  <c:v>2452.6358639044483</c:v>
                </c:pt>
                <c:pt idx="17">
                  <c:v>2448.4875962935944</c:v>
                </c:pt>
                <c:pt idx="18">
                  <c:v>2444.33932868274</c:v>
                </c:pt>
                <c:pt idx="19">
                  <c:v>2439.8454565518859</c:v>
                </c:pt>
                <c:pt idx="20">
                  <c:v>2435.697188941032</c:v>
                </c:pt>
                <c:pt idx="21">
                  <c:v>2431.8947791928917</c:v>
                </c:pt>
                <c:pt idx="22">
                  <c:v>2427.7465115820378</c:v>
                </c:pt>
                <c:pt idx="23">
                  <c:v>2423.5982439711838</c:v>
                </c:pt>
                <c:pt idx="24">
                  <c:v>2419.1043718403293</c:v>
                </c:pt>
                <c:pt idx="25">
                  <c:v>2414.9561042294754</c:v>
                </c:pt>
                <c:pt idx="26">
                  <c:v>2411.4992990013347</c:v>
                </c:pt>
                <c:pt idx="27">
                  <c:v>2407.0054268704812</c:v>
                </c:pt>
                <c:pt idx="28">
                  <c:v>2402.8571592596268</c:v>
                </c:pt>
                <c:pt idx="29">
                  <c:v>2398.7088916487724</c:v>
                </c:pt>
              </c:numCache>
            </c:numRef>
          </c:val>
          <c:smooth val="0"/>
          <c:extLst>
            <c:ext xmlns:c16="http://schemas.microsoft.com/office/drawing/2014/chart" uri="{C3380CC4-5D6E-409C-BE32-E72D297353CC}">
              <c16:uniqueId val="{00000002-7968-47E4-BD16-9519D91F0EA1}"/>
            </c:ext>
          </c:extLst>
        </c:ser>
        <c:ser>
          <c:idx val="3"/>
          <c:order val="3"/>
          <c:tx>
            <c:strRef>
              <c:f>'Build costs'!$C$221</c:f>
              <c:strCache>
                <c:ptCount val="1"/>
                <c:pt idx="0">
                  <c:v>Progressive Change</c:v>
                </c:pt>
              </c:strCache>
            </c:strRef>
          </c:tx>
          <c:spPr>
            <a:ln w="19050">
              <a:solidFill>
                <a:schemeClr val="accent4">
                  <a:lumMod val="60000"/>
                  <a:lumOff val="40000"/>
                </a:schemeClr>
              </a:solidFill>
            </a:ln>
          </c:spPr>
          <c:marker>
            <c:symbol val="none"/>
          </c:marker>
          <c:cat>
            <c:strRef>
              <c:f>'Build costs'!$D$217:$AG$217</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costs'!$D$221:$AG$221</c:f>
              <c:numCache>
                <c:formatCode>#,##0</c:formatCode>
                <c:ptCount val="30"/>
                <c:pt idx="0">
                  <c:v>2520.390057072686</c:v>
                </c:pt>
                <c:pt idx="1">
                  <c:v>2515.896184941832</c:v>
                </c:pt>
                <c:pt idx="2">
                  <c:v>2512.4393797136918</c:v>
                </c:pt>
                <c:pt idx="3">
                  <c:v>2507.9455075828378</c:v>
                </c:pt>
                <c:pt idx="4">
                  <c:v>2503.7972399719838</c:v>
                </c:pt>
                <c:pt idx="5">
                  <c:v>2499.3033678411298</c:v>
                </c:pt>
                <c:pt idx="6">
                  <c:v>2495.1551002302754</c:v>
                </c:pt>
                <c:pt idx="7">
                  <c:v>2490.6612280994214</c:v>
                </c:pt>
                <c:pt idx="8">
                  <c:v>2486.5129604885674</c:v>
                </c:pt>
                <c:pt idx="9">
                  <c:v>2482.0190883577134</c:v>
                </c:pt>
                <c:pt idx="10">
                  <c:v>2477.8708207468594</c:v>
                </c:pt>
                <c:pt idx="11">
                  <c:v>2473.3769486160054</c:v>
                </c:pt>
                <c:pt idx="12">
                  <c:v>2469.228681005151</c:v>
                </c:pt>
                <c:pt idx="13">
                  <c:v>2465.0804133942966</c:v>
                </c:pt>
                <c:pt idx="14">
                  <c:v>2461.2780036461563</c:v>
                </c:pt>
                <c:pt idx="15">
                  <c:v>2457.1297360353024</c:v>
                </c:pt>
                <c:pt idx="16">
                  <c:v>2452.6358639044483</c:v>
                </c:pt>
                <c:pt idx="17">
                  <c:v>2448.4875962935944</c:v>
                </c:pt>
                <c:pt idx="18">
                  <c:v>2444.33932868274</c:v>
                </c:pt>
                <c:pt idx="19">
                  <c:v>2439.8454565518859</c:v>
                </c:pt>
                <c:pt idx="20">
                  <c:v>2435.697188941032</c:v>
                </c:pt>
                <c:pt idx="21">
                  <c:v>2431.8947791928917</c:v>
                </c:pt>
                <c:pt idx="22">
                  <c:v>2427.7465115820378</c:v>
                </c:pt>
                <c:pt idx="23">
                  <c:v>2423.5982439711838</c:v>
                </c:pt>
                <c:pt idx="24">
                  <c:v>2419.1043718403293</c:v>
                </c:pt>
                <c:pt idx="25">
                  <c:v>2414.9561042294754</c:v>
                </c:pt>
                <c:pt idx="26">
                  <c:v>2411.4992990013347</c:v>
                </c:pt>
                <c:pt idx="27">
                  <c:v>2407.0054268704812</c:v>
                </c:pt>
                <c:pt idx="28">
                  <c:v>2402.8571592596268</c:v>
                </c:pt>
                <c:pt idx="29">
                  <c:v>2398.7088916487724</c:v>
                </c:pt>
              </c:numCache>
            </c:numRef>
          </c:val>
          <c:smooth val="0"/>
          <c:extLst>
            <c:ext xmlns:c16="http://schemas.microsoft.com/office/drawing/2014/chart" uri="{C3380CC4-5D6E-409C-BE32-E72D297353CC}">
              <c16:uniqueId val="{00000003-7968-47E4-BD16-9519D91F0EA1}"/>
            </c:ext>
          </c:extLst>
        </c:ser>
        <c:ser>
          <c:idx val="5"/>
          <c:order val="4"/>
          <c:tx>
            <c:strRef>
              <c:f>'Build costs'!$C$222</c:f>
              <c:strCache>
                <c:ptCount val="1"/>
                <c:pt idx="0">
                  <c:v>Slow Change</c:v>
                </c:pt>
              </c:strCache>
            </c:strRef>
          </c:tx>
          <c:spPr>
            <a:ln w="19050">
              <a:solidFill>
                <a:schemeClr val="bg1">
                  <a:lumMod val="50000"/>
                </a:schemeClr>
              </a:solidFill>
            </a:ln>
          </c:spPr>
          <c:marker>
            <c:symbol val="none"/>
          </c:marker>
          <c:cat>
            <c:strRef>
              <c:f>'Build costs'!$D$217:$AG$217</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costs'!$D$222:$AG$222</c:f>
              <c:numCache>
                <c:formatCode>#,##0</c:formatCode>
                <c:ptCount val="30"/>
                <c:pt idx="0">
                  <c:v>2520.390057072686</c:v>
                </c:pt>
                <c:pt idx="1">
                  <c:v>2515.896184941832</c:v>
                </c:pt>
                <c:pt idx="2">
                  <c:v>2512.4393797136918</c:v>
                </c:pt>
                <c:pt idx="3">
                  <c:v>2507.9455075828378</c:v>
                </c:pt>
                <c:pt idx="4">
                  <c:v>2503.7972399719838</c:v>
                </c:pt>
                <c:pt idx="5">
                  <c:v>2499.3033678411298</c:v>
                </c:pt>
                <c:pt idx="6">
                  <c:v>2495.1551002302754</c:v>
                </c:pt>
                <c:pt idx="7">
                  <c:v>2490.6612280994214</c:v>
                </c:pt>
                <c:pt idx="8">
                  <c:v>2486.5129604885674</c:v>
                </c:pt>
                <c:pt idx="9">
                  <c:v>2482.0190883577134</c:v>
                </c:pt>
                <c:pt idx="10">
                  <c:v>2477.8708207468594</c:v>
                </c:pt>
                <c:pt idx="11">
                  <c:v>2473.3769486160054</c:v>
                </c:pt>
                <c:pt idx="12">
                  <c:v>2469.228681005151</c:v>
                </c:pt>
                <c:pt idx="13">
                  <c:v>2465.0804133942966</c:v>
                </c:pt>
                <c:pt idx="14">
                  <c:v>2461.2780036461563</c:v>
                </c:pt>
                <c:pt idx="15">
                  <c:v>2457.1297360353024</c:v>
                </c:pt>
                <c:pt idx="16">
                  <c:v>2452.6358639044483</c:v>
                </c:pt>
                <c:pt idx="17">
                  <c:v>2448.4875962935944</c:v>
                </c:pt>
                <c:pt idx="18">
                  <c:v>2444.33932868274</c:v>
                </c:pt>
                <c:pt idx="19">
                  <c:v>2439.8454565518859</c:v>
                </c:pt>
                <c:pt idx="20">
                  <c:v>2435.697188941032</c:v>
                </c:pt>
                <c:pt idx="21">
                  <c:v>2431.8947791928917</c:v>
                </c:pt>
                <c:pt idx="22">
                  <c:v>2427.7465115820378</c:v>
                </c:pt>
                <c:pt idx="23">
                  <c:v>2423.5982439711838</c:v>
                </c:pt>
                <c:pt idx="24">
                  <c:v>2419.1043718403293</c:v>
                </c:pt>
                <c:pt idx="25">
                  <c:v>2414.9561042294754</c:v>
                </c:pt>
                <c:pt idx="26">
                  <c:v>2411.4992990013347</c:v>
                </c:pt>
                <c:pt idx="27">
                  <c:v>2407.0054268704812</c:v>
                </c:pt>
                <c:pt idx="28">
                  <c:v>2402.8571592596268</c:v>
                </c:pt>
                <c:pt idx="29">
                  <c:v>2398.7088916487724</c:v>
                </c:pt>
              </c:numCache>
            </c:numRef>
          </c:val>
          <c:smooth val="0"/>
          <c:extLst>
            <c:ext xmlns:c16="http://schemas.microsoft.com/office/drawing/2014/chart" uri="{C3380CC4-5D6E-409C-BE32-E72D297353CC}">
              <c16:uniqueId val="{00000004-7968-47E4-BD16-9519D91F0EA1}"/>
            </c:ext>
          </c:extLst>
        </c:ser>
        <c:dLbls>
          <c:showLegendKey val="0"/>
          <c:showVal val="0"/>
          <c:showCatName val="0"/>
          <c:showSerName val="0"/>
          <c:showPercent val="0"/>
          <c:showBubbleSize val="0"/>
        </c:dLbls>
        <c:marker val="1"/>
        <c:smooth val="0"/>
        <c:axId val="743126984"/>
        <c:axId val="743121736"/>
        <c:extLst/>
      </c:lineChart>
      <c:catAx>
        <c:axId val="74312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1736"/>
        <c:crosses val="autoZero"/>
        <c:auto val="1"/>
        <c:lblAlgn val="ctr"/>
        <c:lblOffset val="100"/>
        <c:noMultiLvlLbl val="0"/>
      </c:catAx>
      <c:valAx>
        <c:axId val="743121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698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Pumped Hydro (24 hrs)</a:t>
            </a:r>
            <a:endParaRPr lang="en-AU" sz="1400">
              <a:effectLst/>
            </a:endParaRPr>
          </a:p>
        </c:rich>
      </c:tx>
      <c:overlay val="0"/>
      <c:spPr>
        <a:noFill/>
        <a:ln>
          <a:noFill/>
        </a:ln>
        <a:effectLst/>
      </c:spPr>
    </c:title>
    <c:autoTitleDeleted val="0"/>
    <c:plotArea>
      <c:layout/>
      <c:lineChart>
        <c:grouping val="standard"/>
        <c:varyColors val="0"/>
        <c:ser>
          <c:idx val="0"/>
          <c:order val="0"/>
          <c:tx>
            <c:strRef>
              <c:f>'Build costs'!$C$225</c:f>
              <c:strCache>
                <c:ptCount val="1"/>
                <c:pt idx="0">
                  <c:v>All scenarios</c:v>
                </c:pt>
              </c:strCache>
            </c:strRef>
          </c:tx>
          <c:spPr>
            <a:ln w="28575" cap="rnd">
              <a:noFill/>
              <a:round/>
            </a:ln>
            <a:effectLst/>
          </c:spPr>
          <c:marker>
            <c:symbol val="square"/>
            <c:size val="5"/>
            <c:spPr>
              <a:solidFill>
                <a:schemeClr val="accent1"/>
              </a:solidFill>
              <a:ln w="9525">
                <a:solidFill>
                  <a:schemeClr val="accent1"/>
                </a:solidFill>
              </a:ln>
              <a:effectLst/>
            </c:spPr>
          </c:marker>
          <c:cat>
            <c:strRef>
              <c:f>'Build costs'!$D$224:$AF$224</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costs'!$D$225:$AF$225</c:f>
              <c:numCache>
                <c:formatCode>#,##0</c:formatCode>
                <c:ptCount val="29"/>
                <c:pt idx="0">
                  <c:v>3537.0146215823543</c:v>
                </c:pt>
                <c:pt idx="1">
                  <c:v>3530.7929599788672</c:v>
                </c:pt>
                <c:pt idx="2">
                  <c:v>3524.5712983753801</c:v>
                </c:pt>
                <c:pt idx="3">
                  <c:v>3518.3496367718931</c:v>
                </c:pt>
                <c:pt idx="4">
                  <c:v>3513.1649187689873</c:v>
                </c:pt>
                <c:pt idx="5">
                  <c:v>3506.9432571655007</c:v>
                </c:pt>
                <c:pt idx="6">
                  <c:v>3500.7215955620136</c:v>
                </c:pt>
                <c:pt idx="7">
                  <c:v>3494.4999339585265</c:v>
                </c:pt>
                <c:pt idx="8">
                  <c:v>3489.3152159556207</c:v>
                </c:pt>
                <c:pt idx="9">
                  <c:v>3483.0935543521337</c:v>
                </c:pt>
                <c:pt idx="10">
                  <c:v>3476.871892748647</c:v>
                </c:pt>
                <c:pt idx="11">
                  <c:v>3470.65023114516</c:v>
                </c:pt>
                <c:pt idx="12">
                  <c:v>3465.4655131422537</c:v>
                </c:pt>
                <c:pt idx="13">
                  <c:v>3459.2438515387666</c:v>
                </c:pt>
                <c:pt idx="14">
                  <c:v>3453.0221899352796</c:v>
                </c:pt>
                <c:pt idx="15">
                  <c:v>3447.8374719323738</c:v>
                </c:pt>
                <c:pt idx="16">
                  <c:v>3441.6158103288867</c:v>
                </c:pt>
                <c:pt idx="17">
                  <c:v>3435.3941487253996</c:v>
                </c:pt>
                <c:pt idx="18">
                  <c:v>3430.2094307224938</c:v>
                </c:pt>
                <c:pt idx="19">
                  <c:v>3423.9877691190072</c:v>
                </c:pt>
                <c:pt idx="20">
                  <c:v>3417.7661075155202</c:v>
                </c:pt>
                <c:pt idx="21">
                  <c:v>3412.5813895126139</c:v>
                </c:pt>
                <c:pt idx="22">
                  <c:v>3406.3597279091268</c:v>
                </c:pt>
                <c:pt idx="23">
                  <c:v>3400.1380663056398</c:v>
                </c:pt>
                <c:pt idx="24">
                  <c:v>3394.9533483027344</c:v>
                </c:pt>
                <c:pt idx="25">
                  <c:v>3388.7316866992473</c:v>
                </c:pt>
                <c:pt idx="26">
                  <c:v>3383.5469686963411</c:v>
                </c:pt>
                <c:pt idx="27">
                  <c:v>3377.3253070928545</c:v>
                </c:pt>
                <c:pt idx="28">
                  <c:v>3372.1405890899482</c:v>
                </c:pt>
              </c:numCache>
            </c:numRef>
          </c:val>
          <c:smooth val="0"/>
          <c:extLst>
            <c:ext xmlns:c16="http://schemas.microsoft.com/office/drawing/2014/chart" uri="{C3380CC4-5D6E-409C-BE32-E72D297353CC}">
              <c16:uniqueId val="{00000000-3E7F-499A-9F31-74C1D7DA4613}"/>
            </c:ext>
          </c:extLst>
        </c:ser>
        <c:ser>
          <c:idx val="1"/>
          <c:order val="1"/>
          <c:tx>
            <c:strRef>
              <c:f>'Build costs'!$C$226</c:f>
              <c:strCache>
                <c:ptCount val="1"/>
                <c:pt idx="0">
                  <c:v>Step Change</c:v>
                </c:pt>
              </c:strCache>
            </c:strRef>
          </c:tx>
          <c:spPr>
            <a:ln w="19050">
              <a:solidFill>
                <a:schemeClr val="accent6"/>
              </a:solidFill>
            </a:ln>
          </c:spPr>
          <c:marker>
            <c:symbol val="none"/>
          </c:marker>
          <c:cat>
            <c:strRef>
              <c:f>'Build costs'!$D$224:$AF$224</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costs'!$D$226:$AF$226</c:f>
              <c:numCache>
                <c:formatCode>#,##0</c:formatCode>
                <c:ptCount val="29"/>
                <c:pt idx="0">
                  <c:v>3537.0146215823543</c:v>
                </c:pt>
                <c:pt idx="1">
                  <c:v>3530.7929599788672</c:v>
                </c:pt>
                <c:pt idx="2">
                  <c:v>3524.5712983753801</c:v>
                </c:pt>
                <c:pt idx="3">
                  <c:v>3518.3496367718931</c:v>
                </c:pt>
                <c:pt idx="4">
                  <c:v>3513.1649187689873</c:v>
                </c:pt>
                <c:pt idx="5">
                  <c:v>3506.9432571655007</c:v>
                </c:pt>
                <c:pt idx="6">
                  <c:v>3500.7215955620136</c:v>
                </c:pt>
                <c:pt idx="7">
                  <c:v>3494.4999339585265</c:v>
                </c:pt>
                <c:pt idx="8">
                  <c:v>3489.3152159556207</c:v>
                </c:pt>
                <c:pt idx="9">
                  <c:v>3483.0935543521337</c:v>
                </c:pt>
                <c:pt idx="10">
                  <c:v>3476.871892748647</c:v>
                </c:pt>
                <c:pt idx="11">
                  <c:v>3470.65023114516</c:v>
                </c:pt>
                <c:pt idx="12">
                  <c:v>3465.4655131422537</c:v>
                </c:pt>
                <c:pt idx="13">
                  <c:v>3459.2438515387666</c:v>
                </c:pt>
                <c:pt idx="14">
                  <c:v>3453.0221899352796</c:v>
                </c:pt>
                <c:pt idx="15">
                  <c:v>3447.8374719323738</c:v>
                </c:pt>
                <c:pt idx="16">
                  <c:v>3441.6158103288867</c:v>
                </c:pt>
                <c:pt idx="17">
                  <c:v>3435.3941487253996</c:v>
                </c:pt>
                <c:pt idx="18">
                  <c:v>3430.2094307224938</c:v>
                </c:pt>
                <c:pt idx="19">
                  <c:v>3423.9877691190072</c:v>
                </c:pt>
                <c:pt idx="20">
                  <c:v>3417.7661075155202</c:v>
                </c:pt>
                <c:pt idx="21">
                  <c:v>3412.5813895126139</c:v>
                </c:pt>
                <c:pt idx="22">
                  <c:v>3406.3597279091268</c:v>
                </c:pt>
                <c:pt idx="23">
                  <c:v>3400.1380663056398</c:v>
                </c:pt>
                <c:pt idx="24">
                  <c:v>3394.9533483027344</c:v>
                </c:pt>
                <c:pt idx="25">
                  <c:v>3388.7316866992473</c:v>
                </c:pt>
                <c:pt idx="26">
                  <c:v>3383.5469686963411</c:v>
                </c:pt>
                <c:pt idx="27">
                  <c:v>3377.3253070928545</c:v>
                </c:pt>
                <c:pt idx="28">
                  <c:v>3372.1405890899482</c:v>
                </c:pt>
              </c:numCache>
            </c:numRef>
          </c:val>
          <c:smooth val="0"/>
          <c:extLst>
            <c:ext xmlns:c16="http://schemas.microsoft.com/office/drawing/2014/chart" uri="{C3380CC4-5D6E-409C-BE32-E72D297353CC}">
              <c16:uniqueId val="{00000001-3E7F-499A-9F31-74C1D7DA4613}"/>
            </c:ext>
          </c:extLst>
        </c:ser>
        <c:ser>
          <c:idx val="2"/>
          <c:order val="2"/>
          <c:tx>
            <c:strRef>
              <c:f>'Build costs'!$C$227</c:f>
              <c:strCache>
                <c:ptCount val="1"/>
                <c:pt idx="0">
                  <c:v>Hydrogen Export</c:v>
                </c:pt>
              </c:strCache>
            </c:strRef>
          </c:tx>
          <c:spPr>
            <a:ln w="19050">
              <a:solidFill>
                <a:schemeClr val="accent3">
                  <a:lumMod val="50000"/>
                </a:schemeClr>
              </a:solidFill>
            </a:ln>
          </c:spPr>
          <c:marker>
            <c:symbol val="none"/>
          </c:marker>
          <c:cat>
            <c:strRef>
              <c:f>'Build costs'!$D$224:$AF$224</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costs'!$D$227:$AF$227</c:f>
              <c:numCache>
                <c:formatCode>#,##0</c:formatCode>
                <c:ptCount val="29"/>
                <c:pt idx="0">
                  <c:v>3537.0146215823543</c:v>
                </c:pt>
                <c:pt idx="1">
                  <c:v>3530.7929599788672</c:v>
                </c:pt>
                <c:pt idx="2">
                  <c:v>3524.5712983753801</c:v>
                </c:pt>
                <c:pt idx="3">
                  <c:v>3518.3496367718931</c:v>
                </c:pt>
                <c:pt idx="4">
                  <c:v>3513.1649187689873</c:v>
                </c:pt>
                <c:pt idx="5">
                  <c:v>3506.9432571655007</c:v>
                </c:pt>
                <c:pt idx="6">
                  <c:v>3500.7215955620136</c:v>
                </c:pt>
                <c:pt idx="7">
                  <c:v>3494.4999339585265</c:v>
                </c:pt>
                <c:pt idx="8">
                  <c:v>3489.3152159556207</c:v>
                </c:pt>
                <c:pt idx="9">
                  <c:v>3483.0935543521337</c:v>
                </c:pt>
                <c:pt idx="10">
                  <c:v>3476.871892748647</c:v>
                </c:pt>
                <c:pt idx="11">
                  <c:v>3470.65023114516</c:v>
                </c:pt>
                <c:pt idx="12">
                  <c:v>3465.4655131422537</c:v>
                </c:pt>
                <c:pt idx="13">
                  <c:v>3459.2438515387666</c:v>
                </c:pt>
                <c:pt idx="14">
                  <c:v>3453.0221899352796</c:v>
                </c:pt>
                <c:pt idx="15">
                  <c:v>3447.8374719323738</c:v>
                </c:pt>
                <c:pt idx="16">
                  <c:v>3441.6158103288867</c:v>
                </c:pt>
                <c:pt idx="17">
                  <c:v>3435.3941487253996</c:v>
                </c:pt>
                <c:pt idx="18">
                  <c:v>3430.2094307224938</c:v>
                </c:pt>
                <c:pt idx="19">
                  <c:v>3423.9877691190072</c:v>
                </c:pt>
                <c:pt idx="20">
                  <c:v>3417.7661075155202</c:v>
                </c:pt>
                <c:pt idx="21">
                  <c:v>3412.5813895126139</c:v>
                </c:pt>
                <c:pt idx="22">
                  <c:v>3406.3597279091268</c:v>
                </c:pt>
                <c:pt idx="23">
                  <c:v>3400.1380663056398</c:v>
                </c:pt>
                <c:pt idx="24">
                  <c:v>3394.9533483027344</c:v>
                </c:pt>
                <c:pt idx="25">
                  <c:v>3388.7316866992473</c:v>
                </c:pt>
                <c:pt idx="26">
                  <c:v>3383.5469686963411</c:v>
                </c:pt>
                <c:pt idx="27">
                  <c:v>3377.3253070928545</c:v>
                </c:pt>
                <c:pt idx="28">
                  <c:v>3372.1405890899482</c:v>
                </c:pt>
              </c:numCache>
            </c:numRef>
          </c:val>
          <c:smooth val="0"/>
          <c:extLst>
            <c:ext xmlns:c16="http://schemas.microsoft.com/office/drawing/2014/chart" uri="{C3380CC4-5D6E-409C-BE32-E72D297353CC}">
              <c16:uniqueId val="{00000002-3E7F-499A-9F31-74C1D7DA4613}"/>
            </c:ext>
          </c:extLst>
        </c:ser>
        <c:ser>
          <c:idx val="3"/>
          <c:order val="3"/>
          <c:tx>
            <c:strRef>
              <c:f>'Build costs'!$C$228</c:f>
              <c:strCache>
                <c:ptCount val="1"/>
                <c:pt idx="0">
                  <c:v>Progressive Change</c:v>
                </c:pt>
              </c:strCache>
            </c:strRef>
          </c:tx>
          <c:spPr>
            <a:ln w="19050">
              <a:solidFill>
                <a:schemeClr val="accent4">
                  <a:lumMod val="60000"/>
                  <a:lumOff val="40000"/>
                </a:schemeClr>
              </a:solidFill>
            </a:ln>
          </c:spPr>
          <c:marker>
            <c:symbol val="none"/>
          </c:marker>
          <c:cat>
            <c:strRef>
              <c:f>'Build costs'!$D$224:$AF$224</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costs'!$D$228:$AF$228</c:f>
              <c:numCache>
                <c:formatCode>#,##0</c:formatCode>
                <c:ptCount val="29"/>
                <c:pt idx="0">
                  <c:v>3537.0146215823543</c:v>
                </c:pt>
                <c:pt idx="1">
                  <c:v>3530.7929599788672</c:v>
                </c:pt>
                <c:pt idx="2">
                  <c:v>3524.5712983753801</c:v>
                </c:pt>
                <c:pt idx="3">
                  <c:v>3518.3496367718931</c:v>
                </c:pt>
                <c:pt idx="4">
                  <c:v>3513.1649187689873</c:v>
                </c:pt>
                <c:pt idx="5">
                  <c:v>3506.9432571655007</c:v>
                </c:pt>
                <c:pt idx="6">
                  <c:v>3500.7215955620136</c:v>
                </c:pt>
                <c:pt idx="7">
                  <c:v>3494.4999339585265</c:v>
                </c:pt>
                <c:pt idx="8">
                  <c:v>3489.3152159556207</c:v>
                </c:pt>
                <c:pt idx="9">
                  <c:v>3483.0935543521337</c:v>
                </c:pt>
                <c:pt idx="10">
                  <c:v>3476.871892748647</c:v>
                </c:pt>
                <c:pt idx="11">
                  <c:v>3470.65023114516</c:v>
                </c:pt>
                <c:pt idx="12">
                  <c:v>3465.4655131422537</c:v>
                </c:pt>
                <c:pt idx="13">
                  <c:v>3459.2438515387666</c:v>
                </c:pt>
                <c:pt idx="14">
                  <c:v>3453.0221899352796</c:v>
                </c:pt>
                <c:pt idx="15">
                  <c:v>3447.8374719323738</c:v>
                </c:pt>
                <c:pt idx="16">
                  <c:v>3441.6158103288867</c:v>
                </c:pt>
                <c:pt idx="17">
                  <c:v>3435.3941487253996</c:v>
                </c:pt>
                <c:pt idx="18">
                  <c:v>3430.2094307224938</c:v>
                </c:pt>
                <c:pt idx="19">
                  <c:v>3423.9877691190072</c:v>
                </c:pt>
                <c:pt idx="20">
                  <c:v>3417.7661075155202</c:v>
                </c:pt>
                <c:pt idx="21">
                  <c:v>3412.5813895126139</c:v>
                </c:pt>
                <c:pt idx="22">
                  <c:v>3406.3597279091268</c:v>
                </c:pt>
                <c:pt idx="23">
                  <c:v>3400.1380663056398</c:v>
                </c:pt>
                <c:pt idx="24">
                  <c:v>3394.9533483027344</c:v>
                </c:pt>
                <c:pt idx="25">
                  <c:v>3388.7316866992473</c:v>
                </c:pt>
                <c:pt idx="26">
                  <c:v>3383.5469686963411</c:v>
                </c:pt>
                <c:pt idx="27">
                  <c:v>3377.3253070928545</c:v>
                </c:pt>
                <c:pt idx="28">
                  <c:v>3372.1405890899482</c:v>
                </c:pt>
              </c:numCache>
            </c:numRef>
          </c:val>
          <c:smooth val="0"/>
          <c:extLst>
            <c:ext xmlns:c16="http://schemas.microsoft.com/office/drawing/2014/chart" uri="{C3380CC4-5D6E-409C-BE32-E72D297353CC}">
              <c16:uniqueId val="{00000003-3E7F-499A-9F31-74C1D7DA4613}"/>
            </c:ext>
          </c:extLst>
        </c:ser>
        <c:ser>
          <c:idx val="5"/>
          <c:order val="4"/>
          <c:tx>
            <c:strRef>
              <c:f>'Build costs'!$C$229</c:f>
              <c:strCache>
                <c:ptCount val="1"/>
                <c:pt idx="0">
                  <c:v>Slow Change</c:v>
                </c:pt>
              </c:strCache>
            </c:strRef>
          </c:tx>
          <c:spPr>
            <a:ln w="19050">
              <a:solidFill>
                <a:schemeClr val="bg1">
                  <a:lumMod val="50000"/>
                </a:schemeClr>
              </a:solidFill>
            </a:ln>
          </c:spPr>
          <c:marker>
            <c:symbol val="none"/>
          </c:marker>
          <c:cat>
            <c:strRef>
              <c:f>'Build costs'!$D$224:$AF$224</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costs'!$D$229:$AF$229</c:f>
              <c:numCache>
                <c:formatCode>#,##0</c:formatCode>
                <c:ptCount val="29"/>
                <c:pt idx="0">
                  <c:v>3537.0146215823543</c:v>
                </c:pt>
                <c:pt idx="1">
                  <c:v>3530.7929599788672</c:v>
                </c:pt>
                <c:pt idx="2">
                  <c:v>3524.5712983753801</c:v>
                </c:pt>
                <c:pt idx="3">
                  <c:v>3518.3496367718931</c:v>
                </c:pt>
                <c:pt idx="4">
                  <c:v>3513.1649187689873</c:v>
                </c:pt>
                <c:pt idx="5">
                  <c:v>3506.9432571655007</c:v>
                </c:pt>
                <c:pt idx="6">
                  <c:v>3500.7215955620136</c:v>
                </c:pt>
                <c:pt idx="7">
                  <c:v>3494.4999339585265</c:v>
                </c:pt>
                <c:pt idx="8">
                  <c:v>3489.3152159556207</c:v>
                </c:pt>
                <c:pt idx="9">
                  <c:v>3483.0935543521337</c:v>
                </c:pt>
                <c:pt idx="10">
                  <c:v>3476.871892748647</c:v>
                </c:pt>
                <c:pt idx="11">
                  <c:v>3470.65023114516</c:v>
                </c:pt>
                <c:pt idx="12">
                  <c:v>3465.4655131422537</c:v>
                </c:pt>
                <c:pt idx="13">
                  <c:v>3459.2438515387666</c:v>
                </c:pt>
                <c:pt idx="14">
                  <c:v>3453.0221899352796</c:v>
                </c:pt>
                <c:pt idx="15">
                  <c:v>3447.8374719323738</c:v>
                </c:pt>
                <c:pt idx="16">
                  <c:v>3441.6158103288867</c:v>
                </c:pt>
                <c:pt idx="17">
                  <c:v>3435.3941487253996</c:v>
                </c:pt>
                <c:pt idx="18">
                  <c:v>3430.2094307224938</c:v>
                </c:pt>
                <c:pt idx="19">
                  <c:v>3423.9877691190072</c:v>
                </c:pt>
                <c:pt idx="20">
                  <c:v>3417.7661075155202</c:v>
                </c:pt>
                <c:pt idx="21">
                  <c:v>3412.5813895126139</c:v>
                </c:pt>
                <c:pt idx="22">
                  <c:v>3406.3597279091268</c:v>
                </c:pt>
                <c:pt idx="23">
                  <c:v>3400.1380663056398</c:v>
                </c:pt>
                <c:pt idx="24">
                  <c:v>3394.9533483027344</c:v>
                </c:pt>
                <c:pt idx="25">
                  <c:v>3388.7316866992473</c:v>
                </c:pt>
                <c:pt idx="26">
                  <c:v>3383.5469686963411</c:v>
                </c:pt>
                <c:pt idx="27">
                  <c:v>3377.3253070928545</c:v>
                </c:pt>
                <c:pt idx="28">
                  <c:v>3372.1405890899482</c:v>
                </c:pt>
              </c:numCache>
            </c:numRef>
          </c:val>
          <c:smooth val="0"/>
          <c:extLst>
            <c:ext xmlns:c16="http://schemas.microsoft.com/office/drawing/2014/chart" uri="{C3380CC4-5D6E-409C-BE32-E72D297353CC}">
              <c16:uniqueId val="{00000004-3E7F-499A-9F31-74C1D7DA4613}"/>
            </c:ext>
          </c:extLst>
        </c:ser>
        <c:dLbls>
          <c:showLegendKey val="0"/>
          <c:showVal val="0"/>
          <c:showCatName val="0"/>
          <c:showSerName val="0"/>
          <c:showPercent val="0"/>
          <c:showBubbleSize val="0"/>
        </c:dLbls>
        <c:marker val="1"/>
        <c:smooth val="0"/>
        <c:axId val="743126984"/>
        <c:axId val="743121736"/>
        <c:extLst/>
      </c:lineChart>
      <c:catAx>
        <c:axId val="74312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1736"/>
        <c:crosses val="autoZero"/>
        <c:auto val="1"/>
        <c:lblAlgn val="ctr"/>
        <c:lblOffset val="100"/>
        <c:noMultiLvlLbl val="0"/>
      </c:catAx>
      <c:valAx>
        <c:axId val="743121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698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Pumped Hydro (48 hrs)</a:t>
            </a:r>
            <a:endParaRPr lang="en-AU" sz="1400">
              <a:effectLst/>
            </a:endParaRPr>
          </a:p>
        </c:rich>
      </c:tx>
      <c:overlay val="0"/>
      <c:spPr>
        <a:noFill/>
        <a:ln>
          <a:noFill/>
        </a:ln>
        <a:effectLst/>
      </c:spPr>
    </c:title>
    <c:autoTitleDeleted val="0"/>
    <c:plotArea>
      <c:layout/>
      <c:lineChart>
        <c:grouping val="standard"/>
        <c:varyColors val="0"/>
        <c:ser>
          <c:idx val="0"/>
          <c:order val="0"/>
          <c:tx>
            <c:strRef>
              <c:f>'Build costs'!$C$232</c:f>
              <c:strCache>
                <c:ptCount val="1"/>
                <c:pt idx="0">
                  <c:v>All scenarios</c:v>
                </c:pt>
              </c:strCache>
            </c:strRef>
          </c:tx>
          <c:spPr>
            <a:ln w="28575" cap="rnd">
              <a:noFill/>
              <a:round/>
            </a:ln>
            <a:effectLst/>
          </c:spPr>
          <c:marker>
            <c:symbol val="square"/>
            <c:size val="5"/>
            <c:spPr>
              <a:solidFill>
                <a:schemeClr val="accent1"/>
              </a:solidFill>
              <a:ln w="9525">
                <a:solidFill>
                  <a:schemeClr val="accent1"/>
                </a:solidFill>
              </a:ln>
              <a:effectLst/>
            </c:spPr>
          </c:marker>
          <c:cat>
            <c:strRef>
              <c:f>'Build costs'!$D$231:$AF$231</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costs'!$D$232:$AF$232</c:f>
              <c:numCache>
                <c:formatCode>#,##0</c:formatCode>
                <c:ptCount val="29"/>
                <c:pt idx="0">
                  <c:v>5313.3956210879114</c:v>
                </c:pt>
                <c:pt idx="1">
                  <c:v>5304.0629589899827</c:v>
                </c:pt>
                <c:pt idx="2">
                  <c:v>5294.730296892054</c:v>
                </c:pt>
                <c:pt idx="3">
                  <c:v>5286.4345972494493</c:v>
                </c:pt>
                <c:pt idx="4">
                  <c:v>5277.1019351515206</c:v>
                </c:pt>
                <c:pt idx="5">
                  <c:v>5267.769273053591</c:v>
                </c:pt>
                <c:pt idx="6">
                  <c:v>5259.4735734109872</c:v>
                </c:pt>
                <c:pt idx="7">
                  <c:v>5250.1409113130567</c:v>
                </c:pt>
                <c:pt idx="8">
                  <c:v>5240.808249215127</c:v>
                </c:pt>
                <c:pt idx="9">
                  <c:v>5232.5125495725233</c:v>
                </c:pt>
                <c:pt idx="10">
                  <c:v>5223.1798874745937</c:v>
                </c:pt>
                <c:pt idx="11">
                  <c:v>5213.847225376664</c:v>
                </c:pt>
                <c:pt idx="12">
                  <c:v>5205.5515257340603</c:v>
                </c:pt>
                <c:pt idx="13">
                  <c:v>5196.2188636361307</c:v>
                </c:pt>
                <c:pt idx="14">
                  <c:v>5187.923163993526</c:v>
                </c:pt>
                <c:pt idx="15">
                  <c:v>5178.5905018955964</c:v>
                </c:pt>
                <c:pt idx="16">
                  <c:v>5170.2948022529927</c:v>
                </c:pt>
                <c:pt idx="17">
                  <c:v>5160.9621401550621</c:v>
                </c:pt>
                <c:pt idx="18">
                  <c:v>5152.6664405124584</c:v>
                </c:pt>
                <c:pt idx="19">
                  <c:v>5143.3337784145288</c:v>
                </c:pt>
                <c:pt idx="20">
                  <c:v>5135.0380787719241</c:v>
                </c:pt>
                <c:pt idx="21">
                  <c:v>5125.7054166739945</c:v>
                </c:pt>
                <c:pt idx="22">
                  <c:v>5117.4097170313908</c:v>
                </c:pt>
                <c:pt idx="23">
                  <c:v>5109.1140173887861</c:v>
                </c:pt>
                <c:pt idx="24">
                  <c:v>5099.7813552908565</c:v>
                </c:pt>
                <c:pt idx="25">
                  <c:v>5091.4856556482528</c:v>
                </c:pt>
                <c:pt idx="26">
                  <c:v>5082.1529935503231</c:v>
                </c:pt>
                <c:pt idx="27">
                  <c:v>5073.8572939077185</c:v>
                </c:pt>
                <c:pt idx="28">
                  <c:v>5065.5615942651148</c:v>
                </c:pt>
              </c:numCache>
            </c:numRef>
          </c:val>
          <c:smooth val="0"/>
          <c:extLst>
            <c:ext xmlns:c16="http://schemas.microsoft.com/office/drawing/2014/chart" uri="{C3380CC4-5D6E-409C-BE32-E72D297353CC}">
              <c16:uniqueId val="{00000000-28DD-463C-856C-3DE805190577}"/>
            </c:ext>
          </c:extLst>
        </c:ser>
        <c:ser>
          <c:idx val="1"/>
          <c:order val="1"/>
          <c:tx>
            <c:strRef>
              <c:f>'Build costs'!$C$233</c:f>
              <c:strCache>
                <c:ptCount val="1"/>
                <c:pt idx="0">
                  <c:v>Step Change</c:v>
                </c:pt>
              </c:strCache>
            </c:strRef>
          </c:tx>
          <c:spPr>
            <a:ln w="19050">
              <a:solidFill>
                <a:schemeClr val="accent6"/>
              </a:solidFill>
            </a:ln>
          </c:spPr>
          <c:marker>
            <c:symbol val="none"/>
          </c:marker>
          <c:cat>
            <c:strRef>
              <c:f>'Build costs'!$D$231:$AF$231</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costs'!$D$233:$AF$233</c:f>
              <c:numCache>
                <c:formatCode>#,##0</c:formatCode>
                <c:ptCount val="29"/>
                <c:pt idx="0">
                  <c:v>5313.3956210879114</c:v>
                </c:pt>
                <c:pt idx="1">
                  <c:v>5304.0629589899827</c:v>
                </c:pt>
                <c:pt idx="2">
                  <c:v>5294.730296892054</c:v>
                </c:pt>
                <c:pt idx="3">
                  <c:v>5286.4345972494493</c:v>
                </c:pt>
                <c:pt idx="4">
                  <c:v>5277.1019351515206</c:v>
                </c:pt>
                <c:pt idx="5">
                  <c:v>5267.769273053591</c:v>
                </c:pt>
                <c:pt idx="6">
                  <c:v>5259.4735734109872</c:v>
                </c:pt>
                <c:pt idx="7">
                  <c:v>5250.1409113130567</c:v>
                </c:pt>
                <c:pt idx="8">
                  <c:v>5240.808249215127</c:v>
                </c:pt>
                <c:pt idx="9">
                  <c:v>5232.5125495725233</c:v>
                </c:pt>
                <c:pt idx="10">
                  <c:v>5223.1798874745937</c:v>
                </c:pt>
                <c:pt idx="11">
                  <c:v>5213.847225376664</c:v>
                </c:pt>
                <c:pt idx="12">
                  <c:v>5205.5515257340603</c:v>
                </c:pt>
                <c:pt idx="13">
                  <c:v>5196.2188636361307</c:v>
                </c:pt>
                <c:pt idx="14">
                  <c:v>5187.923163993526</c:v>
                </c:pt>
                <c:pt idx="15">
                  <c:v>5178.5905018955964</c:v>
                </c:pt>
                <c:pt idx="16">
                  <c:v>5170.2948022529927</c:v>
                </c:pt>
                <c:pt idx="17">
                  <c:v>5160.9621401550621</c:v>
                </c:pt>
                <c:pt idx="18">
                  <c:v>5152.6664405124584</c:v>
                </c:pt>
                <c:pt idx="19">
                  <c:v>5143.3337784145288</c:v>
                </c:pt>
                <c:pt idx="20">
                  <c:v>5135.0380787719241</c:v>
                </c:pt>
                <c:pt idx="21">
                  <c:v>5125.7054166739945</c:v>
                </c:pt>
                <c:pt idx="22">
                  <c:v>5117.4097170313908</c:v>
                </c:pt>
                <c:pt idx="23">
                  <c:v>5109.1140173887861</c:v>
                </c:pt>
                <c:pt idx="24">
                  <c:v>5099.7813552908565</c:v>
                </c:pt>
                <c:pt idx="25">
                  <c:v>5091.4856556482528</c:v>
                </c:pt>
                <c:pt idx="26">
                  <c:v>5082.1529935503231</c:v>
                </c:pt>
                <c:pt idx="27">
                  <c:v>5073.8572939077185</c:v>
                </c:pt>
                <c:pt idx="28">
                  <c:v>5065.5615942651148</c:v>
                </c:pt>
              </c:numCache>
            </c:numRef>
          </c:val>
          <c:smooth val="0"/>
          <c:extLst>
            <c:ext xmlns:c16="http://schemas.microsoft.com/office/drawing/2014/chart" uri="{C3380CC4-5D6E-409C-BE32-E72D297353CC}">
              <c16:uniqueId val="{00000001-28DD-463C-856C-3DE805190577}"/>
            </c:ext>
          </c:extLst>
        </c:ser>
        <c:ser>
          <c:idx val="2"/>
          <c:order val="2"/>
          <c:tx>
            <c:strRef>
              <c:f>'Build costs'!$C$234</c:f>
              <c:strCache>
                <c:ptCount val="1"/>
                <c:pt idx="0">
                  <c:v>Hydrogen Export</c:v>
                </c:pt>
              </c:strCache>
            </c:strRef>
          </c:tx>
          <c:spPr>
            <a:ln w="19050">
              <a:solidFill>
                <a:schemeClr val="accent3">
                  <a:lumMod val="50000"/>
                </a:schemeClr>
              </a:solidFill>
            </a:ln>
          </c:spPr>
          <c:marker>
            <c:symbol val="none"/>
          </c:marker>
          <c:cat>
            <c:strRef>
              <c:f>'Build costs'!$D$231:$AF$231</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costs'!$D$234:$AF$234</c:f>
              <c:numCache>
                <c:formatCode>#,##0</c:formatCode>
                <c:ptCount val="29"/>
                <c:pt idx="0">
                  <c:v>5313.3956210879114</c:v>
                </c:pt>
                <c:pt idx="1">
                  <c:v>5304.0629589899827</c:v>
                </c:pt>
                <c:pt idx="2">
                  <c:v>5294.730296892054</c:v>
                </c:pt>
                <c:pt idx="3">
                  <c:v>5286.4345972494493</c:v>
                </c:pt>
                <c:pt idx="4">
                  <c:v>5277.1019351515206</c:v>
                </c:pt>
                <c:pt idx="5">
                  <c:v>5267.769273053591</c:v>
                </c:pt>
                <c:pt idx="6">
                  <c:v>5259.4735734109872</c:v>
                </c:pt>
                <c:pt idx="7">
                  <c:v>5250.1409113130567</c:v>
                </c:pt>
                <c:pt idx="8">
                  <c:v>5240.808249215127</c:v>
                </c:pt>
                <c:pt idx="9">
                  <c:v>5232.5125495725233</c:v>
                </c:pt>
                <c:pt idx="10">
                  <c:v>5223.1798874745937</c:v>
                </c:pt>
                <c:pt idx="11">
                  <c:v>5213.847225376664</c:v>
                </c:pt>
                <c:pt idx="12">
                  <c:v>5205.5515257340603</c:v>
                </c:pt>
                <c:pt idx="13">
                  <c:v>5196.2188636361307</c:v>
                </c:pt>
                <c:pt idx="14">
                  <c:v>5187.923163993526</c:v>
                </c:pt>
                <c:pt idx="15">
                  <c:v>5178.5905018955964</c:v>
                </c:pt>
                <c:pt idx="16">
                  <c:v>5170.2948022529927</c:v>
                </c:pt>
                <c:pt idx="17">
                  <c:v>5160.9621401550621</c:v>
                </c:pt>
                <c:pt idx="18">
                  <c:v>5152.6664405124584</c:v>
                </c:pt>
                <c:pt idx="19">
                  <c:v>5143.3337784145288</c:v>
                </c:pt>
                <c:pt idx="20">
                  <c:v>5135.0380787719241</c:v>
                </c:pt>
                <c:pt idx="21">
                  <c:v>5125.7054166739945</c:v>
                </c:pt>
                <c:pt idx="22">
                  <c:v>5117.4097170313908</c:v>
                </c:pt>
                <c:pt idx="23">
                  <c:v>5109.1140173887861</c:v>
                </c:pt>
                <c:pt idx="24">
                  <c:v>5099.7813552908565</c:v>
                </c:pt>
                <c:pt idx="25">
                  <c:v>5091.4856556482528</c:v>
                </c:pt>
                <c:pt idx="26">
                  <c:v>5082.1529935503231</c:v>
                </c:pt>
                <c:pt idx="27">
                  <c:v>5073.8572939077185</c:v>
                </c:pt>
                <c:pt idx="28">
                  <c:v>5065.5615942651148</c:v>
                </c:pt>
              </c:numCache>
            </c:numRef>
          </c:val>
          <c:smooth val="0"/>
          <c:extLst>
            <c:ext xmlns:c16="http://schemas.microsoft.com/office/drawing/2014/chart" uri="{C3380CC4-5D6E-409C-BE32-E72D297353CC}">
              <c16:uniqueId val="{00000002-28DD-463C-856C-3DE805190577}"/>
            </c:ext>
          </c:extLst>
        </c:ser>
        <c:ser>
          <c:idx val="3"/>
          <c:order val="3"/>
          <c:tx>
            <c:strRef>
              <c:f>'Build costs'!$C$235</c:f>
              <c:strCache>
                <c:ptCount val="1"/>
                <c:pt idx="0">
                  <c:v>Progressive Change</c:v>
                </c:pt>
              </c:strCache>
            </c:strRef>
          </c:tx>
          <c:spPr>
            <a:ln w="19050">
              <a:solidFill>
                <a:schemeClr val="accent4">
                  <a:lumMod val="60000"/>
                  <a:lumOff val="40000"/>
                </a:schemeClr>
              </a:solidFill>
            </a:ln>
          </c:spPr>
          <c:marker>
            <c:symbol val="none"/>
          </c:marker>
          <c:cat>
            <c:strRef>
              <c:f>'Build costs'!$D$231:$AF$231</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costs'!$D$235:$AF$235</c:f>
              <c:numCache>
                <c:formatCode>#,##0</c:formatCode>
                <c:ptCount val="29"/>
                <c:pt idx="0">
                  <c:v>5313.3956210879114</c:v>
                </c:pt>
                <c:pt idx="1">
                  <c:v>5304.0629589899827</c:v>
                </c:pt>
                <c:pt idx="2">
                  <c:v>5294.730296892054</c:v>
                </c:pt>
                <c:pt idx="3">
                  <c:v>5286.4345972494493</c:v>
                </c:pt>
                <c:pt idx="4">
                  <c:v>5277.1019351515206</c:v>
                </c:pt>
                <c:pt idx="5">
                  <c:v>5267.769273053591</c:v>
                </c:pt>
                <c:pt idx="6">
                  <c:v>5259.4735734109872</c:v>
                </c:pt>
                <c:pt idx="7">
                  <c:v>5250.1409113130567</c:v>
                </c:pt>
                <c:pt idx="8">
                  <c:v>5240.808249215127</c:v>
                </c:pt>
                <c:pt idx="9">
                  <c:v>5232.5125495725233</c:v>
                </c:pt>
                <c:pt idx="10">
                  <c:v>5223.1798874745937</c:v>
                </c:pt>
                <c:pt idx="11">
                  <c:v>5213.847225376664</c:v>
                </c:pt>
                <c:pt idx="12">
                  <c:v>5205.5515257340603</c:v>
                </c:pt>
                <c:pt idx="13">
                  <c:v>5196.2188636361307</c:v>
                </c:pt>
                <c:pt idx="14">
                  <c:v>5187.923163993526</c:v>
                </c:pt>
                <c:pt idx="15">
                  <c:v>5178.5905018955964</c:v>
                </c:pt>
                <c:pt idx="16">
                  <c:v>5170.2948022529927</c:v>
                </c:pt>
                <c:pt idx="17">
                  <c:v>5160.9621401550621</c:v>
                </c:pt>
                <c:pt idx="18">
                  <c:v>5152.6664405124584</c:v>
                </c:pt>
                <c:pt idx="19">
                  <c:v>5143.3337784145288</c:v>
                </c:pt>
                <c:pt idx="20">
                  <c:v>5135.0380787719241</c:v>
                </c:pt>
                <c:pt idx="21">
                  <c:v>5125.7054166739945</c:v>
                </c:pt>
                <c:pt idx="22">
                  <c:v>5117.4097170313908</c:v>
                </c:pt>
                <c:pt idx="23">
                  <c:v>5109.1140173887861</c:v>
                </c:pt>
                <c:pt idx="24">
                  <c:v>5099.7813552908565</c:v>
                </c:pt>
                <c:pt idx="25">
                  <c:v>5091.4856556482528</c:v>
                </c:pt>
                <c:pt idx="26">
                  <c:v>5082.1529935503231</c:v>
                </c:pt>
                <c:pt idx="27">
                  <c:v>5073.8572939077185</c:v>
                </c:pt>
                <c:pt idx="28">
                  <c:v>5065.5615942651148</c:v>
                </c:pt>
              </c:numCache>
            </c:numRef>
          </c:val>
          <c:smooth val="0"/>
          <c:extLst>
            <c:ext xmlns:c16="http://schemas.microsoft.com/office/drawing/2014/chart" uri="{C3380CC4-5D6E-409C-BE32-E72D297353CC}">
              <c16:uniqueId val="{00000003-28DD-463C-856C-3DE805190577}"/>
            </c:ext>
          </c:extLst>
        </c:ser>
        <c:ser>
          <c:idx val="5"/>
          <c:order val="4"/>
          <c:tx>
            <c:strRef>
              <c:f>'Build costs'!$C$236</c:f>
              <c:strCache>
                <c:ptCount val="1"/>
                <c:pt idx="0">
                  <c:v>Slow Change</c:v>
                </c:pt>
              </c:strCache>
            </c:strRef>
          </c:tx>
          <c:spPr>
            <a:ln w="19050">
              <a:solidFill>
                <a:schemeClr val="bg1">
                  <a:lumMod val="50000"/>
                </a:schemeClr>
              </a:solidFill>
            </a:ln>
          </c:spPr>
          <c:marker>
            <c:symbol val="none"/>
          </c:marker>
          <c:cat>
            <c:strRef>
              <c:f>'Build costs'!$D$231:$AF$231</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costs'!$D$236:$AF$236</c:f>
              <c:numCache>
                <c:formatCode>#,##0</c:formatCode>
                <c:ptCount val="29"/>
                <c:pt idx="0">
                  <c:v>5313.3956210879114</c:v>
                </c:pt>
                <c:pt idx="1">
                  <c:v>5304.0629589899827</c:v>
                </c:pt>
                <c:pt idx="2">
                  <c:v>5294.730296892054</c:v>
                </c:pt>
                <c:pt idx="3">
                  <c:v>5286.4345972494493</c:v>
                </c:pt>
                <c:pt idx="4">
                  <c:v>5277.1019351515206</c:v>
                </c:pt>
                <c:pt idx="5">
                  <c:v>5267.769273053591</c:v>
                </c:pt>
                <c:pt idx="6">
                  <c:v>5259.4735734109872</c:v>
                </c:pt>
                <c:pt idx="7">
                  <c:v>5250.1409113130567</c:v>
                </c:pt>
                <c:pt idx="8">
                  <c:v>5240.808249215127</c:v>
                </c:pt>
                <c:pt idx="9">
                  <c:v>5232.5125495725233</c:v>
                </c:pt>
                <c:pt idx="10">
                  <c:v>5223.1798874745937</c:v>
                </c:pt>
                <c:pt idx="11">
                  <c:v>5213.847225376664</c:v>
                </c:pt>
                <c:pt idx="12">
                  <c:v>5205.5515257340603</c:v>
                </c:pt>
                <c:pt idx="13">
                  <c:v>5196.2188636361307</c:v>
                </c:pt>
                <c:pt idx="14">
                  <c:v>5187.923163993526</c:v>
                </c:pt>
                <c:pt idx="15">
                  <c:v>5178.5905018955964</c:v>
                </c:pt>
                <c:pt idx="16">
                  <c:v>5170.2948022529927</c:v>
                </c:pt>
                <c:pt idx="17">
                  <c:v>5160.9621401550621</c:v>
                </c:pt>
                <c:pt idx="18">
                  <c:v>5152.6664405124584</c:v>
                </c:pt>
                <c:pt idx="19">
                  <c:v>5143.3337784145288</c:v>
                </c:pt>
                <c:pt idx="20">
                  <c:v>5135.0380787719241</c:v>
                </c:pt>
                <c:pt idx="21">
                  <c:v>5125.7054166739945</c:v>
                </c:pt>
                <c:pt idx="22">
                  <c:v>5117.4097170313908</c:v>
                </c:pt>
                <c:pt idx="23">
                  <c:v>5109.1140173887861</c:v>
                </c:pt>
                <c:pt idx="24">
                  <c:v>5099.7813552908565</c:v>
                </c:pt>
                <c:pt idx="25">
                  <c:v>5091.4856556482528</c:v>
                </c:pt>
                <c:pt idx="26">
                  <c:v>5082.1529935503231</c:v>
                </c:pt>
                <c:pt idx="27">
                  <c:v>5073.8572939077185</c:v>
                </c:pt>
                <c:pt idx="28">
                  <c:v>5065.5615942651148</c:v>
                </c:pt>
              </c:numCache>
            </c:numRef>
          </c:val>
          <c:smooth val="0"/>
          <c:extLst>
            <c:ext xmlns:c16="http://schemas.microsoft.com/office/drawing/2014/chart" uri="{C3380CC4-5D6E-409C-BE32-E72D297353CC}">
              <c16:uniqueId val="{00000004-28DD-463C-856C-3DE805190577}"/>
            </c:ext>
          </c:extLst>
        </c:ser>
        <c:dLbls>
          <c:showLegendKey val="0"/>
          <c:showVal val="0"/>
          <c:showCatName val="0"/>
          <c:showSerName val="0"/>
          <c:showPercent val="0"/>
          <c:showBubbleSize val="0"/>
        </c:dLbls>
        <c:marker val="1"/>
        <c:smooth val="0"/>
        <c:axId val="743126984"/>
        <c:axId val="743121736"/>
        <c:extLst/>
      </c:lineChart>
      <c:catAx>
        <c:axId val="74312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1736"/>
        <c:crosses val="autoZero"/>
        <c:auto val="1"/>
        <c:lblAlgn val="ctr"/>
        <c:lblOffset val="100"/>
        <c:noMultiLvlLbl val="0"/>
      </c:catAx>
      <c:valAx>
        <c:axId val="743121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698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Battery Storage (8 hrs)</a:t>
            </a:r>
            <a:endParaRPr lang="en-US" baseline="0"/>
          </a:p>
        </c:rich>
      </c:tx>
      <c:overlay val="0"/>
      <c:spPr>
        <a:noFill/>
        <a:ln>
          <a:noFill/>
        </a:ln>
        <a:effectLst/>
      </c:spPr>
    </c:title>
    <c:autoTitleDeleted val="0"/>
    <c:plotArea>
      <c:layout/>
      <c:lineChart>
        <c:grouping val="standard"/>
        <c:varyColors val="0"/>
        <c:ser>
          <c:idx val="0"/>
          <c:order val="0"/>
          <c:tx>
            <c:strRef>
              <c:f>'Build costs'!$C$191</c:f>
              <c:strCache>
                <c:ptCount val="1"/>
                <c:pt idx="0">
                  <c:v>GenCost Current Policies</c:v>
                </c:pt>
              </c:strCache>
            </c:strRef>
          </c:tx>
          <c:spPr>
            <a:ln w="28575" cap="rnd">
              <a:noFill/>
              <a:round/>
            </a:ln>
            <a:effectLst/>
          </c:spPr>
          <c:marker>
            <c:symbol val="square"/>
            <c:size val="5"/>
            <c:spPr>
              <a:solidFill>
                <a:schemeClr val="accent1"/>
              </a:solidFill>
              <a:ln w="9525">
                <a:solidFill>
                  <a:schemeClr val="accent1"/>
                </a:solidFill>
              </a:ln>
              <a:effectLst/>
            </c:spPr>
          </c:marker>
          <c:cat>
            <c:strRef>
              <c:f>'Build costs'!$D$190:$AG$190</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costs'!$D$191:$AG$191</c:f>
              <c:numCache>
                <c:formatCode>#,##0</c:formatCode>
                <c:ptCount val="30"/>
                <c:pt idx="0">
                  <c:v>2856</c:v>
                </c:pt>
                <c:pt idx="1">
                  <c:v>2776</c:v>
                </c:pt>
                <c:pt idx="2">
                  <c:v>2720</c:v>
                </c:pt>
                <c:pt idx="3">
                  <c:v>2704</c:v>
                </c:pt>
                <c:pt idx="4">
                  <c:v>2680</c:v>
                </c:pt>
                <c:pt idx="5">
                  <c:v>2648</c:v>
                </c:pt>
                <c:pt idx="6">
                  <c:v>2544</c:v>
                </c:pt>
                <c:pt idx="7">
                  <c:v>2440</c:v>
                </c:pt>
                <c:pt idx="8">
                  <c:v>2416</c:v>
                </c:pt>
                <c:pt idx="9">
                  <c:v>2312</c:v>
                </c:pt>
                <c:pt idx="10">
                  <c:v>2224</c:v>
                </c:pt>
                <c:pt idx="11">
                  <c:v>2152</c:v>
                </c:pt>
                <c:pt idx="12">
                  <c:v>2088</c:v>
                </c:pt>
                <c:pt idx="13">
                  <c:v>2048</c:v>
                </c:pt>
                <c:pt idx="14">
                  <c:v>2024</c:v>
                </c:pt>
                <c:pt idx="15">
                  <c:v>1928</c:v>
                </c:pt>
                <c:pt idx="16">
                  <c:v>1864</c:v>
                </c:pt>
                <c:pt idx="17">
                  <c:v>1792</c:v>
                </c:pt>
                <c:pt idx="18">
                  <c:v>1736</c:v>
                </c:pt>
                <c:pt idx="19">
                  <c:v>1680</c:v>
                </c:pt>
                <c:pt idx="20">
                  <c:v>1640</c:v>
                </c:pt>
                <c:pt idx="21">
                  <c:v>1632</c:v>
                </c:pt>
                <c:pt idx="22">
                  <c:v>1616</c:v>
                </c:pt>
                <c:pt idx="23">
                  <c:v>1584</c:v>
                </c:pt>
                <c:pt idx="24">
                  <c:v>1560</c:v>
                </c:pt>
                <c:pt idx="25">
                  <c:v>1536</c:v>
                </c:pt>
                <c:pt idx="26">
                  <c:v>1520</c:v>
                </c:pt>
                <c:pt idx="27">
                  <c:v>1512</c:v>
                </c:pt>
                <c:pt idx="28">
                  <c:v>1496</c:v>
                </c:pt>
                <c:pt idx="29">
                  <c:v>1480</c:v>
                </c:pt>
              </c:numCache>
            </c:numRef>
          </c:val>
          <c:smooth val="0"/>
          <c:extLst>
            <c:ext xmlns:c16="http://schemas.microsoft.com/office/drawing/2014/chart" uri="{C3380CC4-5D6E-409C-BE32-E72D297353CC}">
              <c16:uniqueId val="{00000000-FD41-432F-8954-74B8217165F1}"/>
            </c:ext>
          </c:extLst>
        </c:ser>
        <c:ser>
          <c:idx val="1"/>
          <c:order val="1"/>
          <c:tx>
            <c:strRef>
              <c:f>'Build costs'!$C$194</c:f>
              <c:strCache>
                <c:ptCount val="1"/>
                <c:pt idx="0">
                  <c:v>Step Change</c:v>
                </c:pt>
              </c:strCache>
            </c:strRef>
          </c:tx>
          <c:spPr>
            <a:ln w="19050">
              <a:solidFill>
                <a:schemeClr val="accent6"/>
              </a:solidFill>
            </a:ln>
          </c:spPr>
          <c:marker>
            <c:symbol val="none"/>
          </c:marker>
          <c:cat>
            <c:strRef>
              <c:f>'Build costs'!$D$190:$AG$190</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costs'!$D$194:$AG$194</c:f>
              <c:numCache>
                <c:formatCode>#,##0</c:formatCode>
                <c:ptCount val="30"/>
                <c:pt idx="0">
                  <c:v>2856</c:v>
                </c:pt>
                <c:pt idx="1">
                  <c:v>2680</c:v>
                </c:pt>
                <c:pt idx="2">
                  <c:v>2568</c:v>
                </c:pt>
                <c:pt idx="3">
                  <c:v>2496</c:v>
                </c:pt>
                <c:pt idx="4">
                  <c:v>2440</c:v>
                </c:pt>
                <c:pt idx="5">
                  <c:v>2400</c:v>
                </c:pt>
                <c:pt idx="6">
                  <c:v>2280</c:v>
                </c:pt>
                <c:pt idx="7">
                  <c:v>2160</c:v>
                </c:pt>
                <c:pt idx="8">
                  <c:v>2056</c:v>
                </c:pt>
                <c:pt idx="9">
                  <c:v>1952</c:v>
                </c:pt>
                <c:pt idx="10">
                  <c:v>1856</c:v>
                </c:pt>
                <c:pt idx="11">
                  <c:v>1768</c:v>
                </c:pt>
                <c:pt idx="12">
                  <c:v>1680</c:v>
                </c:pt>
                <c:pt idx="13">
                  <c:v>1600</c:v>
                </c:pt>
                <c:pt idx="14">
                  <c:v>1568</c:v>
                </c:pt>
                <c:pt idx="15">
                  <c:v>1536</c:v>
                </c:pt>
                <c:pt idx="16">
                  <c:v>1512</c:v>
                </c:pt>
                <c:pt idx="17">
                  <c:v>1480</c:v>
                </c:pt>
                <c:pt idx="18">
                  <c:v>1456</c:v>
                </c:pt>
                <c:pt idx="19">
                  <c:v>1432</c:v>
                </c:pt>
                <c:pt idx="20">
                  <c:v>1416</c:v>
                </c:pt>
                <c:pt idx="21">
                  <c:v>1400</c:v>
                </c:pt>
                <c:pt idx="22">
                  <c:v>1392</c:v>
                </c:pt>
                <c:pt idx="23">
                  <c:v>1376</c:v>
                </c:pt>
                <c:pt idx="24">
                  <c:v>1360</c:v>
                </c:pt>
                <c:pt idx="25">
                  <c:v>1344</c:v>
                </c:pt>
                <c:pt idx="26">
                  <c:v>1336</c:v>
                </c:pt>
                <c:pt idx="27">
                  <c:v>1328</c:v>
                </c:pt>
                <c:pt idx="28">
                  <c:v>1312</c:v>
                </c:pt>
                <c:pt idx="29">
                  <c:v>1296</c:v>
                </c:pt>
              </c:numCache>
            </c:numRef>
          </c:val>
          <c:smooth val="0"/>
          <c:extLst>
            <c:ext xmlns:c16="http://schemas.microsoft.com/office/drawing/2014/chart" uri="{C3380CC4-5D6E-409C-BE32-E72D297353CC}">
              <c16:uniqueId val="{00000001-FD41-432F-8954-74B8217165F1}"/>
            </c:ext>
          </c:extLst>
        </c:ser>
        <c:ser>
          <c:idx val="2"/>
          <c:order val="2"/>
          <c:tx>
            <c:strRef>
              <c:f>'Build costs'!$C$195</c:f>
              <c:strCache>
                <c:ptCount val="1"/>
                <c:pt idx="0">
                  <c:v>Hydrogen Export</c:v>
                </c:pt>
              </c:strCache>
            </c:strRef>
          </c:tx>
          <c:spPr>
            <a:ln w="19050">
              <a:solidFill>
                <a:schemeClr val="accent3">
                  <a:lumMod val="50000"/>
                </a:schemeClr>
              </a:solidFill>
            </a:ln>
          </c:spPr>
          <c:marker>
            <c:symbol val="none"/>
          </c:marker>
          <c:cat>
            <c:strRef>
              <c:f>'Build costs'!$D$190:$AG$190</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costs'!$D$195:$AG$195</c:f>
              <c:numCache>
                <c:formatCode>#,##0</c:formatCode>
                <c:ptCount val="30"/>
                <c:pt idx="0">
                  <c:v>2856</c:v>
                </c:pt>
                <c:pt idx="1">
                  <c:v>2320</c:v>
                </c:pt>
                <c:pt idx="2">
                  <c:v>2000</c:v>
                </c:pt>
                <c:pt idx="3">
                  <c:v>1784</c:v>
                </c:pt>
                <c:pt idx="4">
                  <c:v>1632</c:v>
                </c:pt>
                <c:pt idx="5">
                  <c:v>1512</c:v>
                </c:pt>
                <c:pt idx="6">
                  <c:v>1416</c:v>
                </c:pt>
                <c:pt idx="7">
                  <c:v>1336</c:v>
                </c:pt>
                <c:pt idx="8">
                  <c:v>1280</c:v>
                </c:pt>
                <c:pt idx="9">
                  <c:v>1208</c:v>
                </c:pt>
                <c:pt idx="10">
                  <c:v>1152</c:v>
                </c:pt>
                <c:pt idx="11">
                  <c:v>1104</c:v>
                </c:pt>
                <c:pt idx="12">
                  <c:v>1088</c:v>
                </c:pt>
                <c:pt idx="13">
                  <c:v>1072</c:v>
                </c:pt>
                <c:pt idx="14">
                  <c:v>1064</c:v>
                </c:pt>
                <c:pt idx="15">
                  <c:v>1048</c:v>
                </c:pt>
                <c:pt idx="16">
                  <c:v>1032</c:v>
                </c:pt>
                <c:pt idx="17">
                  <c:v>1024</c:v>
                </c:pt>
                <c:pt idx="18">
                  <c:v>1008</c:v>
                </c:pt>
                <c:pt idx="19">
                  <c:v>1000</c:v>
                </c:pt>
                <c:pt idx="20">
                  <c:v>984</c:v>
                </c:pt>
                <c:pt idx="21">
                  <c:v>976</c:v>
                </c:pt>
                <c:pt idx="22">
                  <c:v>968</c:v>
                </c:pt>
                <c:pt idx="23">
                  <c:v>952</c:v>
                </c:pt>
                <c:pt idx="24">
                  <c:v>944</c:v>
                </c:pt>
                <c:pt idx="25">
                  <c:v>936</c:v>
                </c:pt>
                <c:pt idx="26">
                  <c:v>920</c:v>
                </c:pt>
                <c:pt idx="27">
                  <c:v>912</c:v>
                </c:pt>
                <c:pt idx="28">
                  <c:v>904</c:v>
                </c:pt>
                <c:pt idx="29">
                  <c:v>880</c:v>
                </c:pt>
              </c:numCache>
            </c:numRef>
          </c:val>
          <c:smooth val="0"/>
          <c:extLst>
            <c:ext xmlns:c16="http://schemas.microsoft.com/office/drawing/2014/chart" uri="{C3380CC4-5D6E-409C-BE32-E72D297353CC}">
              <c16:uniqueId val="{00000002-FD41-432F-8954-74B8217165F1}"/>
            </c:ext>
          </c:extLst>
        </c:ser>
        <c:ser>
          <c:idx val="3"/>
          <c:order val="3"/>
          <c:tx>
            <c:strRef>
              <c:f>'Build costs'!$C$196</c:f>
              <c:strCache>
                <c:ptCount val="1"/>
                <c:pt idx="0">
                  <c:v>Progressive Change</c:v>
                </c:pt>
              </c:strCache>
            </c:strRef>
          </c:tx>
          <c:spPr>
            <a:ln w="19050">
              <a:solidFill>
                <a:schemeClr val="accent4">
                  <a:lumMod val="60000"/>
                  <a:lumOff val="40000"/>
                </a:schemeClr>
              </a:solidFill>
            </a:ln>
          </c:spPr>
          <c:marker>
            <c:symbol val="none"/>
          </c:marker>
          <c:cat>
            <c:strRef>
              <c:f>'Build costs'!$D$190:$AG$190</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costs'!$D$196:$AG$196</c:f>
              <c:numCache>
                <c:formatCode>#,##0</c:formatCode>
                <c:ptCount val="30"/>
                <c:pt idx="0">
                  <c:v>2856</c:v>
                </c:pt>
                <c:pt idx="1">
                  <c:v>2776</c:v>
                </c:pt>
                <c:pt idx="2">
                  <c:v>2720</c:v>
                </c:pt>
                <c:pt idx="3">
                  <c:v>2704</c:v>
                </c:pt>
                <c:pt idx="4">
                  <c:v>2680</c:v>
                </c:pt>
                <c:pt idx="5">
                  <c:v>2648</c:v>
                </c:pt>
                <c:pt idx="6">
                  <c:v>2544</c:v>
                </c:pt>
                <c:pt idx="7">
                  <c:v>2440</c:v>
                </c:pt>
                <c:pt idx="8">
                  <c:v>2416</c:v>
                </c:pt>
                <c:pt idx="9">
                  <c:v>2312</c:v>
                </c:pt>
                <c:pt idx="10">
                  <c:v>2224</c:v>
                </c:pt>
                <c:pt idx="11">
                  <c:v>2152</c:v>
                </c:pt>
                <c:pt idx="12">
                  <c:v>2088</c:v>
                </c:pt>
                <c:pt idx="13">
                  <c:v>2048</c:v>
                </c:pt>
                <c:pt idx="14">
                  <c:v>2024</c:v>
                </c:pt>
                <c:pt idx="15">
                  <c:v>1928</c:v>
                </c:pt>
                <c:pt idx="16">
                  <c:v>1864</c:v>
                </c:pt>
                <c:pt idx="17">
                  <c:v>1792</c:v>
                </c:pt>
                <c:pt idx="18">
                  <c:v>1736</c:v>
                </c:pt>
                <c:pt idx="19">
                  <c:v>1680</c:v>
                </c:pt>
                <c:pt idx="20">
                  <c:v>1640</c:v>
                </c:pt>
                <c:pt idx="21">
                  <c:v>1632</c:v>
                </c:pt>
                <c:pt idx="22">
                  <c:v>1616</c:v>
                </c:pt>
                <c:pt idx="23">
                  <c:v>1584</c:v>
                </c:pt>
                <c:pt idx="24">
                  <c:v>1560</c:v>
                </c:pt>
                <c:pt idx="25">
                  <c:v>1536</c:v>
                </c:pt>
                <c:pt idx="26">
                  <c:v>1520</c:v>
                </c:pt>
                <c:pt idx="27">
                  <c:v>1512</c:v>
                </c:pt>
                <c:pt idx="28">
                  <c:v>1496</c:v>
                </c:pt>
                <c:pt idx="29">
                  <c:v>1480</c:v>
                </c:pt>
              </c:numCache>
            </c:numRef>
          </c:val>
          <c:smooth val="0"/>
          <c:extLst>
            <c:ext xmlns:c16="http://schemas.microsoft.com/office/drawing/2014/chart" uri="{C3380CC4-5D6E-409C-BE32-E72D297353CC}">
              <c16:uniqueId val="{00000003-FD41-432F-8954-74B8217165F1}"/>
            </c:ext>
          </c:extLst>
        </c:ser>
        <c:ser>
          <c:idx val="5"/>
          <c:order val="4"/>
          <c:tx>
            <c:strRef>
              <c:f>'Build costs'!$C$197</c:f>
              <c:strCache>
                <c:ptCount val="1"/>
                <c:pt idx="0">
                  <c:v>Slow Change</c:v>
                </c:pt>
              </c:strCache>
            </c:strRef>
          </c:tx>
          <c:spPr>
            <a:ln w="19050">
              <a:solidFill>
                <a:schemeClr val="bg1">
                  <a:lumMod val="50000"/>
                </a:schemeClr>
              </a:solidFill>
            </a:ln>
          </c:spPr>
          <c:marker>
            <c:symbol val="none"/>
          </c:marker>
          <c:cat>
            <c:strRef>
              <c:f>'Build costs'!$D$190:$AG$190</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costs'!$D$197:$AG$197</c:f>
              <c:numCache>
                <c:formatCode>#,##0</c:formatCode>
                <c:ptCount val="30"/>
                <c:pt idx="0">
                  <c:v>2856</c:v>
                </c:pt>
                <c:pt idx="1">
                  <c:v>2776</c:v>
                </c:pt>
                <c:pt idx="2">
                  <c:v>2720</c:v>
                </c:pt>
                <c:pt idx="3">
                  <c:v>2704</c:v>
                </c:pt>
                <c:pt idx="4">
                  <c:v>2680</c:v>
                </c:pt>
                <c:pt idx="5">
                  <c:v>2648</c:v>
                </c:pt>
                <c:pt idx="6">
                  <c:v>2544</c:v>
                </c:pt>
                <c:pt idx="7">
                  <c:v>2440</c:v>
                </c:pt>
                <c:pt idx="8">
                  <c:v>2416</c:v>
                </c:pt>
                <c:pt idx="9">
                  <c:v>2312</c:v>
                </c:pt>
                <c:pt idx="10">
                  <c:v>2224</c:v>
                </c:pt>
                <c:pt idx="11">
                  <c:v>2152</c:v>
                </c:pt>
                <c:pt idx="12">
                  <c:v>2088</c:v>
                </c:pt>
                <c:pt idx="13">
                  <c:v>2048</c:v>
                </c:pt>
                <c:pt idx="14">
                  <c:v>2024</c:v>
                </c:pt>
                <c:pt idx="15">
                  <c:v>1928</c:v>
                </c:pt>
                <c:pt idx="16">
                  <c:v>1864</c:v>
                </c:pt>
                <c:pt idx="17">
                  <c:v>1792</c:v>
                </c:pt>
                <c:pt idx="18">
                  <c:v>1736</c:v>
                </c:pt>
                <c:pt idx="19">
                  <c:v>1680</c:v>
                </c:pt>
                <c:pt idx="20">
                  <c:v>1640</c:v>
                </c:pt>
                <c:pt idx="21">
                  <c:v>1632</c:v>
                </c:pt>
                <c:pt idx="22">
                  <c:v>1616</c:v>
                </c:pt>
                <c:pt idx="23">
                  <c:v>1584</c:v>
                </c:pt>
                <c:pt idx="24">
                  <c:v>1560</c:v>
                </c:pt>
                <c:pt idx="25">
                  <c:v>1536</c:v>
                </c:pt>
                <c:pt idx="26">
                  <c:v>1520</c:v>
                </c:pt>
                <c:pt idx="27">
                  <c:v>1512</c:v>
                </c:pt>
                <c:pt idx="28">
                  <c:v>1496</c:v>
                </c:pt>
                <c:pt idx="29">
                  <c:v>1480</c:v>
                </c:pt>
              </c:numCache>
            </c:numRef>
          </c:val>
          <c:smooth val="0"/>
          <c:extLst>
            <c:ext xmlns:c16="http://schemas.microsoft.com/office/drawing/2014/chart" uri="{C3380CC4-5D6E-409C-BE32-E72D297353CC}">
              <c16:uniqueId val="{00000004-FD41-432F-8954-74B8217165F1}"/>
            </c:ext>
          </c:extLst>
        </c:ser>
        <c:dLbls>
          <c:showLegendKey val="0"/>
          <c:showVal val="0"/>
          <c:showCatName val="0"/>
          <c:showSerName val="0"/>
          <c:showPercent val="0"/>
          <c:showBubbleSize val="0"/>
        </c:dLbls>
        <c:marker val="1"/>
        <c:smooth val="0"/>
        <c:axId val="743126984"/>
        <c:axId val="743121736"/>
        <c:extLst/>
      </c:lineChart>
      <c:catAx>
        <c:axId val="74312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1736"/>
        <c:crosses val="autoZero"/>
        <c:auto val="1"/>
        <c:lblAlgn val="ctr"/>
        <c:lblOffset val="100"/>
        <c:noMultiLvlLbl val="0"/>
      </c:catAx>
      <c:valAx>
        <c:axId val="743121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698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Black Coal (supercritical PC)</a:t>
            </a:r>
            <a:endParaRPr lang="en-US" baseline="0"/>
          </a:p>
        </c:rich>
      </c:tx>
      <c:overlay val="0"/>
      <c:spPr>
        <a:noFill/>
        <a:ln>
          <a:noFill/>
        </a:ln>
        <a:effectLst/>
      </c:spPr>
    </c:title>
    <c:autoTitleDeleted val="0"/>
    <c:plotArea>
      <c:layout/>
      <c:lineChart>
        <c:grouping val="standard"/>
        <c:varyColors val="0"/>
        <c:ser>
          <c:idx val="0"/>
          <c:order val="0"/>
          <c:tx>
            <c:strRef>
              <c:f>'Build costs'!$C$83</c:f>
              <c:strCache>
                <c:ptCount val="1"/>
                <c:pt idx="0">
                  <c:v>GenCost Current Policies</c:v>
                </c:pt>
              </c:strCache>
            </c:strRef>
          </c:tx>
          <c:spPr>
            <a:ln w="28575" cap="rnd">
              <a:noFill/>
              <a:round/>
            </a:ln>
            <a:effectLst/>
          </c:spPr>
          <c:marker>
            <c:symbol val="square"/>
            <c:size val="5"/>
            <c:spPr>
              <a:solidFill>
                <a:schemeClr val="accent1"/>
              </a:solidFill>
              <a:ln w="9525">
                <a:solidFill>
                  <a:schemeClr val="accent1"/>
                </a:solidFill>
              </a:ln>
              <a:effectLst/>
            </c:spPr>
          </c:marker>
          <c:cat>
            <c:strRef>
              <c:f>'Build costs'!$D$82:$AG$82</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costs'!$D$83:$AG$83</c:f>
              <c:numCache>
                <c:formatCode>#,##0</c:formatCode>
                <c:ptCount val="30"/>
                <c:pt idx="0">
                  <c:v>4343</c:v>
                </c:pt>
                <c:pt idx="1">
                  <c:v>4343</c:v>
                </c:pt>
                <c:pt idx="2">
                  <c:v>4334</c:v>
                </c:pt>
                <c:pt idx="3">
                  <c:v>4326</c:v>
                </c:pt>
                <c:pt idx="4">
                  <c:v>4317</c:v>
                </c:pt>
                <c:pt idx="5">
                  <c:v>4308</c:v>
                </c:pt>
                <c:pt idx="6">
                  <c:v>4300</c:v>
                </c:pt>
                <c:pt idx="7">
                  <c:v>4291</c:v>
                </c:pt>
                <c:pt idx="8">
                  <c:v>4283</c:v>
                </c:pt>
                <c:pt idx="9">
                  <c:v>4274</c:v>
                </c:pt>
                <c:pt idx="10">
                  <c:v>4265</c:v>
                </c:pt>
                <c:pt idx="11">
                  <c:v>4257</c:v>
                </c:pt>
                <c:pt idx="12">
                  <c:v>4248</c:v>
                </c:pt>
                <c:pt idx="13">
                  <c:v>4240</c:v>
                </c:pt>
                <c:pt idx="14">
                  <c:v>4231</c:v>
                </c:pt>
                <c:pt idx="15">
                  <c:v>4223</c:v>
                </c:pt>
                <c:pt idx="16">
                  <c:v>4215</c:v>
                </c:pt>
                <c:pt idx="17">
                  <c:v>4206</c:v>
                </c:pt>
                <c:pt idx="18">
                  <c:v>4198</c:v>
                </c:pt>
                <c:pt idx="19">
                  <c:v>4189</c:v>
                </c:pt>
                <c:pt idx="20">
                  <c:v>4181</c:v>
                </c:pt>
                <c:pt idx="21">
                  <c:v>4173</c:v>
                </c:pt>
                <c:pt idx="22">
                  <c:v>4164</c:v>
                </c:pt>
                <c:pt idx="23">
                  <c:v>4156</c:v>
                </c:pt>
                <c:pt idx="24">
                  <c:v>4148</c:v>
                </c:pt>
                <c:pt idx="25">
                  <c:v>4139</c:v>
                </c:pt>
                <c:pt idx="26">
                  <c:v>4131</c:v>
                </c:pt>
                <c:pt idx="27">
                  <c:v>4123</c:v>
                </c:pt>
                <c:pt idx="28">
                  <c:v>4114</c:v>
                </c:pt>
                <c:pt idx="29">
                  <c:v>4106</c:v>
                </c:pt>
              </c:numCache>
            </c:numRef>
          </c:val>
          <c:smooth val="0"/>
          <c:extLst>
            <c:ext xmlns:c16="http://schemas.microsoft.com/office/drawing/2014/chart" uri="{C3380CC4-5D6E-409C-BE32-E72D297353CC}">
              <c16:uniqueId val="{00000000-9D1F-4693-A785-F054813F9E14}"/>
            </c:ext>
          </c:extLst>
        </c:ser>
        <c:ser>
          <c:idx val="1"/>
          <c:order val="1"/>
          <c:tx>
            <c:strRef>
              <c:f>'Build costs'!$C$86</c:f>
              <c:strCache>
                <c:ptCount val="1"/>
                <c:pt idx="0">
                  <c:v>Step Change</c:v>
                </c:pt>
              </c:strCache>
            </c:strRef>
          </c:tx>
          <c:spPr>
            <a:ln w="19050">
              <a:solidFill>
                <a:schemeClr val="accent6"/>
              </a:solidFill>
            </a:ln>
          </c:spPr>
          <c:marker>
            <c:symbol val="none"/>
          </c:marker>
          <c:cat>
            <c:strRef>
              <c:f>'Build costs'!$D$82:$AG$82</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costs'!$D$86:$AG$86</c:f>
              <c:numCache>
                <c:formatCode>#,##0</c:formatCode>
                <c:ptCount val="30"/>
                <c:pt idx="0">
                  <c:v>4343</c:v>
                </c:pt>
                <c:pt idx="1">
                  <c:v>4343</c:v>
                </c:pt>
                <c:pt idx="2">
                  <c:v>4334</c:v>
                </c:pt>
                <c:pt idx="3">
                  <c:v>4326</c:v>
                </c:pt>
                <c:pt idx="4">
                  <c:v>4317</c:v>
                </c:pt>
                <c:pt idx="5">
                  <c:v>4308</c:v>
                </c:pt>
                <c:pt idx="6">
                  <c:v>4300</c:v>
                </c:pt>
                <c:pt idx="7">
                  <c:v>4291</c:v>
                </c:pt>
                <c:pt idx="8">
                  <c:v>4283</c:v>
                </c:pt>
                <c:pt idx="9">
                  <c:v>4274</c:v>
                </c:pt>
                <c:pt idx="10">
                  <c:v>4265</c:v>
                </c:pt>
                <c:pt idx="11">
                  <c:v>4257</c:v>
                </c:pt>
                <c:pt idx="12">
                  <c:v>4248</c:v>
                </c:pt>
                <c:pt idx="13">
                  <c:v>4240</c:v>
                </c:pt>
                <c:pt idx="14">
                  <c:v>4231</c:v>
                </c:pt>
                <c:pt idx="15">
                  <c:v>4223</c:v>
                </c:pt>
                <c:pt idx="16">
                  <c:v>4215</c:v>
                </c:pt>
                <c:pt idx="17">
                  <c:v>4206</c:v>
                </c:pt>
                <c:pt idx="18">
                  <c:v>4198</c:v>
                </c:pt>
                <c:pt idx="19">
                  <c:v>4189</c:v>
                </c:pt>
                <c:pt idx="20">
                  <c:v>4181</c:v>
                </c:pt>
                <c:pt idx="21">
                  <c:v>4173</c:v>
                </c:pt>
                <c:pt idx="22">
                  <c:v>4164</c:v>
                </c:pt>
                <c:pt idx="23">
                  <c:v>4156</c:v>
                </c:pt>
                <c:pt idx="24">
                  <c:v>4148</c:v>
                </c:pt>
                <c:pt idx="25">
                  <c:v>4139</c:v>
                </c:pt>
                <c:pt idx="26">
                  <c:v>4131</c:v>
                </c:pt>
                <c:pt idx="27">
                  <c:v>4123</c:v>
                </c:pt>
                <c:pt idx="28">
                  <c:v>4114</c:v>
                </c:pt>
                <c:pt idx="29">
                  <c:v>4106</c:v>
                </c:pt>
              </c:numCache>
            </c:numRef>
          </c:val>
          <c:smooth val="0"/>
          <c:extLst>
            <c:ext xmlns:c16="http://schemas.microsoft.com/office/drawing/2014/chart" uri="{C3380CC4-5D6E-409C-BE32-E72D297353CC}">
              <c16:uniqueId val="{00000001-9D1F-4693-A785-F054813F9E14}"/>
            </c:ext>
          </c:extLst>
        </c:ser>
        <c:ser>
          <c:idx val="2"/>
          <c:order val="2"/>
          <c:tx>
            <c:strRef>
              <c:f>'Build costs'!$C$87</c:f>
              <c:strCache>
                <c:ptCount val="1"/>
                <c:pt idx="0">
                  <c:v>Hydrogen Export</c:v>
                </c:pt>
              </c:strCache>
            </c:strRef>
          </c:tx>
          <c:spPr>
            <a:ln w="19050">
              <a:solidFill>
                <a:schemeClr val="accent3">
                  <a:lumMod val="50000"/>
                </a:schemeClr>
              </a:solidFill>
            </a:ln>
          </c:spPr>
          <c:marker>
            <c:symbol val="none"/>
          </c:marker>
          <c:cat>
            <c:strRef>
              <c:f>'Build costs'!$D$82:$AG$82</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costs'!$D$87:$AG$87</c:f>
              <c:numCache>
                <c:formatCode>#,##0</c:formatCode>
                <c:ptCount val="30"/>
                <c:pt idx="0">
                  <c:v>4343</c:v>
                </c:pt>
                <c:pt idx="1">
                  <c:v>4343</c:v>
                </c:pt>
                <c:pt idx="2">
                  <c:v>4326</c:v>
                </c:pt>
                <c:pt idx="3">
                  <c:v>4317</c:v>
                </c:pt>
                <c:pt idx="4">
                  <c:v>4308</c:v>
                </c:pt>
                <c:pt idx="5">
                  <c:v>4300</c:v>
                </c:pt>
                <c:pt idx="6">
                  <c:v>4291</c:v>
                </c:pt>
                <c:pt idx="7">
                  <c:v>4283</c:v>
                </c:pt>
                <c:pt idx="8">
                  <c:v>4274</c:v>
                </c:pt>
                <c:pt idx="9">
                  <c:v>4265</c:v>
                </c:pt>
                <c:pt idx="10">
                  <c:v>4257</c:v>
                </c:pt>
                <c:pt idx="11">
                  <c:v>4248</c:v>
                </c:pt>
                <c:pt idx="12">
                  <c:v>4240</c:v>
                </c:pt>
                <c:pt idx="13">
                  <c:v>4231</c:v>
                </c:pt>
                <c:pt idx="14">
                  <c:v>4223</c:v>
                </c:pt>
                <c:pt idx="15">
                  <c:v>4215</c:v>
                </c:pt>
                <c:pt idx="16">
                  <c:v>4206</c:v>
                </c:pt>
                <c:pt idx="17">
                  <c:v>4198</c:v>
                </c:pt>
                <c:pt idx="18">
                  <c:v>4189</c:v>
                </c:pt>
                <c:pt idx="19">
                  <c:v>4181</c:v>
                </c:pt>
                <c:pt idx="20">
                  <c:v>4173</c:v>
                </c:pt>
                <c:pt idx="21">
                  <c:v>4164</c:v>
                </c:pt>
                <c:pt idx="22">
                  <c:v>4156</c:v>
                </c:pt>
                <c:pt idx="23">
                  <c:v>4148</c:v>
                </c:pt>
                <c:pt idx="24">
                  <c:v>4139</c:v>
                </c:pt>
                <c:pt idx="25">
                  <c:v>4131</c:v>
                </c:pt>
                <c:pt idx="26">
                  <c:v>4123</c:v>
                </c:pt>
                <c:pt idx="27">
                  <c:v>4114</c:v>
                </c:pt>
                <c:pt idx="28">
                  <c:v>4106</c:v>
                </c:pt>
                <c:pt idx="29">
                  <c:v>4102</c:v>
                </c:pt>
              </c:numCache>
            </c:numRef>
          </c:val>
          <c:smooth val="0"/>
          <c:extLst>
            <c:ext xmlns:c16="http://schemas.microsoft.com/office/drawing/2014/chart" uri="{C3380CC4-5D6E-409C-BE32-E72D297353CC}">
              <c16:uniqueId val="{00000002-9D1F-4693-A785-F054813F9E14}"/>
            </c:ext>
          </c:extLst>
        </c:ser>
        <c:ser>
          <c:idx val="3"/>
          <c:order val="3"/>
          <c:tx>
            <c:strRef>
              <c:f>'Build costs'!$C$88</c:f>
              <c:strCache>
                <c:ptCount val="1"/>
                <c:pt idx="0">
                  <c:v>Progressive Change</c:v>
                </c:pt>
              </c:strCache>
            </c:strRef>
          </c:tx>
          <c:spPr>
            <a:ln w="19050">
              <a:solidFill>
                <a:schemeClr val="accent4">
                  <a:lumMod val="60000"/>
                  <a:lumOff val="40000"/>
                </a:schemeClr>
              </a:solidFill>
            </a:ln>
          </c:spPr>
          <c:marker>
            <c:symbol val="none"/>
          </c:marker>
          <c:cat>
            <c:strRef>
              <c:f>'Build costs'!$D$82:$AG$82</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costs'!$D$88:$AG$88</c:f>
              <c:numCache>
                <c:formatCode>#,##0</c:formatCode>
                <c:ptCount val="30"/>
                <c:pt idx="0">
                  <c:v>4343</c:v>
                </c:pt>
                <c:pt idx="1">
                  <c:v>4343</c:v>
                </c:pt>
                <c:pt idx="2">
                  <c:v>4334</c:v>
                </c:pt>
                <c:pt idx="3">
                  <c:v>4326</c:v>
                </c:pt>
                <c:pt idx="4">
                  <c:v>4317</c:v>
                </c:pt>
                <c:pt idx="5">
                  <c:v>4308</c:v>
                </c:pt>
                <c:pt idx="6">
                  <c:v>4300</c:v>
                </c:pt>
                <c:pt idx="7">
                  <c:v>4291</c:v>
                </c:pt>
                <c:pt idx="8">
                  <c:v>4283</c:v>
                </c:pt>
                <c:pt idx="9">
                  <c:v>4274</c:v>
                </c:pt>
                <c:pt idx="10">
                  <c:v>4265</c:v>
                </c:pt>
                <c:pt idx="11">
                  <c:v>4257</c:v>
                </c:pt>
                <c:pt idx="12">
                  <c:v>4248</c:v>
                </c:pt>
                <c:pt idx="13">
                  <c:v>4240</c:v>
                </c:pt>
                <c:pt idx="14">
                  <c:v>4231</c:v>
                </c:pt>
                <c:pt idx="15">
                  <c:v>4223</c:v>
                </c:pt>
                <c:pt idx="16">
                  <c:v>4215</c:v>
                </c:pt>
                <c:pt idx="17">
                  <c:v>4206</c:v>
                </c:pt>
                <c:pt idx="18">
                  <c:v>4198</c:v>
                </c:pt>
                <c:pt idx="19">
                  <c:v>4189</c:v>
                </c:pt>
                <c:pt idx="20">
                  <c:v>4181</c:v>
                </c:pt>
                <c:pt idx="21">
                  <c:v>4173</c:v>
                </c:pt>
                <c:pt idx="22">
                  <c:v>4164</c:v>
                </c:pt>
                <c:pt idx="23">
                  <c:v>4156</c:v>
                </c:pt>
                <c:pt idx="24">
                  <c:v>4148</c:v>
                </c:pt>
                <c:pt idx="25">
                  <c:v>4139</c:v>
                </c:pt>
                <c:pt idx="26">
                  <c:v>4131</c:v>
                </c:pt>
                <c:pt idx="27">
                  <c:v>4123</c:v>
                </c:pt>
                <c:pt idx="28">
                  <c:v>4114</c:v>
                </c:pt>
                <c:pt idx="29">
                  <c:v>4106</c:v>
                </c:pt>
              </c:numCache>
            </c:numRef>
          </c:val>
          <c:smooth val="0"/>
          <c:extLst>
            <c:ext xmlns:c16="http://schemas.microsoft.com/office/drawing/2014/chart" uri="{C3380CC4-5D6E-409C-BE32-E72D297353CC}">
              <c16:uniqueId val="{00000003-9D1F-4693-A785-F054813F9E14}"/>
            </c:ext>
          </c:extLst>
        </c:ser>
        <c:ser>
          <c:idx val="5"/>
          <c:order val="4"/>
          <c:tx>
            <c:strRef>
              <c:f>'Build costs'!$C$89</c:f>
              <c:strCache>
                <c:ptCount val="1"/>
                <c:pt idx="0">
                  <c:v>Slow Change</c:v>
                </c:pt>
              </c:strCache>
            </c:strRef>
          </c:tx>
          <c:spPr>
            <a:ln w="19050">
              <a:solidFill>
                <a:schemeClr val="bg1">
                  <a:lumMod val="50000"/>
                </a:schemeClr>
              </a:solidFill>
            </a:ln>
          </c:spPr>
          <c:marker>
            <c:symbol val="none"/>
          </c:marker>
          <c:cat>
            <c:strRef>
              <c:f>'Build costs'!$D$82:$AG$82</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costs'!$D$89:$AG$89</c:f>
              <c:numCache>
                <c:formatCode>#,##0</c:formatCode>
                <c:ptCount val="30"/>
                <c:pt idx="0">
                  <c:v>4343</c:v>
                </c:pt>
                <c:pt idx="1">
                  <c:v>4343</c:v>
                </c:pt>
                <c:pt idx="2">
                  <c:v>4334</c:v>
                </c:pt>
                <c:pt idx="3">
                  <c:v>4326</c:v>
                </c:pt>
                <c:pt idx="4">
                  <c:v>4317</c:v>
                </c:pt>
                <c:pt idx="5">
                  <c:v>4308</c:v>
                </c:pt>
                <c:pt idx="6">
                  <c:v>4300</c:v>
                </c:pt>
                <c:pt idx="7">
                  <c:v>4291</c:v>
                </c:pt>
                <c:pt idx="8">
                  <c:v>4283</c:v>
                </c:pt>
                <c:pt idx="9">
                  <c:v>4274</c:v>
                </c:pt>
                <c:pt idx="10">
                  <c:v>4265</c:v>
                </c:pt>
                <c:pt idx="11">
                  <c:v>4257</c:v>
                </c:pt>
                <c:pt idx="12">
                  <c:v>4248</c:v>
                </c:pt>
                <c:pt idx="13">
                  <c:v>4240</c:v>
                </c:pt>
                <c:pt idx="14">
                  <c:v>4231</c:v>
                </c:pt>
                <c:pt idx="15">
                  <c:v>4223</c:v>
                </c:pt>
                <c:pt idx="16">
                  <c:v>4215</c:v>
                </c:pt>
                <c:pt idx="17">
                  <c:v>4206</c:v>
                </c:pt>
                <c:pt idx="18">
                  <c:v>4198</c:v>
                </c:pt>
                <c:pt idx="19">
                  <c:v>4189</c:v>
                </c:pt>
                <c:pt idx="20">
                  <c:v>4181</c:v>
                </c:pt>
                <c:pt idx="21">
                  <c:v>4173</c:v>
                </c:pt>
                <c:pt idx="22">
                  <c:v>4164</c:v>
                </c:pt>
                <c:pt idx="23">
                  <c:v>4156</c:v>
                </c:pt>
                <c:pt idx="24">
                  <c:v>4148</c:v>
                </c:pt>
                <c:pt idx="25">
                  <c:v>4139</c:v>
                </c:pt>
                <c:pt idx="26">
                  <c:v>4131</c:v>
                </c:pt>
                <c:pt idx="27">
                  <c:v>4123</c:v>
                </c:pt>
                <c:pt idx="28">
                  <c:v>4114</c:v>
                </c:pt>
                <c:pt idx="29">
                  <c:v>4106</c:v>
                </c:pt>
              </c:numCache>
            </c:numRef>
          </c:val>
          <c:smooth val="0"/>
          <c:extLst>
            <c:ext xmlns:c16="http://schemas.microsoft.com/office/drawing/2014/chart" uri="{C3380CC4-5D6E-409C-BE32-E72D297353CC}">
              <c16:uniqueId val="{00000004-9D1F-4693-A785-F054813F9E14}"/>
            </c:ext>
          </c:extLst>
        </c:ser>
        <c:dLbls>
          <c:showLegendKey val="0"/>
          <c:showVal val="0"/>
          <c:showCatName val="0"/>
          <c:showSerName val="0"/>
          <c:showPercent val="0"/>
          <c:showBubbleSize val="0"/>
        </c:dLbls>
        <c:marker val="1"/>
        <c:smooth val="0"/>
        <c:axId val="743126984"/>
        <c:axId val="743121736"/>
        <c:extLst/>
      </c:lineChart>
      <c:catAx>
        <c:axId val="74312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1736"/>
        <c:crosses val="autoZero"/>
        <c:auto val="1"/>
        <c:lblAlgn val="ctr"/>
        <c:lblOffset val="100"/>
        <c:noMultiLvlLbl val="0"/>
      </c:catAx>
      <c:valAx>
        <c:axId val="743121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698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Hydrogen reciprocating</a:t>
            </a:r>
          </a:p>
        </c:rich>
      </c:tx>
      <c:overlay val="0"/>
      <c:spPr>
        <a:noFill/>
        <a:ln>
          <a:noFill/>
        </a:ln>
        <a:effectLst/>
      </c:spPr>
    </c:title>
    <c:autoTitleDeleted val="0"/>
    <c:plotArea>
      <c:layout/>
      <c:lineChart>
        <c:grouping val="standard"/>
        <c:varyColors val="0"/>
        <c:ser>
          <c:idx val="0"/>
          <c:order val="0"/>
          <c:tx>
            <c:strRef>
              <c:f>'Build costs'!$C$246</c:f>
              <c:strCache>
                <c:ptCount val="1"/>
                <c:pt idx="0">
                  <c:v>GenCost Current Policies</c:v>
                </c:pt>
              </c:strCache>
            </c:strRef>
          </c:tx>
          <c:spPr>
            <a:ln w="28575" cap="rnd">
              <a:noFill/>
              <a:round/>
            </a:ln>
            <a:effectLst/>
          </c:spPr>
          <c:marker>
            <c:symbol val="square"/>
            <c:size val="5"/>
            <c:spPr>
              <a:solidFill>
                <a:schemeClr val="accent1"/>
              </a:solidFill>
              <a:ln w="9525">
                <a:solidFill>
                  <a:schemeClr val="accent1"/>
                </a:solidFill>
              </a:ln>
              <a:effectLst/>
            </c:spPr>
          </c:marker>
          <c:cat>
            <c:strRef>
              <c:f>'Build costs'!$D$245:$AG$245</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costs'!$D$246:$AG$246</c:f>
              <c:numCache>
                <c:formatCode>#,##0</c:formatCode>
                <c:ptCount val="30"/>
                <c:pt idx="0">
                  <c:v>1989</c:v>
                </c:pt>
                <c:pt idx="1">
                  <c:v>1989</c:v>
                </c:pt>
                <c:pt idx="2">
                  <c:v>1985</c:v>
                </c:pt>
                <c:pt idx="3">
                  <c:v>1981</c:v>
                </c:pt>
                <c:pt idx="4">
                  <c:v>1977</c:v>
                </c:pt>
                <c:pt idx="5">
                  <c:v>1973</c:v>
                </c:pt>
                <c:pt idx="6">
                  <c:v>1969</c:v>
                </c:pt>
                <c:pt idx="7">
                  <c:v>1965</c:v>
                </c:pt>
                <c:pt idx="8">
                  <c:v>1961</c:v>
                </c:pt>
                <c:pt idx="9">
                  <c:v>1957</c:v>
                </c:pt>
                <c:pt idx="10">
                  <c:v>1953</c:v>
                </c:pt>
                <c:pt idx="11">
                  <c:v>1950</c:v>
                </c:pt>
                <c:pt idx="12">
                  <c:v>1946</c:v>
                </c:pt>
                <c:pt idx="13">
                  <c:v>1942</c:v>
                </c:pt>
                <c:pt idx="14">
                  <c:v>1938</c:v>
                </c:pt>
                <c:pt idx="15">
                  <c:v>1934</c:v>
                </c:pt>
                <c:pt idx="16">
                  <c:v>1930</c:v>
                </c:pt>
                <c:pt idx="17">
                  <c:v>1926</c:v>
                </c:pt>
                <c:pt idx="18">
                  <c:v>1922</c:v>
                </c:pt>
                <c:pt idx="19">
                  <c:v>1919</c:v>
                </c:pt>
                <c:pt idx="20">
                  <c:v>1915</c:v>
                </c:pt>
                <c:pt idx="21">
                  <c:v>1911</c:v>
                </c:pt>
                <c:pt idx="22">
                  <c:v>1907</c:v>
                </c:pt>
                <c:pt idx="23">
                  <c:v>1903</c:v>
                </c:pt>
                <c:pt idx="24">
                  <c:v>1899</c:v>
                </c:pt>
                <c:pt idx="25">
                  <c:v>1896</c:v>
                </c:pt>
                <c:pt idx="26">
                  <c:v>1892</c:v>
                </c:pt>
                <c:pt idx="27">
                  <c:v>1888</c:v>
                </c:pt>
                <c:pt idx="28">
                  <c:v>1884</c:v>
                </c:pt>
                <c:pt idx="29">
                  <c:v>1881</c:v>
                </c:pt>
              </c:numCache>
            </c:numRef>
          </c:val>
          <c:smooth val="0"/>
          <c:extLst>
            <c:ext xmlns:c16="http://schemas.microsoft.com/office/drawing/2014/chart" uri="{C3380CC4-5D6E-409C-BE32-E72D297353CC}">
              <c16:uniqueId val="{00000000-C494-4820-8C71-D2E9E47508A5}"/>
            </c:ext>
          </c:extLst>
        </c:ser>
        <c:ser>
          <c:idx val="2"/>
          <c:order val="1"/>
          <c:tx>
            <c:strRef>
              <c:f>'Build costs'!$C$249</c:f>
              <c:strCache>
                <c:ptCount val="1"/>
                <c:pt idx="0">
                  <c:v>Step Change</c:v>
                </c:pt>
              </c:strCache>
            </c:strRef>
          </c:tx>
          <c:spPr>
            <a:ln w="19050">
              <a:solidFill>
                <a:schemeClr val="accent6"/>
              </a:solidFill>
            </a:ln>
          </c:spPr>
          <c:marker>
            <c:symbol val="none"/>
          </c:marker>
          <c:cat>
            <c:strRef>
              <c:f>'Build costs'!$D$245:$AG$245</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costs'!$D$249:$AG$249</c:f>
              <c:numCache>
                <c:formatCode>#,##0</c:formatCode>
                <c:ptCount val="30"/>
                <c:pt idx="0">
                  <c:v>1989</c:v>
                </c:pt>
                <c:pt idx="1">
                  <c:v>1989</c:v>
                </c:pt>
                <c:pt idx="2">
                  <c:v>1985</c:v>
                </c:pt>
                <c:pt idx="3">
                  <c:v>1981</c:v>
                </c:pt>
                <c:pt idx="4">
                  <c:v>1977</c:v>
                </c:pt>
                <c:pt idx="5">
                  <c:v>1973</c:v>
                </c:pt>
                <c:pt idx="6">
                  <c:v>1969</c:v>
                </c:pt>
                <c:pt idx="7">
                  <c:v>1965</c:v>
                </c:pt>
                <c:pt idx="8">
                  <c:v>1961</c:v>
                </c:pt>
                <c:pt idx="9">
                  <c:v>1957</c:v>
                </c:pt>
                <c:pt idx="10">
                  <c:v>1953</c:v>
                </c:pt>
                <c:pt idx="11">
                  <c:v>1950</c:v>
                </c:pt>
                <c:pt idx="12">
                  <c:v>1946</c:v>
                </c:pt>
                <c:pt idx="13">
                  <c:v>1942</c:v>
                </c:pt>
                <c:pt idx="14">
                  <c:v>1938</c:v>
                </c:pt>
                <c:pt idx="15">
                  <c:v>1934</c:v>
                </c:pt>
                <c:pt idx="16">
                  <c:v>1930</c:v>
                </c:pt>
                <c:pt idx="17">
                  <c:v>1926</c:v>
                </c:pt>
                <c:pt idx="18">
                  <c:v>1922</c:v>
                </c:pt>
                <c:pt idx="19">
                  <c:v>1919</c:v>
                </c:pt>
                <c:pt idx="20">
                  <c:v>1915</c:v>
                </c:pt>
                <c:pt idx="21">
                  <c:v>1911</c:v>
                </c:pt>
                <c:pt idx="22">
                  <c:v>1907</c:v>
                </c:pt>
                <c:pt idx="23">
                  <c:v>1903</c:v>
                </c:pt>
                <c:pt idx="24">
                  <c:v>1899</c:v>
                </c:pt>
                <c:pt idx="25">
                  <c:v>1896</c:v>
                </c:pt>
                <c:pt idx="26">
                  <c:v>1892</c:v>
                </c:pt>
                <c:pt idx="27">
                  <c:v>1888</c:v>
                </c:pt>
                <c:pt idx="28">
                  <c:v>1884</c:v>
                </c:pt>
                <c:pt idx="29">
                  <c:v>1881</c:v>
                </c:pt>
              </c:numCache>
            </c:numRef>
          </c:val>
          <c:smooth val="0"/>
          <c:extLst>
            <c:ext xmlns:c16="http://schemas.microsoft.com/office/drawing/2014/chart" uri="{C3380CC4-5D6E-409C-BE32-E72D297353CC}">
              <c16:uniqueId val="{00000001-C494-4820-8C71-D2E9E47508A5}"/>
            </c:ext>
          </c:extLst>
        </c:ser>
        <c:ser>
          <c:idx val="3"/>
          <c:order val="2"/>
          <c:tx>
            <c:strRef>
              <c:f>'Build costs'!$C$250</c:f>
              <c:strCache>
                <c:ptCount val="1"/>
                <c:pt idx="0">
                  <c:v>Hydrogen Export</c:v>
                </c:pt>
              </c:strCache>
            </c:strRef>
          </c:tx>
          <c:spPr>
            <a:ln w="19050">
              <a:solidFill>
                <a:schemeClr val="accent3">
                  <a:lumMod val="50000"/>
                </a:schemeClr>
              </a:solidFill>
            </a:ln>
          </c:spPr>
          <c:marker>
            <c:symbol val="none"/>
          </c:marker>
          <c:cat>
            <c:strRef>
              <c:f>'Build costs'!$D$245:$AG$245</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costs'!$D$250:$AG$250</c:f>
              <c:numCache>
                <c:formatCode>#,##0</c:formatCode>
                <c:ptCount val="30"/>
                <c:pt idx="0">
                  <c:v>1989</c:v>
                </c:pt>
                <c:pt idx="1">
                  <c:v>1989</c:v>
                </c:pt>
                <c:pt idx="2">
                  <c:v>1981</c:v>
                </c:pt>
                <c:pt idx="3">
                  <c:v>1977</c:v>
                </c:pt>
                <c:pt idx="4">
                  <c:v>1973</c:v>
                </c:pt>
                <c:pt idx="5">
                  <c:v>1969</c:v>
                </c:pt>
                <c:pt idx="6">
                  <c:v>1965</c:v>
                </c:pt>
                <c:pt idx="7">
                  <c:v>1961</c:v>
                </c:pt>
                <c:pt idx="8">
                  <c:v>1957</c:v>
                </c:pt>
                <c:pt idx="9">
                  <c:v>1953</c:v>
                </c:pt>
                <c:pt idx="10">
                  <c:v>1950</c:v>
                </c:pt>
                <c:pt idx="11">
                  <c:v>1946</c:v>
                </c:pt>
                <c:pt idx="12">
                  <c:v>1942</c:v>
                </c:pt>
                <c:pt idx="13">
                  <c:v>1938</c:v>
                </c:pt>
                <c:pt idx="14">
                  <c:v>1934</c:v>
                </c:pt>
                <c:pt idx="15">
                  <c:v>1930</c:v>
                </c:pt>
                <c:pt idx="16">
                  <c:v>1926</c:v>
                </c:pt>
                <c:pt idx="17">
                  <c:v>1922</c:v>
                </c:pt>
                <c:pt idx="18">
                  <c:v>1919</c:v>
                </c:pt>
                <c:pt idx="19">
                  <c:v>1915</c:v>
                </c:pt>
                <c:pt idx="20">
                  <c:v>1911</c:v>
                </c:pt>
                <c:pt idx="21">
                  <c:v>1907</c:v>
                </c:pt>
                <c:pt idx="22">
                  <c:v>1903</c:v>
                </c:pt>
                <c:pt idx="23">
                  <c:v>1899</c:v>
                </c:pt>
                <c:pt idx="24">
                  <c:v>1896</c:v>
                </c:pt>
                <c:pt idx="25">
                  <c:v>1892</c:v>
                </c:pt>
                <c:pt idx="26">
                  <c:v>1888</c:v>
                </c:pt>
                <c:pt idx="27">
                  <c:v>1884</c:v>
                </c:pt>
                <c:pt idx="28">
                  <c:v>1881</c:v>
                </c:pt>
                <c:pt idx="29">
                  <c:v>1879</c:v>
                </c:pt>
              </c:numCache>
            </c:numRef>
          </c:val>
          <c:smooth val="0"/>
          <c:extLst>
            <c:ext xmlns:c16="http://schemas.microsoft.com/office/drawing/2014/chart" uri="{C3380CC4-5D6E-409C-BE32-E72D297353CC}">
              <c16:uniqueId val="{00000002-C494-4820-8C71-D2E9E47508A5}"/>
            </c:ext>
          </c:extLst>
        </c:ser>
        <c:ser>
          <c:idx val="5"/>
          <c:order val="3"/>
          <c:tx>
            <c:strRef>
              <c:f>'Build costs'!$C$251</c:f>
              <c:strCache>
                <c:ptCount val="1"/>
                <c:pt idx="0">
                  <c:v>Progressive Change</c:v>
                </c:pt>
              </c:strCache>
            </c:strRef>
          </c:tx>
          <c:spPr>
            <a:ln w="19050">
              <a:solidFill>
                <a:schemeClr val="accent4">
                  <a:lumMod val="60000"/>
                  <a:lumOff val="40000"/>
                </a:schemeClr>
              </a:solidFill>
            </a:ln>
          </c:spPr>
          <c:marker>
            <c:symbol val="none"/>
          </c:marker>
          <c:cat>
            <c:strRef>
              <c:f>'Build costs'!$D$245:$AG$245</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costs'!$D$251:$AG$251</c:f>
              <c:numCache>
                <c:formatCode>#,##0</c:formatCode>
                <c:ptCount val="30"/>
                <c:pt idx="0">
                  <c:v>1989</c:v>
                </c:pt>
                <c:pt idx="1">
                  <c:v>1989</c:v>
                </c:pt>
                <c:pt idx="2">
                  <c:v>1985</c:v>
                </c:pt>
                <c:pt idx="3">
                  <c:v>1981</c:v>
                </c:pt>
                <c:pt idx="4">
                  <c:v>1977</c:v>
                </c:pt>
                <c:pt idx="5">
                  <c:v>1973</c:v>
                </c:pt>
                <c:pt idx="6">
                  <c:v>1969</c:v>
                </c:pt>
                <c:pt idx="7">
                  <c:v>1965</c:v>
                </c:pt>
                <c:pt idx="8">
                  <c:v>1961</c:v>
                </c:pt>
                <c:pt idx="9">
                  <c:v>1957</c:v>
                </c:pt>
                <c:pt idx="10">
                  <c:v>1953</c:v>
                </c:pt>
                <c:pt idx="11">
                  <c:v>1950</c:v>
                </c:pt>
                <c:pt idx="12">
                  <c:v>1946</c:v>
                </c:pt>
                <c:pt idx="13">
                  <c:v>1942</c:v>
                </c:pt>
                <c:pt idx="14">
                  <c:v>1938</c:v>
                </c:pt>
                <c:pt idx="15">
                  <c:v>1934</c:v>
                </c:pt>
                <c:pt idx="16">
                  <c:v>1930</c:v>
                </c:pt>
                <c:pt idx="17">
                  <c:v>1926</c:v>
                </c:pt>
                <c:pt idx="18">
                  <c:v>1922</c:v>
                </c:pt>
                <c:pt idx="19">
                  <c:v>1919</c:v>
                </c:pt>
                <c:pt idx="20">
                  <c:v>1915</c:v>
                </c:pt>
                <c:pt idx="21">
                  <c:v>1911</c:v>
                </c:pt>
                <c:pt idx="22">
                  <c:v>1907</c:v>
                </c:pt>
                <c:pt idx="23">
                  <c:v>1903</c:v>
                </c:pt>
                <c:pt idx="24">
                  <c:v>1899</c:v>
                </c:pt>
                <c:pt idx="25">
                  <c:v>1896</c:v>
                </c:pt>
                <c:pt idx="26">
                  <c:v>1892</c:v>
                </c:pt>
                <c:pt idx="27">
                  <c:v>1888</c:v>
                </c:pt>
                <c:pt idx="28">
                  <c:v>1884</c:v>
                </c:pt>
                <c:pt idx="29">
                  <c:v>1881</c:v>
                </c:pt>
              </c:numCache>
            </c:numRef>
          </c:val>
          <c:smooth val="0"/>
          <c:extLst>
            <c:ext xmlns:c16="http://schemas.microsoft.com/office/drawing/2014/chart" uri="{C3380CC4-5D6E-409C-BE32-E72D297353CC}">
              <c16:uniqueId val="{00000003-C494-4820-8C71-D2E9E47508A5}"/>
            </c:ext>
          </c:extLst>
        </c:ser>
        <c:ser>
          <c:idx val="4"/>
          <c:order val="4"/>
          <c:tx>
            <c:strRef>
              <c:f>'Build costs'!$C$252</c:f>
              <c:strCache>
                <c:ptCount val="1"/>
                <c:pt idx="0">
                  <c:v>Slow Change</c:v>
                </c:pt>
              </c:strCache>
            </c:strRef>
          </c:tx>
          <c:spPr>
            <a:ln w="19050" cap="rnd">
              <a:solidFill>
                <a:schemeClr val="bg1">
                  <a:lumMod val="50000"/>
                </a:schemeClr>
              </a:solidFill>
              <a:prstDash val="solid"/>
            </a:ln>
          </c:spPr>
          <c:marker>
            <c:symbol val="none"/>
          </c:marker>
          <c:cat>
            <c:strRef>
              <c:f>'Build costs'!$D$245:$AG$245</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costs'!$D$252:$AG$252</c:f>
              <c:numCache>
                <c:formatCode>#,##0</c:formatCode>
                <c:ptCount val="30"/>
                <c:pt idx="0">
                  <c:v>1989</c:v>
                </c:pt>
                <c:pt idx="1">
                  <c:v>1989</c:v>
                </c:pt>
                <c:pt idx="2">
                  <c:v>1985</c:v>
                </c:pt>
                <c:pt idx="3">
                  <c:v>1981</c:v>
                </c:pt>
                <c:pt idx="4">
                  <c:v>1977</c:v>
                </c:pt>
                <c:pt idx="5">
                  <c:v>1973</c:v>
                </c:pt>
                <c:pt idx="6">
                  <c:v>1969</c:v>
                </c:pt>
                <c:pt idx="7">
                  <c:v>1965</c:v>
                </c:pt>
                <c:pt idx="8">
                  <c:v>1961</c:v>
                </c:pt>
                <c:pt idx="9">
                  <c:v>1957</c:v>
                </c:pt>
                <c:pt idx="10">
                  <c:v>1953</c:v>
                </c:pt>
                <c:pt idx="11">
                  <c:v>1950</c:v>
                </c:pt>
                <c:pt idx="12">
                  <c:v>1946</c:v>
                </c:pt>
                <c:pt idx="13">
                  <c:v>1942</c:v>
                </c:pt>
                <c:pt idx="14">
                  <c:v>1938</c:v>
                </c:pt>
                <c:pt idx="15">
                  <c:v>1934</c:v>
                </c:pt>
                <c:pt idx="16">
                  <c:v>1930</c:v>
                </c:pt>
                <c:pt idx="17">
                  <c:v>1926</c:v>
                </c:pt>
                <c:pt idx="18">
                  <c:v>1922</c:v>
                </c:pt>
                <c:pt idx="19">
                  <c:v>1919</c:v>
                </c:pt>
                <c:pt idx="20">
                  <c:v>1915</c:v>
                </c:pt>
                <c:pt idx="21">
                  <c:v>1911</c:v>
                </c:pt>
                <c:pt idx="22">
                  <c:v>1907</c:v>
                </c:pt>
                <c:pt idx="23">
                  <c:v>1903</c:v>
                </c:pt>
                <c:pt idx="24">
                  <c:v>1899</c:v>
                </c:pt>
                <c:pt idx="25">
                  <c:v>1896</c:v>
                </c:pt>
                <c:pt idx="26">
                  <c:v>1892</c:v>
                </c:pt>
                <c:pt idx="27">
                  <c:v>1888</c:v>
                </c:pt>
                <c:pt idx="28">
                  <c:v>1884</c:v>
                </c:pt>
                <c:pt idx="29">
                  <c:v>1881</c:v>
                </c:pt>
              </c:numCache>
            </c:numRef>
          </c:val>
          <c:smooth val="0"/>
          <c:extLst>
            <c:ext xmlns:c16="http://schemas.microsoft.com/office/drawing/2014/chart" uri="{C3380CC4-5D6E-409C-BE32-E72D297353CC}">
              <c16:uniqueId val="{00000004-C494-4820-8C71-D2E9E47508A5}"/>
            </c:ext>
          </c:extLst>
        </c:ser>
        <c:dLbls>
          <c:showLegendKey val="0"/>
          <c:showVal val="0"/>
          <c:showCatName val="0"/>
          <c:showSerName val="0"/>
          <c:showPercent val="0"/>
          <c:showBubbleSize val="0"/>
        </c:dLbls>
        <c:marker val="1"/>
        <c:smooth val="0"/>
        <c:axId val="743126984"/>
        <c:axId val="743121736"/>
        <c:extLst/>
      </c:lineChart>
      <c:catAx>
        <c:axId val="74312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1736"/>
        <c:crosses val="autoZero"/>
        <c:auto val="1"/>
        <c:lblAlgn val="ctr"/>
        <c:lblOffset val="100"/>
        <c:noMultiLvlLbl val="0"/>
      </c:catAx>
      <c:valAx>
        <c:axId val="743121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698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OCGT</a:t>
            </a:r>
            <a:r>
              <a:rPr lang="en-US" baseline="0"/>
              <a:t> (</a:t>
            </a:r>
            <a:r>
              <a:rPr lang="en-US"/>
              <a:t>Small GT)</a:t>
            </a:r>
            <a:endParaRPr lang="en-US" baseline="0"/>
          </a:p>
        </c:rich>
      </c:tx>
      <c:overlay val="0"/>
      <c:spPr>
        <a:noFill/>
        <a:ln>
          <a:noFill/>
        </a:ln>
        <a:effectLst/>
      </c:spPr>
    </c:title>
    <c:autoTitleDeleted val="0"/>
    <c:plotArea>
      <c:layout/>
      <c:lineChart>
        <c:grouping val="standard"/>
        <c:varyColors val="0"/>
        <c:ser>
          <c:idx val="0"/>
          <c:order val="0"/>
          <c:tx>
            <c:strRef>
              <c:f>'Build costs'!$C$101</c:f>
              <c:strCache>
                <c:ptCount val="1"/>
                <c:pt idx="0">
                  <c:v>GenCost Current Policies</c:v>
                </c:pt>
              </c:strCache>
            </c:strRef>
          </c:tx>
          <c:spPr>
            <a:ln w="28575" cap="rnd">
              <a:noFill/>
              <a:round/>
            </a:ln>
            <a:effectLst/>
          </c:spPr>
          <c:marker>
            <c:symbol val="square"/>
            <c:size val="5"/>
            <c:spPr>
              <a:solidFill>
                <a:schemeClr val="accent1"/>
              </a:solidFill>
              <a:ln w="9525">
                <a:solidFill>
                  <a:schemeClr val="accent1"/>
                </a:solidFill>
              </a:ln>
              <a:effectLst/>
            </c:spPr>
          </c:marker>
          <c:cat>
            <c:strRef>
              <c:f>'Build costs'!$D$100:$AF$100</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costs'!$D$101:$AF$101</c:f>
              <c:numCache>
                <c:formatCode>#,##0</c:formatCode>
                <c:ptCount val="29"/>
                <c:pt idx="0">
                  <c:v>1290</c:v>
                </c:pt>
                <c:pt idx="1">
                  <c:v>1290</c:v>
                </c:pt>
                <c:pt idx="2">
                  <c:v>1287</c:v>
                </c:pt>
                <c:pt idx="3">
                  <c:v>1285</c:v>
                </c:pt>
                <c:pt idx="4">
                  <c:v>1282</c:v>
                </c:pt>
                <c:pt idx="5">
                  <c:v>1280</c:v>
                </c:pt>
                <c:pt idx="6">
                  <c:v>1277</c:v>
                </c:pt>
                <c:pt idx="7">
                  <c:v>1275</c:v>
                </c:pt>
                <c:pt idx="8">
                  <c:v>1272</c:v>
                </c:pt>
                <c:pt idx="9">
                  <c:v>1270</c:v>
                </c:pt>
                <c:pt idx="10">
                  <c:v>1267</c:v>
                </c:pt>
                <c:pt idx="11">
                  <c:v>1264</c:v>
                </c:pt>
                <c:pt idx="12">
                  <c:v>1262</c:v>
                </c:pt>
                <c:pt idx="13">
                  <c:v>1259</c:v>
                </c:pt>
                <c:pt idx="14">
                  <c:v>1257</c:v>
                </c:pt>
                <c:pt idx="15">
                  <c:v>1254</c:v>
                </c:pt>
                <c:pt idx="16">
                  <c:v>1252</c:v>
                </c:pt>
                <c:pt idx="17">
                  <c:v>1249</c:v>
                </c:pt>
                <c:pt idx="18">
                  <c:v>1247</c:v>
                </c:pt>
                <c:pt idx="19">
                  <c:v>1244</c:v>
                </c:pt>
                <c:pt idx="20">
                  <c:v>1242</c:v>
                </c:pt>
                <c:pt idx="21">
                  <c:v>1239</c:v>
                </c:pt>
                <c:pt idx="22">
                  <c:v>1237</c:v>
                </c:pt>
                <c:pt idx="23">
                  <c:v>1234</c:v>
                </c:pt>
                <c:pt idx="24">
                  <c:v>1232</c:v>
                </c:pt>
                <c:pt idx="25">
                  <c:v>1229</c:v>
                </c:pt>
                <c:pt idx="26">
                  <c:v>1227</c:v>
                </c:pt>
                <c:pt idx="27">
                  <c:v>1225</c:v>
                </c:pt>
                <c:pt idx="28">
                  <c:v>1222</c:v>
                </c:pt>
              </c:numCache>
            </c:numRef>
          </c:val>
          <c:smooth val="0"/>
          <c:extLst>
            <c:ext xmlns:c16="http://schemas.microsoft.com/office/drawing/2014/chart" uri="{C3380CC4-5D6E-409C-BE32-E72D297353CC}">
              <c16:uniqueId val="{00000000-7AB6-471A-BFA8-EC7AC2900BCC}"/>
            </c:ext>
          </c:extLst>
        </c:ser>
        <c:ser>
          <c:idx val="1"/>
          <c:order val="1"/>
          <c:tx>
            <c:strRef>
              <c:f>'Build costs'!$C$104</c:f>
              <c:strCache>
                <c:ptCount val="1"/>
                <c:pt idx="0">
                  <c:v>Step Change</c:v>
                </c:pt>
              </c:strCache>
            </c:strRef>
          </c:tx>
          <c:spPr>
            <a:ln w="19050">
              <a:solidFill>
                <a:schemeClr val="accent6"/>
              </a:solidFill>
            </a:ln>
          </c:spPr>
          <c:marker>
            <c:symbol val="none"/>
          </c:marker>
          <c:cat>
            <c:strRef>
              <c:f>'Build costs'!$D$100:$AF$100</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costs'!$D$104:$AF$104</c:f>
              <c:numCache>
                <c:formatCode>#,##0</c:formatCode>
                <c:ptCount val="29"/>
                <c:pt idx="0">
                  <c:v>1290</c:v>
                </c:pt>
                <c:pt idx="1">
                  <c:v>1290</c:v>
                </c:pt>
                <c:pt idx="2">
                  <c:v>1287</c:v>
                </c:pt>
                <c:pt idx="3">
                  <c:v>1285</c:v>
                </c:pt>
                <c:pt idx="4">
                  <c:v>1282</c:v>
                </c:pt>
                <c:pt idx="5">
                  <c:v>1280</c:v>
                </c:pt>
                <c:pt idx="6">
                  <c:v>1277</c:v>
                </c:pt>
                <c:pt idx="7">
                  <c:v>1275</c:v>
                </c:pt>
                <c:pt idx="8">
                  <c:v>1272</c:v>
                </c:pt>
                <c:pt idx="9">
                  <c:v>1270</c:v>
                </c:pt>
                <c:pt idx="10">
                  <c:v>1267</c:v>
                </c:pt>
                <c:pt idx="11">
                  <c:v>1264</c:v>
                </c:pt>
                <c:pt idx="12">
                  <c:v>1262</c:v>
                </c:pt>
                <c:pt idx="13">
                  <c:v>1259</c:v>
                </c:pt>
                <c:pt idx="14">
                  <c:v>1257</c:v>
                </c:pt>
                <c:pt idx="15">
                  <c:v>1254</c:v>
                </c:pt>
                <c:pt idx="16">
                  <c:v>1252</c:v>
                </c:pt>
                <c:pt idx="17">
                  <c:v>1249</c:v>
                </c:pt>
                <c:pt idx="18">
                  <c:v>1247</c:v>
                </c:pt>
                <c:pt idx="19">
                  <c:v>1244</c:v>
                </c:pt>
                <c:pt idx="20">
                  <c:v>1242</c:v>
                </c:pt>
                <c:pt idx="21">
                  <c:v>1239</c:v>
                </c:pt>
                <c:pt idx="22">
                  <c:v>1237</c:v>
                </c:pt>
                <c:pt idx="23">
                  <c:v>1234</c:v>
                </c:pt>
                <c:pt idx="24">
                  <c:v>1232</c:v>
                </c:pt>
                <c:pt idx="25">
                  <c:v>1229</c:v>
                </c:pt>
                <c:pt idx="26">
                  <c:v>1227</c:v>
                </c:pt>
                <c:pt idx="27">
                  <c:v>1225</c:v>
                </c:pt>
                <c:pt idx="28">
                  <c:v>1222</c:v>
                </c:pt>
              </c:numCache>
            </c:numRef>
          </c:val>
          <c:smooth val="0"/>
          <c:extLst>
            <c:ext xmlns:c16="http://schemas.microsoft.com/office/drawing/2014/chart" uri="{C3380CC4-5D6E-409C-BE32-E72D297353CC}">
              <c16:uniqueId val="{00000001-7AB6-471A-BFA8-EC7AC2900BCC}"/>
            </c:ext>
          </c:extLst>
        </c:ser>
        <c:ser>
          <c:idx val="2"/>
          <c:order val="2"/>
          <c:tx>
            <c:strRef>
              <c:f>'Build costs'!$C$105</c:f>
              <c:strCache>
                <c:ptCount val="1"/>
                <c:pt idx="0">
                  <c:v>Hydrogen Export</c:v>
                </c:pt>
              </c:strCache>
            </c:strRef>
          </c:tx>
          <c:spPr>
            <a:ln w="19050">
              <a:solidFill>
                <a:schemeClr val="accent3">
                  <a:lumMod val="50000"/>
                </a:schemeClr>
              </a:solidFill>
            </a:ln>
          </c:spPr>
          <c:marker>
            <c:symbol val="none"/>
          </c:marker>
          <c:cat>
            <c:strRef>
              <c:f>'Build costs'!$D$100:$AF$100</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costs'!$D$105:$AF$105</c:f>
              <c:numCache>
                <c:formatCode>#,##0</c:formatCode>
                <c:ptCount val="29"/>
                <c:pt idx="0">
                  <c:v>1290</c:v>
                </c:pt>
                <c:pt idx="1">
                  <c:v>1290</c:v>
                </c:pt>
                <c:pt idx="2">
                  <c:v>1285</c:v>
                </c:pt>
                <c:pt idx="3">
                  <c:v>1282</c:v>
                </c:pt>
                <c:pt idx="4">
                  <c:v>1280</c:v>
                </c:pt>
                <c:pt idx="5">
                  <c:v>1277</c:v>
                </c:pt>
                <c:pt idx="6">
                  <c:v>1275</c:v>
                </c:pt>
                <c:pt idx="7">
                  <c:v>1272</c:v>
                </c:pt>
                <c:pt idx="8">
                  <c:v>1270</c:v>
                </c:pt>
                <c:pt idx="9">
                  <c:v>1267</c:v>
                </c:pt>
                <c:pt idx="10">
                  <c:v>1264</c:v>
                </c:pt>
                <c:pt idx="11">
                  <c:v>1262</c:v>
                </c:pt>
                <c:pt idx="12">
                  <c:v>1259</c:v>
                </c:pt>
                <c:pt idx="13">
                  <c:v>1257</c:v>
                </c:pt>
                <c:pt idx="14">
                  <c:v>1254</c:v>
                </c:pt>
                <c:pt idx="15">
                  <c:v>1252</c:v>
                </c:pt>
                <c:pt idx="16">
                  <c:v>1249</c:v>
                </c:pt>
                <c:pt idx="17">
                  <c:v>1247</c:v>
                </c:pt>
                <c:pt idx="18">
                  <c:v>1244</c:v>
                </c:pt>
                <c:pt idx="19">
                  <c:v>1242</c:v>
                </c:pt>
                <c:pt idx="20">
                  <c:v>1239</c:v>
                </c:pt>
                <c:pt idx="21">
                  <c:v>1237</c:v>
                </c:pt>
                <c:pt idx="22">
                  <c:v>1234</c:v>
                </c:pt>
                <c:pt idx="23">
                  <c:v>1232</c:v>
                </c:pt>
                <c:pt idx="24">
                  <c:v>1229</c:v>
                </c:pt>
                <c:pt idx="25">
                  <c:v>1227</c:v>
                </c:pt>
                <c:pt idx="26">
                  <c:v>1225</c:v>
                </c:pt>
                <c:pt idx="27">
                  <c:v>1222</c:v>
                </c:pt>
                <c:pt idx="28">
                  <c:v>1220</c:v>
                </c:pt>
              </c:numCache>
            </c:numRef>
          </c:val>
          <c:smooth val="0"/>
          <c:extLst>
            <c:ext xmlns:c16="http://schemas.microsoft.com/office/drawing/2014/chart" uri="{C3380CC4-5D6E-409C-BE32-E72D297353CC}">
              <c16:uniqueId val="{00000002-7AB6-471A-BFA8-EC7AC2900BCC}"/>
            </c:ext>
          </c:extLst>
        </c:ser>
        <c:ser>
          <c:idx val="3"/>
          <c:order val="3"/>
          <c:tx>
            <c:strRef>
              <c:f>'Build costs'!$C$106</c:f>
              <c:strCache>
                <c:ptCount val="1"/>
                <c:pt idx="0">
                  <c:v>Progressive Change</c:v>
                </c:pt>
              </c:strCache>
            </c:strRef>
          </c:tx>
          <c:spPr>
            <a:ln w="19050">
              <a:solidFill>
                <a:schemeClr val="accent4">
                  <a:lumMod val="60000"/>
                  <a:lumOff val="40000"/>
                </a:schemeClr>
              </a:solidFill>
            </a:ln>
          </c:spPr>
          <c:marker>
            <c:symbol val="none"/>
          </c:marker>
          <c:cat>
            <c:strRef>
              <c:f>'Build costs'!$D$100:$AF$100</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costs'!$D$106:$AF$106</c:f>
              <c:numCache>
                <c:formatCode>#,##0</c:formatCode>
                <c:ptCount val="29"/>
                <c:pt idx="0">
                  <c:v>1290</c:v>
                </c:pt>
                <c:pt idx="1">
                  <c:v>1290</c:v>
                </c:pt>
                <c:pt idx="2">
                  <c:v>1287</c:v>
                </c:pt>
                <c:pt idx="3">
                  <c:v>1285</c:v>
                </c:pt>
                <c:pt idx="4">
                  <c:v>1282</c:v>
                </c:pt>
                <c:pt idx="5">
                  <c:v>1280</c:v>
                </c:pt>
                <c:pt idx="6">
                  <c:v>1277</c:v>
                </c:pt>
                <c:pt idx="7">
                  <c:v>1275</c:v>
                </c:pt>
                <c:pt idx="8">
                  <c:v>1272</c:v>
                </c:pt>
                <c:pt idx="9">
                  <c:v>1270</c:v>
                </c:pt>
                <c:pt idx="10">
                  <c:v>1267</c:v>
                </c:pt>
                <c:pt idx="11">
                  <c:v>1264</c:v>
                </c:pt>
                <c:pt idx="12">
                  <c:v>1262</c:v>
                </c:pt>
                <c:pt idx="13">
                  <c:v>1259</c:v>
                </c:pt>
                <c:pt idx="14">
                  <c:v>1257</c:v>
                </c:pt>
                <c:pt idx="15">
                  <c:v>1254</c:v>
                </c:pt>
                <c:pt idx="16">
                  <c:v>1252</c:v>
                </c:pt>
                <c:pt idx="17">
                  <c:v>1249</c:v>
                </c:pt>
                <c:pt idx="18">
                  <c:v>1247</c:v>
                </c:pt>
                <c:pt idx="19">
                  <c:v>1244</c:v>
                </c:pt>
                <c:pt idx="20">
                  <c:v>1242</c:v>
                </c:pt>
                <c:pt idx="21">
                  <c:v>1239</c:v>
                </c:pt>
                <c:pt idx="22">
                  <c:v>1237</c:v>
                </c:pt>
                <c:pt idx="23">
                  <c:v>1234</c:v>
                </c:pt>
                <c:pt idx="24">
                  <c:v>1232</c:v>
                </c:pt>
                <c:pt idx="25">
                  <c:v>1229</c:v>
                </c:pt>
                <c:pt idx="26">
                  <c:v>1227</c:v>
                </c:pt>
                <c:pt idx="27">
                  <c:v>1225</c:v>
                </c:pt>
                <c:pt idx="28">
                  <c:v>1222</c:v>
                </c:pt>
              </c:numCache>
            </c:numRef>
          </c:val>
          <c:smooth val="0"/>
          <c:extLst>
            <c:ext xmlns:c16="http://schemas.microsoft.com/office/drawing/2014/chart" uri="{C3380CC4-5D6E-409C-BE32-E72D297353CC}">
              <c16:uniqueId val="{00000003-7AB6-471A-BFA8-EC7AC2900BCC}"/>
            </c:ext>
          </c:extLst>
        </c:ser>
        <c:ser>
          <c:idx val="5"/>
          <c:order val="4"/>
          <c:tx>
            <c:strRef>
              <c:f>'Build costs'!$C$107</c:f>
              <c:strCache>
                <c:ptCount val="1"/>
                <c:pt idx="0">
                  <c:v>Slow Change</c:v>
                </c:pt>
              </c:strCache>
            </c:strRef>
          </c:tx>
          <c:spPr>
            <a:ln w="19050">
              <a:solidFill>
                <a:schemeClr val="bg1">
                  <a:lumMod val="50000"/>
                </a:schemeClr>
              </a:solidFill>
            </a:ln>
          </c:spPr>
          <c:marker>
            <c:symbol val="none"/>
          </c:marker>
          <c:cat>
            <c:strRef>
              <c:f>'Build costs'!$D$100:$AF$100</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costs'!$D$107:$AF$107</c:f>
              <c:numCache>
                <c:formatCode>#,##0</c:formatCode>
                <c:ptCount val="29"/>
                <c:pt idx="0">
                  <c:v>1290</c:v>
                </c:pt>
                <c:pt idx="1">
                  <c:v>1290</c:v>
                </c:pt>
                <c:pt idx="2">
                  <c:v>1287</c:v>
                </c:pt>
                <c:pt idx="3">
                  <c:v>1285</c:v>
                </c:pt>
                <c:pt idx="4">
                  <c:v>1282</c:v>
                </c:pt>
                <c:pt idx="5">
                  <c:v>1280</c:v>
                </c:pt>
                <c:pt idx="6">
                  <c:v>1277</c:v>
                </c:pt>
                <c:pt idx="7">
                  <c:v>1275</c:v>
                </c:pt>
                <c:pt idx="8">
                  <c:v>1272</c:v>
                </c:pt>
                <c:pt idx="9">
                  <c:v>1270</c:v>
                </c:pt>
                <c:pt idx="10">
                  <c:v>1267</c:v>
                </c:pt>
                <c:pt idx="11">
                  <c:v>1264</c:v>
                </c:pt>
                <c:pt idx="12">
                  <c:v>1262</c:v>
                </c:pt>
                <c:pt idx="13">
                  <c:v>1259</c:v>
                </c:pt>
                <c:pt idx="14">
                  <c:v>1257</c:v>
                </c:pt>
                <c:pt idx="15">
                  <c:v>1254</c:v>
                </c:pt>
                <c:pt idx="16">
                  <c:v>1252</c:v>
                </c:pt>
                <c:pt idx="17">
                  <c:v>1249</c:v>
                </c:pt>
                <c:pt idx="18">
                  <c:v>1247</c:v>
                </c:pt>
                <c:pt idx="19">
                  <c:v>1244</c:v>
                </c:pt>
                <c:pt idx="20">
                  <c:v>1242</c:v>
                </c:pt>
                <c:pt idx="21">
                  <c:v>1239</c:v>
                </c:pt>
                <c:pt idx="22">
                  <c:v>1237</c:v>
                </c:pt>
                <c:pt idx="23">
                  <c:v>1234</c:v>
                </c:pt>
                <c:pt idx="24">
                  <c:v>1232</c:v>
                </c:pt>
                <c:pt idx="25">
                  <c:v>1229</c:v>
                </c:pt>
                <c:pt idx="26">
                  <c:v>1227</c:v>
                </c:pt>
                <c:pt idx="27">
                  <c:v>1225</c:v>
                </c:pt>
                <c:pt idx="28">
                  <c:v>1222</c:v>
                </c:pt>
              </c:numCache>
            </c:numRef>
          </c:val>
          <c:smooth val="0"/>
          <c:extLst>
            <c:ext xmlns:c16="http://schemas.microsoft.com/office/drawing/2014/chart" uri="{C3380CC4-5D6E-409C-BE32-E72D297353CC}">
              <c16:uniqueId val="{00000004-7AB6-471A-BFA8-EC7AC2900BCC}"/>
            </c:ext>
          </c:extLst>
        </c:ser>
        <c:dLbls>
          <c:showLegendKey val="0"/>
          <c:showVal val="0"/>
          <c:showCatName val="0"/>
          <c:showSerName val="0"/>
          <c:showPercent val="0"/>
          <c:showBubbleSize val="0"/>
        </c:dLbls>
        <c:marker val="1"/>
        <c:smooth val="0"/>
        <c:axId val="743126984"/>
        <c:axId val="743121736"/>
        <c:extLst/>
      </c:lineChart>
      <c:catAx>
        <c:axId val="74312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1736"/>
        <c:crosses val="autoZero"/>
        <c:auto val="1"/>
        <c:lblAlgn val="ctr"/>
        <c:lblOffset val="100"/>
        <c:noMultiLvlLbl val="0"/>
      </c:catAx>
      <c:valAx>
        <c:axId val="743121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698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OCGT</a:t>
            </a:r>
            <a:r>
              <a:rPr lang="en-US" baseline="0"/>
              <a:t> (</a:t>
            </a:r>
            <a:r>
              <a:rPr lang="en-US"/>
              <a:t>Large GT)</a:t>
            </a:r>
            <a:endParaRPr lang="en-US" baseline="0"/>
          </a:p>
        </c:rich>
      </c:tx>
      <c:overlay val="0"/>
      <c:spPr>
        <a:noFill/>
        <a:ln>
          <a:noFill/>
        </a:ln>
        <a:effectLst/>
      </c:spPr>
    </c:title>
    <c:autoTitleDeleted val="0"/>
    <c:plotArea>
      <c:layout/>
      <c:lineChart>
        <c:grouping val="standard"/>
        <c:varyColors val="0"/>
        <c:ser>
          <c:idx val="0"/>
          <c:order val="0"/>
          <c:tx>
            <c:strRef>
              <c:f>'Build costs'!$C$110</c:f>
              <c:strCache>
                <c:ptCount val="1"/>
                <c:pt idx="0">
                  <c:v>GenCost Current Policies</c:v>
                </c:pt>
              </c:strCache>
            </c:strRef>
          </c:tx>
          <c:spPr>
            <a:ln w="28575" cap="rnd">
              <a:noFill/>
              <a:round/>
            </a:ln>
            <a:effectLst/>
          </c:spPr>
          <c:marker>
            <c:symbol val="square"/>
            <c:size val="5"/>
            <c:spPr>
              <a:solidFill>
                <a:schemeClr val="accent1"/>
              </a:solidFill>
              <a:ln w="9525">
                <a:solidFill>
                  <a:schemeClr val="accent1"/>
                </a:solidFill>
              </a:ln>
              <a:effectLst/>
            </c:spPr>
          </c:marker>
          <c:cat>
            <c:strRef>
              <c:f>'Build costs'!$D$109:$AF$109</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costs'!$D$110:$AF$110</c:f>
              <c:numCache>
                <c:formatCode>#,##0</c:formatCode>
                <c:ptCount val="29"/>
                <c:pt idx="0">
                  <c:v>765</c:v>
                </c:pt>
                <c:pt idx="1">
                  <c:v>763</c:v>
                </c:pt>
                <c:pt idx="2">
                  <c:v>762</c:v>
                </c:pt>
                <c:pt idx="3">
                  <c:v>760</c:v>
                </c:pt>
                <c:pt idx="4">
                  <c:v>759</c:v>
                </c:pt>
                <c:pt idx="5">
                  <c:v>757</c:v>
                </c:pt>
                <c:pt idx="6">
                  <c:v>756</c:v>
                </c:pt>
                <c:pt idx="7">
                  <c:v>754</c:v>
                </c:pt>
                <c:pt idx="8">
                  <c:v>753</c:v>
                </c:pt>
                <c:pt idx="9">
                  <c:v>751</c:v>
                </c:pt>
                <c:pt idx="10">
                  <c:v>750</c:v>
                </c:pt>
                <c:pt idx="11">
                  <c:v>748</c:v>
                </c:pt>
                <c:pt idx="12">
                  <c:v>747</c:v>
                </c:pt>
                <c:pt idx="13">
                  <c:v>745</c:v>
                </c:pt>
                <c:pt idx="14">
                  <c:v>744</c:v>
                </c:pt>
                <c:pt idx="15">
                  <c:v>742</c:v>
                </c:pt>
                <c:pt idx="16">
                  <c:v>741</c:v>
                </c:pt>
                <c:pt idx="17">
                  <c:v>739</c:v>
                </c:pt>
                <c:pt idx="18">
                  <c:v>738</c:v>
                </c:pt>
                <c:pt idx="19">
                  <c:v>736</c:v>
                </c:pt>
                <c:pt idx="20">
                  <c:v>735</c:v>
                </c:pt>
                <c:pt idx="21">
                  <c:v>734</c:v>
                </c:pt>
                <c:pt idx="22">
                  <c:v>732</c:v>
                </c:pt>
                <c:pt idx="23">
                  <c:v>731</c:v>
                </c:pt>
                <c:pt idx="24">
                  <c:v>729</c:v>
                </c:pt>
                <c:pt idx="25">
                  <c:v>728</c:v>
                </c:pt>
                <c:pt idx="26">
                  <c:v>726</c:v>
                </c:pt>
                <c:pt idx="27">
                  <c:v>725</c:v>
                </c:pt>
                <c:pt idx="28">
                  <c:v>723</c:v>
                </c:pt>
              </c:numCache>
            </c:numRef>
          </c:val>
          <c:smooth val="0"/>
          <c:extLst>
            <c:ext xmlns:c16="http://schemas.microsoft.com/office/drawing/2014/chart" uri="{C3380CC4-5D6E-409C-BE32-E72D297353CC}">
              <c16:uniqueId val="{00000000-8645-4DC5-83ED-4905B00E2B7C}"/>
            </c:ext>
          </c:extLst>
        </c:ser>
        <c:ser>
          <c:idx val="1"/>
          <c:order val="1"/>
          <c:tx>
            <c:strRef>
              <c:f>'Build costs'!$C$113</c:f>
              <c:strCache>
                <c:ptCount val="1"/>
                <c:pt idx="0">
                  <c:v>Step Change</c:v>
                </c:pt>
              </c:strCache>
            </c:strRef>
          </c:tx>
          <c:spPr>
            <a:ln w="19050">
              <a:solidFill>
                <a:schemeClr val="accent6"/>
              </a:solidFill>
            </a:ln>
          </c:spPr>
          <c:marker>
            <c:symbol val="none"/>
          </c:marker>
          <c:cat>
            <c:strRef>
              <c:f>'Build costs'!$D$109:$AF$109</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costs'!$D$113:$AF$113</c:f>
              <c:numCache>
                <c:formatCode>#,##0</c:formatCode>
                <c:ptCount val="29"/>
                <c:pt idx="0">
                  <c:v>765</c:v>
                </c:pt>
                <c:pt idx="1">
                  <c:v>763</c:v>
                </c:pt>
                <c:pt idx="2">
                  <c:v>762</c:v>
                </c:pt>
                <c:pt idx="3">
                  <c:v>760</c:v>
                </c:pt>
                <c:pt idx="4">
                  <c:v>759</c:v>
                </c:pt>
                <c:pt idx="5">
                  <c:v>757</c:v>
                </c:pt>
                <c:pt idx="6">
                  <c:v>756</c:v>
                </c:pt>
                <c:pt idx="7">
                  <c:v>754</c:v>
                </c:pt>
                <c:pt idx="8">
                  <c:v>753</c:v>
                </c:pt>
                <c:pt idx="9">
                  <c:v>751</c:v>
                </c:pt>
                <c:pt idx="10">
                  <c:v>750</c:v>
                </c:pt>
                <c:pt idx="11">
                  <c:v>748</c:v>
                </c:pt>
                <c:pt idx="12">
                  <c:v>747</c:v>
                </c:pt>
                <c:pt idx="13">
                  <c:v>745</c:v>
                </c:pt>
                <c:pt idx="14">
                  <c:v>744</c:v>
                </c:pt>
                <c:pt idx="15">
                  <c:v>742</c:v>
                </c:pt>
                <c:pt idx="16">
                  <c:v>741</c:v>
                </c:pt>
                <c:pt idx="17">
                  <c:v>739</c:v>
                </c:pt>
                <c:pt idx="18">
                  <c:v>738</c:v>
                </c:pt>
                <c:pt idx="19">
                  <c:v>736</c:v>
                </c:pt>
                <c:pt idx="20">
                  <c:v>735</c:v>
                </c:pt>
                <c:pt idx="21">
                  <c:v>734</c:v>
                </c:pt>
                <c:pt idx="22">
                  <c:v>732</c:v>
                </c:pt>
                <c:pt idx="23">
                  <c:v>731</c:v>
                </c:pt>
                <c:pt idx="24">
                  <c:v>729</c:v>
                </c:pt>
                <c:pt idx="25">
                  <c:v>728</c:v>
                </c:pt>
                <c:pt idx="26">
                  <c:v>726</c:v>
                </c:pt>
                <c:pt idx="27">
                  <c:v>725</c:v>
                </c:pt>
                <c:pt idx="28">
                  <c:v>723</c:v>
                </c:pt>
              </c:numCache>
            </c:numRef>
          </c:val>
          <c:smooth val="0"/>
          <c:extLst>
            <c:ext xmlns:c16="http://schemas.microsoft.com/office/drawing/2014/chart" uri="{C3380CC4-5D6E-409C-BE32-E72D297353CC}">
              <c16:uniqueId val="{00000001-8645-4DC5-83ED-4905B00E2B7C}"/>
            </c:ext>
          </c:extLst>
        </c:ser>
        <c:ser>
          <c:idx val="2"/>
          <c:order val="2"/>
          <c:tx>
            <c:strRef>
              <c:f>'Build costs'!$C$114</c:f>
              <c:strCache>
                <c:ptCount val="1"/>
                <c:pt idx="0">
                  <c:v>Hydrogen Export</c:v>
                </c:pt>
              </c:strCache>
            </c:strRef>
          </c:tx>
          <c:spPr>
            <a:ln w="19050">
              <a:solidFill>
                <a:schemeClr val="accent3">
                  <a:lumMod val="50000"/>
                </a:schemeClr>
              </a:solidFill>
            </a:ln>
          </c:spPr>
          <c:marker>
            <c:symbol val="none"/>
          </c:marker>
          <c:cat>
            <c:strRef>
              <c:f>'Build costs'!$D$109:$AF$109</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costs'!$D$114:$AF$114</c:f>
              <c:numCache>
                <c:formatCode>#,##0</c:formatCode>
                <c:ptCount val="29"/>
                <c:pt idx="0">
                  <c:v>765</c:v>
                </c:pt>
                <c:pt idx="1">
                  <c:v>763</c:v>
                </c:pt>
                <c:pt idx="2">
                  <c:v>762</c:v>
                </c:pt>
                <c:pt idx="3">
                  <c:v>760</c:v>
                </c:pt>
                <c:pt idx="4">
                  <c:v>759</c:v>
                </c:pt>
                <c:pt idx="5">
                  <c:v>757</c:v>
                </c:pt>
                <c:pt idx="6">
                  <c:v>756</c:v>
                </c:pt>
                <c:pt idx="7">
                  <c:v>754</c:v>
                </c:pt>
                <c:pt idx="8">
                  <c:v>753</c:v>
                </c:pt>
                <c:pt idx="9">
                  <c:v>751</c:v>
                </c:pt>
                <c:pt idx="10">
                  <c:v>750</c:v>
                </c:pt>
                <c:pt idx="11">
                  <c:v>748</c:v>
                </c:pt>
                <c:pt idx="12">
                  <c:v>747</c:v>
                </c:pt>
                <c:pt idx="13">
                  <c:v>745</c:v>
                </c:pt>
                <c:pt idx="14">
                  <c:v>744</c:v>
                </c:pt>
                <c:pt idx="15">
                  <c:v>742</c:v>
                </c:pt>
                <c:pt idx="16">
                  <c:v>741</c:v>
                </c:pt>
                <c:pt idx="17">
                  <c:v>739</c:v>
                </c:pt>
                <c:pt idx="18">
                  <c:v>738</c:v>
                </c:pt>
                <c:pt idx="19">
                  <c:v>736</c:v>
                </c:pt>
                <c:pt idx="20">
                  <c:v>735</c:v>
                </c:pt>
                <c:pt idx="21">
                  <c:v>734</c:v>
                </c:pt>
                <c:pt idx="22">
                  <c:v>732</c:v>
                </c:pt>
                <c:pt idx="23">
                  <c:v>731</c:v>
                </c:pt>
                <c:pt idx="24">
                  <c:v>729</c:v>
                </c:pt>
                <c:pt idx="25">
                  <c:v>728</c:v>
                </c:pt>
                <c:pt idx="26">
                  <c:v>726</c:v>
                </c:pt>
                <c:pt idx="27">
                  <c:v>725</c:v>
                </c:pt>
                <c:pt idx="28">
                  <c:v>723</c:v>
                </c:pt>
              </c:numCache>
            </c:numRef>
          </c:val>
          <c:smooth val="0"/>
          <c:extLst>
            <c:ext xmlns:c16="http://schemas.microsoft.com/office/drawing/2014/chart" uri="{C3380CC4-5D6E-409C-BE32-E72D297353CC}">
              <c16:uniqueId val="{00000002-8645-4DC5-83ED-4905B00E2B7C}"/>
            </c:ext>
          </c:extLst>
        </c:ser>
        <c:ser>
          <c:idx val="3"/>
          <c:order val="3"/>
          <c:tx>
            <c:strRef>
              <c:f>'Build costs'!$C$115</c:f>
              <c:strCache>
                <c:ptCount val="1"/>
                <c:pt idx="0">
                  <c:v>Progressive Change</c:v>
                </c:pt>
              </c:strCache>
            </c:strRef>
          </c:tx>
          <c:spPr>
            <a:ln w="19050">
              <a:solidFill>
                <a:schemeClr val="accent4">
                  <a:lumMod val="60000"/>
                  <a:lumOff val="40000"/>
                </a:schemeClr>
              </a:solidFill>
            </a:ln>
          </c:spPr>
          <c:marker>
            <c:symbol val="none"/>
          </c:marker>
          <c:cat>
            <c:strRef>
              <c:f>'Build costs'!$D$109:$AF$109</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costs'!$D$115:$AF$115</c:f>
              <c:numCache>
                <c:formatCode>#,##0</c:formatCode>
                <c:ptCount val="29"/>
                <c:pt idx="0">
                  <c:v>765</c:v>
                </c:pt>
                <c:pt idx="1">
                  <c:v>763</c:v>
                </c:pt>
                <c:pt idx="2">
                  <c:v>762</c:v>
                </c:pt>
                <c:pt idx="3">
                  <c:v>760</c:v>
                </c:pt>
                <c:pt idx="4">
                  <c:v>759</c:v>
                </c:pt>
                <c:pt idx="5">
                  <c:v>757</c:v>
                </c:pt>
                <c:pt idx="6">
                  <c:v>756</c:v>
                </c:pt>
                <c:pt idx="7">
                  <c:v>754</c:v>
                </c:pt>
                <c:pt idx="8">
                  <c:v>753</c:v>
                </c:pt>
                <c:pt idx="9">
                  <c:v>751</c:v>
                </c:pt>
                <c:pt idx="10">
                  <c:v>750</c:v>
                </c:pt>
                <c:pt idx="11">
                  <c:v>748</c:v>
                </c:pt>
                <c:pt idx="12">
                  <c:v>747</c:v>
                </c:pt>
                <c:pt idx="13">
                  <c:v>745</c:v>
                </c:pt>
                <c:pt idx="14">
                  <c:v>744</c:v>
                </c:pt>
                <c:pt idx="15">
                  <c:v>742</c:v>
                </c:pt>
                <c:pt idx="16">
                  <c:v>741</c:v>
                </c:pt>
                <c:pt idx="17">
                  <c:v>739</c:v>
                </c:pt>
                <c:pt idx="18">
                  <c:v>738</c:v>
                </c:pt>
                <c:pt idx="19">
                  <c:v>736</c:v>
                </c:pt>
                <c:pt idx="20">
                  <c:v>735</c:v>
                </c:pt>
                <c:pt idx="21">
                  <c:v>734</c:v>
                </c:pt>
                <c:pt idx="22">
                  <c:v>732</c:v>
                </c:pt>
                <c:pt idx="23">
                  <c:v>731</c:v>
                </c:pt>
                <c:pt idx="24">
                  <c:v>729</c:v>
                </c:pt>
                <c:pt idx="25">
                  <c:v>728</c:v>
                </c:pt>
                <c:pt idx="26">
                  <c:v>726</c:v>
                </c:pt>
                <c:pt idx="27">
                  <c:v>725</c:v>
                </c:pt>
                <c:pt idx="28">
                  <c:v>723</c:v>
                </c:pt>
              </c:numCache>
            </c:numRef>
          </c:val>
          <c:smooth val="0"/>
          <c:extLst>
            <c:ext xmlns:c16="http://schemas.microsoft.com/office/drawing/2014/chart" uri="{C3380CC4-5D6E-409C-BE32-E72D297353CC}">
              <c16:uniqueId val="{00000003-8645-4DC5-83ED-4905B00E2B7C}"/>
            </c:ext>
          </c:extLst>
        </c:ser>
        <c:ser>
          <c:idx val="5"/>
          <c:order val="4"/>
          <c:tx>
            <c:strRef>
              <c:f>'Build costs'!$C$116</c:f>
              <c:strCache>
                <c:ptCount val="1"/>
                <c:pt idx="0">
                  <c:v>Slow Change</c:v>
                </c:pt>
              </c:strCache>
            </c:strRef>
          </c:tx>
          <c:spPr>
            <a:ln w="19050">
              <a:solidFill>
                <a:schemeClr val="bg1">
                  <a:lumMod val="50000"/>
                </a:schemeClr>
              </a:solidFill>
            </a:ln>
          </c:spPr>
          <c:marker>
            <c:symbol val="none"/>
          </c:marker>
          <c:cat>
            <c:strRef>
              <c:f>'Build costs'!$D$109:$AF$109</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costs'!$D$116:$AF$116</c:f>
              <c:numCache>
                <c:formatCode>#,##0</c:formatCode>
                <c:ptCount val="29"/>
                <c:pt idx="0">
                  <c:v>765</c:v>
                </c:pt>
                <c:pt idx="1">
                  <c:v>763</c:v>
                </c:pt>
                <c:pt idx="2">
                  <c:v>762</c:v>
                </c:pt>
                <c:pt idx="3">
                  <c:v>760</c:v>
                </c:pt>
                <c:pt idx="4">
                  <c:v>759</c:v>
                </c:pt>
                <c:pt idx="5">
                  <c:v>757</c:v>
                </c:pt>
                <c:pt idx="6">
                  <c:v>756</c:v>
                </c:pt>
                <c:pt idx="7">
                  <c:v>754</c:v>
                </c:pt>
                <c:pt idx="8">
                  <c:v>753</c:v>
                </c:pt>
                <c:pt idx="9">
                  <c:v>751</c:v>
                </c:pt>
                <c:pt idx="10">
                  <c:v>750</c:v>
                </c:pt>
                <c:pt idx="11">
                  <c:v>748</c:v>
                </c:pt>
                <c:pt idx="12">
                  <c:v>747</c:v>
                </c:pt>
                <c:pt idx="13">
                  <c:v>745</c:v>
                </c:pt>
                <c:pt idx="14">
                  <c:v>744</c:v>
                </c:pt>
                <c:pt idx="15">
                  <c:v>742</c:v>
                </c:pt>
                <c:pt idx="16">
                  <c:v>741</c:v>
                </c:pt>
                <c:pt idx="17">
                  <c:v>739</c:v>
                </c:pt>
                <c:pt idx="18">
                  <c:v>738</c:v>
                </c:pt>
                <c:pt idx="19">
                  <c:v>736</c:v>
                </c:pt>
                <c:pt idx="20">
                  <c:v>735</c:v>
                </c:pt>
                <c:pt idx="21">
                  <c:v>734</c:v>
                </c:pt>
                <c:pt idx="22">
                  <c:v>732</c:v>
                </c:pt>
                <c:pt idx="23">
                  <c:v>731</c:v>
                </c:pt>
                <c:pt idx="24">
                  <c:v>729</c:v>
                </c:pt>
                <c:pt idx="25">
                  <c:v>728</c:v>
                </c:pt>
                <c:pt idx="26">
                  <c:v>726</c:v>
                </c:pt>
                <c:pt idx="27">
                  <c:v>725</c:v>
                </c:pt>
                <c:pt idx="28">
                  <c:v>723</c:v>
                </c:pt>
              </c:numCache>
            </c:numRef>
          </c:val>
          <c:smooth val="0"/>
          <c:extLst>
            <c:ext xmlns:c16="http://schemas.microsoft.com/office/drawing/2014/chart" uri="{C3380CC4-5D6E-409C-BE32-E72D297353CC}">
              <c16:uniqueId val="{00000004-8645-4DC5-83ED-4905B00E2B7C}"/>
            </c:ext>
          </c:extLst>
        </c:ser>
        <c:dLbls>
          <c:showLegendKey val="0"/>
          <c:showVal val="0"/>
          <c:showCatName val="0"/>
          <c:showSerName val="0"/>
          <c:showPercent val="0"/>
          <c:showBubbleSize val="0"/>
        </c:dLbls>
        <c:marker val="1"/>
        <c:smooth val="0"/>
        <c:axId val="743126984"/>
        <c:axId val="743121736"/>
        <c:extLst/>
      </c:lineChart>
      <c:catAx>
        <c:axId val="74312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1736"/>
        <c:crosses val="autoZero"/>
        <c:auto val="1"/>
        <c:lblAlgn val="ctr"/>
        <c:lblOffset val="100"/>
        <c:noMultiLvlLbl val="0"/>
      </c:catAx>
      <c:valAx>
        <c:axId val="743121736"/>
        <c:scaling>
          <c:orientation val="minMax"/>
          <c:max val="18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698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CCGT</a:t>
            </a:r>
            <a:endParaRPr lang="en-US" baseline="0"/>
          </a:p>
        </c:rich>
      </c:tx>
      <c:overlay val="0"/>
      <c:spPr>
        <a:noFill/>
        <a:ln>
          <a:noFill/>
        </a:ln>
        <a:effectLst/>
      </c:spPr>
    </c:title>
    <c:autoTitleDeleted val="0"/>
    <c:plotArea>
      <c:layout/>
      <c:lineChart>
        <c:grouping val="standard"/>
        <c:varyColors val="0"/>
        <c:ser>
          <c:idx val="0"/>
          <c:order val="0"/>
          <c:tx>
            <c:strRef>
              <c:f>'Build costs'!$C$119</c:f>
              <c:strCache>
                <c:ptCount val="1"/>
                <c:pt idx="0">
                  <c:v>GenCost Current Policies</c:v>
                </c:pt>
              </c:strCache>
            </c:strRef>
          </c:tx>
          <c:spPr>
            <a:ln w="28575" cap="rnd">
              <a:noFill/>
              <a:round/>
            </a:ln>
            <a:effectLst/>
          </c:spPr>
          <c:marker>
            <c:symbol val="square"/>
            <c:size val="5"/>
            <c:spPr>
              <a:solidFill>
                <a:schemeClr val="accent1"/>
              </a:solidFill>
              <a:ln w="9525">
                <a:solidFill>
                  <a:schemeClr val="accent1"/>
                </a:solidFill>
              </a:ln>
              <a:effectLst/>
            </c:spPr>
          </c:marker>
          <c:cat>
            <c:strRef>
              <c:f>'Build costs'!$D$118:$AF$118</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costs'!$D$119:$AF$119</c:f>
              <c:numCache>
                <c:formatCode>#,##0</c:formatCode>
                <c:ptCount val="29"/>
                <c:pt idx="0">
                  <c:v>1559</c:v>
                </c:pt>
                <c:pt idx="1">
                  <c:v>1559</c:v>
                </c:pt>
                <c:pt idx="2">
                  <c:v>1556</c:v>
                </c:pt>
                <c:pt idx="3">
                  <c:v>1553</c:v>
                </c:pt>
                <c:pt idx="4">
                  <c:v>1550</c:v>
                </c:pt>
                <c:pt idx="5">
                  <c:v>1547</c:v>
                </c:pt>
                <c:pt idx="6">
                  <c:v>1543</c:v>
                </c:pt>
                <c:pt idx="7">
                  <c:v>1540</c:v>
                </c:pt>
                <c:pt idx="8">
                  <c:v>1537</c:v>
                </c:pt>
                <c:pt idx="9">
                  <c:v>1534</c:v>
                </c:pt>
                <c:pt idx="10">
                  <c:v>1531</c:v>
                </c:pt>
                <c:pt idx="11">
                  <c:v>1528</c:v>
                </c:pt>
                <c:pt idx="12">
                  <c:v>1525</c:v>
                </c:pt>
                <c:pt idx="13">
                  <c:v>1522</c:v>
                </c:pt>
                <c:pt idx="14">
                  <c:v>1519</c:v>
                </c:pt>
                <c:pt idx="15">
                  <c:v>1516</c:v>
                </c:pt>
                <c:pt idx="16">
                  <c:v>1513</c:v>
                </c:pt>
                <c:pt idx="17">
                  <c:v>1510</c:v>
                </c:pt>
                <c:pt idx="18">
                  <c:v>1507</c:v>
                </c:pt>
                <c:pt idx="19">
                  <c:v>1504</c:v>
                </c:pt>
                <c:pt idx="20">
                  <c:v>1501</c:v>
                </c:pt>
                <c:pt idx="21">
                  <c:v>1498</c:v>
                </c:pt>
                <c:pt idx="22">
                  <c:v>1495</c:v>
                </c:pt>
                <c:pt idx="23">
                  <c:v>1492</c:v>
                </c:pt>
                <c:pt idx="24">
                  <c:v>1489</c:v>
                </c:pt>
                <c:pt idx="25">
                  <c:v>1486</c:v>
                </c:pt>
                <c:pt idx="26">
                  <c:v>1483</c:v>
                </c:pt>
                <c:pt idx="27">
                  <c:v>1480</c:v>
                </c:pt>
                <c:pt idx="28">
                  <c:v>1477</c:v>
                </c:pt>
              </c:numCache>
            </c:numRef>
          </c:val>
          <c:smooth val="0"/>
          <c:extLst>
            <c:ext xmlns:c16="http://schemas.microsoft.com/office/drawing/2014/chart" uri="{C3380CC4-5D6E-409C-BE32-E72D297353CC}">
              <c16:uniqueId val="{00000000-3551-487F-B7D9-ACEC5FD22759}"/>
            </c:ext>
          </c:extLst>
        </c:ser>
        <c:ser>
          <c:idx val="1"/>
          <c:order val="1"/>
          <c:tx>
            <c:strRef>
              <c:f>'Build costs'!$C$122</c:f>
              <c:strCache>
                <c:ptCount val="1"/>
                <c:pt idx="0">
                  <c:v>Step Change</c:v>
                </c:pt>
              </c:strCache>
            </c:strRef>
          </c:tx>
          <c:spPr>
            <a:ln w="19050">
              <a:solidFill>
                <a:schemeClr val="accent6"/>
              </a:solidFill>
            </a:ln>
          </c:spPr>
          <c:marker>
            <c:symbol val="none"/>
          </c:marker>
          <c:cat>
            <c:strRef>
              <c:f>'Build costs'!$D$118:$AF$118</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costs'!$D$122:$AF$122</c:f>
              <c:numCache>
                <c:formatCode>#,##0</c:formatCode>
                <c:ptCount val="29"/>
                <c:pt idx="0">
                  <c:v>1559</c:v>
                </c:pt>
                <c:pt idx="1">
                  <c:v>1559</c:v>
                </c:pt>
                <c:pt idx="2">
                  <c:v>1556</c:v>
                </c:pt>
                <c:pt idx="3">
                  <c:v>1553</c:v>
                </c:pt>
                <c:pt idx="4">
                  <c:v>1550</c:v>
                </c:pt>
                <c:pt idx="5">
                  <c:v>1547</c:v>
                </c:pt>
                <c:pt idx="6">
                  <c:v>1543</c:v>
                </c:pt>
                <c:pt idx="7">
                  <c:v>1540</c:v>
                </c:pt>
                <c:pt idx="8">
                  <c:v>1537</c:v>
                </c:pt>
                <c:pt idx="9">
                  <c:v>1534</c:v>
                </c:pt>
                <c:pt idx="10">
                  <c:v>1531</c:v>
                </c:pt>
                <c:pt idx="11">
                  <c:v>1528</c:v>
                </c:pt>
                <c:pt idx="12">
                  <c:v>1525</c:v>
                </c:pt>
                <c:pt idx="13">
                  <c:v>1522</c:v>
                </c:pt>
                <c:pt idx="14">
                  <c:v>1519</c:v>
                </c:pt>
                <c:pt idx="15">
                  <c:v>1516</c:v>
                </c:pt>
                <c:pt idx="16">
                  <c:v>1513</c:v>
                </c:pt>
                <c:pt idx="17">
                  <c:v>1510</c:v>
                </c:pt>
                <c:pt idx="18">
                  <c:v>1507</c:v>
                </c:pt>
                <c:pt idx="19">
                  <c:v>1504</c:v>
                </c:pt>
                <c:pt idx="20">
                  <c:v>1501</c:v>
                </c:pt>
                <c:pt idx="21">
                  <c:v>1498</c:v>
                </c:pt>
                <c:pt idx="22">
                  <c:v>1495</c:v>
                </c:pt>
                <c:pt idx="23">
                  <c:v>1492</c:v>
                </c:pt>
                <c:pt idx="24">
                  <c:v>1489</c:v>
                </c:pt>
                <c:pt idx="25">
                  <c:v>1486</c:v>
                </c:pt>
                <c:pt idx="26">
                  <c:v>1483</c:v>
                </c:pt>
                <c:pt idx="27">
                  <c:v>1480</c:v>
                </c:pt>
                <c:pt idx="28">
                  <c:v>1477</c:v>
                </c:pt>
              </c:numCache>
            </c:numRef>
          </c:val>
          <c:smooth val="0"/>
          <c:extLst>
            <c:ext xmlns:c16="http://schemas.microsoft.com/office/drawing/2014/chart" uri="{C3380CC4-5D6E-409C-BE32-E72D297353CC}">
              <c16:uniqueId val="{00000001-3551-487F-B7D9-ACEC5FD22759}"/>
            </c:ext>
          </c:extLst>
        </c:ser>
        <c:ser>
          <c:idx val="2"/>
          <c:order val="2"/>
          <c:tx>
            <c:strRef>
              <c:f>'Build costs'!$C$123</c:f>
              <c:strCache>
                <c:ptCount val="1"/>
                <c:pt idx="0">
                  <c:v>Hydrogen Export</c:v>
                </c:pt>
              </c:strCache>
            </c:strRef>
          </c:tx>
          <c:spPr>
            <a:ln w="19050">
              <a:solidFill>
                <a:schemeClr val="accent3">
                  <a:lumMod val="50000"/>
                </a:schemeClr>
              </a:solidFill>
            </a:ln>
          </c:spPr>
          <c:marker>
            <c:symbol val="none"/>
          </c:marker>
          <c:cat>
            <c:strRef>
              <c:f>'Build costs'!$D$118:$AF$118</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costs'!$D$123:$AF$123</c:f>
              <c:numCache>
                <c:formatCode>#,##0</c:formatCode>
                <c:ptCount val="29"/>
                <c:pt idx="0">
                  <c:v>1559</c:v>
                </c:pt>
                <c:pt idx="1">
                  <c:v>1559</c:v>
                </c:pt>
                <c:pt idx="2">
                  <c:v>1553</c:v>
                </c:pt>
                <c:pt idx="3">
                  <c:v>1550</c:v>
                </c:pt>
                <c:pt idx="4">
                  <c:v>1547</c:v>
                </c:pt>
                <c:pt idx="5">
                  <c:v>1543</c:v>
                </c:pt>
                <c:pt idx="6">
                  <c:v>1540</c:v>
                </c:pt>
                <c:pt idx="7">
                  <c:v>1537</c:v>
                </c:pt>
                <c:pt idx="8">
                  <c:v>1534</c:v>
                </c:pt>
                <c:pt idx="9">
                  <c:v>1531</c:v>
                </c:pt>
                <c:pt idx="10">
                  <c:v>1528</c:v>
                </c:pt>
                <c:pt idx="11">
                  <c:v>1525</c:v>
                </c:pt>
                <c:pt idx="12">
                  <c:v>1522</c:v>
                </c:pt>
                <c:pt idx="13">
                  <c:v>1519</c:v>
                </c:pt>
                <c:pt idx="14">
                  <c:v>1516</c:v>
                </c:pt>
                <c:pt idx="15">
                  <c:v>1513</c:v>
                </c:pt>
                <c:pt idx="16">
                  <c:v>1510</c:v>
                </c:pt>
                <c:pt idx="17">
                  <c:v>1507</c:v>
                </c:pt>
                <c:pt idx="18">
                  <c:v>1504</c:v>
                </c:pt>
                <c:pt idx="19">
                  <c:v>1501</c:v>
                </c:pt>
                <c:pt idx="20">
                  <c:v>1498</c:v>
                </c:pt>
                <c:pt idx="21">
                  <c:v>1495</c:v>
                </c:pt>
                <c:pt idx="22">
                  <c:v>1492</c:v>
                </c:pt>
                <c:pt idx="23">
                  <c:v>1489</c:v>
                </c:pt>
                <c:pt idx="24">
                  <c:v>1486</c:v>
                </c:pt>
                <c:pt idx="25">
                  <c:v>1483</c:v>
                </c:pt>
                <c:pt idx="26">
                  <c:v>1480</c:v>
                </c:pt>
                <c:pt idx="27">
                  <c:v>1477</c:v>
                </c:pt>
                <c:pt idx="28">
                  <c:v>1474</c:v>
                </c:pt>
              </c:numCache>
            </c:numRef>
          </c:val>
          <c:smooth val="0"/>
          <c:extLst>
            <c:ext xmlns:c16="http://schemas.microsoft.com/office/drawing/2014/chart" uri="{C3380CC4-5D6E-409C-BE32-E72D297353CC}">
              <c16:uniqueId val="{00000002-3551-487F-B7D9-ACEC5FD22759}"/>
            </c:ext>
          </c:extLst>
        </c:ser>
        <c:ser>
          <c:idx val="3"/>
          <c:order val="3"/>
          <c:tx>
            <c:strRef>
              <c:f>'Build costs'!$C$124</c:f>
              <c:strCache>
                <c:ptCount val="1"/>
                <c:pt idx="0">
                  <c:v>Progressive Change</c:v>
                </c:pt>
              </c:strCache>
            </c:strRef>
          </c:tx>
          <c:spPr>
            <a:ln w="19050">
              <a:solidFill>
                <a:schemeClr val="accent4">
                  <a:lumMod val="60000"/>
                  <a:lumOff val="40000"/>
                </a:schemeClr>
              </a:solidFill>
            </a:ln>
          </c:spPr>
          <c:marker>
            <c:symbol val="none"/>
          </c:marker>
          <c:cat>
            <c:strRef>
              <c:f>'Build costs'!$D$118:$AF$118</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costs'!$D$124:$AF$124</c:f>
              <c:numCache>
                <c:formatCode>#,##0</c:formatCode>
                <c:ptCount val="29"/>
                <c:pt idx="0">
                  <c:v>1559</c:v>
                </c:pt>
                <c:pt idx="1">
                  <c:v>1559</c:v>
                </c:pt>
                <c:pt idx="2">
                  <c:v>1556</c:v>
                </c:pt>
                <c:pt idx="3">
                  <c:v>1553</c:v>
                </c:pt>
                <c:pt idx="4">
                  <c:v>1550</c:v>
                </c:pt>
                <c:pt idx="5">
                  <c:v>1547</c:v>
                </c:pt>
                <c:pt idx="6">
                  <c:v>1543</c:v>
                </c:pt>
                <c:pt idx="7">
                  <c:v>1540</c:v>
                </c:pt>
                <c:pt idx="8">
                  <c:v>1537</c:v>
                </c:pt>
                <c:pt idx="9">
                  <c:v>1534</c:v>
                </c:pt>
                <c:pt idx="10">
                  <c:v>1531</c:v>
                </c:pt>
                <c:pt idx="11">
                  <c:v>1528</c:v>
                </c:pt>
                <c:pt idx="12">
                  <c:v>1525</c:v>
                </c:pt>
                <c:pt idx="13">
                  <c:v>1522</c:v>
                </c:pt>
                <c:pt idx="14">
                  <c:v>1519</c:v>
                </c:pt>
                <c:pt idx="15">
                  <c:v>1516</c:v>
                </c:pt>
                <c:pt idx="16">
                  <c:v>1513</c:v>
                </c:pt>
                <c:pt idx="17">
                  <c:v>1510</c:v>
                </c:pt>
                <c:pt idx="18">
                  <c:v>1507</c:v>
                </c:pt>
                <c:pt idx="19">
                  <c:v>1504</c:v>
                </c:pt>
                <c:pt idx="20">
                  <c:v>1501</c:v>
                </c:pt>
                <c:pt idx="21">
                  <c:v>1498</c:v>
                </c:pt>
                <c:pt idx="22">
                  <c:v>1495</c:v>
                </c:pt>
                <c:pt idx="23">
                  <c:v>1492</c:v>
                </c:pt>
                <c:pt idx="24">
                  <c:v>1489</c:v>
                </c:pt>
                <c:pt idx="25">
                  <c:v>1486</c:v>
                </c:pt>
                <c:pt idx="26">
                  <c:v>1483</c:v>
                </c:pt>
                <c:pt idx="27">
                  <c:v>1480</c:v>
                </c:pt>
                <c:pt idx="28">
                  <c:v>1477</c:v>
                </c:pt>
              </c:numCache>
            </c:numRef>
          </c:val>
          <c:smooth val="0"/>
          <c:extLst>
            <c:ext xmlns:c16="http://schemas.microsoft.com/office/drawing/2014/chart" uri="{C3380CC4-5D6E-409C-BE32-E72D297353CC}">
              <c16:uniqueId val="{00000003-3551-487F-B7D9-ACEC5FD22759}"/>
            </c:ext>
          </c:extLst>
        </c:ser>
        <c:ser>
          <c:idx val="5"/>
          <c:order val="4"/>
          <c:tx>
            <c:strRef>
              <c:f>'Build costs'!$C$125</c:f>
              <c:strCache>
                <c:ptCount val="1"/>
                <c:pt idx="0">
                  <c:v>Slow Change</c:v>
                </c:pt>
              </c:strCache>
            </c:strRef>
          </c:tx>
          <c:spPr>
            <a:ln w="19050">
              <a:solidFill>
                <a:schemeClr val="bg1">
                  <a:lumMod val="50000"/>
                </a:schemeClr>
              </a:solidFill>
            </a:ln>
          </c:spPr>
          <c:marker>
            <c:symbol val="none"/>
          </c:marker>
          <c:cat>
            <c:strRef>
              <c:f>'Build costs'!$D$118:$AF$118</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costs'!$D$125:$AF$125</c:f>
              <c:numCache>
                <c:formatCode>#,##0</c:formatCode>
                <c:ptCount val="29"/>
                <c:pt idx="0">
                  <c:v>1559</c:v>
                </c:pt>
                <c:pt idx="1">
                  <c:v>1559</c:v>
                </c:pt>
                <c:pt idx="2">
                  <c:v>1556</c:v>
                </c:pt>
                <c:pt idx="3">
                  <c:v>1553</c:v>
                </c:pt>
                <c:pt idx="4">
                  <c:v>1550</c:v>
                </c:pt>
                <c:pt idx="5">
                  <c:v>1547</c:v>
                </c:pt>
                <c:pt idx="6">
                  <c:v>1543</c:v>
                </c:pt>
                <c:pt idx="7">
                  <c:v>1540</c:v>
                </c:pt>
                <c:pt idx="8">
                  <c:v>1537</c:v>
                </c:pt>
                <c:pt idx="9">
                  <c:v>1534</c:v>
                </c:pt>
                <c:pt idx="10">
                  <c:v>1531</c:v>
                </c:pt>
                <c:pt idx="11">
                  <c:v>1528</c:v>
                </c:pt>
                <c:pt idx="12">
                  <c:v>1525</c:v>
                </c:pt>
                <c:pt idx="13">
                  <c:v>1522</c:v>
                </c:pt>
                <c:pt idx="14">
                  <c:v>1519</c:v>
                </c:pt>
                <c:pt idx="15">
                  <c:v>1516</c:v>
                </c:pt>
                <c:pt idx="16">
                  <c:v>1513</c:v>
                </c:pt>
                <c:pt idx="17">
                  <c:v>1510</c:v>
                </c:pt>
                <c:pt idx="18">
                  <c:v>1507</c:v>
                </c:pt>
                <c:pt idx="19">
                  <c:v>1504</c:v>
                </c:pt>
                <c:pt idx="20">
                  <c:v>1501</c:v>
                </c:pt>
                <c:pt idx="21">
                  <c:v>1498</c:v>
                </c:pt>
                <c:pt idx="22">
                  <c:v>1495</c:v>
                </c:pt>
                <c:pt idx="23">
                  <c:v>1492</c:v>
                </c:pt>
                <c:pt idx="24">
                  <c:v>1489</c:v>
                </c:pt>
                <c:pt idx="25">
                  <c:v>1486</c:v>
                </c:pt>
                <c:pt idx="26">
                  <c:v>1483</c:v>
                </c:pt>
                <c:pt idx="27">
                  <c:v>1480</c:v>
                </c:pt>
                <c:pt idx="28">
                  <c:v>1477</c:v>
                </c:pt>
              </c:numCache>
            </c:numRef>
          </c:val>
          <c:smooth val="0"/>
          <c:extLst>
            <c:ext xmlns:c16="http://schemas.microsoft.com/office/drawing/2014/chart" uri="{C3380CC4-5D6E-409C-BE32-E72D297353CC}">
              <c16:uniqueId val="{00000004-3551-487F-B7D9-ACEC5FD22759}"/>
            </c:ext>
          </c:extLst>
        </c:ser>
        <c:dLbls>
          <c:showLegendKey val="0"/>
          <c:showVal val="0"/>
          <c:showCatName val="0"/>
          <c:showSerName val="0"/>
          <c:showPercent val="0"/>
          <c:showBubbleSize val="0"/>
        </c:dLbls>
        <c:marker val="1"/>
        <c:smooth val="0"/>
        <c:axId val="743126984"/>
        <c:axId val="743121736"/>
        <c:extLst/>
      </c:lineChart>
      <c:catAx>
        <c:axId val="74312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1736"/>
        <c:crosses val="autoZero"/>
        <c:auto val="1"/>
        <c:lblAlgn val="ctr"/>
        <c:lblOffset val="100"/>
        <c:noMultiLvlLbl val="0"/>
      </c:catAx>
      <c:valAx>
        <c:axId val="743121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698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CCGT with CCS</a:t>
            </a:r>
          </a:p>
        </c:rich>
      </c:tx>
      <c:overlay val="0"/>
      <c:spPr>
        <a:noFill/>
        <a:ln>
          <a:noFill/>
        </a:ln>
        <a:effectLst/>
      </c:spPr>
    </c:title>
    <c:autoTitleDeleted val="0"/>
    <c:plotArea>
      <c:layout/>
      <c:lineChart>
        <c:grouping val="standard"/>
        <c:varyColors val="0"/>
        <c:ser>
          <c:idx val="0"/>
          <c:order val="0"/>
          <c:tx>
            <c:strRef>
              <c:f>'Build costs'!$C$128</c:f>
              <c:strCache>
                <c:ptCount val="1"/>
                <c:pt idx="0">
                  <c:v>GenCost Current Policies</c:v>
                </c:pt>
              </c:strCache>
            </c:strRef>
          </c:tx>
          <c:spPr>
            <a:ln w="28575" cap="rnd">
              <a:noFill/>
              <a:round/>
            </a:ln>
            <a:effectLst/>
          </c:spPr>
          <c:marker>
            <c:symbol val="square"/>
            <c:size val="5"/>
            <c:spPr>
              <a:solidFill>
                <a:schemeClr val="accent1"/>
              </a:solidFill>
              <a:ln w="9525">
                <a:solidFill>
                  <a:schemeClr val="accent1"/>
                </a:solidFill>
              </a:ln>
              <a:effectLst/>
            </c:spPr>
          </c:marker>
          <c:cat>
            <c:strRef>
              <c:f>'Build costs'!$D$127:$AF$127</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costs'!$D$128:$AF$128</c:f>
              <c:numCache>
                <c:formatCode>#,##0</c:formatCode>
                <c:ptCount val="29"/>
                <c:pt idx="0">
                  <c:v>4011</c:v>
                </c:pt>
                <c:pt idx="1">
                  <c:v>4011</c:v>
                </c:pt>
                <c:pt idx="2">
                  <c:v>4008</c:v>
                </c:pt>
                <c:pt idx="3">
                  <c:v>4006</c:v>
                </c:pt>
                <c:pt idx="4">
                  <c:v>4003</c:v>
                </c:pt>
                <c:pt idx="5">
                  <c:v>4000</c:v>
                </c:pt>
                <c:pt idx="6">
                  <c:v>3997</c:v>
                </c:pt>
                <c:pt idx="7">
                  <c:v>3995</c:v>
                </c:pt>
                <c:pt idx="8">
                  <c:v>3992</c:v>
                </c:pt>
                <c:pt idx="9">
                  <c:v>3989</c:v>
                </c:pt>
                <c:pt idx="10">
                  <c:v>3987</c:v>
                </c:pt>
                <c:pt idx="11">
                  <c:v>3984</c:v>
                </c:pt>
                <c:pt idx="12">
                  <c:v>3981</c:v>
                </c:pt>
                <c:pt idx="13">
                  <c:v>3979</c:v>
                </c:pt>
                <c:pt idx="14">
                  <c:v>3976</c:v>
                </c:pt>
                <c:pt idx="15">
                  <c:v>3973</c:v>
                </c:pt>
                <c:pt idx="16">
                  <c:v>3971</c:v>
                </c:pt>
                <c:pt idx="17">
                  <c:v>3968</c:v>
                </c:pt>
                <c:pt idx="18">
                  <c:v>3965</c:v>
                </c:pt>
                <c:pt idx="19">
                  <c:v>3963</c:v>
                </c:pt>
                <c:pt idx="20">
                  <c:v>3955</c:v>
                </c:pt>
                <c:pt idx="21">
                  <c:v>3947</c:v>
                </c:pt>
                <c:pt idx="22">
                  <c:v>3889</c:v>
                </c:pt>
                <c:pt idx="23">
                  <c:v>3785</c:v>
                </c:pt>
                <c:pt idx="24">
                  <c:v>3645</c:v>
                </c:pt>
                <c:pt idx="25">
                  <c:v>3528</c:v>
                </c:pt>
                <c:pt idx="26">
                  <c:v>3443</c:v>
                </c:pt>
                <c:pt idx="27">
                  <c:v>3380</c:v>
                </c:pt>
                <c:pt idx="28">
                  <c:v>3335</c:v>
                </c:pt>
              </c:numCache>
            </c:numRef>
          </c:val>
          <c:smooth val="0"/>
          <c:extLst>
            <c:ext xmlns:c16="http://schemas.microsoft.com/office/drawing/2014/chart" uri="{C3380CC4-5D6E-409C-BE32-E72D297353CC}">
              <c16:uniqueId val="{00000000-BF09-4A11-A38E-A5DAD80C9326}"/>
            </c:ext>
          </c:extLst>
        </c:ser>
        <c:ser>
          <c:idx val="1"/>
          <c:order val="1"/>
          <c:tx>
            <c:strRef>
              <c:f>'Build costs'!$C$131</c:f>
              <c:strCache>
                <c:ptCount val="1"/>
                <c:pt idx="0">
                  <c:v>Step Change</c:v>
                </c:pt>
              </c:strCache>
            </c:strRef>
          </c:tx>
          <c:spPr>
            <a:ln w="19050">
              <a:solidFill>
                <a:schemeClr val="accent6"/>
              </a:solidFill>
            </a:ln>
          </c:spPr>
          <c:marker>
            <c:symbol val="none"/>
          </c:marker>
          <c:cat>
            <c:strRef>
              <c:f>'Build costs'!$D$127:$AF$127</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costs'!$D$131:$AF$131</c:f>
              <c:numCache>
                <c:formatCode>#,##0</c:formatCode>
                <c:ptCount val="29"/>
                <c:pt idx="0">
                  <c:v>4011</c:v>
                </c:pt>
                <c:pt idx="1">
                  <c:v>4011</c:v>
                </c:pt>
                <c:pt idx="2">
                  <c:v>4008</c:v>
                </c:pt>
                <c:pt idx="3">
                  <c:v>4006</c:v>
                </c:pt>
                <c:pt idx="4">
                  <c:v>4003</c:v>
                </c:pt>
                <c:pt idx="5">
                  <c:v>4000</c:v>
                </c:pt>
                <c:pt idx="6">
                  <c:v>3997</c:v>
                </c:pt>
                <c:pt idx="7">
                  <c:v>3995</c:v>
                </c:pt>
                <c:pt idx="8">
                  <c:v>3992</c:v>
                </c:pt>
                <c:pt idx="9">
                  <c:v>3989</c:v>
                </c:pt>
                <c:pt idx="10">
                  <c:v>3987</c:v>
                </c:pt>
                <c:pt idx="11">
                  <c:v>3984</c:v>
                </c:pt>
                <c:pt idx="12">
                  <c:v>3981</c:v>
                </c:pt>
                <c:pt idx="13">
                  <c:v>3979</c:v>
                </c:pt>
                <c:pt idx="14">
                  <c:v>3976</c:v>
                </c:pt>
                <c:pt idx="15">
                  <c:v>3973</c:v>
                </c:pt>
                <c:pt idx="16">
                  <c:v>3788</c:v>
                </c:pt>
                <c:pt idx="17">
                  <c:v>3603</c:v>
                </c:pt>
                <c:pt idx="18">
                  <c:v>3413</c:v>
                </c:pt>
                <c:pt idx="19">
                  <c:v>3405</c:v>
                </c:pt>
                <c:pt idx="20">
                  <c:v>3387</c:v>
                </c:pt>
                <c:pt idx="21">
                  <c:v>3374</c:v>
                </c:pt>
                <c:pt idx="22">
                  <c:v>3315</c:v>
                </c:pt>
                <c:pt idx="23">
                  <c:v>3241</c:v>
                </c:pt>
                <c:pt idx="24">
                  <c:v>3103</c:v>
                </c:pt>
                <c:pt idx="25">
                  <c:v>3013</c:v>
                </c:pt>
                <c:pt idx="26">
                  <c:v>2947</c:v>
                </c:pt>
                <c:pt idx="27">
                  <c:v>2944</c:v>
                </c:pt>
                <c:pt idx="28">
                  <c:v>2942</c:v>
                </c:pt>
              </c:numCache>
            </c:numRef>
          </c:val>
          <c:smooth val="0"/>
          <c:extLst>
            <c:ext xmlns:c16="http://schemas.microsoft.com/office/drawing/2014/chart" uri="{C3380CC4-5D6E-409C-BE32-E72D297353CC}">
              <c16:uniqueId val="{00000001-BF09-4A11-A38E-A5DAD80C9326}"/>
            </c:ext>
          </c:extLst>
        </c:ser>
        <c:ser>
          <c:idx val="2"/>
          <c:order val="2"/>
          <c:tx>
            <c:strRef>
              <c:f>'Build costs'!$C$132</c:f>
              <c:strCache>
                <c:ptCount val="1"/>
                <c:pt idx="0">
                  <c:v>Hydrogen Export</c:v>
                </c:pt>
              </c:strCache>
            </c:strRef>
          </c:tx>
          <c:spPr>
            <a:ln w="19050">
              <a:solidFill>
                <a:schemeClr val="accent3">
                  <a:lumMod val="50000"/>
                </a:schemeClr>
              </a:solidFill>
            </a:ln>
          </c:spPr>
          <c:marker>
            <c:symbol val="none"/>
          </c:marker>
          <c:cat>
            <c:strRef>
              <c:f>'Build costs'!$D$127:$AF$127</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costs'!$D$132:$AF$132</c:f>
              <c:numCache>
                <c:formatCode>#,##0</c:formatCode>
                <c:ptCount val="29"/>
                <c:pt idx="0">
                  <c:v>4011</c:v>
                </c:pt>
                <c:pt idx="1">
                  <c:v>4011</c:v>
                </c:pt>
                <c:pt idx="2">
                  <c:v>4006</c:v>
                </c:pt>
                <c:pt idx="3">
                  <c:v>4003</c:v>
                </c:pt>
                <c:pt idx="4">
                  <c:v>4000</c:v>
                </c:pt>
                <c:pt idx="5">
                  <c:v>3997</c:v>
                </c:pt>
                <c:pt idx="6">
                  <c:v>3995</c:v>
                </c:pt>
                <c:pt idx="7">
                  <c:v>3992</c:v>
                </c:pt>
                <c:pt idx="8">
                  <c:v>3989</c:v>
                </c:pt>
                <c:pt idx="9">
                  <c:v>3987</c:v>
                </c:pt>
                <c:pt idx="10">
                  <c:v>3984</c:v>
                </c:pt>
                <c:pt idx="11">
                  <c:v>3981</c:v>
                </c:pt>
                <c:pt idx="12">
                  <c:v>3979</c:v>
                </c:pt>
                <c:pt idx="13">
                  <c:v>3976</c:v>
                </c:pt>
                <c:pt idx="14">
                  <c:v>3973</c:v>
                </c:pt>
                <c:pt idx="15">
                  <c:v>3971</c:v>
                </c:pt>
                <c:pt idx="16">
                  <c:v>3968</c:v>
                </c:pt>
                <c:pt idx="17">
                  <c:v>3965</c:v>
                </c:pt>
                <c:pt idx="18">
                  <c:v>3963</c:v>
                </c:pt>
                <c:pt idx="19">
                  <c:v>3947</c:v>
                </c:pt>
                <c:pt idx="20">
                  <c:v>3931</c:v>
                </c:pt>
                <c:pt idx="21">
                  <c:v>3915</c:v>
                </c:pt>
                <c:pt idx="22">
                  <c:v>3913</c:v>
                </c:pt>
                <c:pt idx="23">
                  <c:v>3714</c:v>
                </c:pt>
                <c:pt idx="24">
                  <c:v>3411</c:v>
                </c:pt>
                <c:pt idx="25">
                  <c:v>3060</c:v>
                </c:pt>
                <c:pt idx="26">
                  <c:v>2878</c:v>
                </c:pt>
                <c:pt idx="27">
                  <c:v>2786</c:v>
                </c:pt>
                <c:pt idx="28">
                  <c:v>2735</c:v>
                </c:pt>
              </c:numCache>
            </c:numRef>
          </c:val>
          <c:smooth val="0"/>
          <c:extLst>
            <c:ext xmlns:c16="http://schemas.microsoft.com/office/drawing/2014/chart" uri="{C3380CC4-5D6E-409C-BE32-E72D297353CC}">
              <c16:uniqueId val="{00000002-BF09-4A11-A38E-A5DAD80C9326}"/>
            </c:ext>
          </c:extLst>
        </c:ser>
        <c:ser>
          <c:idx val="3"/>
          <c:order val="3"/>
          <c:tx>
            <c:strRef>
              <c:f>'Build costs'!$C$133</c:f>
              <c:strCache>
                <c:ptCount val="1"/>
                <c:pt idx="0">
                  <c:v>Progressive Change</c:v>
                </c:pt>
              </c:strCache>
            </c:strRef>
          </c:tx>
          <c:spPr>
            <a:ln w="19050">
              <a:solidFill>
                <a:schemeClr val="accent4">
                  <a:lumMod val="60000"/>
                  <a:lumOff val="40000"/>
                </a:schemeClr>
              </a:solidFill>
            </a:ln>
          </c:spPr>
          <c:marker>
            <c:symbol val="none"/>
          </c:marker>
          <c:cat>
            <c:strRef>
              <c:f>'Build costs'!$D$127:$AF$127</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costs'!$D$133:$AF$133</c:f>
              <c:numCache>
                <c:formatCode>#,##0</c:formatCode>
                <c:ptCount val="29"/>
                <c:pt idx="0">
                  <c:v>4011</c:v>
                </c:pt>
                <c:pt idx="1">
                  <c:v>4011</c:v>
                </c:pt>
                <c:pt idx="2">
                  <c:v>4008</c:v>
                </c:pt>
                <c:pt idx="3">
                  <c:v>4006</c:v>
                </c:pt>
                <c:pt idx="4">
                  <c:v>4003</c:v>
                </c:pt>
                <c:pt idx="5">
                  <c:v>4000</c:v>
                </c:pt>
                <c:pt idx="6">
                  <c:v>3997</c:v>
                </c:pt>
                <c:pt idx="7">
                  <c:v>3995</c:v>
                </c:pt>
                <c:pt idx="8">
                  <c:v>3992</c:v>
                </c:pt>
                <c:pt idx="9">
                  <c:v>3989</c:v>
                </c:pt>
                <c:pt idx="10">
                  <c:v>3987</c:v>
                </c:pt>
                <c:pt idx="11">
                  <c:v>3984</c:v>
                </c:pt>
                <c:pt idx="12">
                  <c:v>3981</c:v>
                </c:pt>
                <c:pt idx="13">
                  <c:v>3979</c:v>
                </c:pt>
                <c:pt idx="14">
                  <c:v>3976</c:v>
                </c:pt>
                <c:pt idx="15">
                  <c:v>3973</c:v>
                </c:pt>
                <c:pt idx="16">
                  <c:v>3971</c:v>
                </c:pt>
                <c:pt idx="17">
                  <c:v>3968</c:v>
                </c:pt>
                <c:pt idx="18">
                  <c:v>3965</c:v>
                </c:pt>
                <c:pt idx="19">
                  <c:v>3963</c:v>
                </c:pt>
                <c:pt idx="20">
                  <c:v>3955</c:v>
                </c:pt>
                <c:pt idx="21">
                  <c:v>3947</c:v>
                </c:pt>
                <c:pt idx="22">
                  <c:v>3889</c:v>
                </c:pt>
                <c:pt idx="23">
                  <c:v>3785</c:v>
                </c:pt>
                <c:pt idx="24">
                  <c:v>3645</c:v>
                </c:pt>
                <c:pt idx="25">
                  <c:v>3528</c:v>
                </c:pt>
                <c:pt idx="26">
                  <c:v>3443</c:v>
                </c:pt>
                <c:pt idx="27">
                  <c:v>3380</c:v>
                </c:pt>
                <c:pt idx="28">
                  <c:v>3335</c:v>
                </c:pt>
              </c:numCache>
            </c:numRef>
          </c:val>
          <c:smooth val="0"/>
          <c:extLst>
            <c:ext xmlns:c16="http://schemas.microsoft.com/office/drawing/2014/chart" uri="{C3380CC4-5D6E-409C-BE32-E72D297353CC}">
              <c16:uniqueId val="{00000003-BF09-4A11-A38E-A5DAD80C9326}"/>
            </c:ext>
          </c:extLst>
        </c:ser>
        <c:ser>
          <c:idx val="5"/>
          <c:order val="4"/>
          <c:tx>
            <c:strRef>
              <c:f>'Build costs'!$C$134</c:f>
              <c:strCache>
                <c:ptCount val="1"/>
                <c:pt idx="0">
                  <c:v>Slow Change</c:v>
                </c:pt>
              </c:strCache>
            </c:strRef>
          </c:tx>
          <c:spPr>
            <a:ln w="19050">
              <a:solidFill>
                <a:schemeClr val="bg1">
                  <a:lumMod val="50000"/>
                </a:schemeClr>
              </a:solidFill>
            </a:ln>
          </c:spPr>
          <c:marker>
            <c:symbol val="none"/>
          </c:marker>
          <c:cat>
            <c:strRef>
              <c:f>'Build costs'!$D$127:$AF$127</c:f>
              <c:strCache>
                <c:ptCount val="29"/>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strCache>
            </c:strRef>
          </c:cat>
          <c:val>
            <c:numRef>
              <c:f>'Build costs'!$D$134:$AF$134</c:f>
              <c:numCache>
                <c:formatCode>#,##0</c:formatCode>
                <c:ptCount val="29"/>
                <c:pt idx="0">
                  <c:v>4011</c:v>
                </c:pt>
                <c:pt idx="1">
                  <c:v>4011</c:v>
                </c:pt>
                <c:pt idx="2">
                  <c:v>4008</c:v>
                </c:pt>
                <c:pt idx="3">
                  <c:v>4006</c:v>
                </c:pt>
                <c:pt idx="4">
                  <c:v>4003</c:v>
                </c:pt>
                <c:pt idx="5">
                  <c:v>4000</c:v>
                </c:pt>
                <c:pt idx="6">
                  <c:v>3997</c:v>
                </c:pt>
                <c:pt idx="7">
                  <c:v>3995</c:v>
                </c:pt>
                <c:pt idx="8">
                  <c:v>3992</c:v>
                </c:pt>
                <c:pt idx="9">
                  <c:v>3989</c:v>
                </c:pt>
                <c:pt idx="10">
                  <c:v>3987</c:v>
                </c:pt>
                <c:pt idx="11">
                  <c:v>3984</c:v>
                </c:pt>
                <c:pt idx="12">
                  <c:v>3981</c:v>
                </c:pt>
                <c:pt idx="13">
                  <c:v>3979</c:v>
                </c:pt>
                <c:pt idx="14">
                  <c:v>3976</c:v>
                </c:pt>
                <c:pt idx="15">
                  <c:v>3973</c:v>
                </c:pt>
                <c:pt idx="16">
                  <c:v>3971</c:v>
                </c:pt>
                <c:pt idx="17">
                  <c:v>3968</c:v>
                </c:pt>
                <c:pt idx="18">
                  <c:v>3965</c:v>
                </c:pt>
                <c:pt idx="19">
                  <c:v>3963</c:v>
                </c:pt>
                <c:pt idx="20">
                  <c:v>3955</c:v>
                </c:pt>
                <c:pt idx="21">
                  <c:v>3947</c:v>
                </c:pt>
                <c:pt idx="22">
                  <c:v>3889</c:v>
                </c:pt>
                <c:pt idx="23">
                  <c:v>3785</c:v>
                </c:pt>
                <c:pt idx="24">
                  <c:v>3645</c:v>
                </c:pt>
                <c:pt idx="25">
                  <c:v>3528</c:v>
                </c:pt>
                <c:pt idx="26">
                  <c:v>3443</c:v>
                </c:pt>
                <c:pt idx="27">
                  <c:v>3380</c:v>
                </c:pt>
                <c:pt idx="28">
                  <c:v>3335</c:v>
                </c:pt>
              </c:numCache>
            </c:numRef>
          </c:val>
          <c:smooth val="0"/>
          <c:extLst>
            <c:ext xmlns:c16="http://schemas.microsoft.com/office/drawing/2014/chart" uri="{C3380CC4-5D6E-409C-BE32-E72D297353CC}">
              <c16:uniqueId val="{00000004-BF09-4A11-A38E-A5DAD80C9326}"/>
            </c:ext>
          </c:extLst>
        </c:ser>
        <c:dLbls>
          <c:showLegendKey val="0"/>
          <c:showVal val="0"/>
          <c:showCatName val="0"/>
          <c:showSerName val="0"/>
          <c:showPercent val="0"/>
          <c:showBubbleSize val="0"/>
        </c:dLbls>
        <c:marker val="1"/>
        <c:smooth val="0"/>
        <c:axId val="743126984"/>
        <c:axId val="743121736"/>
        <c:extLst/>
      </c:lineChart>
      <c:catAx>
        <c:axId val="74312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1736"/>
        <c:crosses val="autoZero"/>
        <c:auto val="1"/>
        <c:lblAlgn val="ctr"/>
        <c:lblOffset val="100"/>
        <c:noMultiLvlLbl val="0"/>
      </c:catAx>
      <c:valAx>
        <c:axId val="743121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698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Battery Storage (1 hr)</a:t>
            </a:r>
            <a:endParaRPr lang="en-US" baseline="0"/>
          </a:p>
        </c:rich>
      </c:tx>
      <c:overlay val="0"/>
      <c:spPr>
        <a:noFill/>
        <a:ln>
          <a:noFill/>
        </a:ln>
        <a:effectLst/>
      </c:spPr>
    </c:title>
    <c:autoTitleDeleted val="0"/>
    <c:plotArea>
      <c:layout/>
      <c:lineChart>
        <c:grouping val="standard"/>
        <c:varyColors val="0"/>
        <c:ser>
          <c:idx val="0"/>
          <c:order val="0"/>
          <c:tx>
            <c:strRef>
              <c:f>'Build costs'!$C$164</c:f>
              <c:strCache>
                <c:ptCount val="1"/>
                <c:pt idx="0">
                  <c:v>GenCost Current Policies</c:v>
                </c:pt>
              </c:strCache>
            </c:strRef>
          </c:tx>
          <c:spPr>
            <a:ln w="28575" cap="rnd">
              <a:noFill/>
              <a:round/>
            </a:ln>
            <a:effectLst/>
          </c:spPr>
          <c:marker>
            <c:symbol val="square"/>
            <c:size val="5"/>
            <c:spPr>
              <a:solidFill>
                <a:schemeClr val="accent1"/>
              </a:solidFill>
              <a:ln w="9525">
                <a:solidFill>
                  <a:schemeClr val="accent1"/>
                </a:solidFill>
              </a:ln>
              <a:effectLst/>
            </c:spPr>
          </c:marker>
          <c:cat>
            <c:strRef>
              <c:f>'Build costs'!$D$163:$AG$163</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costs'!$D$164:$AG$164</c:f>
              <c:numCache>
                <c:formatCode>#,##0</c:formatCode>
                <c:ptCount val="30"/>
                <c:pt idx="0">
                  <c:v>775</c:v>
                </c:pt>
                <c:pt idx="1">
                  <c:v>759</c:v>
                </c:pt>
                <c:pt idx="2">
                  <c:v>747</c:v>
                </c:pt>
                <c:pt idx="3">
                  <c:v>739</c:v>
                </c:pt>
                <c:pt idx="4">
                  <c:v>732</c:v>
                </c:pt>
                <c:pt idx="5">
                  <c:v>723</c:v>
                </c:pt>
                <c:pt idx="6">
                  <c:v>703</c:v>
                </c:pt>
                <c:pt idx="7">
                  <c:v>684</c:v>
                </c:pt>
                <c:pt idx="8">
                  <c:v>676</c:v>
                </c:pt>
                <c:pt idx="9">
                  <c:v>657</c:v>
                </c:pt>
                <c:pt idx="10">
                  <c:v>640</c:v>
                </c:pt>
                <c:pt idx="11">
                  <c:v>625</c:v>
                </c:pt>
                <c:pt idx="12">
                  <c:v>611</c:v>
                </c:pt>
                <c:pt idx="13">
                  <c:v>601</c:v>
                </c:pt>
                <c:pt idx="14">
                  <c:v>594</c:v>
                </c:pt>
                <c:pt idx="15">
                  <c:v>576</c:v>
                </c:pt>
                <c:pt idx="16">
                  <c:v>562</c:v>
                </c:pt>
                <c:pt idx="17">
                  <c:v>547</c:v>
                </c:pt>
                <c:pt idx="18">
                  <c:v>535</c:v>
                </c:pt>
                <c:pt idx="19">
                  <c:v>522</c:v>
                </c:pt>
                <c:pt idx="20">
                  <c:v>512</c:v>
                </c:pt>
                <c:pt idx="21">
                  <c:v>506</c:v>
                </c:pt>
                <c:pt idx="22">
                  <c:v>499</c:v>
                </c:pt>
                <c:pt idx="23">
                  <c:v>490</c:v>
                </c:pt>
                <c:pt idx="24">
                  <c:v>482</c:v>
                </c:pt>
                <c:pt idx="25">
                  <c:v>475</c:v>
                </c:pt>
                <c:pt idx="26">
                  <c:v>468</c:v>
                </c:pt>
                <c:pt idx="27">
                  <c:v>462</c:v>
                </c:pt>
                <c:pt idx="28">
                  <c:v>455</c:v>
                </c:pt>
                <c:pt idx="29">
                  <c:v>444</c:v>
                </c:pt>
              </c:numCache>
            </c:numRef>
          </c:val>
          <c:smooth val="0"/>
          <c:extLst>
            <c:ext xmlns:c16="http://schemas.microsoft.com/office/drawing/2014/chart" uri="{C3380CC4-5D6E-409C-BE32-E72D297353CC}">
              <c16:uniqueId val="{00000000-15BD-45FF-B422-0948F12A009F}"/>
            </c:ext>
          </c:extLst>
        </c:ser>
        <c:ser>
          <c:idx val="1"/>
          <c:order val="1"/>
          <c:tx>
            <c:strRef>
              <c:f>'Build costs'!$C$167</c:f>
              <c:strCache>
                <c:ptCount val="1"/>
                <c:pt idx="0">
                  <c:v>Step Change</c:v>
                </c:pt>
              </c:strCache>
            </c:strRef>
          </c:tx>
          <c:spPr>
            <a:ln w="19050">
              <a:solidFill>
                <a:schemeClr val="accent6"/>
              </a:solidFill>
            </a:ln>
          </c:spPr>
          <c:marker>
            <c:symbol val="none"/>
          </c:marker>
          <c:cat>
            <c:strRef>
              <c:f>'Build costs'!$D$163:$AG$163</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costs'!$D$167:$AG$167</c:f>
              <c:numCache>
                <c:formatCode>#,##0</c:formatCode>
                <c:ptCount val="30"/>
                <c:pt idx="0">
                  <c:v>775</c:v>
                </c:pt>
                <c:pt idx="1">
                  <c:v>745</c:v>
                </c:pt>
                <c:pt idx="2">
                  <c:v>724</c:v>
                </c:pt>
                <c:pt idx="3">
                  <c:v>709</c:v>
                </c:pt>
                <c:pt idx="4">
                  <c:v>696</c:v>
                </c:pt>
                <c:pt idx="5">
                  <c:v>685</c:v>
                </c:pt>
                <c:pt idx="6">
                  <c:v>663</c:v>
                </c:pt>
                <c:pt idx="7">
                  <c:v>642</c:v>
                </c:pt>
                <c:pt idx="8">
                  <c:v>621</c:v>
                </c:pt>
                <c:pt idx="9">
                  <c:v>602</c:v>
                </c:pt>
                <c:pt idx="10">
                  <c:v>583</c:v>
                </c:pt>
                <c:pt idx="11">
                  <c:v>565</c:v>
                </c:pt>
                <c:pt idx="12">
                  <c:v>548</c:v>
                </c:pt>
                <c:pt idx="13">
                  <c:v>532</c:v>
                </c:pt>
                <c:pt idx="14">
                  <c:v>523</c:v>
                </c:pt>
                <c:pt idx="15">
                  <c:v>513</c:v>
                </c:pt>
                <c:pt idx="16">
                  <c:v>504</c:v>
                </c:pt>
                <c:pt idx="17">
                  <c:v>495</c:v>
                </c:pt>
                <c:pt idx="18">
                  <c:v>487</c:v>
                </c:pt>
                <c:pt idx="19">
                  <c:v>478</c:v>
                </c:pt>
                <c:pt idx="20">
                  <c:v>471</c:v>
                </c:pt>
                <c:pt idx="21">
                  <c:v>464</c:v>
                </c:pt>
                <c:pt idx="22">
                  <c:v>458</c:v>
                </c:pt>
                <c:pt idx="23">
                  <c:v>450</c:v>
                </c:pt>
                <c:pt idx="24">
                  <c:v>443</c:v>
                </c:pt>
                <c:pt idx="25">
                  <c:v>436</c:v>
                </c:pt>
                <c:pt idx="26">
                  <c:v>430</c:v>
                </c:pt>
                <c:pt idx="27">
                  <c:v>423</c:v>
                </c:pt>
                <c:pt idx="28">
                  <c:v>417</c:v>
                </c:pt>
                <c:pt idx="29">
                  <c:v>404</c:v>
                </c:pt>
              </c:numCache>
            </c:numRef>
          </c:val>
          <c:smooth val="0"/>
          <c:extLst>
            <c:ext xmlns:c16="http://schemas.microsoft.com/office/drawing/2014/chart" uri="{C3380CC4-5D6E-409C-BE32-E72D297353CC}">
              <c16:uniqueId val="{00000001-15BD-45FF-B422-0948F12A009F}"/>
            </c:ext>
          </c:extLst>
        </c:ser>
        <c:ser>
          <c:idx val="2"/>
          <c:order val="2"/>
          <c:tx>
            <c:strRef>
              <c:f>'Build costs'!$C$168</c:f>
              <c:strCache>
                <c:ptCount val="1"/>
                <c:pt idx="0">
                  <c:v>Hydrogen Export</c:v>
                </c:pt>
              </c:strCache>
            </c:strRef>
          </c:tx>
          <c:spPr>
            <a:ln w="19050">
              <a:solidFill>
                <a:schemeClr val="accent3">
                  <a:lumMod val="50000"/>
                </a:schemeClr>
              </a:solidFill>
            </a:ln>
          </c:spPr>
          <c:marker>
            <c:symbol val="none"/>
          </c:marker>
          <c:cat>
            <c:strRef>
              <c:f>'Build costs'!$D$163:$AG$163</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costs'!$D$168:$AG$168</c:f>
              <c:numCache>
                <c:formatCode>#,##0</c:formatCode>
                <c:ptCount val="30"/>
                <c:pt idx="0">
                  <c:v>775</c:v>
                </c:pt>
                <c:pt idx="1">
                  <c:v>693</c:v>
                </c:pt>
                <c:pt idx="2">
                  <c:v>641</c:v>
                </c:pt>
                <c:pt idx="3">
                  <c:v>605</c:v>
                </c:pt>
                <c:pt idx="4">
                  <c:v>577</c:v>
                </c:pt>
                <c:pt idx="5">
                  <c:v>554</c:v>
                </c:pt>
                <c:pt idx="6">
                  <c:v>534</c:v>
                </c:pt>
                <c:pt idx="7">
                  <c:v>516</c:v>
                </c:pt>
                <c:pt idx="8">
                  <c:v>503</c:v>
                </c:pt>
                <c:pt idx="9">
                  <c:v>486</c:v>
                </c:pt>
                <c:pt idx="10">
                  <c:v>472</c:v>
                </c:pt>
                <c:pt idx="11">
                  <c:v>459</c:v>
                </c:pt>
                <c:pt idx="12">
                  <c:v>451</c:v>
                </c:pt>
                <c:pt idx="13">
                  <c:v>443</c:v>
                </c:pt>
                <c:pt idx="14">
                  <c:v>435</c:v>
                </c:pt>
                <c:pt idx="15">
                  <c:v>427</c:v>
                </c:pt>
                <c:pt idx="16">
                  <c:v>419</c:v>
                </c:pt>
                <c:pt idx="17">
                  <c:v>411</c:v>
                </c:pt>
                <c:pt idx="18">
                  <c:v>403</c:v>
                </c:pt>
                <c:pt idx="19">
                  <c:v>396</c:v>
                </c:pt>
                <c:pt idx="20">
                  <c:v>388</c:v>
                </c:pt>
                <c:pt idx="21">
                  <c:v>380</c:v>
                </c:pt>
                <c:pt idx="22">
                  <c:v>373</c:v>
                </c:pt>
                <c:pt idx="23">
                  <c:v>365</c:v>
                </c:pt>
                <c:pt idx="24">
                  <c:v>357</c:v>
                </c:pt>
                <c:pt idx="25">
                  <c:v>350</c:v>
                </c:pt>
                <c:pt idx="26">
                  <c:v>342</c:v>
                </c:pt>
                <c:pt idx="27">
                  <c:v>335</c:v>
                </c:pt>
                <c:pt idx="28">
                  <c:v>327</c:v>
                </c:pt>
                <c:pt idx="29">
                  <c:v>313</c:v>
                </c:pt>
              </c:numCache>
            </c:numRef>
          </c:val>
          <c:smooth val="0"/>
          <c:extLst>
            <c:ext xmlns:c16="http://schemas.microsoft.com/office/drawing/2014/chart" uri="{C3380CC4-5D6E-409C-BE32-E72D297353CC}">
              <c16:uniqueId val="{00000002-15BD-45FF-B422-0948F12A009F}"/>
            </c:ext>
          </c:extLst>
        </c:ser>
        <c:ser>
          <c:idx val="3"/>
          <c:order val="3"/>
          <c:tx>
            <c:strRef>
              <c:f>'Build costs'!$C$169</c:f>
              <c:strCache>
                <c:ptCount val="1"/>
                <c:pt idx="0">
                  <c:v>Progressive Change</c:v>
                </c:pt>
              </c:strCache>
            </c:strRef>
          </c:tx>
          <c:spPr>
            <a:ln w="19050">
              <a:solidFill>
                <a:schemeClr val="accent4">
                  <a:lumMod val="60000"/>
                  <a:lumOff val="40000"/>
                </a:schemeClr>
              </a:solidFill>
            </a:ln>
          </c:spPr>
          <c:marker>
            <c:symbol val="none"/>
          </c:marker>
          <c:cat>
            <c:strRef>
              <c:f>'Build costs'!$D$163:$AG$163</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costs'!$D$169:$AG$169</c:f>
              <c:numCache>
                <c:formatCode>#,##0</c:formatCode>
                <c:ptCount val="30"/>
                <c:pt idx="0">
                  <c:v>775</c:v>
                </c:pt>
                <c:pt idx="1">
                  <c:v>759</c:v>
                </c:pt>
                <c:pt idx="2">
                  <c:v>747</c:v>
                </c:pt>
                <c:pt idx="3">
                  <c:v>739</c:v>
                </c:pt>
                <c:pt idx="4">
                  <c:v>732</c:v>
                </c:pt>
                <c:pt idx="5">
                  <c:v>723</c:v>
                </c:pt>
                <c:pt idx="6">
                  <c:v>703</c:v>
                </c:pt>
                <c:pt idx="7">
                  <c:v>684</c:v>
                </c:pt>
                <c:pt idx="8">
                  <c:v>676</c:v>
                </c:pt>
                <c:pt idx="9">
                  <c:v>657</c:v>
                </c:pt>
                <c:pt idx="10">
                  <c:v>640</c:v>
                </c:pt>
                <c:pt idx="11">
                  <c:v>625</c:v>
                </c:pt>
                <c:pt idx="12">
                  <c:v>611</c:v>
                </c:pt>
                <c:pt idx="13">
                  <c:v>601</c:v>
                </c:pt>
                <c:pt idx="14">
                  <c:v>594</c:v>
                </c:pt>
                <c:pt idx="15">
                  <c:v>576</c:v>
                </c:pt>
                <c:pt idx="16">
                  <c:v>562</c:v>
                </c:pt>
                <c:pt idx="17">
                  <c:v>547</c:v>
                </c:pt>
                <c:pt idx="18">
                  <c:v>535</c:v>
                </c:pt>
                <c:pt idx="19">
                  <c:v>522</c:v>
                </c:pt>
                <c:pt idx="20">
                  <c:v>512</c:v>
                </c:pt>
                <c:pt idx="21">
                  <c:v>506</c:v>
                </c:pt>
                <c:pt idx="22">
                  <c:v>499</c:v>
                </c:pt>
                <c:pt idx="23">
                  <c:v>490</c:v>
                </c:pt>
                <c:pt idx="24">
                  <c:v>482</c:v>
                </c:pt>
                <c:pt idx="25">
                  <c:v>475</c:v>
                </c:pt>
                <c:pt idx="26">
                  <c:v>468</c:v>
                </c:pt>
                <c:pt idx="27">
                  <c:v>462</c:v>
                </c:pt>
                <c:pt idx="28">
                  <c:v>455</c:v>
                </c:pt>
                <c:pt idx="29">
                  <c:v>444</c:v>
                </c:pt>
              </c:numCache>
            </c:numRef>
          </c:val>
          <c:smooth val="0"/>
          <c:extLst>
            <c:ext xmlns:c16="http://schemas.microsoft.com/office/drawing/2014/chart" uri="{C3380CC4-5D6E-409C-BE32-E72D297353CC}">
              <c16:uniqueId val="{00000003-15BD-45FF-B422-0948F12A009F}"/>
            </c:ext>
          </c:extLst>
        </c:ser>
        <c:ser>
          <c:idx val="5"/>
          <c:order val="4"/>
          <c:tx>
            <c:strRef>
              <c:f>'Build costs'!$C$170</c:f>
              <c:strCache>
                <c:ptCount val="1"/>
                <c:pt idx="0">
                  <c:v>Slow Change</c:v>
                </c:pt>
              </c:strCache>
            </c:strRef>
          </c:tx>
          <c:spPr>
            <a:ln w="19050">
              <a:solidFill>
                <a:schemeClr val="bg1">
                  <a:lumMod val="50000"/>
                </a:schemeClr>
              </a:solidFill>
            </a:ln>
          </c:spPr>
          <c:marker>
            <c:symbol val="none"/>
          </c:marker>
          <c:cat>
            <c:strRef>
              <c:f>'Build costs'!$D$163:$AG$163</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costs'!$D$170:$AG$170</c:f>
              <c:numCache>
                <c:formatCode>#,##0</c:formatCode>
                <c:ptCount val="30"/>
                <c:pt idx="0">
                  <c:v>775</c:v>
                </c:pt>
                <c:pt idx="1">
                  <c:v>759</c:v>
                </c:pt>
                <c:pt idx="2">
                  <c:v>747</c:v>
                </c:pt>
                <c:pt idx="3">
                  <c:v>739</c:v>
                </c:pt>
                <c:pt idx="4">
                  <c:v>732</c:v>
                </c:pt>
                <c:pt idx="5">
                  <c:v>723</c:v>
                </c:pt>
                <c:pt idx="6">
                  <c:v>703</c:v>
                </c:pt>
                <c:pt idx="7">
                  <c:v>684</c:v>
                </c:pt>
                <c:pt idx="8">
                  <c:v>676</c:v>
                </c:pt>
                <c:pt idx="9">
                  <c:v>657</c:v>
                </c:pt>
                <c:pt idx="10">
                  <c:v>640</c:v>
                </c:pt>
                <c:pt idx="11">
                  <c:v>625</c:v>
                </c:pt>
                <c:pt idx="12">
                  <c:v>611</c:v>
                </c:pt>
                <c:pt idx="13">
                  <c:v>601</c:v>
                </c:pt>
                <c:pt idx="14">
                  <c:v>594</c:v>
                </c:pt>
                <c:pt idx="15">
                  <c:v>576</c:v>
                </c:pt>
                <c:pt idx="16">
                  <c:v>562</c:v>
                </c:pt>
                <c:pt idx="17">
                  <c:v>547</c:v>
                </c:pt>
                <c:pt idx="18">
                  <c:v>535</c:v>
                </c:pt>
                <c:pt idx="19">
                  <c:v>522</c:v>
                </c:pt>
                <c:pt idx="20">
                  <c:v>512</c:v>
                </c:pt>
                <c:pt idx="21">
                  <c:v>506</c:v>
                </c:pt>
                <c:pt idx="22">
                  <c:v>499</c:v>
                </c:pt>
                <c:pt idx="23">
                  <c:v>490</c:v>
                </c:pt>
                <c:pt idx="24">
                  <c:v>482</c:v>
                </c:pt>
                <c:pt idx="25">
                  <c:v>475</c:v>
                </c:pt>
                <c:pt idx="26">
                  <c:v>468</c:v>
                </c:pt>
                <c:pt idx="27">
                  <c:v>462</c:v>
                </c:pt>
                <c:pt idx="28">
                  <c:v>455</c:v>
                </c:pt>
                <c:pt idx="29">
                  <c:v>444</c:v>
                </c:pt>
              </c:numCache>
            </c:numRef>
          </c:val>
          <c:smooth val="0"/>
          <c:extLst>
            <c:ext xmlns:c16="http://schemas.microsoft.com/office/drawing/2014/chart" uri="{C3380CC4-5D6E-409C-BE32-E72D297353CC}">
              <c16:uniqueId val="{00000004-15BD-45FF-B422-0948F12A009F}"/>
            </c:ext>
          </c:extLst>
        </c:ser>
        <c:dLbls>
          <c:showLegendKey val="0"/>
          <c:showVal val="0"/>
          <c:showCatName val="0"/>
          <c:showSerName val="0"/>
          <c:showPercent val="0"/>
          <c:showBubbleSize val="0"/>
        </c:dLbls>
        <c:marker val="1"/>
        <c:smooth val="0"/>
        <c:axId val="743126984"/>
        <c:axId val="743121736"/>
        <c:extLst/>
      </c:lineChart>
      <c:catAx>
        <c:axId val="74312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1736"/>
        <c:crosses val="autoZero"/>
        <c:auto val="1"/>
        <c:lblAlgn val="ctr"/>
        <c:lblOffset val="100"/>
        <c:noMultiLvlLbl val="0"/>
      </c:catAx>
      <c:valAx>
        <c:axId val="743121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698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Battery Storage (2 hrs)</a:t>
            </a:r>
            <a:endParaRPr lang="en-US" baseline="0"/>
          </a:p>
        </c:rich>
      </c:tx>
      <c:overlay val="0"/>
      <c:spPr>
        <a:noFill/>
        <a:ln>
          <a:noFill/>
        </a:ln>
        <a:effectLst/>
      </c:spPr>
    </c:title>
    <c:autoTitleDeleted val="0"/>
    <c:plotArea>
      <c:layout/>
      <c:lineChart>
        <c:grouping val="standard"/>
        <c:varyColors val="0"/>
        <c:ser>
          <c:idx val="0"/>
          <c:order val="0"/>
          <c:tx>
            <c:strRef>
              <c:f>'Build costs'!$C$173</c:f>
              <c:strCache>
                <c:ptCount val="1"/>
                <c:pt idx="0">
                  <c:v>GenCost Current Policies</c:v>
                </c:pt>
              </c:strCache>
            </c:strRef>
          </c:tx>
          <c:spPr>
            <a:ln w="28575" cap="rnd">
              <a:noFill/>
              <a:round/>
            </a:ln>
            <a:effectLst/>
          </c:spPr>
          <c:marker>
            <c:symbol val="square"/>
            <c:size val="5"/>
            <c:spPr>
              <a:solidFill>
                <a:schemeClr val="accent1"/>
              </a:solidFill>
              <a:ln w="9525">
                <a:solidFill>
                  <a:schemeClr val="accent1"/>
                </a:solidFill>
              </a:ln>
              <a:effectLst/>
            </c:spPr>
          </c:marker>
          <c:cat>
            <c:strRef>
              <c:f>'Build costs'!$D$172:$AG$172</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costs'!$D$173:$AG$173</c:f>
              <c:numCache>
                <c:formatCode>#,##0</c:formatCode>
                <c:ptCount val="30"/>
                <c:pt idx="0">
                  <c:v>1032</c:v>
                </c:pt>
                <c:pt idx="1">
                  <c:v>1006</c:v>
                </c:pt>
                <c:pt idx="2">
                  <c:v>990</c:v>
                </c:pt>
                <c:pt idx="3">
                  <c:v>980</c:v>
                </c:pt>
                <c:pt idx="4">
                  <c:v>972</c:v>
                </c:pt>
                <c:pt idx="5">
                  <c:v>960</c:v>
                </c:pt>
                <c:pt idx="6">
                  <c:v>928</c:v>
                </c:pt>
                <c:pt idx="7">
                  <c:v>900</c:v>
                </c:pt>
                <c:pt idx="8">
                  <c:v>890</c:v>
                </c:pt>
                <c:pt idx="9">
                  <c:v>860</c:v>
                </c:pt>
                <c:pt idx="10">
                  <c:v>834</c:v>
                </c:pt>
                <c:pt idx="11">
                  <c:v>812</c:v>
                </c:pt>
                <c:pt idx="12">
                  <c:v>792</c:v>
                </c:pt>
                <c:pt idx="13">
                  <c:v>778</c:v>
                </c:pt>
                <c:pt idx="14">
                  <c:v>770</c:v>
                </c:pt>
                <c:pt idx="15">
                  <c:v>742</c:v>
                </c:pt>
                <c:pt idx="16">
                  <c:v>720</c:v>
                </c:pt>
                <c:pt idx="17">
                  <c:v>698</c:v>
                </c:pt>
                <c:pt idx="18">
                  <c:v>682</c:v>
                </c:pt>
                <c:pt idx="19">
                  <c:v>664</c:v>
                </c:pt>
                <c:pt idx="20">
                  <c:v>650</c:v>
                </c:pt>
                <c:pt idx="21">
                  <c:v>642</c:v>
                </c:pt>
                <c:pt idx="22">
                  <c:v>636</c:v>
                </c:pt>
                <c:pt idx="23">
                  <c:v>624</c:v>
                </c:pt>
                <c:pt idx="24">
                  <c:v>614</c:v>
                </c:pt>
                <c:pt idx="25">
                  <c:v>604</c:v>
                </c:pt>
                <c:pt idx="26">
                  <c:v>596</c:v>
                </c:pt>
                <c:pt idx="27">
                  <c:v>590</c:v>
                </c:pt>
                <c:pt idx="28">
                  <c:v>582</c:v>
                </c:pt>
                <c:pt idx="29">
                  <c:v>570</c:v>
                </c:pt>
              </c:numCache>
            </c:numRef>
          </c:val>
          <c:smooth val="0"/>
          <c:extLst>
            <c:ext xmlns:c16="http://schemas.microsoft.com/office/drawing/2014/chart" uri="{C3380CC4-5D6E-409C-BE32-E72D297353CC}">
              <c16:uniqueId val="{00000000-9FDD-4D1E-B631-41C1442935A4}"/>
            </c:ext>
          </c:extLst>
        </c:ser>
        <c:ser>
          <c:idx val="1"/>
          <c:order val="1"/>
          <c:tx>
            <c:strRef>
              <c:f>'Build costs'!$C$176</c:f>
              <c:strCache>
                <c:ptCount val="1"/>
                <c:pt idx="0">
                  <c:v>Step Change</c:v>
                </c:pt>
              </c:strCache>
            </c:strRef>
          </c:tx>
          <c:spPr>
            <a:ln w="19050">
              <a:solidFill>
                <a:schemeClr val="accent6"/>
              </a:solidFill>
            </a:ln>
          </c:spPr>
          <c:marker>
            <c:symbol val="none"/>
          </c:marker>
          <c:cat>
            <c:strRef>
              <c:f>'Build costs'!$D$172:$AG$172</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costs'!$D$176:$AG$176</c:f>
              <c:numCache>
                <c:formatCode>#,##0</c:formatCode>
                <c:ptCount val="30"/>
                <c:pt idx="0">
                  <c:v>1032</c:v>
                </c:pt>
                <c:pt idx="1">
                  <c:v>984</c:v>
                </c:pt>
                <c:pt idx="2">
                  <c:v>950</c:v>
                </c:pt>
                <c:pt idx="3">
                  <c:v>928</c:v>
                </c:pt>
                <c:pt idx="4">
                  <c:v>910</c:v>
                </c:pt>
                <c:pt idx="5">
                  <c:v>896</c:v>
                </c:pt>
                <c:pt idx="6">
                  <c:v>860</c:v>
                </c:pt>
                <c:pt idx="7">
                  <c:v>828</c:v>
                </c:pt>
                <c:pt idx="8">
                  <c:v>796</c:v>
                </c:pt>
                <c:pt idx="9">
                  <c:v>766</c:v>
                </c:pt>
                <c:pt idx="10">
                  <c:v>738</c:v>
                </c:pt>
                <c:pt idx="11">
                  <c:v>712</c:v>
                </c:pt>
                <c:pt idx="12">
                  <c:v>686</c:v>
                </c:pt>
                <c:pt idx="13">
                  <c:v>662</c:v>
                </c:pt>
                <c:pt idx="14">
                  <c:v>650</c:v>
                </c:pt>
                <c:pt idx="15">
                  <c:v>638</c:v>
                </c:pt>
                <c:pt idx="16">
                  <c:v>626</c:v>
                </c:pt>
                <c:pt idx="17">
                  <c:v>614</c:v>
                </c:pt>
                <c:pt idx="18">
                  <c:v>604</c:v>
                </c:pt>
                <c:pt idx="19">
                  <c:v>594</c:v>
                </c:pt>
                <c:pt idx="20">
                  <c:v>584</c:v>
                </c:pt>
                <c:pt idx="21">
                  <c:v>578</c:v>
                </c:pt>
                <c:pt idx="22">
                  <c:v>572</c:v>
                </c:pt>
                <c:pt idx="23">
                  <c:v>562</c:v>
                </c:pt>
                <c:pt idx="24">
                  <c:v>554</c:v>
                </c:pt>
                <c:pt idx="25">
                  <c:v>548</c:v>
                </c:pt>
                <c:pt idx="26">
                  <c:v>540</c:v>
                </c:pt>
                <c:pt idx="27">
                  <c:v>532</c:v>
                </c:pt>
                <c:pt idx="28">
                  <c:v>526</c:v>
                </c:pt>
                <c:pt idx="29">
                  <c:v>514</c:v>
                </c:pt>
              </c:numCache>
            </c:numRef>
          </c:val>
          <c:smooth val="0"/>
          <c:extLst>
            <c:ext xmlns:c16="http://schemas.microsoft.com/office/drawing/2014/chart" uri="{C3380CC4-5D6E-409C-BE32-E72D297353CC}">
              <c16:uniqueId val="{00000001-9FDD-4D1E-B631-41C1442935A4}"/>
            </c:ext>
          </c:extLst>
        </c:ser>
        <c:ser>
          <c:idx val="2"/>
          <c:order val="2"/>
          <c:tx>
            <c:strRef>
              <c:f>'Build costs'!$C$177</c:f>
              <c:strCache>
                <c:ptCount val="1"/>
                <c:pt idx="0">
                  <c:v>Hydrogen Export</c:v>
                </c:pt>
              </c:strCache>
            </c:strRef>
          </c:tx>
          <c:spPr>
            <a:ln w="19050">
              <a:solidFill>
                <a:schemeClr val="accent3">
                  <a:lumMod val="50000"/>
                </a:schemeClr>
              </a:solidFill>
            </a:ln>
          </c:spPr>
          <c:marker>
            <c:symbol val="none"/>
          </c:marker>
          <c:cat>
            <c:strRef>
              <c:f>'Build costs'!$D$172:$AG$172</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costs'!$D$177:$AG$177</c:f>
              <c:numCache>
                <c:formatCode>#,##0</c:formatCode>
                <c:ptCount val="30"/>
                <c:pt idx="0">
                  <c:v>1032</c:v>
                </c:pt>
                <c:pt idx="1">
                  <c:v>892</c:v>
                </c:pt>
                <c:pt idx="2">
                  <c:v>806</c:v>
                </c:pt>
                <c:pt idx="3">
                  <c:v>748</c:v>
                </c:pt>
                <c:pt idx="4">
                  <c:v>704</c:v>
                </c:pt>
                <c:pt idx="5">
                  <c:v>668</c:v>
                </c:pt>
                <c:pt idx="6">
                  <c:v>640</c:v>
                </c:pt>
                <c:pt idx="7">
                  <c:v>614</c:v>
                </c:pt>
                <c:pt idx="8">
                  <c:v>596</c:v>
                </c:pt>
                <c:pt idx="9">
                  <c:v>572</c:v>
                </c:pt>
                <c:pt idx="10">
                  <c:v>552</c:v>
                </c:pt>
                <c:pt idx="11">
                  <c:v>534</c:v>
                </c:pt>
                <c:pt idx="12">
                  <c:v>526</c:v>
                </c:pt>
                <c:pt idx="13">
                  <c:v>518</c:v>
                </c:pt>
                <c:pt idx="14">
                  <c:v>510</c:v>
                </c:pt>
                <c:pt idx="15">
                  <c:v>500</c:v>
                </c:pt>
                <c:pt idx="16">
                  <c:v>492</c:v>
                </c:pt>
                <c:pt idx="17">
                  <c:v>484</c:v>
                </c:pt>
                <c:pt idx="18">
                  <c:v>476</c:v>
                </c:pt>
                <c:pt idx="19">
                  <c:v>468</c:v>
                </c:pt>
                <c:pt idx="20">
                  <c:v>458</c:v>
                </c:pt>
                <c:pt idx="21">
                  <c:v>452</c:v>
                </c:pt>
                <c:pt idx="22">
                  <c:v>444</c:v>
                </c:pt>
                <c:pt idx="23">
                  <c:v>436</c:v>
                </c:pt>
                <c:pt idx="24">
                  <c:v>428</c:v>
                </c:pt>
                <c:pt idx="25">
                  <c:v>420</c:v>
                </c:pt>
                <c:pt idx="26">
                  <c:v>412</c:v>
                </c:pt>
                <c:pt idx="27">
                  <c:v>404</c:v>
                </c:pt>
                <c:pt idx="28">
                  <c:v>396</c:v>
                </c:pt>
                <c:pt idx="29">
                  <c:v>382</c:v>
                </c:pt>
              </c:numCache>
            </c:numRef>
          </c:val>
          <c:smooth val="0"/>
          <c:extLst>
            <c:ext xmlns:c16="http://schemas.microsoft.com/office/drawing/2014/chart" uri="{C3380CC4-5D6E-409C-BE32-E72D297353CC}">
              <c16:uniqueId val="{00000002-9FDD-4D1E-B631-41C1442935A4}"/>
            </c:ext>
          </c:extLst>
        </c:ser>
        <c:ser>
          <c:idx val="3"/>
          <c:order val="3"/>
          <c:tx>
            <c:strRef>
              <c:f>'Build costs'!$C$178</c:f>
              <c:strCache>
                <c:ptCount val="1"/>
                <c:pt idx="0">
                  <c:v>Progressive Change</c:v>
                </c:pt>
              </c:strCache>
            </c:strRef>
          </c:tx>
          <c:spPr>
            <a:ln w="19050">
              <a:solidFill>
                <a:schemeClr val="accent4">
                  <a:lumMod val="60000"/>
                  <a:lumOff val="40000"/>
                </a:schemeClr>
              </a:solidFill>
            </a:ln>
          </c:spPr>
          <c:marker>
            <c:symbol val="none"/>
          </c:marker>
          <c:cat>
            <c:strRef>
              <c:f>'Build costs'!$D$172:$AG$172</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costs'!$D$178:$AG$178</c:f>
              <c:numCache>
                <c:formatCode>#,##0</c:formatCode>
                <c:ptCount val="30"/>
                <c:pt idx="0">
                  <c:v>1032</c:v>
                </c:pt>
                <c:pt idx="1">
                  <c:v>1006</c:v>
                </c:pt>
                <c:pt idx="2">
                  <c:v>990</c:v>
                </c:pt>
                <c:pt idx="3">
                  <c:v>980</c:v>
                </c:pt>
                <c:pt idx="4">
                  <c:v>972</c:v>
                </c:pt>
                <c:pt idx="5">
                  <c:v>960</c:v>
                </c:pt>
                <c:pt idx="6">
                  <c:v>928</c:v>
                </c:pt>
                <c:pt idx="7">
                  <c:v>900</c:v>
                </c:pt>
                <c:pt idx="8">
                  <c:v>890</c:v>
                </c:pt>
                <c:pt idx="9">
                  <c:v>860</c:v>
                </c:pt>
                <c:pt idx="10">
                  <c:v>834</c:v>
                </c:pt>
                <c:pt idx="11">
                  <c:v>812</c:v>
                </c:pt>
                <c:pt idx="12">
                  <c:v>792</c:v>
                </c:pt>
                <c:pt idx="13">
                  <c:v>778</c:v>
                </c:pt>
                <c:pt idx="14">
                  <c:v>770</c:v>
                </c:pt>
                <c:pt idx="15">
                  <c:v>742</c:v>
                </c:pt>
                <c:pt idx="16">
                  <c:v>720</c:v>
                </c:pt>
                <c:pt idx="17">
                  <c:v>698</c:v>
                </c:pt>
                <c:pt idx="18">
                  <c:v>682</c:v>
                </c:pt>
                <c:pt idx="19">
                  <c:v>664</c:v>
                </c:pt>
                <c:pt idx="20">
                  <c:v>650</c:v>
                </c:pt>
                <c:pt idx="21">
                  <c:v>642</c:v>
                </c:pt>
                <c:pt idx="22">
                  <c:v>636</c:v>
                </c:pt>
                <c:pt idx="23">
                  <c:v>624</c:v>
                </c:pt>
                <c:pt idx="24">
                  <c:v>614</c:v>
                </c:pt>
                <c:pt idx="25">
                  <c:v>604</c:v>
                </c:pt>
                <c:pt idx="26">
                  <c:v>596</c:v>
                </c:pt>
                <c:pt idx="27">
                  <c:v>590</c:v>
                </c:pt>
                <c:pt idx="28">
                  <c:v>582</c:v>
                </c:pt>
                <c:pt idx="29">
                  <c:v>570</c:v>
                </c:pt>
              </c:numCache>
            </c:numRef>
          </c:val>
          <c:smooth val="0"/>
          <c:extLst>
            <c:ext xmlns:c16="http://schemas.microsoft.com/office/drawing/2014/chart" uri="{C3380CC4-5D6E-409C-BE32-E72D297353CC}">
              <c16:uniqueId val="{00000003-9FDD-4D1E-B631-41C1442935A4}"/>
            </c:ext>
          </c:extLst>
        </c:ser>
        <c:ser>
          <c:idx val="5"/>
          <c:order val="4"/>
          <c:tx>
            <c:strRef>
              <c:f>'Build costs'!$C$179</c:f>
              <c:strCache>
                <c:ptCount val="1"/>
                <c:pt idx="0">
                  <c:v>Slow Change</c:v>
                </c:pt>
              </c:strCache>
            </c:strRef>
          </c:tx>
          <c:spPr>
            <a:ln w="19050">
              <a:solidFill>
                <a:schemeClr val="bg1">
                  <a:lumMod val="50000"/>
                </a:schemeClr>
              </a:solidFill>
            </a:ln>
          </c:spPr>
          <c:marker>
            <c:symbol val="none"/>
          </c:marker>
          <c:cat>
            <c:strRef>
              <c:f>'Build costs'!$D$172:$AG$172</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costs'!$D$179:$AG$179</c:f>
              <c:numCache>
                <c:formatCode>#,##0</c:formatCode>
                <c:ptCount val="30"/>
                <c:pt idx="0">
                  <c:v>1032</c:v>
                </c:pt>
                <c:pt idx="1">
                  <c:v>1006</c:v>
                </c:pt>
                <c:pt idx="2">
                  <c:v>990</c:v>
                </c:pt>
                <c:pt idx="3">
                  <c:v>980</c:v>
                </c:pt>
                <c:pt idx="4">
                  <c:v>972</c:v>
                </c:pt>
                <c:pt idx="5">
                  <c:v>960</c:v>
                </c:pt>
                <c:pt idx="6">
                  <c:v>928</c:v>
                </c:pt>
                <c:pt idx="7">
                  <c:v>900</c:v>
                </c:pt>
                <c:pt idx="8">
                  <c:v>890</c:v>
                </c:pt>
                <c:pt idx="9">
                  <c:v>860</c:v>
                </c:pt>
                <c:pt idx="10">
                  <c:v>834</c:v>
                </c:pt>
                <c:pt idx="11">
                  <c:v>812</c:v>
                </c:pt>
                <c:pt idx="12">
                  <c:v>792</c:v>
                </c:pt>
                <c:pt idx="13">
                  <c:v>778</c:v>
                </c:pt>
                <c:pt idx="14">
                  <c:v>770</c:v>
                </c:pt>
                <c:pt idx="15">
                  <c:v>742</c:v>
                </c:pt>
                <c:pt idx="16">
                  <c:v>720</c:v>
                </c:pt>
                <c:pt idx="17">
                  <c:v>698</c:v>
                </c:pt>
                <c:pt idx="18">
                  <c:v>682</c:v>
                </c:pt>
                <c:pt idx="19">
                  <c:v>664</c:v>
                </c:pt>
                <c:pt idx="20">
                  <c:v>650</c:v>
                </c:pt>
                <c:pt idx="21">
                  <c:v>642</c:v>
                </c:pt>
                <c:pt idx="22">
                  <c:v>636</c:v>
                </c:pt>
                <c:pt idx="23">
                  <c:v>624</c:v>
                </c:pt>
                <c:pt idx="24">
                  <c:v>614</c:v>
                </c:pt>
                <c:pt idx="25">
                  <c:v>604</c:v>
                </c:pt>
                <c:pt idx="26">
                  <c:v>596</c:v>
                </c:pt>
                <c:pt idx="27">
                  <c:v>590</c:v>
                </c:pt>
                <c:pt idx="28">
                  <c:v>582</c:v>
                </c:pt>
                <c:pt idx="29">
                  <c:v>570</c:v>
                </c:pt>
              </c:numCache>
            </c:numRef>
          </c:val>
          <c:smooth val="0"/>
          <c:extLst>
            <c:ext xmlns:c16="http://schemas.microsoft.com/office/drawing/2014/chart" uri="{C3380CC4-5D6E-409C-BE32-E72D297353CC}">
              <c16:uniqueId val="{00000004-9FDD-4D1E-B631-41C1442935A4}"/>
            </c:ext>
          </c:extLst>
        </c:ser>
        <c:dLbls>
          <c:showLegendKey val="0"/>
          <c:showVal val="0"/>
          <c:showCatName val="0"/>
          <c:showSerName val="0"/>
          <c:showPercent val="0"/>
          <c:showBubbleSize val="0"/>
        </c:dLbls>
        <c:marker val="1"/>
        <c:smooth val="0"/>
        <c:axId val="743126984"/>
        <c:axId val="743121736"/>
        <c:extLst/>
      </c:lineChart>
      <c:catAx>
        <c:axId val="74312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1736"/>
        <c:crosses val="autoZero"/>
        <c:auto val="1"/>
        <c:lblAlgn val="ctr"/>
        <c:lblOffset val="100"/>
        <c:noMultiLvlLbl val="0"/>
      </c:catAx>
      <c:valAx>
        <c:axId val="743121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698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Battery Storage (4 hrs)</a:t>
            </a:r>
            <a:endParaRPr lang="en-US" baseline="0"/>
          </a:p>
        </c:rich>
      </c:tx>
      <c:overlay val="0"/>
      <c:spPr>
        <a:noFill/>
        <a:ln>
          <a:noFill/>
        </a:ln>
        <a:effectLst/>
      </c:spPr>
    </c:title>
    <c:autoTitleDeleted val="0"/>
    <c:plotArea>
      <c:layout/>
      <c:lineChart>
        <c:grouping val="standard"/>
        <c:varyColors val="0"/>
        <c:ser>
          <c:idx val="0"/>
          <c:order val="0"/>
          <c:tx>
            <c:strRef>
              <c:f>'Build costs'!$C$182</c:f>
              <c:strCache>
                <c:ptCount val="1"/>
                <c:pt idx="0">
                  <c:v>GenCost Current Policies</c:v>
                </c:pt>
              </c:strCache>
            </c:strRef>
          </c:tx>
          <c:spPr>
            <a:ln w="28575" cap="rnd">
              <a:noFill/>
              <a:round/>
            </a:ln>
            <a:effectLst/>
          </c:spPr>
          <c:marker>
            <c:symbol val="square"/>
            <c:size val="5"/>
            <c:spPr>
              <a:solidFill>
                <a:schemeClr val="accent1"/>
              </a:solidFill>
              <a:ln w="9525">
                <a:solidFill>
                  <a:schemeClr val="accent1"/>
                </a:solidFill>
              </a:ln>
              <a:effectLst/>
            </c:spPr>
          </c:marker>
          <c:cat>
            <c:strRef>
              <c:f>'Build costs'!$D$181:$AG$181</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costs'!$D$182:$AG$182</c:f>
              <c:numCache>
                <c:formatCode>#,##0</c:formatCode>
                <c:ptCount val="30"/>
                <c:pt idx="0">
                  <c:v>1628</c:v>
                </c:pt>
                <c:pt idx="1">
                  <c:v>1584</c:v>
                </c:pt>
                <c:pt idx="2">
                  <c:v>1556</c:v>
                </c:pt>
                <c:pt idx="3">
                  <c:v>1544</c:v>
                </c:pt>
                <c:pt idx="4">
                  <c:v>1528</c:v>
                </c:pt>
                <c:pt idx="5">
                  <c:v>1512</c:v>
                </c:pt>
                <c:pt idx="6">
                  <c:v>1456</c:v>
                </c:pt>
                <c:pt idx="7">
                  <c:v>1400</c:v>
                </c:pt>
                <c:pt idx="8">
                  <c:v>1388</c:v>
                </c:pt>
                <c:pt idx="9">
                  <c:v>1332</c:v>
                </c:pt>
                <c:pt idx="10">
                  <c:v>1288</c:v>
                </c:pt>
                <c:pt idx="11">
                  <c:v>1248</c:v>
                </c:pt>
                <c:pt idx="12">
                  <c:v>1212</c:v>
                </c:pt>
                <c:pt idx="13">
                  <c:v>1192</c:v>
                </c:pt>
                <c:pt idx="14">
                  <c:v>1180</c:v>
                </c:pt>
                <c:pt idx="15">
                  <c:v>1128</c:v>
                </c:pt>
                <c:pt idx="16">
                  <c:v>1092</c:v>
                </c:pt>
                <c:pt idx="17">
                  <c:v>1052</c:v>
                </c:pt>
                <c:pt idx="18">
                  <c:v>1024</c:v>
                </c:pt>
                <c:pt idx="19">
                  <c:v>992</c:v>
                </c:pt>
                <c:pt idx="20">
                  <c:v>972</c:v>
                </c:pt>
                <c:pt idx="21">
                  <c:v>964</c:v>
                </c:pt>
                <c:pt idx="22">
                  <c:v>952</c:v>
                </c:pt>
                <c:pt idx="23">
                  <c:v>936</c:v>
                </c:pt>
                <c:pt idx="24">
                  <c:v>920</c:v>
                </c:pt>
                <c:pt idx="25">
                  <c:v>908</c:v>
                </c:pt>
                <c:pt idx="26">
                  <c:v>896</c:v>
                </c:pt>
                <c:pt idx="27">
                  <c:v>888</c:v>
                </c:pt>
                <c:pt idx="28">
                  <c:v>880</c:v>
                </c:pt>
                <c:pt idx="29">
                  <c:v>864</c:v>
                </c:pt>
              </c:numCache>
            </c:numRef>
          </c:val>
          <c:smooth val="0"/>
          <c:extLst>
            <c:ext xmlns:c16="http://schemas.microsoft.com/office/drawing/2014/chart" uri="{C3380CC4-5D6E-409C-BE32-E72D297353CC}">
              <c16:uniqueId val="{00000000-A8AE-4A9D-AAFA-05CD62AD0E92}"/>
            </c:ext>
          </c:extLst>
        </c:ser>
        <c:ser>
          <c:idx val="1"/>
          <c:order val="1"/>
          <c:tx>
            <c:strRef>
              <c:f>'Build costs'!$C$185</c:f>
              <c:strCache>
                <c:ptCount val="1"/>
                <c:pt idx="0">
                  <c:v>Step Change</c:v>
                </c:pt>
              </c:strCache>
            </c:strRef>
          </c:tx>
          <c:spPr>
            <a:ln w="19050">
              <a:solidFill>
                <a:schemeClr val="accent6"/>
              </a:solidFill>
            </a:ln>
          </c:spPr>
          <c:marker>
            <c:symbol val="none"/>
          </c:marker>
          <c:cat>
            <c:strRef>
              <c:f>'Build costs'!$D$181:$AG$181</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costs'!$D$185:$AG$185</c:f>
              <c:numCache>
                <c:formatCode>#,##0</c:formatCode>
                <c:ptCount val="30"/>
                <c:pt idx="0">
                  <c:v>1628</c:v>
                </c:pt>
                <c:pt idx="1">
                  <c:v>1540</c:v>
                </c:pt>
                <c:pt idx="2">
                  <c:v>1480</c:v>
                </c:pt>
                <c:pt idx="3">
                  <c:v>1440</c:v>
                </c:pt>
                <c:pt idx="4">
                  <c:v>1408</c:v>
                </c:pt>
                <c:pt idx="5">
                  <c:v>1384</c:v>
                </c:pt>
                <c:pt idx="6">
                  <c:v>1320</c:v>
                </c:pt>
                <c:pt idx="7">
                  <c:v>1260</c:v>
                </c:pt>
                <c:pt idx="8">
                  <c:v>1204</c:v>
                </c:pt>
                <c:pt idx="9">
                  <c:v>1152</c:v>
                </c:pt>
                <c:pt idx="10">
                  <c:v>1100</c:v>
                </c:pt>
                <c:pt idx="11">
                  <c:v>1052</c:v>
                </c:pt>
                <c:pt idx="12">
                  <c:v>1008</c:v>
                </c:pt>
                <c:pt idx="13">
                  <c:v>964</c:v>
                </c:pt>
                <c:pt idx="14">
                  <c:v>948</c:v>
                </c:pt>
                <c:pt idx="15">
                  <c:v>928</c:v>
                </c:pt>
                <c:pt idx="16">
                  <c:v>912</c:v>
                </c:pt>
                <c:pt idx="17">
                  <c:v>896</c:v>
                </c:pt>
                <c:pt idx="18">
                  <c:v>880</c:v>
                </c:pt>
                <c:pt idx="19">
                  <c:v>864</c:v>
                </c:pt>
                <c:pt idx="20">
                  <c:v>852</c:v>
                </c:pt>
                <c:pt idx="21">
                  <c:v>844</c:v>
                </c:pt>
                <c:pt idx="22">
                  <c:v>836</c:v>
                </c:pt>
                <c:pt idx="23">
                  <c:v>824</c:v>
                </c:pt>
                <c:pt idx="24">
                  <c:v>816</c:v>
                </c:pt>
                <c:pt idx="25">
                  <c:v>804</c:v>
                </c:pt>
                <c:pt idx="26">
                  <c:v>796</c:v>
                </c:pt>
                <c:pt idx="27">
                  <c:v>788</c:v>
                </c:pt>
                <c:pt idx="28">
                  <c:v>780</c:v>
                </c:pt>
                <c:pt idx="29">
                  <c:v>768</c:v>
                </c:pt>
              </c:numCache>
            </c:numRef>
          </c:val>
          <c:smooth val="0"/>
          <c:extLst>
            <c:ext xmlns:c16="http://schemas.microsoft.com/office/drawing/2014/chart" uri="{C3380CC4-5D6E-409C-BE32-E72D297353CC}">
              <c16:uniqueId val="{00000001-A8AE-4A9D-AAFA-05CD62AD0E92}"/>
            </c:ext>
          </c:extLst>
        </c:ser>
        <c:ser>
          <c:idx val="2"/>
          <c:order val="2"/>
          <c:tx>
            <c:strRef>
              <c:f>'Build costs'!$C$186</c:f>
              <c:strCache>
                <c:ptCount val="1"/>
                <c:pt idx="0">
                  <c:v>Hydrogen Export</c:v>
                </c:pt>
              </c:strCache>
            </c:strRef>
          </c:tx>
          <c:spPr>
            <a:ln w="19050">
              <a:solidFill>
                <a:schemeClr val="accent3">
                  <a:lumMod val="50000"/>
                </a:schemeClr>
              </a:solidFill>
            </a:ln>
          </c:spPr>
          <c:marker>
            <c:symbol val="none"/>
          </c:marker>
          <c:cat>
            <c:strRef>
              <c:f>'Build costs'!$D$181:$AG$181</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costs'!$D$186:$AG$186</c:f>
              <c:numCache>
                <c:formatCode>#,##0</c:formatCode>
                <c:ptCount val="30"/>
                <c:pt idx="0">
                  <c:v>1628</c:v>
                </c:pt>
                <c:pt idx="1">
                  <c:v>1356</c:v>
                </c:pt>
                <c:pt idx="2">
                  <c:v>1192</c:v>
                </c:pt>
                <c:pt idx="3">
                  <c:v>1084</c:v>
                </c:pt>
                <c:pt idx="4">
                  <c:v>1000</c:v>
                </c:pt>
                <c:pt idx="5">
                  <c:v>940</c:v>
                </c:pt>
                <c:pt idx="6">
                  <c:v>888</c:v>
                </c:pt>
                <c:pt idx="7">
                  <c:v>844</c:v>
                </c:pt>
                <c:pt idx="8">
                  <c:v>816</c:v>
                </c:pt>
                <c:pt idx="9">
                  <c:v>772</c:v>
                </c:pt>
                <c:pt idx="10">
                  <c:v>740</c:v>
                </c:pt>
                <c:pt idx="11">
                  <c:v>712</c:v>
                </c:pt>
                <c:pt idx="12">
                  <c:v>704</c:v>
                </c:pt>
                <c:pt idx="13">
                  <c:v>692</c:v>
                </c:pt>
                <c:pt idx="14">
                  <c:v>684</c:v>
                </c:pt>
                <c:pt idx="15">
                  <c:v>676</c:v>
                </c:pt>
                <c:pt idx="16">
                  <c:v>664</c:v>
                </c:pt>
                <c:pt idx="17">
                  <c:v>656</c:v>
                </c:pt>
                <c:pt idx="18">
                  <c:v>644</c:v>
                </c:pt>
                <c:pt idx="19">
                  <c:v>636</c:v>
                </c:pt>
                <c:pt idx="20">
                  <c:v>628</c:v>
                </c:pt>
                <c:pt idx="21">
                  <c:v>616</c:v>
                </c:pt>
                <c:pt idx="22">
                  <c:v>608</c:v>
                </c:pt>
                <c:pt idx="23">
                  <c:v>600</c:v>
                </c:pt>
                <c:pt idx="24">
                  <c:v>592</c:v>
                </c:pt>
                <c:pt idx="25">
                  <c:v>584</c:v>
                </c:pt>
                <c:pt idx="26">
                  <c:v>576</c:v>
                </c:pt>
                <c:pt idx="27">
                  <c:v>568</c:v>
                </c:pt>
                <c:pt idx="28">
                  <c:v>560</c:v>
                </c:pt>
                <c:pt idx="29">
                  <c:v>544</c:v>
                </c:pt>
              </c:numCache>
            </c:numRef>
          </c:val>
          <c:smooth val="0"/>
          <c:extLst>
            <c:ext xmlns:c16="http://schemas.microsoft.com/office/drawing/2014/chart" uri="{C3380CC4-5D6E-409C-BE32-E72D297353CC}">
              <c16:uniqueId val="{00000002-A8AE-4A9D-AAFA-05CD62AD0E92}"/>
            </c:ext>
          </c:extLst>
        </c:ser>
        <c:ser>
          <c:idx val="3"/>
          <c:order val="3"/>
          <c:tx>
            <c:strRef>
              <c:f>'Build costs'!$C$187</c:f>
              <c:strCache>
                <c:ptCount val="1"/>
                <c:pt idx="0">
                  <c:v>Progressive Change</c:v>
                </c:pt>
              </c:strCache>
            </c:strRef>
          </c:tx>
          <c:spPr>
            <a:ln w="19050">
              <a:solidFill>
                <a:schemeClr val="accent4">
                  <a:lumMod val="60000"/>
                  <a:lumOff val="40000"/>
                </a:schemeClr>
              </a:solidFill>
            </a:ln>
          </c:spPr>
          <c:marker>
            <c:symbol val="none"/>
          </c:marker>
          <c:cat>
            <c:strRef>
              <c:f>'Build costs'!$D$181:$AG$181</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costs'!$D$187:$AG$187</c:f>
              <c:numCache>
                <c:formatCode>#,##0</c:formatCode>
                <c:ptCount val="30"/>
                <c:pt idx="0">
                  <c:v>1628</c:v>
                </c:pt>
                <c:pt idx="1">
                  <c:v>1584</c:v>
                </c:pt>
                <c:pt idx="2">
                  <c:v>1556</c:v>
                </c:pt>
                <c:pt idx="3">
                  <c:v>1544</c:v>
                </c:pt>
                <c:pt idx="4">
                  <c:v>1528</c:v>
                </c:pt>
                <c:pt idx="5">
                  <c:v>1512</c:v>
                </c:pt>
                <c:pt idx="6">
                  <c:v>1456</c:v>
                </c:pt>
                <c:pt idx="7">
                  <c:v>1400</c:v>
                </c:pt>
                <c:pt idx="8">
                  <c:v>1388</c:v>
                </c:pt>
                <c:pt idx="9">
                  <c:v>1332</c:v>
                </c:pt>
                <c:pt idx="10">
                  <c:v>1288</c:v>
                </c:pt>
                <c:pt idx="11">
                  <c:v>1248</c:v>
                </c:pt>
                <c:pt idx="12">
                  <c:v>1212</c:v>
                </c:pt>
                <c:pt idx="13">
                  <c:v>1192</c:v>
                </c:pt>
                <c:pt idx="14">
                  <c:v>1180</c:v>
                </c:pt>
                <c:pt idx="15">
                  <c:v>1128</c:v>
                </c:pt>
                <c:pt idx="16">
                  <c:v>1092</c:v>
                </c:pt>
                <c:pt idx="17">
                  <c:v>1052</c:v>
                </c:pt>
                <c:pt idx="18">
                  <c:v>1024</c:v>
                </c:pt>
                <c:pt idx="19">
                  <c:v>992</c:v>
                </c:pt>
                <c:pt idx="20">
                  <c:v>972</c:v>
                </c:pt>
                <c:pt idx="21">
                  <c:v>964</c:v>
                </c:pt>
                <c:pt idx="22">
                  <c:v>952</c:v>
                </c:pt>
                <c:pt idx="23">
                  <c:v>936</c:v>
                </c:pt>
                <c:pt idx="24">
                  <c:v>920</c:v>
                </c:pt>
                <c:pt idx="25">
                  <c:v>908</c:v>
                </c:pt>
                <c:pt idx="26">
                  <c:v>896</c:v>
                </c:pt>
                <c:pt idx="27">
                  <c:v>888</c:v>
                </c:pt>
                <c:pt idx="28">
                  <c:v>880</c:v>
                </c:pt>
                <c:pt idx="29">
                  <c:v>864</c:v>
                </c:pt>
              </c:numCache>
            </c:numRef>
          </c:val>
          <c:smooth val="0"/>
          <c:extLst>
            <c:ext xmlns:c16="http://schemas.microsoft.com/office/drawing/2014/chart" uri="{C3380CC4-5D6E-409C-BE32-E72D297353CC}">
              <c16:uniqueId val="{00000003-A8AE-4A9D-AAFA-05CD62AD0E92}"/>
            </c:ext>
          </c:extLst>
        </c:ser>
        <c:ser>
          <c:idx val="5"/>
          <c:order val="4"/>
          <c:tx>
            <c:strRef>
              <c:f>'Build costs'!$C$188</c:f>
              <c:strCache>
                <c:ptCount val="1"/>
                <c:pt idx="0">
                  <c:v>Slow Change</c:v>
                </c:pt>
              </c:strCache>
            </c:strRef>
          </c:tx>
          <c:spPr>
            <a:ln w="19050">
              <a:solidFill>
                <a:schemeClr val="bg1">
                  <a:lumMod val="50000"/>
                </a:schemeClr>
              </a:solidFill>
            </a:ln>
          </c:spPr>
          <c:marker>
            <c:symbol val="none"/>
          </c:marker>
          <c:cat>
            <c:strRef>
              <c:f>'Build costs'!$D$181:$AG$181</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costs'!$D$188:$AG$188</c:f>
              <c:numCache>
                <c:formatCode>#,##0</c:formatCode>
                <c:ptCount val="30"/>
                <c:pt idx="0">
                  <c:v>1628</c:v>
                </c:pt>
                <c:pt idx="1">
                  <c:v>1584</c:v>
                </c:pt>
                <c:pt idx="2">
                  <c:v>1556</c:v>
                </c:pt>
                <c:pt idx="3">
                  <c:v>1544</c:v>
                </c:pt>
                <c:pt idx="4">
                  <c:v>1528</c:v>
                </c:pt>
                <c:pt idx="5">
                  <c:v>1512</c:v>
                </c:pt>
                <c:pt idx="6">
                  <c:v>1456</c:v>
                </c:pt>
                <c:pt idx="7">
                  <c:v>1400</c:v>
                </c:pt>
                <c:pt idx="8">
                  <c:v>1388</c:v>
                </c:pt>
                <c:pt idx="9">
                  <c:v>1332</c:v>
                </c:pt>
                <c:pt idx="10">
                  <c:v>1288</c:v>
                </c:pt>
                <c:pt idx="11">
                  <c:v>1248</c:v>
                </c:pt>
                <c:pt idx="12">
                  <c:v>1212</c:v>
                </c:pt>
                <c:pt idx="13">
                  <c:v>1192</c:v>
                </c:pt>
                <c:pt idx="14">
                  <c:v>1180</c:v>
                </c:pt>
                <c:pt idx="15">
                  <c:v>1128</c:v>
                </c:pt>
                <c:pt idx="16">
                  <c:v>1092</c:v>
                </c:pt>
                <c:pt idx="17">
                  <c:v>1052</c:v>
                </c:pt>
                <c:pt idx="18">
                  <c:v>1024</c:v>
                </c:pt>
                <c:pt idx="19">
                  <c:v>992</c:v>
                </c:pt>
                <c:pt idx="20">
                  <c:v>972</c:v>
                </c:pt>
                <c:pt idx="21">
                  <c:v>964</c:v>
                </c:pt>
                <c:pt idx="22">
                  <c:v>952</c:v>
                </c:pt>
                <c:pt idx="23">
                  <c:v>936</c:v>
                </c:pt>
                <c:pt idx="24">
                  <c:v>920</c:v>
                </c:pt>
                <c:pt idx="25">
                  <c:v>908</c:v>
                </c:pt>
                <c:pt idx="26">
                  <c:v>896</c:v>
                </c:pt>
                <c:pt idx="27">
                  <c:v>888</c:v>
                </c:pt>
                <c:pt idx="28">
                  <c:v>880</c:v>
                </c:pt>
                <c:pt idx="29">
                  <c:v>864</c:v>
                </c:pt>
              </c:numCache>
            </c:numRef>
          </c:val>
          <c:smooth val="0"/>
          <c:extLst>
            <c:ext xmlns:c16="http://schemas.microsoft.com/office/drawing/2014/chart" uri="{C3380CC4-5D6E-409C-BE32-E72D297353CC}">
              <c16:uniqueId val="{00000004-A8AE-4A9D-AAFA-05CD62AD0E92}"/>
            </c:ext>
          </c:extLst>
        </c:ser>
        <c:dLbls>
          <c:showLegendKey val="0"/>
          <c:showVal val="0"/>
          <c:showCatName val="0"/>
          <c:showSerName val="0"/>
          <c:showPercent val="0"/>
          <c:showBubbleSize val="0"/>
        </c:dLbls>
        <c:marker val="1"/>
        <c:smooth val="0"/>
        <c:axId val="743126984"/>
        <c:axId val="743121736"/>
        <c:extLst/>
      </c:lineChart>
      <c:catAx>
        <c:axId val="74312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1736"/>
        <c:crosses val="autoZero"/>
        <c:auto val="1"/>
        <c:lblAlgn val="ctr"/>
        <c:lblOffset val="100"/>
        <c:noMultiLvlLbl val="0"/>
      </c:catAx>
      <c:valAx>
        <c:axId val="743121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698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Large Scale Solar PV</a:t>
            </a:r>
          </a:p>
        </c:rich>
      </c:tx>
      <c:overlay val="0"/>
      <c:spPr>
        <a:noFill/>
        <a:ln>
          <a:noFill/>
        </a:ln>
        <a:effectLst/>
      </c:spPr>
    </c:title>
    <c:autoTitleDeleted val="0"/>
    <c:plotArea>
      <c:layout/>
      <c:lineChart>
        <c:grouping val="standard"/>
        <c:varyColors val="0"/>
        <c:ser>
          <c:idx val="0"/>
          <c:order val="0"/>
          <c:tx>
            <c:strRef>
              <c:f>'Build costs'!$C$146</c:f>
              <c:strCache>
                <c:ptCount val="1"/>
                <c:pt idx="0">
                  <c:v>GenCost Current Policies</c:v>
                </c:pt>
              </c:strCache>
            </c:strRef>
          </c:tx>
          <c:spPr>
            <a:ln w="28575" cap="rnd">
              <a:noFill/>
              <a:round/>
            </a:ln>
            <a:effectLst/>
          </c:spPr>
          <c:marker>
            <c:symbol val="square"/>
            <c:size val="5"/>
            <c:spPr>
              <a:solidFill>
                <a:schemeClr val="accent1"/>
              </a:solidFill>
              <a:ln w="9525">
                <a:solidFill>
                  <a:schemeClr val="accent1"/>
                </a:solidFill>
              </a:ln>
              <a:effectLst/>
            </c:spPr>
          </c:marker>
          <c:cat>
            <c:strRef>
              <c:f>'Build costs'!$D$145:$AG$145</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costs'!$D$146:$AG$146</c:f>
              <c:numCache>
                <c:formatCode>#,##0</c:formatCode>
                <c:ptCount val="30"/>
                <c:pt idx="0">
                  <c:v>1441</c:v>
                </c:pt>
                <c:pt idx="1">
                  <c:v>1441</c:v>
                </c:pt>
                <c:pt idx="2">
                  <c:v>1382</c:v>
                </c:pt>
                <c:pt idx="3">
                  <c:v>1331</c:v>
                </c:pt>
                <c:pt idx="4">
                  <c:v>1286</c:v>
                </c:pt>
                <c:pt idx="5">
                  <c:v>1244</c:v>
                </c:pt>
                <c:pt idx="6">
                  <c:v>1203</c:v>
                </c:pt>
                <c:pt idx="7">
                  <c:v>1171</c:v>
                </c:pt>
                <c:pt idx="8">
                  <c:v>1142</c:v>
                </c:pt>
                <c:pt idx="9">
                  <c:v>1102</c:v>
                </c:pt>
                <c:pt idx="10">
                  <c:v>1062</c:v>
                </c:pt>
                <c:pt idx="11">
                  <c:v>1005</c:v>
                </c:pt>
                <c:pt idx="12">
                  <c:v>960</c:v>
                </c:pt>
                <c:pt idx="13">
                  <c:v>924</c:v>
                </c:pt>
                <c:pt idx="14">
                  <c:v>898</c:v>
                </c:pt>
                <c:pt idx="15">
                  <c:v>863</c:v>
                </c:pt>
                <c:pt idx="16">
                  <c:v>823</c:v>
                </c:pt>
                <c:pt idx="17">
                  <c:v>795</c:v>
                </c:pt>
                <c:pt idx="18">
                  <c:v>781</c:v>
                </c:pt>
                <c:pt idx="19">
                  <c:v>769</c:v>
                </c:pt>
                <c:pt idx="20">
                  <c:v>759</c:v>
                </c:pt>
                <c:pt idx="21">
                  <c:v>750</c:v>
                </c:pt>
                <c:pt idx="22">
                  <c:v>742</c:v>
                </c:pt>
                <c:pt idx="23">
                  <c:v>734</c:v>
                </c:pt>
                <c:pt idx="24">
                  <c:v>725</c:v>
                </c:pt>
                <c:pt idx="25">
                  <c:v>717</c:v>
                </c:pt>
                <c:pt idx="26">
                  <c:v>706</c:v>
                </c:pt>
                <c:pt idx="27">
                  <c:v>696</c:v>
                </c:pt>
                <c:pt idx="28">
                  <c:v>686</c:v>
                </c:pt>
                <c:pt idx="29">
                  <c:v>677</c:v>
                </c:pt>
              </c:numCache>
            </c:numRef>
          </c:val>
          <c:smooth val="0"/>
          <c:extLst>
            <c:ext xmlns:c16="http://schemas.microsoft.com/office/drawing/2014/chart" uri="{C3380CC4-5D6E-409C-BE32-E72D297353CC}">
              <c16:uniqueId val="{00000000-B797-4DBB-AA36-430E7ED42F07}"/>
            </c:ext>
          </c:extLst>
        </c:ser>
        <c:ser>
          <c:idx val="1"/>
          <c:order val="1"/>
          <c:tx>
            <c:strRef>
              <c:f>'Build costs'!$C$149</c:f>
              <c:strCache>
                <c:ptCount val="1"/>
                <c:pt idx="0">
                  <c:v>Step Change</c:v>
                </c:pt>
              </c:strCache>
            </c:strRef>
          </c:tx>
          <c:spPr>
            <a:ln w="19050">
              <a:solidFill>
                <a:schemeClr val="accent6"/>
              </a:solidFill>
            </a:ln>
          </c:spPr>
          <c:marker>
            <c:symbol val="none"/>
          </c:marker>
          <c:cat>
            <c:strRef>
              <c:f>'Build costs'!$D$145:$AG$145</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costs'!$D$149:$AG$149</c:f>
              <c:numCache>
                <c:formatCode>#,##0</c:formatCode>
                <c:ptCount val="30"/>
                <c:pt idx="0">
                  <c:v>1441</c:v>
                </c:pt>
                <c:pt idx="1">
                  <c:v>1441</c:v>
                </c:pt>
                <c:pt idx="2">
                  <c:v>1362</c:v>
                </c:pt>
                <c:pt idx="3">
                  <c:v>1261</c:v>
                </c:pt>
                <c:pt idx="4">
                  <c:v>1138</c:v>
                </c:pt>
                <c:pt idx="5">
                  <c:v>1028</c:v>
                </c:pt>
                <c:pt idx="6">
                  <c:v>958</c:v>
                </c:pt>
                <c:pt idx="7">
                  <c:v>931</c:v>
                </c:pt>
                <c:pt idx="8">
                  <c:v>909</c:v>
                </c:pt>
                <c:pt idx="9">
                  <c:v>888</c:v>
                </c:pt>
                <c:pt idx="10">
                  <c:v>869</c:v>
                </c:pt>
                <c:pt idx="11">
                  <c:v>856</c:v>
                </c:pt>
                <c:pt idx="12">
                  <c:v>846</c:v>
                </c:pt>
                <c:pt idx="13">
                  <c:v>842</c:v>
                </c:pt>
                <c:pt idx="14">
                  <c:v>834</c:v>
                </c:pt>
                <c:pt idx="15">
                  <c:v>826</c:v>
                </c:pt>
                <c:pt idx="16">
                  <c:v>815</c:v>
                </c:pt>
                <c:pt idx="17">
                  <c:v>800</c:v>
                </c:pt>
                <c:pt idx="18">
                  <c:v>777</c:v>
                </c:pt>
                <c:pt idx="19">
                  <c:v>745</c:v>
                </c:pt>
                <c:pt idx="20">
                  <c:v>721</c:v>
                </c:pt>
                <c:pt idx="21">
                  <c:v>707</c:v>
                </c:pt>
                <c:pt idx="22">
                  <c:v>703</c:v>
                </c:pt>
                <c:pt idx="23">
                  <c:v>700</c:v>
                </c:pt>
                <c:pt idx="24">
                  <c:v>688</c:v>
                </c:pt>
                <c:pt idx="25">
                  <c:v>675</c:v>
                </c:pt>
                <c:pt idx="26">
                  <c:v>653</c:v>
                </c:pt>
                <c:pt idx="27">
                  <c:v>632</c:v>
                </c:pt>
                <c:pt idx="28">
                  <c:v>602</c:v>
                </c:pt>
                <c:pt idx="29">
                  <c:v>577</c:v>
                </c:pt>
              </c:numCache>
            </c:numRef>
          </c:val>
          <c:smooth val="0"/>
          <c:extLst>
            <c:ext xmlns:c16="http://schemas.microsoft.com/office/drawing/2014/chart" uri="{C3380CC4-5D6E-409C-BE32-E72D297353CC}">
              <c16:uniqueId val="{00000001-B797-4DBB-AA36-430E7ED42F07}"/>
            </c:ext>
          </c:extLst>
        </c:ser>
        <c:ser>
          <c:idx val="2"/>
          <c:order val="2"/>
          <c:tx>
            <c:strRef>
              <c:f>'Build costs'!$C$150</c:f>
              <c:strCache>
                <c:ptCount val="1"/>
                <c:pt idx="0">
                  <c:v>Hydrogen Export</c:v>
                </c:pt>
              </c:strCache>
            </c:strRef>
          </c:tx>
          <c:spPr>
            <a:ln w="19050">
              <a:solidFill>
                <a:schemeClr val="accent3">
                  <a:lumMod val="50000"/>
                </a:schemeClr>
              </a:solidFill>
            </a:ln>
          </c:spPr>
          <c:marker>
            <c:symbol val="none"/>
          </c:marker>
          <c:cat>
            <c:strRef>
              <c:f>'Build costs'!$D$145:$AG$145</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costs'!$D$150:$AG$150</c:f>
              <c:numCache>
                <c:formatCode>#,##0</c:formatCode>
                <c:ptCount val="30"/>
                <c:pt idx="0">
                  <c:v>1441</c:v>
                </c:pt>
                <c:pt idx="1">
                  <c:v>1441</c:v>
                </c:pt>
                <c:pt idx="2">
                  <c:v>1177.0737861707419</c:v>
                </c:pt>
                <c:pt idx="3">
                  <c:v>912.63716477536377</c:v>
                </c:pt>
                <c:pt idx="4">
                  <c:v>756.96531322916564</c:v>
                </c:pt>
                <c:pt idx="5">
                  <c:v>683.72581172197579</c:v>
                </c:pt>
                <c:pt idx="6">
                  <c:v>641.6445884915446</c:v>
                </c:pt>
                <c:pt idx="7">
                  <c:v>607.23168085485747</c:v>
                </c:pt>
                <c:pt idx="8">
                  <c:v>578.36609466198672</c:v>
                </c:pt>
                <c:pt idx="9">
                  <c:v>560.50532874248665</c:v>
                </c:pt>
                <c:pt idx="10">
                  <c:v>554.15703495369519</c:v>
                </c:pt>
                <c:pt idx="11">
                  <c:v>539.47915993235063</c:v>
                </c:pt>
                <c:pt idx="12">
                  <c:v>526.18166529591565</c:v>
                </c:pt>
                <c:pt idx="13">
                  <c:v>529.04255670716543</c:v>
                </c:pt>
                <c:pt idx="14">
                  <c:v>522.88833916496219</c:v>
                </c:pt>
                <c:pt idx="15">
                  <c:v>522.58098317723511</c:v>
                </c:pt>
                <c:pt idx="16">
                  <c:v>513.00897005016441</c:v>
                </c:pt>
                <c:pt idx="17">
                  <c:v>504.08097977799002</c:v>
                </c:pt>
                <c:pt idx="18">
                  <c:v>495.72134116362008</c:v>
                </c:pt>
                <c:pt idx="19">
                  <c:v>487.86668716311806</c:v>
                </c:pt>
                <c:pt idx="20">
                  <c:v>480.46345306446494</c:v>
                </c:pt>
                <c:pt idx="21">
                  <c:v>473.46597584534118</c:v>
                </c:pt>
                <c:pt idx="22">
                  <c:v>466.83502999046061</c:v>
                </c:pt>
                <c:pt idx="23">
                  <c:v>460.53668526177523</c:v>
                </c:pt>
                <c:pt idx="24">
                  <c:v>454.54140539795617</c:v>
                </c:pt>
                <c:pt idx="25">
                  <c:v>448.82332948392195</c:v>
                </c:pt>
                <c:pt idx="26">
                  <c:v>443.35969348288199</c:v>
                </c:pt>
                <c:pt idx="27">
                  <c:v>438.13036049889013</c:v>
                </c:pt>
                <c:pt idx="28">
                  <c:v>433.1174362407379</c:v>
                </c:pt>
                <c:pt idx="29">
                  <c:v>428.30495187361339</c:v>
                </c:pt>
              </c:numCache>
            </c:numRef>
          </c:val>
          <c:smooth val="0"/>
          <c:extLst>
            <c:ext xmlns:c16="http://schemas.microsoft.com/office/drawing/2014/chart" uri="{C3380CC4-5D6E-409C-BE32-E72D297353CC}">
              <c16:uniqueId val="{00000002-B797-4DBB-AA36-430E7ED42F07}"/>
            </c:ext>
          </c:extLst>
        </c:ser>
        <c:ser>
          <c:idx val="3"/>
          <c:order val="3"/>
          <c:tx>
            <c:strRef>
              <c:f>'Build costs'!$C$151</c:f>
              <c:strCache>
                <c:ptCount val="1"/>
                <c:pt idx="0">
                  <c:v>Progressive Change</c:v>
                </c:pt>
              </c:strCache>
            </c:strRef>
          </c:tx>
          <c:spPr>
            <a:ln w="19050">
              <a:solidFill>
                <a:schemeClr val="accent4">
                  <a:lumMod val="60000"/>
                  <a:lumOff val="40000"/>
                </a:schemeClr>
              </a:solidFill>
            </a:ln>
          </c:spPr>
          <c:marker>
            <c:symbol val="none"/>
          </c:marker>
          <c:cat>
            <c:strRef>
              <c:f>'Build costs'!$D$145:$AG$145</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costs'!$D$151:$AG$151</c:f>
              <c:numCache>
                <c:formatCode>#,##0</c:formatCode>
                <c:ptCount val="30"/>
                <c:pt idx="0">
                  <c:v>1441</c:v>
                </c:pt>
                <c:pt idx="1">
                  <c:v>1441</c:v>
                </c:pt>
                <c:pt idx="2">
                  <c:v>1382</c:v>
                </c:pt>
                <c:pt idx="3">
                  <c:v>1331</c:v>
                </c:pt>
                <c:pt idx="4">
                  <c:v>1286</c:v>
                </c:pt>
                <c:pt idx="5">
                  <c:v>1244</c:v>
                </c:pt>
                <c:pt idx="6">
                  <c:v>1203</c:v>
                </c:pt>
                <c:pt idx="7">
                  <c:v>1171</c:v>
                </c:pt>
                <c:pt idx="8">
                  <c:v>1142</c:v>
                </c:pt>
                <c:pt idx="9">
                  <c:v>1102</c:v>
                </c:pt>
                <c:pt idx="10">
                  <c:v>1062</c:v>
                </c:pt>
                <c:pt idx="11">
                  <c:v>1005</c:v>
                </c:pt>
                <c:pt idx="12">
                  <c:v>960</c:v>
                </c:pt>
                <c:pt idx="13">
                  <c:v>924</c:v>
                </c:pt>
                <c:pt idx="14">
                  <c:v>898</c:v>
                </c:pt>
                <c:pt idx="15">
                  <c:v>863</c:v>
                </c:pt>
                <c:pt idx="16">
                  <c:v>823</c:v>
                </c:pt>
                <c:pt idx="17">
                  <c:v>795</c:v>
                </c:pt>
                <c:pt idx="18">
                  <c:v>781</c:v>
                </c:pt>
                <c:pt idx="19">
                  <c:v>769</c:v>
                </c:pt>
                <c:pt idx="20">
                  <c:v>759</c:v>
                </c:pt>
                <c:pt idx="21">
                  <c:v>750</c:v>
                </c:pt>
                <c:pt idx="22">
                  <c:v>742</c:v>
                </c:pt>
                <c:pt idx="23">
                  <c:v>734</c:v>
                </c:pt>
                <c:pt idx="24">
                  <c:v>725</c:v>
                </c:pt>
                <c:pt idx="25">
                  <c:v>717</c:v>
                </c:pt>
                <c:pt idx="26">
                  <c:v>706</c:v>
                </c:pt>
                <c:pt idx="27">
                  <c:v>696</c:v>
                </c:pt>
                <c:pt idx="28">
                  <c:v>686</c:v>
                </c:pt>
                <c:pt idx="29">
                  <c:v>677</c:v>
                </c:pt>
              </c:numCache>
            </c:numRef>
          </c:val>
          <c:smooth val="0"/>
          <c:extLst>
            <c:ext xmlns:c16="http://schemas.microsoft.com/office/drawing/2014/chart" uri="{C3380CC4-5D6E-409C-BE32-E72D297353CC}">
              <c16:uniqueId val="{00000003-B797-4DBB-AA36-430E7ED42F07}"/>
            </c:ext>
          </c:extLst>
        </c:ser>
        <c:ser>
          <c:idx val="5"/>
          <c:order val="4"/>
          <c:tx>
            <c:strRef>
              <c:f>'Build costs'!$C$152</c:f>
              <c:strCache>
                <c:ptCount val="1"/>
                <c:pt idx="0">
                  <c:v>Slow Change</c:v>
                </c:pt>
              </c:strCache>
            </c:strRef>
          </c:tx>
          <c:spPr>
            <a:ln w="19050">
              <a:solidFill>
                <a:schemeClr val="bg1">
                  <a:lumMod val="50000"/>
                </a:schemeClr>
              </a:solidFill>
            </a:ln>
          </c:spPr>
          <c:marker>
            <c:symbol val="none"/>
          </c:marker>
          <c:cat>
            <c:strRef>
              <c:f>'Build costs'!$D$145:$AG$145</c:f>
              <c:strCache>
                <c:ptCount val="3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pt idx="20">
                  <c:v>2041-42</c:v>
                </c:pt>
                <c:pt idx="21">
                  <c:v>2042-43</c:v>
                </c:pt>
                <c:pt idx="22">
                  <c:v>2043-44</c:v>
                </c:pt>
                <c:pt idx="23">
                  <c:v>2044-45</c:v>
                </c:pt>
                <c:pt idx="24">
                  <c:v>2045-46</c:v>
                </c:pt>
                <c:pt idx="25">
                  <c:v>2046-47</c:v>
                </c:pt>
                <c:pt idx="26">
                  <c:v>2047-48</c:v>
                </c:pt>
                <c:pt idx="27">
                  <c:v>2048-49</c:v>
                </c:pt>
                <c:pt idx="28">
                  <c:v>2049-50</c:v>
                </c:pt>
                <c:pt idx="29">
                  <c:v>2050-51</c:v>
                </c:pt>
              </c:strCache>
            </c:strRef>
          </c:cat>
          <c:val>
            <c:numRef>
              <c:f>'Build costs'!$D$152:$AG$152</c:f>
              <c:numCache>
                <c:formatCode>#,##0</c:formatCode>
                <c:ptCount val="30"/>
                <c:pt idx="0">
                  <c:v>1441</c:v>
                </c:pt>
                <c:pt idx="1">
                  <c:v>1441</c:v>
                </c:pt>
                <c:pt idx="2">
                  <c:v>1382</c:v>
                </c:pt>
                <c:pt idx="3">
                  <c:v>1331</c:v>
                </c:pt>
                <c:pt idx="4">
                  <c:v>1286</c:v>
                </c:pt>
                <c:pt idx="5">
                  <c:v>1244</c:v>
                </c:pt>
                <c:pt idx="6">
                  <c:v>1203</c:v>
                </c:pt>
                <c:pt idx="7">
                  <c:v>1171</c:v>
                </c:pt>
                <c:pt idx="8">
                  <c:v>1142</c:v>
                </c:pt>
                <c:pt idx="9">
                  <c:v>1102</c:v>
                </c:pt>
                <c:pt idx="10">
                  <c:v>1062</c:v>
                </c:pt>
                <c:pt idx="11">
                  <c:v>1005</c:v>
                </c:pt>
                <c:pt idx="12">
                  <c:v>960</c:v>
                </c:pt>
                <c:pt idx="13">
                  <c:v>924</c:v>
                </c:pt>
                <c:pt idx="14">
                  <c:v>898</c:v>
                </c:pt>
                <c:pt idx="15">
                  <c:v>863</c:v>
                </c:pt>
                <c:pt idx="16">
                  <c:v>823</c:v>
                </c:pt>
                <c:pt idx="17">
                  <c:v>795</c:v>
                </c:pt>
                <c:pt idx="18">
                  <c:v>781</c:v>
                </c:pt>
                <c:pt idx="19">
                  <c:v>769</c:v>
                </c:pt>
                <c:pt idx="20">
                  <c:v>759</c:v>
                </c:pt>
                <c:pt idx="21">
                  <c:v>750</c:v>
                </c:pt>
                <c:pt idx="22">
                  <c:v>742</c:v>
                </c:pt>
                <c:pt idx="23">
                  <c:v>734</c:v>
                </c:pt>
                <c:pt idx="24">
                  <c:v>725</c:v>
                </c:pt>
                <c:pt idx="25">
                  <c:v>717</c:v>
                </c:pt>
                <c:pt idx="26">
                  <c:v>706</c:v>
                </c:pt>
                <c:pt idx="27">
                  <c:v>696</c:v>
                </c:pt>
                <c:pt idx="28">
                  <c:v>686</c:v>
                </c:pt>
                <c:pt idx="29">
                  <c:v>677</c:v>
                </c:pt>
              </c:numCache>
            </c:numRef>
          </c:val>
          <c:smooth val="0"/>
          <c:extLst>
            <c:ext xmlns:c16="http://schemas.microsoft.com/office/drawing/2014/chart" uri="{C3380CC4-5D6E-409C-BE32-E72D297353CC}">
              <c16:uniqueId val="{00000004-B797-4DBB-AA36-430E7ED42F07}"/>
            </c:ext>
          </c:extLst>
        </c:ser>
        <c:dLbls>
          <c:showLegendKey val="0"/>
          <c:showVal val="0"/>
          <c:showCatName val="0"/>
          <c:showSerName val="0"/>
          <c:showPercent val="0"/>
          <c:showBubbleSize val="0"/>
        </c:dLbls>
        <c:marker val="1"/>
        <c:smooth val="0"/>
        <c:axId val="743126984"/>
        <c:axId val="743121736"/>
        <c:extLst/>
      </c:lineChart>
      <c:catAx>
        <c:axId val="743126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1736"/>
        <c:crosses val="autoZero"/>
        <c:auto val="1"/>
        <c:lblAlgn val="ctr"/>
        <c:lblOffset val="100"/>
        <c:noMultiLvlLbl val="0"/>
      </c:catAx>
      <c:valAx>
        <c:axId val="743121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12698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2</xdr:col>
      <xdr:colOff>2018152</xdr:colOff>
      <xdr:row>253</xdr:row>
      <xdr:rowOff>128978</xdr:rowOff>
    </xdr:from>
    <xdr:to>
      <xdr:col>8</xdr:col>
      <xdr:colOff>856335</xdr:colOff>
      <xdr:row>270</xdr:row>
      <xdr:rowOff>81855</xdr:rowOff>
    </xdr:to>
    <xdr:graphicFrame macro="">
      <xdr:nvGraphicFramePr>
        <xdr:cNvPr id="2" name="Chart 20">
          <a:extLst>
            <a:ext uri="{FF2B5EF4-FFF2-40B4-BE49-F238E27FC236}">
              <a16:creationId xmlns:a16="http://schemas.microsoft.com/office/drawing/2014/main" id="{00A0583B-9169-4FCA-BF8B-977A30BDC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10953</xdr:colOff>
      <xdr:row>271</xdr:row>
      <xdr:rowOff>29528</xdr:rowOff>
    </xdr:from>
    <xdr:to>
      <xdr:col>2</xdr:col>
      <xdr:colOff>1808077</xdr:colOff>
      <xdr:row>287</xdr:row>
      <xdr:rowOff>200528</xdr:rowOff>
    </xdr:to>
    <xdr:graphicFrame macro="">
      <xdr:nvGraphicFramePr>
        <xdr:cNvPr id="3" name="Chart 20">
          <a:extLst>
            <a:ext uri="{FF2B5EF4-FFF2-40B4-BE49-F238E27FC236}">
              <a16:creationId xmlns:a16="http://schemas.microsoft.com/office/drawing/2014/main" id="{6BD2E929-480C-460D-99B0-F612E2250FBA}"/>
            </a:ext>
            <a:ext uri="{147F2762-F138-4A5C-976F-8EAC2B608ADB}">
              <a16:predDERef xmlns:a16="http://schemas.microsoft.com/office/drawing/2014/main" pred="{8FD9271B-6726-4236-908B-8BEEBC67A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2018152</xdr:colOff>
      <xdr:row>271</xdr:row>
      <xdr:rowOff>31208</xdr:rowOff>
    </xdr:from>
    <xdr:to>
      <xdr:col>8</xdr:col>
      <xdr:colOff>848715</xdr:colOff>
      <xdr:row>287</xdr:row>
      <xdr:rowOff>207923</xdr:rowOff>
    </xdr:to>
    <xdr:graphicFrame macro="">
      <xdr:nvGraphicFramePr>
        <xdr:cNvPr id="4" name="Chart 20">
          <a:extLst>
            <a:ext uri="{FF2B5EF4-FFF2-40B4-BE49-F238E27FC236}">
              <a16:creationId xmlns:a16="http://schemas.microsoft.com/office/drawing/2014/main" id="{318CABEE-D4A4-4D0E-98C8-1EF1DC9CCD02}"/>
            </a:ext>
            <a:ext uri="{147F2762-F138-4A5C-976F-8EAC2B608ADB}">
              <a16:predDERef xmlns:a16="http://schemas.microsoft.com/office/drawing/2014/main" pred="{3859741A-1144-4FC2-85FF-16529C8A45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79534</xdr:colOff>
      <xdr:row>271</xdr:row>
      <xdr:rowOff>26725</xdr:rowOff>
    </xdr:from>
    <xdr:to>
      <xdr:col>15</xdr:col>
      <xdr:colOff>267409</xdr:colOff>
      <xdr:row>287</xdr:row>
      <xdr:rowOff>193915</xdr:rowOff>
    </xdr:to>
    <xdr:graphicFrame macro="">
      <xdr:nvGraphicFramePr>
        <xdr:cNvPr id="5" name="Chart 20">
          <a:extLst>
            <a:ext uri="{FF2B5EF4-FFF2-40B4-BE49-F238E27FC236}">
              <a16:creationId xmlns:a16="http://schemas.microsoft.com/office/drawing/2014/main" id="{E5168E41-ADE5-417F-A405-E2C717C740BA}"/>
            </a:ext>
            <a:ext uri="{147F2762-F138-4A5C-976F-8EAC2B608ADB}">
              <a16:predDERef xmlns:a16="http://schemas.microsoft.com/office/drawing/2014/main" pred="{BB6A9613-D1A1-4740-9F9A-5CFCD31212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484347</xdr:colOff>
      <xdr:row>271</xdr:row>
      <xdr:rowOff>39809</xdr:rowOff>
    </xdr:from>
    <xdr:to>
      <xdr:col>21</xdr:col>
      <xdr:colOff>672222</xdr:colOff>
      <xdr:row>287</xdr:row>
      <xdr:rowOff>206999</xdr:rowOff>
    </xdr:to>
    <xdr:graphicFrame macro="">
      <xdr:nvGraphicFramePr>
        <xdr:cNvPr id="6" name="Chart 20">
          <a:extLst>
            <a:ext uri="{FF2B5EF4-FFF2-40B4-BE49-F238E27FC236}">
              <a16:creationId xmlns:a16="http://schemas.microsoft.com/office/drawing/2014/main" id="{06C36F45-AA24-4646-8E5A-7AA13C2C166F}"/>
            </a:ext>
            <a:ext uri="{147F2762-F138-4A5C-976F-8EAC2B608ADB}">
              <a16:predDERef xmlns:a16="http://schemas.microsoft.com/office/drawing/2014/main" pred="{08ADC6F0-B142-4873-B9EA-11758CA77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260033</xdr:colOff>
      <xdr:row>288</xdr:row>
      <xdr:rowOff>176372</xdr:rowOff>
    </xdr:from>
    <xdr:to>
      <xdr:col>2</xdr:col>
      <xdr:colOff>1795219</xdr:colOff>
      <xdr:row>305</xdr:row>
      <xdr:rowOff>129250</xdr:rowOff>
    </xdr:to>
    <xdr:graphicFrame macro="">
      <xdr:nvGraphicFramePr>
        <xdr:cNvPr id="7" name="Chart 20">
          <a:extLst>
            <a:ext uri="{FF2B5EF4-FFF2-40B4-BE49-F238E27FC236}">
              <a16:creationId xmlns:a16="http://schemas.microsoft.com/office/drawing/2014/main" id="{0B659A95-2F4A-4672-900D-4770C95EB5B7}"/>
            </a:ext>
            <a:ext uri="{147F2762-F138-4A5C-976F-8EAC2B608ADB}">
              <a16:predDERef xmlns:a16="http://schemas.microsoft.com/office/drawing/2014/main" pred="{675634BC-4A7F-4F4B-AE32-E67002547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2018152</xdr:colOff>
      <xdr:row>288</xdr:row>
      <xdr:rowOff>168870</xdr:rowOff>
    </xdr:from>
    <xdr:to>
      <xdr:col>8</xdr:col>
      <xdr:colOff>856335</xdr:colOff>
      <xdr:row>305</xdr:row>
      <xdr:rowOff>131273</xdr:rowOff>
    </xdr:to>
    <xdr:graphicFrame macro="">
      <xdr:nvGraphicFramePr>
        <xdr:cNvPr id="8" name="Chart 20">
          <a:extLst>
            <a:ext uri="{FF2B5EF4-FFF2-40B4-BE49-F238E27FC236}">
              <a16:creationId xmlns:a16="http://schemas.microsoft.com/office/drawing/2014/main" id="{937EDDAC-0A62-4A2E-8104-F50DF11C1E5B}"/>
            </a:ext>
            <a:ext uri="{147F2762-F138-4A5C-976F-8EAC2B608ADB}">
              <a16:predDERef xmlns:a16="http://schemas.microsoft.com/office/drawing/2014/main" pred="{3547CF65-96A6-470A-8955-7706751F95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81403</xdr:colOff>
      <xdr:row>288</xdr:row>
      <xdr:rowOff>168551</xdr:rowOff>
    </xdr:from>
    <xdr:to>
      <xdr:col>15</xdr:col>
      <xdr:colOff>269278</xdr:colOff>
      <xdr:row>305</xdr:row>
      <xdr:rowOff>130954</xdr:rowOff>
    </xdr:to>
    <xdr:graphicFrame macro="">
      <xdr:nvGraphicFramePr>
        <xdr:cNvPr id="9" name="Chart 20">
          <a:extLst>
            <a:ext uri="{FF2B5EF4-FFF2-40B4-BE49-F238E27FC236}">
              <a16:creationId xmlns:a16="http://schemas.microsoft.com/office/drawing/2014/main" id="{85D891AC-514B-406D-B9F3-2E9BE2F3A2EA}"/>
            </a:ext>
            <a:ext uri="{147F2762-F138-4A5C-976F-8EAC2B608ADB}">
              <a16:predDERef xmlns:a16="http://schemas.microsoft.com/office/drawing/2014/main" pred="{4FA8C340-4550-4CB0-A054-9A6A1753D7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247785</xdr:colOff>
      <xdr:row>306</xdr:row>
      <xdr:rowOff>93645</xdr:rowOff>
    </xdr:from>
    <xdr:to>
      <xdr:col>2</xdr:col>
      <xdr:colOff>1774671</xdr:colOff>
      <xdr:row>323</xdr:row>
      <xdr:rowOff>57951</xdr:rowOff>
    </xdr:to>
    <xdr:graphicFrame macro="">
      <xdr:nvGraphicFramePr>
        <xdr:cNvPr id="10" name="Chart 20">
          <a:extLst>
            <a:ext uri="{FF2B5EF4-FFF2-40B4-BE49-F238E27FC236}">
              <a16:creationId xmlns:a16="http://schemas.microsoft.com/office/drawing/2014/main" id="{640C3568-B204-4441-B13E-8992336B4FE1}"/>
            </a:ext>
            <a:ext uri="{147F2762-F138-4A5C-976F-8EAC2B608ADB}">
              <a16:predDERef xmlns:a16="http://schemas.microsoft.com/office/drawing/2014/main" pred="{F4A47D1A-6B7E-488F-BDFE-0F77EE3D99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2001657</xdr:colOff>
      <xdr:row>306</xdr:row>
      <xdr:rowOff>75833</xdr:rowOff>
    </xdr:from>
    <xdr:to>
      <xdr:col>8</xdr:col>
      <xdr:colOff>842425</xdr:colOff>
      <xdr:row>323</xdr:row>
      <xdr:rowOff>40139</xdr:rowOff>
    </xdr:to>
    <xdr:graphicFrame macro="">
      <xdr:nvGraphicFramePr>
        <xdr:cNvPr id="11" name="Chart 20">
          <a:extLst>
            <a:ext uri="{FF2B5EF4-FFF2-40B4-BE49-F238E27FC236}">
              <a16:creationId xmlns:a16="http://schemas.microsoft.com/office/drawing/2014/main" id="{2A7DF0ED-54AB-4EA8-A12D-022D20F39A3F}"/>
            </a:ext>
            <a:ext uri="{147F2762-F138-4A5C-976F-8EAC2B608ADB}">
              <a16:predDERef xmlns:a16="http://schemas.microsoft.com/office/drawing/2014/main" pred="{7091CE07-9151-44F5-8E10-1303A87DF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72023</xdr:colOff>
      <xdr:row>306</xdr:row>
      <xdr:rowOff>75835</xdr:rowOff>
    </xdr:from>
    <xdr:to>
      <xdr:col>15</xdr:col>
      <xdr:colOff>267518</xdr:colOff>
      <xdr:row>323</xdr:row>
      <xdr:rowOff>40141</xdr:rowOff>
    </xdr:to>
    <xdr:graphicFrame macro="">
      <xdr:nvGraphicFramePr>
        <xdr:cNvPr id="12" name="Chart 20">
          <a:extLst>
            <a:ext uri="{FF2B5EF4-FFF2-40B4-BE49-F238E27FC236}">
              <a16:creationId xmlns:a16="http://schemas.microsoft.com/office/drawing/2014/main" id="{2E0075F0-702B-45F4-B662-B1EEFB29AF0C}"/>
            </a:ext>
            <a:ext uri="{147F2762-F138-4A5C-976F-8EAC2B608ADB}">
              <a16:predDERef xmlns:a16="http://schemas.microsoft.com/office/drawing/2014/main" pred="{46119699-46E8-4E80-8F20-395FF2B7E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469595</xdr:colOff>
      <xdr:row>306</xdr:row>
      <xdr:rowOff>77963</xdr:rowOff>
    </xdr:from>
    <xdr:to>
      <xdr:col>21</xdr:col>
      <xdr:colOff>657470</xdr:colOff>
      <xdr:row>323</xdr:row>
      <xdr:rowOff>30839</xdr:rowOff>
    </xdr:to>
    <xdr:graphicFrame macro="">
      <xdr:nvGraphicFramePr>
        <xdr:cNvPr id="13" name="Chart 20">
          <a:extLst>
            <a:ext uri="{FF2B5EF4-FFF2-40B4-BE49-F238E27FC236}">
              <a16:creationId xmlns:a16="http://schemas.microsoft.com/office/drawing/2014/main" id="{5DFC8C72-E9EF-4AE9-8088-E952F545B260}"/>
            </a:ext>
            <a:ext uri="{147F2762-F138-4A5C-976F-8EAC2B608ADB}">
              <a16:predDERef xmlns:a16="http://schemas.microsoft.com/office/drawing/2014/main" pred="{B10D8D55-B464-4220-809D-0B1ED12408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247786</xdr:colOff>
      <xdr:row>324</xdr:row>
      <xdr:rowOff>42005</xdr:rowOff>
    </xdr:from>
    <xdr:to>
      <xdr:col>2</xdr:col>
      <xdr:colOff>1772767</xdr:colOff>
      <xdr:row>341</xdr:row>
      <xdr:rowOff>20329</xdr:rowOff>
    </xdr:to>
    <xdr:graphicFrame macro="">
      <xdr:nvGraphicFramePr>
        <xdr:cNvPr id="14" name="Chart 20">
          <a:extLst>
            <a:ext uri="{FF2B5EF4-FFF2-40B4-BE49-F238E27FC236}">
              <a16:creationId xmlns:a16="http://schemas.microsoft.com/office/drawing/2014/main" id="{8EB9B72B-18A1-45FB-9532-4E8CCD1B94CD}"/>
            </a:ext>
            <a:ext uri="{147F2762-F138-4A5C-976F-8EAC2B608ADB}">
              <a16:predDERef xmlns:a16="http://schemas.microsoft.com/office/drawing/2014/main" pred="{0F877357-C56A-4586-BD20-50DA5FA29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2001836</xdr:colOff>
      <xdr:row>324</xdr:row>
      <xdr:rowOff>35010</xdr:rowOff>
    </xdr:from>
    <xdr:to>
      <xdr:col>8</xdr:col>
      <xdr:colOff>841418</xdr:colOff>
      <xdr:row>340</xdr:row>
      <xdr:rowOff>212231</xdr:rowOff>
    </xdr:to>
    <xdr:graphicFrame macro="">
      <xdr:nvGraphicFramePr>
        <xdr:cNvPr id="15" name="Chart 20">
          <a:extLst>
            <a:ext uri="{FF2B5EF4-FFF2-40B4-BE49-F238E27FC236}">
              <a16:creationId xmlns:a16="http://schemas.microsoft.com/office/drawing/2014/main" id="{4BFE95DE-2F19-495B-997B-9676397DD58C}"/>
            </a:ext>
            <a:ext uri="{147F2762-F138-4A5C-976F-8EAC2B608ADB}">
              <a16:predDERef xmlns:a16="http://schemas.microsoft.com/office/drawing/2014/main" pred="{1394AADC-C0FE-4383-B95D-33CE10D8E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102200</xdr:colOff>
      <xdr:row>324</xdr:row>
      <xdr:rowOff>17130</xdr:rowOff>
    </xdr:from>
    <xdr:to>
      <xdr:col>15</xdr:col>
      <xdr:colOff>290077</xdr:colOff>
      <xdr:row>340</xdr:row>
      <xdr:rowOff>182921</xdr:rowOff>
    </xdr:to>
    <xdr:graphicFrame macro="">
      <xdr:nvGraphicFramePr>
        <xdr:cNvPr id="16" name="Chart 20">
          <a:extLst>
            <a:ext uri="{FF2B5EF4-FFF2-40B4-BE49-F238E27FC236}">
              <a16:creationId xmlns:a16="http://schemas.microsoft.com/office/drawing/2014/main" id="{321B3399-5BBC-4314-A7E7-F005764575AD}"/>
            </a:ext>
            <a:ext uri="{147F2762-F138-4A5C-976F-8EAC2B608ADB}">
              <a16:predDERef xmlns:a16="http://schemas.microsoft.com/office/drawing/2014/main" pred="{17CD43A9-DC01-49F2-8014-2DAFF5D9D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464889</xdr:colOff>
      <xdr:row>288</xdr:row>
      <xdr:rowOff>159766</xdr:rowOff>
    </xdr:from>
    <xdr:to>
      <xdr:col>21</xdr:col>
      <xdr:colOff>650859</xdr:colOff>
      <xdr:row>305</xdr:row>
      <xdr:rowOff>122169</xdr:rowOff>
    </xdr:to>
    <xdr:graphicFrame macro="">
      <xdr:nvGraphicFramePr>
        <xdr:cNvPr id="17" name="Chart 20">
          <a:extLst>
            <a:ext uri="{FF2B5EF4-FFF2-40B4-BE49-F238E27FC236}">
              <a16:creationId xmlns:a16="http://schemas.microsoft.com/office/drawing/2014/main" id="{8F227024-086B-468D-9D2A-646DCFE6AED9}"/>
            </a:ext>
            <a:ext uri="{147F2762-F138-4A5C-976F-8EAC2B608ADB}">
              <a16:predDERef xmlns:a16="http://schemas.microsoft.com/office/drawing/2014/main" pred="{12EBA334-7EA3-41B8-B049-E41F8830EE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21907</xdr:colOff>
      <xdr:row>253</xdr:row>
      <xdr:rowOff>119063</xdr:rowOff>
    </xdr:from>
    <xdr:to>
      <xdr:col>2</xdr:col>
      <xdr:colOff>1819031</xdr:colOff>
      <xdr:row>270</xdr:row>
      <xdr:rowOff>75750</xdr:rowOff>
    </xdr:to>
    <xdr:graphicFrame macro="">
      <xdr:nvGraphicFramePr>
        <xdr:cNvPr id="18" name="Chart 20">
          <a:extLst>
            <a:ext uri="{FF2B5EF4-FFF2-40B4-BE49-F238E27FC236}">
              <a16:creationId xmlns:a16="http://schemas.microsoft.com/office/drawing/2014/main" id="{80809AB1-1D25-4D45-98F0-07BCF7288AE2}"/>
            </a:ext>
            <a:ext uri="{147F2762-F138-4A5C-976F-8EAC2B608ADB}">
              <a16:predDERef xmlns:a16="http://schemas.microsoft.com/office/drawing/2014/main" pred="{38908BFF-CAFD-47A3-94D2-0F5B208D4A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840441</xdr:colOff>
      <xdr:row>271</xdr:row>
      <xdr:rowOff>44822</xdr:rowOff>
    </xdr:from>
    <xdr:to>
      <xdr:col>28</xdr:col>
      <xdr:colOff>98227</xdr:colOff>
      <xdr:row>287</xdr:row>
      <xdr:rowOff>212012</xdr:rowOff>
    </xdr:to>
    <xdr:graphicFrame macro="">
      <xdr:nvGraphicFramePr>
        <xdr:cNvPr id="19" name="Chart 18">
          <a:extLst>
            <a:ext uri="{FF2B5EF4-FFF2-40B4-BE49-F238E27FC236}">
              <a16:creationId xmlns:a16="http://schemas.microsoft.com/office/drawing/2014/main" id="{99B08FAD-F7E0-40AE-A6CE-56235E5E7D98}"/>
            </a:ext>
            <a:ext uri="{147F2762-F138-4A5C-976F-8EAC2B608ADB}">
              <a16:predDERef xmlns:a16="http://schemas.microsoft.com/office/drawing/2014/main" pred="{08ADC6F0-B142-4873-B9EA-11758CA77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AEMO 2018 16-9">
  <a:themeElements>
    <a:clrScheme name="AEMO PPT 2018">
      <a:dk1>
        <a:srgbClr val="222324"/>
      </a:dk1>
      <a:lt1>
        <a:srgbClr val="FFFFFF"/>
      </a:lt1>
      <a:dk2>
        <a:srgbClr val="000000"/>
      </a:dk2>
      <a:lt2>
        <a:srgbClr val="E0E8EA"/>
      </a:lt2>
      <a:accent1>
        <a:srgbClr val="C41230"/>
      </a:accent1>
      <a:accent2>
        <a:srgbClr val="360F3C"/>
      </a:accent2>
      <a:accent3>
        <a:srgbClr val="F37421"/>
      </a:accent3>
      <a:accent4>
        <a:srgbClr val="FFC222"/>
      </a:accent4>
      <a:accent5>
        <a:srgbClr val="82859C"/>
      </a:accent5>
      <a:accent6>
        <a:srgbClr val="B3E0EE"/>
      </a:accent6>
      <a:hlink>
        <a:srgbClr val="C41230"/>
      </a:hlink>
      <a:folHlink>
        <a:srgbClr val="C41230"/>
      </a:folHlink>
    </a:clrScheme>
    <a:fontScheme name="AEMO TW Segoe">
      <a:majorFont>
        <a:latin typeface="Century Gothic"/>
        <a:ea typeface=""/>
        <a:cs typeface=""/>
      </a:majorFont>
      <a:minorFont>
        <a:latin typeface="Segoe UI Semi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AEMO 2018 16-9" id="{D178AED8-24D7-41D2-9B4F-A8EEAFC8381E}" vid="{32509073-08E9-4C13-A21F-8E292024E130}"/>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forecasting.aemo.com.au/"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B2:B28"/>
  <sheetViews>
    <sheetView tabSelected="1" zoomScale="85" zoomScaleNormal="85" workbookViewId="0"/>
  </sheetViews>
  <sheetFormatPr defaultColWidth="9" defaultRowHeight="16.5" x14ac:dyDescent="0.3"/>
  <cols>
    <col min="1" max="1" width="9" style="8"/>
    <col min="2" max="2" width="87.125" style="8" customWidth="1"/>
    <col min="3" max="16384" width="9" style="8"/>
  </cols>
  <sheetData>
    <row r="2" spans="2:2" ht="27" thickBot="1" x14ac:dyDescent="0.5">
      <c r="B2" s="9" t="s">
        <v>0</v>
      </c>
    </row>
    <row r="3" spans="2:2" ht="17.25" thickTop="1" x14ac:dyDescent="0.3"/>
    <row r="4" spans="2:2" x14ac:dyDescent="0.3">
      <c r="B4" s="8" t="s">
        <v>275</v>
      </c>
    </row>
    <row r="5" spans="2:2" x14ac:dyDescent="0.3">
      <c r="B5" s="8" t="s">
        <v>1</v>
      </c>
    </row>
    <row r="7" spans="2:2" x14ac:dyDescent="0.3">
      <c r="B7" s="8" t="s">
        <v>2</v>
      </c>
    </row>
    <row r="8" spans="2:2" x14ac:dyDescent="0.3">
      <c r="B8" s="8" t="s">
        <v>3</v>
      </c>
    </row>
    <row r="9" spans="2:2" x14ac:dyDescent="0.3">
      <c r="B9" s="8" t="s">
        <v>4</v>
      </c>
    </row>
    <row r="10" spans="2:2" x14ac:dyDescent="0.3">
      <c r="B10" s="8" t="s">
        <v>5</v>
      </c>
    </row>
    <row r="11" spans="2:2" x14ac:dyDescent="0.3">
      <c r="B11" s="8" t="s">
        <v>6</v>
      </c>
    </row>
    <row r="13" spans="2:2" x14ac:dyDescent="0.3">
      <c r="B13" s="8" t="s">
        <v>7</v>
      </c>
    </row>
    <row r="14" spans="2:2" x14ac:dyDescent="0.3">
      <c r="B14" s="8" t="s">
        <v>8</v>
      </c>
    </row>
    <row r="15" spans="2:2" x14ac:dyDescent="0.3">
      <c r="B15" s="8" t="s">
        <v>9</v>
      </c>
    </row>
    <row r="17" spans="2:2" x14ac:dyDescent="0.3">
      <c r="B17" s="8" t="s">
        <v>10</v>
      </c>
    </row>
    <row r="18" spans="2:2" x14ac:dyDescent="0.3">
      <c r="B18" s="8" t="s">
        <v>11</v>
      </c>
    </row>
    <row r="19" spans="2:2" x14ac:dyDescent="0.3">
      <c r="B19" s="8" t="s">
        <v>12</v>
      </c>
    </row>
    <row r="20" spans="2:2" x14ac:dyDescent="0.3">
      <c r="B20" s="8" t="s">
        <v>13</v>
      </c>
    </row>
    <row r="22" spans="2:2" x14ac:dyDescent="0.3">
      <c r="B22" s="8" t="s">
        <v>14</v>
      </c>
    </row>
    <row r="23" spans="2:2" x14ac:dyDescent="0.3">
      <c r="B23" s="8" t="s">
        <v>15</v>
      </c>
    </row>
    <row r="24" spans="2:2" x14ac:dyDescent="0.3">
      <c r="B24" s="10" t="s">
        <v>16</v>
      </c>
    </row>
    <row r="25" spans="2:2" x14ac:dyDescent="0.3">
      <c r="B25" s="11" t="s">
        <v>17</v>
      </c>
    </row>
    <row r="26" spans="2:2" x14ac:dyDescent="0.3">
      <c r="B26" s="10" t="s">
        <v>18</v>
      </c>
    </row>
    <row r="27" spans="2:2" x14ac:dyDescent="0.3">
      <c r="B27" s="11" t="s">
        <v>19</v>
      </c>
    </row>
    <row r="28" spans="2:2" x14ac:dyDescent="0.3">
      <c r="B28" s="11" t="s">
        <v>20</v>
      </c>
    </row>
  </sheetData>
  <pageMargins left="0.7" right="0.7" top="0.75" bottom="0.75" header="0.3" footer="0.3"/>
  <pageSetup paperSize="9" orientation="portrait" horizontalDpi="4294967292"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8BFF4-1CE4-41FF-BA44-10A19F383259}">
  <sheetPr codeName="Sheet72">
    <tabColor theme="5" tint="0.249977111117893"/>
  </sheetPr>
  <dimension ref="A1:AI715"/>
  <sheetViews>
    <sheetView showGridLines="0" zoomScale="85" zoomScaleNormal="85" workbookViewId="0"/>
  </sheetViews>
  <sheetFormatPr defaultColWidth="9" defaultRowHeight="16.5" x14ac:dyDescent="0.3"/>
  <cols>
    <col min="1" max="1" width="3.625" style="4" customWidth="1"/>
    <col min="2" max="2" width="48.25" style="3" customWidth="1"/>
    <col min="3" max="3" width="27" style="3" bestFit="1" customWidth="1"/>
    <col min="4" max="23" width="12.125" style="3" customWidth="1"/>
    <col min="24" max="32" width="12.125" style="20" customWidth="1"/>
    <col min="33" max="34" width="12.125" style="3" customWidth="1"/>
    <col min="35" max="16384" width="9" style="3"/>
  </cols>
  <sheetData>
    <row r="1" spans="1:35" ht="15" customHeight="1" x14ac:dyDescent="0.25">
      <c r="A1" s="62"/>
      <c r="B1" s="80"/>
      <c r="C1" s="38"/>
      <c r="D1" s="50"/>
      <c r="E1" s="50"/>
      <c r="F1" s="50"/>
      <c r="G1" s="50"/>
      <c r="H1" s="50"/>
      <c r="I1" s="50"/>
      <c r="J1" s="50"/>
      <c r="K1" s="50"/>
      <c r="L1" s="50"/>
      <c r="M1" s="50"/>
      <c r="N1" s="50"/>
      <c r="O1" s="50"/>
      <c r="P1" s="50"/>
      <c r="Q1" s="50"/>
      <c r="R1" s="50"/>
      <c r="S1" s="50"/>
      <c r="T1" s="50"/>
      <c r="U1" s="50"/>
      <c r="V1" s="50"/>
      <c r="W1" s="50"/>
      <c r="X1" s="50"/>
      <c r="Y1" s="50"/>
      <c r="Z1" s="50"/>
      <c r="AA1" s="50"/>
      <c r="AG1" s="20"/>
      <c r="AH1" s="50"/>
      <c r="AI1" s="20"/>
    </row>
    <row r="2" spans="1:35" ht="24.75" thickBot="1" x14ac:dyDescent="0.5">
      <c r="A2" s="62"/>
      <c r="B2" s="97" t="s">
        <v>146</v>
      </c>
      <c r="C2" s="51"/>
      <c r="D2" s="51"/>
      <c r="E2" s="50"/>
      <c r="F2" s="50"/>
      <c r="G2" s="50"/>
      <c r="H2" s="50"/>
      <c r="I2" s="50"/>
      <c r="J2" s="50"/>
      <c r="K2" s="50"/>
      <c r="L2" s="50"/>
      <c r="M2" s="50"/>
      <c r="N2" s="57" t="s">
        <v>147</v>
      </c>
      <c r="O2" s="50"/>
      <c r="P2" s="50"/>
      <c r="Q2" s="50"/>
      <c r="R2" s="50"/>
      <c r="S2" s="50"/>
      <c r="T2" s="50"/>
      <c r="U2" s="50"/>
      <c r="V2" s="50"/>
      <c r="W2" s="50"/>
      <c r="X2" s="50"/>
      <c r="Y2" s="50"/>
      <c r="Z2" s="50"/>
      <c r="AA2" s="50"/>
      <c r="AG2" s="20"/>
      <c r="AH2" s="50"/>
      <c r="AI2" s="20"/>
    </row>
    <row r="3" spans="1:35" ht="51" thickTop="1" thickBot="1" x14ac:dyDescent="0.35">
      <c r="A3" s="62"/>
      <c r="B3" s="250" t="s">
        <v>268</v>
      </c>
      <c r="C3" s="250"/>
      <c r="D3" s="250"/>
      <c r="E3" s="250"/>
      <c r="F3" s="250"/>
      <c r="G3" s="250"/>
      <c r="H3" s="252"/>
      <c r="I3" s="252"/>
      <c r="J3" s="252"/>
      <c r="K3" s="252"/>
      <c r="L3" s="252"/>
      <c r="M3" s="252"/>
      <c r="N3" s="23" t="s">
        <v>408</v>
      </c>
      <c r="O3" s="21" t="s">
        <v>27</v>
      </c>
      <c r="P3" s="21" t="s">
        <v>257</v>
      </c>
      <c r="Q3" s="21" t="s">
        <v>248</v>
      </c>
      <c r="R3" s="50"/>
      <c r="S3" s="50"/>
      <c r="T3" s="50"/>
      <c r="U3" s="50"/>
      <c r="V3" s="50"/>
      <c r="W3" s="50"/>
      <c r="X3" s="50"/>
      <c r="Y3" s="50"/>
      <c r="Z3" s="50"/>
      <c r="AA3" s="50"/>
      <c r="AG3" s="20"/>
      <c r="AH3" s="50"/>
      <c r="AI3" s="20"/>
    </row>
    <row r="4" spans="1:35" ht="50.25" thickBot="1" x14ac:dyDescent="0.3">
      <c r="A4" s="62"/>
      <c r="B4" s="50" t="s">
        <v>229</v>
      </c>
      <c r="C4" s="50"/>
      <c r="D4" s="50"/>
      <c r="E4" s="50"/>
      <c r="F4" s="50"/>
      <c r="G4" s="50"/>
      <c r="H4" s="50"/>
      <c r="I4" s="50"/>
      <c r="J4" s="50"/>
      <c r="K4" s="50"/>
      <c r="L4" s="50"/>
      <c r="M4" s="50"/>
      <c r="N4" s="234" t="s">
        <v>410</v>
      </c>
      <c r="O4" s="58" t="s">
        <v>261</v>
      </c>
      <c r="P4" s="58" t="s">
        <v>249</v>
      </c>
      <c r="Q4" s="58" t="s">
        <v>261</v>
      </c>
      <c r="R4" s="50"/>
      <c r="S4" s="50"/>
      <c r="T4" s="50"/>
      <c r="U4" s="50"/>
      <c r="V4" s="50"/>
      <c r="W4" s="50"/>
      <c r="X4" s="50"/>
      <c r="Y4" s="50"/>
      <c r="Z4" s="50"/>
      <c r="AA4" s="50"/>
      <c r="AG4" s="20"/>
      <c r="AH4" s="50"/>
      <c r="AI4" s="20"/>
    </row>
    <row r="5" spans="1:35" ht="15" x14ac:dyDescent="0.25">
      <c r="A5" s="62"/>
      <c r="B5" s="50"/>
      <c r="C5" s="50"/>
      <c r="D5" s="50"/>
      <c r="E5" s="50"/>
      <c r="F5" s="50"/>
      <c r="G5" s="50"/>
      <c r="H5" s="50"/>
      <c r="I5" s="50"/>
      <c r="J5" s="50"/>
      <c r="K5" s="50"/>
      <c r="L5" s="50"/>
      <c r="M5" s="50"/>
      <c r="N5" s="50"/>
      <c r="O5" s="50"/>
      <c r="P5" s="50"/>
      <c r="Q5" s="50"/>
      <c r="R5" s="50"/>
      <c r="S5" s="50"/>
      <c r="T5" s="50"/>
      <c r="U5" s="50"/>
      <c r="V5" s="50"/>
      <c r="W5" s="50"/>
      <c r="X5" s="50"/>
      <c r="Y5" s="50"/>
      <c r="Z5" s="50"/>
      <c r="AA5" s="50"/>
      <c r="AG5" s="20"/>
      <c r="AH5" s="50"/>
      <c r="AI5" s="20"/>
    </row>
    <row r="6" spans="1:35" customFormat="1" ht="19.5" thickBot="1" x14ac:dyDescent="0.35">
      <c r="A6" s="62" t="str">
        <f t="shared" ref="A6" si="0">$K$3&amp;" "&amp;B6</f>
        <v xml:space="preserve"> Build cost per scenario ($/kW)</v>
      </c>
      <c r="B6" s="60" t="s">
        <v>230</v>
      </c>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68"/>
      <c r="AH6" s="50"/>
      <c r="AI6" s="20"/>
    </row>
    <row r="7" spans="1:35" customFormat="1" ht="18" thickTop="1" thickBot="1" x14ac:dyDescent="0.35">
      <c r="A7" s="62"/>
      <c r="B7" s="28"/>
      <c r="C7" s="26" t="s">
        <v>43</v>
      </c>
      <c r="D7" s="18" t="s">
        <v>45</v>
      </c>
      <c r="E7" s="18" t="s">
        <v>40</v>
      </c>
      <c r="F7" s="18" t="s">
        <v>46</v>
      </c>
      <c r="G7" s="18" t="s">
        <v>47</v>
      </c>
      <c r="H7" s="18" t="s">
        <v>48</v>
      </c>
      <c r="I7" s="18" t="s">
        <v>39</v>
      </c>
      <c r="J7" s="18" t="s">
        <v>38</v>
      </c>
      <c r="K7" s="18" t="s">
        <v>49</v>
      </c>
      <c r="L7" s="18" t="s">
        <v>50</v>
      </c>
      <c r="M7" s="18" t="s">
        <v>51</v>
      </c>
      <c r="N7" s="18" t="s">
        <v>52</v>
      </c>
      <c r="O7" s="18" t="s">
        <v>53</v>
      </c>
      <c r="P7" s="18" t="s">
        <v>54</v>
      </c>
      <c r="Q7" s="18" t="s">
        <v>55</v>
      </c>
      <c r="R7" s="18" t="s">
        <v>56</v>
      </c>
      <c r="S7" s="18" t="s">
        <v>57</v>
      </c>
      <c r="T7" s="18" t="s">
        <v>58</v>
      </c>
      <c r="U7" s="18" t="s">
        <v>59</v>
      </c>
      <c r="V7" s="18" t="s">
        <v>60</v>
      </c>
      <c r="W7" s="18" t="s">
        <v>41</v>
      </c>
      <c r="X7" s="18" t="s">
        <v>61</v>
      </c>
      <c r="Y7" s="18" t="s">
        <v>62</v>
      </c>
      <c r="Z7" s="18" t="s">
        <v>63</v>
      </c>
      <c r="AA7" s="18" t="s">
        <v>64</v>
      </c>
      <c r="AB7" s="18" t="s">
        <v>65</v>
      </c>
      <c r="AC7" s="18" t="s">
        <v>66</v>
      </c>
      <c r="AD7" s="18" t="s">
        <v>67</v>
      </c>
      <c r="AE7" s="18" t="s">
        <v>68</v>
      </c>
      <c r="AF7" s="18" t="s">
        <v>69</v>
      </c>
      <c r="AG7" s="18" t="s">
        <v>70</v>
      </c>
      <c r="AH7" s="18" t="s">
        <v>104</v>
      </c>
      <c r="AI7" s="20"/>
    </row>
    <row r="8" spans="1:35" customFormat="1" ht="17.25" customHeight="1" thickBot="1" x14ac:dyDescent="0.35">
      <c r="A8" s="62" t="str">
        <f t="shared" ref="A8:A21" si="1">C8&amp;" "&amp;B8</f>
        <v xml:space="preserve">Progressive Change Electrolysers - Proton Exchange Membrane </v>
      </c>
      <c r="B8" s="19" t="s">
        <v>219</v>
      </c>
      <c r="C8" s="19" t="s">
        <v>248</v>
      </c>
      <c r="D8" s="77">
        <v>2700</v>
      </c>
      <c r="E8" s="77">
        <v>2442.0927349973117</v>
      </c>
      <c r="F8" s="77">
        <v>2208.821083824685</v>
      </c>
      <c r="G8" s="77">
        <v>1997.8318228582041</v>
      </c>
      <c r="H8" s="77">
        <v>1806.996511240169</v>
      </c>
      <c r="I8" s="77">
        <v>1634.3900193574461</v>
      </c>
      <c r="J8" s="77">
        <v>1478.2711083055312</v>
      </c>
      <c r="K8" s="77">
        <v>1337.0648644256896</v>
      </c>
      <c r="L8" s="77">
        <v>1209.3468117163488</v>
      </c>
      <c r="M8" s="77">
        <v>1093.8285418461694</v>
      </c>
      <c r="N8" s="77">
        <v>989.34471680564184</v>
      </c>
      <c r="O8" s="77">
        <v>894.84131308112239</v>
      </c>
      <c r="P8" s="77">
        <v>809.36498875957921</v>
      </c>
      <c r="Q8" s="77">
        <v>732.05346630035149</v>
      </c>
      <c r="R8" s="77">
        <v>662.12683395618058</v>
      </c>
      <c r="S8" s="77">
        <v>598.87967809302211</v>
      </c>
      <c r="T8" s="77">
        <v>541.67396704018438</v>
      </c>
      <c r="U8" s="77">
        <v>489.93261468370645</v>
      </c>
      <c r="V8" s="77">
        <v>443.13365887308026</v>
      </c>
      <c r="W8" s="77">
        <v>400.80499591360245</v>
      </c>
      <c r="X8" s="77">
        <v>381.92770431972679</v>
      </c>
      <c r="Y8" s="77">
        <v>366.27126828809662</v>
      </c>
      <c r="Z8" s="77">
        <v>352.93469500798784</v>
      </c>
      <c r="AA8" s="77">
        <v>340.73307149270295</v>
      </c>
      <c r="AB8" s="77">
        <v>326.67437807808602</v>
      </c>
      <c r="AC8" s="77">
        <v>314.4498666727149</v>
      </c>
      <c r="AD8" s="77">
        <v>303.68582352101856</v>
      </c>
      <c r="AE8" s="77">
        <v>294.10726620623069</v>
      </c>
      <c r="AF8" s="77">
        <v>282.39502032660278</v>
      </c>
      <c r="AG8" s="77">
        <v>267.56543728260044</v>
      </c>
      <c r="AH8" s="77">
        <v>791</v>
      </c>
      <c r="AI8" s="20"/>
    </row>
    <row r="9" spans="1:35" s="112" customFormat="1" ht="17.25" customHeight="1" thickBot="1" x14ac:dyDescent="0.35">
      <c r="A9" s="62" t="str">
        <f t="shared" si="1"/>
        <v xml:space="preserve">Step Change Electrolysers - Proton Exchange Membrane </v>
      </c>
      <c r="B9" s="19" t="str">
        <f>B8</f>
        <v xml:space="preserve">Electrolysers - Proton Exchange Membrane </v>
      </c>
      <c r="C9" s="19" t="s">
        <v>27</v>
      </c>
      <c r="D9" s="77">
        <v>2700</v>
      </c>
      <c r="E9" s="77">
        <v>2442.0927349973117</v>
      </c>
      <c r="F9" s="77">
        <v>2208.821083824685</v>
      </c>
      <c r="G9" s="77">
        <v>1997.8318228582041</v>
      </c>
      <c r="H9" s="77">
        <v>1806.996511240169</v>
      </c>
      <c r="I9" s="77">
        <v>1634.3900193574461</v>
      </c>
      <c r="J9" s="77">
        <v>1478.2711083055312</v>
      </c>
      <c r="K9" s="77">
        <v>1337.0648644256896</v>
      </c>
      <c r="L9" s="77">
        <v>1209.3468117163488</v>
      </c>
      <c r="M9" s="77">
        <v>1093.8285418461694</v>
      </c>
      <c r="N9" s="77">
        <v>989.34471680564184</v>
      </c>
      <c r="O9" s="77">
        <v>894.84131308112239</v>
      </c>
      <c r="P9" s="77">
        <v>809.36498875957921</v>
      </c>
      <c r="Q9" s="77">
        <v>732.05346630035149</v>
      </c>
      <c r="R9" s="77">
        <v>662.12683395618058</v>
      </c>
      <c r="S9" s="77">
        <v>598.87967809302211</v>
      </c>
      <c r="T9" s="77">
        <v>541.67396704018438</v>
      </c>
      <c r="U9" s="77">
        <v>489.93261468370645</v>
      </c>
      <c r="V9" s="77">
        <v>443.13365887308026</v>
      </c>
      <c r="W9" s="77">
        <v>400.80499591360245</v>
      </c>
      <c r="X9" s="77">
        <v>381.92770431972679</v>
      </c>
      <c r="Y9" s="77">
        <v>366.27126828809662</v>
      </c>
      <c r="Z9" s="77">
        <v>352.93469500798784</v>
      </c>
      <c r="AA9" s="77">
        <v>340.73307149270295</v>
      </c>
      <c r="AB9" s="77">
        <v>326.67437807808602</v>
      </c>
      <c r="AC9" s="77">
        <v>314.4498666727149</v>
      </c>
      <c r="AD9" s="77">
        <v>303.68582352101856</v>
      </c>
      <c r="AE9" s="77">
        <v>294.10726620623069</v>
      </c>
      <c r="AF9" s="77">
        <v>282.39502032660278</v>
      </c>
      <c r="AG9" s="77">
        <v>267.56543728260044</v>
      </c>
      <c r="AH9" s="77">
        <v>441</v>
      </c>
      <c r="AI9" s="20"/>
    </row>
    <row r="10" spans="1:35" customFormat="1" ht="17.25" customHeight="1" thickBot="1" x14ac:dyDescent="0.35">
      <c r="A10" s="62" t="str">
        <f t="shared" si="1"/>
        <v xml:space="preserve">Hydrogen Export Electrolysers - Proton Exchange Membrane </v>
      </c>
      <c r="B10" s="19" t="str">
        <f>B9</f>
        <v xml:space="preserve">Electrolysers - Proton Exchange Membrane </v>
      </c>
      <c r="C10" s="19" t="s">
        <v>257</v>
      </c>
      <c r="D10" s="96">
        <v>2770</v>
      </c>
      <c r="E10" s="77">
        <v>2451.4883547234494</v>
      </c>
      <c r="F10" s="77">
        <v>2169.6011383915829</v>
      </c>
      <c r="G10" s="77">
        <v>1920.1270487948391</v>
      </c>
      <c r="H10" s="77">
        <v>1699.339025166084</v>
      </c>
      <c r="I10" s="77">
        <v>1503.9385671197667</v>
      </c>
      <c r="J10" s="77">
        <v>1331.0064561420863</v>
      </c>
      <c r="K10" s="77">
        <v>1177.9591434274557</v>
      </c>
      <c r="L10" s="77">
        <v>1042.5101525098978</v>
      </c>
      <c r="M10" s="77">
        <v>922.63592005739417</v>
      </c>
      <c r="N10" s="77">
        <v>816.54556450189796</v>
      </c>
      <c r="O10" s="77">
        <v>722.65413085829891</v>
      </c>
      <c r="P10" s="77">
        <v>639.55891201874203</v>
      </c>
      <c r="Q10" s="77">
        <v>566.01849277023291</v>
      </c>
      <c r="R10" s="77">
        <v>500.93420346005234</v>
      </c>
      <c r="S10" s="77">
        <v>443.33370623284674</v>
      </c>
      <c r="T10" s="77">
        <v>392.35646862318066</v>
      </c>
      <c r="U10" s="77">
        <v>347.24090748380644</v>
      </c>
      <c r="V10" s="77">
        <v>307.31301118417116</v>
      </c>
      <c r="W10" s="77">
        <v>271.9762700985533</v>
      </c>
      <c r="X10" s="77">
        <v>254.50856207799055</v>
      </c>
      <c r="Y10" s="77">
        <v>240.78808284209214</v>
      </c>
      <c r="Z10" s="77">
        <v>229.59552673712787</v>
      </c>
      <c r="AA10" s="77">
        <v>220.20357186414941</v>
      </c>
      <c r="AB10" s="77">
        <v>212.14942844086684</v>
      </c>
      <c r="AC10" s="77">
        <v>205.12323200876884</v>
      </c>
      <c r="AD10" s="77">
        <v>198.9087667636428</v>
      </c>
      <c r="AE10" s="77">
        <v>193.34992602397031</v>
      </c>
      <c r="AF10" s="77">
        <v>188.33072497114003</v>
      </c>
      <c r="AG10" s="77">
        <v>179.4059424515072</v>
      </c>
      <c r="AH10" s="77">
        <v>248.8</v>
      </c>
      <c r="AI10" s="20"/>
    </row>
    <row r="11" spans="1:35" customFormat="1" x14ac:dyDescent="0.3">
      <c r="A11" s="62" t="str">
        <f t="shared" si="1"/>
        <v xml:space="preserve"> </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0"/>
      <c r="AI11" s="20"/>
    </row>
    <row r="12" spans="1:35" customFormat="1" x14ac:dyDescent="0.3">
      <c r="A12" s="62" t="str">
        <f t="shared" si="1"/>
        <v xml:space="preserve"> </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20"/>
      <c r="AI12" s="20"/>
    </row>
    <row r="13" spans="1:35" customFormat="1" x14ac:dyDescent="0.3">
      <c r="A13" s="110"/>
    </row>
    <row r="14" spans="1:35" customFormat="1" x14ac:dyDescent="0.3">
      <c r="A14" s="110" t="str">
        <f t="shared" si="1"/>
        <v xml:space="preserve"> </v>
      </c>
    </row>
    <row r="15" spans="1:35" customFormat="1" x14ac:dyDescent="0.3">
      <c r="A15" s="4" t="str">
        <f t="shared" si="1"/>
        <v xml:space="preserve"> </v>
      </c>
    </row>
    <row r="16" spans="1:35" customFormat="1" x14ac:dyDescent="0.3">
      <c r="A16" s="4" t="str">
        <f t="shared" si="1"/>
        <v xml:space="preserve"> </v>
      </c>
    </row>
    <row r="17" spans="1:1" customFormat="1" x14ac:dyDescent="0.3">
      <c r="A17" s="4"/>
    </row>
    <row r="18" spans="1:1" customFormat="1" x14ac:dyDescent="0.3">
      <c r="A18" s="4" t="str">
        <f t="shared" si="1"/>
        <v xml:space="preserve"> </v>
      </c>
    </row>
    <row r="19" spans="1:1" customFormat="1" x14ac:dyDescent="0.3">
      <c r="A19" s="4" t="str">
        <f t="shared" si="1"/>
        <v xml:space="preserve"> </v>
      </c>
    </row>
    <row r="20" spans="1:1" customFormat="1" x14ac:dyDescent="0.3">
      <c r="A20" s="4" t="str">
        <f t="shared" si="1"/>
        <v xml:space="preserve"> </v>
      </c>
    </row>
    <row r="21" spans="1:1" customFormat="1" x14ac:dyDescent="0.3">
      <c r="A21" s="4" t="str">
        <f t="shared" si="1"/>
        <v xml:space="preserve"> </v>
      </c>
    </row>
    <row r="22" spans="1:1" customFormat="1" x14ac:dyDescent="0.3">
      <c r="A22" s="4" t="str">
        <f t="shared" ref="A22:A85" si="2">C22&amp;" "&amp;B22</f>
        <v xml:space="preserve"> </v>
      </c>
    </row>
    <row r="23" spans="1:1" customFormat="1" x14ac:dyDescent="0.3">
      <c r="A23" s="4" t="str">
        <f t="shared" si="2"/>
        <v xml:space="preserve"> </v>
      </c>
    </row>
    <row r="24" spans="1:1" customFormat="1" x14ac:dyDescent="0.3">
      <c r="A24" s="4" t="str">
        <f t="shared" si="2"/>
        <v xml:space="preserve"> </v>
      </c>
    </row>
    <row r="25" spans="1:1" customFormat="1" x14ac:dyDescent="0.3">
      <c r="A25" s="4" t="str">
        <f t="shared" si="2"/>
        <v xml:space="preserve"> </v>
      </c>
    </row>
    <row r="26" spans="1:1" customFormat="1" x14ac:dyDescent="0.3">
      <c r="A26" s="4" t="str">
        <f t="shared" si="2"/>
        <v xml:space="preserve"> </v>
      </c>
    </row>
    <row r="27" spans="1:1" customFormat="1" x14ac:dyDescent="0.3">
      <c r="A27" s="4"/>
    </row>
    <row r="28" spans="1:1" customFormat="1" x14ac:dyDescent="0.3">
      <c r="A28" s="4" t="str">
        <f t="shared" si="2"/>
        <v xml:space="preserve"> </v>
      </c>
    </row>
    <row r="29" spans="1:1" customFormat="1" x14ac:dyDescent="0.3">
      <c r="A29" s="4" t="str">
        <f t="shared" si="2"/>
        <v xml:space="preserve"> </v>
      </c>
    </row>
    <row r="30" spans="1:1" customFormat="1" x14ac:dyDescent="0.3">
      <c r="A30" s="4" t="str">
        <f t="shared" si="2"/>
        <v xml:space="preserve"> </v>
      </c>
    </row>
    <row r="31" spans="1:1" customFormat="1" x14ac:dyDescent="0.3">
      <c r="A31" s="4" t="str">
        <f t="shared" si="2"/>
        <v xml:space="preserve"> </v>
      </c>
    </row>
    <row r="32" spans="1:1" customFormat="1" x14ac:dyDescent="0.3">
      <c r="A32" s="4" t="str">
        <f t="shared" si="2"/>
        <v xml:space="preserve"> </v>
      </c>
    </row>
    <row r="33" spans="1:1" customFormat="1" x14ac:dyDescent="0.3">
      <c r="A33" s="4" t="str">
        <f t="shared" si="2"/>
        <v xml:space="preserve"> </v>
      </c>
    </row>
    <row r="34" spans="1:1" customFormat="1" x14ac:dyDescent="0.3">
      <c r="A34" s="4" t="str">
        <f t="shared" si="2"/>
        <v xml:space="preserve"> </v>
      </c>
    </row>
    <row r="35" spans="1:1" customFormat="1" x14ac:dyDescent="0.3">
      <c r="A35" s="4" t="str">
        <f t="shared" si="2"/>
        <v xml:space="preserve"> </v>
      </c>
    </row>
    <row r="36" spans="1:1" customFormat="1" x14ac:dyDescent="0.3">
      <c r="A36" s="4" t="str">
        <f t="shared" si="2"/>
        <v xml:space="preserve"> </v>
      </c>
    </row>
    <row r="37" spans="1:1" customFormat="1" x14ac:dyDescent="0.3">
      <c r="A37" s="4"/>
    </row>
    <row r="38" spans="1:1" customFormat="1" x14ac:dyDescent="0.3">
      <c r="A38" s="4" t="str">
        <f>C38&amp;" "&amp;B38</f>
        <v xml:space="preserve"> </v>
      </c>
    </row>
    <row r="39" spans="1:1" customFormat="1" x14ac:dyDescent="0.3">
      <c r="A39" s="4" t="str">
        <f t="shared" si="2"/>
        <v xml:space="preserve"> </v>
      </c>
    </row>
    <row r="40" spans="1:1" customFormat="1" x14ac:dyDescent="0.3">
      <c r="A40" s="4" t="str">
        <f t="shared" si="2"/>
        <v xml:space="preserve"> </v>
      </c>
    </row>
    <row r="41" spans="1:1" customFormat="1" x14ac:dyDescent="0.3">
      <c r="A41" s="4" t="str">
        <f t="shared" si="2"/>
        <v xml:space="preserve"> </v>
      </c>
    </row>
    <row r="42" spans="1:1" customFormat="1" x14ac:dyDescent="0.3">
      <c r="A42" s="4" t="str">
        <f t="shared" si="2"/>
        <v xml:space="preserve"> </v>
      </c>
    </row>
    <row r="43" spans="1:1" customFormat="1" x14ac:dyDescent="0.3">
      <c r="A43" s="4" t="str">
        <f t="shared" si="2"/>
        <v xml:space="preserve"> </v>
      </c>
    </row>
    <row r="44" spans="1:1" customFormat="1" x14ac:dyDescent="0.3">
      <c r="A44" s="4" t="str">
        <f t="shared" si="2"/>
        <v xml:space="preserve"> </v>
      </c>
    </row>
    <row r="45" spans="1:1" customFormat="1" x14ac:dyDescent="0.3">
      <c r="A45" s="4" t="str">
        <f t="shared" si="2"/>
        <v xml:space="preserve"> </v>
      </c>
    </row>
    <row r="46" spans="1:1" customFormat="1" x14ac:dyDescent="0.3">
      <c r="A46" s="4" t="str">
        <f t="shared" si="2"/>
        <v xml:space="preserve"> </v>
      </c>
    </row>
    <row r="47" spans="1:1" customFormat="1" x14ac:dyDescent="0.3">
      <c r="A47" s="4"/>
    </row>
    <row r="48" spans="1:1" customFormat="1" x14ac:dyDescent="0.3">
      <c r="A48" s="4" t="str">
        <f t="shared" si="2"/>
        <v xml:space="preserve"> </v>
      </c>
    </row>
    <row r="49" spans="1:1" customFormat="1" x14ac:dyDescent="0.3">
      <c r="A49" s="4" t="str">
        <f t="shared" si="2"/>
        <v xml:space="preserve"> </v>
      </c>
    </row>
    <row r="50" spans="1:1" customFormat="1" x14ac:dyDescent="0.3">
      <c r="A50" s="4" t="str">
        <f t="shared" si="2"/>
        <v xml:space="preserve"> </v>
      </c>
    </row>
    <row r="51" spans="1:1" customFormat="1" x14ac:dyDescent="0.3">
      <c r="A51" s="4" t="str">
        <f t="shared" si="2"/>
        <v xml:space="preserve"> </v>
      </c>
    </row>
    <row r="52" spans="1:1" customFormat="1" x14ac:dyDescent="0.3">
      <c r="A52" s="4" t="str">
        <f t="shared" si="2"/>
        <v xml:space="preserve"> </v>
      </c>
    </row>
    <row r="53" spans="1:1" customFormat="1" x14ac:dyDescent="0.3">
      <c r="A53" s="4" t="str">
        <f t="shared" si="2"/>
        <v xml:space="preserve"> </v>
      </c>
    </row>
    <row r="54" spans="1:1" customFormat="1" x14ac:dyDescent="0.3">
      <c r="A54" s="4" t="str">
        <f t="shared" si="2"/>
        <v xml:space="preserve"> </v>
      </c>
    </row>
    <row r="55" spans="1:1" customFormat="1" x14ac:dyDescent="0.3">
      <c r="A55" s="4" t="str">
        <f t="shared" si="2"/>
        <v xml:space="preserve"> </v>
      </c>
    </row>
    <row r="56" spans="1:1" customFormat="1" x14ac:dyDescent="0.3">
      <c r="A56" s="4" t="str">
        <f t="shared" si="2"/>
        <v xml:space="preserve"> </v>
      </c>
    </row>
    <row r="57" spans="1:1" customFormat="1" x14ac:dyDescent="0.3">
      <c r="A57" s="4"/>
    </row>
    <row r="58" spans="1:1" customFormat="1" x14ac:dyDescent="0.3">
      <c r="A58" s="4" t="str">
        <f t="shared" si="2"/>
        <v xml:space="preserve"> </v>
      </c>
    </row>
    <row r="59" spans="1:1" customFormat="1" x14ac:dyDescent="0.3">
      <c r="A59" s="4" t="str">
        <f t="shared" si="2"/>
        <v xml:space="preserve"> </v>
      </c>
    </row>
    <row r="60" spans="1:1" customFormat="1" x14ac:dyDescent="0.3">
      <c r="A60" s="4" t="str">
        <f t="shared" si="2"/>
        <v xml:space="preserve"> </v>
      </c>
    </row>
    <row r="61" spans="1:1" customFormat="1" x14ac:dyDescent="0.3">
      <c r="A61" s="4" t="str">
        <f t="shared" si="2"/>
        <v xml:space="preserve"> </v>
      </c>
    </row>
    <row r="62" spans="1:1" customFormat="1" x14ac:dyDescent="0.3">
      <c r="A62" s="4" t="str">
        <f t="shared" si="2"/>
        <v xml:space="preserve"> </v>
      </c>
    </row>
    <row r="63" spans="1:1" customFormat="1" x14ac:dyDescent="0.3">
      <c r="A63" s="4" t="str">
        <f t="shared" si="2"/>
        <v xml:space="preserve"> </v>
      </c>
    </row>
    <row r="64" spans="1:1" customFormat="1" x14ac:dyDescent="0.3">
      <c r="A64" s="4" t="str">
        <f t="shared" si="2"/>
        <v xml:space="preserve"> </v>
      </c>
    </row>
    <row r="65" spans="1:1" customFormat="1" x14ac:dyDescent="0.3">
      <c r="A65" s="4" t="str">
        <f t="shared" si="2"/>
        <v xml:space="preserve"> </v>
      </c>
    </row>
    <row r="66" spans="1:1" customFormat="1" x14ac:dyDescent="0.3">
      <c r="A66" s="4" t="str">
        <f t="shared" si="2"/>
        <v xml:space="preserve"> </v>
      </c>
    </row>
    <row r="67" spans="1:1" customFormat="1" x14ac:dyDescent="0.3">
      <c r="A67" s="4"/>
    </row>
    <row r="68" spans="1:1" customFormat="1" x14ac:dyDescent="0.3">
      <c r="A68" s="4" t="str">
        <f t="shared" si="2"/>
        <v xml:space="preserve"> </v>
      </c>
    </row>
    <row r="69" spans="1:1" customFormat="1" x14ac:dyDescent="0.3">
      <c r="A69" s="4" t="str">
        <f t="shared" si="2"/>
        <v xml:space="preserve"> </v>
      </c>
    </row>
    <row r="70" spans="1:1" customFormat="1" x14ac:dyDescent="0.3">
      <c r="A70" s="4" t="str">
        <f t="shared" si="2"/>
        <v xml:space="preserve"> </v>
      </c>
    </row>
    <row r="71" spans="1:1" customFormat="1" x14ac:dyDescent="0.3">
      <c r="A71" s="4" t="str">
        <f t="shared" si="2"/>
        <v xml:space="preserve"> </v>
      </c>
    </row>
    <row r="72" spans="1:1" customFormat="1" x14ac:dyDescent="0.3">
      <c r="A72" s="4" t="str">
        <f t="shared" si="2"/>
        <v xml:space="preserve"> </v>
      </c>
    </row>
    <row r="73" spans="1:1" customFormat="1" x14ac:dyDescent="0.3">
      <c r="A73" s="4" t="str">
        <f t="shared" si="2"/>
        <v xml:space="preserve"> </v>
      </c>
    </row>
    <row r="74" spans="1:1" customFormat="1" x14ac:dyDescent="0.3">
      <c r="A74" s="4" t="str">
        <f t="shared" si="2"/>
        <v xml:space="preserve"> </v>
      </c>
    </row>
    <row r="75" spans="1:1" customFormat="1" x14ac:dyDescent="0.3">
      <c r="A75" s="4" t="str">
        <f t="shared" si="2"/>
        <v xml:space="preserve"> </v>
      </c>
    </row>
    <row r="76" spans="1:1" customFormat="1" x14ac:dyDescent="0.3">
      <c r="A76" s="4" t="str">
        <f t="shared" si="2"/>
        <v xml:space="preserve"> </v>
      </c>
    </row>
    <row r="77" spans="1:1" customFormat="1" x14ac:dyDescent="0.3">
      <c r="A77" s="4"/>
    </row>
    <row r="78" spans="1:1" customFormat="1" x14ac:dyDescent="0.3">
      <c r="A78" s="4" t="str">
        <f t="shared" si="2"/>
        <v xml:space="preserve"> </v>
      </c>
    </row>
    <row r="79" spans="1:1" customFormat="1" x14ac:dyDescent="0.3">
      <c r="A79" s="4" t="str">
        <f t="shared" si="2"/>
        <v xml:space="preserve"> </v>
      </c>
    </row>
    <row r="80" spans="1:1" customFormat="1" x14ac:dyDescent="0.3">
      <c r="A80" s="4" t="str">
        <f t="shared" si="2"/>
        <v xml:space="preserve"> </v>
      </c>
    </row>
    <row r="81" spans="1:1" customFormat="1" x14ac:dyDescent="0.3">
      <c r="A81" s="4" t="str">
        <f t="shared" si="2"/>
        <v xml:space="preserve"> </v>
      </c>
    </row>
    <row r="82" spans="1:1" customFormat="1" x14ac:dyDescent="0.3">
      <c r="A82" s="4" t="str">
        <f t="shared" si="2"/>
        <v xml:space="preserve"> </v>
      </c>
    </row>
    <row r="83" spans="1:1" customFormat="1" x14ac:dyDescent="0.3">
      <c r="A83" s="4" t="str">
        <f t="shared" si="2"/>
        <v xml:space="preserve"> </v>
      </c>
    </row>
    <row r="84" spans="1:1" customFormat="1" x14ac:dyDescent="0.3">
      <c r="A84" s="4" t="str">
        <f t="shared" si="2"/>
        <v xml:space="preserve"> </v>
      </c>
    </row>
    <row r="85" spans="1:1" customFormat="1" x14ac:dyDescent="0.3">
      <c r="A85" s="4" t="str">
        <f t="shared" si="2"/>
        <v xml:space="preserve"> </v>
      </c>
    </row>
    <row r="86" spans="1:1" customFormat="1" x14ac:dyDescent="0.3">
      <c r="A86" s="4" t="str">
        <f t="shared" ref="A86:A149" si="3">C86&amp;" "&amp;B86</f>
        <v xml:space="preserve"> </v>
      </c>
    </row>
    <row r="87" spans="1:1" customFormat="1" x14ac:dyDescent="0.3">
      <c r="A87" s="4"/>
    </row>
    <row r="88" spans="1:1" customFormat="1" x14ac:dyDescent="0.3">
      <c r="A88" s="4" t="str">
        <f t="shared" si="3"/>
        <v xml:space="preserve"> </v>
      </c>
    </row>
    <row r="89" spans="1:1" customFormat="1" x14ac:dyDescent="0.3">
      <c r="A89" s="4" t="str">
        <f t="shared" si="3"/>
        <v xml:space="preserve"> </v>
      </c>
    </row>
    <row r="90" spans="1:1" customFormat="1" x14ac:dyDescent="0.3">
      <c r="A90" s="4" t="str">
        <f t="shared" si="3"/>
        <v xml:space="preserve"> </v>
      </c>
    </row>
    <row r="91" spans="1:1" customFormat="1" x14ac:dyDescent="0.3">
      <c r="A91" s="4" t="str">
        <f t="shared" si="3"/>
        <v xml:space="preserve"> </v>
      </c>
    </row>
    <row r="92" spans="1:1" customFormat="1" x14ac:dyDescent="0.3">
      <c r="A92" s="4" t="str">
        <f t="shared" si="3"/>
        <v xml:space="preserve"> </v>
      </c>
    </row>
    <row r="93" spans="1:1" customFormat="1" x14ac:dyDescent="0.3">
      <c r="A93" s="4" t="str">
        <f t="shared" si="3"/>
        <v xml:space="preserve"> </v>
      </c>
    </row>
    <row r="94" spans="1:1" customFormat="1" x14ac:dyDescent="0.3">
      <c r="A94" s="4" t="str">
        <f t="shared" si="3"/>
        <v xml:space="preserve"> </v>
      </c>
    </row>
    <row r="95" spans="1:1" customFormat="1" x14ac:dyDescent="0.3">
      <c r="A95" s="4" t="str">
        <f t="shared" si="3"/>
        <v xml:space="preserve"> </v>
      </c>
    </row>
    <row r="96" spans="1:1" customFormat="1" x14ac:dyDescent="0.3">
      <c r="A96" s="4" t="str">
        <f t="shared" si="3"/>
        <v xml:space="preserve"> </v>
      </c>
    </row>
    <row r="97" spans="1:1" customFormat="1" x14ac:dyDescent="0.3">
      <c r="A97" s="4"/>
    </row>
    <row r="98" spans="1:1" customFormat="1" x14ac:dyDescent="0.3">
      <c r="A98" s="4" t="str">
        <f t="shared" si="3"/>
        <v xml:space="preserve"> </v>
      </c>
    </row>
    <row r="99" spans="1:1" customFormat="1" x14ac:dyDescent="0.3">
      <c r="A99" s="4" t="str">
        <f t="shared" si="3"/>
        <v xml:space="preserve"> </v>
      </c>
    </row>
    <row r="100" spans="1:1" customFormat="1" x14ac:dyDescent="0.3">
      <c r="A100" s="4" t="str">
        <f t="shared" si="3"/>
        <v xml:space="preserve"> </v>
      </c>
    </row>
    <row r="101" spans="1:1" customFormat="1" x14ac:dyDescent="0.3">
      <c r="A101" s="4" t="str">
        <f t="shared" si="3"/>
        <v xml:space="preserve"> </v>
      </c>
    </row>
    <row r="102" spans="1:1" customFormat="1" x14ac:dyDescent="0.3">
      <c r="A102" s="4" t="str">
        <f t="shared" si="3"/>
        <v xml:space="preserve"> </v>
      </c>
    </row>
    <row r="103" spans="1:1" customFormat="1" x14ac:dyDescent="0.3">
      <c r="A103" s="4" t="str">
        <f t="shared" si="3"/>
        <v xml:space="preserve"> </v>
      </c>
    </row>
    <row r="104" spans="1:1" customFormat="1" x14ac:dyDescent="0.3">
      <c r="A104" s="4" t="str">
        <f t="shared" si="3"/>
        <v xml:space="preserve"> </v>
      </c>
    </row>
    <row r="105" spans="1:1" customFormat="1" x14ac:dyDescent="0.3">
      <c r="A105" s="4" t="str">
        <f t="shared" si="3"/>
        <v xml:space="preserve"> </v>
      </c>
    </row>
    <row r="106" spans="1:1" customFormat="1" x14ac:dyDescent="0.3">
      <c r="A106" s="4" t="str">
        <f t="shared" si="3"/>
        <v xml:space="preserve"> </v>
      </c>
    </row>
    <row r="107" spans="1:1" customFormat="1" x14ac:dyDescent="0.3">
      <c r="A107" s="4"/>
    </row>
    <row r="108" spans="1:1" customFormat="1" x14ac:dyDescent="0.3">
      <c r="A108" s="4" t="str">
        <f t="shared" ref="A108:A125" si="4">C108&amp;" "&amp;B108</f>
        <v xml:space="preserve"> </v>
      </c>
    </row>
    <row r="109" spans="1:1" customFormat="1" x14ac:dyDescent="0.3">
      <c r="A109" s="4" t="str">
        <f t="shared" si="4"/>
        <v xml:space="preserve"> </v>
      </c>
    </row>
    <row r="110" spans="1:1" customFormat="1" x14ac:dyDescent="0.3">
      <c r="A110" s="4" t="str">
        <f t="shared" si="4"/>
        <v xml:space="preserve"> </v>
      </c>
    </row>
    <row r="111" spans="1:1" customFormat="1" x14ac:dyDescent="0.3">
      <c r="A111" s="4" t="str">
        <f t="shared" si="4"/>
        <v xml:space="preserve"> </v>
      </c>
    </row>
    <row r="112" spans="1:1" customFormat="1" x14ac:dyDescent="0.3">
      <c r="A112" s="4" t="str">
        <f t="shared" si="4"/>
        <v xml:space="preserve"> </v>
      </c>
    </row>
    <row r="113" spans="1:1" customFormat="1" x14ac:dyDescent="0.3">
      <c r="A113" s="4" t="str">
        <f t="shared" si="4"/>
        <v xml:space="preserve"> </v>
      </c>
    </row>
    <row r="114" spans="1:1" customFormat="1" x14ac:dyDescent="0.3">
      <c r="A114" s="4" t="str">
        <f t="shared" si="4"/>
        <v xml:space="preserve"> </v>
      </c>
    </row>
    <row r="115" spans="1:1" customFormat="1" x14ac:dyDescent="0.3">
      <c r="A115" s="4" t="str">
        <f t="shared" si="4"/>
        <v xml:space="preserve"> </v>
      </c>
    </row>
    <row r="116" spans="1:1" customFormat="1" x14ac:dyDescent="0.3">
      <c r="A116" s="4" t="str">
        <f t="shared" si="4"/>
        <v xml:space="preserve"> </v>
      </c>
    </row>
    <row r="117" spans="1:1" customFormat="1" x14ac:dyDescent="0.3">
      <c r="A117" s="4"/>
    </row>
    <row r="118" spans="1:1" customFormat="1" x14ac:dyDescent="0.3">
      <c r="A118" s="4" t="str">
        <f t="shared" si="4"/>
        <v xml:space="preserve"> </v>
      </c>
    </row>
    <row r="119" spans="1:1" customFormat="1" x14ac:dyDescent="0.3">
      <c r="A119" s="4" t="str">
        <f t="shared" si="4"/>
        <v xml:space="preserve"> </v>
      </c>
    </row>
    <row r="120" spans="1:1" customFormat="1" x14ac:dyDescent="0.3">
      <c r="A120" s="4" t="str">
        <f t="shared" si="4"/>
        <v xml:space="preserve"> </v>
      </c>
    </row>
    <row r="121" spans="1:1" customFormat="1" x14ac:dyDescent="0.3">
      <c r="A121" s="4" t="str">
        <f t="shared" si="4"/>
        <v xml:space="preserve"> </v>
      </c>
    </row>
    <row r="122" spans="1:1" customFormat="1" x14ac:dyDescent="0.3">
      <c r="A122" s="4" t="str">
        <f t="shared" si="4"/>
        <v xml:space="preserve"> </v>
      </c>
    </row>
    <row r="123" spans="1:1" customFormat="1" x14ac:dyDescent="0.3">
      <c r="A123" s="4" t="str">
        <f t="shared" si="4"/>
        <v xml:space="preserve"> </v>
      </c>
    </row>
    <row r="124" spans="1:1" customFormat="1" x14ac:dyDescent="0.3">
      <c r="A124" s="4" t="str">
        <f t="shared" si="4"/>
        <v xml:space="preserve"> </v>
      </c>
    </row>
    <row r="125" spans="1:1" customFormat="1" x14ac:dyDescent="0.3">
      <c r="A125" s="4" t="str">
        <f t="shared" si="4"/>
        <v xml:space="preserve"> </v>
      </c>
    </row>
    <row r="126" spans="1:1" customFormat="1" x14ac:dyDescent="0.3">
      <c r="A126" s="4"/>
    </row>
    <row r="127" spans="1:1" customFormat="1" x14ac:dyDescent="0.3">
      <c r="A127" s="4"/>
    </row>
    <row r="128" spans="1:1" customFormat="1" x14ac:dyDescent="0.3">
      <c r="A128" s="4" t="str">
        <f t="shared" si="3"/>
        <v xml:space="preserve"> </v>
      </c>
    </row>
    <row r="129" spans="1:1" customFormat="1" x14ac:dyDescent="0.3">
      <c r="A129" s="4" t="str">
        <f t="shared" si="3"/>
        <v xml:space="preserve"> </v>
      </c>
    </row>
    <row r="130" spans="1:1" customFormat="1" x14ac:dyDescent="0.3">
      <c r="A130" s="4" t="str">
        <f t="shared" si="3"/>
        <v xml:space="preserve"> </v>
      </c>
    </row>
    <row r="131" spans="1:1" customFormat="1" x14ac:dyDescent="0.3">
      <c r="A131" s="4" t="str">
        <f t="shared" si="3"/>
        <v xml:space="preserve"> </v>
      </c>
    </row>
    <row r="132" spans="1:1" customFormat="1" x14ac:dyDescent="0.3">
      <c r="A132" s="4" t="str">
        <f t="shared" si="3"/>
        <v xml:space="preserve"> </v>
      </c>
    </row>
    <row r="133" spans="1:1" customFormat="1" x14ac:dyDescent="0.3">
      <c r="A133" s="4" t="str">
        <f t="shared" si="3"/>
        <v xml:space="preserve"> </v>
      </c>
    </row>
    <row r="134" spans="1:1" customFormat="1" x14ac:dyDescent="0.3">
      <c r="A134" s="4" t="str">
        <f t="shared" si="3"/>
        <v xml:space="preserve"> </v>
      </c>
    </row>
    <row r="135" spans="1:1" customFormat="1" x14ac:dyDescent="0.3">
      <c r="A135" s="4"/>
    </row>
    <row r="136" spans="1:1" customFormat="1" x14ac:dyDescent="0.3">
      <c r="A136" s="4" t="str">
        <f t="shared" si="3"/>
        <v xml:space="preserve"> </v>
      </c>
    </row>
    <row r="137" spans="1:1" customFormat="1" x14ac:dyDescent="0.3">
      <c r="A137" s="4" t="str">
        <f t="shared" si="3"/>
        <v xml:space="preserve"> </v>
      </c>
    </row>
    <row r="138" spans="1:1" customFormat="1" x14ac:dyDescent="0.3">
      <c r="A138" s="4" t="str">
        <f t="shared" si="3"/>
        <v xml:space="preserve"> </v>
      </c>
    </row>
    <row r="139" spans="1:1" customFormat="1" x14ac:dyDescent="0.3">
      <c r="A139" s="4" t="str">
        <f t="shared" si="3"/>
        <v xml:space="preserve"> </v>
      </c>
    </row>
    <row r="140" spans="1:1" customFormat="1" x14ac:dyDescent="0.3">
      <c r="A140" s="4" t="str">
        <f t="shared" si="3"/>
        <v xml:space="preserve"> </v>
      </c>
    </row>
    <row r="141" spans="1:1" customFormat="1" x14ac:dyDescent="0.3">
      <c r="A141" s="4" t="str">
        <f t="shared" si="3"/>
        <v xml:space="preserve"> </v>
      </c>
    </row>
    <row r="142" spans="1:1" customFormat="1" x14ac:dyDescent="0.3">
      <c r="A142" s="4" t="str">
        <f t="shared" si="3"/>
        <v xml:space="preserve"> </v>
      </c>
    </row>
    <row r="143" spans="1:1" customFormat="1" x14ac:dyDescent="0.3">
      <c r="A143" s="4"/>
    </row>
    <row r="144" spans="1:1" customFormat="1" x14ac:dyDescent="0.3">
      <c r="A144" s="4" t="str">
        <f t="shared" si="3"/>
        <v xml:space="preserve"> </v>
      </c>
    </row>
    <row r="145" spans="1:1" customFormat="1" x14ac:dyDescent="0.3">
      <c r="A145" s="4" t="str">
        <f t="shared" si="3"/>
        <v xml:space="preserve"> </v>
      </c>
    </row>
    <row r="146" spans="1:1" customFormat="1" x14ac:dyDescent="0.3">
      <c r="A146" s="4" t="str">
        <f t="shared" si="3"/>
        <v xml:space="preserve"> </v>
      </c>
    </row>
    <row r="147" spans="1:1" customFormat="1" x14ac:dyDescent="0.3">
      <c r="A147" s="4" t="str">
        <f t="shared" si="3"/>
        <v xml:space="preserve"> </v>
      </c>
    </row>
    <row r="148" spans="1:1" customFormat="1" x14ac:dyDescent="0.3">
      <c r="A148" s="4" t="str">
        <f t="shared" si="3"/>
        <v xml:space="preserve"> </v>
      </c>
    </row>
    <row r="149" spans="1:1" customFormat="1" x14ac:dyDescent="0.3">
      <c r="A149" s="4" t="str">
        <f t="shared" si="3"/>
        <v xml:space="preserve"> </v>
      </c>
    </row>
    <row r="150" spans="1:1" customFormat="1" x14ac:dyDescent="0.3">
      <c r="A150" s="4" t="str">
        <f t="shared" ref="A150:A157" si="5">C150&amp;" "&amp;B150</f>
        <v xml:space="preserve"> </v>
      </c>
    </row>
    <row r="151" spans="1:1" customFormat="1" x14ac:dyDescent="0.3">
      <c r="A151" s="4"/>
    </row>
    <row r="152" spans="1:1" customFormat="1" x14ac:dyDescent="0.3">
      <c r="A152" s="4" t="str">
        <f t="shared" si="5"/>
        <v xml:space="preserve"> </v>
      </c>
    </row>
    <row r="153" spans="1:1" customFormat="1" x14ac:dyDescent="0.3">
      <c r="A153" s="4" t="str">
        <f t="shared" si="5"/>
        <v xml:space="preserve"> </v>
      </c>
    </row>
    <row r="154" spans="1:1" customFormat="1" x14ac:dyDescent="0.3">
      <c r="A154" s="4" t="str">
        <f t="shared" si="5"/>
        <v xml:space="preserve"> </v>
      </c>
    </row>
    <row r="155" spans="1:1" customFormat="1" x14ac:dyDescent="0.3">
      <c r="A155" s="4" t="str">
        <f t="shared" si="5"/>
        <v xml:space="preserve"> </v>
      </c>
    </row>
    <row r="156" spans="1:1" customFormat="1" x14ac:dyDescent="0.3">
      <c r="A156" s="4" t="str">
        <f t="shared" si="5"/>
        <v xml:space="preserve"> </v>
      </c>
    </row>
    <row r="157" spans="1:1" customFormat="1" x14ac:dyDescent="0.3">
      <c r="A157" s="4" t="str">
        <f t="shared" si="5"/>
        <v xml:space="preserve"> </v>
      </c>
    </row>
    <row r="158" spans="1:1" customFormat="1" x14ac:dyDescent="0.3">
      <c r="A158" s="4"/>
    </row>
    <row r="159" spans="1:1" customFormat="1" x14ac:dyDescent="0.3">
      <c r="A159" s="4"/>
    </row>
    <row r="160" spans="1:1" customFormat="1" x14ac:dyDescent="0.3">
      <c r="A160" s="4"/>
    </row>
    <row r="161" spans="1:1" customFormat="1" x14ac:dyDescent="0.3">
      <c r="A161" s="4"/>
    </row>
    <row r="162" spans="1:1" customFormat="1" x14ac:dyDescent="0.3">
      <c r="A162" s="4"/>
    </row>
    <row r="163" spans="1:1" customFormat="1" x14ac:dyDescent="0.3">
      <c r="A163" s="4"/>
    </row>
    <row r="164" spans="1:1" customFormat="1" x14ac:dyDescent="0.3">
      <c r="A164" s="4"/>
    </row>
    <row r="165" spans="1:1" customFormat="1" x14ac:dyDescent="0.3">
      <c r="A165" s="4"/>
    </row>
    <row r="166" spans="1:1" customFormat="1" x14ac:dyDescent="0.3">
      <c r="A166" s="4"/>
    </row>
    <row r="167" spans="1:1" customFormat="1" x14ac:dyDescent="0.3">
      <c r="A167" s="4"/>
    </row>
    <row r="168" spans="1:1" customFormat="1" x14ac:dyDescent="0.3">
      <c r="A168" s="4"/>
    </row>
    <row r="169" spans="1:1" customFormat="1" x14ac:dyDescent="0.3">
      <c r="A169" s="4"/>
    </row>
    <row r="170" spans="1:1" customFormat="1" x14ac:dyDescent="0.3">
      <c r="A170" s="4"/>
    </row>
    <row r="171" spans="1:1" customFormat="1" x14ac:dyDescent="0.3">
      <c r="A171" s="4"/>
    </row>
    <row r="172" spans="1:1" customFormat="1" x14ac:dyDescent="0.3">
      <c r="A172" s="4"/>
    </row>
    <row r="173" spans="1:1" customFormat="1" x14ac:dyDescent="0.3">
      <c r="A173" s="4"/>
    </row>
    <row r="174" spans="1:1" customFormat="1" x14ac:dyDescent="0.3">
      <c r="A174" s="4"/>
    </row>
    <row r="175" spans="1:1" customFormat="1" x14ac:dyDescent="0.3">
      <c r="A175" s="4"/>
    </row>
    <row r="176" spans="1:1" customFormat="1" x14ac:dyDescent="0.3">
      <c r="A176" s="4"/>
    </row>
    <row r="177" spans="1:1" customFormat="1" x14ac:dyDescent="0.3">
      <c r="A177" s="4"/>
    </row>
    <row r="178" spans="1:1" customFormat="1" x14ac:dyDescent="0.3">
      <c r="A178" s="4"/>
    </row>
    <row r="179" spans="1:1" customFormat="1" x14ac:dyDescent="0.3">
      <c r="A179" s="4"/>
    </row>
    <row r="180" spans="1:1" customFormat="1" x14ac:dyDescent="0.3">
      <c r="A180" s="4"/>
    </row>
    <row r="181" spans="1:1" customFormat="1" x14ac:dyDescent="0.3">
      <c r="A181" s="4"/>
    </row>
    <row r="182" spans="1:1" customFormat="1" x14ac:dyDescent="0.3">
      <c r="A182" s="4"/>
    </row>
    <row r="183" spans="1:1" customFormat="1" x14ac:dyDescent="0.3">
      <c r="A183" s="4"/>
    </row>
    <row r="184" spans="1:1" customFormat="1" x14ac:dyDescent="0.3">
      <c r="A184" s="4"/>
    </row>
    <row r="185" spans="1:1" customFormat="1" x14ac:dyDescent="0.3">
      <c r="A185" s="4"/>
    </row>
    <row r="186" spans="1:1" customFormat="1" x14ac:dyDescent="0.3">
      <c r="A186" s="4"/>
    </row>
    <row r="187" spans="1:1" customFormat="1" x14ac:dyDescent="0.3">
      <c r="A187" s="4"/>
    </row>
    <row r="188" spans="1:1" customFormat="1" x14ac:dyDescent="0.3">
      <c r="A188" s="4"/>
    </row>
    <row r="189" spans="1:1" customFormat="1" x14ac:dyDescent="0.3">
      <c r="A189" s="4"/>
    </row>
    <row r="190" spans="1:1" customFormat="1" x14ac:dyDescent="0.3">
      <c r="A190" s="4"/>
    </row>
    <row r="191" spans="1:1" customFormat="1" x14ac:dyDescent="0.3">
      <c r="A191" s="4"/>
    </row>
    <row r="192" spans="1:1" customFormat="1" x14ac:dyDescent="0.3">
      <c r="A192" s="4"/>
    </row>
    <row r="193" spans="1:1" customFormat="1" x14ac:dyDescent="0.3">
      <c r="A193" s="4"/>
    </row>
    <row r="194" spans="1:1" customFormat="1" x14ac:dyDescent="0.3">
      <c r="A194" s="4"/>
    </row>
    <row r="195" spans="1:1" customFormat="1" x14ac:dyDescent="0.3">
      <c r="A195" s="4"/>
    </row>
    <row r="196" spans="1:1" customFormat="1" x14ac:dyDescent="0.3">
      <c r="A196" s="4"/>
    </row>
    <row r="197" spans="1:1" customFormat="1" x14ac:dyDescent="0.3">
      <c r="A197" s="4"/>
    </row>
    <row r="198" spans="1:1" customFormat="1" x14ac:dyDescent="0.3">
      <c r="A198" s="4"/>
    </row>
    <row r="199" spans="1:1" customFormat="1" x14ac:dyDescent="0.3">
      <c r="A199" s="4"/>
    </row>
    <row r="200" spans="1:1" customFormat="1" x14ac:dyDescent="0.3">
      <c r="A200" s="4"/>
    </row>
    <row r="201" spans="1:1" customFormat="1" x14ac:dyDescent="0.3">
      <c r="A201" s="4"/>
    </row>
    <row r="202" spans="1:1" customFormat="1" x14ac:dyDescent="0.3">
      <c r="A202" s="4"/>
    </row>
    <row r="203" spans="1:1" customFormat="1" x14ac:dyDescent="0.3">
      <c r="A203" s="4"/>
    </row>
    <row r="204" spans="1:1" customFormat="1" x14ac:dyDescent="0.3">
      <c r="A204" s="4"/>
    </row>
    <row r="205" spans="1:1" customFormat="1" x14ac:dyDescent="0.3">
      <c r="A205" s="4"/>
    </row>
    <row r="206" spans="1:1" customFormat="1" x14ac:dyDescent="0.3">
      <c r="A206" s="4"/>
    </row>
    <row r="207" spans="1:1" customFormat="1" x14ac:dyDescent="0.3">
      <c r="A207" s="4"/>
    </row>
    <row r="208" spans="1:1" customFormat="1" x14ac:dyDescent="0.3">
      <c r="A208" s="4"/>
    </row>
    <row r="209" spans="1:1" customFormat="1" x14ac:dyDescent="0.3">
      <c r="A209" s="4"/>
    </row>
    <row r="210" spans="1:1" customFormat="1" x14ac:dyDescent="0.3">
      <c r="A210" s="4"/>
    </row>
    <row r="211" spans="1:1" customFormat="1" x14ac:dyDescent="0.3">
      <c r="A211" s="4"/>
    </row>
    <row r="212" spans="1:1" customFormat="1" x14ac:dyDescent="0.3">
      <c r="A212" s="4"/>
    </row>
    <row r="213" spans="1:1" customFormat="1" x14ac:dyDescent="0.3">
      <c r="A213" s="4"/>
    </row>
    <row r="214" spans="1:1" customFormat="1" x14ac:dyDescent="0.3">
      <c r="A214" s="4"/>
    </row>
    <row r="215" spans="1:1" customFormat="1" x14ac:dyDescent="0.3">
      <c r="A215" s="4"/>
    </row>
    <row r="216" spans="1:1" customFormat="1" x14ac:dyDescent="0.3">
      <c r="A216" s="4"/>
    </row>
    <row r="217" spans="1:1" customFormat="1" x14ac:dyDescent="0.3">
      <c r="A217" s="4"/>
    </row>
    <row r="218" spans="1:1" customFormat="1" x14ac:dyDescent="0.3">
      <c r="A218" s="4"/>
    </row>
    <row r="219" spans="1:1" customFormat="1" x14ac:dyDescent="0.3">
      <c r="A219" s="4"/>
    </row>
    <row r="220" spans="1:1" customFormat="1" x14ac:dyDescent="0.3">
      <c r="A220" s="4"/>
    </row>
    <row r="221" spans="1:1" customFormat="1" x14ac:dyDescent="0.3">
      <c r="A221" s="4"/>
    </row>
    <row r="222" spans="1:1" customFormat="1" x14ac:dyDescent="0.3">
      <c r="A222" s="4"/>
    </row>
    <row r="223" spans="1:1" customFormat="1" x14ac:dyDescent="0.3">
      <c r="A223" s="4"/>
    </row>
    <row r="224" spans="1:1" customFormat="1" x14ac:dyDescent="0.3">
      <c r="A224" s="4"/>
    </row>
    <row r="225" spans="1:1" customFormat="1" x14ac:dyDescent="0.3">
      <c r="A225" s="4"/>
    </row>
    <row r="226" spans="1:1" customFormat="1" x14ac:dyDescent="0.3">
      <c r="A226" s="4"/>
    </row>
    <row r="227" spans="1:1" customFormat="1" x14ac:dyDescent="0.3">
      <c r="A227" s="4"/>
    </row>
    <row r="228" spans="1:1" customFormat="1" x14ac:dyDescent="0.3">
      <c r="A228" s="4"/>
    </row>
    <row r="229" spans="1:1" customFormat="1" x14ac:dyDescent="0.3">
      <c r="A229" s="4"/>
    </row>
    <row r="230" spans="1:1" customFormat="1" x14ac:dyDescent="0.3">
      <c r="A230" s="4"/>
    </row>
    <row r="231" spans="1:1" customFormat="1" x14ac:dyDescent="0.3">
      <c r="A231" s="4"/>
    </row>
    <row r="232" spans="1:1" customFormat="1" x14ac:dyDescent="0.3">
      <c r="A232" s="4"/>
    </row>
    <row r="233" spans="1:1" customFormat="1" x14ac:dyDescent="0.3">
      <c r="A233" s="4"/>
    </row>
    <row r="234" spans="1:1" customFormat="1" x14ac:dyDescent="0.3">
      <c r="A234" s="4"/>
    </row>
    <row r="235" spans="1:1" customFormat="1" x14ac:dyDescent="0.3">
      <c r="A235" s="4"/>
    </row>
    <row r="236" spans="1:1" customFormat="1" x14ac:dyDescent="0.3">
      <c r="A236" s="4"/>
    </row>
    <row r="237" spans="1:1" customFormat="1" x14ac:dyDescent="0.3">
      <c r="A237" s="4"/>
    </row>
    <row r="238" spans="1:1" customFormat="1" x14ac:dyDescent="0.3">
      <c r="A238" s="4"/>
    </row>
    <row r="239" spans="1:1" customFormat="1" x14ac:dyDescent="0.3">
      <c r="A239" s="4"/>
    </row>
    <row r="240" spans="1:1" customFormat="1" x14ac:dyDescent="0.3">
      <c r="A240" s="4"/>
    </row>
    <row r="241" spans="1:1" customFormat="1" x14ac:dyDescent="0.3">
      <c r="A241" s="4"/>
    </row>
    <row r="242" spans="1:1" customFormat="1" x14ac:dyDescent="0.3">
      <c r="A242" s="4"/>
    </row>
    <row r="243" spans="1:1" customFormat="1" x14ac:dyDescent="0.3">
      <c r="A243" s="4"/>
    </row>
    <row r="244" spans="1:1" customFormat="1" x14ac:dyDescent="0.3">
      <c r="A244" s="4"/>
    </row>
    <row r="245" spans="1:1" customFormat="1" x14ac:dyDescent="0.3">
      <c r="A245" s="4"/>
    </row>
    <row r="246" spans="1:1" customFormat="1" x14ac:dyDescent="0.3">
      <c r="A246" s="4"/>
    </row>
    <row r="247" spans="1:1" customFormat="1" x14ac:dyDescent="0.3">
      <c r="A247" s="4"/>
    </row>
    <row r="248" spans="1:1" customFormat="1" x14ac:dyDescent="0.3">
      <c r="A248" s="4"/>
    </row>
    <row r="249" spans="1:1" customFormat="1" x14ac:dyDescent="0.3">
      <c r="A249" s="4"/>
    </row>
    <row r="250" spans="1:1" customFormat="1" x14ac:dyDescent="0.3">
      <c r="A250" s="4"/>
    </row>
    <row r="251" spans="1:1" customFormat="1" x14ac:dyDescent="0.3">
      <c r="A251" s="4"/>
    </row>
    <row r="252" spans="1:1" customFormat="1" x14ac:dyDescent="0.3">
      <c r="A252" s="4"/>
    </row>
    <row r="253" spans="1:1" customFormat="1" x14ac:dyDescent="0.3">
      <c r="A253" s="4"/>
    </row>
    <row r="254" spans="1:1" customFormat="1" x14ac:dyDescent="0.3">
      <c r="A254" s="4"/>
    </row>
    <row r="255" spans="1:1" customFormat="1" x14ac:dyDescent="0.3">
      <c r="A255" s="4"/>
    </row>
    <row r="256" spans="1:1" customFormat="1" x14ac:dyDescent="0.3">
      <c r="A256" s="4"/>
    </row>
    <row r="257" spans="1:1" customFormat="1" x14ac:dyDescent="0.3">
      <c r="A257" s="4"/>
    </row>
    <row r="258" spans="1:1" customFormat="1" x14ac:dyDescent="0.3">
      <c r="A258" s="4"/>
    </row>
    <row r="259" spans="1:1" customFormat="1" x14ac:dyDescent="0.3">
      <c r="A259" s="4"/>
    </row>
    <row r="260" spans="1:1" customFormat="1" x14ac:dyDescent="0.3">
      <c r="A260" s="4"/>
    </row>
    <row r="261" spans="1:1" customFormat="1" x14ac:dyDescent="0.3">
      <c r="A261" s="4"/>
    </row>
    <row r="262" spans="1:1" customFormat="1" x14ac:dyDescent="0.3">
      <c r="A262" s="4"/>
    </row>
    <row r="263" spans="1:1" customFormat="1" x14ac:dyDescent="0.3">
      <c r="A263" s="4"/>
    </row>
    <row r="264" spans="1:1" customFormat="1" x14ac:dyDescent="0.3">
      <c r="A264" s="4"/>
    </row>
    <row r="265" spans="1:1" customFormat="1" x14ac:dyDescent="0.3">
      <c r="A265" s="4"/>
    </row>
    <row r="266" spans="1:1" customFormat="1" x14ac:dyDescent="0.3">
      <c r="A266" s="4"/>
    </row>
    <row r="267" spans="1:1" customFormat="1" x14ac:dyDescent="0.3">
      <c r="A267" s="4"/>
    </row>
    <row r="268" spans="1:1" customFormat="1" x14ac:dyDescent="0.3">
      <c r="A268" s="4"/>
    </row>
    <row r="269" spans="1:1" customFormat="1" x14ac:dyDescent="0.3">
      <c r="A269" s="4"/>
    </row>
    <row r="270" spans="1:1" customFormat="1" x14ac:dyDescent="0.3">
      <c r="A270" s="4"/>
    </row>
    <row r="271" spans="1:1" customFormat="1" x14ac:dyDescent="0.3">
      <c r="A271" s="4"/>
    </row>
    <row r="272" spans="1:1" customFormat="1" x14ac:dyDescent="0.3">
      <c r="A272" s="4"/>
    </row>
    <row r="273" spans="1:1" customFormat="1" x14ac:dyDescent="0.3">
      <c r="A273" s="4"/>
    </row>
    <row r="274" spans="1:1" customFormat="1" x14ac:dyDescent="0.3">
      <c r="A274" s="4"/>
    </row>
    <row r="275" spans="1:1" customFormat="1" x14ac:dyDescent="0.3">
      <c r="A275" s="4"/>
    </row>
    <row r="276" spans="1:1" customFormat="1" x14ac:dyDescent="0.3">
      <c r="A276" s="4"/>
    </row>
    <row r="277" spans="1:1" customFormat="1" x14ac:dyDescent="0.3">
      <c r="A277" s="4"/>
    </row>
    <row r="278" spans="1:1" customFormat="1" x14ac:dyDescent="0.3">
      <c r="A278" s="4"/>
    </row>
    <row r="279" spans="1:1" customFormat="1" x14ac:dyDescent="0.3">
      <c r="A279" s="4"/>
    </row>
    <row r="280" spans="1:1" customFormat="1" x14ac:dyDescent="0.3">
      <c r="A280" s="4"/>
    </row>
    <row r="281" spans="1:1" customFormat="1" x14ac:dyDescent="0.3">
      <c r="A281" s="4"/>
    </row>
    <row r="282" spans="1:1" customFormat="1" x14ac:dyDescent="0.3">
      <c r="A282" s="4"/>
    </row>
    <row r="283" spans="1:1" customFormat="1" x14ac:dyDescent="0.3">
      <c r="A283" s="4"/>
    </row>
    <row r="284" spans="1:1" customFormat="1" x14ac:dyDescent="0.3">
      <c r="A284" s="4"/>
    </row>
    <row r="285" spans="1:1" customFormat="1" x14ac:dyDescent="0.3">
      <c r="A285" s="4"/>
    </row>
    <row r="286" spans="1:1" customFormat="1" x14ac:dyDescent="0.3">
      <c r="A286" s="4"/>
    </row>
    <row r="287" spans="1:1" customFormat="1" x14ac:dyDescent="0.3">
      <c r="A287" s="4"/>
    </row>
    <row r="288" spans="1:1" customFormat="1" x14ac:dyDescent="0.3">
      <c r="A288" s="4"/>
    </row>
    <row r="289" spans="1:1" customFormat="1" x14ac:dyDescent="0.3">
      <c r="A289" s="4"/>
    </row>
    <row r="290" spans="1:1" customFormat="1" x14ac:dyDescent="0.3">
      <c r="A290" s="4"/>
    </row>
    <row r="291" spans="1:1" customFormat="1" x14ac:dyDescent="0.3">
      <c r="A291" s="4"/>
    </row>
    <row r="292" spans="1:1" customFormat="1" x14ac:dyDescent="0.3">
      <c r="A292" s="4"/>
    </row>
    <row r="293" spans="1:1" customFormat="1" x14ac:dyDescent="0.3">
      <c r="A293" s="4"/>
    </row>
    <row r="294" spans="1:1" customFormat="1" x14ac:dyDescent="0.3">
      <c r="A294" s="4"/>
    </row>
    <row r="295" spans="1:1" customFormat="1" x14ac:dyDescent="0.3">
      <c r="A295" s="4"/>
    </row>
    <row r="296" spans="1:1" customFormat="1" x14ac:dyDescent="0.3">
      <c r="A296" s="4"/>
    </row>
    <row r="297" spans="1:1" customFormat="1" x14ac:dyDescent="0.3">
      <c r="A297" s="4"/>
    </row>
    <row r="298" spans="1:1" customFormat="1" x14ac:dyDescent="0.3">
      <c r="A298" s="4"/>
    </row>
    <row r="299" spans="1:1" customFormat="1" x14ac:dyDescent="0.3">
      <c r="A299" s="4"/>
    </row>
    <row r="300" spans="1:1" customFormat="1" x14ac:dyDescent="0.3">
      <c r="A300" s="4"/>
    </row>
    <row r="301" spans="1:1" customFormat="1" x14ac:dyDescent="0.3">
      <c r="A301" s="4"/>
    </row>
    <row r="302" spans="1:1" customFormat="1" x14ac:dyDescent="0.3">
      <c r="A302" s="4"/>
    </row>
    <row r="303" spans="1:1" customFormat="1" x14ac:dyDescent="0.3">
      <c r="A303" s="4"/>
    </row>
    <row r="304" spans="1:1" customFormat="1" x14ac:dyDescent="0.3">
      <c r="A304" s="4"/>
    </row>
    <row r="305" spans="1:1" customFormat="1" x14ac:dyDescent="0.3">
      <c r="A305" s="4"/>
    </row>
    <row r="306" spans="1:1" customFormat="1" x14ac:dyDescent="0.3">
      <c r="A306" s="4"/>
    </row>
    <row r="307" spans="1:1" customFormat="1" x14ac:dyDescent="0.3">
      <c r="A307" s="4"/>
    </row>
    <row r="308" spans="1:1" customFormat="1" x14ac:dyDescent="0.3">
      <c r="A308" s="4"/>
    </row>
    <row r="309" spans="1:1" customFormat="1" x14ac:dyDescent="0.3">
      <c r="A309" s="4"/>
    </row>
    <row r="310" spans="1:1" customFormat="1" x14ac:dyDescent="0.3">
      <c r="A310" s="4"/>
    </row>
    <row r="311" spans="1:1" customFormat="1" x14ac:dyDescent="0.3">
      <c r="A311" s="4"/>
    </row>
    <row r="312" spans="1:1" customFormat="1" x14ac:dyDescent="0.3">
      <c r="A312" s="4"/>
    </row>
    <row r="313" spans="1:1" customFormat="1" x14ac:dyDescent="0.3">
      <c r="A313" s="4"/>
    </row>
    <row r="314" spans="1:1" customFormat="1" x14ac:dyDescent="0.3">
      <c r="A314" s="4"/>
    </row>
    <row r="315" spans="1:1" customFormat="1" x14ac:dyDescent="0.3">
      <c r="A315" s="4"/>
    </row>
    <row r="316" spans="1:1" customFormat="1" x14ac:dyDescent="0.3">
      <c r="A316" s="4"/>
    </row>
    <row r="317" spans="1:1" customFormat="1" x14ac:dyDescent="0.3">
      <c r="A317" s="4"/>
    </row>
    <row r="318" spans="1:1" customFormat="1" x14ac:dyDescent="0.3">
      <c r="A318" s="4"/>
    </row>
    <row r="319" spans="1:1" customFormat="1" x14ac:dyDescent="0.3">
      <c r="A319" s="4"/>
    </row>
    <row r="320" spans="1:1" customFormat="1" x14ac:dyDescent="0.3">
      <c r="A320" s="4"/>
    </row>
    <row r="321" spans="1:1" customFormat="1" x14ac:dyDescent="0.3">
      <c r="A321" s="4"/>
    </row>
    <row r="322" spans="1:1" customFormat="1" x14ac:dyDescent="0.3">
      <c r="A322" s="4"/>
    </row>
    <row r="323" spans="1:1" customFormat="1" x14ac:dyDescent="0.3">
      <c r="A323" s="4"/>
    </row>
    <row r="324" spans="1:1" customFormat="1" x14ac:dyDescent="0.3">
      <c r="A324" s="4"/>
    </row>
    <row r="325" spans="1:1" customFormat="1" x14ac:dyDescent="0.3">
      <c r="A325" s="4"/>
    </row>
    <row r="326" spans="1:1" customFormat="1" x14ac:dyDescent="0.3">
      <c r="A326" s="4"/>
    </row>
    <row r="327" spans="1:1" customFormat="1" x14ac:dyDescent="0.3">
      <c r="A327" s="4"/>
    </row>
    <row r="328" spans="1:1" customFormat="1" x14ac:dyDescent="0.3">
      <c r="A328" s="4"/>
    </row>
    <row r="329" spans="1:1" customFormat="1" x14ac:dyDescent="0.3">
      <c r="A329" s="4"/>
    </row>
    <row r="330" spans="1:1" customFormat="1" x14ac:dyDescent="0.3">
      <c r="A330" s="4"/>
    </row>
    <row r="331" spans="1:1" customFormat="1" x14ac:dyDescent="0.3">
      <c r="A331" s="4"/>
    </row>
    <row r="332" spans="1:1" customFormat="1" x14ac:dyDescent="0.3">
      <c r="A332" s="4"/>
    </row>
    <row r="333" spans="1:1" customFormat="1" x14ac:dyDescent="0.3">
      <c r="A333" s="4"/>
    </row>
    <row r="334" spans="1:1" customFormat="1" x14ac:dyDescent="0.3">
      <c r="A334" s="4"/>
    </row>
    <row r="335" spans="1:1" customFormat="1" x14ac:dyDescent="0.3">
      <c r="A335" s="4"/>
    </row>
    <row r="336" spans="1:1" customFormat="1" x14ac:dyDescent="0.3">
      <c r="A336" s="4"/>
    </row>
    <row r="337" spans="1:1" customFormat="1" x14ac:dyDescent="0.3">
      <c r="A337" s="4"/>
    </row>
    <row r="338" spans="1:1" customFormat="1" x14ac:dyDescent="0.3">
      <c r="A338" s="4"/>
    </row>
    <row r="339" spans="1:1" customFormat="1" x14ac:dyDescent="0.3">
      <c r="A339" s="4"/>
    </row>
    <row r="340" spans="1:1" customFormat="1" x14ac:dyDescent="0.3">
      <c r="A340" s="4"/>
    </row>
    <row r="341" spans="1:1" customFormat="1" x14ac:dyDescent="0.3">
      <c r="A341" s="4"/>
    </row>
    <row r="342" spans="1:1" customFormat="1" x14ac:dyDescent="0.3">
      <c r="A342" s="4"/>
    </row>
    <row r="343" spans="1:1" customFormat="1" x14ac:dyDescent="0.3">
      <c r="A343" s="4"/>
    </row>
    <row r="344" spans="1:1" customFormat="1" x14ac:dyDescent="0.3">
      <c r="A344" s="4"/>
    </row>
    <row r="345" spans="1:1" customFormat="1" x14ac:dyDescent="0.3">
      <c r="A345" s="4"/>
    </row>
    <row r="346" spans="1:1" customFormat="1" x14ac:dyDescent="0.3">
      <c r="A346" s="4"/>
    </row>
    <row r="347" spans="1:1" customFormat="1" x14ac:dyDescent="0.3">
      <c r="A347" s="4"/>
    </row>
    <row r="348" spans="1:1" customFormat="1" x14ac:dyDescent="0.3">
      <c r="A348" s="4"/>
    </row>
    <row r="349" spans="1:1" customFormat="1" x14ac:dyDescent="0.3">
      <c r="A349" s="4"/>
    </row>
    <row r="350" spans="1:1" customFormat="1" x14ac:dyDescent="0.3">
      <c r="A350" s="4"/>
    </row>
    <row r="351" spans="1:1" customFormat="1" x14ac:dyDescent="0.3">
      <c r="A351" s="4"/>
    </row>
    <row r="352" spans="1:1" customFormat="1" x14ac:dyDescent="0.3">
      <c r="A352" s="4"/>
    </row>
    <row r="353" spans="1:1" customFormat="1" x14ac:dyDescent="0.3">
      <c r="A353" s="4"/>
    </row>
    <row r="354" spans="1:1" customFormat="1" x14ac:dyDescent="0.3">
      <c r="A354" s="4"/>
    </row>
    <row r="355" spans="1:1" customFormat="1" x14ac:dyDescent="0.3">
      <c r="A355" s="4"/>
    </row>
    <row r="356" spans="1:1" customFormat="1" x14ac:dyDescent="0.3">
      <c r="A356" s="4"/>
    </row>
    <row r="357" spans="1:1" customFormat="1" x14ac:dyDescent="0.3">
      <c r="A357" s="4"/>
    </row>
    <row r="358" spans="1:1" customFormat="1" x14ac:dyDescent="0.3">
      <c r="A358" s="4"/>
    </row>
    <row r="359" spans="1:1" customFormat="1" x14ac:dyDescent="0.3">
      <c r="A359" s="4"/>
    </row>
    <row r="360" spans="1:1" customFormat="1" x14ac:dyDescent="0.3">
      <c r="A360" s="4"/>
    </row>
    <row r="361" spans="1:1" customFormat="1" x14ac:dyDescent="0.3">
      <c r="A361" s="4"/>
    </row>
    <row r="362" spans="1:1" customFormat="1" x14ac:dyDescent="0.3">
      <c r="A362" s="4"/>
    </row>
    <row r="363" spans="1:1" customFormat="1" x14ac:dyDescent="0.3">
      <c r="A363" s="4"/>
    </row>
    <row r="364" spans="1:1" customFormat="1" x14ac:dyDescent="0.3">
      <c r="A364" s="4"/>
    </row>
    <row r="365" spans="1:1" customFormat="1" x14ac:dyDescent="0.3">
      <c r="A365" s="4"/>
    </row>
    <row r="366" spans="1:1" customFormat="1" x14ac:dyDescent="0.3">
      <c r="A366" s="4"/>
    </row>
    <row r="367" spans="1:1" customFormat="1" x14ac:dyDescent="0.3">
      <c r="A367" s="4"/>
    </row>
    <row r="368" spans="1:1" customFormat="1" x14ac:dyDescent="0.3">
      <c r="A368" s="4"/>
    </row>
    <row r="369" spans="1:1" customFormat="1" x14ac:dyDescent="0.3">
      <c r="A369" s="4"/>
    </row>
    <row r="370" spans="1:1" customFormat="1" x14ac:dyDescent="0.3">
      <c r="A370" s="4"/>
    </row>
    <row r="371" spans="1:1" customFormat="1" x14ac:dyDescent="0.3">
      <c r="A371" s="4"/>
    </row>
    <row r="372" spans="1:1" customFormat="1" x14ac:dyDescent="0.3">
      <c r="A372" s="4"/>
    </row>
    <row r="373" spans="1:1" customFormat="1" x14ac:dyDescent="0.3">
      <c r="A373" s="4"/>
    </row>
    <row r="374" spans="1:1" customFormat="1" x14ac:dyDescent="0.3">
      <c r="A374" s="4"/>
    </row>
    <row r="375" spans="1:1" customFormat="1" x14ac:dyDescent="0.3">
      <c r="A375" s="4"/>
    </row>
    <row r="376" spans="1:1" customFormat="1" x14ac:dyDescent="0.3">
      <c r="A376" s="4"/>
    </row>
    <row r="377" spans="1:1" customFormat="1" x14ac:dyDescent="0.3">
      <c r="A377" s="4"/>
    </row>
    <row r="378" spans="1:1" customFormat="1" x14ac:dyDescent="0.3">
      <c r="A378" s="4"/>
    </row>
    <row r="379" spans="1:1" customFormat="1" x14ac:dyDescent="0.3">
      <c r="A379" s="4"/>
    </row>
    <row r="380" spans="1:1" customFormat="1" x14ac:dyDescent="0.3">
      <c r="A380" s="4"/>
    </row>
    <row r="381" spans="1:1" customFormat="1" x14ac:dyDescent="0.3">
      <c r="A381" s="4"/>
    </row>
    <row r="382" spans="1:1" customFormat="1" x14ac:dyDescent="0.3">
      <c r="A382" s="4"/>
    </row>
    <row r="383" spans="1:1" customFormat="1" x14ac:dyDescent="0.3">
      <c r="A383" s="4"/>
    </row>
    <row r="384" spans="1:1" customFormat="1" x14ac:dyDescent="0.3">
      <c r="A384" s="4"/>
    </row>
    <row r="385" spans="1:1" customFormat="1" x14ac:dyDescent="0.3">
      <c r="A385" s="4"/>
    </row>
    <row r="386" spans="1:1" customFormat="1" x14ac:dyDescent="0.3">
      <c r="A386" s="4"/>
    </row>
    <row r="387" spans="1:1" customFormat="1" x14ac:dyDescent="0.3">
      <c r="A387" s="4"/>
    </row>
    <row r="388" spans="1:1" customFormat="1" x14ac:dyDescent="0.3">
      <c r="A388" s="4"/>
    </row>
    <row r="389" spans="1:1" customFormat="1" x14ac:dyDescent="0.3">
      <c r="A389" s="4"/>
    </row>
    <row r="390" spans="1:1" customFormat="1" x14ac:dyDescent="0.3">
      <c r="A390" s="4"/>
    </row>
    <row r="391" spans="1:1" customFormat="1" x14ac:dyDescent="0.3">
      <c r="A391" s="4"/>
    </row>
    <row r="392" spans="1:1" customFormat="1" x14ac:dyDescent="0.3">
      <c r="A392" s="4"/>
    </row>
    <row r="393" spans="1:1" customFormat="1" x14ac:dyDescent="0.3">
      <c r="A393" s="4"/>
    </row>
    <row r="394" spans="1:1" customFormat="1" x14ac:dyDescent="0.3">
      <c r="A394" s="4"/>
    </row>
    <row r="395" spans="1:1" customFormat="1" x14ac:dyDescent="0.3">
      <c r="A395" s="4"/>
    </row>
    <row r="396" spans="1:1" customFormat="1" x14ac:dyDescent="0.3">
      <c r="A396" s="4"/>
    </row>
    <row r="397" spans="1:1" customFormat="1" x14ac:dyDescent="0.3">
      <c r="A397" s="4"/>
    </row>
    <row r="398" spans="1:1" customFormat="1" x14ac:dyDescent="0.3">
      <c r="A398" s="4"/>
    </row>
    <row r="399" spans="1:1" customFormat="1" x14ac:dyDescent="0.3">
      <c r="A399" s="4"/>
    </row>
    <row r="400" spans="1:1" customFormat="1" x14ac:dyDescent="0.3">
      <c r="A400" s="4"/>
    </row>
    <row r="401" spans="1:1" customFormat="1" x14ac:dyDescent="0.3">
      <c r="A401" s="4"/>
    </row>
    <row r="402" spans="1:1" customFormat="1" x14ac:dyDescent="0.3">
      <c r="A402" s="4"/>
    </row>
    <row r="403" spans="1:1" customFormat="1" x14ac:dyDescent="0.3">
      <c r="A403" s="4"/>
    </row>
    <row r="404" spans="1:1" customFormat="1" x14ac:dyDescent="0.3">
      <c r="A404" s="4"/>
    </row>
    <row r="405" spans="1:1" customFormat="1" x14ac:dyDescent="0.3">
      <c r="A405" s="4"/>
    </row>
    <row r="406" spans="1:1" customFormat="1" x14ac:dyDescent="0.3">
      <c r="A406" s="4"/>
    </row>
    <row r="407" spans="1:1" customFormat="1" x14ac:dyDescent="0.3">
      <c r="A407" s="4"/>
    </row>
    <row r="408" spans="1:1" customFormat="1" x14ac:dyDescent="0.3">
      <c r="A408" s="4"/>
    </row>
    <row r="409" spans="1:1" customFormat="1" x14ac:dyDescent="0.3">
      <c r="A409" s="4"/>
    </row>
    <row r="410" spans="1:1" customFormat="1" x14ac:dyDescent="0.3">
      <c r="A410" s="4"/>
    </row>
    <row r="411" spans="1:1" customFormat="1" x14ac:dyDescent="0.3">
      <c r="A411" s="4"/>
    </row>
    <row r="412" spans="1:1" customFormat="1" x14ac:dyDescent="0.3">
      <c r="A412" s="4"/>
    </row>
    <row r="413" spans="1:1" customFormat="1" x14ac:dyDescent="0.3">
      <c r="A413" s="4"/>
    </row>
    <row r="414" spans="1:1" customFormat="1" x14ac:dyDescent="0.3">
      <c r="A414" s="4"/>
    </row>
    <row r="415" spans="1:1" customFormat="1" x14ac:dyDescent="0.3">
      <c r="A415" s="4"/>
    </row>
    <row r="416" spans="1:1" customFormat="1" x14ac:dyDescent="0.3">
      <c r="A416" s="4"/>
    </row>
    <row r="417" spans="1:1" customFormat="1" x14ac:dyDescent="0.3">
      <c r="A417" s="4"/>
    </row>
    <row r="418" spans="1:1" customFormat="1" x14ac:dyDescent="0.3">
      <c r="A418" s="4"/>
    </row>
    <row r="419" spans="1:1" customFormat="1" x14ac:dyDescent="0.3">
      <c r="A419" s="4"/>
    </row>
    <row r="420" spans="1:1" customFormat="1" x14ac:dyDescent="0.3">
      <c r="A420" s="4"/>
    </row>
    <row r="421" spans="1:1" customFormat="1" x14ac:dyDescent="0.3">
      <c r="A421" s="4"/>
    </row>
    <row r="422" spans="1:1" customFormat="1" x14ac:dyDescent="0.3">
      <c r="A422" s="4"/>
    </row>
    <row r="423" spans="1:1" customFormat="1" x14ac:dyDescent="0.3">
      <c r="A423" s="4"/>
    </row>
    <row r="424" spans="1:1" customFormat="1" x14ac:dyDescent="0.3">
      <c r="A424" s="4"/>
    </row>
    <row r="425" spans="1:1" customFormat="1" x14ac:dyDescent="0.3">
      <c r="A425" s="4"/>
    </row>
    <row r="426" spans="1:1" customFormat="1" x14ac:dyDescent="0.3">
      <c r="A426" s="4"/>
    </row>
    <row r="427" spans="1:1" customFormat="1" x14ac:dyDescent="0.3">
      <c r="A427" s="4"/>
    </row>
    <row r="428" spans="1:1" customFormat="1" x14ac:dyDescent="0.3">
      <c r="A428" s="4"/>
    </row>
    <row r="429" spans="1:1" customFormat="1" x14ac:dyDescent="0.3">
      <c r="A429" s="4"/>
    </row>
    <row r="430" spans="1:1" customFormat="1" x14ac:dyDescent="0.3">
      <c r="A430" s="4"/>
    </row>
    <row r="431" spans="1:1" customFormat="1" x14ac:dyDescent="0.3">
      <c r="A431" s="4"/>
    </row>
    <row r="432" spans="1:1" customFormat="1" x14ac:dyDescent="0.3">
      <c r="A432" s="4"/>
    </row>
    <row r="433" spans="1:1" customFormat="1" x14ac:dyDescent="0.3">
      <c r="A433" s="4"/>
    </row>
    <row r="434" spans="1:1" customFormat="1" x14ac:dyDescent="0.3">
      <c r="A434" s="4"/>
    </row>
    <row r="435" spans="1:1" customFormat="1" x14ac:dyDescent="0.3">
      <c r="A435" s="4"/>
    </row>
    <row r="436" spans="1:1" customFormat="1" x14ac:dyDescent="0.3">
      <c r="A436" s="4"/>
    </row>
    <row r="437" spans="1:1" customFormat="1" x14ac:dyDescent="0.3">
      <c r="A437" s="4"/>
    </row>
    <row r="438" spans="1:1" customFormat="1" x14ac:dyDescent="0.3">
      <c r="A438" s="4"/>
    </row>
    <row r="439" spans="1:1" customFormat="1" x14ac:dyDescent="0.3">
      <c r="A439" s="4"/>
    </row>
    <row r="440" spans="1:1" customFormat="1" x14ac:dyDescent="0.3">
      <c r="A440" s="4"/>
    </row>
    <row r="441" spans="1:1" customFormat="1" x14ac:dyDescent="0.3">
      <c r="A441" s="4"/>
    </row>
    <row r="442" spans="1:1" customFormat="1" x14ac:dyDescent="0.3">
      <c r="A442" s="4"/>
    </row>
    <row r="443" spans="1:1" customFormat="1" x14ac:dyDescent="0.3">
      <c r="A443" s="4"/>
    </row>
    <row r="444" spans="1:1" customFormat="1" x14ac:dyDescent="0.3">
      <c r="A444" s="4"/>
    </row>
    <row r="445" spans="1:1" customFormat="1" x14ac:dyDescent="0.3">
      <c r="A445" s="4"/>
    </row>
    <row r="446" spans="1:1" customFormat="1" x14ac:dyDescent="0.3">
      <c r="A446" s="4"/>
    </row>
    <row r="447" spans="1:1" customFormat="1" x14ac:dyDescent="0.3">
      <c r="A447" s="4"/>
    </row>
    <row r="448" spans="1:1" customFormat="1" x14ac:dyDescent="0.3">
      <c r="A448" s="4"/>
    </row>
    <row r="449" spans="1:1" customFormat="1" x14ac:dyDescent="0.3">
      <c r="A449" s="4"/>
    </row>
    <row r="450" spans="1:1" customFormat="1" x14ac:dyDescent="0.3">
      <c r="A450" s="4"/>
    </row>
    <row r="451" spans="1:1" customFormat="1" x14ac:dyDescent="0.3">
      <c r="A451" s="4"/>
    </row>
    <row r="452" spans="1:1" customFormat="1" x14ac:dyDescent="0.3">
      <c r="A452" s="4"/>
    </row>
    <row r="453" spans="1:1" customFormat="1" x14ac:dyDescent="0.3">
      <c r="A453" s="4"/>
    </row>
    <row r="454" spans="1:1" customFormat="1" x14ac:dyDescent="0.3">
      <c r="A454" s="4"/>
    </row>
    <row r="455" spans="1:1" customFormat="1" x14ac:dyDescent="0.3">
      <c r="A455" s="4"/>
    </row>
    <row r="456" spans="1:1" customFormat="1" x14ac:dyDescent="0.3">
      <c r="A456" s="4"/>
    </row>
    <row r="457" spans="1:1" customFormat="1" x14ac:dyDescent="0.3">
      <c r="A457" s="4"/>
    </row>
    <row r="458" spans="1:1" customFormat="1" x14ac:dyDescent="0.3">
      <c r="A458" s="4"/>
    </row>
    <row r="459" spans="1:1" customFormat="1" x14ac:dyDescent="0.3">
      <c r="A459" s="4"/>
    </row>
    <row r="460" spans="1:1" customFormat="1" x14ac:dyDescent="0.3">
      <c r="A460" s="4"/>
    </row>
    <row r="461" spans="1:1" customFormat="1" x14ac:dyDescent="0.3">
      <c r="A461" s="4"/>
    </row>
    <row r="462" spans="1:1" customFormat="1" x14ac:dyDescent="0.3">
      <c r="A462" s="4"/>
    </row>
    <row r="463" spans="1:1" customFormat="1" x14ac:dyDescent="0.3">
      <c r="A463" s="4"/>
    </row>
    <row r="464" spans="1:1" customFormat="1" x14ac:dyDescent="0.3">
      <c r="A464" s="4"/>
    </row>
    <row r="465" spans="1:1" customFormat="1" x14ac:dyDescent="0.3">
      <c r="A465" s="4"/>
    </row>
    <row r="466" spans="1:1" customFormat="1" x14ac:dyDescent="0.3">
      <c r="A466" s="4"/>
    </row>
    <row r="467" spans="1:1" customFormat="1" x14ac:dyDescent="0.3">
      <c r="A467" s="4"/>
    </row>
    <row r="468" spans="1:1" customFormat="1" x14ac:dyDescent="0.3">
      <c r="A468" s="4"/>
    </row>
    <row r="469" spans="1:1" customFormat="1" x14ac:dyDescent="0.3">
      <c r="A469" s="4"/>
    </row>
    <row r="470" spans="1:1" customFormat="1" x14ac:dyDescent="0.3">
      <c r="A470" s="4"/>
    </row>
    <row r="471" spans="1:1" customFormat="1" x14ac:dyDescent="0.3">
      <c r="A471" s="4"/>
    </row>
    <row r="472" spans="1:1" customFormat="1" x14ac:dyDescent="0.3">
      <c r="A472" s="4"/>
    </row>
    <row r="473" spans="1:1" customFormat="1" x14ac:dyDescent="0.3">
      <c r="A473" s="4"/>
    </row>
    <row r="474" spans="1:1" customFormat="1" x14ac:dyDescent="0.3">
      <c r="A474" s="4"/>
    </row>
    <row r="475" spans="1:1" customFormat="1" x14ac:dyDescent="0.3">
      <c r="A475" s="4"/>
    </row>
    <row r="476" spans="1:1" customFormat="1" x14ac:dyDescent="0.3">
      <c r="A476" s="4"/>
    </row>
    <row r="477" spans="1:1" customFormat="1" x14ac:dyDescent="0.3">
      <c r="A477" s="4"/>
    </row>
    <row r="478" spans="1:1" customFormat="1" x14ac:dyDescent="0.3">
      <c r="A478" s="4"/>
    </row>
    <row r="479" spans="1:1" customFormat="1" x14ac:dyDescent="0.3">
      <c r="A479" s="4"/>
    </row>
    <row r="480" spans="1:1" customFormat="1" x14ac:dyDescent="0.3">
      <c r="A480" s="4"/>
    </row>
    <row r="481" spans="1:1" customFormat="1" x14ac:dyDescent="0.3">
      <c r="A481" s="4"/>
    </row>
    <row r="482" spans="1:1" customFormat="1" x14ac:dyDescent="0.3">
      <c r="A482" s="4"/>
    </row>
    <row r="483" spans="1:1" customFormat="1" x14ac:dyDescent="0.3">
      <c r="A483" s="4"/>
    </row>
    <row r="484" spans="1:1" customFormat="1" x14ac:dyDescent="0.3">
      <c r="A484" s="4"/>
    </row>
    <row r="485" spans="1:1" customFormat="1" x14ac:dyDescent="0.3">
      <c r="A485" s="4"/>
    </row>
    <row r="486" spans="1:1" customFormat="1" x14ac:dyDescent="0.3">
      <c r="A486" s="4"/>
    </row>
    <row r="487" spans="1:1" customFormat="1" x14ac:dyDescent="0.3">
      <c r="A487" s="4"/>
    </row>
    <row r="488" spans="1:1" customFormat="1" x14ac:dyDescent="0.3">
      <c r="A488" s="4"/>
    </row>
    <row r="489" spans="1:1" customFormat="1" x14ac:dyDescent="0.3">
      <c r="A489" s="4"/>
    </row>
    <row r="490" spans="1:1" customFormat="1" x14ac:dyDescent="0.3">
      <c r="A490" s="4"/>
    </row>
    <row r="491" spans="1:1" customFormat="1" x14ac:dyDescent="0.3">
      <c r="A491" s="4"/>
    </row>
    <row r="492" spans="1:1" customFormat="1" x14ac:dyDescent="0.3">
      <c r="A492" s="4"/>
    </row>
    <row r="493" spans="1:1" customFormat="1" x14ac:dyDescent="0.3">
      <c r="A493" s="4"/>
    </row>
    <row r="494" spans="1:1" customFormat="1" x14ac:dyDescent="0.3">
      <c r="A494" s="4"/>
    </row>
    <row r="495" spans="1:1" customFormat="1" x14ac:dyDescent="0.3">
      <c r="A495" s="4"/>
    </row>
    <row r="496" spans="1:1" customFormat="1" x14ac:dyDescent="0.3">
      <c r="A496" s="4"/>
    </row>
    <row r="497" spans="1:1" customFormat="1" x14ac:dyDescent="0.3">
      <c r="A497" s="4"/>
    </row>
    <row r="498" spans="1:1" customFormat="1" x14ac:dyDescent="0.3">
      <c r="A498" s="4"/>
    </row>
    <row r="499" spans="1:1" customFormat="1" x14ac:dyDescent="0.3">
      <c r="A499" s="4"/>
    </row>
    <row r="500" spans="1:1" customFormat="1" x14ac:dyDescent="0.3">
      <c r="A500" s="4"/>
    </row>
    <row r="501" spans="1:1" customFormat="1" x14ac:dyDescent="0.3">
      <c r="A501" s="4"/>
    </row>
    <row r="502" spans="1:1" customFormat="1" x14ac:dyDescent="0.3">
      <c r="A502" s="4"/>
    </row>
    <row r="503" spans="1:1" customFormat="1" x14ac:dyDescent="0.3">
      <c r="A503" s="4"/>
    </row>
    <row r="504" spans="1:1" customFormat="1" x14ac:dyDescent="0.3">
      <c r="A504" s="4"/>
    </row>
    <row r="505" spans="1:1" customFormat="1" x14ac:dyDescent="0.3">
      <c r="A505" s="4"/>
    </row>
    <row r="506" spans="1:1" customFormat="1" x14ac:dyDescent="0.3">
      <c r="A506" s="4"/>
    </row>
    <row r="507" spans="1:1" customFormat="1" x14ac:dyDescent="0.3">
      <c r="A507" s="4"/>
    </row>
    <row r="508" spans="1:1" customFormat="1" x14ac:dyDescent="0.3">
      <c r="A508" s="4"/>
    </row>
    <row r="509" spans="1:1" customFormat="1" x14ac:dyDescent="0.3">
      <c r="A509" s="4"/>
    </row>
    <row r="510" spans="1:1" customFormat="1" x14ac:dyDescent="0.3">
      <c r="A510" s="4"/>
    </row>
    <row r="511" spans="1:1" customFormat="1" x14ac:dyDescent="0.3">
      <c r="A511" s="4"/>
    </row>
    <row r="512" spans="1:1" customFormat="1" x14ac:dyDescent="0.3">
      <c r="A512" s="4"/>
    </row>
    <row r="513" spans="1:1" customFormat="1" x14ac:dyDescent="0.3">
      <c r="A513" s="4"/>
    </row>
    <row r="514" spans="1:1" customFormat="1" x14ac:dyDescent="0.3">
      <c r="A514" s="4"/>
    </row>
    <row r="515" spans="1:1" customFormat="1" x14ac:dyDescent="0.3">
      <c r="A515" s="4"/>
    </row>
    <row r="516" spans="1:1" customFormat="1" x14ac:dyDescent="0.3">
      <c r="A516" s="4"/>
    </row>
    <row r="517" spans="1:1" customFormat="1" x14ac:dyDescent="0.3">
      <c r="A517" s="4"/>
    </row>
    <row r="518" spans="1:1" customFormat="1" x14ac:dyDescent="0.3">
      <c r="A518" s="4"/>
    </row>
    <row r="519" spans="1:1" customFormat="1" x14ac:dyDescent="0.3">
      <c r="A519" s="4"/>
    </row>
    <row r="520" spans="1:1" customFormat="1" x14ac:dyDescent="0.3">
      <c r="A520" s="4"/>
    </row>
    <row r="521" spans="1:1" customFormat="1" x14ac:dyDescent="0.3">
      <c r="A521" s="4"/>
    </row>
    <row r="522" spans="1:1" customFormat="1" x14ac:dyDescent="0.3">
      <c r="A522" s="4"/>
    </row>
    <row r="523" spans="1:1" customFormat="1" x14ac:dyDescent="0.3">
      <c r="A523" s="4"/>
    </row>
    <row r="524" spans="1:1" customFormat="1" x14ac:dyDescent="0.3">
      <c r="A524" s="4"/>
    </row>
    <row r="525" spans="1:1" customFormat="1" x14ac:dyDescent="0.3">
      <c r="A525" s="4"/>
    </row>
    <row r="526" spans="1:1" customFormat="1" x14ac:dyDescent="0.3">
      <c r="A526" s="4"/>
    </row>
    <row r="527" spans="1:1" customFormat="1" x14ac:dyDescent="0.3">
      <c r="A527" s="4"/>
    </row>
    <row r="528" spans="1:1" customFormat="1" x14ac:dyDescent="0.3">
      <c r="A528" s="4"/>
    </row>
    <row r="529" spans="1:32" customFormat="1" x14ac:dyDescent="0.3">
      <c r="A529" s="4"/>
    </row>
    <row r="530" spans="1:32" customFormat="1" x14ac:dyDescent="0.3">
      <c r="A530" s="4"/>
    </row>
    <row r="531" spans="1:32" customFormat="1" x14ac:dyDescent="0.3">
      <c r="A531" s="4"/>
    </row>
    <row r="532" spans="1:32" customFormat="1" x14ac:dyDescent="0.3">
      <c r="A532" s="4"/>
    </row>
    <row r="533" spans="1:32" customFormat="1" x14ac:dyDescent="0.3">
      <c r="A533" s="4"/>
    </row>
    <row r="534" spans="1:32" customFormat="1" x14ac:dyDescent="0.3">
      <c r="A534" s="4"/>
    </row>
    <row r="535" spans="1:32" customFormat="1" x14ac:dyDescent="0.3">
      <c r="A535" s="4"/>
    </row>
    <row r="536" spans="1:32" customFormat="1" x14ac:dyDescent="0.3">
      <c r="A536" s="4"/>
    </row>
    <row r="537" spans="1:32" customFormat="1" x14ac:dyDescent="0.3">
      <c r="A537" s="4"/>
    </row>
    <row r="538" spans="1:32" customFormat="1" x14ac:dyDescent="0.3">
      <c r="A538" s="4"/>
    </row>
    <row r="539" spans="1:32" customFormat="1" x14ac:dyDescent="0.3">
      <c r="A539" s="4"/>
    </row>
    <row r="540" spans="1:32" customFormat="1" x14ac:dyDescent="0.3">
      <c r="A540" s="4"/>
    </row>
    <row r="541" spans="1:32" customFormat="1" x14ac:dyDescent="0.3">
      <c r="A541" s="4"/>
    </row>
    <row r="542" spans="1:32" customFormat="1" x14ac:dyDescent="0.3">
      <c r="A542" s="4"/>
    </row>
    <row r="543" spans="1:32" x14ac:dyDescent="0.3">
      <c r="B543"/>
      <c r="C543"/>
      <c r="D543"/>
      <c r="E543"/>
      <c r="F543"/>
      <c r="G543"/>
      <c r="H543"/>
      <c r="I543"/>
      <c r="J543"/>
      <c r="K543"/>
      <c r="L543"/>
      <c r="M543"/>
      <c r="N543"/>
      <c r="O543"/>
      <c r="P543"/>
      <c r="Q543"/>
      <c r="R543"/>
      <c r="S543"/>
      <c r="T543"/>
      <c r="U543"/>
      <c r="V543"/>
      <c r="W543"/>
      <c r="X543"/>
      <c r="Y543"/>
      <c r="Z543"/>
      <c r="AA543"/>
      <c r="AB543"/>
      <c r="AC543"/>
      <c r="AD543"/>
      <c r="AE543"/>
      <c r="AF543"/>
    </row>
    <row r="544" spans="1:32" x14ac:dyDescent="0.3">
      <c r="B544"/>
      <c r="C544"/>
      <c r="D544"/>
      <c r="E544"/>
      <c r="F544"/>
      <c r="G544"/>
      <c r="H544"/>
      <c r="I544"/>
      <c r="J544"/>
      <c r="K544"/>
      <c r="L544"/>
      <c r="M544"/>
      <c r="N544"/>
      <c r="O544"/>
      <c r="P544"/>
      <c r="Q544"/>
      <c r="R544"/>
      <c r="S544"/>
      <c r="T544"/>
      <c r="U544"/>
      <c r="V544"/>
      <c r="W544"/>
      <c r="X544"/>
      <c r="Y544"/>
      <c r="Z544"/>
      <c r="AA544"/>
      <c r="AB544"/>
      <c r="AC544"/>
      <c r="AD544"/>
      <c r="AE544"/>
      <c r="AF544"/>
    </row>
    <row r="545" spans="2:32" x14ac:dyDescent="0.3">
      <c r="B545"/>
      <c r="C545"/>
      <c r="D545"/>
      <c r="E545"/>
      <c r="F545"/>
      <c r="G545"/>
      <c r="H545"/>
      <c r="I545"/>
      <c r="J545"/>
      <c r="K545"/>
      <c r="L545"/>
      <c r="M545"/>
      <c r="N545"/>
      <c r="O545"/>
      <c r="P545"/>
      <c r="Q545"/>
      <c r="R545"/>
      <c r="S545"/>
      <c r="T545"/>
      <c r="U545"/>
      <c r="V545"/>
      <c r="W545"/>
      <c r="X545"/>
      <c r="Y545"/>
      <c r="Z545"/>
      <c r="AA545"/>
      <c r="AB545"/>
      <c r="AC545"/>
      <c r="AD545"/>
      <c r="AE545"/>
      <c r="AF545"/>
    </row>
    <row r="546" spans="2:32" x14ac:dyDescent="0.3">
      <c r="B546"/>
      <c r="C546"/>
      <c r="D546"/>
      <c r="E546"/>
      <c r="F546"/>
      <c r="G546"/>
      <c r="H546"/>
      <c r="I546"/>
      <c r="J546"/>
      <c r="K546"/>
      <c r="L546"/>
      <c r="M546"/>
      <c r="N546"/>
      <c r="O546"/>
      <c r="P546"/>
      <c r="Q546"/>
      <c r="R546"/>
      <c r="S546"/>
      <c r="T546"/>
      <c r="U546"/>
      <c r="V546"/>
      <c r="W546"/>
      <c r="X546"/>
      <c r="Y546"/>
      <c r="Z546"/>
      <c r="AA546"/>
      <c r="AB546"/>
      <c r="AC546"/>
      <c r="AD546"/>
      <c r="AE546"/>
      <c r="AF546"/>
    </row>
    <row r="547" spans="2:32" x14ac:dyDescent="0.3">
      <c r="B547"/>
      <c r="C547"/>
      <c r="D547"/>
      <c r="E547"/>
      <c r="F547"/>
      <c r="G547"/>
      <c r="H547"/>
      <c r="I547"/>
      <c r="J547"/>
      <c r="K547"/>
      <c r="L547"/>
      <c r="M547"/>
      <c r="N547"/>
      <c r="O547"/>
      <c r="P547"/>
      <c r="Q547"/>
      <c r="R547"/>
      <c r="S547"/>
      <c r="T547"/>
      <c r="U547"/>
      <c r="V547"/>
      <c r="W547"/>
      <c r="X547"/>
      <c r="Y547"/>
      <c r="Z547"/>
      <c r="AA547"/>
      <c r="AB547"/>
      <c r="AC547"/>
      <c r="AD547"/>
      <c r="AE547"/>
      <c r="AF547"/>
    </row>
    <row r="548" spans="2:32" x14ac:dyDescent="0.3">
      <c r="B548"/>
      <c r="C548"/>
      <c r="D548"/>
      <c r="E548"/>
      <c r="F548"/>
      <c r="G548"/>
      <c r="H548"/>
      <c r="I548"/>
      <c r="J548"/>
      <c r="K548"/>
      <c r="L548"/>
      <c r="M548"/>
      <c r="N548"/>
      <c r="O548"/>
      <c r="P548"/>
      <c r="Q548"/>
      <c r="R548"/>
      <c r="S548"/>
      <c r="T548"/>
      <c r="U548"/>
      <c r="V548"/>
      <c r="W548"/>
      <c r="X548"/>
      <c r="Y548"/>
      <c r="Z548"/>
      <c r="AA548"/>
      <c r="AB548"/>
      <c r="AC548"/>
      <c r="AD548"/>
      <c r="AE548"/>
      <c r="AF548"/>
    </row>
    <row r="549" spans="2:32" x14ac:dyDescent="0.3">
      <c r="B549"/>
      <c r="C549"/>
      <c r="D549"/>
      <c r="E549"/>
      <c r="F549"/>
      <c r="G549"/>
      <c r="H549"/>
      <c r="I549"/>
      <c r="J549"/>
      <c r="K549"/>
      <c r="L549"/>
      <c r="M549"/>
      <c r="N549"/>
      <c r="O549"/>
      <c r="P549"/>
      <c r="Q549"/>
      <c r="R549"/>
      <c r="S549"/>
      <c r="T549"/>
      <c r="U549"/>
      <c r="V549"/>
      <c r="W549"/>
      <c r="X549"/>
      <c r="Y549"/>
      <c r="Z549"/>
      <c r="AA549"/>
      <c r="AB549"/>
      <c r="AC549"/>
      <c r="AD549"/>
      <c r="AE549"/>
      <c r="AF549"/>
    </row>
    <row r="550" spans="2:32" x14ac:dyDescent="0.3">
      <c r="B550"/>
      <c r="C550"/>
      <c r="D550"/>
      <c r="E550"/>
      <c r="F550"/>
      <c r="G550"/>
      <c r="H550"/>
      <c r="I550"/>
      <c r="J550"/>
      <c r="K550"/>
      <c r="L550"/>
      <c r="M550"/>
      <c r="N550"/>
      <c r="O550"/>
      <c r="P550"/>
      <c r="Q550"/>
      <c r="R550"/>
      <c r="S550"/>
      <c r="T550"/>
      <c r="U550"/>
      <c r="V550"/>
      <c r="W550"/>
      <c r="X550"/>
      <c r="Y550"/>
      <c r="Z550"/>
      <c r="AA550"/>
      <c r="AB550"/>
      <c r="AC550"/>
      <c r="AD550"/>
      <c r="AE550"/>
      <c r="AF550"/>
    </row>
    <row r="551" spans="2:32" x14ac:dyDescent="0.3">
      <c r="B551"/>
      <c r="C551"/>
      <c r="D551"/>
      <c r="E551"/>
      <c r="F551"/>
      <c r="G551"/>
      <c r="H551"/>
      <c r="I551"/>
      <c r="J551"/>
      <c r="K551"/>
      <c r="L551"/>
      <c r="M551"/>
      <c r="N551"/>
      <c r="O551"/>
      <c r="P551"/>
      <c r="Q551"/>
      <c r="R551"/>
      <c r="S551"/>
      <c r="T551"/>
      <c r="U551"/>
      <c r="V551"/>
      <c r="W551"/>
      <c r="X551"/>
      <c r="Y551"/>
      <c r="Z551"/>
      <c r="AA551"/>
      <c r="AB551"/>
      <c r="AC551"/>
      <c r="AD551"/>
      <c r="AE551"/>
      <c r="AF551"/>
    </row>
    <row r="552" spans="2:32" x14ac:dyDescent="0.3">
      <c r="B552"/>
      <c r="C552"/>
      <c r="D552"/>
      <c r="E552"/>
      <c r="F552"/>
      <c r="G552"/>
      <c r="H552"/>
      <c r="I552"/>
      <c r="J552"/>
      <c r="K552"/>
      <c r="L552"/>
      <c r="M552"/>
      <c r="N552"/>
      <c r="O552"/>
      <c r="P552"/>
      <c r="Q552"/>
      <c r="R552"/>
      <c r="S552"/>
      <c r="T552"/>
      <c r="U552"/>
      <c r="V552"/>
      <c r="W552"/>
      <c r="X552"/>
      <c r="Y552"/>
      <c r="Z552"/>
      <c r="AA552"/>
      <c r="AB552"/>
      <c r="AC552"/>
      <c r="AD552"/>
      <c r="AE552"/>
      <c r="AF552"/>
    </row>
    <row r="553" spans="2:32" x14ac:dyDescent="0.3">
      <c r="B553"/>
      <c r="C553"/>
      <c r="D553"/>
      <c r="E553"/>
      <c r="F553"/>
      <c r="G553"/>
      <c r="H553"/>
      <c r="I553"/>
      <c r="J553"/>
      <c r="K553"/>
      <c r="L553"/>
      <c r="M553"/>
      <c r="N553"/>
      <c r="O553"/>
      <c r="P553"/>
      <c r="Q553"/>
      <c r="R553"/>
      <c r="S553"/>
      <c r="T553"/>
      <c r="U553"/>
      <c r="V553"/>
      <c r="W553"/>
      <c r="X553"/>
      <c r="Y553"/>
      <c r="Z553"/>
      <c r="AA553"/>
      <c r="AB553"/>
      <c r="AC553"/>
      <c r="AD553"/>
      <c r="AE553"/>
      <c r="AF553"/>
    </row>
    <row r="554" spans="2:32" x14ac:dyDescent="0.3">
      <c r="B554"/>
      <c r="C554"/>
      <c r="D554"/>
      <c r="E554"/>
      <c r="F554"/>
      <c r="G554"/>
      <c r="H554"/>
      <c r="I554"/>
      <c r="J554"/>
      <c r="K554"/>
      <c r="L554"/>
      <c r="M554"/>
      <c r="N554"/>
      <c r="O554"/>
      <c r="P554"/>
      <c r="Q554"/>
      <c r="R554"/>
      <c r="S554"/>
      <c r="T554"/>
      <c r="U554"/>
      <c r="V554"/>
      <c r="W554"/>
      <c r="X554"/>
      <c r="Y554"/>
      <c r="Z554"/>
      <c r="AA554"/>
      <c r="AB554"/>
      <c r="AC554"/>
      <c r="AD554"/>
      <c r="AE554"/>
      <c r="AF554"/>
    </row>
    <row r="555" spans="2:32" x14ac:dyDescent="0.3">
      <c r="B555"/>
      <c r="C555"/>
      <c r="D555"/>
      <c r="E555"/>
      <c r="F555"/>
      <c r="G555"/>
      <c r="H555"/>
      <c r="I555"/>
      <c r="J555"/>
      <c r="K555"/>
      <c r="L555"/>
      <c r="M555"/>
      <c r="N555"/>
      <c r="O555"/>
      <c r="P555"/>
      <c r="Q555"/>
      <c r="R555"/>
      <c r="S555"/>
      <c r="T555"/>
      <c r="U555"/>
      <c r="V555"/>
      <c r="W555"/>
      <c r="X555"/>
      <c r="Y555"/>
      <c r="Z555"/>
      <c r="AA555"/>
      <c r="AB555"/>
      <c r="AC555"/>
      <c r="AD555"/>
      <c r="AE555"/>
      <c r="AF555"/>
    </row>
    <row r="556" spans="2:32" x14ac:dyDescent="0.3">
      <c r="B556"/>
      <c r="C556"/>
      <c r="D556"/>
      <c r="E556"/>
      <c r="F556"/>
      <c r="G556"/>
      <c r="H556"/>
      <c r="I556"/>
      <c r="J556"/>
      <c r="K556"/>
      <c r="L556"/>
      <c r="M556"/>
      <c r="N556"/>
      <c r="O556"/>
      <c r="P556"/>
      <c r="Q556"/>
      <c r="R556"/>
      <c r="S556"/>
      <c r="T556"/>
      <c r="U556"/>
      <c r="V556"/>
      <c r="W556"/>
      <c r="X556"/>
      <c r="Y556"/>
      <c r="Z556"/>
      <c r="AA556"/>
      <c r="AB556"/>
      <c r="AC556"/>
      <c r="AD556"/>
      <c r="AE556"/>
      <c r="AF556"/>
    </row>
    <row r="557" spans="2:32" x14ac:dyDescent="0.3">
      <c r="B557"/>
      <c r="C557"/>
      <c r="D557"/>
      <c r="E557"/>
      <c r="F557"/>
      <c r="G557"/>
      <c r="H557"/>
      <c r="I557"/>
      <c r="J557"/>
      <c r="K557"/>
      <c r="L557"/>
      <c r="M557"/>
      <c r="N557"/>
      <c r="O557"/>
      <c r="P557"/>
      <c r="Q557"/>
      <c r="R557"/>
      <c r="S557"/>
      <c r="T557"/>
      <c r="U557"/>
      <c r="V557"/>
      <c r="W557"/>
      <c r="X557"/>
      <c r="Y557"/>
      <c r="Z557"/>
      <c r="AA557"/>
      <c r="AB557"/>
      <c r="AC557"/>
      <c r="AD557"/>
      <c r="AE557"/>
      <c r="AF557"/>
    </row>
    <row r="558" spans="2:32" x14ac:dyDescent="0.3">
      <c r="B558"/>
      <c r="C558"/>
      <c r="D558"/>
      <c r="E558"/>
      <c r="F558"/>
      <c r="G558"/>
      <c r="H558"/>
      <c r="I558"/>
      <c r="J558"/>
      <c r="K558"/>
      <c r="L558"/>
      <c r="M558"/>
      <c r="N558"/>
      <c r="O558"/>
      <c r="P558"/>
      <c r="Q558"/>
      <c r="R558"/>
      <c r="S558"/>
      <c r="T558"/>
      <c r="U558"/>
      <c r="V558"/>
      <c r="W558"/>
      <c r="X558"/>
      <c r="Y558"/>
      <c r="Z558"/>
      <c r="AA558"/>
      <c r="AB558"/>
      <c r="AC558"/>
      <c r="AD558"/>
      <c r="AE558"/>
      <c r="AF558"/>
    </row>
    <row r="559" spans="2:32" x14ac:dyDescent="0.3">
      <c r="B559"/>
      <c r="C559"/>
      <c r="D559"/>
      <c r="E559"/>
      <c r="F559"/>
      <c r="G559"/>
      <c r="H559"/>
      <c r="I559"/>
      <c r="J559"/>
      <c r="K559"/>
      <c r="L559"/>
      <c r="M559"/>
      <c r="N559"/>
      <c r="O559"/>
      <c r="P559"/>
      <c r="Q559"/>
      <c r="R559"/>
      <c r="S559"/>
      <c r="T559"/>
      <c r="U559"/>
      <c r="V559"/>
      <c r="W559"/>
      <c r="X559"/>
      <c r="Y559"/>
      <c r="Z559"/>
      <c r="AA559"/>
      <c r="AB559"/>
      <c r="AC559"/>
      <c r="AD559"/>
      <c r="AE559"/>
      <c r="AF559"/>
    </row>
    <row r="560" spans="2:32" x14ac:dyDescent="0.3">
      <c r="B560"/>
      <c r="C560"/>
      <c r="D560"/>
      <c r="E560"/>
      <c r="F560"/>
      <c r="G560"/>
      <c r="H560"/>
      <c r="I560"/>
      <c r="J560"/>
      <c r="K560"/>
      <c r="L560"/>
      <c r="M560"/>
      <c r="N560"/>
      <c r="O560"/>
      <c r="P560"/>
      <c r="Q560"/>
      <c r="R560"/>
      <c r="S560"/>
      <c r="T560"/>
      <c r="U560"/>
      <c r="V560"/>
      <c r="W560"/>
      <c r="X560"/>
      <c r="Y560"/>
      <c r="Z560"/>
      <c r="AA560"/>
      <c r="AB560"/>
      <c r="AC560"/>
      <c r="AD560"/>
      <c r="AE560"/>
      <c r="AF560"/>
    </row>
    <row r="561" spans="2:32" x14ac:dyDescent="0.3">
      <c r="B561"/>
      <c r="C561"/>
      <c r="D561"/>
      <c r="E561"/>
      <c r="F561"/>
      <c r="G561"/>
      <c r="H561"/>
      <c r="I561"/>
      <c r="J561"/>
      <c r="K561"/>
      <c r="L561"/>
      <c r="M561"/>
      <c r="N561"/>
      <c r="O561"/>
      <c r="P561"/>
      <c r="Q561"/>
      <c r="R561"/>
      <c r="S561"/>
      <c r="T561"/>
      <c r="U561"/>
      <c r="V561"/>
      <c r="W561"/>
      <c r="X561"/>
      <c r="Y561"/>
      <c r="Z561"/>
      <c r="AA561"/>
      <c r="AB561"/>
      <c r="AC561"/>
      <c r="AD561"/>
      <c r="AE561"/>
      <c r="AF561"/>
    </row>
    <row r="562" spans="2:32" x14ac:dyDescent="0.3">
      <c r="B562"/>
      <c r="C562"/>
      <c r="D562"/>
      <c r="E562"/>
      <c r="F562"/>
      <c r="G562"/>
      <c r="H562"/>
      <c r="I562"/>
      <c r="J562"/>
      <c r="K562"/>
      <c r="L562"/>
      <c r="M562"/>
      <c r="N562"/>
      <c r="O562"/>
      <c r="P562"/>
      <c r="Q562"/>
      <c r="R562"/>
      <c r="S562"/>
      <c r="T562"/>
      <c r="U562"/>
      <c r="V562"/>
      <c r="W562"/>
      <c r="X562"/>
      <c r="Y562"/>
      <c r="Z562"/>
      <c r="AA562"/>
      <c r="AB562"/>
      <c r="AC562"/>
      <c r="AD562"/>
      <c r="AE562"/>
      <c r="AF562"/>
    </row>
    <row r="563" spans="2:32" x14ac:dyDescent="0.3">
      <c r="B563"/>
      <c r="C563"/>
      <c r="D563"/>
      <c r="E563"/>
      <c r="F563"/>
      <c r="G563"/>
      <c r="H563"/>
      <c r="I563"/>
      <c r="J563"/>
      <c r="K563"/>
      <c r="L563"/>
      <c r="M563"/>
      <c r="N563"/>
      <c r="O563"/>
      <c r="P563"/>
      <c r="Q563"/>
      <c r="R563"/>
      <c r="S563"/>
      <c r="T563"/>
      <c r="U563"/>
      <c r="V563"/>
      <c r="W563"/>
      <c r="X563"/>
      <c r="Y563"/>
      <c r="Z563"/>
      <c r="AA563"/>
      <c r="AB563"/>
      <c r="AC563"/>
      <c r="AD563"/>
      <c r="AE563"/>
      <c r="AF563"/>
    </row>
    <row r="564" spans="2:32" x14ac:dyDescent="0.3">
      <c r="B564"/>
      <c r="C564"/>
      <c r="D564"/>
      <c r="E564"/>
      <c r="F564"/>
      <c r="G564"/>
      <c r="H564"/>
      <c r="I564"/>
      <c r="J564"/>
      <c r="K564"/>
      <c r="L564"/>
      <c r="M564"/>
      <c r="N564"/>
      <c r="O564"/>
      <c r="P564"/>
      <c r="Q564"/>
      <c r="R564"/>
      <c r="S564"/>
      <c r="T564"/>
      <c r="U564"/>
      <c r="V564"/>
      <c r="W564"/>
      <c r="X564"/>
      <c r="Y564"/>
      <c r="Z564"/>
      <c r="AA564"/>
      <c r="AB564"/>
      <c r="AC564"/>
      <c r="AD564"/>
      <c r="AE564"/>
      <c r="AF564"/>
    </row>
    <row r="565" spans="2:32" x14ac:dyDescent="0.3">
      <c r="B565"/>
      <c r="C565"/>
      <c r="D565"/>
      <c r="E565"/>
      <c r="F565"/>
      <c r="G565"/>
      <c r="H565"/>
      <c r="I565"/>
      <c r="J565"/>
      <c r="K565"/>
      <c r="L565"/>
      <c r="M565"/>
      <c r="N565"/>
      <c r="O565"/>
      <c r="P565"/>
      <c r="Q565"/>
      <c r="R565"/>
      <c r="S565"/>
      <c r="T565"/>
      <c r="U565"/>
      <c r="V565"/>
      <c r="W565"/>
      <c r="X565"/>
      <c r="Y565"/>
      <c r="Z565"/>
      <c r="AA565"/>
      <c r="AB565"/>
      <c r="AC565"/>
      <c r="AD565"/>
      <c r="AE565"/>
      <c r="AF565"/>
    </row>
    <row r="566" spans="2:32" x14ac:dyDescent="0.3">
      <c r="B566"/>
      <c r="C566"/>
      <c r="D566"/>
      <c r="E566"/>
      <c r="F566"/>
      <c r="G566"/>
      <c r="H566"/>
      <c r="I566"/>
      <c r="J566"/>
      <c r="K566"/>
      <c r="L566"/>
      <c r="M566"/>
      <c r="N566"/>
      <c r="O566"/>
      <c r="P566"/>
      <c r="Q566"/>
      <c r="R566"/>
      <c r="S566"/>
      <c r="T566"/>
      <c r="U566"/>
      <c r="V566"/>
      <c r="W566"/>
      <c r="X566"/>
      <c r="Y566"/>
      <c r="Z566"/>
      <c r="AA566"/>
      <c r="AB566"/>
      <c r="AC566"/>
      <c r="AD566"/>
      <c r="AE566"/>
      <c r="AF566"/>
    </row>
    <row r="567" spans="2:32" x14ac:dyDescent="0.3">
      <c r="B567"/>
      <c r="C567"/>
      <c r="D567"/>
      <c r="E567"/>
      <c r="F567"/>
      <c r="G567"/>
      <c r="H567"/>
      <c r="I567"/>
      <c r="J567"/>
      <c r="K567"/>
      <c r="L567"/>
      <c r="M567"/>
      <c r="N567"/>
      <c r="O567"/>
      <c r="P567"/>
      <c r="Q567"/>
      <c r="R567"/>
      <c r="S567"/>
      <c r="T567"/>
      <c r="U567"/>
      <c r="V567"/>
      <c r="W567"/>
      <c r="X567"/>
      <c r="Y567"/>
      <c r="Z567"/>
      <c r="AA567"/>
      <c r="AB567"/>
      <c r="AC567"/>
      <c r="AD567"/>
      <c r="AE567"/>
      <c r="AF567"/>
    </row>
    <row r="568" spans="2:32" x14ac:dyDescent="0.3">
      <c r="B568"/>
      <c r="C568"/>
      <c r="D568"/>
      <c r="E568"/>
      <c r="F568"/>
      <c r="G568"/>
      <c r="H568"/>
      <c r="I568"/>
      <c r="J568"/>
      <c r="K568"/>
      <c r="L568"/>
      <c r="M568"/>
      <c r="N568"/>
      <c r="O568"/>
      <c r="P568"/>
      <c r="Q568"/>
      <c r="R568"/>
      <c r="S568"/>
      <c r="T568"/>
      <c r="U568"/>
      <c r="V568"/>
      <c r="W568"/>
      <c r="X568"/>
      <c r="Y568"/>
      <c r="Z568"/>
      <c r="AA568"/>
      <c r="AB568"/>
      <c r="AC568"/>
      <c r="AD568"/>
      <c r="AE568"/>
      <c r="AF568"/>
    </row>
    <row r="569" spans="2:32" x14ac:dyDescent="0.3">
      <c r="B569"/>
      <c r="C569"/>
      <c r="D569"/>
      <c r="E569"/>
      <c r="F569"/>
      <c r="G569"/>
      <c r="H569"/>
      <c r="I569"/>
      <c r="J569"/>
      <c r="K569"/>
      <c r="L569"/>
      <c r="M569"/>
      <c r="N569"/>
      <c r="O569"/>
      <c r="P569"/>
      <c r="Q569"/>
      <c r="R569"/>
      <c r="S569"/>
      <c r="T569"/>
      <c r="U569"/>
      <c r="V569"/>
      <c r="W569"/>
      <c r="X569"/>
      <c r="Y569"/>
      <c r="Z569"/>
      <c r="AA569"/>
      <c r="AB569"/>
      <c r="AC569"/>
      <c r="AD569"/>
      <c r="AE569"/>
      <c r="AF569"/>
    </row>
    <row r="570" spans="2:32" x14ac:dyDescent="0.3">
      <c r="B570"/>
      <c r="C570"/>
      <c r="D570"/>
      <c r="E570"/>
      <c r="F570"/>
      <c r="G570"/>
      <c r="H570"/>
      <c r="I570"/>
      <c r="J570"/>
      <c r="K570"/>
      <c r="L570"/>
      <c r="M570"/>
      <c r="N570"/>
      <c r="O570"/>
      <c r="P570"/>
      <c r="Q570"/>
      <c r="R570"/>
      <c r="S570"/>
      <c r="T570"/>
      <c r="U570"/>
      <c r="V570"/>
      <c r="W570"/>
      <c r="X570"/>
      <c r="Y570"/>
      <c r="Z570"/>
      <c r="AA570"/>
      <c r="AB570"/>
      <c r="AC570"/>
      <c r="AD570"/>
      <c r="AE570"/>
      <c r="AF570"/>
    </row>
    <row r="571" spans="2:32" x14ac:dyDescent="0.3">
      <c r="B571"/>
      <c r="C571"/>
      <c r="D571"/>
      <c r="E571"/>
      <c r="F571"/>
      <c r="G571"/>
      <c r="H571"/>
      <c r="I571"/>
      <c r="J571"/>
      <c r="K571"/>
      <c r="L571"/>
      <c r="M571"/>
      <c r="N571"/>
      <c r="O571"/>
      <c r="P571"/>
      <c r="Q571"/>
      <c r="R571"/>
      <c r="S571"/>
      <c r="T571"/>
      <c r="U571"/>
      <c r="V571"/>
      <c r="W571"/>
      <c r="X571"/>
      <c r="Y571"/>
      <c r="Z571"/>
      <c r="AA571"/>
      <c r="AB571"/>
      <c r="AC571"/>
      <c r="AD571"/>
      <c r="AE571"/>
      <c r="AF571"/>
    </row>
    <row r="572" spans="2:32" x14ac:dyDescent="0.3">
      <c r="B572"/>
      <c r="C572"/>
      <c r="D572"/>
      <c r="E572"/>
      <c r="F572"/>
      <c r="G572"/>
      <c r="H572"/>
      <c r="I572"/>
      <c r="J572"/>
      <c r="K572"/>
      <c r="L572"/>
      <c r="M572"/>
      <c r="N572"/>
      <c r="O572"/>
      <c r="P572"/>
      <c r="Q572"/>
      <c r="R572"/>
      <c r="S572"/>
      <c r="T572"/>
      <c r="U572"/>
      <c r="V572"/>
      <c r="W572"/>
      <c r="X572"/>
      <c r="Y572"/>
      <c r="Z572"/>
      <c r="AA572"/>
      <c r="AB572"/>
      <c r="AC572"/>
      <c r="AD572"/>
      <c r="AE572"/>
      <c r="AF572"/>
    </row>
    <row r="573" spans="2:32" x14ac:dyDescent="0.3">
      <c r="B573"/>
      <c r="C573"/>
      <c r="D573"/>
      <c r="E573"/>
      <c r="F573"/>
      <c r="G573"/>
      <c r="H573"/>
      <c r="I573"/>
      <c r="J573"/>
      <c r="K573"/>
      <c r="L573"/>
      <c r="M573"/>
      <c r="N573"/>
      <c r="O573"/>
      <c r="P573"/>
      <c r="Q573"/>
      <c r="R573"/>
      <c r="S573"/>
      <c r="T573"/>
      <c r="U573"/>
      <c r="V573"/>
      <c r="W573"/>
      <c r="X573"/>
      <c r="Y573"/>
      <c r="Z573"/>
      <c r="AA573"/>
      <c r="AB573"/>
      <c r="AC573"/>
      <c r="AD573"/>
      <c r="AE573"/>
      <c r="AF573"/>
    </row>
    <row r="574" spans="2:32" x14ac:dyDescent="0.3">
      <c r="B574"/>
      <c r="C574"/>
      <c r="D574"/>
      <c r="E574"/>
      <c r="F574"/>
      <c r="G574"/>
      <c r="H574"/>
      <c r="I574"/>
      <c r="J574"/>
      <c r="K574"/>
      <c r="L574"/>
      <c r="M574"/>
      <c r="N574"/>
      <c r="O574"/>
      <c r="P574"/>
      <c r="Q574"/>
      <c r="R574"/>
      <c r="S574"/>
      <c r="T574"/>
      <c r="U574"/>
      <c r="V574"/>
      <c r="W574"/>
      <c r="X574"/>
      <c r="Y574"/>
      <c r="Z574"/>
      <c r="AA574"/>
      <c r="AB574"/>
      <c r="AC574"/>
      <c r="AD574"/>
      <c r="AE574"/>
      <c r="AF574"/>
    </row>
    <row r="575" spans="2:32" x14ac:dyDescent="0.3">
      <c r="B575"/>
      <c r="C575"/>
      <c r="D575"/>
      <c r="E575"/>
      <c r="F575"/>
      <c r="G575"/>
      <c r="H575"/>
      <c r="I575"/>
      <c r="J575"/>
      <c r="K575"/>
      <c r="L575"/>
      <c r="M575"/>
      <c r="N575"/>
      <c r="O575"/>
      <c r="P575"/>
      <c r="Q575"/>
      <c r="R575"/>
      <c r="S575"/>
      <c r="T575"/>
      <c r="U575"/>
      <c r="V575"/>
      <c r="W575"/>
      <c r="X575"/>
      <c r="Y575"/>
      <c r="Z575"/>
      <c r="AA575"/>
      <c r="AB575"/>
      <c r="AC575"/>
      <c r="AD575"/>
      <c r="AE575"/>
      <c r="AF575"/>
    </row>
    <row r="576" spans="2:32" x14ac:dyDescent="0.3">
      <c r="B576"/>
      <c r="C576"/>
      <c r="D576"/>
      <c r="E576"/>
      <c r="F576"/>
      <c r="G576"/>
      <c r="H576"/>
      <c r="I576"/>
      <c r="J576"/>
      <c r="K576"/>
      <c r="L576"/>
      <c r="M576"/>
      <c r="N576"/>
      <c r="O576"/>
      <c r="P576"/>
      <c r="Q576"/>
      <c r="R576"/>
      <c r="S576"/>
      <c r="T576"/>
      <c r="U576"/>
      <c r="V576"/>
      <c r="W576"/>
      <c r="X576"/>
      <c r="Y576"/>
      <c r="Z576"/>
      <c r="AA576"/>
      <c r="AB576"/>
      <c r="AC576"/>
      <c r="AD576"/>
      <c r="AE576"/>
      <c r="AF576"/>
    </row>
    <row r="577" spans="2:32" x14ac:dyDescent="0.3">
      <c r="B577"/>
      <c r="C577"/>
      <c r="D577"/>
      <c r="E577"/>
      <c r="F577"/>
      <c r="G577"/>
      <c r="H577"/>
      <c r="I577"/>
      <c r="J577"/>
      <c r="K577"/>
      <c r="L577"/>
      <c r="M577"/>
      <c r="N577"/>
      <c r="O577"/>
      <c r="P577"/>
      <c r="Q577"/>
      <c r="R577"/>
      <c r="S577"/>
      <c r="T577"/>
      <c r="U577"/>
      <c r="V577"/>
      <c r="W577"/>
      <c r="X577"/>
      <c r="Y577"/>
      <c r="Z577"/>
      <c r="AA577"/>
      <c r="AB577"/>
      <c r="AC577"/>
      <c r="AD577"/>
      <c r="AE577"/>
      <c r="AF577"/>
    </row>
    <row r="578" spans="2:32" x14ac:dyDescent="0.3">
      <c r="B578"/>
      <c r="C578"/>
      <c r="D578"/>
      <c r="E578"/>
      <c r="F578"/>
      <c r="G578"/>
      <c r="H578"/>
      <c r="I578"/>
      <c r="J578"/>
      <c r="K578"/>
      <c r="L578"/>
      <c r="M578"/>
      <c r="N578"/>
      <c r="O578"/>
      <c r="P578"/>
      <c r="Q578"/>
      <c r="R578"/>
      <c r="S578"/>
      <c r="T578"/>
      <c r="U578"/>
      <c r="V578"/>
      <c r="W578"/>
      <c r="X578"/>
      <c r="Y578"/>
      <c r="Z578"/>
      <c r="AA578"/>
      <c r="AB578"/>
      <c r="AC578"/>
      <c r="AD578"/>
      <c r="AE578"/>
      <c r="AF578"/>
    </row>
    <row r="579" spans="2:32" x14ac:dyDescent="0.3">
      <c r="B579"/>
      <c r="C579"/>
      <c r="D579"/>
      <c r="E579"/>
      <c r="F579"/>
      <c r="G579"/>
      <c r="H579"/>
      <c r="I579"/>
      <c r="J579"/>
      <c r="K579"/>
      <c r="L579"/>
      <c r="M579"/>
      <c r="N579"/>
      <c r="O579"/>
      <c r="P579"/>
      <c r="Q579"/>
      <c r="R579"/>
      <c r="S579"/>
      <c r="T579"/>
      <c r="U579"/>
      <c r="V579"/>
      <c r="W579"/>
      <c r="X579"/>
      <c r="Y579"/>
      <c r="Z579"/>
      <c r="AA579"/>
      <c r="AB579"/>
      <c r="AC579"/>
      <c r="AD579"/>
      <c r="AE579"/>
      <c r="AF579"/>
    </row>
    <row r="580" spans="2:32" x14ac:dyDescent="0.3">
      <c r="B580"/>
      <c r="C580"/>
      <c r="D580"/>
      <c r="E580"/>
      <c r="F580"/>
      <c r="G580"/>
      <c r="H580"/>
      <c r="I580"/>
      <c r="J580"/>
      <c r="K580"/>
      <c r="L580"/>
      <c r="M580"/>
      <c r="N580"/>
      <c r="O580"/>
      <c r="P580"/>
      <c r="Q580"/>
      <c r="R580"/>
      <c r="S580"/>
      <c r="T580"/>
      <c r="U580"/>
      <c r="V580"/>
      <c r="W580"/>
      <c r="X580"/>
      <c r="Y580"/>
      <c r="Z580"/>
      <c r="AA580"/>
      <c r="AB580"/>
      <c r="AC580"/>
      <c r="AD580"/>
      <c r="AE580"/>
      <c r="AF580"/>
    </row>
    <row r="581" spans="2:32" x14ac:dyDescent="0.3">
      <c r="B581"/>
      <c r="C581"/>
      <c r="D581"/>
      <c r="E581"/>
      <c r="F581"/>
      <c r="G581"/>
      <c r="H581"/>
      <c r="I581"/>
      <c r="J581"/>
      <c r="K581"/>
      <c r="L581"/>
      <c r="M581"/>
      <c r="N581"/>
      <c r="O581"/>
      <c r="P581"/>
      <c r="Q581"/>
      <c r="R581"/>
      <c r="S581"/>
      <c r="T581"/>
      <c r="U581"/>
      <c r="V581"/>
      <c r="W581"/>
      <c r="X581"/>
      <c r="Y581"/>
      <c r="Z581"/>
      <c r="AA581"/>
      <c r="AB581"/>
      <c r="AC581"/>
      <c r="AD581"/>
      <c r="AE581"/>
      <c r="AF581"/>
    </row>
    <row r="582" spans="2:32" x14ac:dyDescent="0.3">
      <c r="B582"/>
      <c r="C582"/>
      <c r="D582"/>
      <c r="E582"/>
      <c r="F582"/>
      <c r="G582"/>
      <c r="H582"/>
      <c r="I582"/>
      <c r="J582"/>
      <c r="K582"/>
      <c r="L582"/>
      <c r="M582"/>
      <c r="N582"/>
      <c r="O582"/>
      <c r="P582"/>
      <c r="Q582"/>
      <c r="R582"/>
      <c r="S582"/>
      <c r="T582"/>
      <c r="U582"/>
      <c r="V582"/>
      <c r="W582"/>
      <c r="X582"/>
      <c r="Y582"/>
      <c r="Z582"/>
      <c r="AA582"/>
      <c r="AB582"/>
      <c r="AC582"/>
      <c r="AD582"/>
      <c r="AE582"/>
      <c r="AF582"/>
    </row>
    <row r="583" spans="2:32" x14ac:dyDescent="0.3">
      <c r="B583"/>
      <c r="C583"/>
      <c r="D583"/>
      <c r="E583"/>
      <c r="F583"/>
      <c r="G583"/>
      <c r="H583"/>
      <c r="I583"/>
      <c r="J583"/>
      <c r="K583"/>
      <c r="L583"/>
      <c r="M583"/>
      <c r="N583"/>
      <c r="O583"/>
      <c r="P583"/>
      <c r="Q583"/>
      <c r="R583"/>
      <c r="S583"/>
      <c r="T583"/>
      <c r="U583"/>
      <c r="V583"/>
      <c r="W583"/>
      <c r="X583"/>
      <c r="Y583"/>
      <c r="Z583"/>
      <c r="AA583"/>
      <c r="AB583"/>
      <c r="AC583"/>
      <c r="AD583"/>
      <c r="AE583"/>
      <c r="AF583"/>
    </row>
    <row r="584" spans="2:32" x14ac:dyDescent="0.3">
      <c r="B584"/>
      <c r="C584"/>
      <c r="D584"/>
      <c r="E584"/>
      <c r="F584"/>
      <c r="G584"/>
      <c r="H584"/>
      <c r="I584"/>
      <c r="J584"/>
      <c r="K584"/>
      <c r="L584"/>
      <c r="M584"/>
      <c r="N584"/>
      <c r="O584"/>
      <c r="P584"/>
      <c r="Q584"/>
      <c r="R584"/>
      <c r="S584"/>
      <c r="T584"/>
      <c r="U584"/>
      <c r="V584"/>
      <c r="W584"/>
      <c r="X584"/>
      <c r="Y584"/>
      <c r="Z584"/>
      <c r="AA584"/>
      <c r="AB584"/>
      <c r="AC584"/>
      <c r="AD584"/>
      <c r="AE584"/>
      <c r="AF584"/>
    </row>
    <row r="585" spans="2:32" x14ac:dyDescent="0.3">
      <c r="B585"/>
      <c r="C585"/>
      <c r="D585"/>
      <c r="E585"/>
      <c r="F585"/>
      <c r="G585"/>
      <c r="H585"/>
      <c r="I585"/>
      <c r="J585"/>
      <c r="K585"/>
      <c r="L585"/>
      <c r="M585"/>
      <c r="N585"/>
      <c r="O585"/>
      <c r="P585"/>
      <c r="Q585"/>
      <c r="R585"/>
      <c r="S585"/>
      <c r="T585"/>
      <c r="U585"/>
      <c r="V585"/>
      <c r="W585"/>
      <c r="X585"/>
      <c r="Y585"/>
      <c r="Z585"/>
      <c r="AA585"/>
      <c r="AB585"/>
      <c r="AC585"/>
      <c r="AD585"/>
      <c r="AE585"/>
      <c r="AF585"/>
    </row>
    <row r="586" spans="2:32" x14ac:dyDescent="0.3">
      <c r="B586"/>
      <c r="C586"/>
      <c r="D586"/>
      <c r="E586"/>
      <c r="F586"/>
      <c r="G586"/>
      <c r="H586"/>
      <c r="I586"/>
      <c r="J586"/>
      <c r="K586"/>
      <c r="L586"/>
      <c r="M586"/>
      <c r="N586"/>
      <c r="O586"/>
      <c r="P586"/>
      <c r="Q586"/>
      <c r="R586"/>
      <c r="S586"/>
      <c r="T586"/>
      <c r="U586"/>
      <c r="V586"/>
      <c r="W586"/>
      <c r="X586"/>
      <c r="Y586"/>
      <c r="Z586"/>
      <c r="AA586"/>
      <c r="AB586"/>
      <c r="AC586"/>
      <c r="AD586"/>
      <c r="AE586"/>
      <c r="AF586"/>
    </row>
    <row r="587" spans="2:32" x14ac:dyDescent="0.3">
      <c r="B587"/>
      <c r="C587"/>
      <c r="D587"/>
      <c r="E587"/>
      <c r="F587"/>
      <c r="G587"/>
      <c r="H587"/>
      <c r="I587"/>
      <c r="J587"/>
      <c r="K587"/>
      <c r="L587"/>
      <c r="M587"/>
      <c r="N587"/>
      <c r="O587"/>
      <c r="P587"/>
      <c r="Q587"/>
      <c r="R587"/>
      <c r="S587"/>
      <c r="T587"/>
      <c r="U587"/>
      <c r="V587"/>
      <c r="W587"/>
      <c r="X587"/>
      <c r="Y587"/>
      <c r="Z587"/>
      <c r="AA587"/>
      <c r="AB587"/>
      <c r="AC587"/>
      <c r="AD587"/>
      <c r="AE587"/>
      <c r="AF587"/>
    </row>
    <row r="588" spans="2:32" x14ac:dyDescent="0.3">
      <c r="B588"/>
      <c r="C588"/>
      <c r="D588"/>
      <c r="E588"/>
      <c r="F588"/>
      <c r="G588"/>
      <c r="H588"/>
      <c r="I588"/>
      <c r="J588"/>
      <c r="K588"/>
      <c r="L588"/>
      <c r="M588"/>
      <c r="N588"/>
      <c r="O588"/>
      <c r="P588"/>
      <c r="Q588"/>
      <c r="R588"/>
      <c r="S588"/>
      <c r="T588"/>
      <c r="U588"/>
      <c r="V588"/>
      <c r="W588"/>
      <c r="X588"/>
      <c r="Y588"/>
      <c r="Z588"/>
      <c r="AA588"/>
      <c r="AB588"/>
      <c r="AC588"/>
      <c r="AD588"/>
      <c r="AE588"/>
      <c r="AF588"/>
    </row>
    <row r="589" spans="2:32" x14ac:dyDescent="0.3">
      <c r="B589"/>
      <c r="C589"/>
      <c r="D589"/>
      <c r="E589"/>
      <c r="F589"/>
      <c r="G589"/>
      <c r="H589"/>
      <c r="I589"/>
      <c r="J589"/>
      <c r="K589"/>
      <c r="L589"/>
      <c r="M589"/>
      <c r="N589"/>
      <c r="O589"/>
      <c r="P589"/>
      <c r="Q589"/>
      <c r="R589"/>
      <c r="S589"/>
      <c r="T589"/>
      <c r="U589"/>
      <c r="V589"/>
      <c r="W589"/>
      <c r="X589"/>
      <c r="Y589"/>
      <c r="Z589"/>
      <c r="AA589"/>
      <c r="AB589"/>
      <c r="AC589"/>
      <c r="AD589"/>
      <c r="AE589"/>
      <c r="AF589"/>
    </row>
    <row r="590" spans="2:32" x14ac:dyDescent="0.3">
      <c r="B590"/>
      <c r="C590"/>
      <c r="D590"/>
      <c r="E590"/>
      <c r="F590"/>
      <c r="G590"/>
      <c r="H590"/>
      <c r="I590"/>
      <c r="J590"/>
      <c r="K590"/>
      <c r="L590"/>
      <c r="M590"/>
      <c r="N590"/>
      <c r="O590"/>
      <c r="P590"/>
      <c r="Q590"/>
      <c r="R590"/>
      <c r="S590"/>
      <c r="T590"/>
      <c r="U590"/>
      <c r="V590"/>
      <c r="W590"/>
      <c r="X590"/>
      <c r="Y590"/>
      <c r="Z590"/>
      <c r="AA590"/>
      <c r="AB590"/>
      <c r="AC590"/>
      <c r="AD590"/>
      <c r="AE590"/>
      <c r="AF590"/>
    </row>
    <row r="591" spans="2:32" x14ac:dyDescent="0.3">
      <c r="B591"/>
      <c r="C591"/>
      <c r="D591"/>
      <c r="E591"/>
      <c r="F591"/>
      <c r="G591"/>
      <c r="H591"/>
      <c r="I591"/>
      <c r="J591"/>
      <c r="K591"/>
      <c r="L591"/>
      <c r="M591"/>
      <c r="N591"/>
      <c r="O591"/>
      <c r="P591"/>
      <c r="Q591"/>
      <c r="R591"/>
      <c r="S591"/>
      <c r="T591"/>
      <c r="U591"/>
      <c r="V591"/>
      <c r="W591"/>
      <c r="X591"/>
      <c r="Y591"/>
      <c r="Z591"/>
      <c r="AA591"/>
      <c r="AB591"/>
      <c r="AC591"/>
      <c r="AD591"/>
      <c r="AE591"/>
      <c r="AF591"/>
    </row>
    <row r="592" spans="2:32" x14ac:dyDescent="0.3">
      <c r="B592"/>
      <c r="C592"/>
      <c r="D592"/>
      <c r="E592"/>
      <c r="F592"/>
      <c r="G592"/>
      <c r="H592"/>
      <c r="I592"/>
      <c r="J592"/>
      <c r="K592"/>
      <c r="L592"/>
      <c r="M592"/>
      <c r="N592"/>
      <c r="O592"/>
      <c r="P592"/>
      <c r="Q592"/>
      <c r="R592"/>
      <c r="S592"/>
      <c r="T592"/>
      <c r="U592"/>
      <c r="V592"/>
      <c r="W592"/>
      <c r="X592"/>
      <c r="Y592"/>
      <c r="Z592"/>
      <c r="AA592"/>
      <c r="AB592"/>
      <c r="AC592"/>
      <c r="AD592"/>
      <c r="AE592"/>
      <c r="AF592"/>
    </row>
    <row r="593" spans="2:32" x14ac:dyDescent="0.3">
      <c r="B593"/>
      <c r="C593"/>
      <c r="D593"/>
      <c r="E593"/>
      <c r="F593"/>
      <c r="G593"/>
      <c r="H593"/>
      <c r="I593"/>
      <c r="J593"/>
      <c r="K593"/>
      <c r="L593"/>
      <c r="M593"/>
      <c r="N593"/>
      <c r="O593"/>
      <c r="P593"/>
      <c r="Q593"/>
      <c r="R593"/>
      <c r="S593"/>
      <c r="T593"/>
      <c r="U593"/>
      <c r="V593"/>
      <c r="W593"/>
      <c r="X593"/>
      <c r="Y593"/>
      <c r="Z593"/>
      <c r="AA593"/>
      <c r="AB593"/>
      <c r="AC593"/>
      <c r="AD593"/>
      <c r="AE593"/>
      <c r="AF593"/>
    </row>
    <row r="594" spans="2:32" x14ac:dyDescent="0.3">
      <c r="B594"/>
      <c r="C594"/>
      <c r="D594"/>
      <c r="E594"/>
      <c r="F594"/>
      <c r="G594"/>
      <c r="H594"/>
      <c r="I594"/>
      <c r="J594"/>
      <c r="K594"/>
      <c r="L594"/>
      <c r="M594"/>
      <c r="N594"/>
      <c r="O594"/>
      <c r="P594"/>
      <c r="Q594"/>
      <c r="R594"/>
      <c r="S594"/>
      <c r="T594"/>
      <c r="U594"/>
      <c r="V594"/>
      <c r="W594"/>
      <c r="X594"/>
      <c r="Y594"/>
      <c r="Z594"/>
      <c r="AA594"/>
      <c r="AB594"/>
      <c r="AC594"/>
      <c r="AD594"/>
      <c r="AE594"/>
      <c r="AF594"/>
    </row>
    <row r="595" spans="2:32" x14ac:dyDescent="0.3">
      <c r="B595"/>
      <c r="C595"/>
      <c r="D595"/>
      <c r="E595"/>
      <c r="F595"/>
      <c r="G595"/>
      <c r="H595"/>
      <c r="I595"/>
      <c r="J595"/>
      <c r="K595"/>
      <c r="L595"/>
      <c r="M595"/>
      <c r="N595"/>
      <c r="O595"/>
      <c r="P595"/>
      <c r="Q595"/>
      <c r="R595"/>
      <c r="S595"/>
      <c r="T595"/>
      <c r="U595"/>
      <c r="V595"/>
      <c r="W595"/>
      <c r="X595"/>
      <c r="Y595"/>
      <c r="Z595"/>
      <c r="AA595"/>
      <c r="AB595"/>
      <c r="AC595"/>
      <c r="AD595"/>
      <c r="AE595"/>
      <c r="AF595"/>
    </row>
    <row r="596" spans="2:32" x14ac:dyDescent="0.3">
      <c r="B596"/>
      <c r="C596"/>
      <c r="D596"/>
      <c r="E596"/>
      <c r="F596"/>
      <c r="G596"/>
      <c r="H596"/>
      <c r="I596"/>
      <c r="J596"/>
      <c r="K596"/>
      <c r="L596"/>
      <c r="M596"/>
      <c r="N596"/>
      <c r="O596"/>
      <c r="P596"/>
      <c r="Q596"/>
      <c r="R596"/>
      <c r="S596"/>
      <c r="T596"/>
      <c r="U596"/>
      <c r="V596"/>
      <c r="W596"/>
      <c r="X596"/>
      <c r="Y596"/>
      <c r="Z596"/>
      <c r="AA596"/>
      <c r="AB596"/>
      <c r="AC596"/>
      <c r="AD596"/>
      <c r="AE596"/>
      <c r="AF596"/>
    </row>
    <row r="597" spans="2:32" x14ac:dyDescent="0.3">
      <c r="B597"/>
      <c r="C597"/>
      <c r="D597"/>
      <c r="E597"/>
      <c r="F597"/>
      <c r="G597"/>
      <c r="H597"/>
      <c r="I597"/>
      <c r="J597"/>
      <c r="K597"/>
      <c r="L597"/>
      <c r="M597"/>
      <c r="N597"/>
      <c r="O597"/>
      <c r="P597"/>
      <c r="Q597"/>
      <c r="R597"/>
      <c r="S597"/>
      <c r="T597"/>
      <c r="U597"/>
      <c r="V597"/>
      <c r="W597"/>
      <c r="X597"/>
      <c r="Y597"/>
      <c r="Z597"/>
      <c r="AA597"/>
      <c r="AB597"/>
      <c r="AC597"/>
      <c r="AD597"/>
      <c r="AE597"/>
      <c r="AF597"/>
    </row>
    <row r="598" spans="2:32" x14ac:dyDescent="0.3">
      <c r="B598"/>
      <c r="C598"/>
      <c r="D598"/>
      <c r="E598"/>
      <c r="F598"/>
      <c r="G598"/>
      <c r="H598"/>
      <c r="I598"/>
      <c r="J598"/>
      <c r="K598"/>
      <c r="L598"/>
      <c r="M598"/>
      <c r="N598"/>
      <c r="O598"/>
      <c r="P598"/>
      <c r="Q598"/>
      <c r="R598"/>
      <c r="S598"/>
      <c r="T598"/>
      <c r="U598"/>
      <c r="V598"/>
      <c r="W598"/>
      <c r="X598"/>
      <c r="Y598"/>
      <c r="Z598"/>
      <c r="AA598"/>
      <c r="AB598"/>
      <c r="AC598"/>
      <c r="AD598"/>
      <c r="AE598"/>
      <c r="AF598"/>
    </row>
    <row r="599" spans="2:32" x14ac:dyDescent="0.3">
      <c r="B599"/>
      <c r="C599"/>
      <c r="D599"/>
      <c r="E599"/>
      <c r="F599"/>
      <c r="G599"/>
      <c r="H599"/>
      <c r="I599"/>
      <c r="J599"/>
      <c r="K599"/>
      <c r="L599"/>
      <c r="M599"/>
      <c r="N599"/>
      <c r="O599"/>
      <c r="P599"/>
      <c r="Q599"/>
      <c r="R599"/>
      <c r="S599"/>
      <c r="T599"/>
      <c r="U599"/>
      <c r="V599"/>
      <c r="W599"/>
      <c r="X599"/>
      <c r="Y599"/>
      <c r="Z599"/>
      <c r="AA599"/>
      <c r="AB599"/>
      <c r="AC599"/>
      <c r="AD599"/>
      <c r="AE599"/>
      <c r="AF599"/>
    </row>
    <row r="600" spans="2:32" x14ac:dyDescent="0.3">
      <c r="B600"/>
      <c r="C600"/>
      <c r="D600"/>
      <c r="E600"/>
      <c r="F600"/>
      <c r="G600"/>
      <c r="H600"/>
      <c r="I600"/>
      <c r="J600"/>
      <c r="K600"/>
      <c r="L600"/>
      <c r="M600"/>
      <c r="N600"/>
      <c r="O600"/>
      <c r="P600"/>
      <c r="Q600"/>
      <c r="R600"/>
      <c r="S600"/>
      <c r="T600"/>
      <c r="U600"/>
      <c r="V600"/>
      <c r="W600"/>
      <c r="X600"/>
      <c r="Y600"/>
      <c r="Z600"/>
      <c r="AA600"/>
      <c r="AB600"/>
      <c r="AC600"/>
      <c r="AD600"/>
      <c r="AE600"/>
      <c r="AF600"/>
    </row>
    <row r="601" spans="2:32" x14ac:dyDescent="0.3">
      <c r="B601"/>
      <c r="C601"/>
      <c r="D601"/>
      <c r="E601"/>
      <c r="F601"/>
      <c r="G601"/>
      <c r="H601"/>
      <c r="I601"/>
      <c r="J601"/>
      <c r="K601"/>
      <c r="L601"/>
      <c r="M601"/>
      <c r="N601"/>
      <c r="O601"/>
      <c r="P601"/>
      <c r="Q601"/>
      <c r="R601"/>
      <c r="S601"/>
      <c r="T601"/>
      <c r="U601"/>
      <c r="V601"/>
      <c r="W601"/>
      <c r="X601"/>
      <c r="Y601"/>
      <c r="Z601"/>
      <c r="AA601"/>
      <c r="AB601"/>
      <c r="AC601"/>
      <c r="AD601"/>
      <c r="AE601"/>
      <c r="AF601"/>
    </row>
    <row r="602" spans="2:32" x14ac:dyDescent="0.3">
      <c r="B602"/>
      <c r="C602"/>
      <c r="D602"/>
      <c r="E602"/>
      <c r="F602"/>
      <c r="G602"/>
      <c r="H602"/>
      <c r="I602"/>
      <c r="J602"/>
      <c r="K602"/>
      <c r="L602"/>
      <c r="M602"/>
      <c r="N602"/>
      <c r="O602"/>
      <c r="P602"/>
      <c r="Q602"/>
      <c r="R602"/>
      <c r="S602"/>
      <c r="T602"/>
      <c r="U602"/>
      <c r="V602"/>
      <c r="W602"/>
      <c r="X602"/>
      <c r="Y602"/>
      <c r="Z602"/>
      <c r="AA602"/>
      <c r="AB602"/>
      <c r="AC602"/>
      <c r="AD602"/>
      <c r="AE602"/>
      <c r="AF602"/>
    </row>
    <row r="603" spans="2:32" x14ac:dyDescent="0.3">
      <c r="B603"/>
      <c r="C603"/>
      <c r="D603"/>
      <c r="E603"/>
      <c r="F603"/>
      <c r="G603"/>
      <c r="H603"/>
      <c r="I603"/>
      <c r="J603"/>
      <c r="K603"/>
      <c r="L603"/>
      <c r="M603"/>
      <c r="N603"/>
      <c r="O603"/>
      <c r="P603"/>
      <c r="Q603"/>
      <c r="R603"/>
      <c r="S603"/>
      <c r="T603"/>
      <c r="U603"/>
      <c r="V603"/>
      <c r="W603"/>
      <c r="X603"/>
      <c r="Y603"/>
      <c r="Z603"/>
      <c r="AA603"/>
      <c r="AB603"/>
      <c r="AC603"/>
      <c r="AD603"/>
      <c r="AE603"/>
      <c r="AF603"/>
    </row>
    <row r="604" spans="2:32" x14ac:dyDescent="0.3">
      <c r="B604"/>
      <c r="C604"/>
      <c r="D604"/>
      <c r="E604"/>
      <c r="F604"/>
      <c r="G604"/>
      <c r="H604"/>
      <c r="I604"/>
      <c r="J604"/>
      <c r="K604"/>
      <c r="L604"/>
      <c r="M604"/>
      <c r="N604"/>
      <c r="O604"/>
      <c r="P604"/>
      <c r="Q604"/>
      <c r="R604"/>
      <c r="S604"/>
      <c r="T604"/>
      <c r="U604"/>
      <c r="V604"/>
      <c r="W604"/>
      <c r="X604"/>
      <c r="Y604"/>
      <c r="Z604"/>
      <c r="AA604"/>
      <c r="AB604"/>
      <c r="AC604"/>
      <c r="AD604"/>
      <c r="AE604"/>
      <c r="AF604"/>
    </row>
    <row r="605" spans="2:32" x14ac:dyDescent="0.3">
      <c r="B605"/>
      <c r="C605"/>
      <c r="D605"/>
      <c r="E605"/>
      <c r="F605"/>
      <c r="G605"/>
      <c r="H605"/>
      <c r="I605"/>
      <c r="J605"/>
      <c r="K605"/>
      <c r="L605"/>
      <c r="M605"/>
      <c r="N605"/>
      <c r="O605"/>
      <c r="P605"/>
      <c r="Q605"/>
      <c r="R605"/>
      <c r="S605"/>
      <c r="T605"/>
      <c r="U605"/>
      <c r="V605"/>
      <c r="W605"/>
      <c r="X605"/>
      <c r="Y605"/>
      <c r="Z605"/>
      <c r="AA605"/>
      <c r="AB605"/>
      <c r="AC605"/>
      <c r="AD605"/>
      <c r="AE605"/>
      <c r="AF605"/>
    </row>
    <row r="606" spans="2:32" x14ac:dyDescent="0.3">
      <c r="B606"/>
      <c r="C606"/>
      <c r="D606"/>
      <c r="E606"/>
      <c r="F606"/>
      <c r="G606"/>
      <c r="H606"/>
      <c r="I606"/>
      <c r="J606"/>
      <c r="K606"/>
      <c r="L606"/>
      <c r="M606"/>
      <c r="N606"/>
      <c r="O606"/>
      <c r="P606"/>
      <c r="Q606"/>
      <c r="R606"/>
      <c r="S606"/>
      <c r="T606"/>
      <c r="U606"/>
      <c r="V606"/>
      <c r="W606"/>
      <c r="X606"/>
      <c r="Y606"/>
      <c r="Z606"/>
      <c r="AA606"/>
      <c r="AB606"/>
      <c r="AC606"/>
      <c r="AD606"/>
      <c r="AE606"/>
      <c r="AF606"/>
    </row>
    <row r="607" spans="2:32" x14ac:dyDescent="0.3">
      <c r="B607"/>
      <c r="C607"/>
      <c r="D607"/>
      <c r="E607"/>
      <c r="F607"/>
      <c r="G607"/>
      <c r="H607"/>
      <c r="I607"/>
      <c r="J607"/>
      <c r="K607"/>
      <c r="L607"/>
      <c r="M607"/>
      <c r="N607"/>
      <c r="O607"/>
      <c r="P607"/>
      <c r="Q607"/>
      <c r="R607"/>
      <c r="S607"/>
      <c r="T607"/>
      <c r="U607"/>
      <c r="V607"/>
      <c r="W607"/>
      <c r="X607"/>
      <c r="Y607"/>
      <c r="Z607"/>
      <c r="AA607"/>
      <c r="AB607"/>
      <c r="AC607"/>
      <c r="AD607"/>
      <c r="AE607"/>
      <c r="AF607"/>
    </row>
    <row r="608" spans="2:32" x14ac:dyDescent="0.3">
      <c r="B608"/>
      <c r="C608"/>
      <c r="D608"/>
      <c r="E608"/>
      <c r="F608"/>
      <c r="G608"/>
      <c r="H608"/>
      <c r="I608"/>
      <c r="J608"/>
      <c r="K608"/>
      <c r="L608"/>
      <c r="M608"/>
      <c r="N608"/>
      <c r="O608"/>
      <c r="P608"/>
      <c r="Q608"/>
      <c r="R608"/>
      <c r="S608"/>
      <c r="T608"/>
      <c r="U608"/>
      <c r="V608"/>
      <c r="W608"/>
      <c r="X608"/>
      <c r="Y608"/>
      <c r="Z608"/>
      <c r="AA608"/>
      <c r="AB608"/>
      <c r="AC608"/>
      <c r="AD608"/>
      <c r="AE608"/>
      <c r="AF608"/>
    </row>
    <row r="609" spans="2:32" x14ac:dyDescent="0.3">
      <c r="B609"/>
      <c r="C609"/>
      <c r="D609"/>
      <c r="E609"/>
      <c r="F609"/>
      <c r="G609"/>
      <c r="H609"/>
      <c r="I609"/>
      <c r="J609"/>
      <c r="K609"/>
      <c r="L609"/>
      <c r="M609"/>
      <c r="N609"/>
      <c r="O609"/>
      <c r="P609"/>
      <c r="Q609"/>
      <c r="R609"/>
      <c r="S609"/>
      <c r="T609"/>
      <c r="U609"/>
      <c r="V609"/>
      <c r="W609"/>
      <c r="X609"/>
      <c r="Y609"/>
      <c r="Z609"/>
      <c r="AA609"/>
      <c r="AB609"/>
      <c r="AC609"/>
      <c r="AD609"/>
      <c r="AE609"/>
      <c r="AF609"/>
    </row>
    <row r="610" spans="2:32" x14ac:dyDescent="0.3">
      <c r="B610"/>
      <c r="C610"/>
      <c r="D610"/>
      <c r="E610"/>
      <c r="F610"/>
      <c r="G610"/>
      <c r="H610"/>
      <c r="I610"/>
      <c r="J610"/>
      <c r="K610"/>
      <c r="L610"/>
      <c r="M610"/>
      <c r="N610"/>
      <c r="O610"/>
      <c r="P610"/>
      <c r="Q610"/>
      <c r="R610"/>
      <c r="S610"/>
      <c r="T610"/>
      <c r="U610"/>
      <c r="V610"/>
      <c r="W610"/>
      <c r="X610"/>
      <c r="Y610"/>
      <c r="Z610"/>
      <c r="AA610"/>
      <c r="AB610"/>
      <c r="AC610"/>
      <c r="AD610"/>
      <c r="AE610"/>
      <c r="AF610"/>
    </row>
    <row r="611" spans="2:32" x14ac:dyDescent="0.3">
      <c r="B611"/>
      <c r="C611"/>
      <c r="D611"/>
      <c r="E611"/>
      <c r="F611"/>
      <c r="G611"/>
      <c r="H611"/>
      <c r="I611"/>
      <c r="J611"/>
      <c r="K611"/>
      <c r="L611"/>
      <c r="M611"/>
      <c r="N611"/>
      <c r="O611"/>
      <c r="P611"/>
      <c r="Q611"/>
      <c r="R611"/>
      <c r="S611"/>
      <c r="T611"/>
      <c r="U611"/>
      <c r="V611"/>
      <c r="W611"/>
      <c r="X611"/>
      <c r="Y611"/>
      <c r="Z611"/>
      <c r="AA611"/>
      <c r="AB611"/>
      <c r="AC611"/>
      <c r="AD611"/>
      <c r="AE611"/>
      <c r="AF611"/>
    </row>
    <row r="612" spans="2:32" x14ac:dyDescent="0.3">
      <c r="B612"/>
      <c r="C612"/>
      <c r="D612"/>
      <c r="E612"/>
      <c r="F612"/>
      <c r="G612"/>
      <c r="H612"/>
      <c r="I612"/>
      <c r="J612"/>
      <c r="K612"/>
      <c r="L612"/>
      <c r="M612"/>
      <c r="N612"/>
      <c r="O612"/>
      <c r="P612"/>
      <c r="Q612"/>
      <c r="R612"/>
      <c r="S612"/>
      <c r="T612"/>
      <c r="U612"/>
      <c r="V612"/>
      <c r="W612"/>
      <c r="X612"/>
      <c r="Y612"/>
      <c r="Z612"/>
      <c r="AA612"/>
      <c r="AB612"/>
      <c r="AC612"/>
      <c r="AD612"/>
      <c r="AE612"/>
      <c r="AF612"/>
    </row>
    <row r="613" spans="2:32" x14ac:dyDescent="0.3">
      <c r="B613"/>
      <c r="C613"/>
      <c r="D613"/>
      <c r="E613"/>
      <c r="F613"/>
      <c r="G613"/>
      <c r="H613"/>
      <c r="I613"/>
      <c r="J613"/>
      <c r="K613"/>
      <c r="L613"/>
      <c r="M613"/>
      <c r="N613"/>
      <c r="O613"/>
      <c r="P613"/>
      <c r="Q613"/>
      <c r="R613"/>
      <c r="S613"/>
      <c r="T613"/>
      <c r="U613"/>
      <c r="V613"/>
      <c r="W613"/>
      <c r="X613"/>
      <c r="Y613"/>
      <c r="Z613"/>
      <c r="AA613"/>
      <c r="AB613"/>
      <c r="AC613"/>
      <c r="AD613"/>
      <c r="AE613"/>
      <c r="AF613"/>
    </row>
    <row r="614" spans="2:32" x14ac:dyDescent="0.3">
      <c r="B614"/>
      <c r="C614"/>
      <c r="D614"/>
      <c r="E614"/>
      <c r="F614"/>
      <c r="G614"/>
      <c r="H614"/>
      <c r="I614"/>
      <c r="J614"/>
      <c r="K614"/>
      <c r="L614"/>
      <c r="M614"/>
      <c r="N614"/>
      <c r="O614"/>
      <c r="P614"/>
      <c r="Q614"/>
      <c r="R614"/>
      <c r="S614"/>
      <c r="T614"/>
      <c r="U614"/>
      <c r="V614"/>
      <c r="W614"/>
      <c r="X614"/>
      <c r="Y614"/>
      <c r="Z614"/>
      <c r="AA614"/>
      <c r="AB614"/>
      <c r="AC614"/>
      <c r="AD614"/>
      <c r="AE614"/>
      <c r="AF614"/>
    </row>
    <row r="615" spans="2:32" x14ac:dyDescent="0.3">
      <c r="B615"/>
      <c r="C615"/>
      <c r="D615"/>
      <c r="E615"/>
      <c r="F615"/>
      <c r="G615"/>
      <c r="H615"/>
      <c r="I615"/>
      <c r="J615"/>
      <c r="K615"/>
      <c r="L615"/>
      <c r="M615"/>
      <c r="N615"/>
      <c r="O615"/>
      <c r="P615"/>
      <c r="Q615"/>
      <c r="R615"/>
      <c r="S615"/>
      <c r="T615"/>
      <c r="U615"/>
      <c r="V615"/>
      <c r="W615"/>
      <c r="X615"/>
      <c r="Y615"/>
      <c r="Z615"/>
      <c r="AA615"/>
      <c r="AB615"/>
      <c r="AC615"/>
      <c r="AD615"/>
      <c r="AE615"/>
      <c r="AF615"/>
    </row>
    <row r="616" spans="2:32" x14ac:dyDescent="0.3">
      <c r="B616"/>
      <c r="C616"/>
      <c r="D616"/>
      <c r="E616"/>
      <c r="F616"/>
      <c r="G616"/>
      <c r="H616"/>
      <c r="I616"/>
      <c r="J616"/>
      <c r="K616"/>
      <c r="L616"/>
      <c r="M616"/>
      <c r="N616"/>
      <c r="O616"/>
      <c r="P616"/>
      <c r="Q616"/>
      <c r="R616"/>
      <c r="S616"/>
      <c r="T616"/>
      <c r="U616"/>
      <c r="V616"/>
      <c r="W616"/>
      <c r="X616"/>
      <c r="Y616"/>
      <c r="Z616"/>
      <c r="AA616"/>
      <c r="AB616"/>
      <c r="AC616"/>
      <c r="AD616"/>
      <c r="AE616"/>
      <c r="AF616"/>
    </row>
    <row r="617" spans="2:32" x14ac:dyDescent="0.3">
      <c r="B617"/>
      <c r="C617"/>
      <c r="D617"/>
      <c r="E617"/>
      <c r="F617"/>
      <c r="G617"/>
      <c r="H617"/>
      <c r="I617"/>
      <c r="J617"/>
      <c r="K617"/>
      <c r="L617"/>
      <c r="M617"/>
      <c r="N617"/>
      <c r="O617"/>
      <c r="P617"/>
      <c r="Q617"/>
      <c r="R617"/>
      <c r="S617"/>
      <c r="T617"/>
      <c r="U617"/>
      <c r="V617"/>
      <c r="W617"/>
      <c r="X617"/>
      <c r="Y617"/>
      <c r="Z617"/>
      <c r="AA617"/>
      <c r="AB617"/>
      <c r="AC617"/>
      <c r="AD617"/>
      <c r="AE617"/>
      <c r="AF617"/>
    </row>
    <row r="618" spans="2:32" x14ac:dyDescent="0.3">
      <c r="B618"/>
      <c r="C618"/>
      <c r="D618"/>
      <c r="E618"/>
      <c r="F618"/>
      <c r="G618"/>
      <c r="H618"/>
      <c r="I618"/>
      <c r="J618"/>
      <c r="K618"/>
      <c r="L618"/>
      <c r="M618"/>
      <c r="N618"/>
      <c r="O618"/>
      <c r="P618"/>
      <c r="Q618"/>
      <c r="R618"/>
      <c r="S618"/>
      <c r="T618"/>
      <c r="U618"/>
      <c r="V618"/>
      <c r="W618"/>
      <c r="X618"/>
      <c r="Y618"/>
      <c r="Z618"/>
      <c r="AA618"/>
      <c r="AB618"/>
      <c r="AC618"/>
      <c r="AD618"/>
      <c r="AE618"/>
      <c r="AF618"/>
    </row>
    <row r="619" spans="2:32" x14ac:dyDescent="0.3">
      <c r="B619"/>
      <c r="C619"/>
      <c r="D619"/>
      <c r="E619"/>
      <c r="F619"/>
      <c r="G619"/>
      <c r="H619"/>
      <c r="I619"/>
      <c r="J619"/>
      <c r="K619"/>
      <c r="L619"/>
      <c r="M619"/>
      <c r="N619"/>
      <c r="O619"/>
      <c r="P619"/>
      <c r="Q619"/>
      <c r="R619"/>
      <c r="S619"/>
      <c r="T619"/>
      <c r="U619"/>
      <c r="V619"/>
      <c r="W619"/>
      <c r="X619"/>
      <c r="Y619"/>
      <c r="Z619"/>
      <c r="AA619"/>
      <c r="AB619"/>
      <c r="AC619"/>
      <c r="AD619"/>
      <c r="AE619"/>
      <c r="AF619"/>
    </row>
    <row r="620" spans="2:32" x14ac:dyDescent="0.3">
      <c r="B620"/>
      <c r="C620"/>
      <c r="D620"/>
      <c r="E620"/>
      <c r="F620"/>
      <c r="G620"/>
      <c r="H620"/>
      <c r="I620"/>
      <c r="J620"/>
      <c r="K620"/>
      <c r="L620"/>
      <c r="M620"/>
      <c r="N620"/>
      <c r="O620"/>
      <c r="P620"/>
      <c r="Q620"/>
      <c r="R620"/>
      <c r="S620"/>
      <c r="T620"/>
      <c r="U620"/>
      <c r="V620"/>
      <c r="W620"/>
      <c r="X620"/>
      <c r="Y620"/>
      <c r="Z620"/>
      <c r="AA620"/>
      <c r="AB620"/>
      <c r="AC620"/>
      <c r="AD620"/>
      <c r="AE620"/>
      <c r="AF620"/>
    </row>
    <row r="621" spans="2:32" x14ac:dyDescent="0.3">
      <c r="B621"/>
      <c r="C621"/>
      <c r="D621"/>
      <c r="E621"/>
      <c r="F621"/>
      <c r="G621"/>
      <c r="H621"/>
      <c r="I621"/>
      <c r="J621"/>
      <c r="K621"/>
      <c r="L621"/>
      <c r="M621"/>
      <c r="N621"/>
      <c r="O621"/>
      <c r="P621"/>
      <c r="Q621"/>
      <c r="R621"/>
      <c r="S621"/>
      <c r="T621"/>
      <c r="U621"/>
      <c r="V621"/>
      <c r="W621"/>
      <c r="X621"/>
      <c r="Y621"/>
      <c r="Z621"/>
      <c r="AA621"/>
      <c r="AB621"/>
      <c r="AC621"/>
      <c r="AD621"/>
      <c r="AE621"/>
      <c r="AF621"/>
    </row>
    <row r="622" spans="2:32" x14ac:dyDescent="0.3">
      <c r="B622"/>
      <c r="C622"/>
      <c r="D622"/>
      <c r="E622"/>
      <c r="F622"/>
      <c r="G622"/>
      <c r="H622"/>
      <c r="I622"/>
      <c r="J622"/>
      <c r="K622"/>
      <c r="L622"/>
      <c r="M622"/>
      <c r="N622"/>
      <c r="O622"/>
      <c r="P622"/>
      <c r="Q622"/>
      <c r="R622"/>
      <c r="S622"/>
      <c r="T622"/>
      <c r="U622"/>
      <c r="V622"/>
      <c r="W622"/>
      <c r="X622"/>
      <c r="Y622"/>
      <c r="Z622"/>
      <c r="AA622"/>
      <c r="AB622"/>
      <c r="AC622"/>
      <c r="AD622"/>
      <c r="AE622"/>
      <c r="AF622"/>
    </row>
    <row r="623" spans="2:32" x14ac:dyDescent="0.3">
      <c r="B623"/>
      <c r="C623"/>
      <c r="D623"/>
      <c r="E623"/>
      <c r="F623"/>
      <c r="G623"/>
      <c r="H623"/>
      <c r="I623"/>
      <c r="J623"/>
      <c r="K623"/>
      <c r="L623"/>
      <c r="M623"/>
      <c r="N623"/>
      <c r="O623"/>
      <c r="P623"/>
      <c r="Q623"/>
      <c r="R623"/>
      <c r="S623"/>
      <c r="T623"/>
      <c r="U623"/>
      <c r="V623"/>
      <c r="W623"/>
      <c r="X623"/>
      <c r="Y623"/>
      <c r="Z623"/>
      <c r="AA623"/>
      <c r="AB623"/>
      <c r="AC623"/>
      <c r="AD623"/>
      <c r="AE623"/>
      <c r="AF623"/>
    </row>
    <row r="624" spans="2:32" x14ac:dyDescent="0.3">
      <c r="B624"/>
      <c r="C624"/>
      <c r="D624"/>
      <c r="E624"/>
      <c r="F624"/>
      <c r="G624"/>
      <c r="H624"/>
      <c r="I624"/>
      <c r="J624"/>
      <c r="K624"/>
      <c r="L624"/>
      <c r="M624"/>
      <c r="N624"/>
      <c r="O624"/>
      <c r="P624"/>
      <c r="Q624"/>
      <c r="R624"/>
      <c r="S624"/>
      <c r="T624"/>
      <c r="U624"/>
      <c r="V624"/>
      <c r="W624"/>
      <c r="X624"/>
      <c r="Y624"/>
      <c r="Z624"/>
      <c r="AA624"/>
      <c r="AB624"/>
      <c r="AC624"/>
      <c r="AD624"/>
      <c r="AE624"/>
      <c r="AF624"/>
    </row>
    <row r="625" spans="2:32" x14ac:dyDescent="0.3">
      <c r="B625"/>
      <c r="C625"/>
      <c r="D625"/>
      <c r="E625"/>
      <c r="F625"/>
      <c r="G625"/>
      <c r="H625"/>
      <c r="I625"/>
      <c r="J625"/>
      <c r="K625"/>
      <c r="L625"/>
      <c r="M625"/>
      <c r="N625"/>
      <c r="O625"/>
      <c r="P625"/>
      <c r="Q625"/>
      <c r="R625"/>
      <c r="S625"/>
      <c r="T625"/>
      <c r="U625"/>
      <c r="V625"/>
      <c r="W625"/>
      <c r="X625"/>
      <c r="Y625"/>
      <c r="Z625"/>
      <c r="AA625"/>
      <c r="AB625"/>
      <c r="AC625"/>
      <c r="AD625"/>
      <c r="AE625"/>
      <c r="AF625"/>
    </row>
    <row r="626" spans="2:32" x14ac:dyDescent="0.3">
      <c r="B626"/>
      <c r="C626"/>
      <c r="D626"/>
      <c r="E626"/>
      <c r="F626"/>
      <c r="G626"/>
      <c r="H626"/>
      <c r="I626"/>
      <c r="J626"/>
      <c r="K626"/>
      <c r="L626"/>
      <c r="M626"/>
      <c r="N626"/>
      <c r="O626"/>
      <c r="P626"/>
      <c r="Q626"/>
      <c r="R626"/>
      <c r="S626"/>
      <c r="T626"/>
      <c r="U626"/>
      <c r="V626"/>
      <c r="W626"/>
      <c r="X626"/>
      <c r="Y626"/>
      <c r="Z626"/>
      <c r="AA626"/>
      <c r="AB626"/>
      <c r="AC626"/>
      <c r="AD626"/>
      <c r="AE626"/>
      <c r="AF626"/>
    </row>
    <row r="627" spans="2:32" x14ac:dyDescent="0.3">
      <c r="B627"/>
      <c r="C627"/>
      <c r="D627"/>
      <c r="E627"/>
      <c r="F627"/>
      <c r="G627"/>
      <c r="H627"/>
      <c r="I627"/>
      <c r="J627"/>
      <c r="K627"/>
      <c r="L627"/>
      <c r="M627"/>
      <c r="N627"/>
      <c r="O627"/>
      <c r="P627"/>
      <c r="Q627"/>
      <c r="R627"/>
      <c r="S627"/>
      <c r="T627"/>
      <c r="U627"/>
      <c r="V627"/>
      <c r="W627"/>
      <c r="X627"/>
      <c r="Y627"/>
      <c r="Z627"/>
      <c r="AA627"/>
      <c r="AB627"/>
      <c r="AC627"/>
      <c r="AD627"/>
      <c r="AE627"/>
      <c r="AF627"/>
    </row>
    <row r="628" spans="2:32" x14ac:dyDescent="0.3">
      <c r="B628"/>
      <c r="C628"/>
      <c r="D628"/>
      <c r="E628"/>
      <c r="F628"/>
      <c r="G628"/>
      <c r="H628"/>
      <c r="I628"/>
      <c r="J628"/>
      <c r="K628"/>
      <c r="L628"/>
      <c r="M628"/>
      <c r="N628"/>
      <c r="O628"/>
      <c r="P628"/>
      <c r="Q628"/>
      <c r="R628"/>
      <c r="S628"/>
      <c r="T628"/>
      <c r="U628"/>
      <c r="V628"/>
      <c r="W628"/>
      <c r="X628"/>
      <c r="Y628"/>
      <c r="Z628"/>
      <c r="AA628"/>
      <c r="AB628"/>
      <c r="AC628"/>
      <c r="AD628"/>
      <c r="AE628"/>
      <c r="AF628"/>
    </row>
    <row r="629" spans="2:32" x14ac:dyDescent="0.3">
      <c r="B629"/>
      <c r="C629"/>
      <c r="D629"/>
      <c r="E629"/>
      <c r="F629"/>
      <c r="G629"/>
      <c r="H629"/>
      <c r="I629"/>
      <c r="J629"/>
      <c r="K629"/>
      <c r="L629"/>
      <c r="M629"/>
      <c r="N629"/>
      <c r="O629"/>
      <c r="P629"/>
      <c r="Q629"/>
      <c r="R629"/>
      <c r="S629"/>
      <c r="T629"/>
      <c r="U629"/>
      <c r="V629"/>
      <c r="W629"/>
      <c r="X629"/>
      <c r="Y629"/>
      <c r="Z629"/>
      <c r="AA629"/>
      <c r="AB629"/>
      <c r="AC629"/>
      <c r="AD629"/>
      <c r="AE629"/>
      <c r="AF629"/>
    </row>
    <row r="630" spans="2:32" x14ac:dyDescent="0.3">
      <c r="B630"/>
      <c r="C630"/>
      <c r="D630"/>
      <c r="E630"/>
      <c r="F630"/>
      <c r="G630"/>
      <c r="H630"/>
      <c r="I630"/>
      <c r="J630"/>
      <c r="K630"/>
      <c r="L630"/>
      <c r="M630"/>
      <c r="N630"/>
      <c r="O630"/>
      <c r="P630"/>
      <c r="Q630"/>
      <c r="R630"/>
      <c r="S630"/>
      <c r="T630"/>
      <c r="U630"/>
      <c r="V630"/>
      <c r="W630"/>
      <c r="X630"/>
      <c r="Y630"/>
      <c r="Z630"/>
      <c r="AA630"/>
      <c r="AB630"/>
      <c r="AC630"/>
      <c r="AD630"/>
      <c r="AE630"/>
      <c r="AF630"/>
    </row>
    <row r="631" spans="2:32" x14ac:dyDescent="0.3">
      <c r="B631"/>
      <c r="C631"/>
      <c r="D631"/>
      <c r="E631"/>
      <c r="F631"/>
      <c r="G631"/>
      <c r="H631"/>
      <c r="I631"/>
      <c r="J631"/>
      <c r="K631"/>
      <c r="L631"/>
      <c r="M631"/>
      <c r="N631"/>
      <c r="O631"/>
      <c r="P631"/>
      <c r="Q631"/>
      <c r="R631"/>
      <c r="S631"/>
      <c r="T631"/>
      <c r="U631"/>
      <c r="V631"/>
      <c r="W631"/>
      <c r="X631"/>
      <c r="Y631"/>
      <c r="Z631"/>
      <c r="AA631"/>
      <c r="AB631"/>
      <c r="AC631"/>
      <c r="AD631"/>
      <c r="AE631"/>
      <c r="AF631"/>
    </row>
    <row r="632" spans="2:32" x14ac:dyDescent="0.3">
      <c r="B632"/>
      <c r="C632"/>
      <c r="D632"/>
      <c r="E632"/>
      <c r="F632"/>
      <c r="G632"/>
      <c r="H632"/>
      <c r="I632"/>
      <c r="J632"/>
      <c r="K632"/>
      <c r="L632"/>
      <c r="M632"/>
      <c r="N632"/>
      <c r="O632"/>
      <c r="P632"/>
      <c r="Q632"/>
      <c r="R632"/>
      <c r="S632"/>
      <c r="T632"/>
      <c r="U632"/>
      <c r="V632"/>
      <c r="W632"/>
      <c r="X632"/>
      <c r="Y632"/>
      <c r="Z632"/>
      <c r="AA632"/>
      <c r="AB632"/>
      <c r="AC632"/>
      <c r="AD632"/>
      <c r="AE632"/>
      <c r="AF632"/>
    </row>
    <row r="633" spans="2:32" x14ac:dyDescent="0.3">
      <c r="B633"/>
      <c r="C633"/>
      <c r="D633"/>
      <c r="E633"/>
      <c r="F633"/>
      <c r="G633"/>
      <c r="H633"/>
      <c r="I633"/>
      <c r="J633"/>
      <c r="K633"/>
      <c r="L633"/>
      <c r="M633"/>
      <c r="N633"/>
      <c r="O633"/>
      <c r="P633"/>
      <c r="Q633"/>
      <c r="R633"/>
      <c r="S633"/>
      <c r="T633"/>
      <c r="U633"/>
      <c r="V633"/>
      <c r="W633"/>
      <c r="X633"/>
      <c r="Y633"/>
      <c r="Z633"/>
      <c r="AA633"/>
      <c r="AB633"/>
      <c r="AC633"/>
      <c r="AD633"/>
      <c r="AE633"/>
      <c r="AF633"/>
    </row>
    <row r="634" spans="2:32" x14ac:dyDescent="0.3">
      <c r="B634"/>
      <c r="C634"/>
      <c r="D634"/>
      <c r="E634"/>
      <c r="F634"/>
      <c r="G634"/>
      <c r="H634"/>
      <c r="I634"/>
      <c r="J634"/>
      <c r="K634"/>
      <c r="L634"/>
      <c r="M634"/>
      <c r="N634"/>
      <c r="O634"/>
      <c r="P634"/>
      <c r="Q634"/>
      <c r="R634"/>
      <c r="S634"/>
      <c r="T634"/>
      <c r="U634"/>
      <c r="V634"/>
      <c r="W634"/>
      <c r="X634"/>
      <c r="Y634"/>
      <c r="Z634"/>
      <c r="AA634"/>
      <c r="AB634"/>
      <c r="AC634"/>
      <c r="AD634"/>
      <c r="AE634"/>
      <c r="AF634"/>
    </row>
    <row r="635" spans="2:32" x14ac:dyDescent="0.3">
      <c r="B635"/>
      <c r="C635"/>
      <c r="D635"/>
      <c r="E635"/>
      <c r="F635"/>
      <c r="G635"/>
      <c r="H635"/>
      <c r="I635"/>
      <c r="J635"/>
      <c r="K635"/>
      <c r="L635"/>
      <c r="M635"/>
      <c r="N635"/>
      <c r="O635"/>
      <c r="P635"/>
      <c r="Q635"/>
      <c r="R635"/>
      <c r="S635"/>
      <c r="T635"/>
      <c r="U635"/>
      <c r="V635"/>
      <c r="W635"/>
      <c r="X635"/>
      <c r="Y635"/>
      <c r="Z635"/>
      <c r="AA635"/>
      <c r="AB635"/>
      <c r="AC635"/>
      <c r="AD635"/>
      <c r="AE635"/>
      <c r="AF635"/>
    </row>
    <row r="636" spans="2:32" x14ac:dyDescent="0.3">
      <c r="B636"/>
      <c r="C636"/>
      <c r="D636"/>
      <c r="E636"/>
      <c r="F636"/>
      <c r="G636"/>
      <c r="H636"/>
      <c r="I636"/>
      <c r="J636"/>
      <c r="K636"/>
      <c r="L636"/>
      <c r="M636"/>
      <c r="N636"/>
      <c r="O636"/>
      <c r="P636"/>
      <c r="Q636"/>
      <c r="R636"/>
      <c r="S636"/>
      <c r="T636"/>
      <c r="U636"/>
      <c r="V636"/>
      <c r="W636"/>
      <c r="X636"/>
      <c r="Y636"/>
      <c r="Z636"/>
      <c r="AA636"/>
      <c r="AB636"/>
      <c r="AC636"/>
      <c r="AD636"/>
      <c r="AE636"/>
      <c r="AF636"/>
    </row>
    <row r="637" spans="2:32" x14ac:dyDescent="0.3">
      <c r="B637"/>
      <c r="C637"/>
      <c r="D637"/>
      <c r="E637"/>
      <c r="F637"/>
      <c r="G637"/>
      <c r="H637"/>
      <c r="I637"/>
      <c r="J637"/>
      <c r="K637"/>
      <c r="L637"/>
      <c r="M637"/>
      <c r="N637"/>
      <c r="O637"/>
      <c r="P637"/>
      <c r="Q637"/>
      <c r="R637"/>
      <c r="S637"/>
      <c r="T637"/>
      <c r="U637"/>
      <c r="V637"/>
      <c r="W637"/>
      <c r="X637"/>
      <c r="Y637"/>
      <c r="Z637"/>
      <c r="AA637"/>
      <c r="AB637"/>
      <c r="AC637"/>
      <c r="AD637"/>
      <c r="AE637"/>
      <c r="AF637"/>
    </row>
    <row r="638" spans="2:32" x14ac:dyDescent="0.3">
      <c r="B638"/>
      <c r="C638"/>
      <c r="D638"/>
      <c r="E638"/>
      <c r="F638"/>
      <c r="G638"/>
      <c r="H638"/>
      <c r="I638"/>
      <c r="J638"/>
      <c r="K638"/>
      <c r="L638"/>
      <c r="M638"/>
      <c r="N638"/>
      <c r="O638"/>
      <c r="P638"/>
      <c r="Q638"/>
      <c r="R638"/>
      <c r="S638"/>
      <c r="T638"/>
      <c r="U638"/>
      <c r="V638"/>
      <c r="W638"/>
      <c r="X638"/>
      <c r="Y638"/>
      <c r="Z638"/>
      <c r="AA638"/>
      <c r="AB638"/>
      <c r="AC638"/>
      <c r="AD638"/>
      <c r="AE638"/>
      <c r="AF638"/>
    </row>
    <row r="639" spans="2:32" x14ac:dyDescent="0.3">
      <c r="B639"/>
      <c r="C639"/>
      <c r="D639"/>
      <c r="E639"/>
      <c r="F639"/>
      <c r="G639"/>
      <c r="H639"/>
      <c r="I639"/>
      <c r="J639"/>
      <c r="K639"/>
      <c r="L639"/>
      <c r="M639"/>
      <c r="N639"/>
      <c r="O639"/>
      <c r="P639"/>
      <c r="Q639"/>
      <c r="R639"/>
      <c r="S639"/>
      <c r="T639"/>
      <c r="U639"/>
      <c r="V639"/>
      <c r="W639"/>
      <c r="X639"/>
      <c r="Y639"/>
      <c r="Z639"/>
      <c r="AA639"/>
      <c r="AB639"/>
      <c r="AC639"/>
      <c r="AD639"/>
      <c r="AE639"/>
      <c r="AF639"/>
    </row>
    <row r="640" spans="2:32" x14ac:dyDescent="0.3">
      <c r="B640"/>
      <c r="C640"/>
      <c r="D640"/>
      <c r="E640"/>
      <c r="F640"/>
      <c r="G640"/>
      <c r="H640"/>
      <c r="I640"/>
      <c r="J640"/>
      <c r="K640"/>
      <c r="L640"/>
      <c r="M640"/>
      <c r="N640"/>
      <c r="O640"/>
      <c r="P640"/>
      <c r="Q640"/>
      <c r="R640"/>
      <c r="S640"/>
      <c r="T640"/>
      <c r="U640"/>
      <c r="V640"/>
      <c r="W640"/>
      <c r="X640"/>
      <c r="Y640"/>
      <c r="Z640"/>
      <c r="AA640"/>
      <c r="AB640"/>
      <c r="AC640"/>
      <c r="AD640"/>
      <c r="AE640"/>
      <c r="AF640"/>
    </row>
    <row r="641" spans="2:32" x14ac:dyDescent="0.3">
      <c r="B641"/>
      <c r="C641"/>
      <c r="D641"/>
      <c r="E641"/>
      <c r="F641"/>
      <c r="G641"/>
      <c r="H641"/>
      <c r="I641"/>
      <c r="J641"/>
      <c r="K641"/>
      <c r="L641"/>
      <c r="M641"/>
      <c r="N641"/>
      <c r="O641"/>
      <c r="P641"/>
      <c r="Q641"/>
      <c r="R641"/>
      <c r="S641"/>
      <c r="T641"/>
      <c r="U641"/>
      <c r="V641"/>
      <c r="W641"/>
      <c r="X641"/>
      <c r="Y641"/>
      <c r="Z641"/>
      <c r="AA641"/>
      <c r="AB641"/>
      <c r="AC641"/>
      <c r="AD641"/>
      <c r="AE641"/>
      <c r="AF641"/>
    </row>
    <row r="642" spans="2:32" x14ac:dyDescent="0.3">
      <c r="B642"/>
      <c r="C642"/>
      <c r="D642"/>
      <c r="E642"/>
      <c r="F642"/>
      <c r="G642"/>
      <c r="H642"/>
      <c r="I642"/>
      <c r="J642"/>
      <c r="K642"/>
      <c r="L642"/>
      <c r="M642"/>
      <c r="N642"/>
      <c r="O642"/>
      <c r="P642"/>
      <c r="Q642"/>
      <c r="R642"/>
      <c r="S642"/>
      <c r="T642"/>
      <c r="U642"/>
      <c r="V642"/>
      <c r="W642"/>
      <c r="X642"/>
      <c r="Y642"/>
      <c r="Z642"/>
      <c r="AA642"/>
      <c r="AB642"/>
      <c r="AC642"/>
      <c r="AD642"/>
      <c r="AE642"/>
      <c r="AF642"/>
    </row>
    <row r="643" spans="2:32" x14ac:dyDescent="0.3">
      <c r="B643"/>
      <c r="C643"/>
      <c r="D643"/>
      <c r="E643"/>
      <c r="F643"/>
      <c r="G643"/>
      <c r="H643"/>
      <c r="I643"/>
      <c r="J643"/>
      <c r="K643"/>
      <c r="L643"/>
      <c r="M643"/>
      <c r="N643"/>
      <c r="O643"/>
      <c r="P643"/>
      <c r="Q643"/>
      <c r="R643"/>
      <c r="S643"/>
      <c r="T643"/>
      <c r="U643"/>
      <c r="V643"/>
      <c r="W643"/>
      <c r="X643"/>
      <c r="Y643"/>
      <c r="Z643"/>
      <c r="AA643"/>
      <c r="AB643"/>
      <c r="AC643"/>
      <c r="AD643"/>
      <c r="AE643"/>
      <c r="AF643"/>
    </row>
    <row r="644" spans="2:32" x14ac:dyDescent="0.3">
      <c r="B644"/>
      <c r="C644"/>
      <c r="D644"/>
      <c r="E644"/>
      <c r="F644"/>
      <c r="G644"/>
      <c r="H644"/>
      <c r="I644"/>
      <c r="J644"/>
      <c r="K644"/>
      <c r="L644"/>
      <c r="M644"/>
      <c r="N644"/>
      <c r="O644"/>
      <c r="P644"/>
      <c r="Q644"/>
      <c r="R644"/>
      <c r="S644"/>
      <c r="T644"/>
      <c r="U644"/>
      <c r="V644"/>
      <c r="W644"/>
      <c r="X644"/>
      <c r="Y644"/>
      <c r="Z644"/>
      <c r="AA644"/>
      <c r="AB644"/>
      <c r="AC644"/>
      <c r="AD644"/>
      <c r="AE644"/>
      <c r="AF644"/>
    </row>
    <row r="645" spans="2:32" x14ac:dyDescent="0.3">
      <c r="B645"/>
      <c r="C645"/>
      <c r="D645"/>
      <c r="E645"/>
      <c r="F645"/>
      <c r="G645"/>
      <c r="H645"/>
      <c r="I645"/>
      <c r="J645"/>
      <c r="K645"/>
      <c r="L645"/>
      <c r="M645"/>
      <c r="N645"/>
      <c r="O645"/>
      <c r="P645"/>
      <c r="Q645"/>
      <c r="R645"/>
      <c r="S645"/>
      <c r="T645"/>
      <c r="U645"/>
      <c r="V645"/>
      <c r="W645"/>
      <c r="X645"/>
      <c r="Y645"/>
      <c r="Z645"/>
      <c r="AA645"/>
      <c r="AB645"/>
      <c r="AC645"/>
      <c r="AD645"/>
      <c r="AE645"/>
      <c r="AF645"/>
    </row>
    <row r="646" spans="2:32" x14ac:dyDescent="0.3">
      <c r="B646"/>
      <c r="C646"/>
      <c r="D646"/>
      <c r="E646"/>
      <c r="F646"/>
      <c r="G646"/>
      <c r="H646"/>
      <c r="I646"/>
      <c r="J646"/>
      <c r="K646"/>
      <c r="L646"/>
      <c r="M646"/>
      <c r="N646"/>
      <c r="O646"/>
      <c r="P646"/>
      <c r="Q646"/>
      <c r="R646"/>
      <c r="S646"/>
      <c r="T646"/>
      <c r="U646"/>
      <c r="V646"/>
      <c r="W646"/>
      <c r="X646"/>
      <c r="Y646"/>
      <c r="Z646"/>
      <c r="AA646"/>
      <c r="AB646"/>
      <c r="AC646"/>
      <c r="AD646"/>
      <c r="AE646"/>
      <c r="AF646"/>
    </row>
    <row r="647" spans="2:32" x14ac:dyDescent="0.3">
      <c r="B647"/>
      <c r="C647"/>
      <c r="D647"/>
      <c r="E647"/>
      <c r="F647"/>
      <c r="G647"/>
      <c r="H647"/>
      <c r="I647"/>
      <c r="J647"/>
      <c r="K647"/>
      <c r="L647"/>
      <c r="M647"/>
      <c r="N647"/>
      <c r="O647"/>
      <c r="P647"/>
      <c r="Q647"/>
      <c r="R647"/>
      <c r="S647"/>
      <c r="T647"/>
      <c r="U647"/>
      <c r="V647"/>
      <c r="W647"/>
      <c r="X647"/>
      <c r="Y647"/>
      <c r="Z647"/>
      <c r="AA647"/>
      <c r="AB647"/>
      <c r="AC647"/>
      <c r="AD647"/>
      <c r="AE647"/>
      <c r="AF647"/>
    </row>
    <row r="648" spans="2:32" x14ac:dyDescent="0.3">
      <c r="B648"/>
      <c r="C648"/>
      <c r="D648"/>
      <c r="E648"/>
      <c r="F648"/>
      <c r="G648"/>
      <c r="H648"/>
      <c r="I648"/>
      <c r="J648"/>
      <c r="K648"/>
      <c r="L648"/>
      <c r="M648"/>
      <c r="N648"/>
      <c r="O648"/>
      <c r="P648"/>
      <c r="Q648"/>
      <c r="R648"/>
      <c r="S648"/>
      <c r="T648"/>
      <c r="U648"/>
      <c r="V648"/>
      <c r="W648"/>
      <c r="X648"/>
      <c r="Y648"/>
      <c r="Z648"/>
      <c r="AA648"/>
      <c r="AB648"/>
      <c r="AC648"/>
      <c r="AD648"/>
      <c r="AE648"/>
      <c r="AF648"/>
    </row>
    <row r="649" spans="2:32" x14ac:dyDescent="0.3">
      <c r="B649"/>
      <c r="C649"/>
      <c r="D649"/>
      <c r="E649"/>
      <c r="F649"/>
      <c r="G649"/>
      <c r="H649"/>
      <c r="I649"/>
      <c r="J649"/>
      <c r="K649"/>
      <c r="L649"/>
      <c r="M649"/>
      <c r="N649"/>
      <c r="O649"/>
      <c r="P649"/>
      <c r="Q649"/>
      <c r="R649"/>
      <c r="S649"/>
      <c r="T649"/>
      <c r="U649"/>
      <c r="V649"/>
      <c r="W649"/>
      <c r="X649"/>
      <c r="Y649"/>
      <c r="Z649"/>
      <c r="AA649"/>
      <c r="AB649"/>
      <c r="AC649"/>
      <c r="AD649"/>
      <c r="AE649"/>
      <c r="AF649"/>
    </row>
    <row r="650" spans="2:32" x14ac:dyDescent="0.3">
      <c r="B650"/>
      <c r="C650"/>
      <c r="D650"/>
      <c r="E650"/>
      <c r="F650"/>
      <c r="G650"/>
      <c r="H650"/>
      <c r="I650"/>
      <c r="J650"/>
      <c r="K650"/>
      <c r="L650"/>
      <c r="M650"/>
      <c r="N650"/>
      <c r="O650"/>
      <c r="P650"/>
      <c r="Q650"/>
      <c r="R650"/>
      <c r="S650"/>
      <c r="T650"/>
      <c r="U650"/>
      <c r="V650"/>
      <c r="W650"/>
      <c r="X650"/>
      <c r="Y650"/>
      <c r="Z650"/>
      <c r="AA650"/>
      <c r="AB650"/>
      <c r="AC650"/>
      <c r="AD650"/>
      <c r="AE650"/>
      <c r="AF650"/>
    </row>
    <row r="651" spans="2:32" x14ac:dyDescent="0.3">
      <c r="B651"/>
      <c r="C651"/>
      <c r="D651"/>
      <c r="E651"/>
      <c r="F651"/>
      <c r="G651"/>
      <c r="H651"/>
      <c r="I651"/>
      <c r="J651"/>
      <c r="K651"/>
      <c r="L651"/>
      <c r="M651"/>
      <c r="N651"/>
      <c r="O651"/>
      <c r="P651"/>
      <c r="Q651"/>
      <c r="R651"/>
      <c r="S651"/>
      <c r="T651"/>
      <c r="U651"/>
      <c r="V651"/>
      <c r="W651"/>
      <c r="X651"/>
      <c r="Y651"/>
      <c r="Z651"/>
      <c r="AA651"/>
      <c r="AB651"/>
      <c r="AC651"/>
      <c r="AD651"/>
      <c r="AE651"/>
      <c r="AF651"/>
    </row>
    <row r="652" spans="2:32" x14ac:dyDescent="0.3">
      <c r="B652"/>
      <c r="C652"/>
      <c r="D652"/>
      <c r="E652"/>
      <c r="F652"/>
      <c r="G652"/>
      <c r="H652"/>
      <c r="I652"/>
      <c r="J652"/>
      <c r="K652"/>
      <c r="L652"/>
      <c r="M652"/>
      <c r="N652"/>
      <c r="O652"/>
      <c r="P652"/>
      <c r="Q652"/>
      <c r="R652"/>
      <c r="S652"/>
      <c r="T652"/>
      <c r="U652"/>
      <c r="V652"/>
      <c r="W652"/>
      <c r="X652"/>
      <c r="Y652"/>
      <c r="Z652"/>
      <c r="AA652"/>
      <c r="AB652"/>
      <c r="AC652"/>
      <c r="AD652"/>
      <c r="AE652"/>
      <c r="AF652"/>
    </row>
    <row r="653" spans="2:32" x14ac:dyDescent="0.3">
      <c r="B653"/>
      <c r="C653"/>
      <c r="D653"/>
      <c r="E653"/>
      <c r="F653"/>
      <c r="G653"/>
      <c r="H653"/>
      <c r="I653"/>
      <c r="J653"/>
      <c r="K653"/>
      <c r="L653"/>
      <c r="M653"/>
      <c r="N653"/>
      <c r="O653"/>
      <c r="P653"/>
      <c r="Q653"/>
      <c r="R653"/>
      <c r="S653"/>
      <c r="T653"/>
      <c r="U653"/>
      <c r="V653"/>
      <c r="W653"/>
      <c r="X653"/>
      <c r="Y653"/>
      <c r="Z653"/>
      <c r="AA653"/>
      <c r="AB653"/>
      <c r="AC653"/>
      <c r="AD653"/>
      <c r="AE653"/>
      <c r="AF653"/>
    </row>
    <row r="654" spans="2:32" x14ac:dyDescent="0.3">
      <c r="B654"/>
      <c r="C654"/>
      <c r="D654"/>
      <c r="E654"/>
      <c r="F654"/>
      <c r="G654"/>
      <c r="H654"/>
      <c r="I654"/>
      <c r="J654"/>
      <c r="K654"/>
      <c r="L654"/>
      <c r="M654"/>
      <c r="N654"/>
      <c r="O654"/>
      <c r="P654"/>
      <c r="Q654"/>
      <c r="R654"/>
      <c r="S654"/>
      <c r="T654"/>
      <c r="U654"/>
      <c r="V654"/>
      <c r="W654"/>
      <c r="X654"/>
      <c r="Y654"/>
      <c r="Z654"/>
      <c r="AA654"/>
      <c r="AB654"/>
      <c r="AC654"/>
      <c r="AD654"/>
      <c r="AE654"/>
      <c r="AF654"/>
    </row>
    <row r="655" spans="2:32" x14ac:dyDescent="0.3">
      <c r="B655"/>
      <c r="C655"/>
      <c r="D655"/>
      <c r="E655"/>
      <c r="F655"/>
      <c r="G655"/>
      <c r="H655"/>
      <c r="I655"/>
      <c r="J655"/>
      <c r="K655"/>
      <c r="L655"/>
      <c r="M655"/>
      <c r="N655"/>
      <c r="O655"/>
      <c r="P655"/>
      <c r="Q655"/>
      <c r="R655"/>
      <c r="S655"/>
      <c r="T655"/>
      <c r="U655"/>
      <c r="V655"/>
      <c r="W655"/>
      <c r="X655"/>
      <c r="Y655"/>
      <c r="Z655"/>
      <c r="AA655"/>
      <c r="AB655"/>
      <c r="AC655"/>
      <c r="AD655"/>
      <c r="AE655"/>
      <c r="AF655"/>
    </row>
    <row r="656" spans="2:32" x14ac:dyDescent="0.3">
      <c r="B656"/>
      <c r="C656"/>
      <c r="D656"/>
      <c r="E656"/>
      <c r="F656"/>
      <c r="G656"/>
      <c r="H656"/>
      <c r="I656"/>
      <c r="J656"/>
      <c r="K656"/>
      <c r="L656"/>
      <c r="M656"/>
      <c r="N656"/>
      <c r="O656"/>
      <c r="P656"/>
      <c r="Q656"/>
      <c r="R656"/>
      <c r="S656"/>
      <c r="T656"/>
      <c r="U656"/>
      <c r="V656"/>
      <c r="W656"/>
      <c r="X656"/>
      <c r="Y656"/>
      <c r="Z656"/>
      <c r="AA656"/>
      <c r="AB656"/>
      <c r="AC656"/>
      <c r="AD656"/>
      <c r="AE656"/>
      <c r="AF656"/>
    </row>
    <row r="657" spans="2:32" x14ac:dyDescent="0.3">
      <c r="B657"/>
      <c r="C657"/>
      <c r="D657"/>
      <c r="E657"/>
      <c r="F657"/>
      <c r="G657"/>
      <c r="H657"/>
      <c r="I657"/>
      <c r="J657"/>
      <c r="K657"/>
      <c r="L657"/>
      <c r="M657"/>
      <c r="N657"/>
      <c r="O657"/>
      <c r="P657"/>
      <c r="Q657"/>
      <c r="R657"/>
      <c r="S657"/>
      <c r="T657"/>
      <c r="U657"/>
      <c r="V657"/>
      <c r="W657"/>
      <c r="X657"/>
      <c r="Y657"/>
      <c r="Z657"/>
      <c r="AA657"/>
      <c r="AB657"/>
      <c r="AC657"/>
      <c r="AD657"/>
      <c r="AE657"/>
      <c r="AF657"/>
    </row>
    <row r="658" spans="2:32" x14ac:dyDescent="0.3">
      <c r="B658"/>
      <c r="C658"/>
      <c r="D658"/>
      <c r="E658"/>
      <c r="F658"/>
      <c r="G658"/>
      <c r="H658"/>
      <c r="I658"/>
      <c r="J658"/>
      <c r="K658"/>
      <c r="L658"/>
      <c r="M658"/>
      <c r="N658"/>
      <c r="O658"/>
      <c r="P658"/>
      <c r="Q658"/>
      <c r="R658"/>
      <c r="S658"/>
      <c r="T658"/>
      <c r="U658"/>
      <c r="V658"/>
      <c r="W658"/>
      <c r="X658"/>
      <c r="Y658"/>
      <c r="Z658"/>
      <c r="AA658"/>
      <c r="AB658"/>
      <c r="AC658"/>
      <c r="AD658"/>
      <c r="AE658"/>
      <c r="AF658"/>
    </row>
    <row r="659" spans="2:32" x14ac:dyDescent="0.3">
      <c r="B659"/>
      <c r="C659"/>
      <c r="D659"/>
      <c r="E659"/>
      <c r="F659"/>
      <c r="G659"/>
      <c r="H659"/>
      <c r="I659"/>
      <c r="J659"/>
      <c r="K659"/>
      <c r="L659"/>
      <c r="M659"/>
      <c r="N659"/>
      <c r="O659"/>
      <c r="P659"/>
      <c r="Q659"/>
      <c r="R659"/>
      <c r="S659"/>
      <c r="T659"/>
      <c r="U659"/>
      <c r="V659"/>
      <c r="W659"/>
      <c r="X659"/>
      <c r="Y659"/>
      <c r="Z659"/>
      <c r="AA659"/>
      <c r="AB659"/>
      <c r="AC659"/>
      <c r="AD659"/>
      <c r="AE659"/>
      <c r="AF659"/>
    </row>
    <row r="660" spans="2:32" x14ac:dyDescent="0.3">
      <c r="B660"/>
      <c r="C660"/>
      <c r="D660"/>
      <c r="E660"/>
      <c r="F660"/>
      <c r="G660"/>
      <c r="H660"/>
      <c r="I660"/>
      <c r="J660"/>
      <c r="K660"/>
      <c r="L660"/>
      <c r="M660"/>
      <c r="N660"/>
      <c r="O660"/>
      <c r="P660"/>
      <c r="Q660"/>
      <c r="R660"/>
      <c r="S660"/>
      <c r="T660"/>
      <c r="U660"/>
      <c r="V660"/>
      <c r="W660"/>
      <c r="X660"/>
      <c r="Y660"/>
      <c r="Z660"/>
      <c r="AA660"/>
      <c r="AB660"/>
      <c r="AC660"/>
      <c r="AD660"/>
      <c r="AE660"/>
      <c r="AF660"/>
    </row>
    <row r="661" spans="2:32" x14ac:dyDescent="0.3">
      <c r="B661"/>
      <c r="C661"/>
      <c r="D661"/>
      <c r="E661"/>
      <c r="F661"/>
      <c r="G661"/>
      <c r="H661"/>
      <c r="I661"/>
      <c r="J661"/>
      <c r="K661"/>
      <c r="L661"/>
      <c r="M661"/>
      <c r="N661"/>
      <c r="O661"/>
      <c r="P661"/>
      <c r="Q661"/>
      <c r="R661"/>
      <c r="S661"/>
      <c r="T661"/>
      <c r="U661"/>
      <c r="V661"/>
      <c r="W661"/>
      <c r="X661"/>
      <c r="Y661"/>
      <c r="Z661"/>
      <c r="AA661"/>
      <c r="AB661"/>
      <c r="AC661"/>
      <c r="AD661"/>
      <c r="AE661"/>
      <c r="AF661"/>
    </row>
    <row r="662" spans="2:32" x14ac:dyDescent="0.3">
      <c r="B662"/>
      <c r="C662"/>
      <c r="D662"/>
      <c r="E662"/>
      <c r="F662"/>
      <c r="G662"/>
      <c r="H662"/>
      <c r="I662"/>
      <c r="J662"/>
      <c r="K662"/>
      <c r="L662"/>
      <c r="M662"/>
      <c r="N662"/>
      <c r="O662"/>
      <c r="P662"/>
      <c r="Q662"/>
      <c r="R662"/>
      <c r="S662"/>
      <c r="T662"/>
      <c r="U662"/>
      <c r="V662"/>
      <c r="W662"/>
      <c r="X662"/>
      <c r="Y662"/>
      <c r="Z662"/>
      <c r="AA662"/>
      <c r="AB662"/>
      <c r="AC662"/>
      <c r="AD662"/>
      <c r="AE662"/>
      <c r="AF662"/>
    </row>
    <row r="663" spans="2:32" x14ac:dyDescent="0.3">
      <c r="B663"/>
      <c r="C663"/>
      <c r="D663"/>
      <c r="E663"/>
      <c r="F663"/>
      <c r="G663"/>
      <c r="H663"/>
      <c r="I663"/>
      <c r="J663"/>
      <c r="K663"/>
      <c r="L663"/>
      <c r="M663"/>
      <c r="N663"/>
      <c r="O663"/>
      <c r="P663"/>
      <c r="Q663"/>
      <c r="R663"/>
      <c r="S663"/>
      <c r="T663"/>
      <c r="U663"/>
      <c r="V663"/>
      <c r="W663"/>
      <c r="X663"/>
      <c r="Y663"/>
      <c r="Z663"/>
      <c r="AA663"/>
      <c r="AB663"/>
      <c r="AC663"/>
      <c r="AD663"/>
      <c r="AE663"/>
      <c r="AF663"/>
    </row>
    <row r="664" spans="2:32" x14ac:dyDescent="0.3">
      <c r="B664"/>
      <c r="C664"/>
      <c r="D664"/>
      <c r="E664"/>
      <c r="F664"/>
      <c r="G664"/>
      <c r="H664"/>
      <c r="I664"/>
      <c r="J664"/>
      <c r="K664"/>
      <c r="L664"/>
      <c r="M664"/>
      <c r="N664"/>
      <c r="O664"/>
      <c r="P664"/>
      <c r="Q664"/>
      <c r="R664"/>
      <c r="S664"/>
      <c r="T664"/>
      <c r="U664"/>
      <c r="V664"/>
      <c r="W664"/>
      <c r="X664"/>
      <c r="Y664"/>
      <c r="Z664"/>
      <c r="AA664"/>
      <c r="AB664"/>
      <c r="AC664"/>
      <c r="AD664"/>
      <c r="AE664"/>
      <c r="AF664"/>
    </row>
    <row r="665" spans="2:32" x14ac:dyDescent="0.3">
      <c r="B665"/>
      <c r="C665"/>
      <c r="D665"/>
      <c r="E665"/>
      <c r="F665"/>
      <c r="G665"/>
      <c r="H665"/>
      <c r="I665"/>
      <c r="J665"/>
      <c r="K665"/>
      <c r="L665"/>
      <c r="M665"/>
      <c r="N665"/>
      <c r="O665"/>
      <c r="P665"/>
      <c r="Q665"/>
      <c r="R665"/>
      <c r="S665"/>
      <c r="T665"/>
      <c r="U665"/>
      <c r="V665"/>
      <c r="W665"/>
      <c r="X665"/>
      <c r="Y665"/>
      <c r="Z665"/>
      <c r="AA665"/>
      <c r="AB665"/>
      <c r="AC665"/>
      <c r="AD665"/>
      <c r="AE665"/>
      <c r="AF665"/>
    </row>
    <row r="666" spans="2:32" x14ac:dyDescent="0.3">
      <c r="B666"/>
      <c r="C666"/>
      <c r="D666"/>
      <c r="E666"/>
      <c r="F666"/>
      <c r="G666"/>
      <c r="H666"/>
      <c r="I666"/>
      <c r="J666"/>
      <c r="K666"/>
      <c r="L666"/>
      <c r="M666"/>
      <c r="N666"/>
      <c r="O666"/>
      <c r="P666"/>
      <c r="Q666"/>
      <c r="R666"/>
      <c r="S666"/>
      <c r="T666"/>
      <c r="U666"/>
      <c r="V666"/>
      <c r="W666"/>
      <c r="X666"/>
      <c r="Y666"/>
      <c r="Z666"/>
      <c r="AA666"/>
      <c r="AB666"/>
      <c r="AC666"/>
      <c r="AD666"/>
      <c r="AE666"/>
      <c r="AF666"/>
    </row>
    <row r="667" spans="2:32" x14ac:dyDescent="0.3">
      <c r="B667"/>
      <c r="C667"/>
      <c r="D667"/>
      <c r="E667"/>
      <c r="F667"/>
      <c r="G667"/>
      <c r="H667"/>
      <c r="I667"/>
      <c r="J667"/>
      <c r="K667"/>
      <c r="L667"/>
      <c r="M667"/>
      <c r="N667"/>
      <c r="O667"/>
      <c r="P667"/>
      <c r="Q667"/>
      <c r="R667"/>
      <c r="S667"/>
      <c r="T667"/>
      <c r="U667"/>
      <c r="V667"/>
      <c r="W667"/>
      <c r="X667"/>
      <c r="Y667"/>
      <c r="Z667"/>
      <c r="AA667"/>
      <c r="AB667"/>
      <c r="AC667"/>
      <c r="AD667"/>
      <c r="AE667"/>
      <c r="AF667"/>
    </row>
    <row r="668" spans="2:32" x14ac:dyDescent="0.3">
      <c r="B668"/>
      <c r="C668"/>
      <c r="D668"/>
      <c r="E668"/>
      <c r="F668"/>
      <c r="G668"/>
      <c r="H668"/>
      <c r="I668"/>
      <c r="J668"/>
      <c r="K668"/>
      <c r="L668"/>
      <c r="M668"/>
      <c r="N668"/>
      <c r="O668"/>
      <c r="P668"/>
      <c r="Q668"/>
      <c r="R668"/>
      <c r="S668"/>
      <c r="T668"/>
      <c r="U668"/>
      <c r="V668"/>
      <c r="W668"/>
      <c r="X668"/>
      <c r="Y668"/>
      <c r="Z668"/>
      <c r="AA668"/>
      <c r="AB668"/>
      <c r="AC668"/>
      <c r="AD668"/>
      <c r="AE668"/>
      <c r="AF668"/>
    </row>
    <row r="669" spans="2:32" x14ac:dyDescent="0.3">
      <c r="B669"/>
      <c r="C669"/>
      <c r="D669"/>
      <c r="E669"/>
      <c r="F669"/>
      <c r="G669"/>
      <c r="H669"/>
      <c r="I669"/>
      <c r="J669"/>
      <c r="K669"/>
      <c r="L669"/>
      <c r="M669"/>
      <c r="N669"/>
      <c r="O669"/>
      <c r="P669"/>
      <c r="Q669"/>
      <c r="R669"/>
      <c r="S669"/>
      <c r="T669"/>
      <c r="U669"/>
      <c r="V669"/>
      <c r="W669"/>
      <c r="X669"/>
      <c r="Y669"/>
      <c r="Z669"/>
      <c r="AA669"/>
      <c r="AB669"/>
      <c r="AC669"/>
      <c r="AD669"/>
      <c r="AE669"/>
      <c r="AF669"/>
    </row>
    <row r="670" spans="2:32" x14ac:dyDescent="0.3">
      <c r="B670"/>
      <c r="C670"/>
      <c r="D670"/>
      <c r="E670"/>
      <c r="F670"/>
      <c r="G670"/>
      <c r="H670"/>
      <c r="I670"/>
      <c r="J670"/>
      <c r="K670"/>
      <c r="L670"/>
      <c r="M670"/>
      <c r="N670"/>
      <c r="O670"/>
      <c r="P670"/>
      <c r="Q670"/>
      <c r="R670"/>
      <c r="S670"/>
      <c r="T670"/>
      <c r="U670"/>
      <c r="V670"/>
      <c r="W670"/>
      <c r="X670"/>
      <c r="Y670"/>
      <c r="Z670"/>
      <c r="AA670"/>
      <c r="AB670"/>
      <c r="AC670"/>
      <c r="AD670"/>
      <c r="AE670"/>
      <c r="AF670"/>
    </row>
    <row r="671" spans="2:32" x14ac:dyDescent="0.3">
      <c r="B671"/>
      <c r="C671"/>
      <c r="D671"/>
      <c r="E671"/>
      <c r="F671"/>
      <c r="G671"/>
      <c r="H671"/>
      <c r="I671"/>
      <c r="J671"/>
      <c r="K671"/>
      <c r="L671"/>
      <c r="M671"/>
      <c r="N671"/>
      <c r="O671"/>
      <c r="P671"/>
      <c r="Q671"/>
      <c r="R671"/>
      <c r="S671"/>
      <c r="T671"/>
      <c r="U671"/>
      <c r="V671"/>
      <c r="W671"/>
      <c r="X671"/>
      <c r="Y671"/>
      <c r="Z671"/>
      <c r="AA671"/>
      <c r="AB671"/>
      <c r="AC671"/>
      <c r="AD671"/>
      <c r="AE671"/>
      <c r="AF671"/>
    </row>
    <row r="672" spans="2:32" x14ac:dyDescent="0.3">
      <c r="B672"/>
      <c r="C672"/>
      <c r="D672"/>
      <c r="E672"/>
      <c r="F672"/>
      <c r="G672"/>
      <c r="H672"/>
      <c r="I672"/>
      <c r="J672"/>
      <c r="K672"/>
      <c r="L672"/>
      <c r="M672"/>
      <c r="N672"/>
      <c r="O672"/>
      <c r="P672"/>
      <c r="Q672"/>
      <c r="R672"/>
      <c r="S672"/>
      <c r="T672"/>
      <c r="U672"/>
      <c r="V672"/>
      <c r="W672"/>
      <c r="X672"/>
      <c r="Y672"/>
      <c r="Z672"/>
      <c r="AA672"/>
      <c r="AB672"/>
      <c r="AC672"/>
      <c r="AD672"/>
      <c r="AE672"/>
      <c r="AF672"/>
    </row>
    <row r="673" spans="2:32" x14ac:dyDescent="0.3">
      <c r="B673"/>
      <c r="C673"/>
      <c r="D673"/>
      <c r="E673"/>
      <c r="F673"/>
      <c r="G673"/>
      <c r="H673"/>
      <c r="I673"/>
      <c r="J673"/>
      <c r="K673"/>
      <c r="L673"/>
      <c r="M673"/>
      <c r="N673"/>
      <c r="O673"/>
      <c r="P673"/>
      <c r="Q673"/>
      <c r="R673"/>
      <c r="S673"/>
      <c r="T673"/>
      <c r="U673"/>
      <c r="V673"/>
      <c r="W673"/>
      <c r="X673"/>
      <c r="Y673"/>
      <c r="Z673"/>
      <c r="AA673"/>
      <c r="AB673"/>
      <c r="AC673"/>
      <c r="AD673"/>
      <c r="AE673"/>
      <c r="AF673"/>
    </row>
    <row r="674" spans="2:32" x14ac:dyDescent="0.3">
      <c r="B674"/>
      <c r="C674"/>
      <c r="D674"/>
      <c r="E674"/>
      <c r="F674"/>
      <c r="G674"/>
      <c r="H674"/>
      <c r="I674"/>
      <c r="J674"/>
      <c r="K674"/>
      <c r="L674"/>
      <c r="M674"/>
      <c r="N674"/>
      <c r="O674"/>
      <c r="P674"/>
      <c r="Q674"/>
      <c r="R674"/>
      <c r="S674"/>
      <c r="T674"/>
      <c r="U674"/>
      <c r="V674"/>
      <c r="W674"/>
      <c r="X674"/>
      <c r="Y674"/>
      <c r="Z674"/>
      <c r="AA674"/>
      <c r="AB674"/>
      <c r="AC674"/>
      <c r="AD674"/>
      <c r="AE674"/>
      <c r="AF674"/>
    </row>
    <row r="675" spans="2:32" x14ac:dyDescent="0.3">
      <c r="B675"/>
      <c r="C675"/>
      <c r="D675"/>
      <c r="E675"/>
      <c r="F675"/>
      <c r="G675"/>
      <c r="H675"/>
      <c r="I675"/>
      <c r="J675"/>
      <c r="K675"/>
      <c r="L675"/>
      <c r="M675"/>
      <c r="N675"/>
      <c r="O675"/>
      <c r="P675"/>
      <c r="Q675"/>
      <c r="R675"/>
      <c r="S675"/>
      <c r="T675"/>
      <c r="U675"/>
      <c r="V675"/>
      <c r="W675"/>
      <c r="X675"/>
      <c r="Y675"/>
      <c r="Z675"/>
      <c r="AA675"/>
      <c r="AB675"/>
      <c r="AC675"/>
      <c r="AD675"/>
      <c r="AE675"/>
      <c r="AF675"/>
    </row>
    <row r="676" spans="2:32" x14ac:dyDescent="0.3">
      <c r="B676"/>
      <c r="C676"/>
      <c r="D676"/>
      <c r="E676"/>
      <c r="F676"/>
      <c r="G676"/>
      <c r="H676"/>
      <c r="I676"/>
      <c r="J676"/>
      <c r="K676"/>
      <c r="L676"/>
      <c r="M676"/>
      <c r="N676"/>
      <c r="O676"/>
      <c r="P676"/>
      <c r="Q676"/>
      <c r="R676"/>
      <c r="S676"/>
      <c r="T676"/>
      <c r="U676"/>
      <c r="V676"/>
      <c r="W676"/>
      <c r="X676"/>
      <c r="Y676"/>
      <c r="Z676"/>
      <c r="AA676"/>
      <c r="AB676"/>
      <c r="AC676"/>
      <c r="AD676"/>
      <c r="AE676"/>
      <c r="AF676"/>
    </row>
    <row r="677" spans="2:32" x14ac:dyDescent="0.3">
      <c r="B677"/>
      <c r="C677"/>
      <c r="D677"/>
      <c r="E677"/>
      <c r="F677"/>
      <c r="G677"/>
      <c r="H677"/>
      <c r="I677"/>
      <c r="J677"/>
      <c r="K677"/>
      <c r="L677"/>
      <c r="M677"/>
      <c r="N677"/>
      <c r="O677"/>
      <c r="P677"/>
      <c r="Q677"/>
      <c r="R677"/>
      <c r="S677"/>
      <c r="T677"/>
      <c r="U677"/>
      <c r="V677"/>
      <c r="W677"/>
      <c r="X677"/>
      <c r="Y677"/>
      <c r="Z677"/>
      <c r="AA677"/>
      <c r="AB677"/>
      <c r="AC677"/>
      <c r="AD677"/>
      <c r="AE677"/>
      <c r="AF677"/>
    </row>
    <row r="678" spans="2:32" x14ac:dyDescent="0.3">
      <c r="B678"/>
      <c r="C678"/>
      <c r="D678"/>
      <c r="E678"/>
      <c r="F678"/>
      <c r="G678"/>
      <c r="H678"/>
      <c r="I678"/>
      <c r="J678"/>
      <c r="K678"/>
      <c r="L678"/>
      <c r="M678"/>
      <c r="N678"/>
      <c r="O678"/>
      <c r="P678"/>
      <c r="Q678"/>
      <c r="R678"/>
      <c r="S678"/>
      <c r="T678"/>
      <c r="U678"/>
      <c r="V678"/>
      <c r="W678"/>
      <c r="X678"/>
      <c r="Y678"/>
      <c r="Z678"/>
      <c r="AA678"/>
      <c r="AB678"/>
      <c r="AC678"/>
      <c r="AD678"/>
      <c r="AE678"/>
      <c r="AF678"/>
    </row>
    <row r="679" spans="2:32" x14ac:dyDescent="0.3">
      <c r="B679"/>
      <c r="C679"/>
      <c r="D679"/>
      <c r="E679"/>
      <c r="F679"/>
      <c r="G679"/>
      <c r="H679"/>
      <c r="I679"/>
      <c r="J679"/>
      <c r="K679"/>
      <c r="L679"/>
      <c r="M679"/>
      <c r="N679"/>
      <c r="O679"/>
      <c r="P679"/>
      <c r="Q679"/>
      <c r="R679"/>
      <c r="S679"/>
      <c r="T679"/>
      <c r="U679"/>
      <c r="V679"/>
      <c r="W679"/>
      <c r="X679"/>
      <c r="Y679"/>
      <c r="Z679"/>
      <c r="AA679"/>
      <c r="AB679"/>
      <c r="AC679"/>
      <c r="AD679"/>
      <c r="AE679"/>
      <c r="AF679"/>
    </row>
    <row r="680" spans="2:32" x14ac:dyDescent="0.3">
      <c r="B680"/>
      <c r="C680"/>
      <c r="D680"/>
      <c r="E680"/>
      <c r="F680"/>
      <c r="G680"/>
      <c r="H680"/>
      <c r="I680"/>
      <c r="J680"/>
      <c r="K680"/>
      <c r="L680"/>
      <c r="M680"/>
      <c r="N680"/>
      <c r="O680"/>
      <c r="P680"/>
      <c r="Q680"/>
      <c r="R680"/>
      <c r="S680"/>
      <c r="T680"/>
      <c r="U680"/>
      <c r="V680"/>
      <c r="W680"/>
      <c r="X680"/>
      <c r="Y680"/>
      <c r="Z680"/>
      <c r="AA680"/>
      <c r="AB680"/>
      <c r="AC680"/>
      <c r="AD680"/>
      <c r="AE680"/>
      <c r="AF680"/>
    </row>
    <row r="681" spans="2:32" x14ac:dyDescent="0.3">
      <c r="B681"/>
      <c r="C681"/>
      <c r="D681"/>
      <c r="E681"/>
      <c r="F681"/>
      <c r="G681"/>
      <c r="H681"/>
      <c r="I681"/>
      <c r="J681"/>
      <c r="K681"/>
      <c r="L681"/>
      <c r="M681"/>
      <c r="N681"/>
      <c r="O681"/>
      <c r="P681"/>
      <c r="Q681"/>
      <c r="R681"/>
      <c r="S681"/>
      <c r="T681"/>
      <c r="U681"/>
      <c r="V681"/>
      <c r="W681"/>
      <c r="X681"/>
      <c r="Y681"/>
      <c r="Z681"/>
      <c r="AA681"/>
      <c r="AB681"/>
      <c r="AC681"/>
      <c r="AD681"/>
      <c r="AE681"/>
      <c r="AF681"/>
    </row>
    <row r="682" spans="2:32" x14ac:dyDescent="0.3">
      <c r="B682"/>
      <c r="C682"/>
      <c r="D682"/>
      <c r="E682"/>
      <c r="F682"/>
      <c r="G682"/>
      <c r="H682"/>
      <c r="I682"/>
      <c r="J682"/>
      <c r="K682"/>
      <c r="L682"/>
      <c r="M682"/>
      <c r="N682"/>
      <c r="O682"/>
      <c r="P682"/>
      <c r="Q682"/>
      <c r="R682"/>
      <c r="S682"/>
      <c r="T682"/>
      <c r="U682"/>
      <c r="V682"/>
      <c r="W682"/>
      <c r="X682"/>
      <c r="Y682"/>
      <c r="Z682"/>
      <c r="AA682"/>
      <c r="AB682"/>
      <c r="AC682"/>
      <c r="AD682"/>
      <c r="AE682"/>
      <c r="AF682"/>
    </row>
    <row r="683" spans="2:32" x14ac:dyDescent="0.3">
      <c r="B683"/>
      <c r="C683"/>
      <c r="D683"/>
      <c r="E683"/>
      <c r="F683"/>
      <c r="G683"/>
      <c r="H683"/>
      <c r="I683"/>
      <c r="J683"/>
      <c r="K683"/>
      <c r="L683"/>
      <c r="M683"/>
      <c r="N683"/>
      <c r="O683"/>
      <c r="P683"/>
      <c r="Q683"/>
      <c r="R683"/>
      <c r="S683"/>
      <c r="T683"/>
      <c r="U683"/>
      <c r="V683"/>
      <c r="W683"/>
      <c r="X683"/>
      <c r="Y683"/>
      <c r="Z683"/>
      <c r="AA683"/>
      <c r="AB683"/>
      <c r="AC683"/>
      <c r="AD683"/>
      <c r="AE683"/>
      <c r="AF683"/>
    </row>
    <row r="684" spans="2:32" x14ac:dyDescent="0.3">
      <c r="B684"/>
      <c r="C684"/>
      <c r="D684"/>
      <c r="E684"/>
      <c r="F684"/>
      <c r="G684"/>
      <c r="H684"/>
      <c r="I684"/>
      <c r="J684"/>
      <c r="K684"/>
      <c r="L684"/>
      <c r="M684"/>
      <c r="N684"/>
      <c r="O684"/>
      <c r="P684"/>
      <c r="Q684"/>
      <c r="R684"/>
      <c r="S684"/>
      <c r="T684"/>
      <c r="U684"/>
      <c r="V684"/>
      <c r="W684"/>
      <c r="X684"/>
      <c r="Y684"/>
      <c r="Z684"/>
      <c r="AA684"/>
      <c r="AB684"/>
      <c r="AC684"/>
      <c r="AD684"/>
      <c r="AE684"/>
      <c r="AF684"/>
    </row>
    <row r="685" spans="2:32" x14ac:dyDescent="0.3">
      <c r="B685"/>
      <c r="C685"/>
      <c r="D685"/>
      <c r="E685"/>
      <c r="F685"/>
      <c r="G685"/>
      <c r="H685"/>
      <c r="I685"/>
      <c r="J685"/>
      <c r="K685"/>
      <c r="L685"/>
      <c r="M685"/>
      <c r="N685"/>
      <c r="O685"/>
      <c r="P685"/>
      <c r="Q685"/>
      <c r="R685"/>
      <c r="S685"/>
      <c r="T685"/>
      <c r="U685"/>
      <c r="V685"/>
      <c r="W685"/>
      <c r="X685"/>
      <c r="Y685"/>
      <c r="Z685"/>
      <c r="AA685"/>
      <c r="AB685"/>
      <c r="AC685"/>
      <c r="AD685"/>
      <c r="AE685"/>
      <c r="AF685"/>
    </row>
    <row r="686" spans="2:32" x14ac:dyDescent="0.3">
      <c r="B686"/>
      <c r="C686"/>
      <c r="D686"/>
      <c r="E686"/>
      <c r="F686"/>
      <c r="G686"/>
      <c r="H686"/>
      <c r="I686"/>
      <c r="J686"/>
      <c r="K686"/>
      <c r="L686"/>
      <c r="M686"/>
      <c r="N686"/>
      <c r="O686"/>
      <c r="P686"/>
      <c r="Q686"/>
      <c r="R686"/>
      <c r="S686"/>
      <c r="T686"/>
      <c r="U686"/>
      <c r="V686"/>
      <c r="W686"/>
      <c r="X686"/>
      <c r="Y686"/>
      <c r="Z686"/>
      <c r="AA686"/>
      <c r="AB686"/>
      <c r="AC686"/>
      <c r="AD686"/>
      <c r="AE686"/>
      <c r="AF686"/>
    </row>
    <row r="687" spans="2:32" x14ac:dyDescent="0.3">
      <c r="B687"/>
      <c r="C687"/>
      <c r="D687"/>
      <c r="E687"/>
      <c r="F687"/>
      <c r="G687"/>
      <c r="H687"/>
      <c r="I687"/>
      <c r="J687"/>
      <c r="K687"/>
      <c r="L687"/>
      <c r="M687"/>
      <c r="N687"/>
      <c r="O687"/>
      <c r="P687"/>
      <c r="Q687"/>
      <c r="R687"/>
      <c r="S687"/>
      <c r="T687"/>
      <c r="U687"/>
      <c r="V687"/>
      <c r="W687"/>
      <c r="X687"/>
      <c r="Y687"/>
      <c r="Z687"/>
      <c r="AA687"/>
      <c r="AB687"/>
      <c r="AC687"/>
      <c r="AD687"/>
      <c r="AE687"/>
      <c r="AF687"/>
    </row>
    <row r="688" spans="2:32" x14ac:dyDescent="0.3">
      <c r="B688"/>
      <c r="C688"/>
      <c r="D688"/>
      <c r="E688"/>
      <c r="F688"/>
      <c r="G688"/>
      <c r="H688"/>
      <c r="I688"/>
      <c r="J688"/>
      <c r="K688"/>
      <c r="L688"/>
      <c r="M688"/>
      <c r="N688"/>
      <c r="O688"/>
      <c r="P688"/>
      <c r="Q688"/>
      <c r="R688"/>
      <c r="S688"/>
      <c r="T688"/>
      <c r="U688"/>
      <c r="V688"/>
      <c r="W688"/>
      <c r="X688"/>
      <c r="Y688"/>
      <c r="Z688"/>
      <c r="AA688"/>
      <c r="AB688"/>
      <c r="AC688"/>
      <c r="AD688"/>
      <c r="AE688"/>
      <c r="AF688"/>
    </row>
    <row r="689" spans="2:32" x14ac:dyDescent="0.3">
      <c r="B689"/>
      <c r="C689"/>
      <c r="D689"/>
      <c r="E689"/>
      <c r="F689"/>
      <c r="G689"/>
      <c r="H689"/>
      <c r="I689"/>
      <c r="J689"/>
      <c r="K689"/>
      <c r="L689"/>
      <c r="M689"/>
      <c r="N689"/>
      <c r="O689"/>
      <c r="P689"/>
      <c r="Q689"/>
      <c r="R689"/>
      <c r="S689"/>
      <c r="T689"/>
      <c r="U689"/>
      <c r="V689"/>
      <c r="W689"/>
      <c r="X689"/>
      <c r="Y689"/>
      <c r="Z689"/>
      <c r="AA689"/>
      <c r="AB689"/>
      <c r="AC689"/>
      <c r="AD689"/>
      <c r="AE689"/>
      <c r="AF689"/>
    </row>
    <row r="690" spans="2:32" x14ac:dyDescent="0.3">
      <c r="B690"/>
      <c r="C690"/>
      <c r="D690"/>
      <c r="E690"/>
      <c r="F690"/>
      <c r="G690"/>
      <c r="H690"/>
      <c r="I690"/>
      <c r="J690"/>
      <c r="K690"/>
      <c r="L690"/>
      <c r="M690"/>
      <c r="N690"/>
      <c r="O690"/>
      <c r="P690"/>
      <c r="Q690"/>
      <c r="R690"/>
      <c r="S690"/>
      <c r="T690"/>
      <c r="U690"/>
      <c r="V690"/>
      <c r="W690"/>
      <c r="X690"/>
      <c r="Y690"/>
      <c r="Z690"/>
      <c r="AA690"/>
      <c r="AB690"/>
      <c r="AC690"/>
      <c r="AD690"/>
      <c r="AE690"/>
      <c r="AF690"/>
    </row>
    <row r="691" spans="2:32" x14ac:dyDescent="0.3">
      <c r="B691"/>
      <c r="C691"/>
      <c r="D691"/>
      <c r="E691"/>
      <c r="F691"/>
      <c r="G691"/>
      <c r="H691"/>
      <c r="I691"/>
      <c r="J691"/>
      <c r="K691"/>
      <c r="L691"/>
      <c r="M691"/>
      <c r="N691"/>
      <c r="O691"/>
      <c r="P691"/>
      <c r="Q691"/>
      <c r="R691"/>
      <c r="S691"/>
      <c r="T691"/>
      <c r="U691"/>
      <c r="V691"/>
      <c r="W691"/>
      <c r="X691"/>
      <c r="Y691"/>
      <c r="Z691"/>
      <c r="AA691"/>
      <c r="AB691"/>
      <c r="AC691"/>
      <c r="AD691"/>
      <c r="AE691"/>
      <c r="AF691"/>
    </row>
    <row r="692" spans="2:32" x14ac:dyDescent="0.3">
      <c r="B692"/>
      <c r="C692"/>
      <c r="D692"/>
      <c r="E692"/>
      <c r="F692"/>
      <c r="G692"/>
      <c r="H692"/>
      <c r="I692"/>
      <c r="J692"/>
      <c r="K692"/>
      <c r="L692"/>
      <c r="M692"/>
      <c r="N692"/>
      <c r="O692"/>
      <c r="P692"/>
      <c r="Q692"/>
      <c r="R692"/>
      <c r="S692"/>
      <c r="T692"/>
      <c r="U692"/>
      <c r="V692"/>
      <c r="W692"/>
      <c r="X692"/>
      <c r="Y692"/>
      <c r="Z692"/>
      <c r="AA692"/>
      <c r="AB692"/>
      <c r="AC692"/>
      <c r="AD692"/>
      <c r="AE692"/>
      <c r="AF692"/>
    </row>
    <row r="693" spans="2:32" x14ac:dyDescent="0.3">
      <c r="B693"/>
      <c r="C693"/>
      <c r="D693"/>
      <c r="E693"/>
      <c r="F693"/>
      <c r="G693"/>
      <c r="H693"/>
      <c r="I693"/>
      <c r="J693"/>
      <c r="K693"/>
      <c r="L693"/>
      <c r="M693"/>
      <c r="N693"/>
      <c r="O693"/>
      <c r="P693"/>
      <c r="Q693"/>
      <c r="R693"/>
      <c r="S693"/>
      <c r="T693"/>
      <c r="U693"/>
      <c r="V693"/>
      <c r="W693"/>
      <c r="X693"/>
      <c r="Y693"/>
      <c r="Z693"/>
      <c r="AA693"/>
      <c r="AB693"/>
      <c r="AC693"/>
      <c r="AD693"/>
      <c r="AE693"/>
      <c r="AF693"/>
    </row>
    <row r="694" spans="2:32" x14ac:dyDescent="0.3">
      <c r="B694"/>
      <c r="C694"/>
      <c r="D694"/>
      <c r="E694"/>
      <c r="F694"/>
      <c r="G694"/>
      <c r="H694"/>
      <c r="I694"/>
      <c r="J694"/>
      <c r="K694"/>
      <c r="L694"/>
      <c r="M694"/>
      <c r="N694"/>
      <c r="O694"/>
      <c r="P694"/>
      <c r="Q694"/>
      <c r="R694"/>
      <c r="S694"/>
      <c r="T694"/>
      <c r="U694"/>
      <c r="V694"/>
      <c r="W694"/>
      <c r="X694"/>
      <c r="Y694"/>
      <c r="Z694"/>
      <c r="AA694"/>
      <c r="AB694"/>
      <c r="AC694"/>
      <c r="AD694"/>
      <c r="AE694"/>
      <c r="AF694"/>
    </row>
    <row r="695" spans="2:32" x14ac:dyDescent="0.3">
      <c r="B695"/>
      <c r="C695"/>
      <c r="D695"/>
      <c r="E695"/>
      <c r="F695"/>
      <c r="G695"/>
      <c r="H695"/>
      <c r="I695"/>
      <c r="J695"/>
      <c r="K695"/>
      <c r="L695"/>
      <c r="M695"/>
      <c r="N695"/>
      <c r="O695"/>
      <c r="P695"/>
      <c r="Q695"/>
      <c r="R695"/>
      <c r="S695"/>
      <c r="T695"/>
      <c r="U695"/>
      <c r="V695"/>
      <c r="W695"/>
      <c r="X695"/>
      <c r="Y695"/>
      <c r="Z695"/>
      <c r="AA695"/>
      <c r="AB695"/>
      <c r="AC695"/>
      <c r="AD695"/>
      <c r="AE695"/>
      <c r="AF695"/>
    </row>
    <row r="696" spans="2:32" x14ac:dyDescent="0.3">
      <c r="B696"/>
      <c r="C696"/>
      <c r="D696"/>
      <c r="E696"/>
      <c r="F696"/>
      <c r="G696"/>
      <c r="H696"/>
      <c r="I696"/>
      <c r="J696"/>
      <c r="K696"/>
      <c r="L696"/>
      <c r="M696"/>
      <c r="N696"/>
      <c r="O696"/>
      <c r="P696"/>
      <c r="Q696"/>
      <c r="R696"/>
      <c r="S696"/>
      <c r="T696"/>
      <c r="U696"/>
      <c r="V696"/>
      <c r="W696"/>
      <c r="X696"/>
      <c r="Y696"/>
      <c r="Z696"/>
      <c r="AA696"/>
      <c r="AB696"/>
      <c r="AC696"/>
      <c r="AD696"/>
      <c r="AE696"/>
      <c r="AF696"/>
    </row>
    <row r="697" spans="2:32" x14ac:dyDescent="0.3">
      <c r="B697"/>
      <c r="C697"/>
      <c r="D697"/>
      <c r="E697"/>
      <c r="F697"/>
      <c r="G697"/>
      <c r="H697"/>
      <c r="I697"/>
      <c r="J697"/>
      <c r="K697"/>
      <c r="L697"/>
      <c r="M697"/>
      <c r="N697"/>
      <c r="O697"/>
      <c r="P697"/>
      <c r="Q697"/>
      <c r="R697"/>
      <c r="S697"/>
      <c r="T697"/>
      <c r="U697"/>
      <c r="V697"/>
      <c r="W697"/>
      <c r="X697"/>
      <c r="Y697"/>
      <c r="Z697"/>
      <c r="AA697"/>
      <c r="AB697"/>
      <c r="AC697"/>
      <c r="AD697"/>
      <c r="AE697"/>
      <c r="AF697"/>
    </row>
    <row r="698" spans="2:32" x14ac:dyDescent="0.3">
      <c r="B698"/>
      <c r="C698"/>
      <c r="D698"/>
      <c r="E698"/>
      <c r="F698"/>
      <c r="G698"/>
      <c r="H698"/>
      <c r="I698"/>
      <c r="J698"/>
      <c r="K698"/>
      <c r="L698"/>
      <c r="M698"/>
      <c r="N698"/>
      <c r="O698"/>
      <c r="P698"/>
      <c r="Q698"/>
      <c r="R698"/>
      <c r="S698"/>
      <c r="T698"/>
      <c r="U698"/>
      <c r="V698"/>
      <c r="W698"/>
      <c r="X698"/>
      <c r="Y698"/>
      <c r="Z698"/>
      <c r="AA698"/>
      <c r="AB698"/>
      <c r="AC698"/>
      <c r="AD698"/>
      <c r="AE698"/>
      <c r="AF698"/>
    </row>
    <row r="699" spans="2:32" x14ac:dyDescent="0.3">
      <c r="B699"/>
      <c r="C699"/>
      <c r="D699"/>
      <c r="E699"/>
      <c r="F699"/>
      <c r="G699"/>
      <c r="H699"/>
      <c r="I699"/>
      <c r="J699"/>
      <c r="K699"/>
      <c r="L699"/>
      <c r="M699"/>
      <c r="N699"/>
      <c r="O699"/>
      <c r="P699"/>
      <c r="Q699"/>
      <c r="R699"/>
      <c r="S699"/>
      <c r="T699"/>
      <c r="U699"/>
      <c r="V699"/>
      <c r="W699"/>
      <c r="X699"/>
      <c r="Y699"/>
      <c r="Z699"/>
      <c r="AA699"/>
      <c r="AB699"/>
      <c r="AC699"/>
      <c r="AD699"/>
      <c r="AE699"/>
      <c r="AF699"/>
    </row>
    <row r="700" spans="2:32" x14ac:dyDescent="0.3">
      <c r="B700"/>
      <c r="C700"/>
      <c r="D700"/>
      <c r="E700"/>
      <c r="F700"/>
      <c r="G700"/>
      <c r="H700"/>
      <c r="I700"/>
      <c r="J700"/>
      <c r="K700"/>
      <c r="L700"/>
      <c r="M700"/>
      <c r="N700"/>
      <c r="O700"/>
      <c r="P700"/>
      <c r="Q700"/>
      <c r="R700"/>
      <c r="S700"/>
      <c r="T700"/>
      <c r="U700"/>
      <c r="V700"/>
      <c r="W700"/>
      <c r="X700"/>
      <c r="Y700"/>
      <c r="Z700"/>
      <c r="AA700"/>
      <c r="AB700"/>
      <c r="AC700"/>
      <c r="AD700"/>
      <c r="AE700"/>
      <c r="AF700"/>
    </row>
    <row r="701" spans="2:32" x14ac:dyDescent="0.3">
      <c r="B701"/>
      <c r="C701"/>
      <c r="D701"/>
      <c r="E701"/>
      <c r="F701"/>
      <c r="G701"/>
      <c r="H701"/>
      <c r="I701"/>
      <c r="J701"/>
      <c r="K701"/>
      <c r="L701"/>
      <c r="M701"/>
      <c r="N701"/>
      <c r="O701"/>
      <c r="P701"/>
      <c r="Q701"/>
      <c r="R701"/>
      <c r="S701"/>
      <c r="T701"/>
      <c r="U701"/>
      <c r="V701"/>
      <c r="W701"/>
      <c r="X701"/>
      <c r="Y701"/>
      <c r="Z701"/>
      <c r="AA701"/>
      <c r="AB701"/>
      <c r="AC701"/>
      <c r="AD701"/>
      <c r="AE701"/>
      <c r="AF701"/>
    </row>
    <row r="702" spans="2:32" x14ac:dyDescent="0.3">
      <c r="B702"/>
      <c r="C702"/>
      <c r="D702"/>
      <c r="E702"/>
      <c r="F702"/>
      <c r="G702"/>
      <c r="H702"/>
      <c r="I702"/>
      <c r="J702"/>
      <c r="K702"/>
      <c r="L702"/>
      <c r="M702"/>
      <c r="N702"/>
      <c r="O702"/>
      <c r="P702"/>
      <c r="Q702"/>
      <c r="R702"/>
      <c r="S702"/>
      <c r="T702"/>
      <c r="U702"/>
      <c r="V702"/>
      <c r="W702"/>
      <c r="X702"/>
      <c r="Y702"/>
      <c r="Z702"/>
      <c r="AA702"/>
      <c r="AB702"/>
      <c r="AC702"/>
      <c r="AD702"/>
      <c r="AE702"/>
      <c r="AF702"/>
    </row>
    <row r="703" spans="2:32" x14ac:dyDescent="0.3">
      <c r="B703"/>
      <c r="C703"/>
      <c r="D703"/>
      <c r="E703"/>
      <c r="F703"/>
      <c r="G703"/>
      <c r="H703"/>
      <c r="I703"/>
      <c r="J703"/>
      <c r="K703"/>
      <c r="L703"/>
      <c r="M703"/>
      <c r="N703"/>
      <c r="O703"/>
      <c r="P703"/>
      <c r="Q703"/>
      <c r="R703"/>
      <c r="S703"/>
      <c r="T703"/>
      <c r="U703"/>
      <c r="V703"/>
      <c r="W703"/>
      <c r="X703"/>
      <c r="Y703"/>
      <c r="Z703"/>
      <c r="AA703"/>
      <c r="AB703"/>
      <c r="AC703"/>
      <c r="AD703"/>
      <c r="AE703"/>
      <c r="AF703"/>
    </row>
    <row r="704" spans="2:32" x14ac:dyDescent="0.3">
      <c r="B704"/>
      <c r="C704"/>
      <c r="D704"/>
      <c r="E704"/>
      <c r="F704"/>
      <c r="G704"/>
      <c r="H704"/>
      <c r="I704"/>
      <c r="J704"/>
      <c r="K704"/>
      <c r="L704"/>
      <c r="M704"/>
      <c r="N704"/>
      <c r="O704"/>
      <c r="P704"/>
      <c r="Q704"/>
      <c r="R704"/>
      <c r="S704"/>
      <c r="T704"/>
      <c r="U704"/>
      <c r="V704"/>
      <c r="W704"/>
      <c r="X704"/>
      <c r="Y704"/>
      <c r="Z704"/>
      <c r="AA704"/>
      <c r="AB704"/>
      <c r="AC704"/>
      <c r="AD704"/>
      <c r="AE704"/>
      <c r="AF704"/>
    </row>
    <row r="705" spans="2:32" x14ac:dyDescent="0.3">
      <c r="B705"/>
      <c r="C705"/>
      <c r="D705"/>
      <c r="E705"/>
      <c r="F705"/>
      <c r="G705"/>
      <c r="H705"/>
      <c r="I705"/>
      <c r="J705"/>
      <c r="K705"/>
      <c r="L705"/>
      <c r="M705"/>
      <c r="N705"/>
      <c r="O705"/>
      <c r="P705"/>
      <c r="Q705"/>
      <c r="R705"/>
      <c r="S705"/>
      <c r="T705"/>
      <c r="U705"/>
      <c r="V705"/>
      <c r="W705"/>
      <c r="X705"/>
      <c r="Y705"/>
      <c r="Z705"/>
      <c r="AA705"/>
      <c r="AB705"/>
      <c r="AC705"/>
      <c r="AD705"/>
      <c r="AE705"/>
      <c r="AF705"/>
    </row>
    <row r="706" spans="2:32" x14ac:dyDescent="0.3">
      <c r="B706"/>
      <c r="C706"/>
      <c r="D706"/>
      <c r="E706"/>
      <c r="F706"/>
      <c r="G706"/>
      <c r="H706"/>
      <c r="I706"/>
      <c r="J706"/>
      <c r="K706"/>
      <c r="L706"/>
      <c r="M706"/>
      <c r="N706"/>
      <c r="O706"/>
      <c r="P706"/>
      <c r="Q706"/>
      <c r="R706"/>
      <c r="S706"/>
      <c r="T706"/>
      <c r="U706"/>
      <c r="V706"/>
      <c r="W706"/>
      <c r="X706"/>
      <c r="Y706"/>
      <c r="Z706"/>
      <c r="AA706"/>
      <c r="AB706"/>
      <c r="AC706"/>
      <c r="AD706"/>
      <c r="AE706"/>
      <c r="AF706"/>
    </row>
    <row r="707" spans="2:32" x14ac:dyDescent="0.3">
      <c r="B707"/>
      <c r="C707"/>
      <c r="D707"/>
      <c r="E707"/>
      <c r="F707"/>
      <c r="G707"/>
      <c r="H707"/>
      <c r="I707"/>
      <c r="J707"/>
      <c r="K707"/>
      <c r="L707"/>
      <c r="M707"/>
      <c r="N707"/>
      <c r="O707"/>
      <c r="P707"/>
      <c r="Q707"/>
      <c r="R707"/>
      <c r="S707"/>
      <c r="T707"/>
      <c r="U707"/>
      <c r="V707"/>
      <c r="W707"/>
      <c r="X707"/>
      <c r="Y707"/>
      <c r="Z707"/>
      <c r="AA707"/>
      <c r="AB707"/>
      <c r="AC707"/>
      <c r="AD707"/>
      <c r="AE707"/>
      <c r="AF707"/>
    </row>
    <row r="708" spans="2:32" x14ac:dyDescent="0.3">
      <c r="B708"/>
      <c r="C708"/>
      <c r="D708"/>
      <c r="E708"/>
      <c r="F708"/>
      <c r="G708"/>
      <c r="H708"/>
      <c r="I708"/>
      <c r="J708"/>
      <c r="K708"/>
      <c r="L708"/>
      <c r="M708"/>
      <c r="N708"/>
      <c r="O708"/>
      <c r="P708"/>
      <c r="Q708"/>
      <c r="R708"/>
      <c r="S708"/>
      <c r="T708"/>
      <c r="U708"/>
      <c r="V708"/>
      <c r="W708"/>
      <c r="X708"/>
      <c r="Y708"/>
      <c r="Z708"/>
      <c r="AA708"/>
      <c r="AB708"/>
      <c r="AC708"/>
      <c r="AD708"/>
      <c r="AE708"/>
      <c r="AF708"/>
    </row>
    <row r="709" spans="2:32" x14ac:dyDescent="0.3">
      <c r="B709"/>
      <c r="C709"/>
      <c r="D709"/>
      <c r="E709"/>
      <c r="F709"/>
      <c r="G709"/>
      <c r="H709"/>
      <c r="I709"/>
      <c r="J709"/>
      <c r="K709"/>
      <c r="L709"/>
      <c r="M709"/>
      <c r="N709"/>
      <c r="O709"/>
      <c r="P709"/>
      <c r="Q709"/>
      <c r="R709"/>
      <c r="S709"/>
      <c r="T709"/>
      <c r="U709"/>
      <c r="V709"/>
      <c r="W709"/>
      <c r="X709"/>
      <c r="Y709"/>
      <c r="Z709"/>
      <c r="AA709"/>
      <c r="AB709"/>
      <c r="AC709"/>
      <c r="AD709"/>
      <c r="AE709"/>
      <c r="AF709"/>
    </row>
    <row r="710" spans="2:32" x14ac:dyDescent="0.3">
      <c r="B710"/>
      <c r="C710"/>
      <c r="D710"/>
      <c r="E710"/>
      <c r="F710"/>
      <c r="G710"/>
      <c r="H710"/>
      <c r="I710"/>
      <c r="J710"/>
      <c r="K710"/>
      <c r="L710"/>
      <c r="M710"/>
      <c r="N710"/>
      <c r="O710"/>
      <c r="P710"/>
      <c r="Q710"/>
      <c r="R710"/>
      <c r="S710"/>
      <c r="T710"/>
      <c r="U710"/>
      <c r="V710"/>
      <c r="W710"/>
      <c r="X710"/>
      <c r="Y710"/>
      <c r="Z710"/>
      <c r="AA710"/>
      <c r="AB710"/>
      <c r="AC710"/>
      <c r="AD710"/>
      <c r="AE710"/>
      <c r="AF710"/>
    </row>
    <row r="711" spans="2:32" x14ac:dyDescent="0.3">
      <c r="B711"/>
      <c r="C711"/>
      <c r="D711"/>
      <c r="E711"/>
      <c r="F711"/>
      <c r="G711"/>
      <c r="H711"/>
      <c r="I711"/>
      <c r="J711"/>
      <c r="K711"/>
      <c r="L711"/>
      <c r="M711"/>
      <c r="N711"/>
      <c r="O711"/>
      <c r="P711"/>
      <c r="Q711"/>
      <c r="R711"/>
      <c r="S711"/>
      <c r="T711"/>
      <c r="U711"/>
      <c r="V711"/>
      <c r="W711"/>
      <c r="X711"/>
      <c r="Y711"/>
      <c r="Z711"/>
      <c r="AA711"/>
      <c r="AB711"/>
      <c r="AC711"/>
      <c r="AD711"/>
      <c r="AE711"/>
      <c r="AF711"/>
    </row>
    <row r="712" spans="2:32" x14ac:dyDescent="0.3">
      <c r="B712"/>
      <c r="C712"/>
      <c r="D712"/>
      <c r="E712"/>
      <c r="F712"/>
      <c r="G712"/>
      <c r="H712"/>
      <c r="I712"/>
      <c r="J712"/>
      <c r="K712"/>
      <c r="L712"/>
      <c r="M712"/>
      <c r="N712"/>
      <c r="O712"/>
      <c r="P712"/>
      <c r="Q712"/>
      <c r="R712"/>
      <c r="S712"/>
      <c r="T712"/>
      <c r="U712"/>
      <c r="V712"/>
      <c r="W712"/>
      <c r="X712"/>
      <c r="Y712"/>
      <c r="Z712"/>
      <c r="AA712"/>
      <c r="AB712"/>
      <c r="AC712"/>
      <c r="AD712"/>
      <c r="AE712"/>
      <c r="AF712"/>
    </row>
    <row r="713" spans="2:32" x14ac:dyDescent="0.3">
      <c r="B713"/>
      <c r="C713"/>
      <c r="D713"/>
      <c r="E713"/>
      <c r="F713"/>
      <c r="G713"/>
      <c r="H713"/>
      <c r="I713"/>
      <c r="J713"/>
      <c r="K713"/>
      <c r="L713"/>
      <c r="M713"/>
      <c r="N713"/>
      <c r="O713"/>
      <c r="P713"/>
      <c r="Q713"/>
      <c r="R713"/>
      <c r="S713"/>
      <c r="T713"/>
      <c r="U713"/>
      <c r="V713"/>
      <c r="W713"/>
      <c r="X713"/>
      <c r="Y713"/>
      <c r="Z713"/>
      <c r="AA713"/>
      <c r="AB713"/>
      <c r="AC713"/>
      <c r="AD713"/>
      <c r="AE713"/>
      <c r="AF713"/>
    </row>
    <row r="714" spans="2:32" x14ac:dyDescent="0.3">
      <c r="B714"/>
      <c r="C714"/>
      <c r="D714"/>
      <c r="E714"/>
      <c r="F714"/>
      <c r="G714"/>
      <c r="H714"/>
      <c r="I714"/>
      <c r="J714"/>
      <c r="K714"/>
      <c r="L714"/>
      <c r="M714"/>
      <c r="N714"/>
      <c r="O714"/>
      <c r="P714"/>
      <c r="Q714"/>
      <c r="R714"/>
      <c r="S714"/>
      <c r="T714"/>
      <c r="U714"/>
      <c r="V714"/>
      <c r="W714"/>
      <c r="X714"/>
      <c r="Y714"/>
      <c r="Z714"/>
      <c r="AA714"/>
      <c r="AB714"/>
      <c r="AC714"/>
      <c r="AD714"/>
      <c r="AE714"/>
      <c r="AF714"/>
    </row>
    <row r="715" spans="2:32" x14ac:dyDescent="0.3">
      <c r="B715"/>
      <c r="C715"/>
      <c r="D715"/>
      <c r="E715"/>
      <c r="F715"/>
      <c r="G715"/>
      <c r="H715"/>
      <c r="I715"/>
      <c r="J715"/>
      <c r="K715"/>
      <c r="L715"/>
      <c r="M715"/>
      <c r="N715"/>
      <c r="O715"/>
      <c r="P715"/>
      <c r="Q715"/>
      <c r="R715"/>
      <c r="S715"/>
      <c r="T715"/>
      <c r="U715"/>
      <c r="V715"/>
      <c r="W715"/>
      <c r="X715"/>
      <c r="Y715"/>
      <c r="Z715"/>
      <c r="AA715"/>
      <c r="AB715"/>
      <c r="AC715"/>
      <c r="AD715"/>
      <c r="AE715"/>
      <c r="AF715"/>
    </row>
  </sheetData>
  <mergeCells count="1">
    <mergeCell ref="B3:M3"/>
  </mergeCells>
  <phoneticPr fontId="39" type="noConversion"/>
  <pageMargins left="0.7" right="0.7" top="0.75" bottom="0.75" header="0.3" footer="0.3"/>
  <pageSetup paperSize="9" scale="82" orientation="landscape"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B81A0-3635-4163-82A9-04582F26A22D}">
  <sheetPr codeName="Sheet65">
    <tabColor theme="5" tint="0.249977111117893"/>
  </sheetPr>
  <dimension ref="A1:AH99"/>
  <sheetViews>
    <sheetView zoomScale="85" zoomScaleNormal="85" workbookViewId="0"/>
  </sheetViews>
  <sheetFormatPr defaultColWidth="3.75" defaultRowHeight="16.5" x14ac:dyDescent="0.3"/>
  <cols>
    <col min="1" max="1" width="3.625" style="61" customWidth="1"/>
    <col min="2" max="2" width="53.5" style="4" customWidth="1"/>
    <col min="3" max="3" width="18.125" style="4" customWidth="1"/>
    <col min="4" max="4" width="15" style="4" customWidth="1"/>
    <col min="5" max="5" width="20.5" style="4" customWidth="1"/>
    <col min="6" max="33" width="19" style="4" customWidth="1"/>
    <col min="34" max="16384" width="3.75" style="4"/>
  </cols>
  <sheetData>
    <row r="1" spans="1:34" ht="15" customHeight="1" x14ac:dyDescent="0.3">
      <c r="A1" s="42"/>
      <c r="B1" s="80"/>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row>
    <row r="2" spans="1:34" x14ac:dyDescent="0.3">
      <c r="A2" s="42"/>
      <c r="B2" s="42"/>
      <c r="C2" s="76"/>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row>
    <row r="3" spans="1:34" ht="24.75" thickBot="1" x14ac:dyDescent="0.5">
      <c r="A3" s="42"/>
      <c r="B3" s="97" t="s">
        <v>232</v>
      </c>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row>
    <row r="4" spans="1:34" ht="18" thickTop="1" thickBot="1" x14ac:dyDescent="0.35">
      <c r="A4" s="42"/>
      <c r="B4" s="20" t="s">
        <v>269</v>
      </c>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row>
    <row r="5" spans="1:34" ht="51.75" thickBot="1" x14ac:dyDescent="0.35">
      <c r="A5" s="42"/>
      <c r="B5" s="84" t="s">
        <v>145</v>
      </c>
      <c r="C5" s="92" t="s">
        <v>233</v>
      </c>
      <c r="D5" s="93" t="s">
        <v>234</v>
      </c>
      <c r="E5" s="83" t="s">
        <v>235</v>
      </c>
      <c r="F5" s="83" t="s">
        <v>236</v>
      </c>
      <c r="G5" s="83" t="s">
        <v>237</v>
      </c>
      <c r="H5" s="94" t="s">
        <v>238</v>
      </c>
      <c r="I5" s="95" t="s">
        <v>239</v>
      </c>
      <c r="J5" s="83" t="s">
        <v>240</v>
      </c>
      <c r="K5" s="42"/>
      <c r="L5" s="42"/>
      <c r="M5" s="42"/>
      <c r="N5" s="42"/>
      <c r="O5" s="42"/>
      <c r="P5" s="42"/>
      <c r="Q5" s="42"/>
      <c r="R5" s="42"/>
      <c r="S5" s="42"/>
      <c r="T5" s="42"/>
      <c r="U5" s="42"/>
      <c r="V5" s="42"/>
      <c r="W5" s="42"/>
      <c r="X5" s="42"/>
      <c r="Y5" s="42"/>
      <c r="Z5" s="42"/>
      <c r="AA5" s="42"/>
      <c r="AB5" s="42"/>
      <c r="AC5" s="42"/>
      <c r="AD5" s="42"/>
      <c r="AE5" s="42"/>
      <c r="AF5" s="42"/>
      <c r="AG5" s="42"/>
      <c r="AH5" s="42"/>
    </row>
    <row r="6" spans="1:34" ht="17.25" thickBot="1" x14ac:dyDescent="0.35">
      <c r="A6" s="42"/>
      <c r="B6" s="82" t="s">
        <v>231</v>
      </c>
      <c r="C6" s="67">
        <v>2</v>
      </c>
      <c r="D6" s="67">
        <v>1.5</v>
      </c>
      <c r="E6" s="71">
        <v>0.5</v>
      </c>
      <c r="F6" s="67">
        <f>ROUND(SUM(C6:E6),0)</f>
        <v>4</v>
      </c>
      <c r="G6" s="67">
        <v>10</v>
      </c>
      <c r="H6" s="67">
        <v>25</v>
      </c>
      <c r="I6" s="67">
        <v>75</v>
      </c>
      <c r="J6" s="67">
        <v>0</v>
      </c>
      <c r="K6" s="42"/>
      <c r="L6" s="42"/>
      <c r="M6" s="42"/>
      <c r="N6" s="42"/>
      <c r="O6" s="42"/>
      <c r="P6" s="42"/>
      <c r="Q6" s="42"/>
      <c r="R6" s="42"/>
      <c r="S6" s="42"/>
      <c r="T6" s="42"/>
      <c r="U6" s="42"/>
      <c r="V6" s="42"/>
      <c r="W6" s="42"/>
      <c r="X6" s="42"/>
      <c r="Y6" s="42"/>
      <c r="Z6" s="42"/>
      <c r="AA6" s="42"/>
      <c r="AB6" s="42"/>
      <c r="AC6" s="42"/>
      <c r="AD6" s="42"/>
      <c r="AE6" s="42"/>
      <c r="AF6" s="42"/>
      <c r="AG6" s="42"/>
      <c r="AH6" s="42"/>
    </row>
    <row r="7" spans="1:34" x14ac:dyDescent="0.3">
      <c r="A7" s="42"/>
      <c r="B7" s="56" t="s">
        <v>112</v>
      </c>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row>
    <row r="8" spans="1:34" ht="30.75" customHeight="1" x14ac:dyDescent="0.3">
      <c r="A8" s="42"/>
      <c r="B8" s="251" t="s">
        <v>241</v>
      </c>
      <c r="C8" s="251"/>
      <c r="D8" s="251"/>
      <c r="E8" s="251"/>
      <c r="F8" s="251"/>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row>
    <row r="9" spans="1:34" x14ac:dyDescent="0.3">
      <c r="A9" s="42"/>
      <c r="B9" s="37" t="s">
        <v>242</v>
      </c>
      <c r="C9" s="37"/>
      <c r="D9" s="37"/>
      <c r="E9" s="37"/>
      <c r="F9" s="37"/>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row>
    <row r="10" spans="1:34" x14ac:dyDescent="0.3">
      <c r="A10" s="42"/>
      <c r="B10" s="37" t="s">
        <v>243</v>
      </c>
      <c r="C10" s="37"/>
      <c r="D10" s="37"/>
      <c r="E10" s="37"/>
      <c r="F10" s="37"/>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row>
    <row r="11" spans="1:34" x14ac:dyDescent="0.3">
      <c r="A11" s="42"/>
      <c r="B11" s="37" t="s">
        <v>244</v>
      </c>
      <c r="C11" s="37"/>
      <c r="D11" s="37"/>
      <c r="E11" s="37"/>
      <c r="F11" s="37"/>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row>
    <row r="12" spans="1:34" x14ac:dyDescent="0.3">
      <c r="A12" s="42"/>
      <c r="B12" s="37" t="s">
        <v>245</v>
      </c>
      <c r="C12" s="37"/>
      <c r="D12" s="37"/>
      <c r="E12" s="37"/>
      <c r="F12" s="37"/>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row>
    <row r="13" spans="1:34" x14ac:dyDescent="0.3">
      <c r="A13" s="42"/>
      <c r="B13" s="37" t="s">
        <v>246</v>
      </c>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row>
    <row r="14" spans="1:34" x14ac:dyDescent="0.3">
      <c r="A14" s="42"/>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row>
    <row r="15" spans="1:34" x14ac:dyDescent="0.3">
      <c r="A15" s="42"/>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row>
    <row r="16" spans="1:34" x14ac:dyDescent="0.3">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row>
    <row r="17" spans="1:1" x14ac:dyDescent="0.3">
      <c r="A17" s="4"/>
    </row>
    <row r="18" spans="1:1" x14ac:dyDescent="0.3">
      <c r="A18" s="4"/>
    </row>
    <row r="19" spans="1:1" x14ac:dyDescent="0.3">
      <c r="A19" s="4"/>
    </row>
    <row r="20" spans="1:1" x14ac:dyDescent="0.3">
      <c r="A20" s="4"/>
    </row>
    <row r="21" spans="1:1" x14ac:dyDescent="0.3">
      <c r="A21" s="4"/>
    </row>
    <row r="22" spans="1:1" x14ac:dyDescent="0.3">
      <c r="A22" s="4"/>
    </row>
    <row r="23" spans="1:1" x14ac:dyDescent="0.3">
      <c r="A23" s="4"/>
    </row>
    <row r="24" spans="1:1" x14ac:dyDescent="0.3">
      <c r="A24" s="4"/>
    </row>
    <row r="25" spans="1:1" x14ac:dyDescent="0.3">
      <c r="A25" s="4"/>
    </row>
    <row r="26" spans="1:1" x14ac:dyDescent="0.3">
      <c r="A26" s="4"/>
    </row>
    <row r="27" spans="1:1" x14ac:dyDescent="0.3">
      <c r="A27" s="4"/>
    </row>
    <row r="28" spans="1:1" x14ac:dyDescent="0.3">
      <c r="A28" s="4"/>
    </row>
    <row r="29" spans="1:1" x14ac:dyDescent="0.3">
      <c r="A29" s="4"/>
    </row>
    <row r="30" spans="1:1" x14ac:dyDescent="0.3">
      <c r="A30" s="4"/>
    </row>
    <row r="31" spans="1:1" x14ac:dyDescent="0.3">
      <c r="A31" s="4"/>
    </row>
    <row r="32" spans="1:1" x14ac:dyDescent="0.3">
      <c r="A32" s="4"/>
    </row>
    <row r="33" spans="1:1" x14ac:dyDescent="0.3">
      <c r="A33" s="4"/>
    </row>
    <row r="34" spans="1:1" x14ac:dyDescent="0.3">
      <c r="A34" s="4"/>
    </row>
    <row r="35" spans="1:1" x14ac:dyDescent="0.3">
      <c r="A35" s="4"/>
    </row>
    <row r="36" spans="1:1" x14ac:dyDescent="0.3">
      <c r="A36" s="4"/>
    </row>
    <row r="37" spans="1:1" x14ac:dyDescent="0.3">
      <c r="A37" s="4"/>
    </row>
    <row r="38" spans="1:1" x14ac:dyDescent="0.3">
      <c r="A38" s="4"/>
    </row>
    <row r="39" spans="1:1" x14ac:dyDescent="0.3">
      <c r="A39" s="4"/>
    </row>
    <row r="40" spans="1:1" x14ac:dyDescent="0.3">
      <c r="A40" s="4"/>
    </row>
    <row r="41" spans="1:1" x14ac:dyDescent="0.3">
      <c r="A41" s="4"/>
    </row>
    <row r="42" spans="1:1" x14ac:dyDescent="0.3">
      <c r="A42" s="4"/>
    </row>
    <row r="43" spans="1:1" x14ac:dyDescent="0.3">
      <c r="A43" s="4"/>
    </row>
    <row r="44" spans="1:1" x14ac:dyDescent="0.3">
      <c r="A44" s="4"/>
    </row>
    <row r="45" spans="1:1" x14ac:dyDescent="0.3">
      <c r="A45" s="4"/>
    </row>
    <row r="46" spans="1:1" x14ac:dyDescent="0.3">
      <c r="A46" s="4"/>
    </row>
    <row r="47" spans="1:1" x14ac:dyDescent="0.3">
      <c r="A47" s="4"/>
    </row>
    <row r="48" spans="1:1" x14ac:dyDescent="0.3">
      <c r="A48" s="4"/>
    </row>
    <row r="49" spans="1:1" x14ac:dyDescent="0.3">
      <c r="A49" s="4"/>
    </row>
    <row r="50" spans="1:1" x14ac:dyDescent="0.3">
      <c r="A50" s="4"/>
    </row>
    <row r="51" spans="1:1" x14ac:dyDescent="0.3">
      <c r="A51" s="4"/>
    </row>
    <row r="52" spans="1:1" x14ac:dyDescent="0.3">
      <c r="A52" s="4"/>
    </row>
    <row r="53" spans="1:1" x14ac:dyDescent="0.3">
      <c r="A53" s="4"/>
    </row>
    <row r="54" spans="1:1" x14ac:dyDescent="0.3">
      <c r="A54" s="4"/>
    </row>
    <row r="55" spans="1:1" x14ac:dyDescent="0.3">
      <c r="A55" s="4"/>
    </row>
    <row r="56" spans="1:1" x14ac:dyDescent="0.3">
      <c r="A56" s="4"/>
    </row>
    <row r="57" spans="1:1" x14ac:dyDescent="0.3">
      <c r="A57" s="4"/>
    </row>
    <row r="58" spans="1:1" x14ac:dyDescent="0.3">
      <c r="A58" s="4"/>
    </row>
    <row r="59" spans="1:1" x14ac:dyDescent="0.3">
      <c r="A59" s="4"/>
    </row>
    <row r="60" spans="1:1" x14ac:dyDescent="0.3">
      <c r="A60" s="4"/>
    </row>
    <row r="61" spans="1:1" x14ac:dyDescent="0.3">
      <c r="A61" s="4"/>
    </row>
    <row r="62" spans="1:1" x14ac:dyDescent="0.3">
      <c r="A62" s="4"/>
    </row>
    <row r="63" spans="1:1" x14ac:dyDescent="0.3">
      <c r="A63" s="4"/>
    </row>
    <row r="64" spans="1:1" x14ac:dyDescent="0.3">
      <c r="A64" s="4"/>
    </row>
    <row r="65" spans="1:1" x14ac:dyDescent="0.3">
      <c r="A65" s="4"/>
    </row>
    <row r="66" spans="1:1" x14ac:dyDescent="0.3">
      <c r="A66" s="4"/>
    </row>
    <row r="67" spans="1:1" x14ac:dyDescent="0.3">
      <c r="A67" s="4"/>
    </row>
    <row r="68" spans="1:1" x14ac:dyDescent="0.3">
      <c r="A68" s="4"/>
    </row>
    <row r="69" spans="1:1" x14ac:dyDescent="0.3">
      <c r="A69" s="4"/>
    </row>
    <row r="70" spans="1:1" x14ac:dyDescent="0.3">
      <c r="A70" s="4"/>
    </row>
    <row r="71" spans="1:1" x14ac:dyDescent="0.3">
      <c r="A71" s="4"/>
    </row>
    <row r="72" spans="1:1" x14ac:dyDescent="0.3">
      <c r="A72" s="4"/>
    </row>
    <row r="73" spans="1:1" x14ac:dyDescent="0.3">
      <c r="A73" s="4"/>
    </row>
    <row r="74" spans="1:1" x14ac:dyDescent="0.3">
      <c r="A74" s="4"/>
    </row>
    <row r="75" spans="1:1" x14ac:dyDescent="0.3">
      <c r="A75" s="4"/>
    </row>
    <row r="76" spans="1:1" x14ac:dyDescent="0.3">
      <c r="A76" s="4"/>
    </row>
    <row r="77" spans="1:1" x14ac:dyDescent="0.3">
      <c r="A77" s="4"/>
    </row>
    <row r="78" spans="1:1" x14ac:dyDescent="0.3">
      <c r="A78" s="4"/>
    </row>
    <row r="79" spans="1:1" x14ac:dyDescent="0.3">
      <c r="A79" s="4"/>
    </row>
    <row r="80" spans="1:1" x14ac:dyDescent="0.3">
      <c r="A80" s="4"/>
    </row>
    <row r="81" spans="1:1" x14ac:dyDescent="0.3">
      <c r="A81" s="4"/>
    </row>
    <row r="82" spans="1:1" x14ac:dyDescent="0.3">
      <c r="A82" s="4"/>
    </row>
    <row r="83" spans="1:1" x14ac:dyDescent="0.3">
      <c r="A83" s="4"/>
    </row>
    <row r="84" spans="1:1" x14ac:dyDescent="0.3">
      <c r="A84" s="4"/>
    </row>
    <row r="85" spans="1:1" x14ac:dyDescent="0.3">
      <c r="A85" s="4"/>
    </row>
    <row r="86" spans="1:1" x14ac:dyDescent="0.3">
      <c r="A86" s="4"/>
    </row>
    <row r="87" spans="1:1" x14ac:dyDescent="0.3">
      <c r="A87" s="4"/>
    </row>
    <row r="88" spans="1:1" x14ac:dyDescent="0.3">
      <c r="A88" s="4"/>
    </row>
    <row r="89" spans="1:1" x14ac:dyDescent="0.3">
      <c r="A89" s="4"/>
    </row>
    <row r="90" spans="1:1" x14ac:dyDescent="0.3">
      <c r="A90" s="4"/>
    </row>
    <row r="91" spans="1:1" x14ac:dyDescent="0.3">
      <c r="A91" s="4"/>
    </row>
    <row r="92" spans="1:1" x14ac:dyDescent="0.3">
      <c r="A92" s="4"/>
    </row>
    <row r="93" spans="1:1" x14ac:dyDescent="0.3">
      <c r="A93" s="4"/>
    </row>
    <row r="94" spans="1:1" x14ac:dyDescent="0.3">
      <c r="A94" s="4"/>
    </row>
    <row r="95" spans="1:1" x14ac:dyDescent="0.3">
      <c r="A95" s="4"/>
    </row>
    <row r="96" spans="1:1" x14ac:dyDescent="0.3">
      <c r="A96" s="4"/>
    </row>
    <row r="97" spans="1:1" x14ac:dyDescent="0.3">
      <c r="A97" s="4"/>
    </row>
    <row r="98" spans="1:1" x14ac:dyDescent="0.3">
      <c r="A98" s="4"/>
    </row>
    <row r="99" spans="1:1" x14ac:dyDescent="0.3">
      <c r="A99" s="4"/>
    </row>
  </sheetData>
  <mergeCells count="1">
    <mergeCell ref="B8:F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321E1-E0AA-4420-9CAD-6FEA8921B663}">
  <sheetPr>
    <tabColor theme="4" tint="0.79998168889431442"/>
  </sheetPr>
  <dimension ref="A1:AB228"/>
  <sheetViews>
    <sheetView zoomScale="85" zoomScaleNormal="85" workbookViewId="0">
      <pane ySplit="8" topLeftCell="A9" activePane="bottomLeft" state="frozen"/>
      <selection pane="bottomLeft"/>
    </sheetView>
  </sheetViews>
  <sheetFormatPr defaultColWidth="9" defaultRowHeight="12.75" x14ac:dyDescent="0.2"/>
  <cols>
    <col min="1" max="1" width="3.625" style="3" customWidth="1"/>
    <col min="2" max="2" width="49.375" style="3" customWidth="1"/>
    <col min="3" max="3" width="10.5" style="3" customWidth="1"/>
    <col min="4" max="4" width="15.75" style="3" bestFit="1" customWidth="1"/>
    <col min="5" max="5" width="20.75" style="3" bestFit="1" customWidth="1"/>
    <col min="6" max="6" width="6.625" style="3" customWidth="1"/>
    <col min="7" max="16384" width="9" style="3"/>
  </cols>
  <sheetData>
    <row r="1" spans="1:28" ht="15" customHeight="1" x14ac:dyDescent="0.3">
      <c r="A1" s="15"/>
      <c r="B1" s="80"/>
      <c r="C1" s="42"/>
      <c r="D1" s="20"/>
      <c r="E1" s="20"/>
      <c r="F1" s="20"/>
      <c r="G1" s="138"/>
      <c r="H1" s="138"/>
      <c r="I1" s="138"/>
      <c r="J1" s="138"/>
      <c r="K1" s="138"/>
      <c r="L1" s="138"/>
      <c r="M1" s="138"/>
      <c r="N1" s="138"/>
      <c r="O1" s="138"/>
      <c r="P1" s="138"/>
      <c r="Q1" s="138"/>
      <c r="R1" s="138"/>
      <c r="S1" s="138"/>
      <c r="T1" s="138"/>
      <c r="U1" s="138"/>
    </row>
    <row r="2" spans="1:28" ht="24.75" thickBot="1" x14ac:dyDescent="0.5">
      <c r="A2" s="20"/>
      <c r="B2" s="125" t="s">
        <v>276</v>
      </c>
      <c r="C2" s="125"/>
      <c r="D2" s="20"/>
      <c r="E2" s="20"/>
      <c r="F2" s="20"/>
      <c r="G2" s="138"/>
      <c r="H2" s="138"/>
      <c r="I2" s="138"/>
      <c r="J2" s="138"/>
      <c r="K2" s="138"/>
      <c r="L2" s="138"/>
      <c r="M2" s="138"/>
      <c r="N2" s="138"/>
      <c r="O2" s="138"/>
      <c r="P2" s="138"/>
      <c r="Q2" s="138"/>
      <c r="R2" s="138"/>
      <c r="S2" s="138"/>
      <c r="T2" s="138"/>
      <c r="U2" s="138"/>
    </row>
    <row r="3" spans="1:28" ht="18" thickTop="1" thickBot="1" x14ac:dyDescent="0.35">
      <c r="A3" s="20"/>
      <c r="B3" s="55" t="s">
        <v>277</v>
      </c>
      <c r="C3" s="42"/>
      <c r="D3" s="42"/>
      <c r="E3" s="129"/>
      <c r="F3" s="20"/>
      <c r="G3" s="138"/>
      <c r="H3" s="138"/>
      <c r="I3" s="138"/>
      <c r="J3" s="138"/>
      <c r="K3" s="138"/>
      <c r="L3" s="138"/>
      <c r="M3" s="138"/>
      <c r="N3" s="138"/>
      <c r="O3" s="138"/>
      <c r="P3" s="138"/>
      <c r="Q3" s="138"/>
      <c r="R3" s="138"/>
      <c r="S3" s="138"/>
      <c r="T3" s="138"/>
      <c r="U3" s="138"/>
      <c r="V3" s="128"/>
      <c r="W3" s="128"/>
      <c r="X3" s="128"/>
      <c r="Y3" s="128"/>
      <c r="Z3" s="128"/>
      <c r="AA3" s="128"/>
      <c r="AB3" s="128"/>
    </row>
    <row r="4" spans="1:28" x14ac:dyDescent="0.2">
      <c r="A4" s="20"/>
      <c r="B4" s="20" t="s">
        <v>395</v>
      </c>
      <c r="C4" s="20"/>
      <c r="D4" s="20"/>
      <c r="E4" s="20"/>
      <c r="F4" s="20"/>
      <c r="G4" s="138"/>
      <c r="H4" s="138"/>
      <c r="I4" s="138"/>
      <c r="J4" s="138"/>
      <c r="K4" s="138"/>
      <c r="L4" s="138"/>
      <c r="M4" s="138"/>
      <c r="N4" s="138"/>
      <c r="O4" s="138"/>
      <c r="P4" s="138"/>
      <c r="Q4" s="138"/>
      <c r="R4" s="138"/>
      <c r="S4" s="138"/>
      <c r="T4" s="138"/>
      <c r="U4" s="138"/>
    </row>
    <row r="5" spans="1:28" x14ac:dyDescent="0.2">
      <c r="A5" s="138"/>
      <c r="B5" s="138"/>
      <c r="C5" s="138"/>
      <c r="D5" s="138"/>
      <c r="E5" s="138"/>
      <c r="F5" s="138"/>
      <c r="G5" s="138"/>
      <c r="H5" s="138"/>
      <c r="I5" s="138"/>
      <c r="J5" s="138"/>
      <c r="K5" s="138"/>
      <c r="L5" s="138"/>
      <c r="M5" s="138"/>
      <c r="N5" s="138"/>
      <c r="O5" s="138"/>
      <c r="P5" s="138"/>
      <c r="Q5" s="138"/>
      <c r="R5" s="138"/>
      <c r="S5" s="138"/>
      <c r="T5" s="138"/>
      <c r="U5" s="138"/>
    </row>
    <row r="6" spans="1:28" x14ac:dyDescent="0.2">
      <c r="A6" s="138"/>
      <c r="B6" s="138"/>
      <c r="C6" s="138"/>
      <c r="D6" s="138"/>
      <c r="E6" s="138"/>
      <c r="F6" s="138"/>
      <c r="G6" s="138"/>
      <c r="H6" s="138"/>
      <c r="I6" s="138"/>
      <c r="J6" s="138"/>
      <c r="K6" s="138"/>
      <c r="L6" s="138"/>
      <c r="M6" s="138"/>
      <c r="N6" s="138"/>
      <c r="O6" s="138"/>
      <c r="P6" s="138"/>
      <c r="Q6" s="138"/>
      <c r="R6" s="138"/>
      <c r="S6" s="138"/>
      <c r="T6" s="138"/>
      <c r="U6" s="138"/>
    </row>
    <row r="7" spans="1:28" ht="19.5" thickBot="1" x14ac:dyDescent="0.4">
      <c r="A7" s="20"/>
      <c r="B7" s="233" t="s">
        <v>405</v>
      </c>
      <c r="C7" s="45"/>
      <c r="D7" s="45"/>
      <c r="E7" s="45"/>
      <c r="F7" s="20"/>
      <c r="G7" s="138"/>
      <c r="H7" s="138"/>
      <c r="I7" s="138"/>
      <c r="J7" s="138"/>
      <c r="K7" s="138"/>
      <c r="L7" s="138"/>
      <c r="M7" s="138"/>
      <c r="N7" s="138"/>
      <c r="O7" s="138"/>
      <c r="P7" s="138"/>
      <c r="Q7" s="138"/>
      <c r="R7" s="138"/>
      <c r="S7" s="138"/>
      <c r="T7" s="138"/>
      <c r="U7" s="138"/>
    </row>
    <row r="8" spans="1:28" ht="33" customHeight="1" thickBot="1" x14ac:dyDescent="0.25">
      <c r="A8" s="20"/>
      <c r="B8" s="153" t="s">
        <v>278</v>
      </c>
      <c r="C8" s="155" t="s">
        <v>279</v>
      </c>
      <c r="D8" s="153" t="s">
        <v>280</v>
      </c>
      <c r="E8" s="153" t="s">
        <v>281</v>
      </c>
      <c r="F8" s="20"/>
      <c r="G8" s="138"/>
      <c r="H8" s="138"/>
      <c r="I8" s="138"/>
      <c r="J8" s="138"/>
      <c r="K8" s="138"/>
      <c r="L8" s="138"/>
      <c r="M8" s="138"/>
      <c r="N8" s="138"/>
      <c r="O8" s="138"/>
      <c r="P8" s="138"/>
      <c r="Q8" s="138"/>
      <c r="R8" s="138"/>
      <c r="S8" s="138"/>
      <c r="T8" s="138"/>
      <c r="U8" s="138"/>
    </row>
    <row r="9" spans="1:28" ht="17.25" customHeight="1" thickBot="1" x14ac:dyDescent="0.3">
      <c r="A9" s="20"/>
      <c r="B9" s="132" t="s">
        <v>91</v>
      </c>
      <c r="C9" s="131">
        <v>700</v>
      </c>
      <c r="D9" s="133">
        <v>1</v>
      </c>
      <c r="E9" s="133">
        <f t="shared" ref="E9:E10" si="0">C9*D9</f>
        <v>700</v>
      </c>
      <c r="F9" s="20"/>
      <c r="G9" s="138"/>
      <c r="H9" s="138"/>
      <c r="I9" s="138"/>
      <c r="J9" s="138"/>
      <c r="K9" s="138"/>
      <c r="L9" s="138"/>
      <c r="M9" s="138"/>
      <c r="N9" s="138"/>
      <c r="O9" s="138"/>
      <c r="P9" s="138"/>
      <c r="Q9" s="138"/>
      <c r="R9" s="138"/>
      <c r="S9" s="138"/>
      <c r="T9" s="138"/>
      <c r="U9" s="138"/>
    </row>
    <row r="10" spans="1:28" ht="17.25" customHeight="1" thickBot="1" x14ac:dyDescent="0.3">
      <c r="A10" s="20"/>
      <c r="B10" s="132" t="s">
        <v>93</v>
      </c>
      <c r="C10" s="134">
        <v>700</v>
      </c>
      <c r="D10" s="135">
        <v>1</v>
      </c>
      <c r="E10" s="135">
        <f t="shared" si="0"/>
        <v>700</v>
      </c>
      <c r="F10" s="20"/>
      <c r="G10" s="138"/>
      <c r="H10" s="138"/>
      <c r="I10" s="138"/>
      <c r="J10" s="138"/>
      <c r="K10" s="138"/>
      <c r="L10" s="138"/>
      <c r="M10" s="138"/>
      <c r="N10" s="138"/>
      <c r="O10" s="138"/>
      <c r="P10" s="138"/>
      <c r="Q10" s="138"/>
      <c r="R10" s="138"/>
      <c r="S10" s="138"/>
      <c r="T10" s="138"/>
      <c r="U10" s="138"/>
    </row>
    <row r="11" spans="1:28" ht="17.25" customHeight="1" thickBot="1" x14ac:dyDescent="0.3">
      <c r="A11" s="20"/>
      <c r="B11" s="132" t="s">
        <v>95</v>
      </c>
      <c r="C11" s="131">
        <v>51.44</v>
      </c>
      <c r="D11" s="133">
        <v>5</v>
      </c>
      <c r="E11" s="133">
        <f>C11*D11</f>
        <v>257.2</v>
      </c>
      <c r="F11" s="20"/>
      <c r="G11" s="138"/>
      <c r="H11" s="138"/>
      <c r="I11" s="138"/>
      <c r="J11" s="138"/>
      <c r="K11" s="138"/>
      <c r="L11" s="138"/>
      <c r="M11" s="138"/>
      <c r="N11" s="138"/>
      <c r="O11" s="138"/>
      <c r="P11" s="138"/>
      <c r="Q11" s="138"/>
      <c r="R11" s="138"/>
      <c r="S11" s="138"/>
      <c r="T11" s="138"/>
      <c r="U11" s="138"/>
    </row>
    <row r="12" spans="1:28" ht="17.25" customHeight="1" thickBot="1" x14ac:dyDescent="0.3">
      <c r="A12" s="20"/>
      <c r="B12" s="132" t="s">
        <v>96</v>
      </c>
      <c r="C12" s="134">
        <v>244.3</v>
      </c>
      <c r="D12" s="135">
        <v>1</v>
      </c>
      <c r="E12" s="135">
        <f t="shared" ref="E12:E15" si="1">C12*D12</f>
        <v>244.3</v>
      </c>
      <c r="F12" s="20"/>
      <c r="G12" s="138"/>
      <c r="H12" s="138"/>
      <c r="I12" s="138"/>
      <c r="J12" s="138"/>
      <c r="K12" s="138"/>
      <c r="L12" s="138"/>
      <c r="M12" s="138"/>
      <c r="N12" s="138"/>
      <c r="O12" s="138"/>
      <c r="P12" s="138"/>
      <c r="Q12" s="138"/>
      <c r="R12" s="138"/>
      <c r="S12" s="138"/>
      <c r="T12" s="138"/>
      <c r="U12" s="138"/>
    </row>
    <row r="13" spans="1:28" ht="17.25" customHeight="1" thickBot="1" x14ac:dyDescent="0.3">
      <c r="A13" s="20"/>
      <c r="B13" s="132" t="s">
        <v>97</v>
      </c>
      <c r="C13" s="131">
        <v>380</v>
      </c>
      <c r="D13" s="133">
        <v>1</v>
      </c>
      <c r="E13" s="133">
        <f t="shared" si="1"/>
        <v>380</v>
      </c>
      <c r="F13" s="20"/>
      <c r="G13" s="138"/>
      <c r="H13" s="138"/>
      <c r="I13" s="138"/>
      <c r="J13" s="138"/>
      <c r="K13" s="138"/>
      <c r="L13" s="138"/>
      <c r="M13" s="138"/>
      <c r="N13" s="138"/>
      <c r="O13" s="138"/>
      <c r="P13" s="138"/>
      <c r="Q13" s="138"/>
      <c r="R13" s="138"/>
      <c r="S13" s="138"/>
      <c r="T13" s="138"/>
      <c r="U13" s="138"/>
    </row>
    <row r="14" spans="1:28" ht="17.25" customHeight="1" thickBot="1" x14ac:dyDescent="0.3">
      <c r="A14" s="20"/>
      <c r="B14" s="132" t="s">
        <v>98</v>
      </c>
      <c r="C14" s="134">
        <v>351.4</v>
      </c>
      <c r="D14" s="135">
        <v>1</v>
      </c>
      <c r="E14" s="135">
        <f t="shared" si="1"/>
        <v>351.4</v>
      </c>
      <c r="F14" s="20"/>
      <c r="G14" s="138"/>
      <c r="H14" s="138"/>
      <c r="I14" s="138"/>
      <c r="J14" s="138"/>
      <c r="K14" s="138"/>
      <c r="L14" s="138"/>
      <c r="M14" s="138"/>
      <c r="N14" s="138"/>
      <c r="O14" s="138"/>
      <c r="P14" s="138"/>
      <c r="Q14" s="138"/>
      <c r="R14" s="138"/>
      <c r="S14" s="138"/>
      <c r="T14" s="138"/>
      <c r="U14" s="138"/>
    </row>
    <row r="15" spans="1:28" ht="17.25" customHeight="1" thickBot="1" x14ac:dyDescent="0.3">
      <c r="A15" s="20"/>
      <c r="B15" s="132" t="s">
        <v>99</v>
      </c>
      <c r="C15" s="131">
        <v>30</v>
      </c>
      <c r="D15" s="133">
        <v>1</v>
      </c>
      <c r="E15" s="133">
        <f t="shared" si="1"/>
        <v>30</v>
      </c>
      <c r="F15" s="20"/>
      <c r="G15" s="138"/>
      <c r="H15" s="138"/>
      <c r="I15" s="138"/>
      <c r="J15" s="138"/>
      <c r="K15" s="138"/>
      <c r="L15" s="138"/>
      <c r="M15" s="138"/>
      <c r="N15" s="138"/>
      <c r="O15" s="138"/>
      <c r="P15" s="138"/>
      <c r="Q15" s="138"/>
      <c r="R15" s="138"/>
      <c r="S15" s="138"/>
      <c r="T15" s="138"/>
      <c r="U15" s="138"/>
    </row>
    <row r="16" spans="1:28" ht="17.25" customHeight="1" thickBot="1" x14ac:dyDescent="0.3">
      <c r="A16" s="20"/>
      <c r="B16" s="132" t="s">
        <v>75</v>
      </c>
      <c r="C16" s="134" t="str">
        <f t="shared" ref="C16:C26" si="2">"-"</f>
        <v>-</v>
      </c>
      <c r="D16" s="135"/>
      <c r="E16" s="135"/>
      <c r="F16" s="20"/>
      <c r="G16" s="138"/>
      <c r="H16" s="138"/>
      <c r="I16" s="138"/>
      <c r="J16" s="138"/>
      <c r="K16" s="138"/>
      <c r="L16" s="138"/>
      <c r="M16" s="138"/>
      <c r="N16" s="138"/>
      <c r="O16" s="138"/>
      <c r="P16" s="138"/>
      <c r="Q16" s="138"/>
      <c r="R16" s="138"/>
      <c r="S16" s="138"/>
      <c r="T16" s="138"/>
      <c r="U16" s="138"/>
    </row>
    <row r="17" spans="1:21" ht="17.25" customHeight="1" thickBot="1" x14ac:dyDescent="0.3">
      <c r="A17" s="20"/>
      <c r="B17" s="132" t="s">
        <v>258</v>
      </c>
      <c r="C17" s="131" t="str">
        <f t="shared" si="2"/>
        <v>-</v>
      </c>
      <c r="D17" s="133"/>
      <c r="E17" s="133"/>
      <c r="F17" s="20"/>
      <c r="G17" s="138"/>
      <c r="H17" s="138"/>
      <c r="I17" s="138"/>
      <c r="J17" s="138"/>
      <c r="K17" s="138"/>
      <c r="L17" s="138"/>
      <c r="M17" s="138"/>
      <c r="N17" s="138"/>
      <c r="O17" s="138"/>
      <c r="P17" s="138"/>
      <c r="Q17" s="138"/>
      <c r="R17" s="138"/>
      <c r="S17" s="138"/>
      <c r="T17" s="138"/>
      <c r="U17" s="138"/>
    </row>
    <row r="18" spans="1:21" ht="17.25" customHeight="1" thickBot="1" x14ac:dyDescent="0.3">
      <c r="A18" s="20"/>
      <c r="B18" s="132" t="s">
        <v>83</v>
      </c>
      <c r="C18" s="134" t="str">
        <f t="shared" si="2"/>
        <v>-</v>
      </c>
      <c r="D18" s="135"/>
      <c r="E18" s="135"/>
      <c r="F18" s="20"/>
      <c r="G18" s="138"/>
      <c r="H18" s="138"/>
      <c r="I18" s="138"/>
      <c r="J18" s="138"/>
      <c r="K18" s="138"/>
      <c r="L18" s="138"/>
      <c r="M18" s="138"/>
      <c r="N18" s="138"/>
      <c r="O18" s="138"/>
      <c r="P18" s="138"/>
      <c r="Q18" s="138"/>
      <c r="R18" s="138"/>
      <c r="S18" s="138"/>
      <c r="T18" s="138"/>
      <c r="U18" s="138"/>
    </row>
    <row r="19" spans="1:21" ht="17.25" customHeight="1" thickBot="1" x14ac:dyDescent="0.3">
      <c r="A19" s="20"/>
      <c r="B19" s="132" t="s">
        <v>84</v>
      </c>
      <c r="C19" s="131" t="str">
        <f t="shared" si="2"/>
        <v>-</v>
      </c>
      <c r="D19" s="133"/>
      <c r="E19" s="133"/>
      <c r="F19" s="20"/>
      <c r="G19" s="138"/>
      <c r="H19" s="138"/>
      <c r="I19" s="138"/>
      <c r="J19" s="138"/>
      <c r="K19" s="138"/>
      <c r="L19" s="138"/>
      <c r="M19" s="138"/>
      <c r="N19" s="138"/>
      <c r="O19" s="138"/>
      <c r="P19" s="138"/>
      <c r="Q19" s="138"/>
      <c r="R19" s="138"/>
      <c r="S19" s="138"/>
      <c r="T19" s="138"/>
      <c r="U19" s="138"/>
    </row>
    <row r="20" spans="1:21" ht="17.25" customHeight="1" thickBot="1" x14ac:dyDescent="0.3">
      <c r="A20" s="20"/>
      <c r="B20" s="132" t="s">
        <v>85</v>
      </c>
      <c r="C20" s="134" t="str">
        <f t="shared" si="2"/>
        <v>-</v>
      </c>
      <c r="D20" s="135"/>
      <c r="E20" s="135"/>
      <c r="F20" s="20"/>
      <c r="G20" s="138"/>
      <c r="H20" s="138"/>
      <c r="I20" s="138"/>
      <c r="J20" s="138"/>
      <c r="K20" s="138"/>
      <c r="L20" s="138"/>
      <c r="M20" s="138"/>
      <c r="N20" s="138"/>
      <c r="O20" s="138"/>
      <c r="P20" s="138"/>
      <c r="Q20" s="138"/>
      <c r="R20" s="138"/>
      <c r="S20" s="138"/>
      <c r="T20" s="138"/>
      <c r="U20" s="138"/>
    </row>
    <row r="21" spans="1:21" ht="17.25" customHeight="1" thickBot="1" x14ac:dyDescent="0.3">
      <c r="A21" s="20"/>
      <c r="B21" s="132" t="s">
        <v>282</v>
      </c>
      <c r="C21" s="131" t="str">
        <f t="shared" si="2"/>
        <v>-</v>
      </c>
      <c r="D21" s="133"/>
      <c r="E21" s="133"/>
      <c r="F21" s="20"/>
      <c r="G21" s="138"/>
      <c r="H21" s="138"/>
      <c r="I21" s="138"/>
      <c r="J21" s="138"/>
      <c r="K21" s="138"/>
      <c r="L21" s="138"/>
      <c r="M21" s="138"/>
      <c r="N21" s="138"/>
      <c r="O21" s="138"/>
      <c r="P21" s="138"/>
      <c r="Q21" s="138"/>
      <c r="R21" s="138"/>
      <c r="S21" s="138"/>
      <c r="T21" s="138"/>
      <c r="U21" s="138"/>
    </row>
    <row r="22" spans="1:21" ht="17.25" customHeight="1" thickBot="1" x14ac:dyDescent="0.3">
      <c r="A22" s="20"/>
      <c r="B22" s="132" t="s">
        <v>80</v>
      </c>
      <c r="C22" s="134" t="str">
        <f t="shared" si="2"/>
        <v>-</v>
      </c>
      <c r="D22" s="135"/>
      <c r="E22" s="135"/>
      <c r="F22" s="20"/>
      <c r="G22" s="138"/>
      <c r="H22" s="138"/>
      <c r="I22" s="138"/>
      <c r="J22" s="138"/>
      <c r="K22" s="138"/>
      <c r="L22" s="138"/>
      <c r="M22" s="138"/>
      <c r="N22" s="138"/>
      <c r="O22" s="138"/>
      <c r="P22" s="138"/>
      <c r="Q22" s="138"/>
      <c r="R22" s="138"/>
      <c r="S22" s="138"/>
      <c r="T22" s="138"/>
      <c r="U22" s="138"/>
    </row>
    <row r="23" spans="1:21" ht="17.25" customHeight="1" thickBot="1" x14ac:dyDescent="0.3">
      <c r="A23" s="20"/>
      <c r="B23" s="132" t="s">
        <v>283</v>
      </c>
      <c r="C23" s="131" t="str">
        <f t="shared" si="2"/>
        <v>-</v>
      </c>
      <c r="D23" s="133"/>
      <c r="E23" s="133"/>
      <c r="F23" s="20"/>
      <c r="G23" s="138"/>
      <c r="H23" s="138"/>
      <c r="I23" s="138"/>
      <c r="J23" s="138"/>
      <c r="K23" s="138"/>
      <c r="L23" s="138"/>
      <c r="M23" s="138"/>
      <c r="N23" s="138"/>
      <c r="O23" s="138"/>
      <c r="P23" s="138"/>
      <c r="Q23" s="138"/>
      <c r="R23" s="138"/>
      <c r="S23" s="138"/>
      <c r="T23" s="138"/>
      <c r="U23" s="138"/>
    </row>
    <row r="24" spans="1:21" ht="17.25" customHeight="1" thickBot="1" x14ac:dyDescent="0.3">
      <c r="A24" s="20"/>
      <c r="B24" s="132" t="s">
        <v>88</v>
      </c>
      <c r="C24" s="134" t="str">
        <f t="shared" si="2"/>
        <v>-</v>
      </c>
      <c r="D24" s="135"/>
      <c r="E24" s="135"/>
      <c r="F24" s="20"/>
      <c r="G24" s="138"/>
      <c r="H24" s="138"/>
      <c r="I24" s="138"/>
      <c r="J24" s="138"/>
      <c r="K24" s="138"/>
      <c r="L24" s="138"/>
      <c r="M24" s="138"/>
      <c r="N24" s="138"/>
      <c r="O24" s="138"/>
      <c r="P24" s="138"/>
      <c r="Q24" s="138"/>
      <c r="R24" s="138"/>
      <c r="S24" s="138"/>
      <c r="T24" s="138"/>
      <c r="U24" s="138"/>
    </row>
    <row r="25" spans="1:21" ht="17.25" customHeight="1" thickBot="1" x14ac:dyDescent="0.3">
      <c r="A25" s="20"/>
      <c r="B25" s="132" t="s">
        <v>81</v>
      </c>
      <c r="C25" s="131" t="str">
        <f t="shared" si="2"/>
        <v>-</v>
      </c>
      <c r="D25" s="133"/>
      <c r="E25" s="133"/>
      <c r="F25" s="20"/>
      <c r="G25" s="138"/>
      <c r="H25" s="138"/>
      <c r="I25" s="138"/>
      <c r="J25" s="138"/>
      <c r="K25" s="138"/>
      <c r="L25" s="138"/>
      <c r="M25" s="138"/>
      <c r="N25" s="138"/>
      <c r="O25" s="138"/>
      <c r="P25" s="138"/>
      <c r="Q25" s="138"/>
      <c r="R25" s="138"/>
      <c r="S25" s="138"/>
      <c r="T25" s="138"/>
      <c r="U25" s="138"/>
    </row>
    <row r="26" spans="1:21" ht="17.25" customHeight="1" thickBot="1" x14ac:dyDescent="0.3">
      <c r="A26" s="20"/>
      <c r="B26" s="132" t="s">
        <v>89</v>
      </c>
      <c r="C26" s="134" t="str">
        <f t="shared" si="2"/>
        <v>-</v>
      </c>
      <c r="D26" s="135"/>
      <c r="E26" s="135"/>
      <c r="F26" s="20"/>
      <c r="G26" s="138"/>
      <c r="H26" s="138"/>
      <c r="I26" s="138"/>
      <c r="J26" s="138"/>
      <c r="K26" s="138"/>
      <c r="L26" s="138"/>
      <c r="M26" s="138"/>
      <c r="N26" s="138"/>
      <c r="O26" s="138"/>
      <c r="P26" s="138"/>
      <c r="Q26" s="138"/>
      <c r="R26" s="138"/>
      <c r="S26" s="138"/>
      <c r="T26" s="138"/>
      <c r="U26" s="138"/>
    </row>
    <row r="27" spans="1:21" ht="17.25" customHeight="1" thickBot="1" x14ac:dyDescent="0.35">
      <c r="A27" s="20"/>
      <c r="B27" s="136" t="s">
        <v>284</v>
      </c>
      <c r="C27" s="131">
        <v>750</v>
      </c>
      <c r="D27" s="133">
        <v>1</v>
      </c>
      <c r="E27" s="133">
        <f>C27*D27</f>
        <v>750</v>
      </c>
      <c r="F27" s="20"/>
      <c r="G27" s="138"/>
      <c r="H27" s="138"/>
      <c r="I27" s="138"/>
      <c r="J27" s="138"/>
      <c r="K27" s="138"/>
      <c r="L27" s="138"/>
      <c r="M27" s="138"/>
      <c r="N27" s="138"/>
      <c r="O27" s="138"/>
      <c r="P27" s="138"/>
      <c r="Q27" s="138"/>
      <c r="R27" s="138"/>
      <c r="S27" s="138"/>
      <c r="T27" s="138"/>
      <c r="U27" s="138"/>
    </row>
    <row r="28" spans="1:21" ht="17.25" customHeight="1" thickBot="1" x14ac:dyDescent="0.35">
      <c r="A28" s="20"/>
      <c r="B28" s="19" t="s">
        <v>264</v>
      </c>
      <c r="C28" s="134">
        <v>6.75</v>
      </c>
      <c r="D28" s="135">
        <v>1</v>
      </c>
      <c r="E28" s="135">
        <f>C28*D28</f>
        <v>6.75</v>
      </c>
      <c r="F28" s="20"/>
      <c r="G28" s="138"/>
      <c r="H28" s="138"/>
      <c r="I28" s="138"/>
      <c r="J28" s="138"/>
      <c r="K28" s="138"/>
      <c r="L28" s="138"/>
      <c r="M28" s="138"/>
      <c r="N28" s="138"/>
      <c r="O28" s="138"/>
      <c r="P28" s="138"/>
      <c r="Q28" s="138"/>
      <c r="R28" s="138"/>
      <c r="S28" s="138"/>
      <c r="T28" s="138"/>
      <c r="U28" s="138"/>
    </row>
    <row r="29" spans="1:21" ht="17.25" customHeight="1" x14ac:dyDescent="0.2">
      <c r="A29" s="20"/>
      <c r="B29" s="138"/>
      <c r="C29" s="138"/>
      <c r="D29" s="138"/>
      <c r="E29" s="138"/>
      <c r="F29" s="20"/>
      <c r="G29" s="138"/>
      <c r="H29" s="138"/>
      <c r="I29" s="138"/>
      <c r="J29" s="138"/>
      <c r="K29" s="138"/>
      <c r="L29" s="138"/>
      <c r="M29" s="138"/>
      <c r="N29" s="138"/>
      <c r="O29" s="138"/>
      <c r="P29" s="138"/>
      <c r="Q29" s="138"/>
      <c r="R29" s="138"/>
      <c r="S29" s="138"/>
      <c r="T29" s="138"/>
      <c r="U29" s="138"/>
    </row>
    <row r="30" spans="1:21" ht="17.25" customHeight="1" x14ac:dyDescent="0.2">
      <c r="A30" s="20"/>
      <c r="B30" s="138"/>
      <c r="C30" s="138"/>
      <c r="D30" s="138"/>
      <c r="E30" s="138"/>
      <c r="F30" s="20"/>
      <c r="G30" s="138"/>
      <c r="H30" s="138"/>
      <c r="I30" s="138"/>
      <c r="J30" s="138"/>
      <c r="K30" s="138"/>
      <c r="L30" s="138"/>
      <c r="M30" s="138"/>
      <c r="N30" s="138"/>
      <c r="O30" s="138"/>
      <c r="P30" s="138"/>
      <c r="Q30" s="138"/>
      <c r="R30" s="138"/>
      <c r="S30" s="138"/>
      <c r="T30" s="138"/>
      <c r="U30" s="138"/>
    </row>
    <row r="31" spans="1:21" ht="17.25" customHeight="1" x14ac:dyDescent="0.2">
      <c r="A31" s="20"/>
      <c r="B31" s="138"/>
      <c r="C31" s="138"/>
      <c r="D31" s="138"/>
      <c r="E31" s="138"/>
      <c r="F31" s="20"/>
      <c r="G31" s="138"/>
      <c r="H31" s="138"/>
      <c r="I31" s="138"/>
      <c r="J31" s="138"/>
      <c r="K31" s="138"/>
      <c r="L31" s="138"/>
      <c r="M31" s="138"/>
      <c r="N31" s="138"/>
      <c r="O31" s="138"/>
      <c r="P31" s="138"/>
      <c r="Q31" s="138"/>
      <c r="R31" s="138"/>
      <c r="S31" s="138"/>
      <c r="T31" s="138"/>
      <c r="U31" s="138"/>
    </row>
    <row r="32" spans="1:21" ht="17.25" customHeight="1" x14ac:dyDescent="0.2">
      <c r="A32" s="20"/>
      <c r="B32" s="138"/>
      <c r="C32" s="138"/>
      <c r="D32" s="138"/>
      <c r="E32" s="138"/>
      <c r="F32" s="20"/>
      <c r="G32" s="138"/>
      <c r="H32" s="138"/>
      <c r="I32" s="138"/>
      <c r="J32" s="138"/>
      <c r="K32" s="138"/>
      <c r="L32" s="138"/>
      <c r="M32" s="138"/>
      <c r="N32" s="138"/>
      <c r="O32" s="138"/>
      <c r="P32" s="138"/>
      <c r="Q32" s="138"/>
      <c r="R32" s="138"/>
      <c r="S32" s="138"/>
      <c r="T32" s="138"/>
      <c r="U32" s="138"/>
    </row>
    <row r="33" spans="1:21" ht="17.25" customHeight="1" x14ac:dyDescent="0.2">
      <c r="A33" s="20"/>
      <c r="B33" s="138"/>
      <c r="C33" s="138"/>
      <c r="D33" s="138"/>
      <c r="E33" s="138"/>
      <c r="F33" s="20"/>
      <c r="G33" s="138"/>
      <c r="H33" s="138"/>
      <c r="I33" s="138"/>
      <c r="J33" s="138"/>
      <c r="K33" s="138"/>
      <c r="L33" s="138"/>
      <c r="M33" s="138"/>
      <c r="N33" s="138"/>
      <c r="O33" s="138"/>
      <c r="P33" s="138"/>
      <c r="Q33" s="138"/>
      <c r="R33" s="138"/>
      <c r="S33" s="138"/>
      <c r="T33" s="138"/>
      <c r="U33" s="138"/>
    </row>
    <row r="34" spans="1:21" ht="17.25" customHeight="1" x14ac:dyDescent="0.2">
      <c r="A34" s="20"/>
      <c r="B34" s="138"/>
      <c r="C34" s="138"/>
      <c r="D34" s="138"/>
      <c r="E34" s="138"/>
      <c r="F34" s="20"/>
      <c r="G34" s="138"/>
      <c r="H34" s="138"/>
      <c r="I34" s="138"/>
      <c r="J34" s="138"/>
      <c r="K34" s="138"/>
      <c r="L34" s="138"/>
      <c r="M34" s="138"/>
      <c r="N34" s="138"/>
      <c r="O34" s="138"/>
      <c r="P34" s="138"/>
      <c r="Q34" s="138"/>
      <c r="R34" s="138"/>
      <c r="S34" s="138"/>
      <c r="T34" s="138"/>
      <c r="U34" s="138"/>
    </row>
    <row r="35" spans="1:21" ht="17.25" customHeight="1" x14ac:dyDescent="0.2">
      <c r="A35" s="20"/>
      <c r="B35" s="138"/>
      <c r="C35" s="138"/>
      <c r="D35" s="138"/>
      <c r="E35" s="138"/>
      <c r="F35" s="20"/>
      <c r="G35" s="138"/>
      <c r="H35" s="138"/>
      <c r="I35" s="138"/>
      <c r="J35" s="138"/>
      <c r="K35" s="138"/>
      <c r="L35" s="138"/>
      <c r="M35" s="138"/>
      <c r="N35" s="138"/>
      <c r="O35" s="138"/>
      <c r="P35" s="138"/>
      <c r="Q35" s="138"/>
      <c r="R35" s="138"/>
      <c r="S35" s="138"/>
      <c r="T35" s="138"/>
      <c r="U35" s="138"/>
    </row>
    <row r="36" spans="1:21" ht="17.25" customHeight="1" x14ac:dyDescent="0.2">
      <c r="A36" s="20"/>
      <c r="B36" s="138"/>
      <c r="C36" s="138"/>
      <c r="D36" s="138"/>
      <c r="E36" s="138"/>
      <c r="F36" s="20"/>
      <c r="G36" s="138"/>
      <c r="H36" s="138"/>
      <c r="I36" s="138"/>
      <c r="J36" s="138"/>
      <c r="K36" s="138"/>
      <c r="L36" s="138"/>
      <c r="M36" s="138"/>
      <c r="N36" s="138"/>
      <c r="O36" s="138"/>
      <c r="P36" s="138"/>
      <c r="Q36" s="138"/>
      <c r="R36" s="138"/>
      <c r="S36" s="138"/>
      <c r="T36" s="138"/>
      <c r="U36" s="138"/>
    </row>
    <row r="37" spans="1:21" ht="17.25" customHeight="1" x14ac:dyDescent="0.2">
      <c r="A37" s="20"/>
      <c r="B37" s="138"/>
      <c r="C37" s="138"/>
      <c r="D37" s="138"/>
      <c r="E37" s="138"/>
      <c r="F37" s="20"/>
      <c r="G37" s="138"/>
      <c r="H37" s="138"/>
      <c r="I37" s="138"/>
      <c r="J37" s="138"/>
      <c r="K37" s="138"/>
      <c r="L37" s="138"/>
      <c r="M37" s="138"/>
      <c r="N37" s="138"/>
      <c r="O37" s="138"/>
      <c r="P37" s="138"/>
      <c r="Q37" s="138"/>
      <c r="R37" s="138"/>
      <c r="S37" s="138"/>
      <c r="T37" s="138"/>
      <c r="U37" s="138"/>
    </row>
    <row r="38" spans="1:21" ht="17.25" customHeight="1" x14ac:dyDescent="0.2">
      <c r="A38" s="20"/>
      <c r="B38" s="138"/>
      <c r="C38" s="138"/>
      <c r="D38" s="138"/>
      <c r="E38" s="138"/>
      <c r="F38" s="20"/>
      <c r="G38" s="138"/>
      <c r="H38" s="138"/>
      <c r="I38" s="138"/>
      <c r="J38" s="138"/>
      <c r="K38" s="138"/>
      <c r="L38" s="138"/>
      <c r="M38" s="138"/>
      <c r="N38" s="138"/>
      <c r="O38" s="138"/>
      <c r="P38" s="138"/>
      <c r="Q38" s="138"/>
      <c r="R38" s="138"/>
      <c r="S38" s="138"/>
      <c r="T38" s="138"/>
      <c r="U38" s="138"/>
    </row>
    <row r="39" spans="1:21" ht="17.25" customHeight="1" x14ac:dyDescent="0.2">
      <c r="A39" s="20"/>
      <c r="B39" s="138"/>
      <c r="C39" s="138"/>
      <c r="D39" s="138"/>
      <c r="E39" s="138"/>
      <c r="F39" s="20"/>
      <c r="G39" s="138"/>
      <c r="H39" s="138"/>
      <c r="I39" s="138"/>
      <c r="J39" s="138"/>
      <c r="K39" s="138"/>
      <c r="L39" s="138"/>
      <c r="M39" s="138"/>
      <c r="N39" s="138"/>
      <c r="O39" s="138"/>
      <c r="P39" s="138"/>
      <c r="Q39" s="138"/>
      <c r="R39" s="138"/>
      <c r="S39" s="138"/>
      <c r="T39" s="138"/>
      <c r="U39" s="138"/>
    </row>
    <row r="40" spans="1:21" ht="17.25" customHeight="1" x14ac:dyDescent="0.2">
      <c r="A40" s="20"/>
      <c r="B40" s="138"/>
      <c r="C40" s="138"/>
      <c r="D40" s="138"/>
      <c r="E40" s="138"/>
      <c r="F40" s="20"/>
      <c r="G40" s="138"/>
      <c r="H40" s="138"/>
      <c r="I40" s="138"/>
      <c r="J40" s="138"/>
      <c r="K40" s="138"/>
      <c r="L40" s="138"/>
      <c r="M40" s="138"/>
      <c r="N40" s="138"/>
      <c r="O40" s="138"/>
      <c r="P40" s="138"/>
      <c r="Q40" s="138"/>
      <c r="R40" s="138"/>
      <c r="S40" s="138"/>
      <c r="T40" s="138"/>
      <c r="U40" s="138"/>
    </row>
    <row r="41" spans="1:21" ht="17.25" customHeight="1" x14ac:dyDescent="0.2">
      <c r="A41" s="20"/>
      <c r="B41" s="138"/>
      <c r="C41" s="138"/>
      <c r="D41" s="138"/>
      <c r="E41" s="138"/>
      <c r="F41" s="20"/>
      <c r="G41" s="138"/>
      <c r="H41" s="138"/>
      <c r="I41" s="138"/>
      <c r="J41" s="138"/>
      <c r="K41" s="138"/>
      <c r="L41" s="138"/>
      <c r="M41" s="138"/>
      <c r="N41" s="138"/>
      <c r="O41" s="138"/>
      <c r="P41" s="138"/>
      <c r="Q41" s="138"/>
      <c r="R41" s="138"/>
      <c r="S41" s="138"/>
      <c r="T41" s="138"/>
      <c r="U41" s="138"/>
    </row>
    <row r="42" spans="1:21" ht="17.25" customHeight="1" x14ac:dyDescent="0.2">
      <c r="A42" s="20"/>
      <c r="B42" s="138"/>
      <c r="C42" s="138"/>
      <c r="D42" s="138"/>
      <c r="E42" s="138"/>
      <c r="F42" s="20"/>
      <c r="G42" s="138"/>
      <c r="H42" s="138"/>
      <c r="I42" s="138"/>
      <c r="J42" s="138"/>
      <c r="K42" s="138"/>
      <c r="L42" s="138"/>
      <c r="M42" s="138"/>
      <c r="N42" s="138"/>
      <c r="O42" s="138"/>
      <c r="P42" s="138"/>
      <c r="Q42" s="138"/>
      <c r="R42" s="138"/>
      <c r="S42" s="138"/>
      <c r="T42" s="138"/>
      <c r="U42" s="138"/>
    </row>
    <row r="43" spans="1:21" ht="17.25" customHeight="1" x14ac:dyDescent="0.2">
      <c r="A43" s="20"/>
      <c r="B43" s="138"/>
      <c r="C43" s="138"/>
      <c r="D43" s="138"/>
      <c r="E43" s="138"/>
      <c r="F43" s="20"/>
      <c r="G43" s="138"/>
      <c r="H43" s="138"/>
      <c r="I43" s="138"/>
      <c r="J43" s="138"/>
      <c r="K43" s="138"/>
      <c r="L43" s="138"/>
      <c r="M43" s="138"/>
      <c r="N43" s="138"/>
      <c r="O43" s="138"/>
      <c r="P43" s="138"/>
      <c r="Q43" s="138"/>
      <c r="R43" s="138"/>
      <c r="S43" s="138"/>
      <c r="T43" s="138"/>
      <c r="U43" s="138"/>
    </row>
    <row r="44" spans="1:21" ht="17.25" customHeight="1" x14ac:dyDescent="0.2">
      <c r="A44" s="20"/>
      <c r="B44" s="138"/>
      <c r="C44" s="138"/>
      <c r="D44" s="138"/>
      <c r="E44" s="138"/>
      <c r="F44" s="20"/>
      <c r="G44" s="138"/>
      <c r="H44" s="138"/>
      <c r="I44" s="138"/>
      <c r="J44" s="138"/>
      <c r="K44" s="138"/>
      <c r="L44" s="138"/>
      <c r="M44" s="138"/>
      <c r="N44" s="138"/>
      <c r="O44" s="138"/>
      <c r="P44" s="138"/>
      <c r="Q44" s="138"/>
      <c r="R44" s="138"/>
      <c r="S44" s="138"/>
      <c r="T44" s="138"/>
      <c r="U44" s="138"/>
    </row>
    <row r="45" spans="1:21" ht="17.25" customHeight="1" x14ac:dyDescent="0.2">
      <c r="A45" s="20"/>
      <c r="B45" s="138"/>
      <c r="C45" s="138"/>
      <c r="D45" s="138"/>
      <c r="E45" s="138"/>
      <c r="F45" s="20"/>
      <c r="G45" s="138"/>
      <c r="H45" s="138"/>
      <c r="I45" s="138"/>
      <c r="J45" s="138"/>
      <c r="K45" s="138"/>
      <c r="L45" s="138"/>
      <c r="M45" s="138"/>
      <c r="N45" s="138"/>
      <c r="O45" s="138"/>
      <c r="P45" s="138"/>
      <c r="Q45" s="138"/>
      <c r="R45" s="138"/>
      <c r="S45" s="138"/>
      <c r="T45" s="138"/>
      <c r="U45" s="138"/>
    </row>
    <row r="46" spans="1:21" ht="17.25" customHeight="1" x14ac:dyDescent="0.2">
      <c r="A46" s="20"/>
      <c r="B46" s="138"/>
      <c r="C46" s="138"/>
      <c r="D46" s="138"/>
      <c r="E46" s="138"/>
      <c r="F46" s="20"/>
      <c r="G46" s="138"/>
      <c r="H46" s="138"/>
      <c r="I46" s="138"/>
      <c r="J46" s="138"/>
      <c r="K46" s="138"/>
      <c r="L46" s="138"/>
      <c r="M46" s="138"/>
      <c r="N46" s="138"/>
      <c r="O46" s="138"/>
      <c r="P46" s="138"/>
      <c r="Q46" s="138"/>
      <c r="R46" s="138"/>
      <c r="S46" s="138"/>
      <c r="T46" s="138"/>
      <c r="U46" s="138"/>
    </row>
    <row r="47" spans="1:21" ht="17.25" customHeight="1" x14ac:dyDescent="0.2">
      <c r="A47" s="20"/>
      <c r="B47" s="138"/>
      <c r="C47" s="138"/>
      <c r="D47" s="138"/>
      <c r="E47" s="138"/>
      <c r="F47" s="20"/>
      <c r="G47" s="138"/>
      <c r="H47" s="138"/>
      <c r="I47" s="138"/>
      <c r="J47" s="138"/>
      <c r="K47" s="138"/>
      <c r="L47" s="138"/>
      <c r="M47" s="138"/>
      <c r="N47" s="138"/>
      <c r="O47" s="138"/>
      <c r="P47" s="138"/>
      <c r="Q47" s="138"/>
      <c r="R47" s="138"/>
      <c r="S47" s="138"/>
      <c r="T47" s="138"/>
      <c r="U47" s="138"/>
    </row>
    <row r="48" spans="1:21" ht="17.25" customHeight="1" x14ac:dyDescent="0.2">
      <c r="A48" s="20"/>
      <c r="B48" s="138"/>
      <c r="C48" s="138"/>
      <c r="D48" s="138"/>
      <c r="E48" s="138"/>
      <c r="F48" s="20"/>
      <c r="G48" s="138"/>
      <c r="H48" s="138"/>
      <c r="I48" s="138"/>
      <c r="J48" s="138"/>
      <c r="K48" s="138"/>
      <c r="L48" s="138"/>
      <c r="M48" s="138"/>
      <c r="N48" s="138"/>
      <c r="O48" s="138"/>
      <c r="P48" s="138"/>
      <c r="Q48" s="138"/>
      <c r="R48" s="138"/>
      <c r="S48" s="138"/>
      <c r="T48" s="138"/>
      <c r="U48" s="138"/>
    </row>
    <row r="49" spans="1:21" ht="17.25" customHeight="1" x14ac:dyDescent="0.2">
      <c r="A49" s="20"/>
      <c r="B49" s="138"/>
      <c r="C49" s="138"/>
      <c r="D49" s="138"/>
      <c r="E49" s="138"/>
      <c r="F49" s="20"/>
      <c r="G49" s="138"/>
      <c r="H49" s="138"/>
      <c r="I49" s="138"/>
      <c r="J49" s="138"/>
      <c r="K49" s="138"/>
      <c r="L49" s="138"/>
      <c r="M49" s="138"/>
      <c r="N49" s="138"/>
      <c r="O49" s="138"/>
      <c r="P49" s="138"/>
      <c r="Q49" s="138"/>
      <c r="R49" s="138"/>
      <c r="S49" s="138"/>
      <c r="T49" s="138"/>
      <c r="U49" s="138"/>
    </row>
    <row r="50" spans="1:21" ht="17.25" customHeight="1" x14ac:dyDescent="0.2">
      <c r="A50" s="20"/>
      <c r="B50" s="138"/>
      <c r="C50" s="138"/>
      <c r="D50" s="138"/>
      <c r="E50" s="138"/>
      <c r="F50" s="20"/>
      <c r="G50" s="138"/>
      <c r="H50" s="138"/>
      <c r="I50" s="138"/>
      <c r="J50" s="138"/>
      <c r="K50" s="138"/>
      <c r="L50" s="138"/>
      <c r="M50" s="138"/>
      <c r="N50" s="138"/>
      <c r="O50" s="138"/>
      <c r="P50" s="138"/>
      <c r="Q50" s="138"/>
      <c r="R50" s="138"/>
      <c r="S50" s="138"/>
      <c r="T50" s="138"/>
      <c r="U50" s="138"/>
    </row>
    <row r="51" spans="1:21" ht="17.25" customHeight="1" x14ac:dyDescent="0.2">
      <c r="A51" s="20"/>
      <c r="B51" s="138"/>
      <c r="C51" s="138"/>
      <c r="D51" s="138"/>
      <c r="E51" s="138"/>
      <c r="F51" s="20"/>
      <c r="G51" s="138"/>
      <c r="H51" s="138"/>
      <c r="I51" s="138"/>
      <c r="J51" s="138"/>
      <c r="K51" s="138"/>
      <c r="L51" s="138"/>
      <c r="M51" s="138"/>
      <c r="N51" s="138"/>
      <c r="O51" s="138"/>
      <c r="P51" s="138"/>
      <c r="Q51" s="138"/>
      <c r="R51" s="138"/>
      <c r="S51" s="138"/>
      <c r="T51" s="138"/>
      <c r="U51" s="138"/>
    </row>
    <row r="52" spans="1:21" ht="17.25" customHeight="1" x14ac:dyDescent="0.2">
      <c r="A52" s="20"/>
      <c r="B52" s="138"/>
      <c r="C52" s="138"/>
      <c r="D52" s="138"/>
      <c r="E52" s="138"/>
      <c r="F52" s="20"/>
      <c r="G52" s="138"/>
      <c r="H52" s="138"/>
      <c r="I52" s="138"/>
      <c r="J52" s="138"/>
      <c r="K52" s="138"/>
      <c r="L52" s="138"/>
      <c r="M52" s="138"/>
      <c r="N52" s="138"/>
      <c r="O52" s="138"/>
      <c r="P52" s="138"/>
      <c r="Q52" s="138"/>
      <c r="R52" s="138"/>
      <c r="S52" s="138"/>
      <c r="T52" s="138"/>
      <c r="U52" s="138"/>
    </row>
    <row r="53" spans="1:21" ht="17.25" customHeight="1" x14ac:dyDescent="0.2">
      <c r="A53" s="20"/>
      <c r="B53" s="138"/>
      <c r="C53" s="138"/>
      <c r="D53" s="138"/>
      <c r="E53" s="138"/>
      <c r="F53" s="20"/>
      <c r="G53" s="138"/>
      <c r="H53" s="138"/>
      <c r="I53" s="138"/>
      <c r="J53" s="138"/>
      <c r="K53" s="138"/>
      <c r="L53" s="138"/>
      <c r="M53" s="138"/>
      <c r="N53" s="138"/>
      <c r="O53" s="138"/>
      <c r="P53" s="138"/>
      <c r="Q53" s="138"/>
      <c r="R53" s="138"/>
      <c r="S53" s="138"/>
      <c r="T53" s="138"/>
      <c r="U53" s="138"/>
    </row>
    <row r="54" spans="1:21" ht="17.25" customHeight="1" x14ac:dyDescent="0.2">
      <c r="A54" s="20"/>
      <c r="B54" s="138"/>
      <c r="C54" s="138"/>
      <c r="D54" s="138"/>
      <c r="E54" s="138"/>
      <c r="F54" s="20"/>
      <c r="G54" s="138"/>
      <c r="H54" s="138"/>
      <c r="I54" s="138"/>
      <c r="J54" s="138"/>
      <c r="K54" s="138"/>
      <c r="L54" s="138"/>
      <c r="M54" s="138"/>
      <c r="N54" s="138"/>
      <c r="O54" s="138"/>
      <c r="P54" s="138"/>
      <c r="Q54" s="138"/>
      <c r="R54" s="138"/>
      <c r="S54" s="138"/>
      <c r="T54" s="138"/>
      <c r="U54" s="138"/>
    </row>
    <row r="55" spans="1:21" ht="17.25" customHeight="1" x14ac:dyDescent="0.2">
      <c r="A55" s="20"/>
      <c r="B55" s="138"/>
      <c r="C55" s="138"/>
      <c r="D55" s="138"/>
      <c r="E55" s="138"/>
      <c r="F55" s="20"/>
      <c r="G55" s="138"/>
      <c r="H55" s="138"/>
      <c r="I55" s="138"/>
      <c r="J55" s="138"/>
      <c r="K55" s="138"/>
      <c r="L55" s="138"/>
      <c r="M55" s="138"/>
      <c r="N55" s="138"/>
      <c r="O55" s="138"/>
      <c r="P55" s="138"/>
      <c r="Q55" s="138"/>
      <c r="R55" s="138"/>
      <c r="S55" s="138"/>
      <c r="T55" s="138"/>
      <c r="U55" s="138"/>
    </row>
    <row r="56" spans="1:21" ht="17.25" customHeight="1" x14ac:dyDescent="0.2">
      <c r="A56" s="20"/>
      <c r="B56" s="138"/>
      <c r="C56" s="138"/>
      <c r="D56" s="138"/>
      <c r="E56" s="138"/>
      <c r="F56" s="20"/>
      <c r="G56" s="138"/>
      <c r="H56" s="138"/>
      <c r="I56" s="138"/>
      <c r="J56" s="138"/>
      <c r="K56" s="138"/>
      <c r="L56" s="138"/>
      <c r="M56" s="138"/>
      <c r="N56" s="138"/>
      <c r="O56" s="138"/>
      <c r="P56" s="138"/>
      <c r="Q56" s="138"/>
      <c r="R56" s="138"/>
      <c r="S56" s="138"/>
      <c r="T56" s="138"/>
      <c r="U56" s="138"/>
    </row>
    <row r="57" spans="1:21" ht="17.25" customHeight="1" x14ac:dyDescent="0.2">
      <c r="A57" s="20"/>
      <c r="B57" s="138"/>
      <c r="C57" s="138"/>
      <c r="D57" s="138"/>
      <c r="E57" s="138"/>
      <c r="F57" s="20"/>
      <c r="G57" s="138"/>
      <c r="H57" s="138"/>
      <c r="I57" s="138"/>
      <c r="J57" s="138"/>
      <c r="K57" s="138"/>
      <c r="L57" s="138"/>
      <c r="M57" s="138"/>
      <c r="N57" s="138"/>
      <c r="O57" s="138"/>
      <c r="P57" s="138"/>
      <c r="Q57" s="138"/>
      <c r="R57" s="138"/>
      <c r="S57" s="138"/>
      <c r="T57" s="138"/>
      <c r="U57" s="138"/>
    </row>
    <row r="58" spans="1:21" ht="17.25" customHeight="1" x14ac:dyDescent="0.2">
      <c r="A58" s="20"/>
      <c r="B58" s="138"/>
      <c r="C58" s="138"/>
      <c r="D58" s="138"/>
      <c r="E58" s="138"/>
      <c r="F58" s="20"/>
      <c r="G58" s="138"/>
      <c r="H58" s="138"/>
      <c r="I58" s="138"/>
      <c r="J58" s="138"/>
      <c r="K58" s="138"/>
      <c r="L58" s="138"/>
      <c r="M58" s="138"/>
      <c r="N58" s="138"/>
      <c r="O58" s="138"/>
      <c r="P58" s="138"/>
      <c r="Q58" s="138"/>
      <c r="R58" s="138"/>
      <c r="S58" s="138"/>
      <c r="T58" s="138"/>
      <c r="U58" s="138"/>
    </row>
    <row r="59" spans="1:21" ht="17.25" customHeight="1" x14ac:dyDescent="0.2">
      <c r="A59" s="20"/>
      <c r="B59" s="138"/>
      <c r="C59" s="138"/>
      <c r="D59" s="138"/>
      <c r="E59" s="138"/>
      <c r="F59" s="20"/>
      <c r="G59" s="138"/>
      <c r="H59" s="138"/>
      <c r="I59" s="138"/>
      <c r="J59" s="138"/>
      <c r="K59" s="138"/>
      <c r="L59" s="138"/>
      <c r="M59" s="138"/>
      <c r="N59" s="138"/>
      <c r="O59" s="138"/>
      <c r="P59" s="138"/>
      <c r="Q59" s="138"/>
      <c r="R59" s="138"/>
      <c r="S59" s="138"/>
      <c r="T59" s="138"/>
      <c r="U59" s="138"/>
    </row>
    <row r="60" spans="1:21" ht="17.25" customHeight="1" x14ac:dyDescent="0.2">
      <c r="A60" s="20"/>
      <c r="B60" s="138"/>
      <c r="C60" s="138"/>
      <c r="D60" s="138"/>
      <c r="E60" s="138"/>
      <c r="F60" s="20"/>
      <c r="G60" s="138"/>
      <c r="H60" s="138"/>
      <c r="I60" s="138"/>
      <c r="J60" s="138"/>
      <c r="K60" s="138"/>
      <c r="L60" s="138"/>
      <c r="M60" s="138"/>
      <c r="N60" s="138"/>
      <c r="O60" s="138"/>
      <c r="P60" s="138"/>
      <c r="Q60" s="138"/>
      <c r="R60" s="138"/>
      <c r="S60" s="138"/>
      <c r="T60" s="138"/>
      <c r="U60" s="138"/>
    </row>
    <row r="61" spans="1:21" ht="17.25" customHeight="1" x14ac:dyDescent="0.2">
      <c r="A61" s="20"/>
      <c r="B61" s="138"/>
      <c r="C61" s="138"/>
      <c r="D61" s="138"/>
      <c r="E61" s="138"/>
      <c r="F61" s="20"/>
      <c r="G61" s="138"/>
      <c r="H61" s="138"/>
      <c r="I61" s="138"/>
      <c r="J61" s="138"/>
      <c r="K61" s="138"/>
      <c r="L61" s="138"/>
      <c r="M61" s="138"/>
      <c r="N61" s="138"/>
      <c r="O61" s="138"/>
      <c r="P61" s="138"/>
      <c r="Q61" s="138"/>
      <c r="R61" s="138"/>
      <c r="S61" s="138"/>
      <c r="T61" s="138"/>
      <c r="U61" s="138"/>
    </row>
    <row r="62" spans="1:21" ht="17.25" customHeight="1" x14ac:dyDescent="0.2">
      <c r="A62" s="20"/>
      <c r="B62" s="138"/>
      <c r="C62" s="138"/>
      <c r="D62" s="138"/>
      <c r="E62" s="138"/>
      <c r="F62" s="20"/>
      <c r="G62" s="138"/>
      <c r="H62" s="138"/>
      <c r="I62" s="138"/>
      <c r="J62" s="138"/>
      <c r="K62" s="138"/>
      <c r="L62" s="138"/>
      <c r="M62" s="138"/>
      <c r="N62" s="138"/>
      <c r="O62" s="138"/>
      <c r="P62" s="138"/>
      <c r="Q62" s="138"/>
      <c r="R62" s="138"/>
      <c r="S62" s="138"/>
      <c r="T62" s="138"/>
      <c r="U62" s="138"/>
    </row>
    <row r="63" spans="1:21" ht="17.25" customHeight="1" x14ac:dyDescent="0.2">
      <c r="A63" s="20"/>
      <c r="B63" s="138"/>
      <c r="C63" s="138"/>
      <c r="D63" s="138"/>
      <c r="E63" s="138"/>
      <c r="F63" s="20"/>
      <c r="G63" s="138"/>
      <c r="H63" s="138"/>
      <c r="I63" s="138"/>
      <c r="J63" s="138"/>
      <c r="K63" s="138"/>
      <c r="L63" s="138"/>
      <c r="M63" s="138"/>
      <c r="N63" s="138"/>
      <c r="O63" s="138"/>
      <c r="P63" s="138"/>
      <c r="Q63" s="138"/>
      <c r="R63" s="138"/>
      <c r="S63" s="138"/>
      <c r="T63" s="138"/>
      <c r="U63" s="138"/>
    </row>
    <row r="64" spans="1:21" ht="17.25" customHeight="1" x14ac:dyDescent="0.2">
      <c r="A64" s="20"/>
      <c r="B64" s="138"/>
      <c r="C64" s="138"/>
      <c r="D64" s="138"/>
      <c r="E64" s="138"/>
      <c r="F64" s="20"/>
      <c r="G64" s="138"/>
      <c r="H64" s="138"/>
      <c r="I64" s="138"/>
      <c r="J64" s="138"/>
      <c r="K64" s="138"/>
      <c r="L64" s="138"/>
      <c r="M64" s="138"/>
      <c r="N64" s="138"/>
      <c r="O64" s="138"/>
      <c r="P64" s="138"/>
      <c r="Q64" s="138"/>
      <c r="R64" s="138"/>
      <c r="S64" s="138"/>
      <c r="T64" s="138"/>
      <c r="U64" s="138"/>
    </row>
    <row r="65" spans="1:21" ht="17.25" customHeight="1" x14ac:dyDescent="0.2">
      <c r="A65" s="20"/>
      <c r="B65" s="138"/>
      <c r="C65" s="138"/>
      <c r="D65" s="138"/>
      <c r="E65" s="138"/>
      <c r="F65" s="20"/>
      <c r="G65" s="138"/>
      <c r="H65" s="138"/>
      <c r="I65" s="138"/>
      <c r="J65" s="138"/>
      <c r="K65" s="138"/>
      <c r="L65" s="138"/>
      <c r="M65" s="138"/>
      <c r="N65" s="138"/>
      <c r="O65" s="138"/>
      <c r="P65" s="138"/>
      <c r="Q65" s="138"/>
      <c r="R65" s="138"/>
      <c r="S65" s="138"/>
      <c r="T65" s="138"/>
      <c r="U65" s="138"/>
    </row>
    <row r="66" spans="1:21" ht="17.25" customHeight="1" x14ac:dyDescent="0.2">
      <c r="A66" s="20"/>
      <c r="B66" s="138"/>
      <c r="C66" s="138"/>
      <c r="D66" s="138"/>
      <c r="E66" s="138"/>
      <c r="F66" s="20"/>
      <c r="G66" s="138"/>
      <c r="H66" s="138"/>
      <c r="I66" s="138"/>
      <c r="J66" s="138"/>
      <c r="K66" s="138"/>
      <c r="L66" s="138"/>
      <c r="M66" s="138"/>
      <c r="N66" s="138"/>
      <c r="O66" s="138"/>
      <c r="P66" s="138"/>
      <c r="Q66" s="138"/>
      <c r="R66" s="138"/>
      <c r="S66" s="138"/>
      <c r="T66" s="138"/>
      <c r="U66" s="138"/>
    </row>
    <row r="67" spans="1:21" ht="17.25" customHeight="1" x14ac:dyDescent="0.2">
      <c r="A67" s="20"/>
      <c r="B67" s="138"/>
      <c r="C67" s="138"/>
      <c r="D67" s="138"/>
      <c r="E67" s="138"/>
      <c r="F67" s="20"/>
      <c r="G67" s="138"/>
      <c r="H67" s="138"/>
      <c r="I67" s="138"/>
      <c r="J67" s="138"/>
      <c r="K67" s="138"/>
      <c r="L67" s="138"/>
      <c r="M67" s="138"/>
      <c r="N67" s="138"/>
      <c r="O67" s="138"/>
      <c r="P67" s="138"/>
      <c r="Q67" s="138"/>
      <c r="R67" s="138"/>
      <c r="S67" s="138"/>
      <c r="T67" s="138"/>
      <c r="U67" s="138"/>
    </row>
    <row r="68" spans="1:21" ht="17.25" customHeight="1" x14ac:dyDescent="0.2">
      <c r="A68" s="20"/>
      <c r="B68" s="138"/>
      <c r="C68" s="138"/>
      <c r="D68" s="138"/>
      <c r="E68" s="138"/>
      <c r="F68" s="20"/>
      <c r="G68" s="138"/>
      <c r="H68" s="138"/>
      <c r="I68" s="138"/>
      <c r="J68" s="138"/>
      <c r="K68" s="138"/>
      <c r="L68" s="138"/>
      <c r="M68" s="138"/>
      <c r="N68" s="138"/>
      <c r="O68" s="138"/>
      <c r="P68" s="138"/>
      <c r="Q68" s="138"/>
      <c r="R68" s="138"/>
      <c r="S68" s="138"/>
      <c r="T68" s="138"/>
      <c r="U68" s="138"/>
    </row>
    <row r="69" spans="1:21" ht="17.25" customHeight="1" x14ac:dyDescent="0.2">
      <c r="A69" s="20"/>
      <c r="B69" s="138"/>
      <c r="C69" s="138"/>
      <c r="D69" s="138"/>
      <c r="E69" s="138"/>
      <c r="F69" s="20"/>
      <c r="G69" s="138"/>
      <c r="H69" s="138"/>
      <c r="I69" s="138"/>
      <c r="J69" s="138"/>
      <c r="K69" s="138"/>
      <c r="L69" s="138"/>
      <c r="M69" s="138"/>
      <c r="N69" s="138"/>
      <c r="O69" s="138"/>
      <c r="P69" s="138"/>
      <c r="Q69" s="138"/>
      <c r="R69" s="138"/>
      <c r="S69" s="138"/>
      <c r="T69" s="138"/>
      <c r="U69" s="138"/>
    </row>
    <row r="70" spans="1:21" ht="17.25" customHeight="1" x14ac:dyDescent="0.2">
      <c r="A70" s="20"/>
      <c r="B70" s="138"/>
      <c r="C70" s="138"/>
      <c r="D70" s="138"/>
      <c r="E70" s="138"/>
      <c r="F70" s="20"/>
      <c r="G70" s="138"/>
      <c r="H70" s="138"/>
      <c r="I70" s="138"/>
      <c r="J70" s="138"/>
      <c r="K70" s="138"/>
      <c r="L70" s="138"/>
      <c r="M70" s="138"/>
      <c r="N70" s="138"/>
      <c r="O70" s="138"/>
      <c r="P70" s="138"/>
      <c r="Q70" s="138"/>
      <c r="R70" s="138"/>
      <c r="S70" s="138"/>
      <c r="T70" s="138"/>
      <c r="U70" s="138"/>
    </row>
    <row r="71" spans="1:21" ht="17.25" customHeight="1" x14ac:dyDescent="0.2">
      <c r="A71" s="20"/>
      <c r="B71" s="138"/>
      <c r="C71" s="138"/>
      <c r="D71" s="138"/>
      <c r="E71" s="138"/>
      <c r="F71" s="20"/>
      <c r="G71" s="138"/>
      <c r="H71" s="138"/>
      <c r="I71" s="138"/>
      <c r="J71" s="138"/>
      <c r="K71" s="138"/>
      <c r="L71" s="138"/>
      <c r="M71" s="138"/>
      <c r="N71" s="138"/>
      <c r="O71" s="138"/>
      <c r="P71" s="138"/>
      <c r="Q71" s="138"/>
      <c r="R71" s="138"/>
      <c r="S71" s="138"/>
      <c r="T71" s="138"/>
      <c r="U71" s="138"/>
    </row>
    <row r="72" spans="1:21" ht="17.25" customHeight="1" x14ac:dyDescent="0.2">
      <c r="A72" s="20"/>
      <c r="B72" s="138"/>
      <c r="C72" s="138"/>
      <c r="D72" s="138"/>
      <c r="E72" s="138"/>
      <c r="F72" s="20"/>
      <c r="G72" s="138"/>
      <c r="H72" s="138"/>
      <c r="I72" s="138"/>
      <c r="J72" s="138"/>
      <c r="K72" s="138"/>
      <c r="L72" s="138"/>
      <c r="M72" s="138"/>
      <c r="N72" s="138"/>
      <c r="O72" s="138"/>
      <c r="P72" s="138"/>
      <c r="Q72" s="138"/>
      <c r="R72" s="138"/>
      <c r="S72" s="138"/>
      <c r="T72" s="138"/>
      <c r="U72" s="138"/>
    </row>
    <row r="73" spans="1:21" ht="17.25" customHeight="1" x14ac:dyDescent="0.2">
      <c r="A73" s="20"/>
      <c r="B73" s="138"/>
      <c r="C73" s="138"/>
      <c r="D73" s="138"/>
      <c r="E73" s="138"/>
      <c r="F73" s="20"/>
      <c r="G73" s="138"/>
      <c r="H73" s="138"/>
      <c r="I73" s="138"/>
      <c r="J73" s="138"/>
      <c r="K73" s="138"/>
      <c r="L73" s="138"/>
      <c r="M73" s="138"/>
      <c r="N73" s="138"/>
      <c r="O73" s="138"/>
      <c r="P73" s="138"/>
      <c r="Q73" s="138"/>
      <c r="R73" s="138"/>
      <c r="S73" s="138"/>
      <c r="T73" s="138"/>
      <c r="U73" s="138"/>
    </row>
    <row r="74" spans="1:21" ht="17.25" customHeight="1" x14ac:dyDescent="0.2">
      <c r="A74" s="20"/>
      <c r="B74" s="138"/>
      <c r="C74" s="138"/>
      <c r="D74" s="138"/>
      <c r="E74" s="138"/>
      <c r="F74" s="20"/>
      <c r="G74" s="138"/>
      <c r="H74" s="138"/>
      <c r="I74" s="138"/>
      <c r="J74" s="138"/>
      <c r="K74" s="138"/>
      <c r="L74" s="138"/>
      <c r="M74" s="138"/>
      <c r="N74" s="138"/>
      <c r="O74" s="138"/>
      <c r="P74" s="138"/>
      <c r="Q74" s="138"/>
      <c r="R74" s="138"/>
      <c r="S74" s="138"/>
      <c r="T74" s="138"/>
      <c r="U74" s="138"/>
    </row>
    <row r="75" spans="1:21" ht="17.25" customHeight="1" x14ac:dyDescent="0.2">
      <c r="A75" s="20"/>
      <c r="B75" s="138"/>
      <c r="C75" s="138"/>
      <c r="D75" s="138"/>
      <c r="E75" s="138"/>
      <c r="F75" s="20"/>
      <c r="G75" s="138"/>
      <c r="H75" s="138"/>
      <c r="I75" s="138"/>
      <c r="J75" s="138"/>
      <c r="K75" s="138"/>
      <c r="L75" s="138"/>
      <c r="M75" s="138"/>
      <c r="N75" s="138"/>
      <c r="O75" s="138"/>
      <c r="P75" s="138"/>
      <c r="Q75" s="138"/>
      <c r="R75" s="138"/>
      <c r="S75" s="138"/>
      <c r="T75" s="138"/>
      <c r="U75" s="138"/>
    </row>
    <row r="76" spans="1:21" ht="17.25" customHeight="1" x14ac:dyDescent="0.2">
      <c r="A76" s="20"/>
      <c r="B76" s="138"/>
      <c r="C76" s="138"/>
      <c r="D76" s="138"/>
      <c r="E76" s="138"/>
      <c r="F76" s="20"/>
      <c r="G76" s="138"/>
      <c r="H76" s="138"/>
      <c r="I76" s="138"/>
      <c r="J76" s="138"/>
      <c r="K76" s="138"/>
      <c r="L76" s="138"/>
      <c r="M76" s="138"/>
      <c r="N76" s="138"/>
      <c r="O76" s="138"/>
      <c r="P76" s="138"/>
      <c r="Q76" s="138"/>
      <c r="R76" s="138"/>
      <c r="S76" s="138"/>
      <c r="T76" s="138"/>
      <c r="U76" s="138"/>
    </row>
    <row r="77" spans="1:21" ht="17.25" customHeight="1" x14ac:dyDescent="0.2">
      <c r="A77" s="20"/>
      <c r="B77" s="138"/>
      <c r="C77" s="138"/>
      <c r="D77" s="138"/>
      <c r="E77" s="138"/>
      <c r="F77" s="20"/>
      <c r="G77" s="138"/>
      <c r="H77" s="138"/>
      <c r="I77" s="138"/>
      <c r="J77" s="138"/>
      <c r="K77" s="138"/>
      <c r="L77" s="138"/>
      <c r="M77" s="138"/>
      <c r="N77" s="138"/>
      <c r="O77" s="138"/>
      <c r="P77" s="138"/>
      <c r="Q77" s="138"/>
      <c r="R77" s="138"/>
      <c r="S77" s="138"/>
      <c r="T77" s="138"/>
      <c r="U77" s="138"/>
    </row>
    <row r="78" spans="1:21" ht="17.25" customHeight="1" x14ac:dyDescent="0.2">
      <c r="A78" s="20"/>
      <c r="B78" s="138"/>
      <c r="C78" s="138"/>
      <c r="D78" s="138"/>
      <c r="E78" s="138"/>
      <c r="F78" s="20"/>
      <c r="G78" s="138"/>
      <c r="H78" s="138"/>
      <c r="I78" s="138"/>
      <c r="J78" s="138"/>
      <c r="K78" s="138"/>
      <c r="L78" s="138"/>
      <c r="M78" s="138"/>
      <c r="N78" s="138"/>
      <c r="O78" s="138"/>
      <c r="P78" s="138"/>
      <c r="Q78" s="138"/>
      <c r="R78" s="138"/>
      <c r="S78" s="138"/>
      <c r="T78" s="138"/>
      <c r="U78" s="138"/>
    </row>
    <row r="79" spans="1:21" ht="17.25" customHeight="1" x14ac:dyDescent="0.2">
      <c r="A79" s="20"/>
      <c r="B79" s="138"/>
      <c r="C79" s="138"/>
      <c r="D79" s="138"/>
      <c r="E79" s="138"/>
      <c r="F79" s="20"/>
      <c r="G79" s="138"/>
      <c r="H79" s="138"/>
      <c r="I79" s="138"/>
      <c r="J79" s="138"/>
      <c r="K79" s="138"/>
      <c r="L79" s="138"/>
      <c r="M79" s="138"/>
      <c r="N79" s="138"/>
      <c r="O79" s="138"/>
      <c r="P79" s="138"/>
      <c r="Q79" s="138"/>
      <c r="R79" s="138"/>
      <c r="S79" s="138"/>
      <c r="T79" s="138"/>
      <c r="U79" s="138"/>
    </row>
    <row r="80" spans="1:21" ht="17.25" customHeight="1" x14ac:dyDescent="0.2">
      <c r="A80" s="20"/>
      <c r="B80" s="138"/>
      <c r="C80" s="138"/>
      <c r="D80" s="138"/>
      <c r="E80" s="138"/>
      <c r="F80" s="20"/>
      <c r="G80" s="138"/>
      <c r="H80" s="138"/>
      <c r="I80" s="138"/>
      <c r="J80" s="138"/>
      <c r="K80" s="138"/>
      <c r="L80" s="138"/>
      <c r="M80" s="138"/>
      <c r="N80" s="138"/>
      <c r="O80" s="138"/>
      <c r="P80" s="138"/>
      <c r="Q80" s="138"/>
      <c r="R80" s="138"/>
      <c r="S80" s="138"/>
      <c r="T80" s="138"/>
      <c r="U80" s="138"/>
    </row>
    <row r="81" spans="1:21" ht="17.25" customHeight="1" x14ac:dyDescent="0.2">
      <c r="A81" s="20"/>
      <c r="B81" s="138"/>
      <c r="C81" s="138"/>
      <c r="D81" s="138"/>
      <c r="E81" s="138"/>
      <c r="F81" s="20"/>
      <c r="G81" s="138"/>
      <c r="H81" s="138"/>
      <c r="I81" s="138"/>
      <c r="J81" s="138"/>
      <c r="K81" s="138"/>
      <c r="L81" s="138"/>
      <c r="M81" s="138"/>
      <c r="N81" s="138"/>
      <c r="O81" s="138"/>
      <c r="P81" s="138"/>
      <c r="Q81" s="138"/>
      <c r="R81" s="138"/>
      <c r="S81" s="138"/>
      <c r="T81" s="138"/>
      <c r="U81" s="138"/>
    </row>
    <row r="82" spans="1:21" ht="17.25" customHeight="1" x14ac:dyDescent="0.2">
      <c r="A82" s="20"/>
      <c r="B82" s="138"/>
      <c r="C82" s="138"/>
      <c r="D82" s="138"/>
      <c r="E82" s="138"/>
      <c r="F82" s="20"/>
      <c r="G82" s="138"/>
      <c r="H82" s="138"/>
      <c r="I82" s="138"/>
      <c r="J82" s="138"/>
      <c r="K82" s="138"/>
      <c r="L82" s="138"/>
      <c r="M82" s="138"/>
      <c r="N82" s="138"/>
      <c r="O82" s="138"/>
      <c r="P82" s="138"/>
      <c r="Q82" s="138"/>
      <c r="R82" s="138"/>
      <c r="S82" s="138"/>
      <c r="T82" s="138"/>
      <c r="U82" s="138"/>
    </row>
    <row r="83" spans="1:21" ht="17.25" customHeight="1" x14ac:dyDescent="0.2">
      <c r="A83" s="20"/>
      <c r="B83" s="138"/>
      <c r="C83" s="138"/>
      <c r="D83" s="138"/>
      <c r="E83" s="138"/>
      <c r="F83" s="20"/>
      <c r="G83" s="138"/>
      <c r="H83" s="138"/>
      <c r="I83" s="138"/>
      <c r="J83" s="138"/>
      <c r="K83" s="138"/>
      <c r="L83" s="138"/>
      <c r="M83" s="138"/>
      <c r="N83" s="138"/>
      <c r="O83" s="138"/>
      <c r="P83" s="138"/>
      <c r="Q83" s="138"/>
      <c r="R83" s="138"/>
      <c r="S83" s="138"/>
      <c r="T83" s="138"/>
      <c r="U83" s="138"/>
    </row>
    <row r="84" spans="1:21" ht="17.25" customHeight="1" x14ac:dyDescent="0.2">
      <c r="A84" s="20"/>
      <c r="B84" s="138"/>
      <c r="C84" s="138"/>
      <c r="D84" s="138"/>
      <c r="E84" s="138"/>
      <c r="F84" s="20"/>
      <c r="G84" s="138"/>
      <c r="H84" s="138"/>
      <c r="I84" s="138"/>
      <c r="J84" s="138"/>
      <c r="K84" s="138"/>
      <c r="L84" s="138"/>
      <c r="M84" s="138"/>
      <c r="N84" s="138"/>
      <c r="O84" s="138"/>
      <c r="P84" s="138"/>
      <c r="Q84" s="138"/>
      <c r="R84" s="138"/>
      <c r="S84" s="138"/>
      <c r="T84" s="138"/>
      <c r="U84" s="138"/>
    </row>
    <row r="85" spans="1:21" ht="17.25" customHeight="1" x14ac:dyDescent="0.2">
      <c r="A85" s="20"/>
      <c r="B85" s="138"/>
      <c r="C85" s="138"/>
      <c r="D85" s="138"/>
      <c r="E85" s="138"/>
      <c r="F85" s="20"/>
      <c r="G85" s="138"/>
      <c r="H85" s="138"/>
      <c r="I85" s="138"/>
      <c r="J85" s="138"/>
      <c r="K85" s="138"/>
      <c r="L85" s="138"/>
      <c r="M85" s="138"/>
      <c r="N85" s="138"/>
      <c r="O85" s="138"/>
      <c r="P85" s="138"/>
      <c r="Q85" s="138"/>
      <c r="R85" s="138"/>
      <c r="S85" s="138"/>
      <c r="T85" s="138"/>
      <c r="U85" s="138"/>
    </row>
    <row r="86" spans="1:21" ht="17.25" customHeight="1" x14ac:dyDescent="0.2">
      <c r="A86" s="20"/>
      <c r="B86" s="138"/>
      <c r="C86" s="138"/>
      <c r="D86" s="138"/>
      <c r="E86" s="138"/>
      <c r="F86" s="20"/>
      <c r="G86" s="138"/>
      <c r="H86" s="138"/>
      <c r="I86" s="138"/>
      <c r="J86" s="138"/>
      <c r="K86" s="138"/>
      <c r="L86" s="138"/>
      <c r="M86" s="138"/>
      <c r="N86" s="138"/>
      <c r="O86" s="138"/>
      <c r="P86" s="138"/>
      <c r="Q86" s="138"/>
      <c r="R86" s="138"/>
      <c r="S86" s="138"/>
      <c r="T86" s="138"/>
      <c r="U86" s="138"/>
    </row>
    <row r="87" spans="1:21" ht="17.25" customHeight="1" x14ac:dyDescent="0.2">
      <c r="A87" s="20"/>
      <c r="B87" s="138"/>
      <c r="C87" s="138"/>
      <c r="D87" s="138"/>
      <c r="E87" s="138"/>
      <c r="F87" s="20"/>
      <c r="G87" s="138"/>
      <c r="H87" s="138"/>
      <c r="I87" s="138"/>
      <c r="J87" s="138"/>
      <c r="K87" s="138"/>
      <c r="L87" s="138"/>
      <c r="M87" s="138"/>
      <c r="N87" s="138"/>
      <c r="O87" s="138"/>
      <c r="P87" s="138"/>
      <c r="Q87" s="138"/>
      <c r="R87" s="138"/>
      <c r="S87" s="138"/>
      <c r="T87" s="138"/>
      <c r="U87" s="138"/>
    </row>
    <row r="88" spans="1:21" ht="17.25" customHeight="1" x14ac:dyDescent="0.2">
      <c r="A88" s="20"/>
      <c r="B88" s="138"/>
      <c r="C88" s="138"/>
      <c r="D88" s="138"/>
      <c r="E88" s="138"/>
      <c r="F88" s="20"/>
      <c r="G88" s="138"/>
      <c r="H88" s="138"/>
      <c r="I88" s="138"/>
      <c r="J88" s="138"/>
      <c r="K88" s="138"/>
      <c r="L88" s="138"/>
      <c r="M88" s="138"/>
      <c r="N88" s="138"/>
      <c r="O88" s="138"/>
      <c r="P88" s="138"/>
      <c r="Q88" s="138"/>
      <c r="R88" s="138"/>
      <c r="S88" s="138"/>
      <c r="T88" s="138"/>
      <c r="U88" s="138"/>
    </row>
    <row r="89" spans="1:21" ht="17.25" customHeight="1" x14ac:dyDescent="0.2">
      <c r="A89" s="20"/>
      <c r="B89" s="138"/>
      <c r="C89" s="138"/>
      <c r="D89" s="138"/>
      <c r="E89" s="138"/>
      <c r="F89" s="20"/>
      <c r="G89" s="138"/>
      <c r="H89" s="138"/>
      <c r="I89" s="138"/>
      <c r="J89" s="138"/>
      <c r="K89" s="138"/>
      <c r="L89" s="138"/>
      <c r="M89" s="138"/>
      <c r="N89" s="138"/>
      <c r="O89" s="138"/>
      <c r="P89" s="138"/>
      <c r="Q89" s="138"/>
      <c r="R89" s="138"/>
      <c r="S89" s="138"/>
      <c r="T89" s="138"/>
      <c r="U89" s="138"/>
    </row>
    <row r="90" spans="1:21" ht="17.25" customHeight="1" x14ac:dyDescent="0.2">
      <c r="A90" s="20"/>
      <c r="B90" s="138"/>
      <c r="C90" s="138"/>
      <c r="D90" s="138"/>
      <c r="E90" s="138"/>
      <c r="F90" s="20"/>
      <c r="G90" s="138"/>
      <c r="H90" s="138"/>
      <c r="I90" s="138"/>
      <c r="J90" s="138"/>
      <c r="K90" s="138"/>
      <c r="L90" s="138"/>
      <c r="M90" s="138"/>
      <c r="N90" s="138"/>
      <c r="O90" s="138"/>
      <c r="P90" s="138"/>
      <c r="Q90" s="138"/>
      <c r="R90" s="138"/>
      <c r="S90" s="138"/>
      <c r="T90" s="138"/>
      <c r="U90" s="138"/>
    </row>
    <row r="91" spans="1:21" ht="17.25" customHeight="1" x14ac:dyDescent="0.2">
      <c r="A91" s="20"/>
      <c r="B91" s="138"/>
      <c r="C91" s="138"/>
      <c r="D91" s="138"/>
      <c r="E91" s="138"/>
      <c r="F91" s="20"/>
      <c r="G91" s="138"/>
      <c r="H91" s="138"/>
      <c r="I91" s="138"/>
      <c r="J91" s="138"/>
      <c r="K91" s="138"/>
      <c r="L91" s="138"/>
      <c r="M91" s="138"/>
      <c r="N91" s="138"/>
      <c r="O91" s="138"/>
      <c r="P91" s="138"/>
      <c r="Q91" s="138"/>
      <c r="R91" s="138"/>
      <c r="S91" s="138"/>
      <c r="T91" s="138"/>
      <c r="U91" s="138"/>
    </row>
    <row r="92" spans="1:21" ht="17.25" customHeight="1" x14ac:dyDescent="0.2">
      <c r="A92" s="20"/>
      <c r="B92" s="138"/>
      <c r="C92" s="138"/>
      <c r="D92" s="138"/>
      <c r="E92" s="138"/>
      <c r="F92" s="20"/>
      <c r="G92" s="138"/>
      <c r="H92" s="138"/>
      <c r="I92" s="138"/>
      <c r="J92" s="138"/>
      <c r="K92" s="138"/>
      <c r="L92" s="138"/>
      <c r="M92" s="138"/>
      <c r="N92" s="138"/>
      <c r="O92" s="138"/>
      <c r="P92" s="138"/>
      <c r="Q92" s="138"/>
      <c r="R92" s="138"/>
      <c r="S92" s="138"/>
      <c r="T92" s="138"/>
      <c r="U92" s="138"/>
    </row>
    <row r="93" spans="1:21" ht="17.25" customHeight="1" x14ac:dyDescent="0.2">
      <c r="A93" s="20"/>
      <c r="B93" s="138"/>
      <c r="C93" s="138"/>
      <c r="D93" s="138"/>
      <c r="E93" s="138"/>
      <c r="F93" s="20"/>
      <c r="G93" s="138"/>
      <c r="H93" s="138"/>
      <c r="I93" s="138"/>
      <c r="J93" s="138"/>
      <c r="K93" s="138"/>
      <c r="L93" s="138"/>
      <c r="M93" s="138"/>
      <c r="N93" s="138"/>
      <c r="O93" s="138"/>
      <c r="P93" s="138"/>
      <c r="Q93" s="138"/>
      <c r="R93" s="138"/>
      <c r="S93" s="138"/>
      <c r="T93" s="138"/>
      <c r="U93" s="138"/>
    </row>
    <row r="94" spans="1:21" ht="17.25" customHeight="1" x14ac:dyDescent="0.2">
      <c r="A94" s="20"/>
      <c r="B94" s="138"/>
      <c r="C94" s="138"/>
      <c r="D94" s="138"/>
      <c r="E94" s="138"/>
      <c r="F94" s="20"/>
      <c r="G94" s="138"/>
      <c r="H94" s="138"/>
      <c r="I94" s="138"/>
      <c r="J94" s="138"/>
      <c r="K94" s="138"/>
      <c r="L94" s="138"/>
      <c r="M94" s="138"/>
      <c r="N94" s="138"/>
      <c r="O94" s="138"/>
      <c r="P94" s="138"/>
      <c r="Q94" s="138"/>
      <c r="R94" s="138"/>
      <c r="S94" s="138"/>
      <c r="T94" s="138"/>
      <c r="U94" s="138"/>
    </row>
    <row r="95" spans="1:21" ht="17.25" customHeight="1" x14ac:dyDescent="0.2">
      <c r="A95" s="20"/>
      <c r="B95" s="138"/>
      <c r="C95" s="138"/>
      <c r="D95" s="138"/>
      <c r="E95" s="138"/>
      <c r="F95" s="20"/>
      <c r="G95" s="138"/>
      <c r="H95" s="138"/>
      <c r="I95" s="138"/>
      <c r="J95" s="138"/>
      <c r="K95" s="138"/>
      <c r="L95" s="138"/>
      <c r="M95" s="138"/>
      <c r="N95" s="138"/>
      <c r="O95" s="138"/>
      <c r="P95" s="138"/>
      <c r="Q95" s="138"/>
      <c r="R95" s="138"/>
      <c r="S95" s="138"/>
      <c r="T95" s="138"/>
      <c r="U95" s="138"/>
    </row>
    <row r="96" spans="1:21" ht="17.25" customHeight="1" x14ac:dyDescent="0.2">
      <c r="A96" s="20"/>
      <c r="B96" s="138"/>
      <c r="C96" s="138"/>
      <c r="D96" s="138"/>
      <c r="E96" s="138"/>
      <c r="F96" s="20"/>
      <c r="G96" s="138"/>
      <c r="H96" s="138"/>
      <c r="I96" s="138"/>
      <c r="J96" s="138"/>
      <c r="K96" s="138"/>
      <c r="L96" s="138"/>
      <c r="M96" s="138"/>
      <c r="N96" s="138"/>
      <c r="O96" s="138"/>
      <c r="P96" s="138"/>
      <c r="Q96" s="138"/>
      <c r="R96" s="138"/>
      <c r="S96" s="138"/>
      <c r="T96" s="138"/>
      <c r="U96" s="138"/>
    </row>
    <row r="97" spans="1:21" ht="17.25" customHeight="1" x14ac:dyDescent="0.2">
      <c r="A97" s="20"/>
      <c r="B97" s="138"/>
      <c r="C97" s="138"/>
      <c r="D97" s="138"/>
      <c r="E97" s="138"/>
      <c r="F97" s="20"/>
      <c r="G97" s="138"/>
      <c r="H97" s="138"/>
      <c r="I97" s="138"/>
      <c r="J97" s="138"/>
      <c r="K97" s="138"/>
      <c r="L97" s="138"/>
      <c r="M97" s="138"/>
      <c r="N97" s="138"/>
      <c r="O97" s="138"/>
      <c r="P97" s="138"/>
      <c r="Q97" s="138"/>
      <c r="R97" s="138"/>
      <c r="S97" s="138"/>
      <c r="T97" s="138"/>
      <c r="U97" s="138"/>
    </row>
    <row r="98" spans="1:21" ht="17.25" customHeight="1" x14ac:dyDescent="0.2">
      <c r="A98" s="20"/>
      <c r="B98" s="138"/>
      <c r="C98" s="138"/>
      <c r="D98" s="138"/>
      <c r="E98" s="138"/>
      <c r="F98" s="20"/>
      <c r="G98" s="138"/>
      <c r="H98" s="138"/>
      <c r="I98" s="138"/>
      <c r="J98" s="138"/>
      <c r="K98" s="138"/>
      <c r="L98" s="138"/>
      <c r="M98" s="138"/>
      <c r="N98" s="138"/>
      <c r="O98" s="138"/>
      <c r="P98" s="138"/>
      <c r="Q98" s="138"/>
      <c r="R98" s="138"/>
      <c r="S98" s="138"/>
      <c r="T98" s="138"/>
      <c r="U98" s="138"/>
    </row>
    <row r="99" spans="1:21" ht="17.25" customHeight="1" x14ac:dyDescent="0.2">
      <c r="A99" s="20"/>
      <c r="B99" s="138"/>
      <c r="C99" s="138"/>
      <c r="D99" s="138"/>
      <c r="E99" s="138"/>
      <c r="F99" s="20"/>
      <c r="G99" s="138"/>
      <c r="H99" s="138"/>
      <c r="I99" s="138"/>
      <c r="J99" s="138"/>
      <c r="K99" s="138"/>
      <c r="L99" s="138"/>
      <c r="M99" s="138"/>
      <c r="N99" s="138"/>
      <c r="O99" s="138"/>
      <c r="P99" s="138"/>
      <c r="Q99" s="138"/>
      <c r="R99" s="138"/>
      <c r="S99" s="138"/>
      <c r="T99" s="138"/>
      <c r="U99" s="138"/>
    </row>
    <row r="100" spans="1:21" ht="17.25" customHeight="1" x14ac:dyDescent="0.2">
      <c r="A100" s="20"/>
      <c r="B100" s="138"/>
      <c r="C100" s="138"/>
      <c r="D100" s="138"/>
      <c r="E100" s="138"/>
      <c r="F100" s="20"/>
      <c r="G100" s="138"/>
      <c r="H100" s="138"/>
      <c r="I100" s="138"/>
      <c r="J100" s="138"/>
      <c r="K100" s="138"/>
      <c r="L100" s="138"/>
      <c r="M100" s="138"/>
      <c r="N100" s="138"/>
      <c r="O100" s="138"/>
      <c r="P100" s="138"/>
      <c r="Q100" s="138"/>
      <c r="R100" s="138"/>
      <c r="S100" s="138"/>
      <c r="T100" s="138"/>
      <c r="U100" s="138"/>
    </row>
    <row r="101" spans="1:21" ht="17.25" customHeight="1" x14ac:dyDescent="0.2">
      <c r="A101" s="20"/>
      <c r="B101" s="138"/>
      <c r="C101" s="138"/>
      <c r="D101" s="138"/>
      <c r="E101" s="138"/>
      <c r="F101" s="20"/>
      <c r="G101" s="138"/>
      <c r="H101" s="138"/>
      <c r="I101" s="138"/>
      <c r="J101" s="138"/>
      <c r="K101" s="138"/>
      <c r="L101" s="138"/>
      <c r="M101" s="138"/>
      <c r="N101" s="138"/>
      <c r="O101" s="138"/>
      <c r="P101" s="138"/>
      <c r="Q101" s="138"/>
      <c r="R101" s="138"/>
      <c r="S101" s="138"/>
      <c r="T101" s="138"/>
      <c r="U101" s="138"/>
    </row>
    <row r="102" spans="1:21" ht="17.25" customHeight="1" x14ac:dyDescent="0.2">
      <c r="A102" s="20"/>
      <c r="B102" s="138"/>
      <c r="C102" s="138"/>
      <c r="D102" s="138"/>
      <c r="E102" s="138"/>
      <c r="F102" s="20"/>
      <c r="G102" s="138"/>
      <c r="H102" s="138"/>
      <c r="I102" s="138"/>
      <c r="J102" s="138"/>
      <c r="K102" s="138"/>
      <c r="L102" s="138"/>
      <c r="M102" s="138"/>
      <c r="N102" s="138"/>
      <c r="O102" s="138"/>
      <c r="P102" s="138"/>
      <c r="Q102" s="138"/>
      <c r="R102" s="138"/>
      <c r="S102" s="138"/>
      <c r="T102" s="138"/>
      <c r="U102" s="138"/>
    </row>
    <row r="103" spans="1:21" ht="17.25" customHeight="1" x14ac:dyDescent="0.2">
      <c r="A103" s="20"/>
      <c r="B103" s="138"/>
      <c r="C103" s="138"/>
      <c r="D103" s="138"/>
      <c r="E103" s="138"/>
      <c r="F103" s="20"/>
      <c r="G103" s="138"/>
      <c r="H103" s="138"/>
      <c r="I103" s="138"/>
      <c r="J103" s="138"/>
      <c r="K103" s="138"/>
      <c r="L103" s="138"/>
      <c r="M103" s="138"/>
      <c r="N103" s="138"/>
      <c r="O103" s="138"/>
      <c r="P103" s="138"/>
      <c r="Q103" s="138"/>
      <c r="R103" s="138"/>
      <c r="S103" s="138"/>
      <c r="T103" s="138"/>
      <c r="U103" s="138"/>
    </row>
    <row r="104" spans="1:21" ht="17.25" customHeight="1" x14ac:dyDescent="0.2">
      <c r="A104" s="20"/>
      <c r="B104" s="138"/>
      <c r="C104" s="138"/>
      <c r="D104" s="138"/>
      <c r="E104" s="138"/>
      <c r="F104" s="20"/>
      <c r="G104" s="138"/>
      <c r="H104" s="138"/>
      <c r="I104" s="138"/>
      <c r="J104" s="138"/>
      <c r="K104" s="138"/>
      <c r="L104" s="138"/>
      <c r="M104" s="138"/>
      <c r="N104" s="138"/>
      <c r="O104" s="138"/>
      <c r="P104" s="138"/>
      <c r="Q104" s="138"/>
      <c r="R104" s="138"/>
      <c r="S104" s="138"/>
      <c r="T104" s="138"/>
      <c r="U104" s="138"/>
    </row>
    <row r="105" spans="1:21" ht="17.25" customHeight="1" x14ac:dyDescent="0.2">
      <c r="A105" s="20"/>
      <c r="B105" s="138"/>
      <c r="C105" s="138"/>
      <c r="D105" s="138"/>
      <c r="E105" s="138"/>
      <c r="F105" s="20"/>
      <c r="G105" s="138"/>
      <c r="H105" s="138"/>
      <c r="I105" s="138"/>
      <c r="J105" s="138"/>
      <c r="K105" s="138"/>
      <c r="L105" s="138"/>
      <c r="M105" s="138"/>
      <c r="N105" s="138"/>
      <c r="O105" s="138"/>
      <c r="P105" s="138"/>
      <c r="Q105" s="138"/>
      <c r="R105" s="138"/>
      <c r="S105" s="138"/>
      <c r="T105" s="138"/>
      <c r="U105" s="138"/>
    </row>
    <row r="106" spans="1:21" ht="17.25" customHeight="1" x14ac:dyDescent="0.2">
      <c r="A106" s="20"/>
      <c r="B106" s="138"/>
      <c r="C106" s="138"/>
      <c r="D106" s="138"/>
      <c r="E106" s="138"/>
      <c r="F106" s="20"/>
      <c r="G106" s="138"/>
      <c r="H106" s="138"/>
      <c r="I106" s="138"/>
      <c r="J106" s="138"/>
      <c r="K106" s="138"/>
      <c r="L106" s="138"/>
      <c r="M106" s="138"/>
      <c r="N106" s="138"/>
      <c r="O106" s="138"/>
      <c r="P106" s="138"/>
      <c r="Q106" s="138"/>
      <c r="R106" s="138"/>
      <c r="S106" s="138"/>
      <c r="T106" s="138"/>
      <c r="U106" s="138"/>
    </row>
    <row r="107" spans="1:21" ht="17.25" customHeight="1" x14ac:dyDescent="0.2">
      <c r="A107" s="20"/>
      <c r="B107" s="138"/>
      <c r="C107" s="138"/>
      <c r="D107" s="138"/>
      <c r="E107" s="138"/>
      <c r="F107" s="20"/>
      <c r="G107" s="138"/>
      <c r="H107" s="138"/>
      <c r="I107" s="138"/>
      <c r="J107" s="138"/>
      <c r="K107" s="138"/>
      <c r="L107" s="138"/>
      <c r="M107" s="138"/>
      <c r="N107" s="138"/>
      <c r="O107" s="138"/>
      <c r="P107" s="138"/>
      <c r="Q107" s="138"/>
      <c r="R107" s="138"/>
      <c r="S107" s="138"/>
      <c r="T107" s="138"/>
      <c r="U107" s="138"/>
    </row>
    <row r="108" spans="1:21" ht="17.25" customHeight="1" x14ac:dyDescent="0.2">
      <c r="A108" s="20"/>
      <c r="B108" s="138"/>
      <c r="C108" s="138"/>
      <c r="D108" s="138"/>
      <c r="E108" s="138"/>
      <c r="F108" s="20"/>
      <c r="G108" s="138"/>
      <c r="H108" s="138"/>
      <c r="I108" s="138"/>
      <c r="J108" s="138"/>
      <c r="K108" s="138"/>
      <c r="L108" s="138"/>
      <c r="M108" s="138"/>
      <c r="N108" s="138"/>
      <c r="O108" s="138"/>
      <c r="P108" s="138"/>
      <c r="Q108" s="138"/>
      <c r="R108" s="138"/>
      <c r="S108" s="138"/>
      <c r="T108" s="138"/>
      <c r="U108" s="138"/>
    </row>
    <row r="109" spans="1:21" ht="17.25" customHeight="1" x14ac:dyDescent="0.2">
      <c r="A109" s="20"/>
      <c r="B109" s="138"/>
      <c r="C109" s="138"/>
      <c r="D109" s="138"/>
      <c r="E109" s="138"/>
      <c r="F109" s="20"/>
      <c r="G109" s="138"/>
      <c r="H109" s="138"/>
      <c r="I109" s="138"/>
      <c r="J109" s="138"/>
      <c r="K109" s="138"/>
      <c r="L109" s="138"/>
      <c r="M109" s="138"/>
      <c r="N109" s="138"/>
      <c r="O109" s="138"/>
      <c r="P109" s="138"/>
      <c r="Q109" s="138"/>
      <c r="R109" s="138"/>
      <c r="S109" s="138"/>
      <c r="T109" s="138"/>
      <c r="U109" s="138"/>
    </row>
    <row r="110" spans="1:21" ht="17.25" customHeight="1" x14ac:dyDescent="0.2">
      <c r="A110" s="20"/>
      <c r="B110" s="138"/>
      <c r="C110" s="138"/>
      <c r="D110" s="138"/>
      <c r="E110" s="138"/>
      <c r="F110" s="20"/>
      <c r="G110" s="138"/>
      <c r="H110" s="138"/>
      <c r="I110" s="138"/>
      <c r="J110" s="138"/>
      <c r="K110" s="138"/>
      <c r="L110" s="138"/>
      <c r="M110" s="138"/>
      <c r="N110" s="138"/>
      <c r="O110" s="138"/>
      <c r="P110" s="138"/>
      <c r="Q110" s="138"/>
      <c r="R110" s="138"/>
      <c r="S110" s="138"/>
      <c r="T110" s="138"/>
      <c r="U110" s="138"/>
    </row>
    <row r="111" spans="1:21" ht="17.25" customHeight="1" x14ac:dyDescent="0.2">
      <c r="A111" s="20"/>
      <c r="B111" s="138"/>
      <c r="C111" s="138"/>
      <c r="D111" s="138"/>
      <c r="E111" s="138"/>
      <c r="F111" s="20"/>
      <c r="G111" s="138"/>
      <c r="H111" s="138"/>
      <c r="I111" s="138"/>
      <c r="J111" s="138"/>
      <c r="K111" s="138"/>
      <c r="L111" s="138"/>
      <c r="M111" s="138"/>
      <c r="N111" s="138"/>
      <c r="O111" s="138"/>
      <c r="P111" s="138"/>
      <c r="Q111" s="138"/>
      <c r="R111" s="138"/>
      <c r="S111" s="138"/>
      <c r="T111" s="138"/>
      <c r="U111" s="138"/>
    </row>
    <row r="112" spans="1:21" ht="17.25" customHeight="1" x14ac:dyDescent="0.2">
      <c r="A112" s="20"/>
      <c r="B112" s="138"/>
      <c r="C112" s="138"/>
      <c r="D112" s="138"/>
      <c r="E112" s="138"/>
      <c r="F112" s="20"/>
      <c r="G112" s="138"/>
      <c r="H112" s="138"/>
      <c r="I112" s="138"/>
      <c r="J112" s="138"/>
      <c r="K112" s="138"/>
      <c r="L112" s="138"/>
      <c r="M112" s="138"/>
      <c r="N112" s="138"/>
      <c r="O112" s="138"/>
      <c r="P112" s="138"/>
      <c r="Q112" s="138"/>
      <c r="R112" s="138"/>
      <c r="S112" s="138"/>
      <c r="T112" s="138"/>
      <c r="U112" s="138"/>
    </row>
    <row r="113" spans="1:21" ht="17.25" customHeight="1" x14ac:dyDescent="0.2">
      <c r="A113" s="20"/>
      <c r="B113" s="138"/>
      <c r="C113" s="138"/>
      <c r="D113" s="138"/>
      <c r="E113" s="138"/>
      <c r="F113" s="20"/>
      <c r="G113" s="138"/>
      <c r="H113" s="138"/>
      <c r="I113" s="138"/>
      <c r="J113" s="138"/>
      <c r="K113" s="138"/>
      <c r="L113" s="138"/>
      <c r="M113" s="138"/>
      <c r="N113" s="138"/>
      <c r="O113" s="138"/>
      <c r="P113" s="138"/>
      <c r="Q113" s="138"/>
      <c r="R113" s="138"/>
      <c r="S113" s="138"/>
      <c r="T113" s="138"/>
      <c r="U113" s="138"/>
    </row>
    <row r="114" spans="1:21" ht="17.25" customHeight="1" x14ac:dyDescent="0.2">
      <c r="A114" s="20"/>
      <c r="B114" s="138"/>
      <c r="C114" s="138"/>
      <c r="D114" s="138"/>
      <c r="E114" s="138"/>
      <c r="F114" s="20"/>
      <c r="G114" s="138"/>
      <c r="H114" s="138"/>
      <c r="I114" s="138"/>
      <c r="J114" s="138"/>
      <c r="K114" s="138"/>
      <c r="L114" s="138"/>
      <c r="M114" s="138"/>
      <c r="N114" s="138"/>
      <c r="O114" s="138"/>
      <c r="P114" s="138"/>
      <c r="Q114" s="138"/>
      <c r="R114" s="138"/>
      <c r="S114" s="138"/>
      <c r="T114" s="138"/>
      <c r="U114" s="138"/>
    </row>
    <row r="115" spans="1:21" ht="17.25" customHeight="1" x14ac:dyDescent="0.2">
      <c r="A115" s="20"/>
      <c r="B115" s="138"/>
      <c r="C115" s="138"/>
      <c r="D115" s="138"/>
      <c r="E115" s="138"/>
      <c r="F115" s="20"/>
      <c r="G115" s="138"/>
      <c r="H115" s="138"/>
      <c r="I115" s="138"/>
      <c r="J115" s="138"/>
      <c r="K115" s="138"/>
      <c r="L115" s="138"/>
      <c r="M115" s="138"/>
      <c r="N115" s="138"/>
      <c r="O115" s="138"/>
      <c r="P115" s="138"/>
      <c r="Q115" s="138"/>
      <c r="R115" s="138"/>
      <c r="S115" s="138"/>
      <c r="T115" s="138"/>
      <c r="U115" s="138"/>
    </row>
    <row r="116" spans="1:21" ht="17.25" customHeight="1" x14ac:dyDescent="0.2">
      <c r="A116" s="20"/>
      <c r="B116" s="138"/>
      <c r="C116" s="138"/>
      <c r="D116" s="138"/>
      <c r="E116" s="138"/>
      <c r="F116" s="20"/>
      <c r="G116" s="138"/>
      <c r="H116" s="138"/>
      <c r="I116" s="138"/>
      <c r="J116" s="138"/>
      <c r="K116" s="138"/>
      <c r="L116" s="138"/>
      <c r="M116" s="138"/>
      <c r="N116" s="138"/>
      <c r="O116" s="138"/>
      <c r="P116" s="138"/>
      <c r="Q116" s="138"/>
      <c r="R116" s="138"/>
      <c r="S116" s="138"/>
      <c r="T116" s="138"/>
      <c r="U116" s="138"/>
    </row>
    <row r="117" spans="1:21" ht="17.25" customHeight="1" x14ac:dyDescent="0.2">
      <c r="A117" s="20"/>
      <c r="B117" s="138"/>
      <c r="C117" s="138"/>
      <c r="D117" s="138"/>
      <c r="E117" s="138"/>
      <c r="F117" s="20"/>
      <c r="G117" s="138"/>
      <c r="H117" s="138"/>
      <c r="I117" s="138"/>
      <c r="J117" s="138"/>
      <c r="K117" s="138"/>
      <c r="L117" s="138"/>
      <c r="M117" s="138"/>
      <c r="N117" s="138"/>
      <c r="O117" s="138"/>
      <c r="P117" s="138"/>
      <c r="Q117" s="138"/>
      <c r="R117" s="138"/>
      <c r="S117" s="138"/>
      <c r="T117" s="138"/>
      <c r="U117" s="138"/>
    </row>
    <row r="118" spans="1:21" ht="17.25" customHeight="1" x14ac:dyDescent="0.2">
      <c r="A118" s="20"/>
      <c r="B118" s="138"/>
      <c r="C118" s="138"/>
      <c r="D118" s="138"/>
      <c r="E118" s="138"/>
      <c r="F118" s="20"/>
      <c r="G118" s="138"/>
      <c r="H118" s="138"/>
      <c r="I118" s="138"/>
      <c r="J118" s="138"/>
      <c r="K118" s="138"/>
      <c r="L118" s="138"/>
      <c r="M118" s="138"/>
      <c r="N118" s="138"/>
      <c r="O118" s="138"/>
      <c r="P118" s="138"/>
      <c r="Q118" s="138"/>
      <c r="R118" s="138"/>
      <c r="S118" s="138"/>
      <c r="T118" s="138"/>
      <c r="U118" s="138"/>
    </row>
    <row r="119" spans="1:21" ht="17.25" customHeight="1" x14ac:dyDescent="0.2">
      <c r="A119" s="20"/>
      <c r="B119" s="138"/>
      <c r="C119" s="138"/>
      <c r="D119" s="138"/>
      <c r="E119" s="138"/>
      <c r="F119" s="20"/>
      <c r="G119" s="138"/>
      <c r="H119" s="138"/>
      <c r="I119" s="138"/>
      <c r="J119" s="138"/>
      <c r="K119" s="138"/>
      <c r="L119" s="138"/>
      <c r="M119" s="138"/>
      <c r="N119" s="138"/>
      <c r="O119" s="138"/>
      <c r="P119" s="138"/>
      <c r="Q119" s="138"/>
      <c r="R119" s="138"/>
      <c r="S119" s="138"/>
      <c r="T119" s="138"/>
      <c r="U119" s="138"/>
    </row>
    <row r="120" spans="1:21" ht="17.25" customHeight="1" x14ac:dyDescent="0.2">
      <c r="A120" s="20"/>
      <c r="B120" s="138"/>
      <c r="C120" s="138"/>
      <c r="D120" s="138"/>
      <c r="E120" s="138"/>
      <c r="F120" s="20"/>
      <c r="G120" s="138"/>
      <c r="H120" s="138"/>
      <c r="I120" s="138"/>
      <c r="J120" s="138"/>
      <c r="K120" s="138"/>
      <c r="L120" s="138"/>
      <c r="M120" s="138"/>
      <c r="N120" s="138"/>
      <c r="O120" s="138"/>
      <c r="P120" s="138"/>
      <c r="Q120" s="138"/>
      <c r="R120" s="138"/>
      <c r="S120" s="138"/>
      <c r="T120" s="138"/>
      <c r="U120" s="138"/>
    </row>
    <row r="121" spans="1:21" ht="17.25" customHeight="1" x14ac:dyDescent="0.2">
      <c r="A121" s="20"/>
      <c r="B121" s="138"/>
      <c r="C121" s="138"/>
      <c r="D121" s="138"/>
      <c r="E121" s="138"/>
      <c r="F121" s="20"/>
      <c r="G121" s="138"/>
      <c r="H121" s="138"/>
      <c r="I121" s="138"/>
      <c r="J121" s="138"/>
      <c r="K121" s="138"/>
      <c r="L121" s="138"/>
      <c r="M121" s="138"/>
      <c r="N121" s="138"/>
      <c r="O121" s="138"/>
      <c r="P121" s="138"/>
      <c r="Q121" s="138"/>
      <c r="R121" s="138"/>
      <c r="S121" s="138"/>
      <c r="T121" s="138"/>
      <c r="U121" s="138"/>
    </row>
    <row r="122" spans="1:21" ht="17.25" customHeight="1" x14ac:dyDescent="0.2">
      <c r="A122" s="20"/>
      <c r="B122" s="138"/>
      <c r="C122" s="138"/>
      <c r="D122" s="138"/>
      <c r="E122" s="138"/>
      <c r="F122" s="20"/>
      <c r="G122" s="138"/>
      <c r="H122" s="138"/>
      <c r="I122" s="138"/>
      <c r="J122" s="138"/>
      <c r="K122" s="138"/>
      <c r="L122" s="138"/>
      <c r="M122" s="138"/>
      <c r="N122" s="138"/>
      <c r="O122" s="138"/>
      <c r="P122" s="138"/>
      <c r="Q122" s="138"/>
      <c r="R122" s="138"/>
      <c r="S122" s="138"/>
      <c r="T122" s="138"/>
      <c r="U122" s="138"/>
    </row>
    <row r="123" spans="1:21" ht="17.25" customHeight="1" x14ac:dyDescent="0.2">
      <c r="A123" s="20"/>
      <c r="B123" s="138"/>
      <c r="C123" s="138"/>
      <c r="D123" s="138"/>
      <c r="E123" s="138"/>
      <c r="F123" s="20"/>
      <c r="G123" s="138"/>
      <c r="H123" s="138"/>
      <c r="I123" s="138"/>
      <c r="J123" s="138"/>
      <c r="K123" s="138"/>
      <c r="L123" s="138"/>
      <c r="M123" s="138"/>
      <c r="N123" s="138"/>
      <c r="O123" s="138"/>
      <c r="P123" s="138"/>
      <c r="Q123" s="138"/>
      <c r="R123" s="138"/>
      <c r="S123" s="138"/>
      <c r="T123" s="138"/>
      <c r="U123" s="138"/>
    </row>
    <row r="124" spans="1:21" ht="17.25" customHeight="1" x14ac:dyDescent="0.2">
      <c r="A124" s="20"/>
      <c r="B124" s="138"/>
      <c r="C124" s="138"/>
      <c r="D124" s="138"/>
      <c r="E124" s="138"/>
      <c r="F124" s="20"/>
      <c r="G124" s="138"/>
      <c r="H124" s="138"/>
      <c r="I124" s="138"/>
      <c r="J124" s="138"/>
      <c r="K124" s="138"/>
      <c r="L124" s="138"/>
      <c r="M124" s="138"/>
      <c r="N124" s="138"/>
      <c r="O124" s="138"/>
      <c r="P124" s="138"/>
      <c r="Q124" s="138"/>
      <c r="R124" s="138"/>
      <c r="S124" s="138"/>
      <c r="T124" s="138"/>
      <c r="U124" s="138"/>
    </row>
    <row r="125" spans="1:21" ht="17.25" customHeight="1" x14ac:dyDescent="0.2">
      <c r="A125" s="20"/>
      <c r="B125" s="138"/>
      <c r="C125" s="138"/>
      <c r="D125" s="138"/>
      <c r="E125" s="138"/>
      <c r="F125" s="20"/>
      <c r="G125" s="138"/>
      <c r="H125" s="138"/>
      <c r="I125" s="138"/>
      <c r="J125" s="138"/>
      <c r="K125" s="138"/>
      <c r="L125" s="138"/>
      <c r="M125" s="138"/>
      <c r="N125" s="138"/>
      <c r="O125" s="138"/>
      <c r="P125" s="138"/>
      <c r="Q125" s="138"/>
      <c r="R125" s="138"/>
      <c r="S125" s="138"/>
      <c r="T125" s="138"/>
      <c r="U125" s="138"/>
    </row>
    <row r="126" spans="1:21" ht="17.25" customHeight="1" x14ac:dyDescent="0.2">
      <c r="A126" s="20"/>
      <c r="B126" s="138"/>
      <c r="C126" s="138"/>
      <c r="D126" s="138"/>
      <c r="E126" s="138"/>
      <c r="F126" s="20"/>
      <c r="G126" s="138"/>
      <c r="H126" s="138"/>
      <c r="I126" s="138"/>
      <c r="J126" s="138"/>
      <c r="K126" s="138"/>
      <c r="L126" s="138"/>
      <c r="M126" s="138"/>
      <c r="N126" s="138"/>
      <c r="O126" s="138"/>
      <c r="P126" s="138"/>
      <c r="Q126" s="138"/>
      <c r="R126" s="138"/>
      <c r="S126" s="138"/>
      <c r="T126" s="138"/>
      <c r="U126" s="138"/>
    </row>
    <row r="127" spans="1:21" ht="17.25" customHeight="1" x14ac:dyDescent="0.2">
      <c r="A127" s="20"/>
      <c r="B127" s="138"/>
      <c r="C127" s="138"/>
      <c r="D127" s="138"/>
      <c r="E127" s="138"/>
      <c r="F127" s="20"/>
      <c r="G127" s="138"/>
      <c r="H127" s="138"/>
      <c r="I127" s="138"/>
      <c r="J127" s="138"/>
      <c r="K127" s="138"/>
      <c r="L127" s="138"/>
      <c r="M127" s="138"/>
      <c r="N127" s="138"/>
      <c r="O127" s="138"/>
      <c r="P127" s="138"/>
      <c r="Q127" s="138"/>
      <c r="R127" s="138"/>
      <c r="S127" s="138"/>
      <c r="T127" s="138"/>
      <c r="U127" s="138"/>
    </row>
    <row r="128" spans="1:21" ht="17.25" customHeight="1" x14ac:dyDescent="0.2">
      <c r="A128" s="20"/>
      <c r="B128" s="138"/>
      <c r="C128" s="138"/>
      <c r="D128" s="138"/>
      <c r="E128" s="138"/>
      <c r="F128" s="20"/>
      <c r="G128" s="138"/>
      <c r="H128" s="138"/>
      <c r="I128" s="138"/>
      <c r="J128" s="138"/>
      <c r="K128" s="138"/>
      <c r="L128" s="138"/>
      <c r="M128" s="138"/>
      <c r="N128" s="138"/>
      <c r="O128" s="138"/>
      <c r="P128" s="138"/>
      <c r="Q128" s="138"/>
      <c r="R128" s="138"/>
      <c r="S128" s="138"/>
      <c r="T128" s="138"/>
      <c r="U128" s="138"/>
    </row>
    <row r="129" spans="1:21" ht="17.25" customHeight="1" x14ac:dyDescent="0.2">
      <c r="A129" s="20"/>
      <c r="B129" s="138"/>
      <c r="C129" s="138"/>
      <c r="D129" s="138"/>
      <c r="E129" s="138"/>
      <c r="F129" s="20"/>
      <c r="G129" s="138"/>
      <c r="H129" s="138"/>
      <c r="I129" s="138"/>
      <c r="J129" s="138"/>
      <c r="K129" s="138"/>
      <c r="L129" s="138"/>
      <c r="M129" s="138"/>
      <c r="N129" s="138"/>
      <c r="O129" s="138"/>
      <c r="P129" s="138"/>
      <c r="Q129" s="138"/>
      <c r="R129" s="138"/>
      <c r="S129" s="138"/>
      <c r="T129" s="138"/>
      <c r="U129" s="138"/>
    </row>
    <row r="130" spans="1:21" ht="17.25" customHeight="1" x14ac:dyDescent="0.2">
      <c r="A130" s="20"/>
      <c r="B130" s="138"/>
      <c r="C130" s="138"/>
      <c r="D130" s="138"/>
      <c r="E130" s="138"/>
      <c r="F130" s="20"/>
      <c r="G130" s="138"/>
      <c r="H130" s="138"/>
      <c r="I130" s="138"/>
      <c r="J130" s="138"/>
      <c r="K130" s="138"/>
      <c r="L130" s="138"/>
      <c r="M130" s="138"/>
      <c r="N130" s="138"/>
      <c r="O130" s="138"/>
      <c r="P130" s="138"/>
      <c r="Q130" s="138"/>
      <c r="R130" s="138"/>
      <c r="S130" s="138"/>
      <c r="T130" s="138"/>
      <c r="U130" s="138"/>
    </row>
    <row r="131" spans="1:21" ht="17.25" customHeight="1" x14ac:dyDescent="0.2">
      <c r="A131" s="20"/>
      <c r="B131" s="138"/>
      <c r="C131" s="138"/>
      <c r="D131" s="138"/>
      <c r="E131" s="138"/>
      <c r="F131" s="20"/>
      <c r="G131" s="138"/>
      <c r="H131" s="138"/>
      <c r="I131" s="138"/>
      <c r="J131" s="138"/>
      <c r="K131" s="138"/>
      <c r="L131" s="138"/>
      <c r="M131" s="138"/>
      <c r="N131" s="138"/>
      <c r="O131" s="138"/>
      <c r="P131" s="138"/>
      <c r="Q131" s="138"/>
      <c r="R131" s="138"/>
      <c r="S131" s="138"/>
      <c r="T131" s="138"/>
      <c r="U131" s="138"/>
    </row>
    <row r="132" spans="1:21" ht="17.25" customHeight="1" x14ac:dyDescent="0.2">
      <c r="A132" s="20"/>
      <c r="B132" s="138"/>
      <c r="C132" s="138"/>
      <c r="D132" s="138"/>
      <c r="E132" s="138"/>
      <c r="F132" s="20"/>
      <c r="G132" s="138"/>
      <c r="H132" s="138"/>
      <c r="I132" s="138"/>
      <c r="J132" s="138"/>
      <c r="K132" s="138"/>
      <c r="L132" s="138"/>
      <c r="M132" s="138"/>
      <c r="N132" s="138"/>
      <c r="O132" s="138"/>
      <c r="P132" s="138"/>
      <c r="Q132" s="138"/>
      <c r="R132" s="138"/>
      <c r="S132" s="138"/>
      <c r="T132" s="138"/>
      <c r="U132" s="138"/>
    </row>
    <row r="133" spans="1:21" ht="17.25" customHeight="1" x14ac:dyDescent="0.2">
      <c r="A133" s="20"/>
      <c r="B133" s="138"/>
      <c r="C133" s="138"/>
      <c r="D133" s="138"/>
      <c r="E133" s="138"/>
      <c r="F133" s="20"/>
      <c r="G133" s="138"/>
      <c r="H133" s="138"/>
      <c r="I133" s="138"/>
      <c r="J133" s="138"/>
      <c r="K133" s="138"/>
      <c r="L133" s="138"/>
      <c r="M133" s="138"/>
      <c r="N133" s="138"/>
      <c r="O133" s="138"/>
      <c r="P133" s="138"/>
      <c r="Q133" s="138"/>
      <c r="R133" s="138"/>
      <c r="S133" s="138"/>
      <c r="T133" s="138"/>
      <c r="U133" s="138"/>
    </row>
    <row r="134" spans="1:21" ht="17.25" customHeight="1" x14ac:dyDescent="0.2">
      <c r="A134" s="20"/>
      <c r="B134" s="138"/>
      <c r="C134" s="138"/>
      <c r="D134" s="138"/>
      <c r="E134" s="138"/>
      <c r="F134" s="20"/>
      <c r="G134" s="138"/>
      <c r="H134" s="138"/>
      <c r="I134" s="138"/>
      <c r="J134" s="138"/>
      <c r="K134" s="138"/>
      <c r="L134" s="138"/>
      <c r="M134" s="138"/>
      <c r="N134" s="138"/>
      <c r="O134" s="138"/>
      <c r="P134" s="138"/>
      <c r="Q134" s="138"/>
      <c r="R134" s="138"/>
      <c r="S134" s="138"/>
      <c r="T134" s="138"/>
      <c r="U134" s="138"/>
    </row>
    <row r="135" spans="1:21" ht="17.25" customHeight="1" x14ac:dyDescent="0.2">
      <c r="A135" s="20"/>
      <c r="B135" s="138"/>
      <c r="C135" s="138"/>
      <c r="D135" s="138"/>
      <c r="E135" s="138"/>
      <c r="F135" s="20"/>
      <c r="G135" s="138"/>
      <c r="H135" s="138"/>
      <c r="I135" s="138"/>
      <c r="J135" s="138"/>
      <c r="K135" s="138"/>
      <c r="L135" s="138"/>
      <c r="M135" s="138"/>
      <c r="N135" s="138"/>
      <c r="O135" s="138"/>
      <c r="P135" s="138"/>
      <c r="Q135" s="138"/>
      <c r="R135" s="138"/>
      <c r="S135" s="138"/>
      <c r="T135" s="138"/>
      <c r="U135" s="138"/>
    </row>
    <row r="136" spans="1:21" ht="17.25" customHeight="1" x14ac:dyDescent="0.2">
      <c r="A136" s="20"/>
      <c r="B136" s="138"/>
      <c r="C136" s="138"/>
      <c r="D136" s="138"/>
      <c r="E136" s="138"/>
      <c r="F136" s="20"/>
      <c r="G136" s="138"/>
      <c r="H136" s="138"/>
      <c r="I136" s="138"/>
      <c r="J136" s="138"/>
      <c r="K136" s="138"/>
      <c r="L136" s="138"/>
      <c r="M136" s="138"/>
      <c r="N136" s="138"/>
      <c r="O136" s="138"/>
      <c r="P136" s="138"/>
      <c r="Q136" s="138"/>
      <c r="R136" s="138"/>
      <c r="S136" s="138"/>
      <c r="T136" s="138"/>
      <c r="U136" s="138"/>
    </row>
    <row r="137" spans="1:21" ht="17.25" customHeight="1" x14ac:dyDescent="0.2">
      <c r="A137" s="20"/>
      <c r="B137" s="138"/>
      <c r="C137" s="138"/>
      <c r="D137" s="138"/>
      <c r="E137" s="138"/>
      <c r="F137" s="20"/>
      <c r="G137" s="138"/>
      <c r="H137" s="138"/>
      <c r="I137" s="138"/>
      <c r="J137" s="138"/>
      <c r="K137" s="138"/>
      <c r="L137" s="138"/>
      <c r="M137" s="138"/>
      <c r="N137" s="138"/>
      <c r="O137" s="138"/>
      <c r="P137" s="138"/>
      <c r="Q137" s="138"/>
      <c r="R137" s="138"/>
      <c r="S137" s="138"/>
      <c r="T137" s="138"/>
      <c r="U137" s="138"/>
    </row>
    <row r="138" spans="1:21" ht="17.25" customHeight="1" x14ac:dyDescent="0.2">
      <c r="A138" s="20"/>
      <c r="B138" s="138"/>
      <c r="C138" s="138"/>
      <c r="D138" s="138"/>
      <c r="E138" s="138"/>
      <c r="F138" s="20"/>
      <c r="G138" s="138"/>
      <c r="H138" s="138"/>
      <c r="I138" s="138"/>
      <c r="J138" s="138"/>
      <c r="K138" s="138"/>
      <c r="L138" s="138"/>
      <c r="M138" s="138"/>
      <c r="N138" s="138"/>
      <c r="O138" s="138"/>
      <c r="P138" s="138"/>
      <c r="Q138" s="138"/>
      <c r="R138" s="138"/>
      <c r="S138" s="138"/>
      <c r="T138" s="138"/>
      <c r="U138" s="138"/>
    </row>
    <row r="139" spans="1:21" ht="17.25" customHeight="1" x14ac:dyDescent="0.2">
      <c r="A139" s="20"/>
      <c r="B139" s="138"/>
      <c r="C139" s="138"/>
      <c r="D139" s="138"/>
      <c r="E139" s="138"/>
      <c r="F139" s="20"/>
      <c r="G139" s="138"/>
      <c r="H139" s="138"/>
      <c r="I139" s="138"/>
      <c r="J139" s="138"/>
      <c r="K139" s="138"/>
      <c r="L139" s="138"/>
      <c r="M139" s="138"/>
      <c r="N139" s="138"/>
      <c r="O139" s="138"/>
      <c r="P139" s="138"/>
      <c r="Q139" s="138"/>
      <c r="R139" s="138"/>
      <c r="S139" s="138"/>
      <c r="T139" s="138"/>
      <c r="U139" s="138"/>
    </row>
    <row r="140" spans="1:21" ht="17.25" customHeight="1" x14ac:dyDescent="0.2">
      <c r="A140" s="20"/>
      <c r="B140" s="138"/>
      <c r="C140" s="138"/>
      <c r="D140" s="138"/>
      <c r="E140" s="138"/>
      <c r="F140" s="20"/>
      <c r="G140" s="138"/>
      <c r="H140" s="138"/>
      <c r="I140" s="138"/>
      <c r="J140" s="138"/>
      <c r="K140" s="138"/>
      <c r="L140" s="138"/>
      <c r="M140" s="138"/>
      <c r="N140" s="138"/>
      <c r="O140" s="138"/>
      <c r="P140" s="138"/>
      <c r="Q140" s="138"/>
      <c r="R140" s="138"/>
      <c r="S140" s="138"/>
      <c r="T140" s="138"/>
      <c r="U140" s="138"/>
    </row>
    <row r="141" spans="1:21" ht="17.25" customHeight="1" x14ac:dyDescent="0.2">
      <c r="A141" s="20"/>
      <c r="B141" s="138"/>
      <c r="C141" s="138"/>
      <c r="D141" s="138"/>
      <c r="E141" s="138"/>
      <c r="F141" s="20"/>
      <c r="G141" s="138"/>
      <c r="H141" s="138"/>
      <c r="I141" s="138"/>
      <c r="J141" s="138"/>
      <c r="K141" s="138"/>
      <c r="L141" s="138"/>
      <c r="M141" s="138"/>
      <c r="N141" s="138"/>
      <c r="O141" s="138"/>
      <c r="P141" s="138"/>
      <c r="Q141" s="138"/>
      <c r="R141" s="138"/>
      <c r="S141" s="138"/>
      <c r="T141" s="138"/>
      <c r="U141" s="138"/>
    </row>
    <row r="142" spans="1:21" ht="17.25" customHeight="1" x14ac:dyDescent="0.2">
      <c r="A142" s="20"/>
      <c r="B142" s="138"/>
      <c r="C142" s="138"/>
      <c r="D142" s="138"/>
      <c r="E142" s="138"/>
      <c r="F142" s="20"/>
      <c r="G142" s="138"/>
      <c r="H142" s="138"/>
      <c r="I142" s="138"/>
      <c r="J142" s="138"/>
      <c r="K142" s="138"/>
      <c r="L142" s="138"/>
      <c r="M142" s="138"/>
      <c r="N142" s="138"/>
      <c r="O142" s="138"/>
      <c r="P142" s="138"/>
      <c r="Q142" s="138"/>
      <c r="R142" s="138"/>
      <c r="S142" s="138"/>
      <c r="T142" s="138"/>
      <c r="U142" s="138"/>
    </row>
    <row r="143" spans="1:21" ht="17.25" customHeight="1" x14ac:dyDescent="0.2">
      <c r="A143" s="20"/>
      <c r="B143" s="138"/>
      <c r="C143" s="138"/>
      <c r="D143" s="138"/>
      <c r="E143" s="138"/>
      <c r="F143" s="20"/>
      <c r="G143" s="138"/>
      <c r="H143" s="138"/>
      <c r="I143" s="138"/>
      <c r="J143" s="138"/>
      <c r="K143" s="138"/>
      <c r="L143" s="138"/>
      <c r="M143" s="138"/>
      <c r="N143" s="138"/>
      <c r="O143" s="138"/>
      <c r="P143" s="138"/>
      <c r="Q143" s="138"/>
      <c r="R143" s="138"/>
      <c r="S143" s="138"/>
      <c r="T143" s="138"/>
      <c r="U143" s="138"/>
    </row>
    <row r="144" spans="1:21" ht="17.25" customHeight="1" x14ac:dyDescent="0.2">
      <c r="A144" s="20"/>
      <c r="B144" s="138"/>
      <c r="C144" s="138"/>
      <c r="D144" s="138"/>
      <c r="E144" s="138"/>
      <c r="F144" s="20"/>
      <c r="G144" s="138"/>
      <c r="H144" s="138"/>
      <c r="I144" s="138"/>
      <c r="J144" s="138"/>
      <c r="K144" s="138"/>
      <c r="L144" s="138"/>
      <c r="M144" s="138"/>
      <c r="N144" s="138"/>
      <c r="O144" s="138"/>
      <c r="P144" s="138"/>
      <c r="Q144" s="138"/>
      <c r="R144" s="138"/>
      <c r="S144" s="138"/>
      <c r="T144" s="138"/>
      <c r="U144" s="138"/>
    </row>
    <row r="145" spans="1:21" ht="17.25" customHeight="1" x14ac:dyDescent="0.2">
      <c r="A145" s="20"/>
      <c r="B145" s="138"/>
      <c r="C145" s="138"/>
      <c r="D145" s="138"/>
      <c r="E145" s="138"/>
      <c r="F145" s="20"/>
      <c r="G145" s="138"/>
      <c r="H145" s="138"/>
      <c r="I145" s="138"/>
      <c r="J145" s="138"/>
      <c r="K145" s="138"/>
      <c r="L145" s="138"/>
      <c r="M145" s="138"/>
      <c r="N145" s="138"/>
      <c r="O145" s="138"/>
      <c r="P145" s="138"/>
      <c r="Q145" s="138"/>
      <c r="R145" s="138"/>
      <c r="S145" s="138"/>
      <c r="T145" s="138"/>
      <c r="U145" s="138"/>
    </row>
    <row r="146" spans="1:21" ht="17.25" customHeight="1" x14ac:dyDescent="0.2">
      <c r="A146" s="20"/>
      <c r="B146" s="138"/>
      <c r="C146" s="138"/>
      <c r="D146" s="138"/>
      <c r="E146" s="138"/>
      <c r="F146" s="20"/>
      <c r="G146" s="138"/>
      <c r="H146" s="138"/>
      <c r="I146" s="138"/>
      <c r="J146" s="138"/>
      <c r="K146" s="138"/>
      <c r="L146" s="138"/>
      <c r="M146" s="138"/>
      <c r="N146" s="138"/>
      <c r="O146" s="138"/>
      <c r="P146" s="138"/>
      <c r="Q146" s="138"/>
      <c r="R146" s="138"/>
      <c r="S146" s="138"/>
      <c r="T146" s="138"/>
      <c r="U146" s="138"/>
    </row>
    <row r="147" spans="1:21" ht="17.25" customHeight="1" x14ac:dyDescent="0.2">
      <c r="A147" s="20"/>
      <c r="B147" s="138"/>
      <c r="C147" s="138"/>
      <c r="D147" s="138"/>
      <c r="E147" s="138"/>
      <c r="F147" s="20"/>
      <c r="G147" s="138"/>
      <c r="H147" s="138"/>
      <c r="I147" s="138"/>
      <c r="J147" s="138"/>
      <c r="K147" s="138"/>
      <c r="L147" s="138"/>
      <c r="M147" s="138"/>
      <c r="N147" s="138"/>
      <c r="O147" s="138"/>
      <c r="P147" s="138"/>
      <c r="Q147" s="138"/>
      <c r="R147" s="138"/>
      <c r="S147" s="138"/>
      <c r="T147" s="138"/>
      <c r="U147" s="138"/>
    </row>
    <row r="148" spans="1:21" ht="17.25" customHeight="1" x14ac:dyDescent="0.2">
      <c r="A148" s="20"/>
      <c r="B148" s="138"/>
      <c r="C148" s="138"/>
      <c r="D148" s="138"/>
      <c r="E148" s="138"/>
      <c r="F148" s="20"/>
      <c r="G148" s="138"/>
      <c r="H148" s="138"/>
      <c r="I148" s="138"/>
      <c r="J148" s="138"/>
      <c r="K148" s="138"/>
      <c r="L148" s="138"/>
      <c r="M148" s="138"/>
      <c r="N148" s="138"/>
      <c r="O148" s="138"/>
      <c r="P148" s="138"/>
      <c r="Q148" s="138"/>
      <c r="R148" s="138"/>
      <c r="S148" s="138"/>
      <c r="T148" s="138"/>
      <c r="U148" s="138"/>
    </row>
    <row r="149" spans="1:21" ht="17.25" customHeight="1" x14ac:dyDescent="0.2">
      <c r="A149" s="20"/>
      <c r="B149" s="138"/>
      <c r="C149" s="138"/>
      <c r="D149" s="138"/>
      <c r="E149" s="138"/>
      <c r="F149" s="20"/>
      <c r="G149" s="138"/>
      <c r="H149" s="138"/>
      <c r="I149" s="138"/>
      <c r="J149" s="138"/>
      <c r="K149" s="138"/>
      <c r="L149" s="138"/>
      <c r="M149" s="138"/>
      <c r="N149" s="138"/>
      <c r="O149" s="138"/>
      <c r="P149" s="138"/>
      <c r="Q149" s="138"/>
      <c r="R149" s="138"/>
      <c r="S149" s="138"/>
      <c r="T149" s="138"/>
      <c r="U149" s="138"/>
    </row>
    <row r="150" spans="1:21" ht="17.25" customHeight="1" x14ac:dyDescent="0.2">
      <c r="A150" s="20"/>
      <c r="B150" s="138"/>
      <c r="C150" s="138"/>
      <c r="D150" s="138"/>
      <c r="E150" s="138"/>
      <c r="F150" s="20"/>
      <c r="G150" s="138"/>
      <c r="H150" s="138"/>
      <c r="I150" s="138"/>
      <c r="J150" s="138"/>
      <c r="K150" s="138"/>
      <c r="L150" s="138"/>
      <c r="M150" s="138"/>
      <c r="N150" s="138"/>
      <c r="O150" s="138"/>
      <c r="P150" s="138"/>
      <c r="Q150" s="138"/>
      <c r="R150" s="138"/>
      <c r="S150" s="138"/>
      <c r="T150" s="138"/>
      <c r="U150" s="138"/>
    </row>
    <row r="151" spans="1:21" ht="17.25" customHeight="1" x14ac:dyDescent="0.2">
      <c r="A151" s="20"/>
      <c r="B151" s="138"/>
      <c r="C151" s="138"/>
      <c r="D151" s="138"/>
      <c r="E151" s="138"/>
      <c r="F151" s="20"/>
      <c r="G151" s="138"/>
      <c r="H151" s="138"/>
      <c r="I151" s="138"/>
      <c r="J151" s="138"/>
      <c r="K151" s="138"/>
      <c r="L151" s="138"/>
      <c r="M151" s="138"/>
      <c r="N151" s="138"/>
      <c r="O151" s="138"/>
      <c r="P151" s="138"/>
      <c r="Q151" s="138"/>
      <c r="R151" s="138"/>
      <c r="S151" s="138"/>
      <c r="T151" s="138"/>
      <c r="U151" s="138"/>
    </row>
    <row r="152" spans="1:21" ht="17.25" customHeight="1" x14ac:dyDescent="0.2">
      <c r="A152" s="20"/>
      <c r="B152" s="138"/>
      <c r="C152" s="138"/>
      <c r="D152" s="138"/>
      <c r="E152" s="138"/>
      <c r="F152" s="20"/>
      <c r="G152" s="138"/>
      <c r="H152" s="138"/>
      <c r="I152" s="138"/>
      <c r="J152" s="138"/>
      <c r="K152" s="138"/>
      <c r="L152" s="138"/>
      <c r="M152" s="138"/>
      <c r="N152" s="138"/>
      <c r="O152" s="138"/>
      <c r="P152" s="138"/>
      <c r="Q152" s="138"/>
      <c r="R152" s="138"/>
      <c r="S152" s="138"/>
      <c r="T152" s="138"/>
      <c r="U152" s="138"/>
    </row>
    <row r="153" spans="1:21" ht="17.25" customHeight="1" x14ac:dyDescent="0.2">
      <c r="A153" s="20"/>
      <c r="B153" s="138"/>
      <c r="C153" s="138"/>
      <c r="D153" s="138"/>
      <c r="E153" s="138"/>
      <c r="F153" s="20"/>
      <c r="G153" s="138"/>
      <c r="H153" s="138"/>
      <c r="I153" s="138"/>
      <c r="J153" s="138"/>
      <c r="K153" s="138"/>
      <c r="L153" s="138"/>
      <c r="M153" s="138"/>
      <c r="N153" s="138"/>
      <c r="O153" s="138"/>
      <c r="P153" s="138"/>
      <c r="Q153" s="138"/>
      <c r="R153" s="138"/>
      <c r="S153" s="138"/>
      <c r="T153" s="138"/>
      <c r="U153" s="138"/>
    </row>
    <row r="154" spans="1:21" ht="17.25" customHeight="1" x14ac:dyDescent="0.2">
      <c r="A154" s="20"/>
      <c r="B154" s="138"/>
      <c r="C154" s="138"/>
      <c r="D154" s="138"/>
      <c r="E154" s="138"/>
      <c r="F154" s="20"/>
      <c r="G154" s="138"/>
      <c r="H154" s="138"/>
      <c r="I154" s="138"/>
      <c r="J154" s="138"/>
      <c r="K154" s="138"/>
      <c r="L154" s="138"/>
      <c r="M154" s="138"/>
      <c r="N154" s="138"/>
      <c r="O154" s="138"/>
      <c r="P154" s="138"/>
      <c r="Q154" s="138"/>
      <c r="R154" s="138"/>
      <c r="S154" s="138"/>
      <c r="T154" s="138"/>
      <c r="U154" s="138"/>
    </row>
    <row r="155" spans="1:21" ht="17.25" customHeight="1" x14ac:dyDescent="0.2">
      <c r="A155" s="20"/>
      <c r="B155" s="138"/>
      <c r="C155" s="138"/>
      <c r="D155" s="138"/>
      <c r="E155" s="138"/>
      <c r="F155" s="20"/>
      <c r="G155" s="138"/>
      <c r="H155" s="138"/>
      <c r="I155" s="138"/>
      <c r="J155" s="138"/>
      <c r="K155" s="138"/>
      <c r="L155" s="138"/>
      <c r="M155" s="138"/>
      <c r="N155" s="138"/>
      <c r="O155" s="138"/>
      <c r="P155" s="138"/>
      <c r="Q155" s="138"/>
      <c r="R155" s="138"/>
      <c r="S155" s="138"/>
      <c r="T155" s="138"/>
      <c r="U155" s="138"/>
    </row>
    <row r="156" spans="1:21" ht="17.25" customHeight="1" x14ac:dyDescent="0.2">
      <c r="A156" s="20"/>
      <c r="B156" s="138"/>
      <c r="C156" s="138"/>
      <c r="D156" s="138"/>
      <c r="E156" s="138"/>
      <c r="F156" s="20"/>
      <c r="G156" s="138"/>
      <c r="H156" s="138"/>
      <c r="I156" s="138"/>
      <c r="J156" s="138"/>
      <c r="K156" s="138"/>
      <c r="L156" s="138"/>
      <c r="M156" s="138"/>
      <c r="N156" s="138"/>
      <c r="O156" s="138"/>
      <c r="P156" s="138"/>
      <c r="Q156" s="138"/>
      <c r="R156" s="138"/>
      <c r="S156" s="138"/>
      <c r="T156" s="138"/>
      <c r="U156" s="138"/>
    </row>
    <row r="157" spans="1:21" ht="17.25" customHeight="1" x14ac:dyDescent="0.2">
      <c r="A157" s="20"/>
      <c r="B157" s="138"/>
      <c r="C157" s="138"/>
      <c r="D157" s="138"/>
      <c r="E157" s="138"/>
      <c r="F157" s="20"/>
      <c r="G157" s="138"/>
      <c r="H157" s="138"/>
      <c r="I157" s="138"/>
      <c r="J157" s="138"/>
      <c r="K157" s="138"/>
      <c r="L157" s="138"/>
      <c r="M157" s="138"/>
      <c r="N157" s="138"/>
      <c r="O157" s="138"/>
      <c r="P157" s="138"/>
      <c r="Q157" s="138"/>
      <c r="R157" s="138"/>
      <c r="S157" s="138"/>
      <c r="T157" s="138"/>
      <c r="U157" s="138"/>
    </row>
    <row r="158" spans="1:21" ht="17.25" customHeight="1" x14ac:dyDescent="0.2">
      <c r="A158" s="20"/>
      <c r="B158" s="138"/>
      <c r="C158" s="138"/>
      <c r="D158" s="138"/>
      <c r="E158" s="138"/>
      <c r="F158" s="20"/>
      <c r="G158" s="138"/>
      <c r="H158" s="138"/>
      <c r="I158" s="138"/>
      <c r="J158" s="138"/>
      <c r="K158" s="138"/>
      <c r="L158" s="138"/>
      <c r="M158" s="138"/>
      <c r="N158" s="138"/>
      <c r="O158" s="138"/>
      <c r="P158" s="138"/>
      <c r="Q158" s="138"/>
      <c r="R158" s="138"/>
      <c r="S158" s="138"/>
      <c r="T158" s="138"/>
      <c r="U158" s="138"/>
    </row>
    <row r="159" spans="1:21" ht="17.25" customHeight="1" x14ac:dyDescent="0.2">
      <c r="A159" s="20"/>
      <c r="B159" s="138"/>
      <c r="C159" s="138"/>
      <c r="D159" s="138"/>
      <c r="E159" s="138"/>
      <c r="F159" s="20"/>
      <c r="G159" s="138"/>
      <c r="H159" s="138"/>
      <c r="I159" s="138"/>
      <c r="J159" s="138"/>
      <c r="K159" s="138"/>
      <c r="L159" s="138"/>
      <c r="M159" s="138"/>
      <c r="N159" s="138"/>
      <c r="O159" s="138"/>
      <c r="P159" s="138"/>
      <c r="Q159" s="138"/>
      <c r="R159" s="138"/>
      <c r="S159" s="138"/>
      <c r="T159" s="138"/>
      <c r="U159" s="138"/>
    </row>
    <row r="160" spans="1:21" ht="17.25" customHeight="1" x14ac:dyDescent="0.2">
      <c r="A160" s="20"/>
      <c r="B160" s="138"/>
      <c r="C160" s="138"/>
      <c r="D160" s="138"/>
      <c r="E160" s="138"/>
      <c r="F160" s="20"/>
      <c r="G160" s="138"/>
      <c r="H160" s="138"/>
      <c r="I160" s="138"/>
      <c r="J160" s="138"/>
      <c r="K160" s="138"/>
      <c r="L160" s="138"/>
      <c r="M160" s="138"/>
      <c r="N160" s="138"/>
      <c r="O160" s="138"/>
      <c r="P160" s="138"/>
      <c r="Q160" s="138"/>
      <c r="R160" s="138"/>
      <c r="S160" s="138"/>
      <c r="T160" s="138"/>
      <c r="U160" s="138"/>
    </row>
    <row r="161" spans="1:21" ht="17.25" customHeight="1" x14ac:dyDescent="0.2">
      <c r="A161" s="20"/>
      <c r="B161" s="138"/>
      <c r="C161" s="138"/>
      <c r="D161" s="138"/>
      <c r="E161" s="138"/>
      <c r="F161" s="20"/>
      <c r="G161" s="138"/>
      <c r="H161" s="138"/>
      <c r="I161" s="138"/>
      <c r="J161" s="138"/>
      <c r="K161" s="138"/>
      <c r="L161" s="138"/>
      <c r="M161" s="138"/>
      <c r="N161" s="138"/>
      <c r="O161" s="138"/>
      <c r="P161" s="138"/>
      <c r="Q161" s="138"/>
      <c r="R161" s="138"/>
      <c r="S161" s="138"/>
      <c r="T161" s="138"/>
      <c r="U161" s="138"/>
    </row>
    <row r="162" spans="1:21" ht="17.25" customHeight="1" x14ac:dyDescent="0.2">
      <c r="A162" s="20"/>
      <c r="B162" s="138"/>
      <c r="C162" s="138"/>
      <c r="D162" s="138"/>
      <c r="E162" s="138"/>
      <c r="F162" s="20"/>
      <c r="G162" s="138"/>
      <c r="H162" s="138"/>
      <c r="I162" s="138"/>
      <c r="J162" s="138"/>
      <c r="K162" s="138"/>
      <c r="L162" s="138"/>
      <c r="M162" s="138"/>
      <c r="N162" s="138"/>
      <c r="O162" s="138"/>
      <c r="P162" s="138"/>
      <c r="Q162" s="138"/>
      <c r="R162" s="138"/>
      <c r="S162" s="138"/>
      <c r="T162" s="138"/>
      <c r="U162" s="138"/>
    </row>
    <row r="163" spans="1:21" ht="17.25" customHeight="1" x14ac:dyDescent="0.2">
      <c r="A163" s="20"/>
      <c r="B163" s="138"/>
      <c r="C163" s="138"/>
      <c r="D163" s="138"/>
      <c r="E163" s="138"/>
      <c r="F163" s="20"/>
      <c r="G163" s="138"/>
      <c r="H163" s="138"/>
      <c r="I163" s="138"/>
      <c r="J163" s="138"/>
      <c r="K163" s="138"/>
      <c r="L163" s="138"/>
      <c r="M163" s="138"/>
      <c r="N163" s="138"/>
      <c r="O163" s="138"/>
      <c r="P163" s="138"/>
      <c r="Q163" s="138"/>
      <c r="R163" s="138"/>
      <c r="S163" s="138"/>
      <c r="T163" s="138"/>
      <c r="U163" s="138"/>
    </row>
    <row r="164" spans="1:21" ht="17.25" customHeight="1" x14ac:dyDescent="0.2">
      <c r="A164" s="20"/>
      <c r="B164" s="138"/>
      <c r="C164" s="138"/>
      <c r="D164" s="138"/>
      <c r="E164" s="138"/>
      <c r="F164" s="20"/>
      <c r="G164" s="138"/>
      <c r="H164" s="138"/>
      <c r="I164" s="138"/>
      <c r="J164" s="138"/>
      <c r="K164" s="138"/>
      <c r="L164" s="138"/>
      <c r="M164" s="138"/>
      <c r="N164" s="138"/>
      <c r="O164" s="138"/>
      <c r="P164" s="138"/>
      <c r="Q164" s="138"/>
      <c r="R164" s="138"/>
      <c r="S164" s="138"/>
      <c r="T164" s="138"/>
      <c r="U164" s="138"/>
    </row>
    <row r="165" spans="1:21" ht="17.25" customHeight="1" x14ac:dyDescent="0.2">
      <c r="A165" s="20"/>
      <c r="B165" s="138"/>
      <c r="C165" s="138"/>
      <c r="D165" s="138"/>
      <c r="E165" s="138"/>
      <c r="F165" s="20"/>
      <c r="G165" s="138"/>
      <c r="H165" s="138"/>
      <c r="I165" s="138"/>
      <c r="J165" s="138"/>
      <c r="K165" s="138"/>
      <c r="L165" s="138"/>
      <c r="M165" s="138"/>
      <c r="N165" s="138"/>
      <c r="O165" s="138"/>
      <c r="P165" s="138"/>
      <c r="Q165" s="138"/>
      <c r="R165" s="138"/>
      <c r="S165" s="138"/>
      <c r="T165" s="138"/>
      <c r="U165" s="138"/>
    </row>
    <row r="166" spans="1:21" ht="17.25" customHeight="1" x14ac:dyDescent="0.2">
      <c r="A166" s="20"/>
      <c r="B166" s="138"/>
      <c r="C166" s="138"/>
      <c r="D166" s="138"/>
      <c r="E166" s="138"/>
      <c r="F166" s="20"/>
      <c r="G166" s="138"/>
      <c r="H166" s="138"/>
      <c r="I166" s="138"/>
      <c r="J166" s="138"/>
      <c r="K166" s="138"/>
      <c r="L166" s="138"/>
      <c r="M166" s="138"/>
      <c r="N166" s="138"/>
      <c r="O166" s="138"/>
      <c r="P166" s="138"/>
      <c r="Q166" s="138"/>
      <c r="R166" s="138"/>
      <c r="S166" s="138"/>
      <c r="T166" s="138"/>
      <c r="U166" s="138"/>
    </row>
    <row r="167" spans="1:21" ht="17.25" customHeight="1" x14ac:dyDescent="0.2">
      <c r="A167" s="20"/>
      <c r="B167" s="138"/>
      <c r="C167" s="138"/>
      <c r="D167" s="138"/>
      <c r="E167" s="138"/>
      <c r="F167" s="20"/>
      <c r="G167" s="138"/>
      <c r="H167" s="138"/>
      <c r="I167" s="138"/>
      <c r="J167" s="138"/>
      <c r="K167" s="138"/>
      <c r="L167" s="138"/>
      <c r="M167" s="138"/>
      <c r="N167" s="138"/>
      <c r="O167" s="138"/>
      <c r="P167" s="138"/>
      <c r="Q167" s="138"/>
      <c r="R167" s="138"/>
      <c r="S167" s="138"/>
      <c r="T167" s="138"/>
      <c r="U167" s="138"/>
    </row>
    <row r="168" spans="1:21" ht="17.25" customHeight="1" x14ac:dyDescent="0.2">
      <c r="A168" s="20"/>
      <c r="B168" s="138"/>
      <c r="C168" s="138"/>
      <c r="D168" s="138"/>
      <c r="E168" s="138"/>
      <c r="F168" s="20"/>
      <c r="G168" s="138"/>
      <c r="H168" s="138"/>
      <c r="I168" s="138"/>
      <c r="J168" s="138"/>
      <c r="K168" s="138"/>
      <c r="L168" s="138"/>
      <c r="M168" s="138"/>
      <c r="N168" s="138"/>
      <c r="O168" s="138"/>
      <c r="P168" s="138"/>
      <c r="Q168" s="138"/>
      <c r="R168" s="138"/>
      <c r="S168" s="138"/>
      <c r="T168" s="138"/>
      <c r="U168" s="138"/>
    </row>
    <row r="169" spans="1:21" ht="17.25" customHeight="1" x14ac:dyDescent="0.2">
      <c r="A169" s="20"/>
      <c r="B169" s="138"/>
      <c r="C169" s="138"/>
      <c r="D169" s="138"/>
      <c r="E169" s="138"/>
      <c r="F169" s="20"/>
      <c r="G169" s="138"/>
      <c r="H169" s="138"/>
      <c r="I169" s="138"/>
      <c r="J169" s="138"/>
      <c r="K169" s="138"/>
      <c r="L169" s="138"/>
      <c r="M169" s="138"/>
      <c r="N169" s="138"/>
      <c r="O169" s="138"/>
      <c r="P169" s="138"/>
      <c r="Q169" s="138"/>
      <c r="R169" s="138"/>
      <c r="S169" s="138"/>
      <c r="T169" s="138"/>
      <c r="U169" s="138"/>
    </row>
    <row r="170" spans="1:21" ht="17.25" customHeight="1" x14ac:dyDescent="0.2">
      <c r="A170" s="20"/>
      <c r="B170" s="138"/>
      <c r="C170" s="138"/>
      <c r="D170" s="138"/>
      <c r="E170" s="138"/>
      <c r="F170" s="20"/>
      <c r="G170" s="138"/>
      <c r="H170" s="138"/>
      <c r="I170" s="138"/>
      <c r="J170" s="138"/>
      <c r="K170" s="138"/>
      <c r="L170" s="138"/>
      <c r="M170" s="138"/>
      <c r="N170" s="138"/>
      <c r="O170" s="138"/>
      <c r="P170" s="138"/>
      <c r="Q170" s="138"/>
      <c r="R170" s="138"/>
      <c r="S170" s="138"/>
      <c r="T170" s="138"/>
      <c r="U170" s="138"/>
    </row>
    <row r="171" spans="1:21" ht="17.25" customHeight="1" x14ac:dyDescent="0.2">
      <c r="A171" s="20"/>
      <c r="B171" s="138"/>
      <c r="C171" s="138"/>
      <c r="D171" s="138"/>
      <c r="E171" s="138"/>
      <c r="F171" s="20"/>
      <c r="G171" s="138"/>
      <c r="H171" s="138"/>
      <c r="I171" s="138"/>
      <c r="J171" s="138"/>
      <c r="K171" s="138"/>
      <c r="L171" s="138"/>
      <c r="M171" s="138"/>
      <c r="N171" s="138"/>
      <c r="O171" s="138"/>
      <c r="P171" s="138"/>
      <c r="Q171" s="138"/>
      <c r="R171" s="138"/>
      <c r="S171" s="138"/>
      <c r="T171" s="138"/>
      <c r="U171" s="138"/>
    </row>
    <row r="172" spans="1:21" ht="17.25" customHeight="1" x14ac:dyDescent="0.2">
      <c r="A172" s="20"/>
      <c r="B172" s="138"/>
      <c r="C172" s="138"/>
      <c r="D172" s="138"/>
      <c r="E172" s="138"/>
      <c r="F172" s="20"/>
      <c r="G172" s="138"/>
      <c r="H172" s="138"/>
      <c r="I172" s="138"/>
      <c r="J172" s="138"/>
      <c r="K172" s="138"/>
      <c r="L172" s="138"/>
      <c r="M172" s="138"/>
      <c r="N172" s="138"/>
      <c r="O172" s="138"/>
      <c r="P172" s="138"/>
      <c r="Q172" s="138"/>
      <c r="R172" s="138"/>
      <c r="S172" s="138"/>
      <c r="T172" s="138"/>
      <c r="U172" s="138"/>
    </row>
    <row r="173" spans="1:21" ht="17.25" customHeight="1" x14ac:dyDescent="0.2">
      <c r="A173" s="20"/>
      <c r="B173" s="138"/>
      <c r="C173" s="138"/>
      <c r="D173" s="138"/>
      <c r="E173" s="138"/>
      <c r="F173" s="20"/>
      <c r="G173" s="138"/>
      <c r="H173" s="138"/>
      <c r="I173" s="138"/>
      <c r="J173" s="138"/>
      <c r="K173" s="138"/>
      <c r="L173" s="138"/>
      <c r="M173" s="138"/>
      <c r="N173" s="138"/>
      <c r="O173" s="138"/>
      <c r="P173" s="138"/>
      <c r="Q173" s="138"/>
      <c r="R173" s="138"/>
      <c r="S173" s="138"/>
      <c r="T173" s="138"/>
      <c r="U173" s="138"/>
    </row>
    <row r="174" spans="1:21" ht="17.25" customHeight="1" x14ac:dyDescent="0.2">
      <c r="A174" s="20"/>
      <c r="B174" s="138"/>
      <c r="C174" s="138"/>
      <c r="D174" s="138"/>
      <c r="E174" s="138"/>
      <c r="F174" s="20"/>
      <c r="G174" s="138"/>
      <c r="H174" s="138"/>
      <c r="I174" s="138"/>
      <c r="J174" s="138"/>
      <c r="K174" s="138"/>
      <c r="L174" s="138"/>
      <c r="M174" s="138"/>
      <c r="N174" s="138"/>
      <c r="O174" s="138"/>
      <c r="P174" s="138"/>
      <c r="Q174" s="138"/>
      <c r="R174" s="138"/>
      <c r="S174" s="138"/>
      <c r="T174" s="138"/>
      <c r="U174" s="138"/>
    </row>
    <row r="175" spans="1:21" ht="17.25" customHeight="1" x14ac:dyDescent="0.2">
      <c r="A175" s="20"/>
      <c r="B175" s="138"/>
      <c r="C175" s="138"/>
      <c r="D175" s="138"/>
      <c r="E175" s="138"/>
      <c r="F175" s="20"/>
      <c r="G175" s="138"/>
      <c r="H175" s="138"/>
      <c r="I175" s="138"/>
      <c r="J175" s="138"/>
      <c r="K175" s="138"/>
      <c r="L175" s="138"/>
      <c r="M175" s="138"/>
      <c r="N175" s="138"/>
      <c r="O175" s="138"/>
      <c r="P175" s="138"/>
      <c r="Q175" s="138"/>
      <c r="R175" s="138"/>
      <c r="S175" s="138"/>
      <c r="T175" s="138"/>
      <c r="U175" s="138"/>
    </row>
    <row r="176" spans="1:21" ht="17.25" customHeight="1" x14ac:dyDescent="0.2">
      <c r="A176" s="20"/>
      <c r="B176" s="138"/>
      <c r="C176" s="138"/>
      <c r="D176" s="138"/>
      <c r="E176" s="138"/>
      <c r="F176" s="20"/>
      <c r="G176" s="138"/>
      <c r="H176" s="138"/>
      <c r="I176" s="138"/>
      <c r="J176" s="138"/>
      <c r="K176" s="138"/>
      <c r="L176" s="138"/>
      <c r="M176" s="138"/>
      <c r="N176" s="138"/>
      <c r="O176" s="138"/>
      <c r="P176" s="138"/>
      <c r="Q176" s="138"/>
      <c r="R176" s="138"/>
      <c r="S176" s="138"/>
      <c r="T176" s="138"/>
      <c r="U176" s="138"/>
    </row>
    <row r="177" spans="1:21" ht="17.25" customHeight="1" x14ac:dyDescent="0.2">
      <c r="A177" s="20"/>
      <c r="B177" s="138"/>
      <c r="C177" s="138"/>
      <c r="D177" s="138"/>
      <c r="E177" s="138"/>
      <c r="F177" s="20"/>
      <c r="G177" s="138"/>
      <c r="H177" s="138"/>
      <c r="I177" s="138"/>
      <c r="J177" s="138"/>
      <c r="K177" s="138"/>
      <c r="L177" s="138"/>
      <c r="M177" s="138"/>
      <c r="N177" s="138"/>
      <c r="O177" s="138"/>
      <c r="P177" s="138"/>
      <c r="Q177" s="138"/>
      <c r="R177" s="138"/>
      <c r="S177" s="138"/>
      <c r="T177" s="138"/>
      <c r="U177" s="138"/>
    </row>
    <row r="178" spans="1:21" ht="17.25" customHeight="1" x14ac:dyDescent="0.2">
      <c r="A178" s="20"/>
      <c r="B178" s="138"/>
      <c r="C178" s="138"/>
      <c r="D178" s="138"/>
      <c r="E178" s="138"/>
      <c r="F178" s="20"/>
      <c r="G178" s="138"/>
      <c r="H178" s="138"/>
      <c r="I178" s="138"/>
      <c r="J178" s="138"/>
      <c r="K178" s="138"/>
      <c r="L178" s="138"/>
      <c r="M178" s="138"/>
      <c r="N178" s="138"/>
      <c r="O178" s="138"/>
      <c r="P178" s="138"/>
      <c r="Q178" s="138"/>
      <c r="R178" s="138"/>
      <c r="S178" s="138"/>
      <c r="T178" s="138"/>
      <c r="U178" s="138"/>
    </row>
    <row r="179" spans="1:21" ht="17.25" customHeight="1" x14ac:dyDescent="0.2">
      <c r="A179" s="20"/>
      <c r="B179" s="138"/>
      <c r="C179" s="138"/>
      <c r="D179" s="138"/>
      <c r="E179" s="138"/>
      <c r="F179" s="20"/>
      <c r="G179" s="138"/>
      <c r="H179" s="138"/>
      <c r="I179" s="138"/>
      <c r="J179" s="138"/>
      <c r="K179" s="138"/>
      <c r="L179" s="138"/>
      <c r="M179" s="138"/>
      <c r="N179" s="138"/>
      <c r="O179" s="138"/>
      <c r="P179" s="138"/>
      <c r="Q179" s="138"/>
      <c r="R179" s="138"/>
      <c r="S179" s="138"/>
      <c r="T179" s="138"/>
      <c r="U179" s="138"/>
    </row>
    <row r="180" spans="1:21" ht="17.25" customHeight="1" x14ac:dyDescent="0.2">
      <c r="A180" s="20"/>
      <c r="B180" s="138"/>
      <c r="C180" s="138"/>
      <c r="D180" s="138"/>
      <c r="E180" s="138"/>
      <c r="F180" s="20"/>
      <c r="G180" s="138"/>
      <c r="H180" s="138"/>
      <c r="I180" s="138"/>
      <c r="J180" s="138"/>
      <c r="K180" s="138"/>
      <c r="L180" s="138"/>
      <c r="M180" s="138"/>
      <c r="N180" s="138"/>
      <c r="O180" s="138"/>
      <c r="P180" s="138"/>
      <c r="Q180" s="138"/>
      <c r="R180" s="138"/>
      <c r="S180" s="138"/>
      <c r="T180" s="138"/>
      <c r="U180" s="138"/>
    </row>
    <row r="181" spans="1:21" ht="17.25" customHeight="1" x14ac:dyDescent="0.2">
      <c r="A181" s="20"/>
      <c r="B181" s="138"/>
      <c r="C181" s="138"/>
      <c r="D181" s="138"/>
      <c r="E181" s="138"/>
      <c r="F181" s="20"/>
      <c r="G181" s="138"/>
      <c r="H181" s="138"/>
      <c r="I181" s="138"/>
      <c r="J181" s="138"/>
      <c r="K181" s="138"/>
      <c r="L181" s="138"/>
      <c r="M181" s="138"/>
      <c r="N181" s="138"/>
      <c r="O181" s="138"/>
      <c r="P181" s="138"/>
      <c r="Q181" s="138"/>
      <c r="R181" s="138"/>
      <c r="S181" s="138"/>
      <c r="T181" s="138"/>
      <c r="U181" s="138"/>
    </row>
    <row r="182" spans="1:21" ht="17.25" customHeight="1" x14ac:dyDescent="0.2">
      <c r="A182" s="20"/>
      <c r="B182" s="138"/>
      <c r="C182" s="138"/>
      <c r="D182" s="138"/>
      <c r="E182" s="138"/>
      <c r="F182" s="20"/>
      <c r="G182" s="138"/>
      <c r="H182" s="138"/>
      <c r="I182" s="138"/>
      <c r="J182" s="138"/>
      <c r="K182" s="138"/>
      <c r="L182" s="138"/>
      <c r="M182" s="138"/>
      <c r="N182" s="138"/>
      <c r="O182" s="138"/>
      <c r="P182" s="138"/>
      <c r="Q182" s="138"/>
      <c r="R182" s="138"/>
      <c r="S182" s="138"/>
      <c r="T182" s="138"/>
      <c r="U182" s="138"/>
    </row>
    <row r="183" spans="1:21" ht="17.25" customHeight="1" x14ac:dyDescent="0.2">
      <c r="A183" s="20"/>
      <c r="B183" s="138"/>
      <c r="C183" s="138"/>
      <c r="D183" s="138"/>
      <c r="E183" s="138"/>
      <c r="F183" s="20"/>
      <c r="G183" s="138"/>
      <c r="H183" s="138"/>
      <c r="I183" s="138"/>
      <c r="J183" s="138"/>
      <c r="K183" s="138"/>
      <c r="L183" s="138"/>
      <c r="M183" s="138"/>
      <c r="N183" s="138"/>
      <c r="O183" s="138"/>
      <c r="P183" s="138"/>
      <c r="Q183" s="138"/>
      <c r="R183" s="138"/>
      <c r="S183" s="138"/>
      <c r="T183" s="138"/>
      <c r="U183" s="138"/>
    </row>
    <row r="184" spans="1:21" ht="17.25" customHeight="1" x14ac:dyDescent="0.2">
      <c r="A184" s="20"/>
      <c r="B184" s="138"/>
      <c r="C184" s="138"/>
      <c r="D184" s="138"/>
      <c r="E184" s="138"/>
      <c r="F184" s="20"/>
      <c r="G184" s="138"/>
      <c r="H184" s="138"/>
      <c r="I184" s="138"/>
      <c r="J184" s="138"/>
      <c r="K184" s="138"/>
      <c r="L184" s="138"/>
      <c r="M184" s="138"/>
      <c r="N184" s="138"/>
      <c r="O184" s="138"/>
      <c r="P184" s="138"/>
      <c r="Q184" s="138"/>
      <c r="R184" s="138"/>
      <c r="S184" s="138"/>
      <c r="T184" s="138"/>
      <c r="U184" s="138"/>
    </row>
    <row r="185" spans="1:21" ht="17.25" customHeight="1" x14ac:dyDescent="0.2">
      <c r="A185" s="20"/>
      <c r="B185" s="138"/>
      <c r="C185" s="138"/>
      <c r="D185" s="138"/>
      <c r="E185" s="138"/>
      <c r="F185" s="20"/>
      <c r="G185" s="138"/>
      <c r="H185" s="138"/>
      <c r="I185" s="138"/>
      <c r="J185" s="138"/>
      <c r="K185" s="138"/>
      <c r="L185" s="138"/>
      <c r="M185" s="138"/>
      <c r="N185" s="138"/>
      <c r="O185" s="138"/>
      <c r="P185" s="138"/>
      <c r="Q185" s="138"/>
      <c r="R185" s="138"/>
      <c r="S185" s="138"/>
      <c r="T185" s="138"/>
      <c r="U185" s="138"/>
    </row>
    <row r="186" spans="1:21" ht="17.25" customHeight="1" x14ac:dyDescent="0.2">
      <c r="A186" s="20"/>
      <c r="B186" s="138"/>
      <c r="C186" s="138"/>
      <c r="D186" s="138"/>
      <c r="E186" s="138"/>
      <c r="F186" s="20"/>
      <c r="G186" s="138"/>
      <c r="H186" s="138"/>
      <c r="I186" s="138"/>
      <c r="J186" s="138"/>
      <c r="K186" s="138"/>
      <c r="L186" s="138"/>
      <c r="M186" s="138"/>
      <c r="N186" s="138"/>
      <c r="O186" s="138"/>
      <c r="P186" s="138"/>
      <c r="Q186" s="138"/>
      <c r="R186" s="138"/>
      <c r="S186" s="138"/>
      <c r="T186" s="138"/>
      <c r="U186" s="138"/>
    </row>
    <row r="187" spans="1:21" ht="17.25" customHeight="1" x14ac:dyDescent="0.2">
      <c r="A187" s="20"/>
      <c r="B187" s="138"/>
      <c r="C187" s="138"/>
      <c r="D187" s="138"/>
      <c r="E187" s="138"/>
      <c r="F187" s="20"/>
      <c r="G187" s="138"/>
      <c r="H187" s="138"/>
      <c r="I187" s="138"/>
      <c r="J187" s="138"/>
      <c r="K187" s="138"/>
      <c r="L187" s="138"/>
      <c r="M187" s="138"/>
      <c r="N187" s="138"/>
      <c r="O187" s="138"/>
      <c r="P187" s="138"/>
      <c r="Q187" s="138"/>
      <c r="R187" s="138"/>
      <c r="S187" s="138"/>
      <c r="T187" s="138"/>
      <c r="U187" s="138"/>
    </row>
    <row r="188" spans="1:21" ht="17.25" customHeight="1" x14ac:dyDescent="0.2">
      <c r="A188" s="20"/>
      <c r="B188" s="138"/>
      <c r="C188" s="138"/>
      <c r="D188" s="138"/>
      <c r="E188" s="138"/>
      <c r="F188" s="20"/>
      <c r="G188" s="138"/>
      <c r="H188" s="138"/>
      <c r="I188" s="138"/>
      <c r="J188" s="138"/>
      <c r="K188" s="138"/>
      <c r="L188" s="138"/>
      <c r="M188" s="138"/>
      <c r="N188" s="138"/>
      <c r="O188" s="138"/>
      <c r="P188" s="138"/>
      <c r="Q188" s="138"/>
      <c r="R188" s="138"/>
      <c r="S188" s="138"/>
      <c r="T188" s="138"/>
      <c r="U188" s="138"/>
    </row>
    <row r="189" spans="1:21" ht="17.25" customHeight="1" x14ac:dyDescent="0.2">
      <c r="A189" s="20"/>
      <c r="B189" s="138"/>
      <c r="C189" s="138"/>
      <c r="D189" s="138"/>
      <c r="E189" s="138"/>
      <c r="F189" s="20"/>
      <c r="G189" s="138"/>
      <c r="H189" s="138"/>
      <c r="I189" s="138"/>
      <c r="J189" s="138"/>
      <c r="K189" s="138"/>
      <c r="L189" s="138"/>
      <c r="M189" s="138"/>
      <c r="N189" s="138"/>
      <c r="O189" s="138"/>
      <c r="P189" s="138"/>
      <c r="Q189" s="138"/>
      <c r="R189" s="138"/>
      <c r="S189" s="138"/>
      <c r="T189" s="138"/>
      <c r="U189" s="138"/>
    </row>
    <row r="190" spans="1:21" ht="17.25" customHeight="1" x14ac:dyDescent="0.2">
      <c r="A190" s="20"/>
      <c r="B190" s="138"/>
      <c r="C190" s="138"/>
      <c r="D190" s="138"/>
      <c r="E190" s="138"/>
      <c r="F190" s="20"/>
      <c r="G190" s="138"/>
      <c r="H190" s="138"/>
      <c r="I190" s="138"/>
      <c r="J190" s="138"/>
      <c r="K190" s="138"/>
      <c r="L190" s="138"/>
      <c r="M190" s="138"/>
      <c r="N190" s="138"/>
      <c r="O190" s="138"/>
      <c r="P190" s="138"/>
      <c r="Q190" s="138"/>
      <c r="R190" s="138"/>
      <c r="S190" s="138"/>
      <c r="T190" s="138"/>
      <c r="U190" s="138"/>
    </row>
    <row r="191" spans="1:21" ht="17.25" customHeight="1" x14ac:dyDescent="0.2">
      <c r="A191" s="20"/>
      <c r="B191" s="138"/>
      <c r="C191" s="138"/>
      <c r="D191" s="138"/>
      <c r="E191" s="138"/>
      <c r="F191" s="20"/>
      <c r="G191" s="138"/>
      <c r="H191" s="138"/>
      <c r="I191" s="138"/>
      <c r="J191" s="138"/>
      <c r="K191" s="138"/>
      <c r="L191" s="138"/>
      <c r="M191" s="138"/>
      <c r="N191" s="138"/>
      <c r="O191" s="138"/>
      <c r="P191" s="138"/>
      <c r="Q191" s="138"/>
      <c r="R191" s="138"/>
      <c r="S191" s="138"/>
      <c r="T191" s="138"/>
      <c r="U191" s="138"/>
    </row>
    <row r="192" spans="1:21" ht="17.25" customHeight="1" x14ac:dyDescent="0.2">
      <c r="A192" s="20"/>
      <c r="B192" s="138"/>
      <c r="C192" s="138"/>
      <c r="D192" s="138"/>
      <c r="E192" s="138"/>
      <c r="F192" s="20"/>
      <c r="G192" s="138"/>
      <c r="H192" s="138"/>
      <c r="I192" s="138"/>
      <c r="J192" s="138"/>
      <c r="K192" s="138"/>
      <c r="L192" s="138"/>
      <c r="M192" s="138"/>
      <c r="N192" s="138"/>
      <c r="O192" s="138"/>
      <c r="P192" s="138"/>
      <c r="Q192" s="138"/>
      <c r="R192" s="138"/>
      <c r="S192" s="138"/>
      <c r="T192" s="138"/>
      <c r="U192" s="138"/>
    </row>
    <row r="193" spans="1:21" ht="17.25" customHeight="1" x14ac:dyDescent="0.2">
      <c r="A193" s="20"/>
      <c r="B193" s="138"/>
      <c r="C193" s="138"/>
      <c r="D193" s="138"/>
      <c r="E193" s="138"/>
      <c r="F193" s="20"/>
      <c r="G193" s="138"/>
      <c r="H193" s="138"/>
      <c r="I193" s="138"/>
      <c r="J193" s="138"/>
      <c r="K193" s="138"/>
      <c r="L193" s="138"/>
      <c r="M193" s="138"/>
      <c r="N193" s="138"/>
      <c r="O193" s="138"/>
      <c r="P193" s="138"/>
      <c r="Q193" s="138"/>
      <c r="R193" s="138"/>
      <c r="S193" s="138"/>
      <c r="T193" s="138"/>
      <c r="U193" s="138"/>
    </row>
    <row r="194" spans="1:21" ht="17.25" customHeight="1" x14ac:dyDescent="0.2">
      <c r="A194" s="20"/>
      <c r="B194" s="138"/>
      <c r="C194" s="138"/>
      <c r="D194" s="138"/>
      <c r="E194" s="138"/>
      <c r="F194" s="20"/>
      <c r="G194" s="138"/>
      <c r="H194" s="138"/>
      <c r="I194" s="138"/>
      <c r="J194" s="138"/>
      <c r="K194" s="138"/>
      <c r="L194" s="138"/>
      <c r="M194" s="138"/>
      <c r="N194" s="138"/>
      <c r="O194" s="138"/>
      <c r="P194" s="138"/>
      <c r="Q194" s="138"/>
      <c r="R194" s="138"/>
      <c r="S194" s="138"/>
      <c r="T194" s="138"/>
      <c r="U194" s="138"/>
    </row>
    <row r="195" spans="1:21" ht="17.25" customHeight="1" x14ac:dyDescent="0.2">
      <c r="A195" s="20"/>
      <c r="B195" s="138"/>
      <c r="C195" s="138"/>
      <c r="D195" s="138"/>
      <c r="E195" s="138"/>
      <c r="F195" s="20"/>
      <c r="G195" s="138"/>
      <c r="H195" s="138"/>
      <c r="I195" s="138"/>
      <c r="J195" s="138"/>
      <c r="K195" s="138"/>
      <c r="L195" s="138"/>
      <c r="M195" s="138"/>
      <c r="N195" s="138"/>
      <c r="O195" s="138"/>
      <c r="P195" s="138"/>
      <c r="Q195" s="138"/>
      <c r="R195" s="138"/>
      <c r="S195" s="138"/>
      <c r="T195" s="138"/>
      <c r="U195" s="138"/>
    </row>
    <row r="196" spans="1:21" ht="17.25" customHeight="1" x14ac:dyDescent="0.2">
      <c r="A196" s="20"/>
      <c r="B196" s="138"/>
      <c r="C196" s="138"/>
      <c r="D196" s="138"/>
      <c r="E196" s="138"/>
      <c r="F196" s="20"/>
      <c r="G196" s="138"/>
      <c r="H196" s="138"/>
      <c r="I196" s="138"/>
      <c r="J196" s="138"/>
      <c r="K196" s="138"/>
      <c r="L196" s="138"/>
      <c r="M196" s="138"/>
      <c r="N196" s="138"/>
      <c r="O196" s="138"/>
      <c r="P196" s="138"/>
      <c r="Q196" s="138"/>
      <c r="R196" s="138"/>
      <c r="S196" s="138"/>
      <c r="T196" s="138"/>
      <c r="U196" s="138"/>
    </row>
    <row r="197" spans="1:21" ht="17.25" customHeight="1" x14ac:dyDescent="0.2">
      <c r="A197" s="20"/>
      <c r="B197" s="138"/>
      <c r="C197" s="138"/>
      <c r="D197" s="138"/>
      <c r="E197" s="138"/>
      <c r="F197" s="20"/>
      <c r="G197" s="138"/>
      <c r="H197" s="138"/>
      <c r="I197" s="138"/>
      <c r="J197" s="138"/>
      <c r="K197" s="138"/>
      <c r="L197" s="138"/>
      <c r="M197" s="138"/>
      <c r="N197" s="138"/>
      <c r="O197" s="138"/>
      <c r="P197" s="138"/>
      <c r="Q197" s="138"/>
      <c r="R197" s="138"/>
      <c r="S197" s="138"/>
      <c r="T197" s="138"/>
      <c r="U197" s="138"/>
    </row>
    <row r="198" spans="1:21" ht="17.25" customHeight="1" x14ac:dyDescent="0.2">
      <c r="A198" s="20"/>
      <c r="B198" s="138"/>
      <c r="C198" s="138"/>
      <c r="D198" s="138"/>
      <c r="E198" s="138"/>
      <c r="F198" s="20"/>
      <c r="G198" s="138"/>
      <c r="H198" s="138"/>
      <c r="I198" s="138"/>
      <c r="J198" s="138"/>
      <c r="K198" s="138"/>
      <c r="L198" s="138"/>
      <c r="M198" s="138"/>
      <c r="N198" s="138"/>
      <c r="O198" s="138"/>
      <c r="P198" s="138"/>
      <c r="Q198" s="138"/>
      <c r="R198" s="138"/>
      <c r="S198" s="138"/>
      <c r="T198" s="138"/>
      <c r="U198" s="138"/>
    </row>
    <row r="199" spans="1:21" ht="17.25" customHeight="1" x14ac:dyDescent="0.2">
      <c r="A199" s="20"/>
      <c r="B199" s="138"/>
      <c r="C199" s="138"/>
      <c r="D199" s="138"/>
      <c r="E199" s="138"/>
      <c r="F199" s="20"/>
      <c r="G199" s="138"/>
      <c r="H199" s="138"/>
      <c r="I199" s="138"/>
      <c r="J199" s="138"/>
      <c r="K199" s="138"/>
      <c r="L199" s="138"/>
      <c r="M199" s="138"/>
      <c r="N199" s="138"/>
      <c r="O199" s="138"/>
      <c r="P199" s="138"/>
      <c r="Q199" s="138"/>
      <c r="R199" s="138"/>
      <c r="S199" s="138"/>
      <c r="T199" s="138"/>
      <c r="U199" s="138"/>
    </row>
    <row r="200" spans="1:21" ht="17.25" customHeight="1" x14ac:dyDescent="0.2">
      <c r="A200" s="20"/>
      <c r="B200" s="138"/>
      <c r="C200" s="138"/>
      <c r="D200" s="138"/>
      <c r="E200" s="138"/>
      <c r="F200" s="20"/>
      <c r="G200" s="138"/>
      <c r="H200" s="138"/>
      <c r="I200" s="138"/>
      <c r="J200" s="138"/>
      <c r="K200" s="138"/>
      <c r="L200" s="138"/>
      <c r="M200" s="138"/>
      <c r="N200" s="138"/>
      <c r="O200" s="138"/>
      <c r="P200" s="138"/>
      <c r="Q200" s="138"/>
      <c r="R200" s="138"/>
      <c r="S200" s="138"/>
      <c r="T200" s="138"/>
      <c r="U200" s="138"/>
    </row>
    <row r="201" spans="1:21" ht="17.25" customHeight="1" x14ac:dyDescent="0.2">
      <c r="A201" s="20"/>
      <c r="B201" s="138"/>
      <c r="C201" s="138"/>
      <c r="D201" s="138"/>
      <c r="E201" s="138"/>
      <c r="F201" s="20"/>
      <c r="G201" s="138"/>
      <c r="H201" s="138"/>
      <c r="I201" s="138"/>
      <c r="J201" s="138"/>
      <c r="K201" s="138"/>
      <c r="L201" s="138"/>
      <c r="M201" s="138"/>
      <c r="N201" s="138"/>
      <c r="O201" s="138"/>
      <c r="P201" s="138"/>
      <c r="Q201" s="138"/>
      <c r="R201" s="138"/>
      <c r="S201" s="138"/>
      <c r="T201" s="138"/>
      <c r="U201" s="138"/>
    </row>
    <row r="202" spans="1:21" ht="17.25" customHeight="1" x14ac:dyDescent="0.2">
      <c r="A202" s="20"/>
      <c r="B202" s="138"/>
      <c r="C202" s="138"/>
      <c r="D202" s="138"/>
      <c r="E202" s="138"/>
      <c r="F202" s="20"/>
      <c r="G202" s="138"/>
      <c r="H202" s="138"/>
      <c r="I202" s="138"/>
      <c r="J202" s="138"/>
      <c r="K202" s="138"/>
      <c r="L202" s="138"/>
      <c r="M202" s="138"/>
      <c r="N202" s="138"/>
      <c r="O202" s="138"/>
      <c r="P202" s="138"/>
      <c r="Q202" s="138"/>
      <c r="R202" s="138"/>
      <c r="S202" s="138"/>
      <c r="T202" s="138"/>
      <c r="U202" s="138"/>
    </row>
    <row r="203" spans="1:21" ht="17.25" customHeight="1" x14ac:dyDescent="0.2">
      <c r="A203" s="20"/>
      <c r="B203" s="138"/>
      <c r="C203" s="138"/>
      <c r="D203" s="138"/>
      <c r="E203" s="138"/>
      <c r="F203" s="20"/>
      <c r="G203" s="138"/>
      <c r="H203" s="138"/>
      <c r="I203" s="138"/>
      <c r="J203" s="138"/>
      <c r="K203" s="138"/>
      <c r="L203" s="138"/>
      <c r="M203" s="138"/>
      <c r="N203" s="138"/>
      <c r="O203" s="138"/>
      <c r="P203" s="138"/>
      <c r="Q203" s="138"/>
      <c r="R203" s="138"/>
      <c r="S203" s="138"/>
      <c r="T203" s="138"/>
      <c r="U203" s="138"/>
    </row>
    <row r="204" spans="1:21" ht="17.25" customHeight="1" x14ac:dyDescent="0.2">
      <c r="A204" s="20"/>
      <c r="B204" s="138"/>
      <c r="C204" s="138"/>
      <c r="D204" s="138"/>
      <c r="E204" s="138"/>
      <c r="F204" s="20"/>
      <c r="G204" s="138"/>
      <c r="H204" s="138"/>
      <c r="I204" s="138"/>
      <c r="J204" s="138"/>
      <c r="K204" s="138"/>
      <c r="L204" s="138"/>
      <c r="M204" s="138"/>
      <c r="N204" s="138"/>
      <c r="O204" s="138"/>
      <c r="P204" s="138"/>
      <c r="Q204" s="138"/>
      <c r="R204" s="138"/>
      <c r="S204" s="138"/>
      <c r="T204" s="138"/>
      <c r="U204" s="138"/>
    </row>
    <row r="205" spans="1:21" ht="17.25" customHeight="1" x14ac:dyDescent="0.2">
      <c r="A205" s="20"/>
      <c r="B205" s="138"/>
      <c r="C205" s="138"/>
      <c r="D205" s="138"/>
      <c r="E205" s="138"/>
      <c r="F205" s="20"/>
      <c r="G205" s="138"/>
      <c r="H205" s="138"/>
      <c r="I205" s="138"/>
      <c r="J205" s="138"/>
      <c r="K205" s="138"/>
      <c r="L205" s="138"/>
      <c r="M205" s="138"/>
      <c r="N205" s="138"/>
      <c r="O205" s="138"/>
      <c r="P205" s="138"/>
      <c r="Q205" s="138"/>
      <c r="R205" s="138"/>
      <c r="S205" s="138"/>
      <c r="T205" s="138"/>
      <c r="U205" s="138"/>
    </row>
    <row r="206" spans="1:21" ht="17.25" customHeight="1" x14ac:dyDescent="0.2">
      <c r="A206" s="20"/>
      <c r="B206" s="138"/>
      <c r="C206" s="138"/>
      <c r="D206" s="138"/>
      <c r="E206" s="138"/>
      <c r="F206" s="20"/>
      <c r="G206" s="138"/>
      <c r="H206" s="138"/>
      <c r="I206" s="138"/>
      <c r="J206" s="138"/>
      <c r="K206" s="138"/>
      <c r="L206" s="138"/>
      <c r="M206" s="138"/>
      <c r="N206" s="138"/>
      <c r="O206" s="138"/>
      <c r="P206" s="138"/>
      <c r="Q206" s="138"/>
      <c r="R206" s="138"/>
      <c r="S206" s="138"/>
      <c r="T206" s="138"/>
      <c r="U206" s="138"/>
    </row>
    <row r="207" spans="1:21" ht="17.25" customHeight="1" x14ac:dyDescent="0.2">
      <c r="A207" s="20"/>
      <c r="B207" s="138"/>
      <c r="C207" s="138"/>
      <c r="D207" s="138"/>
      <c r="E207" s="138"/>
      <c r="F207" s="20"/>
      <c r="G207" s="138"/>
      <c r="H207" s="138"/>
      <c r="I207" s="138"/>
      <c r="J207" s="138"/>
      <c r="K207" s="138"/>
      <c r="L207" s="138"/>
      <c r="M207" s="138"/>
      <c r="N207" s="138"/>
      <c r="O207" s="138"/>
      <c r="P207" s="138"/>
      <c r="Q207" s="138"/>
      <c r="R207" s="138"/>
      <c r="S207" s="138"/>
      <c r="T207" s="138"/>
      <c r="U207" s="138"/>
    </row>
    <row r="208" spans="1:21" ht="17.25" customHeight="1" x14ac:dyDescent="0.2">
      <c r="A208" s="20"/>
      <c r="B208" s="138"/>
      <c r="C208" s="138"/>
      <c r="D208" s="138"/>
      <c r="E208" s="138"/>
      <c r="F208" s="20"/>
      <c r="G208" s="138"/>
      <c r="H208" s="138"/>
      <c r="I208" s="138"/>
      <c r="J208" s="138"/>
      <c r="K208" s="138"/>
      <c r="L208" s="138"/>
      <c r="M208" s="138"/>
      <c r="N208" s="138"/>
      <c r="O208" s="138"/>
      <c r="P208" s="138"/>
      <c r="Q208" s="138"/>
      <c r="R208" s="138"/>
      <c r="S208" s="138"/>
      <c r="T208" s="138"/>
      <c r="U208" s="138"/>
    </row>
    <row r="209" spans="1:21" ht="17.25" customHeight="1" x14ac:dyDescent="0.2">
      <c r="A209" s="20"/>
      <c r="B209" s="138"/>
      <c r="C209" s="138"/>
      <c r="D209" s="138"/>
      <c r="E209" s="138"/>
      <c r="F209" s="20"/>
      <c r="G209" s="138"/>
      <c r="H209" s="138"/>
      <c r="I209" s="138"/>
      <c r="J209" s="138"/>
      <c r="K209" s="138"/>
      <c r="L209" s="138"/>
      <c r="M209" s="138"/>
      <c r="N209" s="138"/>
      <c r="O209" s="138"/>
      <c r="P209" s="138"/>
      <c r="Q209" s="138"/>
      <c r="R209" s="138"/>
      <c r="S209" s="138"/>
      <c r="T209" s="138"/>
      <c r="U209" s="138"/>
    </row>
    <row r="210" spans="1:21" ht="17.25" customHeight="1" x14ac:dyDescent="0.2">
      <c r="A210" s="20"/>
      <c r="B210" s="138"/>
      <c r="C210" s="138"/>
      <c r="D210" s="138"/>
      <c r="E210" s="138"/>
      <c r="F210" s="20"/>
      <c r="G210" s="138"/>
      <c r="H210" s="138"/>
      <c r="I210" s="138"/>
      <c r="J210" s="138"/>
      <c r="K210" s="138"/>
      <c r="L210" s="138"/>
      <c r="M210" s="138"/>
      <c r="N210" s="138"/>
      <c r="O210" s="138"/>
      <c r="P210" s="138"/>
      <c r="Q210" s="138"/>
      <c r="R210" s="138"/>
      <c r="S210" s="138"/>
      <c r="T210" s="138"/>
      <c r="U210" s="138"/>
    </row>
    <row r="211" spans="1:21" ht="17.25" customHeight="1" x14ac:dyDescent="0.2">
      <c r="A211" s="20"/>
      <c r="B211" s="138"/>
      <c r="C211" s="138"/>
      <c r="D211" s="138"/>
      <c r="E211" s="138"/>
      <c r="F211" s="20"/>
      <c r="G211" s="138"/>
      <c r="H211" s="138"/>
      <c r="I211" s="138"/>
      <c r="J211" s="138"/>
      <c r="K211" s="138"/>
      <c r="L211" s="138"/>
      <c r="M211" s="138"/>
      <c r="N211" s="138"/>
      <c r="O211" s="138"/>
      <c r="P211" s="138"/>
      <c r="Q211" s="138"/>
      <c r="R211" s="138"/>
      <c r="S211" s="138"/>
      <c r="T211" s="138"/>
      <c r="U211" s="138"/>
    </row>
    <row r="212" spans="1:21" ht="17.25" customHeight="1" x14ac:dyDescent="0.2">
      <c r="A212" s="20"/>
      <c r="B212" s="138"/>
      <c r="C212" s="138"/>
      <c r="D212" s="138"/>
      <c r="E212" s="138"/>
      <c r="F212" s="20"/>
      <c r="G212" s="138"/>
      <c r="H212" s="138"/>
      <c r="I212" s="138"/>
      <c r="J212" s="138"/>
      <c r="K212" s="138"/>
      <c r="L212" s="138"/>
      <c r="M212" s="138"/>
      <c r="N212" s="138"/>
      <c r="O212" s="138"/>
      <c r="P212" s="138"/>
      <c r="Q212" s="138"/>
      <c r="R212" s="138"/>
      <c r="S212" s="138"/>
      <c r="T212" s="138"/>
      <c r="U212" s="138"/>
    </row>
    <row r="213" spans="1:21" ht="17.25" customHeight="1" x14ac:dyDescent="0.2">
      <c r="A213" s="20"/>
      <c r="B213" s="138"/>
      <c r="C213" s="138"/>
      <c r="D213" s="138"/>
      <c r="E213" s="138"/>
      <c r="F213" s="20"/>
      <c r="G213" s="138"/>
      <c r="H213" s="138"/>
      <c r="I213" s="138"/>
      <c r="J213" s="138"/>
      <c r="K213" s="138"/>
      <c r="L213" s="138"/>
      <c r="M213" s="138"/>
      <c r="N213" s="138"/>
      <c r="O213" s="138"/>
      <c r="P213" s="138"/>
      <c r="Q213" s="138"/>
      <c r="R213" s="138"/>
      <c r="S213" s="138"/>
      <c r="T213" s="138"/>
      <c r="U213" s="138"/>
    </row>
    <row r="214" spans="1:21" ht="17.25" customHeight="1" x14ac:dyDescent="0.2">
      <c r="A214" s="20"/>
      <c r="B214" s="138"/>
      <c r="C214" s="138"/>
      <c r="D214" s="138"/>
      <c r="E214" s="138"/>
      <c r="F214" s="20"/>
      <c r="G214" s="138"/>
      <c r="H214" s="138"/>
      <c r="I214" s="138"/>
      <c r="J214" s="138"/>
      <c r="K214" s="138"/>
      <c r="L214" s="138"/>
      <c r="M214" s="138"/>
      <c r="N214" s="138"/>
      <c r="O214" s="138"/>
      <c r="P214" s="138"/>
      <c r="Q214" s="138"/>
      <c r="R214" s="138"/>
      <c r="S214" s="138"/>
      <c r="T214" s="138"/>
      <c r="U214" s="138"/>
    </row>
    <row r="215" spans="1:21" ht="17.25" customHeight="1" x14ac:dyDescent="0.2">
      <c r="A215" s="20"/>
      <c r="B215" s="138"/>
      <c r="C215" s="138"/>
      <c r="D215" s="138"/>
      <c r="E215" s="138"/>
      <c r="F215" s="20"/>
      <c r="G215" s="138"/>
      <c r="H215" s="138"/>
      <c r="I215" s="138"/>
      <c r="J215" s="138"/>
      <c r="K215" s="138"/>
      <c r="L215" s="138"/>
      <c r="M215" s="138"/>
      <c r="N215" s="138"/>
      <c r="O215" s="138"/>
      <c r="P215" s="138"/>
      <c r="Q215" s="138"/>
      <c r="R215" s="138"/>
      <c r="S215" s="138"/>
      <c r="T215" s="138"/>
      <c r="U215" s="138"/>
    </row>
    <row r="216" spans="1:21" ht="17.25" customHeight="1" x14ac:dyDescent="0.2">
      <c r="A216" s="20"/>
      <c r="B216" s="138"/>
      <c r="C216" s="138"/>
      <c r="D216" s="138"/>
      <c r="E216" s="138"/>
      <c r="F216" s="20"/>
      <c r="G216" s="138"/>
      <c r="H216" s="138"/>
      <c r="I216" s="138"/>
      <c r="J216" s="138"/>
      <c r="K216" s="138"/>
      <c r="L216" s="138"/>
      <c r="M216" s="138"/>
      <c r="N216" s="138"/>
      <c r="O216" s="138"/>
      <c r="P216" s="138"/>
      <c r="Q216" s="138"/>
      <c r="R216" s="138"/>
      <c r="S216" s="138"/>
      <c r="T216" s="138"/>
      <c r="U216" s="138"/>
    </row>
    <row r="217" spans="1:21" ht="17.25" customHeight="1" x14ac:dyDescent="0.2">
      <c r="A217" s="20"/>
      <c r="B217" s="138"/>
      <c r="C217" s="138"/>
      <c r="D217" s="138"/>
      <c r="E217" s="138"/>
      <c r="F217" s="20"/>
      <c r="G217" s="138"/>
      <c r="H217" s="138"/>
      <c r="I217" s="138"/>
      <c r="J217" s="138"/>
      <c r="K217" s="138"/>
      <c r="L217" s="138"/>
      <c r="M217" s="138"/>
      <c r="N217" s="138"/>
      <c r="O217" s="138"/>
      <c r="P217" s="138"/>
      <c r="Q217" s="138"/>
      <c r="R217" s="138"/>
      <c r="S217" s="138"/>
      <c r="T217" s="138"/>
      <c r="U217" s="138"/>
    </row>
    <row r="218" spans="1:21" ht="17.25" customHeight="1" x14ac:dyDescent="0.2">
      <c r="A218" s="20"/>
      <c r="B218" s="138"/>
      <c r="C218" s="138"/>
      <c r="D218" s="138"/>
      <c r="E218" s="138"/>
      <c r="F218" s="20"/>
      <c r="G218" s="138"/>
      <c r="H218" s="138"/>
      <c r="I218" s="138"/>
      <c r="J218" s="138"/>
      <c r="K218" s="138"/>
      <c r="L218" s="138"/>
      <c r="M218" s="138"/>
      <c r="N218" s="138"/>
      <c r="O218" s="138"/>
      <c r="P218" s="138"/>
      <c r="Q218" s="138"/>
      <c r="R218" s="138"/>
      <c r="S218" s="138"/>
      <c r="T218" s="138"/>
      <c r="U218" s="138"/>
    </row>
    <row r="219" spans="1:21" ht="17.25" customHeight="1" x14ac:dyDescent="0.2">
      <c r="A219" s="20"/>
      <c r="B219" s="138"/>
      <c r="C219" s="138"/>
      <c r="D219" s="138"/>
      <c r="E219" s="138"/>
      <c r="F219" s="20"/>
      <c r="G219" s="138"/>
      <c r="H219" s="138"/>
      <c r="I219" s="138"/>
      <c r="J219" s="138"/>
      <c r="K219" s="138"/>
      <c r="L219" s="138"/>
      <c r="M219" s="138"/>
      <c r="N219" s="138"/>
      <c r="O219" s="138"/>
      <c r="P219" s="138"/>
      <c r="Q219" s="138"/>
      <c r="R219" s="138"/>
      <c r="S219" s="138"/>
      <c r="T219" s="138"/>
      <c r="U219" s="138"/>
    </row>
    <row r="220" spans="1:21" ht="17.25" customHeight="1" x14ac:dyDescent="0.2">
      <c r="A220" s="20"/>
      <c r="B220" s="138"/>
      <c r="C220" s="138"/>
      <c r="D220" s="138"/>
      <c r="E220" s="138"/>
      <c r="F220" s="20"/>
      <c r="G220" s="138"/>
      <c r="H220" s="138"/>
      <c r="I220" s="138"/>
      <c r="J220" s="138"/>
      <c r="K220" s="138"/>
      <c r="L220" s="138"/>
      <c r="M220" s="138"/>
      <c r="N220" s="138"/>
      <c r="O220" s="138"/>
      <c r="P220" s="138"/>
      <c r="Q220" s="138"/>
      <c r="R220" s="138"/>
      <c r="S220" s="138"/>
      <c r="T220" s="138"/>
      <c r="U220" s="138"/>
    </row>
    <row r="221" spans="1:21" ht="17.25" customHeight="1" x14ac:dyDescent="0.2">
      <c r="A221" s="20"/>
      <c r="B221" s="138"/>
      <c r="C221" s="138"/>
      <c r="D221" s="138"/>
      <c r="E221" s="138"/>
      <c r="F221" s="20"/>
      <c r="G221" s="138"/>
      <c r="H221" s="138"/>
      <c r="I221" s="138"/>
      <c r="J221" s="138"/>
      <c r="K221" s="138"/>
      <c r="L221" s="138"/>
      <c r="M221" s="138"/>
      <c r="N221" s="138"/>
      <c r="O221" s="138"/>
      <c r="P221" s="138"/>
      <c r="Q221" s="138"/>
      <c r="R221" s="138"/>
      <c r="S221" s="138"/>
      <c r="T221" s="138"/>
      <c r="U221" s="138"/>
    </row>
    <row r="222" spans="1:21" ht="17.25" customHeight="1" x14ac:dyDescent="0.2">
      <c r="A222" s="20"/>
      <c r="B222" s="138"/>
      <c r="C222" s="138"/>
      <c r="D222" s="138"/>
      <c r="E222" s="138"/>
      <c r="F222" s="20"/>
      <c r="G222" s="138"/>
      <c r="H222" s="138"/>
      <c r="I222" s="138"/>
      <c r="J222" s="138"/>
      <c r="K222" s="138"/>
      <c r="L222" s="138"/>
      <c r="M222" s="138"/>
      <c r="N222" s="138"/>
      <c r="O222" s="138"/>
      <c r="P222" s="138"/>
      <c r="Q222" s="138"/>
      <c r="R222" s="138"/>
      <c r="S222" s="138"/>
      <c r="T222" s="138"/>
      <c r="U222" s="138"/>
    </row>
    <row r="223" spans="1:21" ht="17.25" customHeight="1" x14ac:dyDescent="0.2">
      <c r="A223" s="20"/>
      <c r="B223" s="30"/>
      <c r="C223" s="20"/>
      <c r="D223" s="20"/>
      <c r="E223" s="20"/>
      <c r="F223" s="20"/>
      <c r="G223" s="138"/>
      <c r="H223" s="138"/>
      <c r="I223" s="138"/>
      <c r="J223" s="138"/>
      <c r="K223" s="138"/>
      <c r="L223" s="138"/>
      <c r="M223" s="138"/>
      <c r="N223" s="138"/>
      <c r="O223" s="138"/>
      <c r="P223" s="138"/>
      <c r="Q223" s="138"/>
      <c r="R223" s="138"/>
      <c r="S223" s="138"/>
      <c r="T223" s="138"/>
      <c r="U223" s="138"/>
    </row>
    <row r="224" spans="1:21" ht="17.25" customHeight="1" x14ac:dyDescent="0.2">
      <c r="A224" s="20"/>
      <c r="B224" s="20"/>
      <c r="C224" s="20"/>
      <c r="D224" s="20"/>
      <c r="E224" s="20"/>
      <c r="F224" s="20"/>
      <c r="G224" s="138"/>
      <c r="H224" s="138"/>
      <c r="I224" s="138"/>
      <c r="J224" s="138"/>
      <c r="K224" s="138"/>
      <c r="L224" s="138"/>
      <c r="M224" s="138"/>
      <c r="N224" s="138"/>
      <c r="O224" s="138"/>
      <c r="P224" s="138"/>
      <c r="Q224" s="138"/>
      <c r="R224" s="138"/>
      <c r="S224" s="138"/>
      <c r="T224" s="138"/>
      <c r="U224" s="138"/>
    </row>
    <row r="225" spans="1:21" x14ac:dyDescent="0.2">
      <c r="A225" s="20"/>
      <c r="B225" s="20"/>
      <c r="C225" s="20"/>
      <c r="D225" s="20"/>
      <c r="E225" s="20"/>
      <c r="F225" s="20"/>
      <c r="G225" s="138"/>
      <c r="H225" s="138"/>
      <c r="I225" s="138"/>
      <c r="J225" s="138"/>
      <c r="K225" s="138"/>
      <c r="L225" s="138"/>
      <c r="M225" s="138"/>
      <c r="N225" s="138"/>
      <c r="O225" s="138"/>
      <c r="P225" s="138"/>
      <c r="Q225" s="138"/>
      <c r="R225" s="138"/>
      <c r="S225" s="138"/>
      <c r="T225" s="138"/>
      <c r="U225" s="138"/>
    </row>
    <row r="226" spans="1:21" x14ac:dyDescent="0.2">
      <c r="A226" s="20"/>
      <c r="B226" s="20"/>
      <c r="C226" s="20"/>
      <c r="D226" s="20"/>
      <c r="E226" s="20"/>
      <c r="F226" s="20"/>
      <c r="G226" s="138"/>
      <c r="H226" s="138"/>
      <c r="I226" s="138"/>
      <c r="J226" s="138"/>
      <c r="K226" s="138"/>
      <c r="L226" s="138"/>
      <c r="M226" s="138"/>
      <c r="N226" s="138"/>
      <c r="O226" s="138"/>
      <c r="P226" s="138"/>
      <c r="Q226" s="138"/>
      <c r="R226" s="138"/>
      <c r="S226" s="138"/>
      <c r="T226" s="138"/>
      <c r="U226" s="138"/>
    </row>
    <row r="227" spans="1:21" x14ac:dyDescent="0.2">
      <c r="A227" s="20"/>
      <c r="B227" s="20"/>
      <c r="C227" s="20"/>
      <c r="D227" s="20"/>
      <c r="E227" s="20"/>
      <c r="F227" s="20"/>
      <c r="G227" s="138"/>
      <c r="H227" s="138"/>
      <c r="I227" s="138"/>
      <c r="J227" s="138"/>
      <c r="K227" s="138"/>
      <c r="L227" s="138"/>
      <c r="M227" s="138"/>
      <c r="N227" s="138"/>
      <c r="O227" s="138"/>
      <c r="P227" s="138"/>
      <c r="Q227" s="138"/>
      <c r="R227" s="138"/>
      <c r="S227" s="138"/>
      <c r="T227" s="138"/>
      <c r="U227" s="138"/>
    </row>
    <row r="228" spans="1:21" x14ac:dyDescent="0.2">
      <c r="A228" s="20"/>
      <c r="B228" s="30"/>
      <c r="C228" s="20"/>
      <c r="D228" s="20"/>
      <c r="E228" s="20"/>
      <c r="F228" s="20"/>
      <c r="G228" s="138"/>
      <c r="H228" s="138"/>
      <c r="I228" s="138"/>
      <c r="J228" s="138"/>
      <c r="K228" s="138"/>
      <c r="L228" s="138"/>
      <c r="M228" s="138"/>
      <c r="N228" s="138"/>
      <c r="O228" s="138"/>
      <c r="P228" s="138"/>
      <c r="Q228" s="138"/>
      <c r="R228" s="138"/>
      <c r="S228" s="138"/>
      <c r="T228" s="138"/>
      <c r="U228" s="138"/>
    </row>
  </sheetData>
  <pageMargins left="0.7" right="0.7" top="0.75" bottom="0.75" header="0.3" footer="0.3"/>
  <pageSetup paperSize="9" scale="92" orientation="portrait" verticalDpi="90" r:id="rId1"/>
  <rowBreaks count="1" manualBreakCount="1">
    <brk id="61"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A8AB6-7740-4589-A623-B9100D74006A}">
  <sheetPr>
    <tabColor theme="4" tint="0.79998168889431442"/>
  </sheetPr>
  <dimension ref="A1:W39"/>
  <sheetViews>
    <sheetView zoomScale="85" zoomScaleNormal="85" workbookViewId="0"/>
  </sheetViews>
  <sheetFormatPr defaultColWidth="9" defaultRowHeight="12.75" x14ac:dyDescent="0.2"/>
  <cols>
    <col min="1" max="1" width="3.625" style="3" customWidth="1"/>
    <col min="2" max="2" width="45.5" style="3" customWidth="1"/>
    <col min="3" max="5" width="17.875" style="3" customWidth="1"/>
    <col min="6" max="13" width="11.75" style="3" customWidth="1"/>
    <col min="14" max="14" width="6.125" style="3" customWidth="1"/>
    <col min="15" max="16384" width="9" style="3"/>
  </cols>
  <sheetData>
    <row r="1" spans="1:23" ht="15" customHeight="1" thickBot="1" x14ac:dyDescent="0.3">
      <c r="A1" s="15"/>
      <c r="B1" s="80"/>
      <c r="C1" s="31"/>
      <c r="D1" s="31"/>
      <c r="E1" s="31"/>
      <c r="F1" s="31"/>
      <c r="G1" s="31"/>
      <c r="H1" s="31"/>
      <c r="I1" s="31"/>
      <c r="J1" s="31"/>
      <c r="K1" s="31"/>
      <c r="L1" s="31"/>
      <c r="M1" s="31"/>
      <c r="N1" s="31"/>
      <c r="O1" s="20"/>
      <c r="P1" s="20"/>
      <c r="Q1" s="128"/>
      <c r="R1" s="128"/>
      <c r="S1" s="128"/>
      <c r="T1" s="128"/>
      <c r="U1" s="128"/>
      <c r="V1" s="128"/>
      <c r="W1" s="128"/>
    </row>
    <row r="2" spans="1:23" ht="24.75" thickBot="1" x14ac:dyDescent="0.5">
      <c r="A2" s="20"/>
      <c r="B2" s="97" t="s">
        <v>285</v>
      </c>
      <c r="C2" s="97"/>
      <c r="D2" s="97"/>
      <c r="E2" s="97"/>
      <c r="F2" s="97"/>
      <c r="G2" s="20"/>
      <c r="H2" s="31"/>
      <c r="I2" s="20"/>
      <c r="J2" s="20"/>
      <c r="K2" s="20"/>
      <c r="L2" s="20"/>
      <c r="M2" s="20"/>
      <c r="N2" s="31"/>
      <c r="O2" s="20"/>
      <c r="P2" s="20"/>
      <c r="Q2" s="128"/>
      <c r="R2" s="128"/>
      <c r="S2" s="128"/>
      <c r="T2" s="128"/>
      <c r="U2" s="128"/>
      <c r="V2" s="128"/>
      <c r="W2" s="128"/>
    </row>
    <row r="3" spans="1:23" ht="14.25" thickTop="1" thickBot="1" x14ac:dyDescent="0.25">
      <c r="A3" s="20"/>
      <c r="B3" s="31"/>
      <c r="C3" s="37"/>
      <c r="D3" s="37"/>
      <c r="E3" s="37"/>
      <c r="F3" s="37"/>
      <c r="G3" s="37"/>
      <c r="H3" s="37"/>
      <c r="I3" s="37"/>
      <c r="J3" s="37"/>
      <c r="K3" s="37"/>
      <c r="L3" s="37"/>
      <c r="M3" s="37"/>
      <c r="N3" s="31"/>
      <c r="O3" s="20"/>
      <c r="P3" s="20"/>
      <c r="Q3" s="128"/>
      <c r="R3" s="128"/>
      <c r="S3" s="128"/>
      <c r="T3" s="128"/>
      <c r="U3" s="128"/>
      <c r="V3" s="128"/>
      <c r="W3" s="128"/>
    </row>
    <row r="4" spans="1:23" ht="13.5" thickBot="1" x14ac:dyDescent="0.25">
      <c r="A4" s="20"/>
      <c r="B4" s="31"/>
      <c r="C4" s="20"/>
      <c r="D4" s="20"/>
      <c r="E4" s="20"/>
      <c r="F4" s="20"/>
      <c r="G4" s="20"/>
      <c r="H4" s="20"/>
      <c r="I4" s="20"/>
      <c r="J4" s="20"/>
      <c r="K4" s="20"/>
      <c r="L4" s="20"/>
      <c r="M4" s="20"/>
      <c r="N4" s="31"/>
      <c r="O4" s="20"/>
      <c r="P4" s="20"/>
      <c r="Q4" s="128"/>
      <c r="R4" s="128"/>
      <c r="S4" s="128"/>
      <c r="T4" s="128"/>
      <c r="U4" s="128"/>
      <c r="V4" s="128"/>
      <c r="W4" s="128"/>
    </row>
    <row r="5" spans="1:23" ht="17.25" thickBot="1" x14ac:dyDescent="0.35">
      <c r="A5" s="20"/>
      <c r="B5" s="233" t="s">
        <v>405</v>
      </c>
      <c r="C5" s="137"/>
      <c r="D5" s="137"/>
      <c r="E5" s="137"/>
      <c r="F5" s="20"/>
      <c r="G5" s="20"/>
      <c r="H5" s="20"/>
      <c r="I5" s="20"/>
      <c r="J5" s="20"/>
      <c r="K5" s="20"/>
      <c r="L5" s="20"/>
      <c r="M5" s="20"/>
      <c r="N5" s="31"/>
      <c r="O5" s="20"/>
      <c r="P5" s="20"/>
      <c r="Q5" s="128"/>
      <c r="R5" s="128"/>
      <c r="S5" s="128"/>
      <c r="T5" s="128"/>
      <c r="U5" s="128"/>
      <c r="V5" s="128"/>
      <c r="W5" s="128"/>
    </row>
    <row r="6" spans="1:23" ht="15.75" customHeight="1" thickBot="1" x14ac:dyDescent="0.25">
      <c r="A6" s="20"/>
      <c r="B6" s="138"/>
      <c r="C6" s="137"/>
      <c r="D6" s="137"/>
      <c r="E6" s="137"/>
      <c r="F6" s="138"/>
      <c r="G6" s="138"/>
      <c r="H6" s="138"/>
      <c r="I6" s="138"/>
      <c r="J6" s="138"/>
      <c r="K6" s="138"/>
      <c r="L6" s="138"/>
      <c r="M6" s="138"/>
      <c r="N6" s="31"/>
      <c r="O6" s="20"/>
      <c r="P6" s="20"/>
      <c r="Q6" s="128"/>
      <c r="R6" s="128"/>
      <c r="S6" s="128"/>
      <c r="T6" s="128"/>
      <c r="U6" s="128"/>
      <c r="V6" s="128"/>
      <c r="W6" s="128"/>
    </row>
    <row r="7" spans="1:23" ht="35.1" customHeight="1" thickBot="1" x14ac:dyDescent="0.25">
      <c r="A7" s="20"/>
      <c r="B7" s="153" t="s">
        <v>278</v>
      </c>
      <c r="C7" s="153" t="s">
        <v>286</v>
      </c>
      <c r="D7" s="153" t="s">
        <v>287</v>
      </c>
      <c r="E7" s="153" t="s">
        <v>288</v>
      </c>
      <c r="F7" s="138"/>
      <c r="G7" s="138"/>
      <c r="H7" s="138"/>
      <c r="I7" s="138"/>
      <c r="J7" s="138"/>
      <c r="K7" s="138"/>
      <c r="L7" s="138"/>
      <c r="M7" s="138"/>
      <c r="N7" s="31"/>
      <c r="O7" s="20"/>
      <c r="P7" s="20"/>
      <c r="Q7" s="128"/>
      <c r="R7" s="128"/>
      <c r="S7" s="128"/>
      <c r="T7" s="128"/>
      <c r="U7" s="128"/>
      <c r="V7" s="128"/>
      <c r="W7" s="128"/>
    </row>
    <row r="8" spans="1:23" ht="14.25" thickBot="1" x14ac:dyDescent="0.3">
      <c r="A8" s="20"/>
      <c r="B8" s="132" t="s">
        <v>91</v>
      </c>
      <c r="C8" s="49">
        <v>97.74413772632829</v>
      </c>
      <c r="D8" s="49">
        <v>99.628970020777672</v>
      </c>
      <c r="E8" s="49">
        <v>100</v>
      </c>
      <c r="F8" s="138"/>
      <c r="G8" s="138"/>
      <c r="H8" s="138"/>
      <c r="I8" s="138"/>
      <c r="J8" s="138"/>
      <c r="K8" s="138"/>
      <c r="L8" s="138"/>
      <c r="M8" s="138"/>
      <c r="N8" s="31"/>
      <c r="O8" s="20"/>
      <c r="P8" s="20"/>
      <c r="Q8" s="128"/>
      <c r="R8" s="128"/>
      <c r="S8" s="128"/>
      <c r="T8" s="128"/>
      <c r="U8" s="128"/>
      <c r="V8" s="128"/>
      <c r="W8" s="128"/>
    </row>
    <row r="9" spans="1:23" ht="14.25" thickBot="1" x14ac:dyDescent="0.3">
      <c r="A9" s="20"/>
      <c r="B9" s="132" t="s">
        <v>93</v>
      </c>
      <c r="C9" s="139">
        <v>97.421351211964932</v>
      </c>
      <c r="D9" s="139">
        <v>99.243596355509695</v>
      </c>
      <c r="E9" s="139">
        <v>100</v>
      </c>
      <c r="F9" s="138"/>
      <c r="G9" s="138"/>
      <c r="H9" s="138"/>
      <c r="I9" s="138"/>
      <c r="J9" s="138"/>
      <c r="K9" s="138"/>
      <c r="L9" s="138"/>
      <c r="M9" s="138"/>
      <c r="N9" s="31"/>
      <c r="O9" s="20"/>
      <c r="P9" s="20"/>
      <c r="Q9" s="128"/>
      <c r="R9" s="128"/>
      <c r="S9" s="128"/>
      <c r="T9" s="128"/>
      <c r="U9" s="128"/>
      <c r="V9" s="128"/>
      <c r="W9" s="128"/>
    </row>
    <row r="10" spans="1:23" ht="14.25" thickBot="1" x14ac:dyDescent="0.3">
      <c r="A10" s="20"/>
      <c r="B10" s="132" t="s">
        <v>95</v>
      </c>
      <c r="C10" s="49">
        <v>88.061377245508993</v>
      </c>
      <c r="D10" s="49">
        <v>94.648203592814369</v>
      </c>
      <c r="E10" s="49">
        <v>100</v>
      </c>
      <c r="F10" s="138"/>
      <c r="G10" s="138"/>
      <c r="H10" s="138"/>
      <c r="I10" s="138"/>
      <c r="J10" s="138"/>
      <c r="K10" s="138"/>
      <c r="L10" s="138"/>
      <c r="M10" s="138"/>
      <c r="N10" s="31"/>
      <c r="O10" s="20"/>
      <c r="P10" s="20"/>
      <c r="Q10" s="128"/>
      <c r="R10" s="128"/>
      <c r="S10" s="128"/>
      <c r="T10" s="128"/>
      <c r="U10" s="128"/>
      <c r="V10" s="128"/>
      <c r="W10" s="128"/>
    </row>
    <row r="11" spans="1:23" ht="14.25" thickBot="1" x14ac:dyDescent="0.3">
      <c r="A11" s="20"/>
      <c r="B11" s="132" t="s">
        <v>96</v>
      </c>
      <c r="C11" s="139">
        <v>87.683965917893119</v>
      </c>
      <c r="D11" s="139">
        <v>93.609604957397366</v>
      </c>
      <c r="E11" s="139">
        <v>100</v>
      </c>
      <c r="F11" s="138"/>
      <c r="G11" s="138"/>
      <c r="H11" s="138"/>
      <c r="I11" s="138"/>
      <c r="J11" s="138"/>
      <c r="K11" s="138"/>
      <c r="L11" s="138"/>
      <c r="M11" s="138"/>
      <c r="N11" s="31"/>
      <c r="O11" s="20"/>
      <c r="P11" s="20"/>
      <c r="Q11" s="128"/>
      <c r="R11" s="128"/>
      <c r="S11" s="128"/>
      <c r="T11" s="128"/>
      <c r="U11" s="128"/>
      <c r="V11" s="128"/>
      <c r="W11" s="128"/>
    </row>
    <row r="12" spans="1:23" ht="14.25" thickBot="1" x14ac:dyDescent="0.3">
      <c r="A12" s="20"/>
      <c r="B12" s="132" t="s">
        <v>97</v>
      </c>
      <c r="C12" s="49">
        <v>89.460154241645242</v>
      </c>
      <c r="D12" s="49">
        <v>95.372750642673523</v>
      </c>
      <c r="E12" s="49">
        <v>100</v>
      </c>
      <c r="F12" s="138"/>
      <c r="G12" s="138"/>
      <c r="H12" s="138"/>
      <c r="I12" s="138"/>
      <c r="J12" s="138"/>
      <c r="K12" s="138"/>
      <c r="L12" s="138"/>
      <c r="M12" s="138"/>
      <c r="N12" s="31"/>
      <c r="O12" s="20"/>
      <c r="P12" s="20"/>
      <c r="Q12" s="128"/>
      <c r="R12" s="128"/>
      <c r="S12" s="128"/>
      <c r="T12" s="128"/>
      <c r="U12" s="128"/>
      <c r="V12" s="128"/>
      <c r="W12" s="128"/>
    </row>
    <row r="13" spans="1:23" ht="14.25" thickBot="1" x14ac:dyDescent="0.3">
      <c r="A13" s="20"/>
      <c r="B13" s="132" t="s">
        <v>98</v>
      </c>
      <c r="C13" s="139">
        <v>90.134529147982065</v>
      </c>
      <c r="D13" s="139">
        <v>95.455904334828105</v>
      </c>
      <c r="E13" s="139">
        <v>100</v>
      </c>
      <c r="F13" s="138"/>
      <c r="G13" s="138"/>
      <c r="H13" s="138"/>
      <c r="I13" s="138"/>
      <c r="J13" s="138"/>
      <c r="K13" s="138"/>
      <c r="L13" s="138"/>
      <c r="M13" s="138"/>
      <c r="N13" s="31"/>
      <c r="O13" s="20"/>
      <c r="P13" s="20"/>
      <c r="Q13" s="128"/>
      <c r="R13" s="128"/>
      <c r="S13" s="128"/>
      <c r="T13" s="128"/>
      <c r="U13" s="128"/>
      <c r="V13" s="128"/>
      <c r="W13" s="128"/>
    </row>
    <row r="14" spans="1:23" ht="14.25" thickBot="1" x14ac:dyDescent="0.3">
      <c r="A14" s="20"/>
      <c r="B14" s="132" t="s">
        <v>99</v>
      </c>
      <c r="C14" s="49">
        <v>95.714285714285722</v>
      </c>
      <c r="D14" s="49">
        <v>98.214285714285708</v>
      </c>
      <c r="E14" s="49">
        <v>100</v>
      </c>
      <c r="F14" s="138"/>
      <c r="G14" s="138"/>
      <c r="H14" s="138"/>
      <c r="I14" s="138"/>
      <c r="J14" s="138"/>
      <c r="K14" s="138"/>
      <c r="L14" s="138"/>
      <c r="M14" s="138"/>
      <c r="N14" s="31"/>
      <c r="O14" s="20"/>
      <c r="P14" s="20"/>
      <c r="Q14" s="128"/>
      <c r="R14" s="128"/>
      <c r="S14" s="128"/>
      <c r="T14" s="128"/>
      <c r="U14" s="128"/>
      <c r="V14" s="128"/>
      <c r="W14" s="128"/>
    </row>
    <row r="15" spans="1:23" ht="14.25" thickBot="1" x14ac:dyDescent="0.3">
      <c r="A15" s="20"/>
      <c r="B15" s="132" t="s">
        <v>75</v>
      </c>
      <c r="C15" s="139">
        <v>100</v>
      </c>
      <c r="D15" s="139">
        <v>100</v>
      </c>
      <c r="E15" s="139">
        <v>100</v>
      </c>
      <c r="F15" s="138"/>
      <c r="G15" s="138"/>
      <c r="H15" s="138"/>
      <c r="I15" s="138"/>
      <c r="J15" s="138"/>
      <c r="K15" s="138"/>
      <c r="L15" s="138"/>
      <c r="M15" s="138"/>
      <c r="N15" s="31"/>
      <c r="O15" s="20"/>
      <c r="P15" s="20"/>
      <c r="Q15" s="128"/>
      <c r="R15" s="128"/>
      <c r="S15" s="128"/>
      <c r="T15" s="128"/>
      <c r="U15" s="128"/>
      <c r="V15" s="128"/>
      <c r="W15" s="128"/>
    </row>
    <row r="16" spans="1:23" ht="14.25" thickBot="1" x14ac:dyDescent="0.3">
      <c r="A16" s="20"/>
      <c r="B16" s="132" t="s">
        <v>258</v>
      </c>
      <c r="C16" s="49">
        <v>100</v>
      </c>
      <c r="D16" s="49">
        <v>100</v>
      </c>
      <c r="E16" s="49">
        <v>100</v>
      </c>
      <c r="F16" s="138"/>
      <c r="G16" s="138"/>
      <c r="H16" s="138"/>
      <c r="I16" s="138"/>
      <c r="J16" s="138"/>
      <c r="K16" s="138"/>
      <c r="L16" s="138"/>
      <c r="M16" s="138"/>
      <c r="N16" s="31"/>
      <c r="O16" s="20"/>
      <c r="P16" s="20"/>
      <c r="Q16" s="128"/>
      <c r="R16" s="128"/>
      <c r="S16" s="128"/>
      <c r="T16" s="128"/>
      <c r="U16" s="128"/>
      <c r="V16" s="128"/>
      <c r="W16" s="128"/>
    </row>
    <row r="17" spans="1:23" ht="14.25" thickBot="1" x14ac:dyDescent="0.3">
      <c r="A17" s="20"/>
      <c r="B17" s="132" t="s">
        <v>83</v>
      </c>
      <c r="C17" s="139">
        <v>100</v>
      </c>
      <c r="D17" s="139">
        <v>100</v>
      </c>
      <c r="E17" s="139">
        <v>100</v>
      </c>
      <c r="F17" s="138"/>
      <c r="G17" s="138"/>
      <c r="H17" s="138"/>
      <c r="I17" s="138"/>
      <c r="J17" s="138"/>
      <c r="K17" s="138"/>
      <c r="L17" s="138"/>
      <c r="M17" s="138"/>
      <c r="N17" s="31"/>
      <c r="O17" s="20"/>
      <c r="P17" s="20"/>
      <c r="Q17" s="128"/>
      <c r="R17" s="128"/>
      <c r="S17" s="128"/>
      <c r="T17" s="128"/>
      <c r="U17" s="128"/>
      <c r="V17" s="128"/>
      <c r="W17" s="128"/>
    </row>
    <row r="18" spans="1:23" ht="14.25" thickBot="1" x14ac:dyDescent="0.3">
      <c r="A18" s="20"/>
      <c r="B18" s="132" t="s">
        <v>84</v>
      </c>
      <c r="C18" s="49">
        <v>100</v>
      </c>
      <c r="D18" s="49">
        <v>100</v>
      </c>
      <c r="E18" s="49">
        <v>100</v>
      </c>
      <c r="F18" s="138"/>
      <c r="G18" s="138"/>
      <c r="H18" s="138"/>
      <c r="I18" s="138"/>
      <c r="J18" s="138"/>
      <c r="K18" s="138"/>
      <c r="L18" s="138"/>
      <c r="M18" s="138"/>
      <c r="N18" s="31"/>
      <c r="O18" s="20"/>
      <c r="P18" s="20"/>
      <c r="Q18" s="128"/>
      <c r="R18" s="128"/>
      <c r="S18" s="128"/>
      <c r="T18" s="128"/>
      <c r="U18" s="128"/>
      <c r="V18" s="128"/>
      <c r="W18" s="128"/>
    </row>
    <row r="19" spans="1:23" ht="14.25" thickBot="1" x14ac:dyDescent="0.3">
      <c r="A19" s="20"/>
      <c r="B19" s="132" t="s">
        <v>85</v>
      </c>
      <c r="C19" s="139">
        <v>100</v>
      </c>
      <c r="D19" s="139">
        <v>100</v>
      </c>
      <c r="E19" s="139">
        <v>100</v>
      </c>
      <c r="F19" s="138"/>
      <c r="G19" s="138"/>
      <c r="H19" s="138"/>
      <c r="I19" s="138"/>
      <c r="J19" s="138"/>
      <c r="K19" s="138"/>
      <c r="L19" s="138"/>
      <c r="M19" s="138"/>
      <c r="N19" s="31"/>
      <c r="O19" s="20"/>
      <c r="P19" s="20"/>
      <c r="Q19" s="128"/>
      <c r="R19" s="128"/>
      <c r="S19" s="128"/>
      <c r="T19" s="128"/>
      <c r="U19" s="128"/>
      <c r="V19" s="128"/>
      <c r="W19" s="128"/>
    </row>
    <row r="20" spans="1:23" ht="14.25" thickBot="1" x14ac:dyDescent="0.3">
      <c r="A20" s="20"/>
      <c r="B20" s="132" t="s">
        <v>282</v>
      </c>
      <c r="C20" s="49">
        <v>100</v>
      </c>
      <c r="D20" s="49">
        <v>100</v>
      </c>
      <c r="E20" s="49">
        <v>100</v>
      </c>
      <c r="F20" s="138"/>
      <c r="G20" s="138"/>
      <c r="H20" s="138"/>
      <c r="I20" s="138"/>
      <c r="J20" s="138"/>
      <c r="K20" s="138"/>
      <c r="L20" s="138"/>
      <c r="M20" s="138"/>
      <c r="N20" s="31"/>
      <c r="O20" s="20"/>
      <c r="P20" s="20"/>
      <c r="Q20" s="128"/>
      <c r="R20" s="128"/>
      <c r="S20" s="128"/>
      <c r="T20" s="128"/>
      <c r="U20" s="128"/>
      <c r="V20" s="128"/>
      <c r="W20" s="128"/>
    </row>
    <row r="21" spans="1:23" ht="14.25" thickBot="1" x14ac:dyDescent="0.3">
      <c r="A21" s="20"/>
      <c r="B21" s="132" t="s">
        <v>80</v>
      </c>
      <c r="C21" s="139">
        <v>100</v>
      </c>
      <c r="D21" s="139">
        <v>100</v>
      </c>
      <c r="E21" s="139">
        <v>100</v>
      </c>
      <c r="F21" s="138"/>
      <c r="G21" s="138"/>
      <c r="H21" s="138"/>
      <c r="I21" s="138"/>
      <c r="J21" s="138"/>
      <c r="K21" s="138"/>
      <c r="L21" s="138"/>
      <c r="M21" s="138"/>
      <c r="N21" s="31"/>
      <c r="O21" s="20"/>
      <c r="P21" s="20"/>
      <c r="Q21" s="128"/>
      <c r="R21" s="128"/>
      <c r="S21" s="128"/>
      <c r="T21" s="128"/>
      <c r="U21" s="128"/>
      <c r="V21" s="128"/>
      <c r="W21" s="128"/>
    </row>
    <row r="22" spans="1:23" ht="14.25" thickBot="1" x14ac:dyDescent="0.3">
      <c r="A22" s="20"/>
      <c r="B22" s="132" t="s">
        <v>283</v>
      </c>
      <c r="C22" s="49">
        <v>100</v>
      </c>
      <c r="D22" s="49">
        <v>100</v>
      </c>
      <c r="E22" s="49">
        <v>100</v>
      </c>
      <c r="F22" s="138"/>
      <c r="G22" s="138"/>
      <c r="H22" s="138"/>
      <c r="I22" s="138"/>
      <c r="J22" s="138"/>
      <c r="K22" s="138"/>
      <c r="L22" s="138"/>
      <c r="M22" s="138"/>
      <c r="N22" s="31"/>
      <c r="O22" s="20"/>
      <c r="P22" s="20"/>
      <c r="Q22" s="128"/>
      <c r="R22" s="128"/>
      <c r="S22" s="128"/>
      <c r="T22" s="128"/>
      <c r="U22" s="128"/>
      <c r="V22" s="128"/>
      <c r="W22" s="128"/>
    </row>
    <row r="23" spans="1:23" ht="14.25" thickBot="1" x14ac:dyDescent="0.3">
      <c r="A23" s="20"/>
      <c r="B23" s="132" t="s">
        <v>88</v>
      </c>
      <c r="C23" s="139">
        <v>100</v>
      </c>
      <c r="D23" s="139">
        <v>100</v>
      </c>
      <c r="E23" s="139">
        <v>100</v>
      </c>
      <c r="F23" s="138"/>
      <c r="G23" s="138"/>
      <c r="H23" s="138"/>
      <c r="I23" s="138"/>
      <c r="J23" s="138"/>
      <c r="K23" s="138"/>
      <c r="L23" s="138"/>
      <c r="M23" s="138"/>
      <c r="N23" s="31"/>
      <c r="O23" s="20"/>
      <c r="P23" s="20"/>
      <c r="Q23" s="128"/>
      <c r="R23" s="128"/>
      <c r="S23" s="128"/>
      <c r="T23" s="128"/>
      <c r="U23" s="128"/>
      <c r="V23" s="128"/>
      <c r="W23" s="128"/>
    </row>
    <row r="24" spans="1:23" ht="14.25" thickBot="1" x14ac:dyDescent="0.3">
      <c r="A24" s="20"/>
      <c r="B24" s="132" t="s">
        <v>81</v>
      </c>
      <c r="C24" s="49">
        <v>100</v>
      </c>
      <c r="D24" s="49">
        <v>100</v>
      </c>
      <c r="E24" s="49">
        <v>100</v>
      </c>
      <c r="F24" s="138"/>
      <c r="G24" s="138"/>
      <c r="H24" s="138"/>
      <c r="I24" s="138"/>
      <c r="J24" s="138"/>
      <c r="K24" s="138"/>
      <c r="L24" s="138"/>
      <c r="M24" s="138"/>
      <c r="N24" s="31"/>
      <c r="O24" s="20"/>
      <c r="P24" s="20"/>
      <c r="Q24" s="128"/>
      <c r="R24" s="128"/>
      <c r="S24" s="128"/>
      <c r="T24" s="128"/>
      <c r="U24" s="128"/>
      <c r="V24" s="128"/>
      <c r="W24" s="128"/>
    </row>
    <row r="25" spans="1:23" ht="14.25" thickBot="1" x14ac:dyDescent="0.3">
      <c r="A25" s="20"/>
      <c r="B25" s="132" t="s">
        <v>89</v>
      </c>
      <c r="C25" s="139">
        <v>100</v>
      </c>
      <c r="D25" s="139">
        <v>100</v>
      </c>
      <c r="E25" s="139">
        <v>100</v>
      </c>
      <c r="F25" s="138"/>
      <c r="G25" s="138"/>
      <c r="H25" s="138"/>
      <c r="I25" s="138"/>
      <c r="J25" s="138"/>
      <c r="K25" s="138"/>
      <c r="L25" s="138"/>
      <c r="M25" s="138"/>
      <c r="N25" s="31"/>
      <c r="O25" s="20"/>
      <c r="P25" s="20"/>
      <c r="Q25" s="128"/>
      <c r="R25" s="128"/>
      <c r="S25" s="128"/>
      <c r="T25" s="128"/>
      <c r="U25" s="128"/>
      <c r="V25" s="128"/>
      <c r="W25" s="128"/>
    </row>
    <row r="26" spans="1:23" ht="14.25" thickBot="1" x14ac:dyDescent="0.3">
      <c r="A26" s="20"/>
      <c r="B26" s="132" t="s">
        <v>284</v>
      </c>
      <c r="C26" s="49">
        <v>100</v>
      </c>
      <c r="D26" s="49">
        <v>100</v>
      </c>
      <c r="E26" s="49">
        <v>100</v>
      </c>
      <c r="F26" s="138"/>
      <c r="G26" s="138"/>
      <c r="H26" s="138"/>
      <c r="I26" s="138"/>
      <c r="J26" s="138"/>
      <c r="K26" s="138"/>
      <c r="L26" s="138"/>
      <c r="M26" s="138"/>
      <c r="N26" s="31"/>
      <c r="O26" s="31"/>
      <c r="P26" s="31"/>
      <c r="Q26" s="128"/>
      <c r="R26" s="128"/>
      <c r="S26" s="128"/>
      <c r="T26" s="128"/>
      <c r="U26" s="128"/>
      <c r="V26" s="128"/>
      <c r="W26" s="128"/>
    </row>
    <row r="27" spans="1:23" ht="14.25" thickBot="1" x14ac:dyDescent="0.3">
      <c r="A27" s="20"/>
      <c r="B27" s="132" t="s">
        <v>264</v>
      </c>
      <c r="C27" s="139">
        <v>100</v>
      </c>
      <c r="D27" s="139">
        <v>100</v>
      </c>
      <c r="E27" s="139">
        <v>100</v>
      </c>
      <c r="F27" s="138"/>
      <c r="G27" s="138"/>
      <c r="H27" s="138"/>
      <c r="I27" s="138"/>
      <c r="J27" s="138"/>
      <c r="K27" s="138"/>
      <c r="L27" s="138"/>
      <c r="M27" s="138"/>
      <c r="N27" s="31"/>
      <c r="O27" s="31"/>
      <c r="P27" s="31"/>
      <c r="Q27" s="128"/>
      <c r="R27" s="128"/>
      <c r="S27" s="128"/>
      <c r="T27" s="128"/>
      <c r="U27" s="128"/>
      <c r="V27" s="128"/>
      <c r="W27" s="128"/>
    </row>
    <row r="28" spans="1:23" ht="13.5" thickBot="1" x14ac:dyDescent="0.25">
      <c r="A28" s="20"/>
      <c r="B28" s="56" t="s">
        <v>112</v>
      </c>
      <c r="C28" s="140"/>
      <c r="D28" s="140"/>
      <c r="E28" s="140"/>
      <c r="F28" s="138"/>
      <c r="G28" s="138"/>
      <c r="H28" s="138"/>
      <c r="I28" s="138"/>
      <c r="J28" s="138"/>
      <c r="K28" s="138"/>
      <c r="L28" s="138"/>
      <c r="M28" s="138"/>
      <c r="N28" s="31"/>
      <c r="O28" s="20"/>
      <c r="P28" s="20"/>
      <c r="Q28" s="128"/>
      <c r="R28" s="128"/>
      <c r="S28" s="128"/>
      <c r="T28" s="128"/>
      <c r="U28" s="128"/>
      <c r="V28" s="128"/>
      <c r="W28" s="128"/>
    </row>
    <row r="29" spans="1:23" ht="17.850000000000001" customHeight="1" x14ac:dyDescent="0.2">
      <c r="A29" s="20"/>
      <c r="B29" s="141" t="s">
        <v>289</v>
      </c>
      <c r="C29" s="140"/>
      <c r="D29" s="140"/>
      <c r="E29" s="140"/>
      <c r="F29" s="138"/>
      <c r="G29" s="138"/>
      <c r="H29" s="138"/>
      <c r="I29" s="138"/>
      <c r="J29" s="138"/>
      <c r="K29" s="138"/>
      <c r="L29" s="138"/>
      <c r="M29" s="138"/>
      <c r="N29" s="31"/>
      <c r="O29" s="20"/>
      <c r="P29" s="20"/>
    </row>
    <row r="30" spans="1:23" x14ac:dyDescent="0.2">
      <c r="A30" s="20"/>
      <c r="B30" s="141" t="s">
        <v>290</v>
      </c>
      <c r="C30" s="140"/>
      <c r="D30" s="140"/>
      <c r="E30" s="140"/>
      <c r="F30" s="138"/>
      <c r="G30" s="138"/>
      <c r="H30" s="138"/>
      <c r="I30" s="138"/>
      <c r="J30" s="138"/>
      <c r="K30" s="138"/>
      <c r="L30" s="138"/>
      <c r="M30" s="138"/>
      <c r="N30" s="31"/>
      <c r="O30" s="20"/>
      <c r="P30" s="20"/>
    </row>
    <row r="31" spans="1:23" x14ac:dyDescent="0.2">
      <c r="A31" s="20"/>
      <c r="B31" s="141" t="s">
        <v>291</v>
      </c>
      <c r="C31" s="140"/>
      <c r="D31" s="140"/>
      <c r="E31" s="140"/>
      <c r="F31" s="138"/>
      <c r="G31" s="138"/>
      <c r="H31" s="138"/>
      <c r="I31" s="138"/>
      <c r="J31" s="138"/>
      <c r="K31" s="138"/>
      <c r="L31" s="138"/>
      <c r="M31" s="138"/>
      <c r="N31" s="31"/>
      <c r="O31" s="20"/>
      <c r="P31" s="20"/>
    </row>
    <row r="32" spans="1:23" x14ac:dyDescent="0.2">
      <c r="A32" s="20"/>
      <c r="B32" s="138"/>
      <c r="C32" s="138"/>
      <c r="D32" s="138"/>
      <c r="E32" s="138"/>
      <c r="F32" s="138"/>
      <c r="G32" s="138"/>
      <c r="H32" s="138"/>
      <c r="I32" s="138"/>
      <c r="J32" s="138"/>
      <c r="K32" s="138"/>
      <c r="L32" s="138"/>
      <c r="M32" s="138"/>
      <c r="N32" s="31"/>
      <c r="O32" s="142"/>
      <c r="P32" s="143"/>
    </row>
    <row r="33" spans="1:16" x14ac:dyDescent="0.2">
      <c r="A33" s="20"/>
      <c r="B33" s="20"/>
      <c r="C33" s="20"/>
      <c r="D33" s="138"/>
      <c r="E33" s="138"/>
      <c r="F33" s="138"/>
      <c r="G33" s="138"/>
      <c r="H33" s="138"/>
      <c r="I33" s="138"/>
      <c r="J33" s="138"/>
      <c r="K33" s="138"/>
      <c r="L33" s="138"/>
      <c r="M33" s="138"/>
      <c r="N33" s="31"/>
      <c r="O33" s="20"/>
      <c r="P33" s="20"/>
    </row>
    <row r="34" spans="1:16" x14ac:dyDescent="0.2">
      <c r="A34" s="20"/>
      <c r="B34" s="20"/>
      <c r="C34" s="20"/>
      <c r="D34" s="20"/>
      <c r="E34" s="20"/>
      <c r="F34" s="20"/>
      <c r="G34" s="20"/>
      <c r="H34" s="20"/>
      <c r="I34" s="20"/>
      <c r="J34" s="20"/>
      <c r="K34" s="20"/>
      <c r="L34" s="20"/>
      <c r="M34" s="20"/>
      <c r="N34" s="31"/>
      <c r="O34" s="20"/>
      <c r="P34" s="20"/>
    </row>
    <row r="35" spans="1:16" x14ac:dyDescent="0.2">
      <c r="A35" s="20"/>
      <c r="B35" s="20"/>
      <c r="C35" s="20"/>
      <c r="D35" s="146"/>
      <c r="E35" s="146"/>
      <c r="F35" s="20"/>
      <c r="G35" s="20"/>
      <c r="H35" s="20"/>
      <c r="I35" s="20"/>
      <c r="J35" s="20"/>
      <c r="K35" s="20"/>
      <c r="L35" s="20"/>
      <c r="M35" s="20"/>
      <c r="N35" s="31"/>
      <c r="O35" s="20"/>
      <c r="P35" s="20"/>
    </row>
    <row r="36" spans="1:16" x14ac:dyDescent="0.2">
      <c r="A36" s="20"/>
      <c r="B36" s="20"/>
      <c r="C36" s="20"/>
      <c r="D36" s="146"/>
      <c r="E36" s="146"/>
      <c r="F36" s="20"/>
      <c r="G36" s="20"/>
      <c r="H36" s="20"/>
      <c r="I36" s="20"/>
      <c r="J36" s="20"/>
      <c r="K36" s="20"/>
      <c r="L36" s="20"/>
      <c r="M36" s="20"/>
      <c r="N36" s="31"/>
      <c r="O36" s="20"/>
      <c r="P36" s="20"/>
    </row>
    <row r="37" spans="1:16" x14ac:dyDescent="0.2">
      <c r="A37" s="20"/>
      <c r="B37" s="20"/>
      <c r="C37" s="146"/>
      <c r="D37" s="146"/>
      <c r="E37" s="146"/>
      <c r="F37" s="20"/>
      <c r="G37" s="20"/>
      <c r="H37" s="20"/>
      <c r="I37" s="20"/>
      <c r="J37" s="20"/>
      <c r="K37" s="20"/>
      <c r="L37" s="20"/>
      <c r="M37" s="20"/>
      <c r="N37" s="31"/>
      <c r="O37" s="20"/>
      <c r="P37" s="20"/>
    </row>
    <row r="38" spans="1:16" x14ac:dyDescent="0.2">
      <c r="A38" s="20"/>
      <c r="B38" s="20"/>
      <c r="C38" s="20"/>
      <c r="D38" s="20"/>
      <c r="E38" s="20"/>
      <c r="F38" s="20"/>
      <c r="G38" s="20"/>
      <c r="H38" s="20"/>
      <c r="I38" s="20"/>
      <c r="J38" s="20"/>
      <c r="K38" s="20"/>
      <c r="L38" s="20"/>
      <c r="M38" s="20"/>
      <c r="N38" s="31"/>
      <c r="O38" s="20"/>
      <c r="P38" s="20"/>
    </row>
    <row r="39" spans="1:16" x14ac:dyDescent="0.2">
      <c r="A39" s="20"/>
      <c r="B39" s="20"/>
      <c r="C39" s="20"/>
      <c r="D39" s="20"/>
      <c r="E39" s="20"/>
      <c r="F39" s="146"/>
      <c r="G39" s="146"/>
      <c r="H39" s="146"/>
      <c r="I39" s="146"/>
      <c r="J39" s="146"/>
      <c r="K39" s="146"/>
      <c r="L39" s="146"/>
      <c r="M39" s="146"/>
      <c r="N39" s="31"/>
      <c r="O39" s="20"/>
      <c r="P39" s="20"/>
    </row>
  </sheetData>
  <pageMargins left="0.7" right="0.7" top="0.75" bottom="0.75" header="0.3" footer="0.3"/>
  <pageSetup paperSize="9" orientation="portrait"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778E1-8EF2-4BA5-9DBA-639EB376A224}">
  <sheetPr>
    <tabColor theme="4" tint="0.79998168889431442"/>
  </sheetPr>
  <dimension ref="A1:J34"/>
  <sheetViews>
    <sheetView zoomScale="85" zoomScaleNormal="85" workbookViewId="0">
      <pane ySplit="7" topLeftCell="A8" activePane="bottomLeft" state="frozen"/>
      <selection pane="bottomLeft"/>
    </sheetView>
  </sheetViews>
  <sheetFormatPr defaultColWidth="9" defaultRowHeight="16.5" x14ac:dyDescent="0.3"/>
  <cols>
    <col min="1" max="1" width="3.625" style="4" customWidth="1"/>
    <col min="2" max="2" width="49.75" style="4" customWidth="1"/>
    <col min="3" max="3" width="16.875" style="4" customWidth="1"/>
    <col min="4" max="4" width="26.5" style="4" customWidth="1"/>
    <col min="5" max="10" width="20.375" style="4" customWidth="1"/>
    <col min="11" max="16384" width="9" style="4"/>
  </cols>
  <sheetData>
    <row r="1" spans="1:10" ht="15" customHeight="1" x14ac:dyDescent="0.3">
      <c r="A1" s="15"/>
      <c r="B1" s="80"/>
      <c r="C1" s="42"/>
      <c r="D1" s="42"/>
      <c r="E1" s="42"/>
      <c r="F1" s="42"/>
      <c r="G1" s="42"/>
      <c r="H1" s="42"/>
      <c r="I1" s="42"/>
      <c r="J1" s="42"/>
    </row>
    <row r="2" spans="1:10" ht="24.75" thickBot="1" x14ac:dyDescent="0.5">
      <c r="A2" s="42"/>
      <c r="B2" s="97" t="s">
        <v>292</v>
      </c>
      <c r="C2" s="42"/>
      <c r="D2" s="42"/>
      <c r="E2" s="42"/>
      <c r="F2" s="42"/>
      <c r="G2" s="42"/>
      <c r="H2" s="42"/>
      <c r="I2" s="42"/>
      <c r="J2" s="42"/>
    </row>
    <row r="3" spans="1:10" ht="17.25" thickTop="1" x14ac:dyDescent="0.3">
      <c r="A3" s="42"/>
      <c r="B3" s="20" t="s">
        <v>293</v>
      </c>
      <c r="C3" s="42"/>
      <c r="D3" s="42"/>
      <c r="E3" s="42"/>
      <c r="F3" s="42"/>
      <c r="G3" s="42"/>
      <c r="H3" s="42"/>
      <c r="I3" s="42"/>
      <c r="J3" s="42"/>
    </row>
    <row r="4" spans="1:10" x14ac:dyDescent="0.3">
      <c r="A4" s="42"/>
      <c r="B4" s="37"/>
      <c r="C4" s="42"/>
      <c r="D4" s="42"/>
      <c r="E4" s="42"/>
      <c r="F4" s="42"/>
      <c r="G4" s="42"/>
      <c r="H4" s="42"/>
      <c r="I4" s="42"/>
      <c r="J4" s="42"/>
    </row>
    <row r="5" spans="1:10" x14ac:dyDescent="0.3">
      <c r="A5" s="42"/>
      <c r="B5" s="42"/>
      <c r="C5" s="42"/>
      <c r="D5" s="42"/>
      <c r="E5" s="42"/>
      <c r="F5" s="42"/>
      <c r="G5" s="42"/>
      <c r="H5" s="42"/>
      <c r="I5" s="42"/>
      <c r="J5" s="42"/>
    </row>
    <row r="6" spans="1:10" ht="17.25" thickBot="1" x14ac:dyDescent="0.35">
      <c r="A6" s="42"/>
      <c r="B6" s="233" t="s">
        <v>405</v>
      </c>
      <c r="C6" s="42"/>
      <c r="D6" s="42"/>
      <c r="E6" s="42"/>
      <c r="F6" s="42"/>
      <c r="G6" s="42"/>
      <c r="H6" s="42"/>
      <c r="I6" s="42"/>
      <c r="J6" s="42"/>
    </row>
    <row r="7" spans="1:10" ht="50.25" thickBot="1" x14ac:dyDescent="0.35">
      <c r="A7" s="42"/>
      <c r="B7" s="115" t="s">
        <v>278</v>
      </c>
      <c r="C7" s="115" t="s">
        <v>294</v>
      </c>
      <c r="D7" s="115" t="s">
        <v>295</v>
      </c>
      <c r="E7" s="42"/>
      <c r="F7" s="42"/>
      <c r="G7" s="42"/>
      <c r="H7" s="42"/>
      <c r="I7" s="42"/>
      <c r="J7" s="42"/>
    </row>
    <row r="8" spans="1:10" ht="17.25" customHeight="1" thickBot="1" x14ac:dyDescent="0.35">
      <c r="A8" s="42"/>
      <c r="B8" s="19" t="s">
        <v>91</v>
      </c>
      <c r="C8" s="147">
        <f>100*(D8/365)</f>
        <v>2.8767123287671232</v>
      </c>
      <c r="D8" s="147">
        <v>10.5</v>
      </c>
      <c r="E8" s="148"/>
      <c r="F8" s="42"/>
      <c r="G8" s="42"/>
      <c r="H8" s="42"/>
      <c r="I8" s="42"/>
      <c r="J8" s="42"/>
    </row>
    <row r="9" spans="1:10" ht="17.25" customHeight="1" thickBot="1" x14ac:dyDescent="0.35">
      <c r="A9" s="42"/>
      <c r="B9" s="19" t="s">
        <v>93</v>
      </c>
      <c r="C9" s="149">
        <f t="shared" ref="C9:C25" si="0">100*(D9/365)</f>
        <v>2.8767123287671232</v>
      </c>
      <c r="D9" s="149">
        <v>10.5</v>
      </c>
      <c r="E9" s="148"/>
      <c r="F9" s="42"/>
      <c r="G9" s="42"/>
      <c r="H9" s="42"/>
      <c r="I9" s="42"/>
      <c r="J9" s="42"/>
    </row>
    <row r="10" spans="1:10" ht="17.25" customHeight="1" thickBot="1" x14ac:dyDescent="0.35">
      <c r="A10" s="42"/>
      <c r="B10" s="19" t="s">
        <v>95</v>
      </c>
      <c r="C10" s="147">
        <f t="shared" si="0"/>
        <v>0.82191780821917804</v>
      </c>
      <c r="D10" s="147">
        <v>3</v>
      </c>
      <c r="E10" s="148"/>
      <c r="F10" s="42"/>
      <c r="G10" s="42"/>
      <c r="H10" s="42"/>
      <c r="I10" s="42"/>
      <c r="J10" s="42"/>
    </row>
    <row r="11" spans="1:10" ht="17.25" customHeight="1" thickBot="1" x14ac:dyDescent="0.35">
      <c r="A11" s="42"/>
      <c r="B11" s="19" t="s">
        <v>96</v>
      </c>
      <c r="C11" s="149">
        <f t="shared" si="0"/>
        <v>1.3698630136986301</v>
      </c>
      <c r="D11" s="149">
        <v>5</v>
      </c>
      <c r="E11" s="148"/>
      <c r="F11" s="42"/>
      <c r="G11" s="42"/>
      <c r="H11" s="42"/>
      <c r="I11" s="42"/>
      <c r="J11" s="42"/>
    </row>
    <row r="12" spans="1:10" ht="17.25" customHeight="1" thickBot="1" x14ac:dyDescent="0.35">
      <c r="A12" s="42"/>
      <c r="B12" s="19" t="s">
        <v>97</v>
      </c>
      <c r="C12" s="147">
        <f t="shared" si="0"/>
        <v>3.5068493150684934</v>
      </c>
      <c r="D12" s="147">
        <v>12.8</v>
      </c>
      <c r="E12" s="148"/>
      <c r="F12" s="42"/>
      <c r="G12" s="42"/>
      <c r="H12" s="42"/>
      <c r="I12" s="42"/>
      <c r="J12" s="42"/>
    </row>
    <row r="13" spans="1:10" ht="17.25" customHeight="1" thickBot="1" x14ac:dyDescent="0.35">
      <c r="A13" s="42"/>
      <c r="B13" s="19" t="s">
        <v>98</v>
      </c>
      <c r="C13" s="149">
        <f t="shared" si="0"/>
        <v>3.5068493150684934</v>
      </c>
      <c r="D13" s="149">
        <v>12.8</v>
      </c>
      <c r="E13" s="148"/>
      <c r="F13" s="42"/>
      <c r="G13" s="42"/>
      <c r="H13" s="42"/>
      <c r="I13" s="42"/>
      <c r="J13" s="42"/>
    </row>
    <row r="14" spans="1:10" ht="17.25" customHeight="1" thickBot="1" x14ac:dyDescent="0.35">
      <c r="A14" s="42"/>
      <c r="B14" s="19" t="s">
        <v>99</v>
      </c>
      <c r="C14" s="147">
        <f t="shared" si="0"/>
        <v>6.2465753424657535</v>
      </c>
      <c r="D14" s="147">
        <v>22.8</v>
      </c>
      <c r="E14" s="148"/>
      <c r="F14" s="42"/>
      <c r="G14" s="42"/>
      <c r="H14" s="42"/>
      <c r="I14" s="42"/>
      <c r="J14" s="42"/>
    </row>
    <row r="15" spans="1:10" ht="17.25" customHeight="1" thickBot="1" x14ac:dyDescent="0.35">
      <c r="A15" s="42"/>
      <c r="B15" s="19" t="s">
        <v>75</v>
      </c>
      <c r="C15" s="134">
        <v>0</v>
      </c>
      <c r="D15" s="134">
        <v>0</v>
      </c>
      <c r="E15" s="42"/>
      <c r="F15" s="42"/>
      <c r="G15" s="42"/>
      <c r="H15" s="42"/>
      <c r="I15" s="42"/>
      <c r="J15" s="42"/>
    </row>
    <row r="16" spans="1:10" ht="17.25" customHeight="1" thickBot="1" x14ac:dyDescent="0.35">
      <c r="A16" s="42"/>
      <c r="B16" s="19" t="s">
        <v>258</v>
      </c>
      <c r="C16" s="131">
        <v>0</v>
      </c>
      <c r="D16" s="131">
        <v>0</v>
      </c>
      <c r="E16" s="42"/>
      <c r="F16" s="42"/>
      <c r="G16" s="42"/>
      <c r="H16" s="42"/>
      <c r="I16" s="42"/>
      <c r="J16" s="42"/>
    </row>
    <row r="17" spans="1:10" ht="17.25" customHeight="1" thickBot="1" x14ac:dyDescent="0.35">
      <c r="A17" s="42"/>
      <c r="B17" s="19" t="s">
        <v>83</v>
      </c>
      <c r="C17" s="134">
        <f t="shared" si="0"/>
        <v>0</v>
      </c>
      <c r="D17" s="134">
        <v>0</v>
      </c>
      <c r="E17" s="42"/>
      <c r="F17" s="42"/>
      <c r="G17" s="42"/>
      <c r="H17" s="42"/>
      <c r="I17" s="42"/>
      <c r="J17" s="42"/>
    </row>
    <row r="18" spans="1:10" ht="17.25" customHeight="1" thickBot="1" x14ac:dyDescent="0.35">
      <c r="A18" s="42"/>
      <c r="B18" s="19" t="s">
        <v>84</v>
      </c>
      <c r="C18" s="131">
        <f t="shared" si="0"/>
        <v>0</v>
      </c>
      <c r="D18" s="131">
        <v>0</v>
      </c>
      <c r="E18" s="42"/>
      <c r="F18" s="42"/>
      <c r="G18" s="42"/>
      <c r="H18" s="42"/>
      <c r="I18" s="42"/>
      <c r="J18" s="42"/>
    </row>
    <row r="19" spans="1:10" ht="17.25" customHeight="1" thickBot="1" x14ac:dyDescent="0.35">
      <c r="A19" s="42"/>
      <c r="B19" s="19" t="s">
        <v>85</v>
      </c>
      <c r="C19" s="134">
        <f t="shared" si="0"/>
        <v>0</v>
      </c>
      <c r="D19" s="134">
        <v>0</v>
      </c>
      <c r="E19" s="42"/>
      <c r="F19" s="42"/>
      <c r="G19" s="42"/>
      <c r="H19" s="42"/>
      <c r="I19" s="42"/>
      <c r="J19" s="42"/>
    </row>
    <row r="20" spans="1:10" ht="17.25" customHeight="1" thickBot="1" x14ac:dyDescent="0.35">
      <c r="A20" s="42"/>
      <c r="B20" s="19" t="s">
        <v>282</v>
      </c>
      <c r="C20" s="131">
        <f t="shared" si="0"/>
        <v>0</v>
      </c>
      <c r="D20" s="131">
        <v>0</v>
      </c>
      <c r="E20" s="42"/>
      <c r="F20" s="42"/>
      <c r="G20" s="42"/>
      <c r="H20" s="42"/>
      <c r="I20" s="42"/>
      <c r="J20" s="42"/>
    </row>
    <row r="21" spans="1:10" ht="17.25" customHeight="1" thickBot="1" x14ac:dyDescent="0.35">
      <c r="A21" s="42"/>
      <c r="B21" s="19" t="s">
        <v>80</v>
      </c>
      <c r="C21" s="134">
        <f t="shared" si="0"/>
        <v>0</v>
      </c>
      <c r="D21" s="134">
        <v>0</v>
      </c>
      <c r="E21" s="42"/>
      <c r="F21" s="42"/>
      <c r="G21" s="42"/>
      <c r="H21" s="42"/>
      <c r="I21" s="42"/>
      <c r="J21" s="42"/>
    </row>
    <row r="22" spans="1:10" ht="17.25" customHeight="1" thickBot="1" x14ac:dyDescent="0.35">
      <c r="A22" s="42"/>
      <c r="B22" s="19" t="s">
        <v>283</v>
      </c>
      <c r="C22" s="131">
        <f t="shared" si="0"/>
        <v>0</v>
      </c>
      <c r="D22" s="131">
        <v>0</v>
      </c>
      <c r="E22" s="42"/>
      <c r="F22" s="42"/>
      <c r="G22" s="42"/>
      <c r="H22" s="42"/>
      <c r="I22" s="42"/>
      <c r="J22" s="42"/>
    </row>
    <row r="23" spans="1:10" ht="17.25" customHeight="1" thickBot="1" x14ac:dyDescent="0.35">
      <c r="A23" s="42"/>
      <c r="B23" s="19" t="s">
        <v>88</v>
      </c>
      <c r="C23" s="149">
        <f t="shared" si="0"/>
        <v>0.27397260273972601</v>
      </c>
      <c r="D23" s="149">
        <v>1</v>
      </c>
      <c r="E23" s="42"/>
      <c r="F23" s="42"/>
      <c r="G23" s="42"/>
      <c r="H23" s="42"/>
      <c r="I23" s="42"/>
      <c r="J23" s="42"/>
    </row>
    <row r="24" spans="1:10" ht="17.25" customHeight="1" thickBot="1" x14ac:dyDescent="0.35">
      <c r="A24" s="42"/>
      <c r="B24" s="19" t="s">
        <v>81</v>
      </c>
      <c r="C24" s="147">
        <f t="shared" si="0"/>
        <v>0.27397260273972601</v>
      </c>
      <c r="D24" s="147">
        <v>1</v>
      </c>
      <c r="E24" s="42"/>
      <c r="F24" s="42"/>
      <c r="G24" s="42"/>
      <c r="H24" s="42"/>
      <c r="I24" s="42"/>
      <c r="J24" s="42"/>
    </row>
    <row r="25" spans="1:10" ht="17.25" customHeight="1" thickBot="1" x14ac:dyDescent="0.35">
      <c r="A25" s="42"/>
      <c r="B25" s="19" t="s">
        <v>89</v>
      </c>
      <c r="C25" s="149">
        <f t="shared" si="0"/>
        <v>0.27397260273972601</v>
      </c>
      <c r="D25" s="149">
        <v>1</v>
      </c>
      <c r="E25" s="42"/>
      <c r="F25" s="42"/>
      <c r="G25" s="42"/>
      <c r="H25" s="42"/>
      <c r="I25" s="42"/>
      <c r="J25" s="42"/>
    </row>
    <row r="26" spans="1:10" ht="17.25" customHeight="1" thickBot="1" x14ac:dyDescent="0.35">
      <c r="A26" s="42"/>
      <c r="B26" s="19" t="s">
        <v>284</v>
      </c>
      <c r="C26" s="147">
        <f>100*(D26/365)</f>
        <v>0.27397260273972601</v>
      </c>
      <c r="D26" s="147">
        <v>1</v>
      </c>
      <c r="E26" s="42"/>
      <c r="F26" s="42"/>
      <c r="G26" s="42"/>
      <c r="H26" s="42"/>
      <c r="I26" s="42"/>
      <c r="J26" s="42"/>
    </row>
    <row r="27" spans="1:10" ht="17.25" customHeight="1" thickBot="1" x14ac:dyDescent="0.35">
      <c r="A27" s="42"/>
      <c r="B27" s="75" t="s">
        <v>264</v>
      </c>
      <c r="C27" s="149">
        <v>0.73972602739726023</v>
      </c>
      <c r="D27" s="149">
        <v>2.7</v>
      </c>
      <c r="E27" s="42"/>
      <c r="F27" s="42"/>
      <c r="G27" s="42"/>
      <c r="H27" s="42"/>
      <c r="I27" s="42"/>
      <c r="J27" s="42"/>
    </row>
    <row r="28" spans="1:10" x14ac:dyDescent="0.3">
      <c r="A28" s="42"/>
      <c r="B28" s="37" t="s">
        <v>112</v>
      </c>
      <c r="C28" s="42"/>
      <c r="D28" s="42"/>
      <c r="E28" s="42"/>
      <c r="F28" s="42"/>
      <c r="G28" s="42"/>
      <c r="H28" s="42"/>
      <c r="I28" s="42"/>
      <c r="J28" s="42"/>
    </row>
    <row r="29" spans="1:10" x14ac:dyDescent="0.3">
      <c r="A29" s="42"/>
      <c r="B29" s="37" t="s">
        <v>296</v>
      </c>
      <c r="C29" s="42"/>
      <c r="D29" s="42"/>
      <c r="E29" s="42"/>
      <c r="F29" s="42"/>
      <c r="G29" s="42"/>
      <c r="H29" s="42"/>
      <c r="I29" s="42"/>
      <c r="J29" s="42"/>
    </row>
    <row r="30" spans="1:10" x14ac:dyDescent="0.3">
      <c r="A30" s="42"/>
      <c r="B30" s="37" t="s">
        <v>297</v>
      </c>
      <c r="C30" s="42"/>
      <c r="D30" s="42"/>
      <c r="E30" s="42"/>
      <c r="F30" s="42"/>
      <c r="G30" s="42"/>
      <c r="H30" s="42"/>
      <c r="I30" s="42"/>
      <c r="J30" s="42"/>
    </row>
    <row r="31" spans="1:10" x14ac:dyDescent="0.3">
      <c r="A31" s="42"/>
      <c r="B31" s="37" t="s">
        <v>298</v>
      </c>
      <c r="C31" s="42"/>
      <c r="D31" s="42"/>
      <c r="E31" s="42"/>
      <c r="F31" s="42"/>
      <c r="G31" s="42"/>
      <c r="H31" s="42"/>
      <c r="I31" s="42"/>
      <c r="J31" s="42"/>
    </row>
    <row r="32" spans="1:10" x14ac:dyDescent="0.3">
      <c r="A32" s="42"/>
      <c r="B32" s="37" t="s">
        <v>299</v>
      </c>
      <c r="C32" s="42"/>
      <c r="D32" s="42"/>
      <c r="E32" s="42"/>
      <c r="F32" s="42"/>
      <c r="G32" s="42"/>
      <c r="H32" s="42"/>
      <c r="I32" s="42"/>
      <c r="J32" s="42"/>
    </row>
    <row r="33" spans="1:10" x14ac:dyDescent="0.3">
      <c r="A33" s="42"/>
      <c r="B33" s="42"/>
      <c r="C33" s="42"/>
      <c r="D33" s="42"/>
      <c r="E33" s="42"/>
      <c r="F33" s="42"/>
      <c r="G33" s="42"/>
      <c r="H33" s="42"/>
      <c r="I33" s="42"/>
      <c r="J33" s="42"/>
    </row>
    <row r="34" spans="1:10" x14ac:dyDescent="0.3">
      <c r="A34" s="42"/>
      <c r="B34" s="42"/>
      <c r="C34" s="42"/>
      <c r="D34" s="42"/>
      <c r="E34" s="42"/>
      <c r="F34" s="42"/>
      <c r="G34" s="42"/>
      <c r="H34" s="42"/>
      <c r="I34" s="42"/>
      <c r="J34" s="42"/>
    </row>
  </sheetData>
  <pageMargins left="0.7" right="0.7" top="0.75" bottom="0.75" header="0.3" footer="0.3"/>
  <pageSetup paperSize="9" orientation="portrait"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12D22-213F-4224-AE78-18AFCB510BC8}">
  <sheetPr>
    <tabColor theme="4" tint="0.79998168889431442"/>
  </sheetPr>
  <dimension ref="A1:Q37"/>
  <sheetViews>
    <sheetView zoomScale="85" zoomScaleNormal="85" workbookViewId="0"/>
  </sheetViews>
  <sheetFormatPr defaultColWidth="9" defaultRowHeight="16.5" x14ac:dyDescent="0.3"/>
  <cols>
    <col min="1" max="1" width="3.625" style="4" customWidth="1"/>
    <col min="2" max="2" width="52.75" style="4" customWidth="1"/>
    <col min="3" max="4" width="21.625" style="4" customWidth="1"/>
    <col min="5" max="6" width="16.625" style="4" customWidth="1"/>
    <col min="7" max="7" width="19.125" style="4" customWidth="1"/>
    <col min="8" max="8" width="12" style="4" customWidth="1"/>
    <col min="9" max="14" width="15.625" style="4" customWidth="1"/>
    <col min="15" max="16384" width="9" style="4"/>
  </cols>
  <sheetData>
    <row r="1" spans="1:17" ht="15" customHeight="1" x14ac:dyDescent="0.3">
      <c r="A1" s="15"/>
      <c r="B1" s="80"/>
      <c r="C1" s="42"/>
      <c r="D1" s="42"/>
      <c r="E1" s="42"/>
      <c r="F1" s="42"/>
      <c r="G1" s="42"/>
      <c r="H1" s="42"/>
      <c r="I1" s="42"/>
      <c r="J1" s="42"/>
      <c r="K1" s="42"/>
      <c r="L1" s="42"/>
      <c r="M1" s="42"/>
      <c r="N1" s="42"/>
      <c r="O1" s="42"/>
      <c r="P1" s="42"/>
    </row>
    <row r="2" spans="1:17" ht="24.75" thickBot="1" x14ac:dyDescent="0.5">
      <c r="A2" s="42"/>
      <c r="B2" s="244" t="s">
        <v>300</v>
      </c>
      <c r="C2" s="244"/>
      <c r="D2" s="42"/>
      <c r="E2" s="42"/>
      <c r="F2" s="42"/>
      <c r="G2" s="42"/>
      <c r="H2" s="42"/>
      <c r="I2" s="42"/>
      <c r="J2" s="42"/>
      <c r="K2" s="42"/>
      <c r="L2" s="42"/>
      <c r="M2" s="42"/>
      <c r="N2" s="42"/>
      <c r="O2" s="42"/>
      <c r="P2" s="42"/>
    </row>
    <row r="3" spans="1:17" ht="17.25" thickTop="1" x14ac:dyDescent="0.3">
      <c r="A3" s="42"/>
      <c r="B3" s="151"/>
      <c r="C3" s="42"/>
      <c r="D3" s="42"/>
      <c r="E3" s="42"/>
      <c r="F3" s="42"/>
      <c r="G3" s="42"/>
      <c r="H3" s="42"/>
      <c r="I3" s="42"/>
      <c r="J3" s="42"/>
      <c r="K3" s="42"/>
      <c r="L3" s="42"/>
      <c r="M3" s="42"/>
      <c r="N3" s="42"/>
      <c r="O3" s="42"/>
      <c r="P3" s="42"/>
    </row>
    <row r="4" spans="1:17" ht="16.5" customHeight="1" x14ac:dyDescent="0.3">
      <c r="A4" s="42"/>
      <c r="B4" s="151"/>
      <c r="C4" s="42"/>
      <c r="D4" s="42"/>
      <c r="E4" s="42"/>
      <c r="F4" s="42"/>
      <c r="G4" s="42"/>
      <c r="H4" s="151"/>
      <c r="I4" s="151"/>
      <c r="J4" s="151"/>
      <c r="K4" s="151"/>
      <c r="L4" s="151"/>
      <c r="M4" s="151"/>
      <c r="N4" s="151"/>
      <c r="O4" s="42"/>
      <c r="P4" s="42"/>
    </row>
    <row r="5" spans="1:17" ht="16.5" customHeight="1" thickBot="1" x14ac:dyDescent="0.35">
      <c r="A5" s="42"/>
      <c r="B5" s="233" t="s">
        <v>405</v>
      </c>
      <c r="C5" s="42"/>
      <c r="D5" s="42"/>
      <c r="E5" s="42"/>
      <c r="F5" s="42"/>
      <c r="G5" s="42"/>
      <c r="H5" s="42"/>
      <c r="I5" s="42"/>
      <c r="J5" s="42"/>
      <c r="K5" s="42"/>
      <c r="L5" s="42"/>
      <c r="M5" s="42"/>
      <c r="N5" s="42"/>
      <c r="O5" s="42"/>
      <c r="P5" s="42"/>
    </row>
    <row r="6" spans="1:17" ht="25.15" customHeight="1" thickTop="1" thickBot="1" x14ac:dyDescent="0.35">
      <c r="A6" s="42"/>
      <c r="B6" s="86" t="s">
        <v>302</v>
      </c>
      <c r="C6" s="235" t="s">
        <v>303</v>
      </c>
      <c r="D6" s="237"/>
      <c r="E6" s="235" t="s">
        <v>305</v>
      </c>
      <c r="F6" s="237"/>
      <c r="G6" s="255" t="s">
        <v>304</v>
      </c>
      <c r="H6" s="42"/>
      <c r="I6" s="42"/>
      <c r="J6" s="42"/>
      <c r="K6" s="42"/>
      <c r="L6" s="42"/>
      <c r="M6" s="42"/>
      <c r="N6" s="42"/>
      <c r="O6" s="42"/>
      <c r="P6" s="42"/>
      <c r="Q6" s="154"/>
    </row>
    <row r="7" spans="1:17" ht="35.1" customHeight="1" thickBot="1" x14ac:dyDescent="0.35">
      <c r="A7" s="42"/>
      <c r="B7" s="130"/>
      <c r="C7" s="115" t="s">
        <v>301</v>
      </c>
      <c r="D7" s="115" t="s">
        <v>308</v>
      </c>
      <c r="E7" s="115" t="s">
        <v>306</v>
      </c>
      <c r="F7" s="115" t="s">
        <v>307</v>
      </c>
      <c r="G7" s="264"/>
      <c r="H7" s="42"/>
      <c r="I7" s="42"/>
      <c r="J7" s="42"/>
      <c r="K7" s="42"/>
      <c r="L7" s="42"/>
      <c r="M7" s="42"/>
      <c r="N7" s="42"/>
      <c r="O7" s="42"/>
      <c r="P7" s="42"/>
      <c r="Q7" s="154"/>
    </row>
    <row r="8" spans="1:17" ht="16.5" customHeight="1" thickBot="1" x14ac:dyDescent="0.35">
      <c r="A8" s="42"/>
      <c r="B8" s="19" t="s">
        <v>91</v>
      </c>
      <c r="C8" s="157">
        <v>2</v>
      </c>
      <c r="D8" s="157">
        <v>6.666666666666667</v>
      </c>
      <c r="E8" s="67">
        <v>102</v>
      </c>
      <c r="F8" s="67">
        <v>41</v>
      </c>
      <c r="G8" s="157">
        <v>30</v>
      </c>
      <c r="H8" s="156"/>
      <c r="I8" s="42"/>
      <c r="J8" s="42"/>
      <c r="K8" s="42"/>
      <c r="L8" s="42"/>
      <c r="M8" s="42"/>
      <c r="N8" s="42"/>
      <c r="O8" s="42"/>
      <c r="P8" s="42"/>
      <c r="Q8" s="154"/>
    </row>
    <row r="9" spans="1:17" ht="16.5" customHeight="1" thickBot="1" x14ac:dyDescent="0.35">
      <c r="A9" s="42"/>
      <c r="B9" s="19" t="s">
        <v>93</v>
      </c>
      <c r="C9" s="158">
        <v>2</v>
      </c>
      <c r="D9" s="158">
        <v>6.666666666666667</v>
      </c>
      <c r="E9" s="159">
        <v>102</v>
      </c>
      <c r="F9" s="159">
        <v>41</v>
      </c>
      <c r="G9" s="158">
        <v>30</v>
      </c>
      <c r="H9" s="156"/>
      <c r="I9" s="42"/>
      <c r="J9" s="42"/>
      <c r="K9" s="42"/>
      <c r="L9" s="42"/>
      <c r="M9" s="42"/>
      <c r="N9" s="42"/>
      <c r="O9" s="42"/>
      <c r="P9" s="42"/>
      <c r="Q9" s="154"/>
    </row>
    <row r="10" spans="1:17" ht="16.5" customHeight="1" thickBot="1" x14ac:dyDescent="0.35">
      <c r="A10" s="42"/>
      <c r="B10" s="19" t="s">
        <v>95</v>
      </c>
      <c r="C10" s="157">
        <v>2</v>
      </c>
      <c r="D10" s="157"/>
      <c r="E10" s="67">
        <v>75</v>
      </c>
      <c r="F10" s="157"/>
      <c r="G10" s="157"/>
      <c r="H10" s="156"/>
      <c r="I10" s="42"/>
      <c r="J10" s="42"/>
      <c r="K10" s="42"/>
      <c r="L10" s="42"/>
      <c r="M10" s="42"/>
      <c r="N10" s="42"/>
      <c r="O10" s="42"/>
      <c r="P10" s="42"/>
      <c r="Q10" s="154"/>
    </row>
    <row r="11" spans="1:17" ht="16.5" customHeight="1" thickBot="1" x14ac:dyDescent="0.35">
      <c r="A11" s="42"/>
      <c r="B11" s="19" t="s">
        <v>96</v>
      </c>
      <c r="C11" s="158">
        <v>2</v>
      </c>
      <c r="D11" s="158"/>
      <c r="E11" s="159">
        <v>22</v>
      </c>
      <c r="F11" s="158"/>
      <c r="G11" s="158"/>
      <c r="H11" s="156"/>
      <c r="I11" s="42"/>
      <c r="J11" s="42"/>
      <c r="K11" s="42"/>
      <c r="L11" s="42"/>
      <c r="M11" s="42"/>
      <c r="N11" s="42"/>
      <c r="O11" s="42"/>
      <c r="P11" s="42"/>
      <c r="Q11" s="154"/>
    </row>
    <row r="12" spans="1:17" ht="16.5" customHeight="1" thickBot="1" x14ac:dyDescent="0.35">
      <c r="A12" s="42"/>
      <c r="B12" s="19" t="s">
        <v>97</v>
      </c>
      <c r="C12" s="157">
        <v>3.5000000000000004</v>
      </c>
      <c r="D12" s="157"/>
      <c r="E12" s="67">
        <v>54</v>
      </c>
      <c r="F12" s="157"/>
      <c r="G12" s="157"/>
      <c r="H12" s="156"/>
      <c r="I12" s="42"/>
      <c r="J12" s="42"/>
      <c r="K12" s="42"/>
      <c r="L12" s="42"/>
      <c r="M12" s="42"/>
      <c r="N12" s="42"/>
      <c r="O12" s="42"/>
      <c r="P12" s="42"/>
      <c r="Q12" s="154"/>
    </row>
    <row r="13" spans="1:17" ht="16.5" customHeight="1" thickBot="1" x14ac:dyDescent="0.35">
      <c r="A13" s="42"/>
      <c r="B13" s="19" t="s">
        <v>98</v>
      </c>
      <c r="C13" s="158">
        <v>3.5000000000000004</v>
      </c>
      <c r="D13" s="158"/>
      <c r="E13" s="159">
        <v>54</v>
      </c>
      <c r="F13" s="158"/>
      <c r="G13" s="158"/>
      <c r="H13" s="156"/>
      <c r="I13" s="42"/>
      <c r="J13" s="42"/>
      <c r="K13" s="42"/>
      <c r="L13" s="42"/>
      <c r="M13" s="42"/>
      <c r="N13" s="42"/>
      <c r="O13" s="42"/>
      <c r="P13" s="42"/>
      <c r="Q13" s="154"/>
    </row>
    <row r="14" spans="1:17" ht="16.5" customHeight="1" thickBot="1" x14ac:dyDescent="0.35">
      <c r="A14" s="42"/>
      <c r="B14" s="19" t="s">
        <v>99</v>
      </c>
      <c r="C14" s="157">
        <v>4</v>
      </c>
      <c r="D14" s="157"/>
      <c r="E14" s="67">
        <v>22</v>
      </c>
      <c r="F14" s="157"/>
      <c r="G14" s="157"/>
      <c r="H14" s="156"/>
      <c r="I14" s="42"/>
      <c r="J14" s="42"/>
      <c r="K14" s="42"/>
      <c r="L14" s="42"/>
      <c r="M14" s="42"/>
      <c r="N14" s="42"/>
      <c r="O14" s="42"/>
      <c r="P14" s="42"/>
      <c r="Q14" s="154"/>
    </row>
    <row r="15" spans="1:17" ht="16.5" customHeight="1" thickBot="1" x14ac:dyDescent="0.35">
      <c r="A15" s="42"/>
      <c r="B15" s="19" t="s">
        <v>75</v>
      </c>
      <c r="C15" s="158"/>
      <c r="D15" s="158"/>
      <c r="E15" s="159"/>
      <c r="F15" s="158"/>
      <c r="G15" s="158"/>
      <c r="H15" s="156"/>
      <c r="I15" s="42"/>
      <c r="J15" s="42"/>
      <c r="K15" s="42"/>
      <c r="L15" s="42"/>
      <c r="M15" s="42"/>
      <c r="N15" s="42"/>
      <c r="O15" s="42"/>
      <c r="P15" s="42"/>
      <c r="Q15" s="154"/>
    </row>
    <row r="16" spans="1:17" ht="16.5" customHeight="1" thickBot="1" x14ac:dyDescent="0.35">
      <c r="A16" s="42"/>
      <c r="B16" s="19" t="s">
        <v>258</v>
      </c>
      <c r="C16" s="157"/>
      <c r="D16" s="157"/>
      <c r="E16" s="67"/>
      <c r="F16" s="157"/>
      <c r="G16" s="157"/>
      <c r="H16" s="156"/>
      <c r="I16" s="42"/>
      <c r="J16" s="42"/>
      <c r="K16" s="42"/>
      <c r="L16" s="42"/>
      <c r="M16" s="42"/>
      <c r="N16" s="42"/>
      <c r="O16" s="42"/>
      <c r="P16" s="42"/>
      <c r="Q16" s="154"/>
    </row>
    <row r="17" spans="1:17" ht="16.5" customHeight="1" thickBot="1" x14ac:dyDescent="0.35">
      <c r="A17" s="42"/>
      <c r="B17" s="19" t="s">
        <v>83</v>
      </c>
      <c r="C17" s="158">
        <v>2.25</v>
      </c>
      <c r="D17" s="158"/>
      <c r="E17" s="159">
        <v>48</v>
      </c>
      <c r="F17" s="158"/>
      <c r="G17" s="158"/>
      <c r="H17" s="156"/>
      <c r="I17" s="42"/>
      <c r="J17" s="42"/>
      <c r="K17" s="42"/>
      <c r="L17" s="42"/>
      <c r="M17" s="42"/>
      <c r="N17" s="42"/>
      <c r="O17" s="42"/>
      <c r="P17" s="42"/>
      <c r="Q17" s="154"/>
    </row>
    <row r="18" spans="1:17" ht="16.5" customHeight="1" thickBot="1" x14ac:dyDescent="0.35">
      <c r="A18" s="42"/>
      <c r="B18" s="19" t="s">
        <v>84</v>
      </c>
      <c r="C18" s="157">
        <v>2.25</v>
      </c>
      <c r="D18" s="157"/>
      <c r="E18" s="67">
        <v>48</v>
      </c>
      <c r="F18" s="157"/>
      <c r="G18" s="157"/>
      <c r="H18" s="42"/>
      <c r="I18" s="42"/>
      <c r="J18" s="42"/>
      <c r="K18" s="42"/>
      <c r="L18" s="42"/>
      <c r="M18" s="42"/>
      <c r="N18" s="42"/>
      <c r="O18" s="42"/>
      <c r="P18" s="42"/>
      <c r="Q18" s="154"/>
    </row>
    <row r="19" spans="1:17" ht="16.5" customHeight="1" thickBot="1" x14ac:dyDescent="0.35">
      <c r="A19" s="42"/>
      <c r="B19" s="19" t="s">
        <v>85</v>
      </c>
      <c r="C19" s="158">
        <v>2.25</v>
      </c>
      <c r="D19" s="158"/>
      <c r="E19" s="159">
        <v>48</v>
      </c>
      <c r="F19" s="158"/>
      <c r="G19" s="158"/>
      <c r="H19" s="42"/>
      <c r="I19" s="42"/>
      <c r="J19" s="42"/>
      <c r="K19" s="42"/>
      <c r="L19" s="42"/>
      <c r="M19" s="42"/>
      <c r="N19" s="42"/>
      <c r="O19" s="42"/>
      <c r="P19" s="42"/>
      <c r="Q19" s="154"/>
    </row>
    <row r="20" spans="1:17" ht="16.5" customHeight="1" thickBot="1" x14ac:dyDescent="0.35">
      <c r="A20" s="42"/>
      <c r="B20" s="19" t="s">
        <v>282</v>
      </c>
      <c r="C20" s="157">
        <v>2.25</v>
      </c>
      <c r="D20" s="157"/>
      <c r="E20" s="67">
        <v>48</v>
      </c>
      <c r="F20" s="157"/>
      <c r="G20" s="157"/>
      <c r="H20" s="42"/>
      <c r="I20" s="42"/>
      <c r="J20" s="42"/>
      <c r="K20" s="42"/>
      <c r="L20" s="42"/>
      <c r="M20" s="42"/>
      <c r="N20" s="42"/>
      <c r="O20" s="42"/>
      <c r="P20" s="42"/>
      <c r="Q20" s="154"/>
    </row>
    <row r="21" spans="1:17" ht="16.5" customHeight="1" thickBot="1" x14ac:dyDescent="0.35">
      <c r="A21" s="42"/>
      <c r="B21" s="19" t="s">
        <v>80</v>
      </c>
      <c r="C21" s="158"/>
      <c r="D21" s="158"/>
      <c r="E21" s="159"/>
      <c r="F21" s="158"/>
      <c r="G21" s="158"/>
      <c r="H21" s="42"/>
      <c r="I21" s="42"/>
      <c r="J21" s="42"/>
      <c r="K21" s="42"/>
      <c r="L21" s="42"/>
      <c r="M21" s="42"/>
      <c r="N21" s="42"/>
      <c r="O21" s="42"/>
      <c r="P21" s="42"/>
      <c r="Q21" s="154"/>
    </row>
    <row r="22" spans="1:17" ht="16.5" customHeight="1" thickBot="1" x14ac:dyDescent="0.35">
      <c r="A22" s="42"/>
      <c r="B22" s="19" t="s">
        <v>283</v>
      </c>
      <c r="C22" s="157"/>
      <c r="D22" s="157"/>
      <c r="E22" s="67"/>
      <c r="F22" s="157"/>
      <c r="G22" s="157"/>
      <c r="H22" s="42"/>
      <c r="I22" s="42"/>
      <c r="J22" s="42"/>
      <c r="K22" s="42"/>
      <c r="L22" s="42"/>
      <c r="M22" s="42"/>
      <c r="N22" s="42"/>
      <c r="O22" s="42"/>
      <c r="P22" s="42"/>
      <c r="Q22" s="154"/>
    </row>
    <row r="23" spans="1:17" ht="16.899999999999999" customHeight="1" thickBot="1" x14ac:dyDescent="0.35">
      <c r="A23" s="42"/>
      <c r="B23" s="19" t="s">
        <v>88</v>
      </c>
      <c r="C23" s="158">
        <v>1</v>
      </c>
      <c r="D23" s="158"/>
      <c r="E23" s="159">
        <v>27</v>
      </c>
      <c r="F23" s="158"/>
      <c r="G23" s="158"/>
      <c r="H23" s="42"/>
      <c r="I23" s="42"/>
      <c r="J23" s="42"/>
      <c r="K23" s="42"/>
      <c r="L23" s="42"/>
      <c r="M23" s="42"/>
      <c r="N23" s="42"/>
      <c r="O23" s="42"/>
      <c r="P23" s="42"/>
    </row>
    <row r="24" spans="1:17" ht="17.25" thickBot="1" x14ac:dyDescent="0.35">
      <c r="A24" s="42"/>
      <c r="B24" s="19" t="s">
        <v>81</v>
      </c>
      <c r="C24" s="157">
        <v>1</v>
      </c>
      <c r="D24" s="157"/>
      <c r="E24" s="67">
        <v>27</v>
      </c>
      <c r="F24" s="157"/>
      <c r="G24" s="157"/>
      <c r="H24" s="42"/>
      <c r="I24" s="42"/>
      <c r="J24" s="42"/>
      <c r="K24" s="42"/>
      <c r="L24" s="42"/>
      <c r="M24" s="42"/>
      <c r="N24" s="42"/>
      <c r="O24" s="42"/>
      <c r="P24" s="42"/>
    </row>
    <row r="25" spans="1:17" ht="17.25" thickBot="1" x14ac:dyDescent="0.35">
      <c r="A25" s="42"/>
      <c r="B25" s="19" t="s">
        <v>89</v>
      </c>
      <c r="C25" s="158">
        <v>1</v>
      </c>
      <c r="D25" s="158"/>
      <c r="E25" s="159">
        <v>27</v>
      </c>
      <c r="F25" s="158"/>
      <c r="G25" s="158"/>
      <c r="H25" s="42"/>
      <c r="I25" s="42"/>
      <c r="J25" s="42"/>
      <c r="K25" s="42"/>
      <c r="L25" s="42"/>
      <c r="M25" s="42"/>
      <c r="N25" s="42"/>
      <c r="O25" s="42"/>
      <c r="P25" s="42"/>
    </row>
    <row r="26" spans="1:17" ht="17.25" thickBot="1" x14ac:dyDescent="0.35">
      <c r="A26" s="42"/>
      <c r="B26" s="19" t="s">
        <v>284</v>
      </c>
      <c r="C26" s="157">
        <v>1</v>
      </c>
      <c r="D26" s="157"/>
      <c r="E26" s="67">
        <v>27</v>
      </c>
      <c r="F26" s="157"/>
      <c r="G26" s="157"/>
      <c r="H26" s="42"/>
      <c r="I26" s="42"/>
      <c r="J26" s="42"/>
      <c r="K26" s="42"/>
      <c r="L26" s="42"/>
      <c r="M26" s="42"/>
      <c r="N26" s="42"/>
      <c r="O26" s="42"/>
      <c r="P26" s="42"/>
    </row>
    <row r="27" spans="1:17" ht="17.25" thickBot="1" x14ac:dyDescent="0.35">
      <c r="A27" s="42"/>
      <c r="B27" s="75" t="s">
        <v>264</v>
      </c>
      <c r="C27" s="158">
        <v>2</v>
      </c>
      <c r="D27" s="158"/>
      <c r="E27" s="159">
        <v>22</v>
      </c>
      <c r="F27" s="158"/>
      <c r="G27" s="158"/>
      <c r="H27" s="42"/>
      <c r="I27" s="42"/>
      <c r="J27" s="42"/>
      <c r="K27" s="42"/>
      <c r="L27" s="42"/>
      <c r="M27" s="42"/>
      <c r="N27" s="42"/>
      <c r="O27" s="42"/>
      <c r="P27" s="42"/>
    </row>
    <row r="28" spans="1:17" x14ac:dyDescent="0.3">
      <c r="A28" s="42"/>
      <c r="B28" s="37" t="s">
        <v>112</v>
      </c>
      <c r="C28" s="42"/>
      <c r="D28" s="42"/>
      <c r="E28" s="42"/>
      <c r="F28" s="42"/>
      <c r="G28" s="42"/>
      <c r="H28" s="42"/>
      <c r="I28" s="42"/>
      <c r="J28" s="42"/>
      <c r="K28" s="42"/>
      <c r="L28" s="42"/>
      <c r="M28" s="42"/>
      <c r="N28" s="42"/>
      <c r="O28" s="42"/>
      <c r="P28" s="42"/>
    </row>
    <row r="29" spans="1:17" x14ac:dyDescent="0.3">
      <c r="A29" s="42"/>
      <c r="B29" s="37" t="s">
        <v>263</v>
      </c>
      <c r="C29" s="42"/>
      <c r="D29" s="42"/>
      <c r="E29" s="42"/>
      <c r="F29" s="42"/>
      <c r="G29" s="42"/>
      <c r="H29" s="42"/>
      <c r="I29" s="42"/>
      <c r="J29" s="42"/>
      <c r="K29" s="42"/>
      <c r="L29" s="42"/>
      <c r="M29" s="42"/>
      <c r="N29" s="42"/>
      <c r="O29" s="42"/>
      <c r="P29" s="42"/>
    </row>
    <row r="30" spans="1:17" x14ac:dyDescent="0.3">
      <c r="A30" s="42"/>
      <c r="B30" s="37" t="s">
        <v>297</v>
      </c>
      <c r="C30" s="42"/>
      <c r="D30" s="42"/>
      <c r="E30" s="42"/>
      <c r="F30" s="42"/>
      <c r="G30" s="42"/>
      <c r="H30" s="42"/>
      <c r="I30" s="42"/>
      <c r="J30" s="42"/>
      <c r="K30" s="42"/>
      <c r="L30" s="42"/>
      <c r="M30" s="42"/>
      <c r="N30" s="42"/>
      <c r="O30" s="42"/>
      <c r="P30" s="42"/>
    </row>
    <row r="31" spans="1:17" x14ac:dyDescent="0.3">
      <c r="A31" s="42"/>
      <c r="B31" s="37" t="s">
        <v>309</v>
      </c>
      <c r="C31" s="42"/>
      <c r="D31" s="42"/>
      <c r="E31" s="42"/>
      <c r="F31" s="42"/>
      <c r="G31" s="42"/>
      <c r="H31" s="42"/>
      <c r="I31" s="42"/>
      <c r="J31" s="42"/>
      <c r="K31" s="42"/>
      <c r="L31" s="42"/>
      <c r="M31" s="42"/>
      <c r="N31" s="42"/>
      <c r="O31" s="42"/>
      <c r="P31" s="42"/>
    </row>
    <row r="32" spans="1:17" x14ac:dyDescent="0.3">
      <c r="A32" s="42"/>
      <c r="B32" s="37" t="s">
        <v>310</v>
      </c>
      <c r="C32" s="42"/>
      <c r="D32" s="42"/>
      <c r="E32" s="42"/>
      <c r="F32" s="42"/>
      <c r="G32" s="42"/>
      <c r="H32" s="42"/>
      <c r="I32" s="42"/>
      <c r="J32" s="42"/>
      <c r="K32" s="42"/>
      <c r="L32" s="42"/>
      <c r="M32" s="42"/>
      <c r="N32" s="42"/>
      <c r="O32" s="42"/>
      <c r="P32" s="42"/>
    </row>
    <row r="33" spans="1:16" x14ac:dyDescent="0.3">
      <c r="A33" s="42"/>
      <c r="B33" s="37" t="s">
        <v>311</v>
      </c>
      <c r="C33" s="42"/>
      <c r="D33" s="42"/>
      <c r="E33" s="42"/>
      <c r="F33" s="42"/>
      <c r="G33" s="42"/>
      <c r="H33" s="42"/>
      <c r="I33" s="42"/>
      <c r="J33" s="42"/>
      <c r="K33" s="42"/>
      <c r="L33" s="42"/>
      <c r="M33" s="42"/>
      <c r="N33" s="42"/>
      <c r="O33" s="42"/>
      <c r="P33" s="42"/>
    </row>
    <row r="34" spans="1:16" x14ac:dyDescent="0.3">
      <c r="A34" s="42"/>
      <c r="B34" s="42"/>
      <c r="C34" s="42"/>
      <c r="D34" s="42"/>
      <c r="E34" s="42"/>
      <c r="F34" s="42"/>
      <c r="G34" s="42"/>
      <c r="H34" s="42"/>
      <c r="I34" s="42"/>
      <c r="J34" s="42"/>
      <c r="K34" s="42"/>
      <c r="L34" s="42"/>
      <c r="M34" s="42"/>
      <c r="N34" s="42"/>
      <c r="O34" s="42"/>
      <c r="P34" s="42"/>
    </row>
    <row r="35" spans="1:16" x14ac:dyDescent="0.3">
      <c r="A35" s="33"/>
      <c r="B35" s="33"/>
      <c r="C35" s="33"/>
      <c r="D35" s="33"/>
      <c r="E35" s="33"/>
      <c r="F35" s="33"/>
      <c r="G35" s="33"/>
      <c r="H35" s="33"/>
      <c r="I35" s="33"/>
      <c r="J35" s="33"/>
      <c r="K35" s="33"/>
      <c r="L35" s="33"/>
      <c r="M35" s="33"/>
      <c r="N35" s="33"/>
      <c r="O35" s="33"/>
      <c r="P35" s="42"/>
    </row>
    <row r="36" spans="1:16" x14ac:dyDescent="0.3">
      <c r="A36" s="33"/>
      <c r="B36" s="33"/>
      <c r="C36" s="33"/>
      <c r="D36" s="33"/>
      <c r="E36" s="33"/>
      <c r="F36" s="33"/>
      <c r="G36" s="33"/>
      <c r="H36" s="33"/>
      <c r="I36" s="33"/>
      <c r="J36" s="33"/>
      <c r="K36" s="33"/>
      <c r="L36" s="33"/>
      <c r="M36" s="42"/>
      <c r="N36" s="42"/>
      <c r="O36" s="33"/>
      <c r="P36" s="42"/>
    </row>
    <row r="37" spans="1:16" x14ac:dyDescent="0.3">
      <c r="A37" s="42"/>
      <c r="B37" s="42"/>
      <c r="C37" s="42"/>
      <c r="D37" s="42"/>
      <c r="E37" s="42"/>
      <c r="F37" s="42"/>
      <c r="G37" s="42"/>
      <c r="H37" s="42"/>
      <c r="I37" s="42"/>
      <c r="J37" s="42"/>
      <c r="K37" s="42"/>
      <c r="L37" s="42"/>
      <c r="M37" s="42"/>
      <c r="N37" s="42"/>
      <c r="O37" s="42"/>
      <c r="P37" s="42"/>
    </row>
  </sheetData>
  <mergeCells count="4">
    <mergeCell ref="B2:C2"/>
    <mergeCell ref="E6:F6"/>
    <mergeCell ref="G6:G7"/>
    <mergeCell ref="C6:D6"/>
  </mergeCells>
  <pageMargins left="0.7" right="0.7" top="0.75" bottom="0.75" header="0.3" footer="0.3"/>
  <pageSetup paperSize="9" orientation="landscape" verticalDpi="9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CDEC5-C6EC-4364-8220-36DCD7438AB7}">
  <sheetPr>
    <tabColor theme="1"/>
  </sheetPr>
  <dimension ref="A1:L74"/>
  <sheetViews>
    <sheetView zoomScale="85" zoomScaleNormal="85" workbookViewId="0">
      <pane ySplit="7" topLeftCell="A8" activePane="bottomLeft" state="frozen"/>
      <selection pane="bottomLeft"/>
    </sheetView>
  </sheetViews>
  <sheetFormatPr defaultColWidth="9" defaultRowHeight="12.75" x14ac:dyDescent="0.2"/>
  <cols>
    <col min="1" max="1" width="3.625" style="3" customWidth="1"/>
    <col min="2" max="2" width="59.75" style="3" customWidth="1"/>
    <col min="3" max="3" width="12.25" style="3" customWidth="1"/>
    <col min="4" max="4" width="7.625" style="3" customWidth="1"/>
    <col min="5" max="16384" width="9" style="3"/>
  </cols>
  <sheetData>
    <row r="1" spans="1:12" ht="15" x14ac:dyDescent="0.25">
      <c r="A1" s="15"/>
      <c r="B1" s="80"/>
      <c r="C1" s="20"/>
      <c r="D1" s="20"/>
      <c r="E1" s="138"/>
      <c r="F1" s="138"/>
      <c r="G1" s="138"/>
      <c r="H1" s="138"/>
      <c r="I1" s="138"/>
      <c r="J1" s="138"/>
      <c r="K1" s="138"/>
      <c r="L1" s="138"/>
    </row>
    <row r="2" spans="1:12" ht="24.75" thickBot="1" x14ac:dyDescent="0.5">
      <c r="A2" s="20"/>
      <c r="B2" s="97" t="s">
        <v>353</v>
      </c>
      <c r="C2" s="20"/>
      <c r="D2" s="20"/>
      <c r="E2" s="138"/>
      <c r="F2" s="138"/>
      <c r="G2" s="138"/>
      <c r="H2" s="138"/>
      <c r="I2" s="138"/>
      <c r="J2" s="138"/>
      <c r="K2" s="138"/>
      <c r="L2" s="138"/>
    </row>
    <row r="3" spans="1:12" ht="15" customHeight="1" thickTop="1" x14ac:dyDescent="0.2">
      <c r="A3" s="20"/>
      <c r="B3" s="138" t="s">
        <v>394</v>
      </c>
      <c r="C3" s="20"/>
      <c r="D3" s="20"/>
      <c r="E3" s="138"/>
      <c r="F3" s="138"/>
      <c r="G3" s="138"/>
      <c r="H3" s="138"/>
      <c r="I3" s="138"/>
      <c r="J3" s="138"/>
      <c r="K3" s="138"/>
      <c r="L3" s="138"/>
    </row>
    <row r="4" spans="1:12" ht="15" customHeight="1" x14ac:dyDescent="0.2">
      <c r="A4" s="20"/>
      <c r="B4" s="138" t="s">
        <v>395</v>
      </c>
      <c r="C4" s="20"/>
      <c r="D4" s="20"/>
      <c r="E4" s="138"/>
      <c r="F4" s="138"/>
      <c r="G4" s="138"/>
      <c r="H4" s="138"/>
      <c r="I4" s="138"/>
      <c r="J4" s="138"/>
      <c r="K4" s="138"/>
      <c r="L4" s="138"/>
    </row>
    <row r="5" spans="1:12" x14ac:dyDescent="0.2">
      <c r="A5" s="20"/>
      <c r="B5" s="20"/>
      <c r="C5" s="20"/>
      <c r="D5" s="20"/>
      <c r="E5" s="138"/>
      <c r="F5" s="138"/>
      <c r="G5" s="138"/>
      <c r="H5" s="138"/>
      <c r="I5" s="138"/>
      <c r="J5" s="138"/>
      <c r="K5" s="138"/>
      <c r="L5" s="138"/>
    </row>
    <row r="6" spans="1:12" ht="17.25" thickBot="1" x14ac:dyDescent="0.35">
      <c r="A6" s="20"/>
      <c r="B6" s="233" t="s">
        <v>405</v>
      </c>
      <c r="C6" s="20"/>
      <c r="D6" s="20"/>
      <c r="E6" s="138"/>
      <c r="F6" s="138"/>
      <c r="G6" s="138"/>
      <c r="H6" s="138"/>
      <c r="I6" s="138"/>
      <c r="J6" s="138"/>
      <c r="K6" s="138"/>
      <c r="L6" s="138"/>
    </row>
    <row r="7" spans="1:12" ht="33" customHeight="1" thickBot="1" x14ac:dyDescent="0.25">
      <c r="A7" s="20"/>
      <c r="B7" s="187" t="s">
        <v>145</v>
      </c>
      <c r="C7" s="187" t="s">
        <v>354</v>
      </c>
      <c r="D7" s="20"/>
      <c r="E7" s="138"/>
      <c r="F7" s="138"/>
      <c r="G7" s="138"/>
      <c r="H7" s="138"/>
      <c r="I7" s="138"/>
      <c r="J7" s="138"/>
      <c r="K7" s="138"/>
      <c r="L7" s="138"/>
    </row>
    <row r="8" spans="1:12" ht="17.25" thickBot="1" x14ac:dyDescent="0.35">
      <c r="A8" s="20"/>
      <c r="B8" s="75" t="s">
        <v>91</v>
      </c>
      <c r="C8" s="147">
        <v>8.9134515119916582</v>
      </c>
      <c r="D8" s="20"/>
      <c r="E8" s="138"/>
      <c r="F8" s="138"/>
      <c r="G8" s="138"/>
      <c r="H8" s="138"/>
      <c r="I8" s="138"/>
      <c r="J8" s="138"/>
      <c r="K8" s="138"/>
      <c r="L8" s="138"/>
    </row>
    <row r="9" spans="1:12" ht="17.25" thickBot="1" x14ac:dyDescent="0.35">
      <c r="A9" s="20"/>
      <c r="B9" s="75" t="s">
        <v>93</v>
      </c>
      <c r="C9" s="149">
        <v>14.528484848484849</v>
      </c>
      <c r="D9" s="20"/>
      <c r="E9" s="138"/>
      <c r="F9" s="138"/>
      <c r="G9" s="138"/>
      <c r="H9" s="138"/>
      <c r="I9" s="138"/>
      <c r="J9" s="138"/>
      <c r="K9" s="138"/>
      <c r="L9" s="138"/>
    </row>
    <row r="10" spans="1:12" ht="17.25" thickBot="1" x14ac:dyDescent="0.35">
      <c r="A10" s="20"/>
      <c r="B10" s="75" t="s">
        <v>95</v>
      </c>
      <c r="C10" s="147">
        <v>10.190233977619531</v>
      </c>
      <c r="D10" s="20"/>
      <c r="E10" s="138"/>
      <c r="F10" s="138"/>
      <c r="G10" s="138"/>
      <c r="H10" s="138"/>
      <c r="I10" s="138"/>
      <c r="J10" s="138"/>
      <c r="K10" s="138"/>
      <c r="L10" s="138"/>
    </row>
    <row r="11" spans="1:12" ht="17.25" thickBot="1" x14ac:dyDescent="0.35">
      <c r="A11" s="20"/>
      <c r="B11" s="75" t="s">
        <v>96</v>
      </c>
      <c r="C11" s="149">
        <v>10.931243680485339</v>
      </c>
      <c r="D11" s="20"/>
      <c r="E11" s="138"/>
      <c r="F11" s="138"/>
      <c r="G11" s="138"/>
      <c r="H11" s="138"/>
      <c r="I11" s="138"/>
      <c r="J11" s="138"/>
      <c r="K11" s="138"/>
      <c r="L11" s="138"/>
    </row>
    <row r="12" spans="1:12" ht="17.25" thickBot="1" x14ac:dyDescent="0.35">
      <c r="A12" s="20"/>
      <c r="B12" s="75" t="s">
        <v>97</v>
      </c>
      <c r="C12" s="147">
        <v>7.2492307692307687</v>
      </c>
      <c r="D12" s="20"/>
      <c r="E12" s="138"/>
      <c r="F12" s="138"/>
      <c r="G12" s="138"/>
      <c r="H12" s="138"/>
      <c r="I12" s="138"/>
      <c r="J12" s="138"/>
      <c r="K12" s="138"/>
      <c r="L12" s="138"/>
    </row>
    <row r="13" spans="1:12" ht="17.25" thickBot="1" x14ac:dyDescent="0.35">
      <c r="A13" s="20"/>
      <c r="B13" s="75" t="s">
        <v>98</v>
      </c>
      <c r="C13" s="149">
        <v>9.0396475770925111</v>
      </c>
      <c r="D13" s="20"/>
      <c r="E13" s="138"/>
      <c r="F13" s="138"/>
      <c r="G13" s="138"/>
      <c r="H13" s="138"/>
      <c r="I13" s="138"/>
      <c r="J13" s="138"/>
      <c r="K13" s="138"/>
      <c r="L13" s="138"/>
    </row>
    <row r="14" spans="1:12" ht="17.25" thickBot="1" x14ac:dyDescent="0.35">
      <c r="A14" s="20"/>
      <c r="B14" s="75" t="s">
        <v>99</v>
      </c>
      <c r="C14" s="147">
        <v>13.736095965103598</v>
      </c>
      <c r="D14" s="20"/>
      <c r="E14" s="138"/>
      <c r="F14" s="138"/>
      <c r="G14" s="138"/>
      <c r="H14" s="138"/>
      <c r="I14" s="138"/>
      <c r="J14" s="138"/>
      <c r="K14" s="138"/>
      <c r="L14" s="138"/>
    </row>
    <row r="15" spans="1:12" ht="17.25" thickBot="1" x14ac:dyDescent="0.35">
      <c r="A15" s="20"/>
      <c r="B15" s="75" t="s">
        <v>264</v>
      </c>
      <c r="C15" s="149">
        <v>11.703125</v>
      </c>
      <c r="D15" s="20"/>
      <c r="E15" s="138"/>
      <c r="F15" s="138"/>
      <c r="G15" s="138"/>
      <c r="H15" s="138"/>
      <c r="I15" s="138"/>
      <c r="J15" s="138"/>
      <c r="K15" s="138"/>
      <c r="L15" s="138"/>
    </row>
    <row r="16" spans="1:12" x14ac:dyDescent="0.2">
      <c r="A16" s="20"/>
      <c r="B16" s="188" t="s">
        <v>355</v>
      </c>
      <c r="C16" s="20"/>
      <c r="D16" s="20"/>
      <c r="E16" s="138"/>
      <c r="F16" s="138"/>
      <c r="G16" s="138"/>
      <c r="H16" s="138"/>
      <c r="I16" s="138"/>
      <c r="J16" s="138"/>
      <c r="K16" s="138"/>
      <c r="L16" s="138"/>
    </row>
    <row r="17" spans="1:12" x14ac:dyDescent="0.2">
      <c r="A17" s="20"/>
      <c r="B17" s="188" t="s">
        <v>263</v>
      </c>
      <c r="C17" s="20"/>
      <c r="D17" s="20"/>
      <c r="E17" s="138"/>
      <c r="F17" s="138"/>
      <c r="G17" s="138"/>
      <c r="H17" s="138"/>
      <c r="I17" s="138"/>
      <c r="J17" s="138"/>
      <c r="K17" s="138"/>
      <c r="L17" s="138"/>
    </row>
    <row r="18" spans="1:12" x14ac:dyDescent="0.2">
      <c r="A18" s="20"/>
      <c r="B18" s="20"/>
      <c r="C18" s="20"/>
      <c r="D18" s="20"/>
      <c r="E18" s="138"/>
      <c r="F18" s="138"/>
      <c r="G18" s="138"/>
      <c r="H18" s="138"/>
      <c r="I18" s="138"/>
      <c r="J18" s="138"/>
      <c r="K18" s="138"/>
      <c r="L18" s="138"/>
    </row>
    <row r="19" spans="1:12" x14ac:dyDescent="0.2">
      <c r="A19" s="20"/>
      <c r="B19" s="20"/>
      <c r="C19" s="20"/>
      <c r="D19" s="20"/>
      <c r="E19" s="138"/>
      <c r="F19" s="138"/>
      <c r="G19" s="138"/>
      <c r="H19" s="138"/>
      <c r="I19" s="138"/>
      <c r="J19" s="138"/>
      <c r="K19" s="138"/>
      <c r="L19" s="138"/>
    </row>
    <row r="20" spans="1:12" x14ac:dyDescent="0.2">
      <c r="A20" s="20"/>
      <c r="B20" s="20"/>
      <c r="C20" s="20"/>
      <c r="D20" s="20"/>
      <c r="E20" s="138"/>
      <c r="F20" s="138"/>
      <c r="G20" s="138"/>
      <c r="H20" s="138"/>
      <c r="I20" s="138"/>
      <c r="J20" s="138"/>
      <c r="K20" s="138"/>
      <c r="L20" s="138"/>
    </row>
    <row r="21" spans="1:12" x14ac:dyDescent="0.2">
      <c r="A21" s="20"/>
      <c r="B21" s="20"/>
      <c r="C21" s="20"/>
      <c r="D21" s="20"/>
      <c r="E21" s="138"/>
      <c r="F21" s="138"/>
      <c r="G21" s="138"/>
      <c r="H21" s="138"/>
      <c r="I21" s="138"/>
      <c r="J21" s="138"/>
      <c r="K21" s="138"/>
      <c r="L21" s="138"/>
    </row>
    <row r="22" spans="1:12" x14ac:dyDescent="0.2">
      <c r="A22" s="20"/>
      <c r="B22" s="20"/>
      <c r="C22" s="20"/>
      <c r="D22" s="20"/>
      <c r="E22" s="138"/>
      <c r="F22" s="138"/>
      <c r="G22" s="138"/>
      <c r="H22" s="138"/>
      <c r="I22" s="138"/>
      <c r="J22" s="138"/>
      <c r="K22" s="138"/>
      <c r="L22" s="138"/>
    </row>
    <row r="23" spans="1:12" x14ac:dyDescent="0.2">
      <c r="A23" s="20"/>
      <c r="B23" s="20"/>
      <c r="C23" s="20"/>
      <c r="D23" s="20"/>
      <c r="E23" s="138"/>
      <c r="F23" s="138"/>
      <c r="G23" s="138"/>
      <c r="H23" s="138"/>
      <c r="I23" s="138"/>
      <c r="J23" s="138"/>
      <c r="K23" s="138"/>
      <c r="L23" s="138"/>
    </row>
    <row r="24" spans="1:12" x14ac:dyDescent="0.2">
      <c r="A24" s="20"/>
      <c r="B24" s="20"/>
      <c r="C24" s="20"/>
      <c r="D24" s="20"/>
      <c r="E24" s="138"/>
      <c r="F24" s="138"/>
      <c r="G24" s="138"/>
      <c r="H24" s="138"/>
      <c r="I24" s="138"/>
      <c r="J24" s="138"/>
      <c r="K24" s="138"/>
      <c r="L24" s="138"/>
    </row>
    <row r="25" spans="1:12" x14ac:dyDescent="0.2">
      <c r="A25" s="20"/>
      <c r="B25" s="20"/>
      <c r="C25" s="20"/>
      <c r="D25" s="20"/>
      <c r="E25" s="138"/>
      <c r="F25" s="138"/>
      <c r="G25" s="138"/>
      <c r="H25" s="138"/>
      <c r="I25" s="138"/>
      <c r="J25" s="138"/>
      <c r="K25" s="138"/>
      <c r="L25" s="138"/>
    </row>
    <row r="26" spans="1:12" x14ac:dyDescent="0.2">
      <c r="A26" s="20"/>
      <c r="B26" s="20"/>
      <c r="C26" s="20"/>
      <c r="D26" s="20"/>
      <c r="E26" s="138"/>
      <c r="F26" s="138"/>
      <c r="G26" s="138"/>
      <c r="H26" s="138"/>
      <c r="I26" s="138"/>
      <c r="J26" s="138"/>
      <c r="K26" s="138"/>
      <c r="L26" s="138"/>
    </row>
    <row r="27" spans="1:12" x14ac:dyDescent="0.2">
      <c r="A27" s="20"/>
      <c r="B27" s="20"/>
      <c r="C27" s="20"/>
      <c r="D27" s="20"/>
      <c r="E27" s="138"/>
      <c r="F27" s="138"/>
      <c r="G27" s="138"/>
      <c r="H27" s="138"/>
      <c r="I27" s="138"/>
      <c r="J27" s="138"/>
      <c r="K27" s="138"/>
      <c r="L27" s="138"/>
    </row>
    <row r="28" spans="1:12" x14ac:dyDescent="0.2">
      <c r="A28" s="20"/>
      <c r="B28" s="20"/>
      <c r="C28" s="20"/>
      <c r="D28" s="20"/>
      <c r="E28" s="138"/>
      <c r="F28" s="138"/>
      <c r="G28" s="138"/>
      <c r="H28" s="138"/>
      <c r="I28" s="138"/>
      <c r="J28" s="138"/>
      <c r="K28" s="138"/>
      <c r="L28" s="138"/>
    </row>
    <row r="29" spans="1:12" x14ac:dyDescent="0.2">
      <c r="A29" s="20"/>
      <c r="B29" s="20"/>
      <c r="C29" s="20"/>
      <c r="D29" s="20"/>
      <c r="E29" s="138"/>
      <c r="F29" s="138"/>
      <c r="G29" s="138"/>
      <c r="H29" s="138"/>
      <c r="I29" s="138"/>
      <c r="J29" s="138"/>
      <c r="K29" s="138"/>
      <c r="L29" s="138"/>
    </row>
    <row r="30" spans="1:12" x14ac:dyDescent="0.2">
      <c r="A30" s="20"/>
      <c r="B30" s="20"/>
      <c r="C30" s="20"/>
      <c r="D30" s="20"/>
      <c r="E30" s="138"/>
      <c r="F30" s="138"/>
      <c r="G30" s="138"/>
      <c r="H30" s="138"/>
      <c r="I30" s="138"/>
      <c r="J30" s="138"/>
      <c r="K30" s="138"/>
      <c r="L30" s="138"/>
    </row>
    <row r="31" spans="1:12" x14ac:dyDescent="0.2">
      <c r="A31" s="20"/>
      <c r="B31" s="166"/>
      <c r="C31" s="20"/>
      <c r="D31" s="20"/>
      <c r="E31" s="138"/>
      <c r="F31" s="138"/>
      <c r="G31" s="138"/>
      <c r="H31" s="138"/>
      <c r="I31" s="138"/>
      <c r="J31" s="138"/>
      <c r="K31" s="138"/>
      <c r="L31" s="138"/>
    </row>
    <row r="32" spans="1:12" x14ac:dyDescent="0.2">
      <c r="A32" s="20"/>
      <c r="B32" s="166"/>
      <c r="C32" s="20"/>
      <c r="D32" s="20"/>
      <c r="E32" s="138"/>
      <c r="F32" s="138"/>
      <c r="G32" s="138"/>
      <c r="H32" s="138"/>
      <c r="I32" s="138"/>
      <c r="J32" s="138"/>
      <c r="K32" s="138"/>
      <c r="L32" s="138"/>
    </row>
    <row r="33" spans="1:12" x14ac:dyDescent="0.2">
      <c r="A33" s="20"/>
      <c r="B33" s="20"/>
      <c r="C33" s="20"/>
      <c r="D33" s="20"/>
      <c r="E33" s="138"/>
      <c r="F33" s="138"/>
      <c r="G33" s="138"/>
      <c r="H33" s="138"/>
      <c r="I33" s="138"/>
      <c r="J33" s="138"/>
      <c r="K33" s="138"/>
      <c r="L33" s="138"/>
    </row>
    <row r="34" spans="1:12" x14ac:dyDescent="0.2">
      <c r="A34" s="20"/>
      <c r="B34" s="20"/>
      <c r="C34" s="20"/>
      <c r="D34" s="20"/>
      <c r="E34" s="138"/>
      <c r="F34" s="138"/>
      <c r="G34" s="138"/>
      <c r="H34" s="138"/>
      <c r="I34" s="138"/>
      <c r="J34" s="138"/>
      <c r="K34" s="138"/>
      <c r="L34" s="138"/>
    </row>
    <row r="35" spans="1:12" x14ac:dyDescent="0.2">
      <c r="A35" s="20"/>
      <c r="B35" s="20"/>
      <c r="C35" s="20"/>
      <c r="D35" s="20"/>
      <c r="E35" s="138"/>
      <c r="F35" s="138"/>
      <c r="G35" s="138"/>
      <c r="H35" s="138"/>
      <c r="I35" s="138"/>
      <c r="J35" s="138"/>
      <c r="K35" s="138"/>
      <c r="L35" s="138"/>
    </row>
    <row r="36" spans="1:12" x14ac:dyDescent="0.2">
      <c r="A36" s="20"/>
      <c r="B36" s="20"/>
      <c r="C36" s="20"/>
      <c r="D36" s="20"/>
      <c r="E36" s="138"/>
      <c r="F36" s="138"/>
      <c r="G36" s="138"/>
      <c r="H36" s="138"/>
      <c r="I36" s="138"/>
      <c r="J36" s="138"/>
      <c r="K36" s="138"/>
      <c r="L36" s="138"/>
    </row>
    <row r="37" spans="1:12" x14ac:dyDescent="0.2">
      <c r="A37" s="20"/>
      <c r="B37" s="20"/>
      <c r="C37" s="20"/>
      <c r="D37" s="20"/>
      <c r="E37" s="138"/>
      <c r="F37" s="138"/>
      <c r="G37" s="138"/>
      <c r="H37" s="138"/>
      <c r="I37" s="138"/>
      <c r="J37" s="138"/>
      <c r="K37" s="138"/>
      <c r="L37" s="138"/>
    </row>
    <row r="38" spans="1:12" x14ac:dyDescent="0.2">
      <c r="A38" s="20"/>
      <c r="B38" s="20"/>
      <c r="C38" s="20"/>
      <c r="D38" s="20"/>
      <c r="E38" s="138"/>
      <c r="F38" s="138"/>
      <c r="G38" s="138"/>
      <c r="H38" s="138"/>
      <c r="I38" s="138"/>
      <c r="J38" s="138"/>
      <c r="K38" s="138"/>
      <c r="L38" s="138"/>
    </row>
    <row r="39" spans="1:12" x14ac:dyDescent="0.2">
      <c r="A39" s="20"/>
      <c r="B39" s="20"/>
      <c r="C39" s="20"/>
      <c r="D39" s="20"/>
      <c r="E39" s="138"/>
      <c r="F39" s="138"/>
      <c r="G39" s="138"/>
      <c r="H39" s="138"/>
      <c r="I39" s="138"/>
      <c r="J39" s="138"/>
      <c r="K39" s="138"/>
      <c r="L39" s="138"/>
    </row>
    <row r="40" spans="1:12" x14ac:dyDescent="0.2">
      <c r="A40" s="20"/>
      <c r="B40" s="20"/>
      <c r="C40" s="20"/>
      <c r="D40" s="20"/>
      <c r="E40" s="138"/>
      <c r="F40" s="138"/>
      <c r="G40" s="138"/>
      <c r="H40" s="138"/>
      <c r="I40" s="138"/>
      <c r="J40" s="138"/>
      <c r="K40" s="138"/>
      <c r="L40" s="138"/>
    </row>
    <row r="41" spans="1:12" x14ac:dyDescent="0.2">
      <c r="A41" s="20"/>
      <c r="B41" s="20"/>
      <c r="C41" s="20"/>
      <c r="D41" s="20"/>
      <c r="E41" s="138"/>
      <c r="F41" s="138"/>
      <c r="G41" s="138"/>
      <c r="H41" s="138"/>
      <c r="I41" s="138"/>
      <c r="J41" s="138"/>
      <c r="K41" s="138"/>
      <c r="L41" s="138"/>
    </row>
    <row r="42" spans="1:12" x14ac:dyDescent="0.2">
      <c r="A42" s="20"/>
      <c r="B42" s="20"/>
      <c r="C42" s="20"/>
      <c r="D42" s="20"/>
      <c r="E42" s="138"/>
      <c r="F42" s="138"/>
      <c r="G42" s="138"/>
      <c r="H42" s="138"/>
      <c r="I42" s="138"/>
      <c r="J42" s="138"/>
      <c r="K42" s="138"/>
      <c r="L42" s="138"/>
    </row>
    <row r="43" spans="1:12" x14ac:dyDescent="0.2">
      <c r="A43" s="20"/>
      <c r="B43" s="20"/>
      <c r="C43" s="20"/>
      <c r="D43" s="20"/>
      <c r="E43" s="138"/>
      <c r="F43" s="138"/>
      <c r="G43" s="138"/>
      <c r="H43" s="138"/>
      <c r="I43" s="138"/>
      <c r="J43" s="138"/>
      <c r="K43" s="138"/>
      <c r="L43" s="138"/>
    </row>
    <row r="44" spans="1:12" x14ac:dyDescent="0.2">
      <c r="A44" s="20"/>
      <c r="B44" s="20"/>
      <c r="C44" s="20"/>
      <c r="D44" s="20"/>
      <c r="E44" s="138"/>
      <c r="F44" s="138"/>
      <c r="G44" s="138"/>
      <c r="H44" s="138"/>
      <c r="I44" s="138"/>
      <c r="J44" s="138"/>
      <c r="K44" s="138"/>
      <c r="L44" s="138"/>
    </row>
    <row r="45" spans="1:12" x14ac:dyDescent="0.2">
      <c r="A45" s="20"/>
      <c r="B45" s="20"/>
      <c r="C45" s="20"/>
      <c r="D45" s="20"/>
      <c r="E45" s="138"/>
      <c r="F45" s="138"/>
      <c r="G45" s="138"/>
      <c r="H45" s="138"/>
      <c r="I45" s="138"/>
      <c r="J45" s="138"/>
      <c r="K45" s="138"/>
      <c r="L45" s="138"/>
    </row>
    <row r="46" spans="1:12" x14ac:dyDescent="0.2">
      <c r="A46" s="20"/>
      <c r="B46" s="20"/>
      <c r="C46" s="20"/>
      <c r="D46" s="20"/>
      <c r="E46" s="138"/>
      <c r="F46" s="138"/>
      <c r="G46" s="138"/>
      <c r="H46" s="138"/>
      <c r="I46" s="138"/>
      <c r="J46" s="138"/>
      <c r="K46" s="138"/>
      <c r="L46" s="138"/>
    </row>
    <row r="47" spans="1:12" x14ac:dyDescent="0.2">
      <c r="A47" s="20"/>
      <c r="B47" s="20"/>
      <c r="C47" s="20"/>
      <c r="D47" s="20"/>
      <c r="E47" s="138"/>
      <c r="F47" s="138"/>
      <c r="G47" s="138"/>
      <c r="H47" s="138"/>
      <c r="I47" s="138"/>
      <c r="J47" s="138"/>
      <c r="K47" s="138"/>
      <c r="L47" s="138"/>
    </row>
    <row r="48" spans="1:12" x14ac:dyDescent="0.2">
      <c r="A48" s="20"/>
      <c r="B48" s="20"/>
      <c r="C48" s="20"/>
      <c r="D48" s="20"/>
      <c r="E48" s="138"/>
      <c r="F48" s="138"/>
      <c r="G48" s="138"/>
      <c r="H48" s="138"/>
      <c r="I48" s="138"/>
      <c r="J48" s="138"/>
      <c r="K48" s="138"/>
      <c r="L48" s="138"/>
    </row>
    <row r="49" spans="1:12" x14ac:dyDescent="0.2">
      <c r="A49" s="20"/>
      <c r="B49" s="20"/>
      <c r="C49" s="20"/>
      <c r="D49" s="20"/>
      <c r="E49" s="138"/>
      <c r="F49" s="138"/>
      <c r="G49" s="138"/>
      <c r="H49" s="138"/>
      <c r="I49" s="138"/>
      <c r="J49" s="138"/>
      <c r="K49" s="138"/>
      <c r="L49" s="138"/>
    </row>
    <row r="50" spans="1:12" x14ac:dyDescent="0.2">
      <c r="A50" s="20"/>
      <c r="B50" s="20"/>
      <c r="C50" s="20"/>
      <c r="D50" s="20"/>
      <c r="E50" s="138"/>
      <c r="F50" s="138"/>
      <c r="G50" s="138"/>
      <c r="H50" s="138"/>
      <c r="I50" s="138"/>
      <c r="J50" s="138"/>
      <c r="K50" s="138"/>
      <c r="L50" s="138"/>
    </row>
    <row r="51" spans="1:12" x14ac:dyDescent="0.2">
      <c r="A51" s="20"/>
      <c r="B51" s="20"/>
      <c r="C51" s="20"/>
      <c r="D51" s="20"/>
      <c r="E51" s="138"/>
      <c r="F51" s="138"/>
      <c r="G51" s="138"/>
      <c r="H51" s="138"/>
      <c r="I51" s="138"/>
      <c r="J51" s="138"/>
      <c r="K51" s="138"/>
      <c r="L51" s="138"/>
    </row>
    <row r="52" spans="1:12" x14ac:dyDescent="0.2">
      <c r="A52" s="20"/>
      <c r="B52" s="20"/>
      <c r="C52" s="20"/>
      <c r="D52" s="20"/>
      <c r="E52" s="138"/>
      <c r="F52" s="138"/>
      <c r="G52" s="138"/>
      <c r="H52" s="138"/>
      <c r="I52" s="138"/>
      <c r="J52" s="138"/>
      <c r="K52" s="138"/>
      <c r="L52" s="138"/>
    </row>
    <row r="53" spans="1:12" x14ac:dyDescent="0.2">
      <c r="A53" s="20"/>
      <c r="B53" s="20"/>
      <c r="C53" s="20"/>
      <c r="D53" s="20"/>
      <c r="E53" s="138"/>
      <c r="F53" s="138"/>
      <c r="G53" s="138"/>
      <c r="H53" s="138"/>
      <c r="I53" s="138"/>
      <c r="J53" s="138"/>
      <c r="K53" s="138"/>
      <c r="L53" s="138"/>
    </row>
    <row r="54" spans="1:12" x14ac:dyDescent="0.2">
      <c r="A54" s="20"/>
      <c r="B54" s="20"/>
      <c r="C54" s="20"/>
      <c r="D54" s="20"/>
      <c r="E54" s="138"/>
      <c r="F54" s="138"/>
      <c r="G54" s="138"/>
      <c r="H54" s="138"/>
      <c r="I54" s="138"/>
      <c r="J54" s="138"/>
      <c r="K54" s="138"/>
      <c r="L54" s="138"/>
    </row>
    <row r="55" spans="1:12" x14ac:dyDescent="0.2">
      <c r="A55" s="20"/>
      <c r="B55" s="20"/>
      <c r="C55" s="20"/>
      <c r="D55" s="20"/>
      <c r="E55" s="138"/>
      <c r="F55" s="138"/>
      <c r="G55" s="138"/>
      <c r="H55" s="138"/>
      <c r="I55" s="138"/>
      <c r="J55" s="138"/>
      <c r="K55" s="138"/>
      <c r="L55" s="138"/>
    </row>
    <row r="56" spans="1:12" x14ac:dyDescent="0.2">
      <c r="A56" s="20"/>
      <c r="B56" s="20"/>
      <c r="C56" s="20"/>
      <c r="D56" s="20"/>
      <c r="E56" s="138"/>
      <c r="F56" s="138"/>
      <c r="G56" s="138"/>
      <c r="H56" s="138"/>
      <c r="I56" s="138"/>
      <c r="J56" s="138"/>
      <c r="K56" s="138"/>
      <c r="L56" s="138"/>
    </row>
    <row r="57" spans="1:12" x14ac:dyDescent="0.2">
      <c r="A57" s="20"/>
      <c r="B57" s="20"/>
      <c r="C57" s="20"/>
      <c r="D57" s="20"/>
      <c r="E57" s="138"/>
      <c r="F57" s="138"/>
      <c r="G57" s="138"/>
      <c r="H57" s="138"/>
      <c r="I57" s="138"/>
      <c r="J57" s="138"/>
      <c r="K57" s="138"/>
      <c r="L57" s="138"/>
    </row>
    <row r="58" spans="1:12" x14ac:dyDescent="0.2">
      <c r="A58" s="20"/>
      <c r="B58" s="20"/>
      <c r="C58" s="20"/>
      <c r="D58" s="20"/>
      <c r="E58" s="138"/>
      <c r="F58" s="138"/>
      <c r="G58" s="138"/>
      <c r="H58" s="138"/>
      <c r="I58" s="138"/>
      <c r="J58" s="138"/>
      <c r="K58" s="138"/>
      <c r="L58" s="138"/>
    </row>
    <row r="59" spans="1:12" x14ac:dyDescent="0.2">
      <c r="A59" s="20"/>
      <c r="B59" s="20"/>
      <c r="C59" s="20"/>
      <c r="D59" s="20"/>
      <c r="E59" s="138"/>
      <c r="F59" s="138"/>
      <c r="G59" s="138"/>
      <c r="H59" s="138"/>
      <c r="I59" s="138"/>
      <c r="J59" s="138"/>
      <c r="K59" s="138"/>
      <c r="L59" s="138"/>
    </row>
    <row r="60" spans="1:12" x14ac:dyDescent="0.2">
      <c r="A60" s="20"/>
      <c r="B60" s="20"/>
      <c r="C60" s="20"/>
      <c r="D60" s="20"/>
      <c r="E60" s="138"/>
      <c r="F60" s="138"/>
      <c r="G60" s="138"/>
      <c r="H60" s="138"/>
      <c r="I60" s="138"/>
      <c r="J60" s="138"/>
      <c r="K60" s="138"/>
      <c r="L60" s="138"/>
    </row>
    <row r="61" spans="1:12" x14ac:dyDescent="0.2">
      <c r="A61" s="20"/>
      <c r="B61" s="20"/>
      <c r="C61" s="20"/>
      <c r="D61" s="20"/>
      <c r="E61" s="138"/>
      <c r="F61" s="138"/>
      <c r="G61" s="138"/>
      <c r="H61" s="138"/>
      <c r="I61" s="138"/>
      <c r="J61" s="138"/>
      <c r="K61" s="138"/>
      <c r="L61" s="138"/>
    </row>
    <row r="62" spans="1:12" x14ac:dyDescent="0.2">
      <c r="A62" s="20"/>
      <c r="B62" s="20"/>
      <c r="C62" s="20"/>
      <c r="D62" s="20"/>
      <c r="E62" s="138"/>
      <c r="F62" s="138"/>
      <c r="G62" s="138"/>
      <c r="H62" s="138"/>
      <c r="I62" s="138"/>
      <c r="J62" s="138"/>
      <c r="K62" s="138"/>
      <c r="L62" s="138"/>
    </row>
    <row r="63" spans="1:12" x14ac:dyDescent="0.2">
      <c r="A63" s="20"/>
      <c r="B63" s="20"/>
      <c r="C63" s="20"/>
      <c r="D63" s="20"/>
      <c r="E63" s="138"/>
      <c r="F63" s="138"/>
      <c r="G63" s="138"/>
      <c r="H63" s="138"/>
      <c r="I63" s="138"/>
      <c r="J63" s="138"/>
      <c r="K63" s="138"/>
      <c r="L63" s="138"/>
    </row>
    <row r="64" spans="1:12" x14ac:dyDescent="0.2">
      <c r="A64" s="20"/>
      <c r="B64" s="20"/>
      <c r="C64" s="20"/>
      <c r="D64" s="20"/>
      <c r="E64" s="138"/>
      <c r="F64" s="138"/>
      <c r="G64" s="138"/>
      <c r="H64" s="138"/>
      <c r="I64" s="138"/>
      <c r="J64" s="138"/>
      <c r="K64" s="138"/>
      <c r="L64" s="138"/>
    </row>
    <row r="65" spans="1:12" x14ac:dyDescent="0.2">
      <c r="A65" s="20"/>
      <c r="B65" s="20"/>
      <c r="C65" s="20"/>
      <c r="D65" s="20"/>
      <c r="E65" s="138"/>
      <c r="F65" s="138"/>
      <c r="G65" s="138"/>
      <c r="H65" s="138"/>
      <c r="I65" s="138"/>
      <c r="J65" s="138"/>
      <c r="K65" s="138"/>
      <c r="L65" s="138"/>
    </row>
    <row r="66" spans="1:12" x14ac:dyDescent="0.2">
      <c r="A66" s="20"/>
      <c r="B66" s="20"/>
      <c r="C66" s="20"/>
      <c r="D66" s="20"/>
      <c r="E66" s="138"/>
      <c r="F66" s="138"/>
      <c r="G66" s="138"/>
      <c r="H66" s="138"/>
      <c r="I66" s="138"/>
      <c r="J66" s="138"/>
      <c r="K66" s="138"/>
      <c r="L66" s="138"/>
    </row>
    <row r="67" spans="1:12" x14ac:dyDescent="0.2">
      <c r="A67" s="20"/>
      <c r="B67" s="20"/>
      <c r="C67" s="20"/>
      <c r="D67" s="20"/>
      <c r="E67" s="138"/>
      <c r="F67" s="138"/>
      <c r="G67" s="138"/>
      <c r="H67" s="138"/>
      <c r="I67" s="138"/>
      <c r="J67" s="138"/>
      <c r="K67" s="138"/>
      <c r="L67" s="138"/>
    </row>
    <row r="68" spans="1:12" x14ac:dyDescent="0.2">
      <c r="A68" s="20"/>
      <c r="B68" s="20"/>
      <c r="C68" s="20"/>
      <c r="D68" s="20"/>
      <c r="E68" s="138"/>
      <c r="F68" s="138"/>
      <c r="G68" s="138"/>
      <c r="H68" s="138"/>
      <c r="I68" s="138"/>
      <c r="J68" s="138"/>
      <c r="K68" s="138"/>
      <c r="L68" s="138"/>
    </row>
    <row r="69" spans="1:12" x14ac:dyDescent="0.2">
      <c r="A69" s="20"/>
      <c r="B69" s="20"/>
      <c r="C69" s="20"/>
      <c r="D69" s="20"/>
      <c r="E69" s="138"/>
      <c r="F69" s="138"/>
      <c r="G69" s="138"/>
      <c r="H69" s="138"/>
      <c r="I69" s="138"/>
      <c r="J69" s="138"/>
      <c r="K69" s="138"/>
      <c r="L69" s="138"/>
    </row>
    <row r="70" spans="1:12" x14ac:dyDescent="0.2">
      <c r="A70" s="20"/>
      <c r="B70" s="138"/>
      <c r="C70" s="138"/>
      <c r="D70" s="138"/>
      <c r="E70" s="138"/>
      <c r="F70" s="138"/>
      <c r="G70" s="138"/>
      <c r="H70" s="138"/>
      <c r="I70" s="138"/>
      <c r="J70" s="138"/>
      <c r="K70" s="138"/>
      <c r="L70" s="138"/>
    </row>
    <row r="71" spans="1:12" x14ac:dyDescent="0.2">
      <c r="A71" s="20"/>
      <c r="B71" s="138"/>
      <c r="C71" s="138"/>
      <c r="D71" s="138"/>
      <c r="E71" s="138"/>
      <c r="F71" s="138"/>
      <c r="G71" s="138"/>
      <c r="H71" s="138"/>
      <c r="I71" s="138"/>
      <c r="J71" s="138"/>
      <c r="K71" s="138"/>
      <c r="L71" s="138"/>
    </row>
    <row r="72" spans="1:12" ht="12.75" customHeight="1" x14ac:dyDescent="0.2">
      <c r="A72" s="20"/>
      <c r="B72" s="138"/>
      <c r="C72" s="138"/>
      <c r="D72" s="138"/>
      <c r="E72" s="138"/>
      <c r="F72" s="138"/>
      <c r="G72" s="138"/>
      <c r="H72" s="138"/>
      <c r="I72" s="138"/>
      <c r="J72" s="138"/>
      <c r="K72" s="138"/>
      <c r="L72" s="138"/>
    </row>
    <row r="73" spans="1:12" ht="12.75" customHeight="1" x14ac:dyDescent="0.2">
      <c r="A73" s="20"/>
      <c r="B73" s="138"/>
      <c r="C73" s="138"/>
      <c r="D73" s="138"/>
      <c r="E73" s="138"/>
      <c r="F73" s="138"/>
      <c r="G73" s="138"/>
      <c r="H73" s="138"/>
      <c r="I73" s="138"/>
      <c r="J73" s="138"/>
      <c r="K73" s="138"/>
      <c r="L73" s="138"/>
    </row>
    <row r="74" spans="1:12" x14ac:dyDescent="0.2">
      <c r="A74" s="20"/>
      <c r="B74" s="20"/>
      <c r="C74" s="20"/>
      <c r="D74" s="20"/>
      <c r="E74" s="138"/>
      <c r="F74" s="138"/>
      <c r="G74" s="138"/>
      <c r="H74" s="138"/>
      <c r="I74" s="138"/>
      <c r="J74" s="138"/>
      <c r="K74" s="138"/>
      <c r="L74" s="138"/>
    </row>
  </sheetData>
  <pageMargins left="0.7" right="0.7" top="0.75" bottom="0.75" header="0.3" footer="0.3"/>
  <pageSetup paperSize="9" scale="81" orientation="portrait" verticalDpi="9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0E00E-0732-40AF-B32A-6966251D28FC}">
  <sheetPr>
    <tabColor theme="1"/>
  </sheetPr>
  <dimension ref="A1:G35"/>
  <sheetViews>
    <sheetView zoomScale="85" zoomScaleNormal="85" workbookViewId="0">
      <pane ySplit="8" topLeftCell="A9" activePane="bottomLeft" state="frozen"/>
      <selection pane="bottomLeft"/>
    </sheetView>
  </sheetViews>
  <sheetFormatPr defaultColWidth="9" defaultRowHeight="12.75" x14ac:dyDescent="0.2"/>
  <cols>
    <col min="1" max="1" width="3.625" style="3" customWidth="1"/>
    <col min="2" max="2" width="48.5" style="3" customWidth="1"/>
    <col min="3" max="3" width="20.5" style="3" customWidth="1"/>
    <col min="4" max="16384" width="9" style="3"/>
  </cols>
  <sheetData>
    <row r="1" spans="1:7" ht="15" x14ac:dyDescent="0.25">
      <c r="A1" s="15"/>
      <c r="B1" s="80"/>
      <c r="C1" s="31"/>
      <c r="D1" s="138"/>
      <c r="E1" s="138"/>
      <c r="F1" s="138"/>
      <c r="G1" s="138"/>
    </row>
    <row r="2" spans="1:7" ht="24.75" thickBot="1" x14ac:dyDescent="0.5">
      <c r="A2" s="20"/>
      <c r="B2" s="97" t="s">
        <v>356</v>
      </c>
      <c r="C2" s="97"/>
      <c r="D2" s="138"/>
      <c r="E2" s="138"/>
      <c r="F2" s="138"/>
      <c r="G2" s="138"/>
    </row>
    <row r="3" spans="1:7" ht="15" customHeight="1" thickTop="1" x14ac:dyDescent="0.2">
      <c r="A3" s="20"/>
      <c r="B3" s="189" t="s">
        <v>357</v>
      </c>
      <c r="C3" s="189"/>
      <c r="D3" s="189"/>
      <c r="E3" s="138"/>
      <c r="F3" s="138"/>
      <c r="G3" s="138"/>
    </row>
    <row r="4" spans="1:7" ht="15" customHeight="1" x14ac:dyDescent="0.2">
      <c r="A4" s="20"/>
      <c r="B4" s="265" t="s">
        <v>358</v>
      </c>
      <c r="C4" s="265"/>
      <c r="D4" s="265"/>
      <c r="E4" s="138"/>
      <c r="F4" s="138"/>
      <c r="G4" s="138"/>
    </row>
    <row r="5" spans="1:7" ht="15" customHeight="1" x14ac:dyDescent="0.2">
      <c r="A5" s="20"/>
      <c r="B5" s="190"/>
      <c r="C5" s="190"/>
      <c r="D5" s="190"/>
      <c r="E5" s="138"/>
      <c r="F5" s="138"/>
      <c r="G5" s="138"/>
    </row>
    <row r="6" spans="1:7" x14ac:dyDescent="0.2">
      <c r="A6" s="20"/>
      <c r="B6" s="20"/>
      <c r="C6" s="20"/>
      <c r="D6" s="20"/>
      <c r="E6" s="138"/>
      <c r="F6" s="138"/>
      <c r="G6" s="138"/>
    </row>
    <row r="7" spans="1:7" ht="17.25" thickBot="1" x14ac:dyDescent="0.35">
      <c r="A7" s="20"/>
      <c r="B7" s="233" t="s">
        <v>405</v>
      </c>
      <c r="C7" s="20"/>
      <c r="D7" s="20"/>
      <c r="E7" s="138"/>
      <c r="F7" s="138"/>
      <c r="G7" s="138"/>
    </row>
    <row r="8" spans="1:7" ht="33" customHeight="1" thickBot="1" x14ac:dyDescent="0.25">
      <c r="A8" s="20"/>
      <c r="B8" s="130" t="s">
        <v>36</v>
      </c>
      <c r="C8" s="130" t="s">
        <v>359</v>
      </c>
      <c r="D8" s="20"/>
      <c r="E8" s="138"/>
      <c r="F8" s="138"/>
      <c r="G8" s="138"/>
    </row>
    <row r="9" spans="1:7" ht="17.25" thickBot="1" x14ac:dyDescent="0.35">
      <c r="A9" s="20"/>
      <c r="B9" s="19" t="s">
        <v>91</v>
      </c>
      <c r="C9" s="147">
        <v>4.1000000000000005</v>
      </c>
      <c r="D9" s="20"/>
      <c r="E9" s="138"/>
      <c r="F9" s="138"/>
      <c r="G9" s="138"/>
    </row>
    <row r="10" spans="1:7" ht="17.25" thickBot="1" x14ac:dyDescent="0.35">
      <c r="A10" s="20"/>
      <c r="B10" s="19" t="s">
        <v>93</v>
      </c>
      <c r="C10" s="149">
        <v>17.5</v>
      </c>
      <c r="D10" s="20"/>
      <c r="E10" s="138"/>
      <c r="F10" s="138"/>
      <c r="G10" s="138"/>
    </row>
    <row r="11" spans="1:7" ht="17.25" thickBot="1" x14ac:dyDescent="0.35">
      <c r="A11" s="20"/>
      <c r="B11" s="19" t="s">
        <v>95</v>
      </c>
      <c r="C11" s="147">
        <v>1.7000000000000002</v>
      </c>
      <c r="D11" s="20"/>
      <c r="E11" s="138"/>
      <c r="F11" s="138"/>
      <c r="G11" s="138"/>
    </row>
    <row r="12" spans="1:7" ht="17.25" thickBot="1" x14ac:dyDescent="0.35">
      <c r="A12" s="20"/>
      <c r="B12" s="19" t="s">
        <v>96</v>
      </c>
      <c r="C12" s="149">
        <v>1.0999999999999999</v>
      </c>
      <c r="D12" s="20"/>
      <c r="E12" s="138"/>
      <c r="F12" s="138"/>
      <c r="G12" s="138"/>
    </row>
    <row r="13" spans="1:7" ht="17.25" thickBot="1" x14ac:dyDescent="0.35">
      <c r="A13" s="20"/>
      <c r="B13" s="19" t="s">
        <v>97</v>
      </c>
      <c r="C13" s="147">
        <v>2.5</v>
      </c>
      <c r="D13" s="20"/>
      <c r="E13" s="138"/>
      <c r="F13" s="138"/>
      <c r="G13" s="138"/>
    </row>
    <row r="14" spans="1:7" ht="17.25" thickBot="1" x14ac:dyDescent="0.35">
      <c r="A14" s="20"/>
      <c r="B14" s="19" t="s">
        <v>98</v>
      </c>
      <c r="C14" s="149">
        <v>9.1999999999999993</v>
      </c>
      <c r="D14" s="20"/>
      <c r="E14" s="138"/>
      <c r="F14" s="138"/>
      <c r="G14" s="138"/>
    </row>
    <row r="15" spans="1:7" ht="17.25" thickBot="1" x14ac:dyDescent="0.35">
      <c r="A15" s="20"/>
      <c r="B15" s="19" t="s">
        <v>99</v>
      </c>
      <c r="C15" s="147">
        <v>8.3000000000000007</v>
      </c>
      <c r="D15" s="20"/>
      <c r="E15" s="138"/>
      <c r="F15" s="138"/>
      <c r="G15" s="138"/>
    </row>
    <row r="16" spans="1:7" ht="17.25" thickBot="1" x14ac:dyDescent="0.35">
      <c r="A16" s="20"/>
      <c r="B16" s="19" t="s">
        <v>75</v>
      </c>
      <c r="C16" s="149">
        <v>0.2</v>
      </c>
      <c r="D16" s="20"/>
      <c r="E16" s="138"/>
      <c r="F16" s="138"/>
      <c r="G16" s="138"/>
    </row>
    <row r="17" spans="1:7" ht="17.25" thickBot="1" x14ac:dyDescent="0.35">
      <c r="A17" s="20"/>
      <c r="B17" s="19" t="s">
        <v>258</v>
      </c>
      <c r="C17" s="147">
        <v>10</v>
      </c>
      <c r="D17" s="20"/>
      <c r="E17" s="138"/>
      <c r="F17" s="138"/>
      <c r="G17" s="138"/>
    </row>
    <row r="18" spans="1:7" ht="17.25" thickBot="1" x14ac:dyDescent="0.35">
      <c r="A18" s="20"/>
      <c r="B18" s="19" t="s">
        <v>83</v>
      </c>
      <c r="C18" s="149">
        <v>0</v>
      </c>
      <c r="D18" s="20"/>
      <c r="E18" s="138"/>
      <c r="F18" s="138"/>
      <c r="G18" s="138"/>
    </row>
    <row r="19" spans="1:7" ht="17.25" thickBot="1" x14ac:dyDescent="0.35">
      <c r="A19" s="20"/>
      <c r="B19" s="19" t="s">
        <v>84</v>
      </c>
      <c r="C19" s="147">
        <v>0</v>
      </c>
      <c r="D19" s="20"/>
      <c r="E19" s="138"/>
      <c r="F19" s="138"/>
      <c r="G19" s="138"/>
    </row>
    <row r="20" spans="1:7" ht="17.25" thickBot="1" x14ac:dyDescent="0.35">
      <c r="A20" s="20"/>
      <c r="B20" s="19" t="s">
        <v>85</v>
      </c>
      <c r="C20" s="149">
        <v>0</v>
      </c>
      <c r="D20" s="20"/>
      <c r="E20" s="138"/>
      <c r="F20" s="138"/>
      <c r="G20" s="138"/>
    </row>
    <row r="21" spans="1:7" ht="17.25" customHeight="1" thickBot="1" x14ac:dyDescent="0.35">
      <c r="A21" s="20"/>
      <c r="B21" s="19" t="s">
        <v>282</v>
      </c>
      <c r="C21" s="147">
        <v>0</v>
      </c>
      <c r="D21" s="20"/>
      <c r="E21" s="138"/>
      <c r="F21" s="138"/>
      <c r="G21" s="138"/>
    </row>
    <row r="22" spans="1:7" ht="17.25" thickBot="1" x14ac:dyDescent="0.35">
      <c r="A22" s="20"/>
      <c r="B22" s="19" t="s">
        <v>80</v>
      </c>
      <c r="C22" s="149">
        <v>0.28000000000000003</v>
      </c>
      <c r="D22" s="20"/>
      <c r="E22" s="138"/>
      <c r="F22" s="138"/>
      <c r="G22" s="138"/>
    </row>
    <row r="23" spans="1:7" ht="17.25" thickBot="1" x14ac:dyDescent="0.35">
      <c r="A23" s="20"/>
      <c r="B23" s="19" t="s">
        <v>283</v>
      </c>
      <c r="C23" s="147">
        <v>4</v>
      </c>
      <c r="D23" s="20"/>
      <c r="E23" s="138"/>
      <c r="F23" s="138"/>
      <c r="G23" s="138"/>
    </row>
    <row r="24" spans="1:7" ht="17.25" thickBot="1" x14ac:dyDescent="0.35">
      <c r="A24" s="20"/>
      <c r="B24" s="19" t="s">
        <v>88</v>
      </c>
      <c r="C24" s="149">
        <v>0.5</v>
      </c>
      <c r="D24" s="20"/>
      <c r="E24" s="138"/>
      <c r="F24" s="138"/>
      <c r="G24" s="138"/>
    </row>
    <row r="25" spans="1:7" ht="17.25" thickBot="1" x14ac:dyDescent="0.35">
      <c r="A25" s="20"/>
      <c r="B25" s="19" t="s">
        <v>81</v>
      </c>
      <c r="C25" s="147">
        <v>0.5</v>
      </c>
      <c r="D25" s="20"/>
      <c r="E25" s="138"/>
      <c r="F25" s="138"/>
      <c r="G25" s="138"/>
    </row>
    <row r="26" spans="1:7" ht="17.25" thickBot="1" x14ac:dyDescent="0.35">
      <c r="A26" s="20"/>
      <c r="B26" s="19" t="s">
        <v>89</v>
      </c>
      <c r="C26" s="149">
        <v>0.5</v>
      </c>
      <c r="D26" s="20"/>
      <c r="E26" s="138"/>
      <c r="F26" s="138"/>
      <c r="G26" s="138"/>
    </row>
    <row r="27" spans="1:7" ht="17.25" thickBot="1" x14ac:dyDescent="0.35">
      <c r="A27" s="20"/>
      <c r="B27" s="19" t="s">
        <v>284</v>
      </c>
      <c r="C27" s="147">
        <v>0.5</v>
      </c>
      <c r="D27" s="20"/>
      <c r="E27" s="138"/>
      <c r="F27" s="138"/>
      <c r="G27" s="138"/>
    </row>
    <row r="28" spans="1:7" ht="17.25" thickBot="1" x14ac:dyDescent="0.35">
      <c r="A28" s="20"/>
      <c r="B28" s="75" t="s">
        <v>264</v>
      </c>
      <c r="C28" s="149">
        <v>4</v>
      </c>
      <c r="D28" s="20"/>
      <c r="E28" s="138"/>
      <c r="F28" s="138"/>
      <c r="G28" s="138"/>
    </row>
    <row r="29" spans="1:7" x14ac:dyDescent="0.2">
      <c r="A29" s="20"/>
      <c r="B29" s="166" t="s">
        <v>355</v>
      </c>
      <c r="C29" s="20"/>
      <c r="D29" s="20"/>
      <c r="E29" s="138"/>
      <c r="F29" s="138"/>
      <c r="G29" s="138"/>
    </row>
    <row r="30" spans="1:7" x14ac:dyDescent="0.2">
      <c r="A30" s="20"/>
      <c r="B30" s="166" t="s">
        <v>263</v>
      </c>
      <c r="C30" s="20"/>
      <c r="D30" s="20"/>
      <c r="E30" s="138"/>
      <c r="F30" s="138"/>
      <c r="G30" s="138"/>
    </row>
    <row r="31" spans="1:7" x14ac:dyDescent="0.2">
      <c r="A31" s="20"/>
      <c r="B31" s="166" t="s">
        <v>360</v>
      </c>
      <c r="C31" s="20"/>
      <c r="D31" s="20"/>
      <c r="E31" s="138"/>
      <c r="F31" s="138"/>
      <c r="G31" s="138"/>
    </row>
    <row r="32" spans="1:7" x14ac:dyDescent="0.2">
      <c r="A32" s="20"/>
      <c r="B32" s="20" t="s">
        <v>361</v>
      </c>
      <c r="C32" s="20"/>
      <c r="D32" s="20"/>
      <c r="E32" s="138"/>
      <c r="F32" s="138"/>
      <c r="G32" s="138"/>
    </row>
    <row r="33" spans="1:7" x14ac:dyDescent="0.2">
      <c r="A33" s="20"/>
      <c r="B33" s="20" t="s">
        <v>411</v>
      </c>
      <c r="C33" s="20"/>
      <c r="D33" s="20"/>
      <c r="E33" s="138"/>
      <c r="F33" s="138"/>
      <c r="G33" s="138"/>
    </row>
    <row r="34" spans="1:7" x14ac:dyDescent="0.2">
      <c r="A34" s="20"/>
      <c r="B34" s="20"/>
      <c r="C34" s="20"/>
      <c r="D34" s="20"/>
      <c r="E34" s="138"/>
      <c r="F34" s="138"/>
      <c r="G34" s="138"/>
    </row>
    <row r="35" spans="1:7" x14ac:dyDescent="0.2">
      <c r="A35" s="20"/>
      <c r="B35" s="20"/>
      <c r="C35" s="20"/>
      <c r="D35" s="20"/>
      <c r="E35" s="138"/>
      <c r="F35" s="138"/>
      <c r="G35" s="138"/>
    </row>
  </sheetData>
  <mergeCells count="1">
    <mergeCell ref="B4:D4"/>
  </mergeCells>
  <pageMargins left="0.7" right="0.7" top="0.75" bottom="0.75" header="0.3" footer="0.3"/>
  <pageSetup paperSize="9" orientation="portrait" verticalDpi="9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F8BA5-857B-45DD-AF92-01B10C98CD2C}">
  <sheetPr>
    <tabColor theme="1"/>
  </sheetPr>
  <dimension ref="A1:T85"/>
  <sheetViews>
    <sheetView zoomScale="85" zoomScaleNormal="85" workbookViewId="0">
      <pane ySplit="8" topLeftCell="A9" activePane="bottomLeft" state="frozen"/>
      <selection pane="bottomLeft"/>
    </sheetView>
  </sheetViews>
  <sheetFormatPr defaultColWidth="9" defaultRowHeight="12.75" x14ac:dyDescent="0.2"/>
  <cols>
    <col min="1" max="1" width="3.625" style="3" customWidth="1"/>
    <col min="2" max="2" width="56.75" style="3" customWidth="1"/>
    <col min="3" max="6" width="12.625" style="3" customWidth="1"/>
    <col min="7" max="7" width="14.25" style="3" customWidth="1"/>
    <col min="8" max="9" width="12.625" style="3" customWidth="1"/>
    <col min="10" max="10" width="15.5" style="3" customWidth="1"/>
    <col min="11" max="17" width="12.625" style="3" customWidth="1"/>
    <col min="18" max="18" width="6.5" style="3" customWidth="1"/>
    <col min="19" max="16384" width="9" style="3"/>
  </cols>
  <sheetData>
    <row r="1" spans="1:20" ht="15" x14ac:dyDescent="0.25">
      <c r="A1" s="15"/>
      <c r="B1" s="80"/>
      <c r="C1" s="222"/>
      <c r="D1" s="223"/>
      <c r="E1" s="20"/>
      <c r="F1" s="20"/>
      <c r="G1" s="20"/>
      <c r="H1" s="20"/>
      <c r="I1" s="20"/>
      <c r="J1" s="20"/>
      <c r="K1" s="20"/>
      <c r="L1" s="20"/>
      <c r="M1" s="20"/>
      <c r="N1" s="20"/>
      <c r="O1" s="20"/>
      <c r="P1" s="20"/>
      <c r="Q1" s="20"/>
      <c r="R1" s="20"/>
      <c r="S1" s="20"/>
      <c r="T1" s="20"/>
    </row>
    <row r="2" spans="1:20" ht="24.75" thickBot="1" x14ac:dyDescent="0.5">
      <c r="A2" s="20"/>
      <c r="B2" s="268" t="s">
        <v>362</v>
      </c>
      <c r="C2" s="268"/>
      <c r="D2" s="268"/>
      <c r="E2" s="20"/>
      <c r="F2" s="37"/>
      <c r="G2" s="20"/>
      <c r="H2" s="20"/>
      <c r="I2" s="20"/>
      <c r="J2" s="20"/>
      <c r="K2" s="20"/>
      <c r="L2" s="20"/>
      <c r="M2" s="20"/>
      <c r="N2" s="20"/>
      <c r="O2" s="20"/>
      <c r="P2" s="20"/>
      <c r="Q2" s="20"/>
      <c r="R2" s="20"/>
      <c r="S2" s="20"/>
      <c r="T2" s="20"/>
    </row>
    <row r="3" spans="1:20" ht="13.5" thickTop="1" x14ac:dyDescent="0.2">
      <c r="A3" s="20"/>
      <c r="B3" s="223" t="s">
        <v>363</v>
      </c>
      <c r="C3" s="224"/>
      <c r="D3" s="223"/>
      <c r="E3" s="20"/>
      <c r="F3" s="37"/>
      <c r="G3" s="20"/>
      <c r="H3" s="20"/>
      <c r="I3" s="20"/>
      <c r="J3" s="20"/>
      <c r="K3" s="20"/>
      <c r="L3" s="20"/>
      <c r="M3" s="20"/>
      <c r="N3" s="20"/>
      <c r="O3" s="20"/>
      <c r="P3" s="20"/>
      <c r="Q3" s="20"/>
      <c r="R3" s="20"/>
      <c r="S3" s="20"/>
      <c r="T3" s="20"/>
    </row>
    <row r="4" spans="1:20" x14ac:dyDescent="0.2">
      <c r="A4" s="20"/>
      <c r="B4" s="223" t="s">
        <v>364</v>
      </c>
      <c r="C4" s="224"/>
      <c r="D4" s="223"/>
      <c r="E4" s="20"/>
      <c r="F4" s="37"/>
      <c r="G4" s="20"/>
      <c r="H4" s="20"/>
      <c r="I4" s="20"/>
      <c r="J4" s="20"/>
      <c r="K4" s="20"/>
      <c r="L4" s="20"/>
      <c r="M4" s="20"/>
      <c r="N4" s="20"/>
      <c r="O4" s="20"/>
      <c r="P4" s="20"/>
      <c r="Q4" s="20"/>
      <c r="R4" s="20"/>
      <c r="S4" s="20"/>
      <c r="T4" s="20"/>
    </row>
    <row r="5" spans="1:20" x14ac:dyDescent="0.2">
      <c r="A5" s="20"/>
      <c r="B5" s="223" t="s">
        <v>395</v>
      </c>
      <c r="C5" s="223"/>
      <c r="D5" s="223"/>
      <c r="E5" s="20"/>
      <c r="F5" s="37"/>
      <c r="G5" s="20"/>
      <c r="H5" s="20"/>
      <c r="I5" s="20"/>
      <c r="J5" s="20"/>
      <c r="K5" s="20"/>
      <c r="L5" s="20"/>
      <c r="M5" s="20"/>
      <c r="N5" s="20"/>
      <c r="O5" s="20"/>
      <c r="P5" s="20"/>
      <c r="Q5" s="20"/>
      <c r="R5" s="20"/>
      <c r="S5" s="20"/>
      <c r="T5" s="20"/>
    </row>
    <row r="6" spans="1:20" x14ac:dyDescent="0.2">
      <c r="A6" s="138"/>
      <c r="B6" s="223"/>
      <c r="C6" s="223"/>
      <c r="D6" s="223"/>
      <c r="E6" s="138"/>
      <c r="F6" s="37"/>
      <c r="G6" s="138"/>
      <c r="H6" s="138"/>
      <c r="I6" s="138"/>
      <c r="J6" s="138"/>
      <c r="K6" s="138"/>
      <c r="L6" s="138"/>
      <c r="M6" s="138"/>
      <c r="N6" s="138"/>
      <c r="O6" s="138"/>
      <c r="P6" s="138"/>
      <c r="Q6" s="138"/>
      <c r="R6" s="138"/>
      <c r="S6" s="138"/>
      <c r="T6" s="138"/>
    </row>
    <row r="7" spans="1:20" ht="19.5" thickBot="1" x14ac:dyDescent="0.4">
      <c r="A7" s="20"/>
      <c r="B7" s="231" t="s">
        <v>406</v>
      </c>
      <c r="C7" s="20"/>
      <c r="D7" s="20"/>
      <c r="E7" s="20"/>
      <c r="F7" s="20"/>
      <c r="G7" s="20"/>
      <c r="H7" s="20"/>
      <c r="I7" s="20"/>
      <c r="J7" s="20"/>
      <c r="K7" s="20"/>
      <c r="L7" s="20"/>
      <c r="M7" s="20"/>
      <c r="N7" s="20"/>
      <c r="O7" s="20"/>
      <c r="P7" s="20"/>
      <c r="Q7" s="20"/>
      <c r="R7" s="20"/>
      <c r="S7" s="20"/>
      <c r="T7" s="20"/>
    </row>
    <row r="8" spans="1:20" ht="33" customHeight="1" thickTop="1" thickBot="1" x14ac:dyDescent="0.35">
      <c r="A8" s="20"/>
      <c r="B8" s="260" t="s">
        <v>36</v>
      </c>
      <c r="C8" s="266" t="s">
        <v>365</v>
      </c>
      <c r="D8" s="267"/>
      <c r="E8" s="267"/>
      <c r="F8" s="267"/>
      <c r="G8" s="267"/>
      <c r="H8" s="267"/>
      <c r="I8" s="267"/>
      <c r="J8" s="267"/>
      <c r="K8" s="267"/>
      <c r="L8" s="267"/>
      <c r="M8" s="267"/>
      <c r="N8" s="267"/>
      <c r="O8" s="267"/>
      <c r="P8" s="267"/>
      <c r="Q8" s="267"/>
      <c r="R8" s="20"/>
      <c r="S8" s="20"/>
      <c r="T8" s="20"/>
    </row>
    <row r="9" spans="1:20" ht="17.25" customHeight="1" thickBot="1" x14ac:dyDescent="0.25">
      <c r="A9" s="20"/>
      <c r="B9" s="261"/>
      <c r="C9" s="115" t="s">
        <v>200</v>
      </c>
      <c r="D9" s="115" t="s">
        <v>201</v>
      </c>
      <c r="E9" s="115" t="s">
        <v>202</v>
      </c>
      <c r="F9" s="115" t="s">
        <v>203</v>
      </c>
      <c r="G9" s="115" t="s">
        <v>204</v>
      </c>
      <c r="H9" s="115" t="s">
        <v>205</v>
      </c>
      <c r="I9" s="115" t="s">
        <v>206</v>
      </c>
      <c r="J9" s="115" t="s">
        <v>207</v>
      </c>
      <c r="K9" s="115" t="s">
        <v>208</v>
      </c>
      <c r="L9" s="115" t="s">
        <v>92</v>
      </c>
      <c r="M9" s="115" t="s">
        <v>209</v>
      </c>
      <c r="N9" s="115" t="s">
        <v>210</v>
      </c>
      <c r="O9" s="115" t="s">
        <v>211</v>
      </c>
      <c r="P9" s="115" t="s">
        <v>212</v>
      </c>
      <c r="Q9" s="115" t="s">
        <v>213</v>
      </c>
      <c r="R9" s="54"/>
      <c r="S9" s="20"/>
      <c r="T9" s="20"/>
    </row>
    <row r="10" spans="1:20" ht="17.25" thickBot="1" x14ac:dyDescent="0.35">
      <c r="A10" s="20"/>
      <c r="B10" s="19" t="s">
        <v>91</v>
      </c>
      <c r="C10" s="6">
        <v>53.2</v>
      </c>
      <c r="D10" s="6">
        <f>$C10*INDEX('Regional Cost Factors'!$G$11:$G$25,MATCH(D$9,'Regional Cost Factors'!$B$11:$B$25,0))</f>
        <v>54.796000000000006</v>
      </c>
      <c r="E10" s="6">
        <f>$C10*INDEX('Regional Cost Factors'!$G$11:$G$25,MATCH(E$9,'Regional Cost Factors'!$B$11:$B$25,0))</f>
        <v>55.860000000000007</v>
      </c>
      <c r="F10" s="6">
        <f>$C10*INDEX('Regional Cost Factors'!$G$11:$G$25,MATCH(F$9,'Regional Cost Factors'!$B$11:$B$25,0))</f>
        <v>53.2</v>
      </c>
      <c r="G10" s="6">
        <f>$C10*INDEX('Regional Cost Factors'!$G$11:$G$25,MATCH(G$9,'Regional Cost Factors'!$B$11:$B$25,0))</f>
        <v>59.663551401869157</v>
      </c>
      <c r="H10" s="6">
        <f>$C10*INDEX('Regional Cost Factors'!$G$11:$G$25,MATCH(H$9,'Regional Cost Factors'!$B$11:$B$25,0))</f>
        <v>66.624299065420558</v>
      </c>
      <c r="I10" s="6">
        <f>$C10*INDEX('Regional Cost Factors'!$G$11:$G$25,MATCH(I$9,'Regional Cost Factors'!$B$11:$B$25,0))</f>
        <v>53.2</v>
      </c>
      <c r="J10" s="6">
        <f>$C10*INDEX('Regional Cost Factors'!$G$11:$G$25,MATCH(J$9,'Regional Cost Factors'!$B$11:$B$25,0))</f>
        <v>57.437168141592927</v>
      </c>
      <c r="K10" s="6">
        <f>$C10*INDEX('Regional Cost Factors'!$G$11:$G$25,MATCH(K$9,'Regional Cost Factors'!$B$11:$B$25,0))</f>
        <v>62.145132743362851</v>
      </c>
      <c r="L10" s="6">
        <f>$C10*INDEX('Regional Cost Factors'!$G$11:$G$25,MATCH(L$9,'Regional Cost Factors'!$B$11:$B$25,0))</f>
        <v>53.2</v>
      </c>
      <c r="M10" s="6">
        <f>$C10*INDEX('Regional Cost Factors'!$G$11:$G$25,MATCH(M$9,'Regional Cost Factors'!$B$11:$B$25,0))</f>
        <v>59.520792079207915</v>
      </c>
      <c r="N10" s="6">
        <f>$C10*INDEX('Regional Cost Factors'!$G$11:$G$25,MATCH(N$9,'Regional Cost Factors'!$B$11:$B$25,0))</f>
        <v>65.841584158415841</v>
      </c>
      <c r="O10" s="6">
        <f>$C10*INDEX('Regional Cost Factors'!$G$11:$G$25,MATCH(O$9,'Regional Cost Factors'!$B$11:$B$25,0))</f>
        <v>53.2</v>
      </c>
      <c r="P10" s="6">
        <f>$C10*INDEX('Regional Cost Factors'!$G$11:$G$25,MATCH(P$9,'Regional Cost Factors'!$B$11:$B$25,0))</f>
        <v>57.76</v>
      </c>
      <c r="Q10" s="6">
        <f>$C10*INDEX('Regional Cost Factors'!$G$11:$G$25,MATCH(Q$9,'Regional Cost Factors'!$B$11:$B$25,0))</f>
        <v>62.319999999999993</v>
      </c>
      <c r="R10" s="54"/>
      <c r="S10" s="20"/>
      <c r="T10" s="20"/>
    </row>
    <row r="11" spans="1:20" ht="17.25" thickBot="1" x14ac:dyDescent="0.35">
      <c r="A11" s="20"/>
      <c r="B11" s="19" t="s">
        <v>93</v>
      </c>
      <c r="C11" s="5">
        <v>77.8</v>
      </c>
      <c r="D11" s="225">
        <f>$C11*INDEX('Regional Cost Factors'!$G$11:$G$25,MATCH(D$9,'Regional Cost Factors'!$B$11:$B$25,0))</f>
        <v>80.134</v>
      </c>
      <c r="E11" s="225">
        <f>$C11*INDEX('Regional Cost Factors'!$G$11:$G$25,MATCH(E$9,'Regional Cost Factors'!$B$11:$B$25,0))</f>
        <v>81.69</v>
      </c>
      <c r="F11" s="225">
        <f>$C11*INDEX('Regional Cost Factors'!$G$11:$G$25,MATCH(F$9,'Regional Cost Factors'!$B$11:$B$25,0))</f>
        <v>77.8</v>
      </c>
      <c r="G11" s="225">
        <f>$C11*INDEX('Regional Cost Factors'!$G$11:$G$25,MATCH(G$9,'Regional Cost Factors'!$B$11:$B$25,0))</f>
        <v>87.252336448598115</v>
      </c>
      <c r="H11" s="225">
        <f>$C11*INDEX('Regional Cost Factors'!$G$11:$G$25,MATCH(H$9,'Regional Cost Factors'!$B$11:$B$25,0))</f>
        <v>97.431775700934566</v>
      </c>
      <c r="I11" s="225">
        <f>$C11*INDEX('Regional Cost Factors'!$G$11:$G$25,MATCH(I$9,'Regional Cost Factors'!$B$11:$B$25,0))</f>
        <v>77.8</v>
      </c>
      <c r="J11" s="225">
        <f>$C11*INDEX('Regional Cost Factors'!$G$11:$G$25,MATCH(J$9,'Regional Cost Factors'!$B$11:$B$25,0))</f>
        <v>83.996460176991164</v>
      </c>
      <c r="K11" s="225">
        <f>$C11*INDEX('Regional Cost Factors'!$G$11:$G$25,MATCH(K$9,'Regional Cost Factors'!$B$11:$B$25,0))</f>
        <v>90.881415929203555</v>
      </c>
      <c r="L11" s="225">
        <f>$C11*INDEX('Regional Cost Factors'!$G$11:$G$25,MATCH(L$9,'Regional Cost Factors'!$B$11:$B$25,0))</f>
        <v>77.8</v>
      </c>
      <c r="M11" s="225">
        <f>$C11*INDEX('Regional Cost Factors'!$G$11:$G$25,MATCH(M$9,'Regional Cost Factors'!$B$11:$B$25,0))</f>
        <v>87.043564356435638</v>
      </c>
      <c r="N11" s="225">
        <f>$C11*INDEX('Regional Cost Factors'!$G$11:$G$25,MATCH(N$9,'Regional Cost Factors'!$B$11:$B$25,0))</f>
        <v>96.287128712871279</v>
      </c>
      <c r="O11" s="225">
        <f>$C11*INDEX('Regional Cost Factors'!$G$11:$G$25,MATCH(O$9,'Regional Cost Factors'!$B$11:$B$25,0))</f>
        <v>77.8</v>
      </c>
      <c r="P11" s="225">
        <f>$C11*INDEX('Regional Cost Factors'!$G$11:$G$25,MATCH(P$9,'Regional Cost Factors'!$B$11:$B$25,0))</f>
        <v>84.468571428571423</v>
      </c>
      <c r="Q11" s="225">
        <f>$C11*INDEX('Regional Cost Factors'!$G$11:$G$25,MATCH(Q$9,'Regional Cost Factors'!$B$11:$B$25,0))</f>
        <v>91.137142857142834</v>
      </c>
      <c r="R11" s="54"/>
      <c r="S11" s="20"/>
      <c r="T11" s="20"/>
    </row>
    <row r="12" spans="1:20" ht="17.25" thickBot="1" x14ac:dyDescent="0.35">
      <c r="A12" s="20"/>
      <c r="B12" s="19" t="s">
        <v>95</v>
      </c>
      <c r="C12" s="6">
        <v>12.6</v>
      </c>
      <c r="D12" s="6">
        <f>$C12*INDEX('Regional Cost Factors'!$G$11:$G$25,MATCH(D$9,'Regional Cost Factors'!$B$11:$B$25,0))</f>
        <v>12.978</v>
      </c>
      <c r="E12" s="6">
        <f>$C12*INDEX('Regional Cost Factors'!$G$11:$G$25,MATCH(E$9,'Regional Cost Factors'!$B$11:$B$25,0))</f>
        <v>13.23</v>
      </c>
      <c r="F12" s="6">
        <f>$C12*INDEX('Regional Cost Factors'!$G$11:$G$25,MATCH(F$9,'Regional Cost Factors'!$B$11:$B$25,0))</f>
        <v>12.6</v>
      </c>
      <c r="G12" s="6">
        <f>$C12*INDEX('Regional Cost Factors'!$G$11:$G$25,MATCH(G$9,'Regional Cost Factors'!$B$11:$B$25,0))</f>
        <v>14.130841121495326</v>
      </c>
      <c r="H12" s="6">
        <f>$C12*INDEX('Regional Cost Factors'!$G$11:$G$25,MATCH(H$9,'Regional Cost Factors'!$B$11:$B$25,0))</f>
        <v>15.779439252336447</v>
      </c>
      <c r="I12" s="6">
        <f>$C12*INDEX('Regional Cost Factors'!$G$11:$G$25,MATCH(I$9,'Regional Cost Factors'!$B$11:$B$25,0))</f>
        <v>12.6</v>
      </c>
      <c r="J12" s="6">
        <f>$C12*INDEX('Regional Cost Factors'!$G$11:$G$25,MATCH(J$9,'Regional Cost Factors'!$B$11:$B$25,0))</f>
        <v>13.60353982300885</v>
      </c>
      <c r="K12" s="6">
        <f>$C12*INDEX('Regional Cost Factors'!$G$11:$G$25,MATCH(K$9,'Regional Cost Factors'!$B$11:$B$25,0))</f>
        <v>14.718584070796464</v>
      </c>
      <c r="L12" s="6">
        <f>$C12*INDEX('Regional Cost Factors'!$G$11:$G$25,MATCH(L$9,'Regional Cost Factors'!$B$11:$B$25,0))</f>
        <v>12.6</v>
      </c>
      <c r="M12" s="6">
        <f>$C12*INDEX('Regional Cost Factors'!$G$11:$G$25,MATCH(M$9,'Regional Cost Factors'!$B$11:$B$25,0))</f>
        <v>14.097029702970294</v>
      </c>
      <c r="N12" s="6">
        <f>$C12*INDEX('Regional Cost Factors'!$G$11:$G$25,MATCH(N$9,'Regional Cost Factors'!$B$11:$B$25,0))</f>
        <v>15.594059405940593</v>
      </c>
      <c r="O12" s="6">
        <f>$C12*INDEX('Regional Cost Factors'!$G$11:$G$25,MATCH(O$9,'Regional Cost Factors'!$B$11:$B$25,0))</f>
        <v>12.6</v>
      </c>
      <c r="P12" s="6">
        <f>$C12*INDEX('Regional Cost Factors'!$G$11:$G$25,MATCH(P$9,'Regional Cost Factors'!$B$11:$B$25,0))</f>
        <v>13.679999999999998</v>
      </c>
      <c r="Q12" s="6">
        <f>$C12*INDEX('Regional Cost Factors'!$G$11:$G$25,MATCH(Q$9,'Regional Cost Factors'!$B$11:$B$25,0))</f>
        <v>14.759999999999998</v>
      </c>
      <c r="R12" s="54"/>
      <c r="S12" s="20"/>
      <c r="T12" s="20"/>
    </row>
    <row r="13" spans="1:20" ht="17.25" thickBot="1" x14ac:dyDescent="0.35">
      <c r="A13" s="20"/>
      <c r="B13" s="19" t="s">
        <v>96</v>
      </c>
      <c r="C13" s="5">
        <v>10.199999999999999</v>
      </c>
      <c r="D13" s="225">
        <f>$C13*INDEX('Regional Cost Factors'!$G$11:$G$25,MATCH(D$9,'Regional Cost Factors'!$B$11:$B$25,0))</f>
        <v>10.506</v>
      </c>
      <c r="E13" s="225">
        <f>$C13*INDEX('Regional Cost Factors'!$G$11:$G$25,MATCH(E$9,'Regional Cost Factors'!$B$11:$B$25,0))</f>
        <v>10.709999999999999</v>
      </c>
      <c r="F13" s="225">
        <f>$C13*INDEX('Regional Cost Factors'!$G$11:$G$25,MATCH(F$9,'Regional Cost Factors'!$B$11:$B$25,0))</f>
        <v>10.199999999999999</v>
      </c>
      <c r="G13" s="225">
        <f>$C13*INDEX('Regional Cost Factors'!$G$11:$G$25,MATCH(G$9,'Regional Cost Factors'!$B$11:$B$25,0))</f>
        <v>11.439252336448597</v>
      </c>
      <c r="H13" s="225">
        <f>$C13*INDEX('Regional Cost Factors'!$G$11:$G$25,MATCH(H$9,'Regional Cost Factors'!$B$11:$B$25,0))</f>
        <v>12.773831775700932</v>
      </c>
      <c r="I13" s="225">
        <f>$C13*INDEX('Regional Cost Factors'!$G$11:$G$25,MATCH(I$9,'Regional Cost Factors'!$B$11:$B$25,0))</f>
        <v>10.199999999999999</v>
      </c>
      <c r="J13" s="225">
        <f>$C13*INDEX('Regional Cost Factors'!$G$11:$G$25,MATCH(J$9,'Regional Cost Factors'!$B$11:$B$25,0))</f>
        <v>11.012389380530974</v>
      </c>
      <c r="K13" s="225">
        <f>$C13*INDEX('Regional Cost Factors'!$G$11:$G$25,MATCH(K$9,'Regional Cost Factors'!$B$11:$B$25,0))</f>
        <v>11.915044247787613</v>
      </c>
      <c r="L13" s="225">
        <f>$C13*INDEX('Regional Cost Factors'!$G$11:$G$25,MATCH(L$9,'Regional Cost Factors'!$B$11:$B$25,0))</f>
        <v>10.199999999999999</v>
      </c>
      <c r="M13" s="225">
        <f>$C13*INDEX('Regional Cost Factors'!$G$11:$G$25,MATCH(M$9,'Regional Cost Factors'!$B$11:$B$25,0))</f>
        <v>11.41188118811881</v>
      </c>
      <c r="N13" s="225">
        <f>$C13*INDEX('Regional Cost Factors'!$G$11:$G$25,MATCH(N$9,'Regional Cost Factors'!$B$11:$B$25,0))</f>
        <v>12.623762376237623</v>
      </c>
      <c r="O13" s="225">
        <f>$C13*INDEX('Regional Cost Factors'!$G$11:$G$25,MATCH(O$9,'Regional Cost Factors'!$B$11:$B$25,0))</f>
        <v>10.199999999999999</v>
      </c>
      <c r="P13" s="225">
        <f>$C13*INDEX('Regional Cost Factors'!$G$11:$G$25,MATCH(P$9,'Regional Cost Factors'!$B$11:$B$25,0))</f>
        <v>11.074285714285713</v>
      </c>
      <c r="Q13" s="225">
        <f>$C13*INDEX('Regional Cost Factors'!$G$11:$G$25,MATCH(Q$9,'Regional Cost Factors'!$B$11:$B$25,0))</f>
        <v>11.948571428571427</v>
      </c>
      <c r="R13" s="54"/>
      <c r="S13" s="20"/>
      <c r="T13" s="20"/>
    </row>
    <row r="14" spans="1:20" ht="17.25" thickBot="1" x14ac:dyDescent="0.35">
      <c r="A14" s="20"/>
      <c r="B14" s="19" t="s">
        <v>97</v>
      </c>
      <c r="C14" s="6">
        <v>10.9</v>
      </c>
      <c r="D14" s="6">
        <f>$C14*INDEX('Regional Cost Factors'!$G$11:$G$25,MATCH(D$9,'Regional Cost Factors'!$B$11:$B$25,0))</f>
        <v>11.227</v>
      </c>
      <c r="E14" s="6">
        <f>$C14*INDEX('Regional Cost Factors'!$G$11:$G$25,MATCH(E$9,'Regional Cost Factors'!$B$11:$B$25,0))</f>
        <v>11.445</v>
      </c>
      <c r="F14" s="6">
        <f>$C14*INDEX('Regional Cost Factors'!$G$11:$G$25,MATCH(F$9,'Regional Cost Factors'!$B$11:$B$25,0))</f>
        <v>10.9</v>
      </c>
      <c r="G14" s="6">
        <f>$C14*INDEX('Regional Cost Factors'!$G$11:$G$25,MATCH(G$9,'Regional Cost Factors'!$B$11:$B$25,0))</f>
        <v>12.22429906542056</v>
      </c>
      <c r="H14" s="6">
        <f>$C14*INDEX('Regional Cost Factors'!$G$11:$G$25,MATCH(H$9,'Regional Cost Factors'!$B$11:$B$25,0))</f>
        <v>13.650467289719625</v>
      </c>
      <c r="I14" s="6">
        <f>$C14*INDEX('Regional Cost Factors'!$G$11:$G$25,MATCH(I$9,'Regional Cost Factors'!$B$11:$B$25,0))</f>
        <v>10.9</v>
      </c>
      <c r="J14" s="6">
        <f>$C14*INDEX('Regional Cost Factors'!$G$11:$G$25,MATCH(J$9,'Regional Cost Factors'!$B$11:$B$25,0))</f>
        <v>11.768141592920356</v>
      </c>
      <c r="K14" s="6">
        <f>$C14*INDEX('Regional Cost Factors'!$G$11:$G$25,MATCH(K$9,'Regional Cost Factors'!$B$11:$B$25,0))</f>
        <v>12.732743362831862</v>
      </c>
      <c r="L14" s="6">
        <f>$C14*INDEX('Regional Cost Factors'!$G$11:$G$25,MATCH(L$9,'Regional Cost Factors'!$B$11:$B$25,0))</f>
        <v>10.9</v>
      </c>
      <c r="M14" s="6">
        <f>$C14*INDEX('Regional Cost Factors'!$G$11:$G$25,MATCH(M$9,'Regional Cost Factors'!$B$11:$B$25,0))</f>
        <v>12.195049504950495</v>
      </c>
      <c r="N14" s="6">
        <f>$C14*INDEX('Regional Cost Factors'!$G$11:$G$25,MATCH(N$9,'Regional Cost Factors'!$B$11:$B$25,0))</f>
        <v>13.490099009900991</v>
      </c>
      <c r="O14" s="6">
        <f>$C14*INDEX('Regional Cost Factors'!$G$11:$G$25,MATCH(O$9,'Regional Cost Factors'!$B$11:$B$25,0))</f>
        <v>10.9</v>
      </c>
      <c r="P14" s="6">
        <f>$C14*INDEX('Regional Cost Factors'!$G$11:$G$25,MATCH(P$9,'Regional Cost Factors'!$B$11:$B$25,0))</f>
        <v>11.834285714285715</v>
      </c>
      <c r="Q14" s="6">
        <f>$C14*INDEX('Regional Cost Factors'!$G$11:$G$25,MATCH(Q$9,'Regional Cost Factors'!$B$11:$B$25,0))</f>
        <v>12.768571428571427</v>
      </c>
      <c r="R14" s="54"/>
      <c r="S14" s="20"/>
      <c r="T14" s="20"/>
    </row>
    <row r="15" spans="1:20" ht="17.25" thickBot="1" x14ac:dyDescent="0.35">
      <c r="A15" s="20"/>
      <c r="B15" s="19" t="s">
        <v>98</v>
      </c>
      <c r="C15" s="5">
        <v>16.350000000000001</v>
      </c>
      <c r="D15" s="225">
        <f>$C15*INDEX('Regional Cost Factors'!$G$11:$G$25,MATCH(D$9,'Regional Cost Factors'!$B$11:$B$25,0))</f>
        <v>16.840500000000002</v>
      </c>
      <c r="E15" s="225">
        <f>$C15*INDEX('Regional Cost Factors'!$G$11:$G$25,MATCH(E$9,'Regional Cost Factors'!$B$11:$B$25,0))</f>
        <v>17.167500000000004</v>
      </c>
      <c r="F15" s="225">
        <f>$C15*INDEX('Regional Cost Factors'!$G$11:$G$25,MATCH(F$9,'Regional Cost Factors'!$B$11:$B$25,0))</f>
        <v>16.350000000000001</v>
      </c>
      <c r="G15" s="225">
        <f>$C15*INDEX('Regional Cost Factors'!$G$11:$G$25,MATCH(G$9,'Regional Cost Factors'!$B$11:$B$25,0))</f>
        <v>18.33644859813084</v>
      </c>
      <c r="H15" s="225">
        <f>$C15*INDEX('Regional Cost Factors'!$G$11:$G$25,MATCH(H$9,'Regional Cost Factors'!$B$11:$B$25,0))</f>
        <v>20.475700934579439</v>
      </c>
      <c r="I15" s="225">
        <f>$C15*INDEX('Regional Cost Factors'!$G$11:$G$25,MATCH(I$9,'Regional Cost Factors'!$B$11:$B$25,0))</f>
        <v>16.350000000000001</v>
      </c>
      <c r="J15" s="225">
        <f>$C15*INDEX('Regional Cost Factors'!$G$11:$G$25,MATCH(J$9,'Regional Cost Factors'!$B$11:$B$25,0))</f>
        <v>17.652212389380534</v>
      </c>
      <c r="K15" s="225">
        <f>$C15*INDEX('Regional Cost Factors'!$G$11:$G$25,MATCH(K$9,'Regional Cost Factors'!$B$11:$B$25,0))</f>
        <v>19.099115044247792</v>
      </c>
      <c r="L15" s="225">
        <f>$C15*INDEX('Regional Cost Factors'!$G$11:$G$25,MATCH(L$9,'Regional Cost Factors'!$B$11:$B$25,0))</f>
        <v>16.350000000000001</v>
      </c>
      <c r="M15" s="225">
        <f>$C15*INDEX('Regional Cost Factors'!$G$11:$G$25,MATCH(M$9,'Regional Cost Factors'!$B$11:$B$25,0))</f>
        <v>18.292574257425741</v>
      </c>
      <c r="N15" s="225">
        <f>$C15*INDEX('Regional Cost Factors'!$G$11:$G$25,MATCH(N$9,'Regional Cost Factors'!$B$11:$B$25,0))</f>
        <v>20.235148514851488</v>
      </c>
      <c r="O15" s="225">
        <f>$C15*INDEX('Regional Cost Factors'!$G$11:$G$25,MATCH(O$9,'Regional Cost Factors'!$B$11:$B$25,0))</f>
        <v>16.350000000000001</v>
      </c>
      <c r="P15" s="225">
        <f>$C15*INDEX('Regional Cost Factors'!$G$11:$G$25,MATCH(P$9,'Regional Cost Factors'!$B$11:$B$25,0))</f>
        <v>17.751428571428573</v>
      </c>
      <c r="Q15" s="225">
        <f>$C15*INDEX('Regional Cost Factors'!$G$11:$G$25,MATCH(Q$9,'Regional Cost Factors'!$B$11:$B$25,0))</f>
        <v>19.15285714285714</v>
      </c>
      <c r="R15" s="54"/>
      <c r="S15" s="20"/>
      <c r="T15" s="20"/>
    </row>
    <row r="16" spans="1:20" ht="17.25" thickBot="1" x14ac:dyDescent="0.35">
      <c r="A16" s="20"/>
      <c r="B16" s="19" t="s">
        <v>99</v>
      </c>
      <c r="C16" s="6">
        <v>131.6</v>
      </c>
      <c r="D16" s="6">
        <f>$C16*INDEX('Regional Cost Factors'!$G$11:$G$25,MATCH(D$9,'Regional Cost Factors'!$B$11:$B$25,0))</f>
        <v>135.548</v>
      </c>
      <c r="E16" s="6">
        <f>$C16*INDEX('Regional Cost Factors'!$G$11:$G$25,MATCH(E$9,'Regional Cost Factors'!$B$11:$B$25,0))</f>
        <v>138.18</v>
      </c>
      <c r="F16" s="6">
        <f>$C16*INDEX('Regional Cost Factors'!$G$11:$G$25,MATCH(F$9,'Regional Cost Factors'!$B$11:$B$25,0))</f>
        <v>131.6</v>
      </c>
      <c r="G16" s="6">
        <f>$C16*INDEX('Regional Cost Factors'!$G$11:$G$25,MATCH(G$9,'Regional Cost Factors'!$B$11:$B$25,0))</f>
        <v>147.58878504672896</v>
      </c>
      <c r="H16" s="6">
        <f>$C16*INDEX('Regional Cost Factors'!$G$11:$G$25,MATCH(H$9,'Regional Cost Factors'!$B$11:$B$25,0))</f>
        <v>164.80747663551401</v>
      </c>
      <c r="I16" s="6">
        <f>$C16*INDEX('Regional Cost Factors'!$G$11:$G$25,MATCH(I$9,'Regional Cost Factors'!$B$11:$B$25,0))</f>
        <v>131.6</v>
      </c>
      <c r="J16" s="6">
        <f>$C16*INDEX('Regional Cost Factors'!$G$11:$G$25,MATCH(J$9,'Regional Cost Factors'!$B$11:$B$25,0))</f>
        <v>142.08141592920356</v>
      </c>
      <c r="K16" s="6">
        <f>$C16*INDEX('Regional Cost Factors'!$G$11:$G$25,MATCH(K$9,'Regional Cost Factors'!$B$11:$B$25,0))</f>
        <v>153.72743362831861</v>
      </c>
      <c r="L16" s="6">
        <f>$C16*INDEX('Regional Cost Factors'!$G$11:$G$25,MATCH(L$9,'Regional Cost Factors'!$B$11:$B$25,0))</f>
        <v>131.6</v>
      </c>
      <c r="M16" s="6">
        <f>$C16*INDEX('Regional Cost Factors'!$G$11:$G$25,MATCH(M$9,'Regional Cost Factors'!$B$11:$B$25,0))</f>
        <v>147.23564356435642</v>
      </c>
      <c r="N16" s="6">
        <f>$C16*INDEX('Regional Cost Factors'!$G$11:$G$25,MATCH(N$9,'Regional Cost Factors'!$B$11:$B$25,0))</f>
        <v>162.87128712871285</v>
      </c>
      <c r="O16" s="6">
        <f>$C16*INDEX('Regional Cost Factors'!$G$11:$G$25,MATCH(O$9,'Regional Cost Factors'!$B$11:$B$25,0))</f>
        <v>131.6</v>
      </c>
      <c r="P16" s="6">
        <f>$C16*INDEX('Regional Cost Factors'!$G$11:$G$25,MATCH(P$9,'Regional Cost Factors'!$B$11:$B$25,0))</f>
        <v>142.88</v>
      </c>
      <c r="Q16" s="6">
        <f>$C16*INDEX('Regional Cost Factors'!$G$11:$G$25,MATCH(Q$9,'Regional Cost Factors'!$B$11:$B$25,0))</f>
        <v>154.15999999999997</v>
      </c>
      <c r="R16" s="54"/>
      <c r="S16" s="20"/>
      <c r="T16" s="20"/>
    </row>
    <row r="17" spans="1:20" ht="17.25" thickBot="1" x14ac:dyDescent="0.35">
      <c r="A17" s="20"/>
      <c r="B17" s="19" t="s">
        <v>75</v>
      </c>
      <c r="C17" s="5">
        <v>17</v>
      </c>
      <c r="D17" s="225">
        <f>$C17*INDEX('Regional Cost Factors'!$G$11:$G$25,MATCH(D$9,'Regional Cost Factors'!$B$11:$B$25,0))</f>
        <v>17.510000000000002</v>
      </c>
      <c r="E17" s="225">
        <f>$C17*INDEX('Regional Cost Factors'!$G$11:$G$25,MATCH(E$9,'Regional Cost Factors'!$B$11:$B$25,0))</f>
        <v>17.850000000000001</v>
      </c>
      <c r="F17" s="225">
        <f>$C17*INDEX('Regional Cost Factors'!$G$11:$G$25,MATCH(F$9,'Regional Cost Factors'!$B$11:$B$25,0))</f>
        <v>17</v>
      </c>
      <c r="G17" s="225">
        <f>$C17*INDEX('Regional Cost Factors'!$G$11:$G$25,MATCH(G$9,'Regional Cost Factors'!$B$11:$B$25,0))</f>
        <v>19.065420560747661</v>
      </c>
      <c r="H17" s="225">
        <f>$C17*INDEX('Regional Cost Factors'!$G$11:$G$25,MATCH(H$9,'Regional Cost Factors'!$B$11:$B$25,0))</f>
        <v>21.289719626168221</v>
      </c>
      <c r="I17" s="225">
        <f>$C17*INDEX('Regional Cost Factors'!$G$11:$G$25,MATCH(I$9,'Regional Cost Factors'!$B$11:$B$25,0))</f>
        <v>17</v>
      </c>
      <c r="J17" s="225">
        <f>$C17*INDEX('Regional Cost Factors'!$G$11:$G$25,MATCH(J$9,'Regional Cost Factors'!$B$11:$B$25,0))</f>
        <v>18.353982300884958</v>
      </c>
      <c r="K17" s="225">
        <f>$C17*INDEX('Regional Cost Factors'!$G$11:$G$25,MATCH(K$9,'Regional Cost Factors'!$B$11:$B$25,0))</f>
        <v>19.858407079646021</v>
      </c>
      <c r="L17" s="225">
        <f>$C17*INDEX('Regional Cost Factors'!$G$11:$G$25,MATCH(L$9,'Regional Cost Factors'!$B$11:$B$25,0))</f>
        <v>17</v>
      </c>
      <c r="M17" s="225">
        <f>$C17*INDEX('Regional Cost Factors'!$G$11:$G$25,MATCH(M$9,'Regional Cost Factors'!$B$11:$B$25,0))</f>
        <v>19.019801980198018</v>
      </c>
      <c r="N17" s="225">
        <f>$C17*INDEX('Regional Cost Factors'!$G$11:$G$25,MATCH(N$9,'Regional Cost Factors'!$B$11:$B$25,0))</f>
        <v>21.03960396039604</v>
      </c>
      <c r="O17" s="225">
        <f>$C17*INDEX('Regional Cost Factors'!$G$11:$G$25,MATCH(O$9,'Regional Cost Factors'!$B$11:$B$25,0))</f>
        <v>17</v>
      </c>
      <c r="P17" s="225">
        <f>$C17*INDEX('Regional Cost Factors'!$G$11:$G$25,MATCH(P$9,'Regional Cost Factors'!$B$11:$B$25,0))</f>
        <v>18.457142857142856</v>
      </c>
      <c r="Q17" s="225">
        <f>$C17*INDEX('Regional Cost Factors'!$G$11:$G$25,MATCH(Q$9,'Regional Cost Factors'!$B$11:$B$25,0))</f>
        <v>19.914285714285711</v>
      </c>
      <c r="R17" s="54"/>
      <c r="S17" s="20"/>
      <c r="T17" s="20"/>
    </row>
    <row r="18" spans="1:20" ht="17.25" thickBot="1" x14ac:dyDescent="0.35">
      <c r="A18" s="20"/>
      <c r="B18" s="19" t="s">
        <v>258</v>
      </c>
      <c r="C18" s="6">
        <v>120</v>
      </c>
      <c r="D18" s="6">
        <f>$C18*INDEX('Regional Cost Factors'!$G$11:$G$25,MATCH(D$9,'Regional Cost Factors'!$B$11:$B$25,0))</f>
        <v>123.60000000000001</v>
      </c>
      <c r="E18" s="6">
        <f>$C18*INDEX('Regional Cost Factors'!$G$11:$G$25,MATCH(E$9,'Regional Cost Factors'!$B$11:$B$25,0))</f>
        <v>126</v>
      </c>
      <c r="F18" s="6">
        <f>$C18*INDEX('Regional Cost Factors'!$G$11:$G$25,MATCH(F$9,'Regional Cost Factors'!$B$11:$B$25,0))</f>
        <v>120</v>
      </c>
      <c r="G18" s="6">
        <f>$C18*INDEX('Regional Cost Factors'!$G$11:$G$25,MATCH(G$9,'Regional Cost Factors'!$B$11:$B$25,0))</f>
        <v>134.57943925233644</v>
      </c>
      <c r="H18" s="6">
        <f>$C18*INDEX('Regional Cost Factors'!$G$11:$G$25,MATCH(H$9,'Regional Cost Factors'!$B$11:$B$25,0))</f>
        <v>150.28037383177571</v>
      </c>
      <c r="I18" s="6">
        <f>$C18*INDEX('Regional Cost Factors'!$G$11:$G$25,MATCH(I$9,'Regional Cost Factors'!$B$11:$B$25,0))</f>
        <v>120</v>
      </c>
      <c r="J18" s="6">
        <f>$C18*INDEX('Regional Cost Factors'!$G$11:$G$25,MATCH(J$9,'Regional Cost Factors'!$B$11:$B$25,0))</f>
        <v>129.55752212389382</v>
      </c>
      <c r="K18" s="6">
        <f>$C18*INDEX('Regional Cost Factors'!$G$11:$G$25,MATCH(K$9,'Regional Cost Factors'!$B$11:$B$25,0))</f>
        <v>140.17699115044252</v>
      </c>
      <c r="L18" s="6">
        <f>$C18*INDEX('Regional Cost Factors'!$G$11:$G$25,MATCH(L$9,'Regional Cost Factors'!$B$11:$B$25,0))</f>
        <v>120</v>
      </c>
      <c r="M18" s="6">
        <f>$C18*INDEX('Regional Cost Factors'!$G$11:$G$25,MATCH(M$9,'Regional Cost Factors'!$B$11:$B$25,0))</f>
        <v>134.25742574257424</v>
      </c>
      <c r="N18" s="6">
        <f>$C18*INDEX('Regional Cost Factors'!$G$11:$G$25,MATCH(N$9,'Regional Cost Factors'!$B$11:$B$25,0))</f>
        <v>148.51485148514851</v>
      </c>
      <c r="O18" s="6">
        <f>$C18*INDEX('Regional Cost Factors'!$G$11:$G$25,MATCH(O$9,'Regional Cost Factors'!$B$11:$B$25,0))</f>
        <v>120</v>
      </c>
      <c r="P18" s="6">
        <f>$C18*INDEX('Regional Cost Factors'!$G$11:$G$25,MATCH(P$9,'Regional Cost Factors'!$B$11:$B$25,0))</f>
        <v>130.28571428571428</v>
      </c>
      <c r="Q18" s="6">
        <f>$C18*INDEX('Regional Cost Factors'!$G$11:$G$25,MATCH(Q$9,'Regional Cost Factors'!$B$11:$B$25,0))</f>
        <v>140.57142857142856</v>
      </c>
      <c r="R18" s="54"/>
      <c r="S18" s="20"/>
      <c r="T18" s="20"/>
    </row>
    <row r="19" spans="1:20" ht="17.25" thickBot="1" x14ac:dyDescent="0.35">
      <c r="A19" s="20"/>
      <c r="B19" s="19" t="s">
        <v>83</v>
      </c>
      <c r="C19" s="5">
        <v>5.77</v>
      </c>
      <c r="D19" s="225">
        <f>$C19*INDEX('Regional Cost Factors'!$G$11:$G$25,MATCH(D$9,'Regional Cost Factors'!$B$11:$B$25,0))</f>
        <v>5.9430999999999994</v>
      </c>
      <c r="E19" s="225">
        <f>$C19*INDEX('Regional Cost Factors'!$G$11:$G$25,MATCH(E$9,'Regional Cost Factors'!$B$11:$B$25,0))</f>
        <v>6.0584999999999996</v>
      </c>
      <c r="F19" s="225">
        <f>$C19*INDEX('Regional Cost Factors'!$G$11:$G$25,MATCH(F$9,'Regional Cost Factors'!$B$11:$B$25,0))</f>
        <v>5.77</v>
      </c>
      <c r="G19" s="225">
        <f>$C19*INDEX('Regional Cost Factors'!$G$11:$G$25,MATCH(G$9,'Regional Cost Factors'!$B$11:$B$25,0))</f>
        <v>6.4710280373831761</v>
      </c>
      <c r="H19" s="225">
        <f>$C19*INDEX('Regional Cost Factors'!$G$11:$G$25,MATCH(H$9,'Regional Cost Factors'!$B$11:$B$25,0))</f>
        <v>7.2259813084112139</v>
      </c>
      <c r="I19" s="225">
        <f>$C19*INDEX('Regional Cost Factors'!$G$11:$G$25,MATCH(I$9,'Regional Cost Factors'!$B$11:$B$25,0))</f>
        <v>5.77</v>
      </c>
      <c r="J19" s="225">
        <f>$C19*INDEX('Regional Cost Factors'!$G$11:$G$25,MATCH(J$9,'Regional Cost Factors'!$B$11:$B$25,0))</f>
        <v>6.2295575221238941</v>
      </c>
      <c r="K19" s="225">
        <f>$C19*INDEX('Regional Cost Factors'!$G$11:$G$25,MATCH(K$9,'Regional Cost Factors'!$B$11:$B$25,0))</f>
        <v>6.7401769911504434</v>
      </c>
      <c r="L19" s="225">
        <f>$C19*INDEX('Regional Cost Factors'!$G$11:$G$25,MATCH(L$9,'Regional Cost Factors'!$B$11:$B$25,0))</f>
        <v>5.77</v>
      </c>
      <c r="M19" s="225">
        <f>$C19*INDEX('Regional Cost Factors'!$G$11:$G$25,MATCH(M$9,'Regional Cost Factors'!$B$11:$B$25,0))</f>
        <v>6.4555445544554448</v>
      </c>
      <c r="N19" s="225">
        <f>$C19*INDEX('Regional Cost Factors'!$G$11:$G$25,MATCH(N$9,'Regional Cost Factors'!$B$11:$B$25,0))</f>
        <v>7.1410891089108901</v>
      </c>
      <c r="O19" s="225">
        <f>$C19*INDEX('Regional Cost Factors'!$G$11:$G$25,MATCH(O$9,'Regional Cost Factors'!$B$11:$B$25,0))</f>
        <v>5.77</v>
      </c>
      <c r="P19" s="225">
        <f>$C19*INDEX('Regional Cost Factors'!$G$11:$G$25,MATCH(P$9,'Regional Cost Factors'!$B$11:$B$25,0))</f>
        <v>6.2645714285714273</v>
      </c>
      <c r="Q19" s="225">
        <f>$C19*INDEX('Regional Cost Factors'!$G$11:$G$25,MATCH(Q$9,'Regional Cost Factors'!$B$11:$B$25,0))</f>
        <v>6.759142857142856</v>
      </c>
      <c r="R19" s="54"/>
      <c r="S19" s="20"/>
      <c r="T19" s="20"/>
    </row>
    <row r="20" spans="1:20" ht="17.25" thickBot="1" x14ac:dyDescent="0.35">
      <c r="A20" s="20"/>
      <c r="B20" s="19" t="s">
        <v>84</v>
      </c>
      <c r="C20" s="6">
        <v>9.93</v>
      </c>
      <c r="D20" s="6">
        <f>$C20*INDEX('Regional Cost Factors'!$G$11:$G$25,MATCH(D$9,'Regional Cost Factors'!$B$11:$B$25,0))</f>
        <v>10.2279</v>
      </c>
      <c r="E20" s="6">
        <f>$C20*INDEX('Regional Cost Factors'!$G$11:$G$25,MATCH(E$9,'Regional Cost Factors'!$B$11:$B$25,0))</f>
        <v>10.426500000000001</v>
      </c>
      <c r="F20" s="6">
        <f>$C20*INDEX('Regional Cost Factors'!$G$11:$G$25,MATCH(F$9,'Regional Cost Factors'!$B$11:$B$25,0))</f>
        <v>9.93</v>
      </c>
      <c r="G20" s="6">
        <f>$C20*INDEX('Regional Cost Factors'!$G$11:$G$25,MATCH(G$9,'Regional Cost Factors'!$B$11:$B$25,0))</f>
        <v>11.136448598130841</v>
      </c>
      <c r="H20" s="6">
        <f>$C20*INDEX('Regional Cost Factors'!$G$11:$G$25,MATCH(H$9,'Regional Cost Factors'!$B$11:$B$25,0))</f>
        <v>12.435700934579438</v>
      </c>
      <c r="I20" s="6">
        <f>$C20*INDEX('Regional Cost Factors'!$G$11:$G$25,MATCH(I$9,'Regional Cost Factors'!$B$11:$B$25,0))</f>
        <v>9.93</v>
      </c>
      <c r="J20" s="6">
        <f>$C20*INDEX('Regional Cost Factors'!$G$11:$G$25,MATCH(J$9,'Regional Cost Factors'!$B$11:$B$25,0))</f>
        <v>10.720884955752213</v>
      </c>
      <c r="K20" s="6">
        <f>$C20*INDEX('Regional Cost Factors'!$G$11:$G$25,MATCH(K$9,'Regional Cost Factors'!$B$11:$B$25,0))</f>
        <v>11.599646017699117</v>
      </c>
      <c r="L20" s="6">
        <f>$C20*INDEX('Regional Cost Factors'!$G$11:$G$25,MATCH(L$9,'Regional Cost Factors'!$B$11:$B$25,0))</f>
        <v>9.93</v>
      </c>
      <c r="M20" s="6">
        <f>$C20*INDEX('Regional Cost Factors'!$G$11:$G$25,MATCH(M$9,'Regional Cost Factors'!$B$11:$B$25,0))</f>
        <v>11.109801980198018</v>
      </c>
      <c r="N20" s="6">
        <f>$C20*INDEX('Regional Cost Factors'!$G$11:$G$25,MATCH(N$9,'Regional Cost Factors'!$B$11:$B$25,0))</f>
        <v>12.28960396039604</v>
      </c>
      <c r="O20" s="6">
        <f>$C20*INDEX('Regional Cost Factors'!$G$11:$G$25,MATCH(O$9,'Regional Cost Factors'!$B$11:$B$25,0))</f>
        <v>9.93</v>
      </c>
      <c r="P20" s="6">
        <f>$C20*INDEX('Regional Cost Factors'!$G$11:$G$25,MATCH(P$9,'Regional Cost Factors'!$B$11:$B$25,0))</f>
        <v>10.781142857142855</v>
      </c>
      <c r="Q20" s="6">
        <f>$C20*INDEX('Regional Cost Factors'!$G$11:$G$25,MATCH(Q$9,'Regional Cost Factors'!$B$11:$B$25,0))</f>
        <v>11.632285714285713</v>
      </c>
      <c r="R20" s="54"/>
      <c r="S20" s="20"/>
      <c r="T20" s="20"/>
    </row>
    <row r="21" spans="1:20" ht="17.25" thickBot="1" x14ac:dyDescent="0.35">
      <c r="A21" s="20"/>
      <c r="B21" s="19" t="s">
        <v>85</v>
      </c>
      <c r="C21" s="5">
        <v>15.86</v>
      </c>
      <c r="D21" s="225">
        <f>$C21*INDEX('Regional Cost Factors'!$G$11:$G$25,MATCH(D$9,'Regional Cost Factors'!$B$11:$B$25,0))</f>
        <v>16.335799999999999</v>
      </c>
      <c r="E21" s="225">
        <f>$C21*INDEX('Regional Cost Factors'!$G$11:$G$25,MATCH(E$9,'Regional Cost Factors'!$B$11:$B$25,0))</f>
        <v>16.652999999999999</v>
      </c>
      <c r="F21" s="225">
        <f>$C21*INDEX('Regional Cost Factors'!$G$11:$G$25,MATCH(F$9,'Regional Cost Factors'!$B$11:$B$25,0))</f>
        <v>15.86</v>
      </c>
      <c r="G21" s="225">
        <f>$C21*INDEX('Regional Cost Factors'!$G$11:$G$25,MATCH(G$9,'Regional Cost Factors'!$B$11:$B$25,0))</f>
        <v>17.786915887850466</v>
      </c>
      <c r="H21" s="225">
        <f>$C21*INDEX('Regional Cost Factors'!$G$11:$G$25,MATCH(H$9,'Regional Cost Factors'!$B$11:$B$25,0))</f>
        <v>19.862056074766354</v>
      </c>
      <c r="I21" s="225">
        <f>$C21*INDEX('Regional Cost Factors'!$G$11:$G$25,MATCH(I$9,'Regional Cost Factors'!$B$11:$B$25,0))</f>
        <v>15.86</v>
      </c>
      <c r="J21" s="225">
        <f>$C21*INDEX('Regional Cost Factors'!$G$11:$G$25,MATCH(J$9,'Regional Cost Factors'!$B$11:$B$25,0))</f>
        <v>17.123185840707965</v>
      </c>
      <c r="K21" s="225">
        <f>$C21*INDEX('Regional Cost Factors'!$G$11:$G$25,MATCH(K$9,'Regional Cost Factors'!$B$11:$B$25,0))</f>
        <v>18.526725663716817</v>
      </c>
      <c r="L21" s="225">
        <f>$C21*INDEX('Regional Cost Factors'!$G$11:$G$25,MATCH(L$9,'Regional Cost Factors'!$B$11:$B$25,0))</f>
        <v>15.86</v>
      </c>
      <c r="M21" s="225">
        <f>$C21*INDEX('Regional Cost Factors'!$G$11:$G$25,MATCH(M$9,'Regional Cost Factors'!$B$11:$B$25,0))</f>
        <v>17.74435643564356</v>
      </c>
      <c r="N21" s="225">
        <f>$C21*INDEX('Regional Cost Factors'!$G$11:$G$25,MATCH(N$9,'Regional Cost Factors'!$B$11:$B$25,0))</f>
        <v>19.628712871287128</v>
      </c>
      <c r="O21" s="225">
        <f>$C21*INDEX('Regional Cost Factors'!$G$11:$G$25,MATCH(O$9,'Regional Cost Factors'!$B$11:$B$25,0))</f>
        <v>15.86</v>
      </c>
      <c r="P21" s="225">
        <f>$C21*INDEX('Regional Cost Factors'!$G$11:$G$25,MATCH(P$9,'Regional Cost Factors'!$B$11:$B$25,0))</f>
        <v>17.219428571428569</v>
      </c>
      <c r="Q21" s="225">
        <f>$C21*INDEX('Regional Cost Factors'!$G$11:$G$25,MATCH(Q$9,'Regional Cost Factors'!$B$11:$B$25,0))</f>
        <v>18.578857142857139</v>
      </c>
      <c r="R21" s="54"/>
      <c r="S21" s="20"/>
      <c r="T21" s="20"/>
    </row>
    <row r="22" spans="1:20" ht="17.25" thickBot="1" x14ac:dyDescent="0.35">
      <c r="A22" s="20"/>
      <c r="B22" s="19" t="s">
        <v>282</v>
      </c>
      <c r="C22" s="6">
        <v>26.4</v>
      </c>
      <c r="D22" s="6">
        <f>$C22*INDEX('Regional Cost Factors'!$G$11:$G$25,MATCH(D$9,'Regional Cost Factors'!$B$11:$B$25,0))</f>
        <v>27.192</v>
      </c>
      <c r="E22" s="6">
        <f>$C22*INDEX('Regional Cost Factors'!$G$11:$G$25,MATCH(E$9,'Regional Cost Factors'!$B$11:$B$25,0))</f>
        <v>27.72</v>
      </c>
      <c r="F22" s="6">
        <f>$C22*INDEX('Regional Cost Factors'!$G$11:$G$25,MATCH(F$9,'Regional Cost Factors'!$B$11:$B$25,0))</f>
        <v>26.4</v>
      </c>
      <c r="G22" s="6">
        <f>$C22*INDEX('Regional Cost Factors'!$G$11:$G$25,MATCH(G$9,'Regional Cost Factors'!$B$11:$B$25,0))</f>
        <v>29.607476635514015</v>
      </c>
      <c r="H22" s="6">
        <f>$C22*INDEX('Regional Cost Factors'!$G$11:$G$25,MATCH(H$9,'Regional Cost Factors'!$B$11:$B$25,0))</f>
        <v>33.061682242990649</v>
      </c>
      <c r="I22" s="6">
        <f>$C22*INDEX('Regional Cost Factors'!$G$11:$G$25,MATCH(I$9,'Regional Cost Factors'!$B$11:$B$25,0))</f>
        <v>26.4</v>
      </c>
      <c r="J22" s="6">
        <f>$C22*INDEX('Regional Cost Factors'!$G$11:$G$25,MATCH(J$9,'Regional Cost Factors'!$B$11:$B$25,0))</f>
        <v>28.502654867256638</v>
      </c>
      <c r="K22" s="6">
        <f>$C22*INDEX('Regional Cost Factors'!$G$11:$G$25,MATCH(K$9,'Regional Cost Factors'!$B$11:$B$25,0))</f>
        <v>30.838938053097351</v>
      </c>
      <c r="L22" s="6">
        <f>$C22*INDEX('Regional Cost Factors'!$G$11:$G$25,MATCH(L$9,'Regional Cost Factors'!$B$11:$B$25,0))</f>
        <v>26.4</v>
      </c>
      <c r="M22" s="6">
        <f>$C22*INDEX('Regional Cost Factors'!$G$11:$G$25,MATCH(M$9,'Regional Cost Factors'!$B$11:$B$25,0))</f>
        <v>29.536633663366331</v>
      </c>
      <c r="N22" s="6">
        <f>$C22*INDEX('Regional Cost Factors'!$G$11:$G$25,MATCH(N$9,'Regional Cost Factors'!$B$11:$B$25,0))</f>
        <v>32.67326732673267</v>
      </c>
      <c r="O22" s="6">
        <f>$C22*INDEX('Regional Cost Factors'!$G$11:$G$25,MATCH(O$9,'Regional Cost Factors'!$B$11:$B$25,0))</f>
        <v>26.4</v>
      </c>
      <c r="P22" s="6">
        <f>$C22*INDEX('Regional Cost Factors'!$G$11:$G$25,MATCH(P$9,'Regional Cost Factors'!$B$11:$B$25,0))</f>
        <v>28.662857142857138</v>
      </c>
      <c r="Q22" s="6">
        <f>$C22*INDEX('Regional Cost Factors'!$G$11:$G$25,MATCH(Q$9,'Regional Cost Factors'!$B$11:$B$25,0))</f>
        <v>30.925714285714278</v>
      </c>
      <c r="R22" s="54"/>
      <c r="S22" s="20"/>
      <c r="T22" s="20"/>
    </row>
    <row r="23" spans="1:20" ht="17.25" thickBot="1" x14ac:dyDescent="0.35">
      <c r="A23" s="20"/>
      <c r="B23" s="19" t="s">
        <v>80</v>
      </c>
      <c r="C23" s="5">
        <v>25</v>
      </c>
      <c r="D23" s="225">
        <f>$C23*INDEX('Regional Cost Factors'!$G$11:$G$25,MATCH(D$9,'Regional Cost Factors'!$B$11:$B$25,0))</f>
        <v>25.75</v>
      </c>
      <c r="E23" s="225">
        <f>$C23*INDEX('Regional Cost Factors'!$G$11:$G$25,MATCH(E$9,'Regional Cost Factors'!$B$11:$B$25,0))</f>
        <v>26.25</v>
      </c>
      <c r="F23" s="225">
        <f>$C23*INDEX('Regional Cost Factors'!$G$11:$G$25,MATCH(F$9,'Regional Cost Factors'!$B$11:$B$25,0))</f>
        <v>25</v>
      </c>
      <c r="G23" s="225">
        <f>$C23*INDEX('Regional Cost Factors'!$G$11:$G$25,MATCH(G$9,'Regional Cost Factors'!$B$11:$B$25,0))</f>
        <v>28.037383177570092</v>
      </c>
      <c r="H23" s="225">
        <f>$C23*INDEX('Regional Cost Factors'!$G$11:$G$25,MATCH(H$9,'Regional Cost Factors'!$B$11:$B$25,0))</f>
        <v>31.308411214953267</v>
      </c>
      <c r="I23" s="225">
        <f>$C23*INDEX('Regional Cost Factors'!$G$11:$G$25,MATCH(I$9,'Regional Cost Factors'!$B$11:$B$25,0))</f>
        <v>25</v>
      </c>
      <c r="J23" s="225">
        <f>$C23*INDEX('Regional Cost Factors'!$G$11:$G$25,MATCH(J$9,'Regional Cost Factors'!$B$11:$B$25,0))</f>
        <v>26.991150442477878</v>
      </c>
      <c r="K23" s="225">
        <f>$C23*INDEX('Regional Cost Factors'!$G$11:$G$25,MATCH(K$9,'Regional Cost Factors'!$B$11:$B$25,0))</f>
        <v>29.203539823008857</v>
      </c>
      <c r="L23" s="225">
        <f>$C23*INDEX('Regional Cost Factors'!$G$11:$G$25,MATCH(L$9,'Regional Cost Factors'!$B$11:$B$25,0))</f>
        <v>25</v>
      </c>
      <c r="M23" s="225">
        <f>$C23*INDEX('Regional Cost Factors'!$G$11:$G$25,MATCH(M$9,'Regional Cost Factors'!$B$11:$B$25,0))</f>
        <v>27.970297029702966</v>
      </c>
      <c r="N23" s="225">
        <f>$C23*INDEX('Regional Cost Factors'!$G$11:$G$25,MATCH(N$9,'Regional Cost Factors'!$B$11:$B$25,0))</f>
        <v>30.940594059405939</v>
      </c>
      <c r="O23" s="225">
        <f>$C23*INDEX('Regional Cost Factors'!$G$11:$G$25,MATCH(O$9,'Regional Cost Factors'!$B$11:$B$25,0))</f>
        <v>25</v>
      </c>
      <c r="P23" s="225">
        <f>$C23*INDEX('Regional Cost Factors'!$G$11:$G$25,MATCH(P$9,'Regional Cost Factors'!$B$11:$B$25,0))</f>
        <v>27.142857142857142</v>
      </c>
      <c r="Q23" s="225">
        <f>$C23*INDEX('Regional Cost Factors'!$G$11:$G$25,MATCH(Q$9,'Regional Cost Factors'!$B$11:$B$25,0))</f>
        <v>29.285714285714281</v>
      </c>
      <c r="R23" s="54"/>
      <c r="S23" s="20"/>
      <c r="T23" s="20"/>
    </row>
    <row r="24" spans="1:20" ht="17.25" thickBot="1" x14ac:dyDescent="0.35">
      <c r="A24" s="20"/>
      <c r="B24" s="19" t="s">
        <v>283</v>
      </c>
      <c r="C24" s="6">
        <v>149.9</v>
      </c>
      <c r="D24" s="6">
        <f>$C24*INDEX('Regional Cost Factors'!$G$11:$G$25,MATCH(D$9,'Regional Cost Factors'!$B$11:$B$25,0))</f>
        <v>154.39700000000002</v>
      </c>
      <c r="E24" s="6">
        <f>$C24*INDEX('Regional Cost Factors'!$G$11:$G$25,MATCH(E$9,'Regional Cost Factors'!$B$11:$B$25,0))</f>
        <v>157.39500000000001</v>
      </c>
      <c r="F24" s="6">
        <f>$C24*INDEX('Regional Cost Factors'!$G$11:$G$25,MATCH(F$9,'Regional Cost Factors'!$B$11:$B$25,0))</f>
        <v>149.9</v>
      </c>
      <c r="G24" s="6">
        <f>$C24*INDEX('Regional Cost Factors'!$G$11:$G$25,MATCH(G$9,'Regional Cost Factors'!$B$11:$B$25,0))</f>
        <v>168.11214953271028</v>
      </c>
      <c r="H24" s="6">
        <f>$C24*INDEX('Regional Cost Factors'!$G$11:$G$25,MATCH(H$9,'Regional Cost Factors'!$B$11:$B$25,0))</f>
        <v>187.7252336448598</v>
      </c>
      <c r="I24" s="6">
        <f>$C24*INDEX('Regional Cost Factors'!$G$11:$G$25,MATCH(I$9,'Regional Cost Factors'!$B$11:$B$25,0))</f>
        <v>149.9</v>
      </c>
      <c r="J24" s="6">
        <f>$C24*INDEX('Regional Cost Factors'!$G$11:$G$25,MATCH(J$9,'Regional Cost Factors'!$B$11:$B$25,0))</f>
        <v>161.83893805309737</v>
      </c>
      <c r="K24" s="6">
        <f>$C24*INDEX('Regional Cost Factors'!$G$11:$G$25,MATCH(K$9,'Regional Cost Factors'!$B$11:$B$25,0))</f>
        <v>175.10442477876111</v>
      </c>
      <c r="L24" s="6">
        <f>$C24*INDEX('Regional Cost Factors'!$G$11:$G$25,MATCH(L$9,'Regional Cost Factors'!$B$11:$B$25,0))</f>
        <v>149.9</v>
      </c>
      <c r="M24" s="6">
        <f>$C24*INDEX('Regional Cost Factors'!$G$11:$G$25,MATCH(M$9,'Regional Cost Factors'!$B$11:$B$25,0))</f>
        <v>167.70990099009899</v>
      </c>
      <c r="N24" s="6">
        <f>$C24*INDEX('Regional Cost Factors'!$G$11:$G$25,MATCH(N$9,'Regional Cost Factors'!$B$11:$B$25,0))</f>
        <v>185.51980198019803</v>
      </c>
      <c r="O24" s="6">
        <f>$C24*INDEX('Regional Cost Factors'!$G$11:$G$25,MATCH(O$9,'Regional Cost Factors'!$B$11:$B$25,0))</f>
        <v>149.9</v>
      </c>
      <c r="P24" s="6">
        <f>$C24*INDEX('Regional Cost Factors'!$G$11:$G$25,MATCH(P$9,'Regional Cost Factors'!$B$11:$B$25,0))</f>
        <v>162.74857142857141</v>
      </c>
      <c r="Q24" s="6">
        <f>$C24*INDEX('Regional Cost Factors'!$G$11:$G$25,MATCH(Q$9,'Regional Cost Factors'!$B$11:$B$25,0))</f>
        <v>175.59714285714284</v>
      </c>
      <c r="R24" s="54"/>
      <c r="S24" s="20"/>
      <c r="T24" s="20"/>
    </row>
    <row r="25" spans="1:20" ht="17.25" thickBot="1" x14ac:dyDescent="0.35">
      <c r="A25" s="20"/>
      <c r="B25" s="19" t="s">
        <v>88</v>
      </c>
      <c r="C25" s="5">
        <v>16.7929203539823</v>
      </c>
      <c r="D25" s="225">
        <f>$C25*INDEX('Regional Cost Factors'!$G$11:$G$25,MATCH(D$9,'Regional Cost Factors'!$B$11:$B$25,0))</f>
        <v>17.296707964601769</v>
      </c>
      <c r="E25" s="225">
        <f>$C25*INDEX('Regional Cost Factors'!$G$11:$G$25,MATCH(E$9,'Regional Cost Factors'!$B$11:$B$25,0))</f>
        <v>17.632566371681417</v>
      </c>
      <c r="F25" s="225">
        <f>$C25*INDEX('Regional Cost Factors'!$G$11:$G$25,MATCH(F$9,'Regional Cost Factors'!$B$11:$B$25,0))</f>
        <v>16.7929203539823</v>
      </c>
      <c r="G25" s="225">
        <f>$C25*INDEX('Regional Cost Factors'!$G$11:$G$25,MATCH(G$9,'Regional Cost Factors'!$B$11:$B$25,0))</f>
        <v>18.833181705400708</v>
      </c>
      <c r="H25" s="225">
        <f>$C25*INDEX('Regional Cost Factors'!$G$11:$G$25,MATCH(H$9,'Regional Cost Factors'!$B$11:$B$25,0))</f>
        <v>21.03038623769746</v>
      </c>
      <c r="I25" s="225">
        <f>$C25*INDEX('Regional Cost Factors'!$G$11:$G$25,MATCH(I$9,'Regional Cost Factors'!$B$11:$B$25,0))</f>
        <v>16.7929203539823</v>
      </c>
      <c r="J25" s="225">
        <f>$C25*INDEX('Regional Cost Factors'!$G$11:$G$25,MATCH(J$9,'Regional Cost Factors'!$B$11:$B$25,0))</f>
        <v>18.130409585715405</v>
      </c>
      <c r="K25" s="225">
        <f>$C25*INDEX('Regional Cost Factors'!$G$11:$G$25,MATCH(K$9,'Regional Cost Factors'!$B$11:$B$25,0))</f>
        <v>19.616508732085524</v>
      </c>
      <c r="L25" s="225">
        <f>$C25*INDEX('Regional Cost Factors'!$G$11:$G$25,MATCH(L$9,'Regional Cost Factors'!$B$11:$B$25,0))</f>
        <v>16.7929203539823</v>
      </c>
      <c r="M25" s="225">
        <f>$C25*INDEX('Regional Cost Factors'!$G$11:$G$25,MATCH(M$9,'Regional Cost Factors'!$B$11:$B$25,0))</f>
        <v>18.788118811881183</v>
      </c>
      <c r="N25" s="225">
        <f>$C25*INDEX('Regional Cost Factors'!$G$11:$G$25,MATCH(N$9,'Regional Cost Factors'!$B$11:$B$25,0))</f>
        <v>20.783317269780074</v>
      </c>
      <c r="O25" s="225">
        <f>$C25*INDEX('Regional Cost Factors'!$G$11:$G$25,MATCH(O$9,'Regional Cost Factors'!$B$11:$B$25,0))</f>
        <v>16.7929203539823</v>
      </c>
      <c r="P25" s="225">
        <f>$C25*INDEX('Regional Cost Factors'!$G$11:$G$25,MATCH(P$9,'Regional Cost Factors'!$B$11:$B$25,0))</f>
        <v>18.232313527180782</v>
      </c>
      <c r="Q25" s="225">
        <f>$C25*INDEX('Regional Cost Factors'!$G$11:$G$25,MATCH(Q$9,'Regional Cost Factors'!$B$11:$B$25,0))</f>
        <v>19.671706700379264</v>
      </c>
      <c r="R25" s="54"/>
      <c r="S25" s="20"/>
      <c r="T25" s="20"/>
    </row>
    <row r="26" spans="1:20" ht="17.25" thickBot="1" x14ac:dyDescent="0.35">
      <c r="A26" s="20"/>
      <c r="B26" s="19" t="s">
        <v>81</v>
      </c>
      <c r="C26" s="6">
        <v>16.7929203539823</v>
      </c>
      <c r="D26" s="6">
        <f>$C26*INDEX('Regional Cost Factors'!$G$11:$G$25,MATCH(D$9,'Regional Cost Factors'!$B$11:$B$25,0))</f>
        <v>17.296707964601769</v>
      </c>
      <c r="E26" s="6">
        <f>$C26*INDEX('Regional Cost Factors'!$G$11:$G$25,MATCH(E$9,'Regional Cost Factors'!$B$11:$B$25,0))</f>
        <v>17.632566371681417</v>
      </c>
      <c r="F26" s="6">
        <f>$C26*INDEX('Regional Cost Factors'!$G$11:$G$25,MATCH(F$9,'Regional Cost Factors'!$B$11:$B$25,0))</f>
        <v>16.7929203539823</v>
      </c>
      <c r="G26" s="6">
        <f>$C26*INDEX('Regional Cost Factors'!$G$11:$G$25,MATCH(G$9,'Regional Cost Factors'!$B$11:$B$25,0))</f>
        <v>18.833181705400708</v>
      </c>
      <c r="H26" s="6">
        <f>$C26*INDEX('Regional Cost Factors'!$G$11:$G$25,MATCH(H$9,'Regional Cost Factors'!$B$11:$B$25,0))</f>
        <v>21.03038623769746</v>
      </c>
      <c r="I26" s="6">
        <f>$C26*INDEX('Regional Cost Factors'!$G$11:$G$25,MATCH(I$9,'Regional Cost Factors'!$B$11:$B$25,0))</f>
        <v>16.7929203539823</v>
      </c>
      <c r="J26" s="6">
        <f>$C26*INDEX('Regional Cost Factors'!$G$11:$G$25,MATCH(J$9,'Regional Cost Factors'!$B$11:$B$25,0))</f>
        <v>18.130409585715405</v>
      </c>
      <c r="K26" s="6">
        <f>$C26*INDEX('Regional Cost Factors'!$G$11:$G$25,MATCH(K$9,'Regional Cost Factors'!$B$11:$B$25,0))</f>
        <v>19.616508732085524</v>
      </c>
      <c r="L26" s="6">
        <f>$C26*INDEX('Regional Cost Factors'!$G$11:$G$25,MATCH(L$9,'Regional Cost Factors'!$B$11:$B$25,0))</f>
        <v>16.7929203539823</v>
      </c>
      <c r="M26" s="6">
        <f>$C26*INDEX('Regional Cost Factors'!$G$11:$G$25,MATCH(M$9,'Regional Cost Factors'!$B$11:$B$25,0))</f>
        <v>18.788118811881183</v>
      </c>
      <c r="N26" s="6">
        <f>$C26*INDEX('Regional Cost Factors'!$G$11:$G$25,MATCH(N$9,'Regional Cost Factors'!$B$11:$B$25,0))</f>
        <v>20.783317269780074</v>
      </c>
      <c r="O26" s="6">
        <f>$C26*INDEX('Regional Cost Factors'!$G$11:$G$25,MATCH(O$9,'Regional Cost Factors'!$B$11:$B$25,0))</f>
        <v>16.7929203539823</v>
      </c>
      <c r="P26" s="6">
        <f>$C26*INDEX('Regional Cost Factors'!$G$11:$G$25,MATCH(P$9,'Regional Cost Factors'!$B$11:$B$25,0))</f>
        <v>18.232313527180782</v>
      </c>
      <c r="Q26" s="6">
        <f>$C26*INDEX('Regional Cost Factors'!$G$11:$G$25,MATCH(Q$9,'Regional Cost Factors'!$B$11:$B$25,0))</f>
        <v>19.671706700379264</v>
      </c>
      <c r="R26" s="54"/>
      <c r="S26" s="20"/>
      <c r="T26" s="20"/>
    </row>
    <row r="27" spans="1:20" ht="17.25" thickBot="1" x14ac:dyDescent="0.35">
      <c r="A27" s="20"/>
      <c r="B27" s="19" t="s">
        <v>89</v>
      </c>
      <c r="C27" s="5">
        <v>16.7929203539823</v>
      </c>
      <c r="D27" s="225">
        <f>$C27*INDEX('Regional Cost Factors'!$G$11:$G$25,MATCH(D$9,'Regional Cost Factors'!$B$11:$B$25,0))</f>
        <v>17.296707964601769</v>
      </c>
      <c r="E27" s="225">
        <f>$C27*INDEX('Regional Cost Factors'!$G$11:$G$25,MATCH(E$9,'Regional Cost Factors'!$B$11:$B$25,0))</f>
        <v>17.632566371681417</v>
      </c>
      <c r="F27" s="225">
        <f>$C27*INDEX('Regional Cost Factors'!$G$11:$G$25,MATCH(F$9,'Regional Cost Factors'!$B$11:$B$25,0))</f>
        <v>16.7929203539823</v>
      </c>
      <c r="G27" s="225">
        <f>$C27*INDEX('Regional Cost Factors'!$G$11:$G$25,MATCH(G$9,'Regional Cost Factors'!$B$11:$B$25,0))</f>
        <v>18.833181705400708</v>
      </c>
      <c r="H27" s="225">
        <f>$C27*INDEX('Regional Cost Factors'!$G$11:$G$25,MATCH(H$9,'Regional Cost Factors'!$B$11:$B$25,0))</f>
        <v>21.03038623769746</v>
      </c>
      <c r="I27" s="225">
        <f>$C27*INDEX('Regional Cost Factors'!$G$11:$G$25,MATCH(I$9,'Regional Cost Factors'!$B$11:$B$25,0))</f>
        <v>16.7929203539823</v>
      </c>
      <c r="J27" s="225">
        <f>$C27*INDEX('Regional Cost Factors'!$G$11:$G$25,MATCH(J$9,'Regional Cost Factors'!$B$11:$B$25,0))</f>
        <v>18.130409585715405</v>
      </c>
      <c r="K27" s="225">
        <f>$C27*INDEX('Regional Cost Factors'!$G$11:$G$25,MATCH(K$9,'Regional Cost Factors'!$B$11:$B$25,0))</f>
        <v>19.616508732085524</v>
      </c>
      <c r="L27" s="225">
        <f>$C27*INDEX('Regional Cost Factors'!$G$11:$G$25,MATCH(L$9,'Regional Cost Factors'!$B$11:$B$25,0))</f>
        <v>16.7929203539823</v>
      </c>
      <c r="M27" s="225">
        <f>$C27*INDEX('Regional Cost Factors'!$G$11:$G$25,MATCH(M$9,'Regional Cost Factors'!$B$11:$B$25,0))</f>
        <v>18.788118811881183</v>
      </c>
      <c r="N27" s="225">
        <f>$C27*INDEX('Regional Cost Factors'!$G$11:$G$25,MATCH(N$9,'Regional Cost Factors'!$B$11:$B$25,0))</f>
        <v>20.783317269780074</v>
      </c>
      <c r="O27" s="225">
        <f>$C27*INDEX('Regional Cost Factors'!$G$11:$G$25,MATCH(O$9,'Regional Cost Factors'!$B$11:$B$25,0))</f>
        <v>16.7929203539823</v>
      </c>
      <c r="P27" s="225">
        <f>$C27*INDEX('Regional Cost Factors'!$G$11:$G$25,MATCH(P$9,'Regional Cost Factors'!$B$11:$B$25,0))</f>
        <v>18.232313527180782</v>
      </c>
      <c r="Q27" s="225">
        <f>$C27*INDEX('Regional Cost Factors'!$G$11:$G$25,MATCH(Q$9,'Regional Cost Factors'!$B$11:$B$25,0))</f>
        <v>19.671706700379264</v>
      </c>
      <c r="R27" s="54"/>
      <c r="S27" s="20"/>
      <c r="T27" s="20"/>
    </row>
    <row r="28" spans="1:20" ht="17.25" thickBot="1" x14ac:dyDescent="0.35">
      <c r="A28" s="20"/>
      <c r="B28" s="19" t="s">
        <v>284</v>
      </c>
      <c r="C28" s="6" t="s">
        <v>42</v>
      </c>
      <c r="D28" s="6" t="s">
        <v>42</v>
      </c>
      <c r="E28" s="6" t="s">
        <v>42</v>
      </c>
      <c r="F28" s="6" t="s">
        <v>42</v>
      </c>
      <c r="G28" s="6" t="s">
        <v>42</v>
      </c>
      <c r="H28" s="6" t="s">
        <v>42</v>
      </c>
      <c r="I28" s="6" t="s">
        <v>42</v>
      </c>
      <c r="J28" s="6" t="s">
        <v>42</v>
      </c>
      <c r="K28" s="6" t="s">
        <v>42</v>
      </c>
      <c r="L28" s="6" t="s">
        <v>42</v>
      </c>
      <c r="M28" s="6" t="s">
        <v>42</v>
      </c>
      <c r="N28" s="6" t="s">
        <v>42</v>
      </c>
      <c r="O28" s="6" t="s">
        <v>42</v>
      </c>
      <c r="P28" s="6" t="s">
        <v>42</v>
      </c>
      <c r="Q28" s="6" t="s">
        <v>42</v>
      </c>
      <c r="R28" s="54"/>
      <c r="S28" s="20"/>
      <c r="T28" s="20"/>
    </row>
    <row r="29" spans="1:20" ht="17.25" thickBot="1" x14ac:dyDescent="0.35">
      <c r="A29" s="20"/>
      <c r="B29" s="75" t="s">
        <v>264</v>
      </c>
      <c r="C29" s="5">
        <v>33</v>
      </c>
      <c r="D29" s="225">
        <f>$C29*INDEX('Regional Cost Factors'!$G$11:$G$25,MATCH(D$9,'Regional Cost Factors'!$B$11:$B$25,0))</f>
        <v>33.99</v>
      </c>
      <c r="E29" s="225">
        <f>$C29*INDEX('Regional Cost Factors'!$G$11:$G$25,MATCH(E$9,'Regional Cost Factors'!$B$11:$B$25,0))</f>
        <v>34.65</v>
      </c>
      <c r="F29" s="225">
        <f>$C29*INDEX('Regional Cost Factors'!$G$11:$G$25,MATCH(F$9,'Regional Cost Factors'!$B$11:$B$25,0))</f>
        <v>33</v>
      </c>
      <c r="G29" s="225">
        <f>$C29*INDEX('Regional Cost Factors'!$G$11:$G$25,MATCH(G$9,'Regional Cost Factors'!$B$11:$B$25,0))</f>
        <v>37.009345794392523</v>
      </c>
      <c r="H29" s="225">
        <f>$C29*INDEX('Regional Cost Factors'!$G$11:$G$25,MATCH(H$9,'Regional Cost Factors'!$B$11:$B$25,0))</f>
        <v>41.327102803738313</v>
      </c>
      <c r="I29" s="225">
        <f>$C29*INDEX('Regional Cost Factors'!$G$11:$G$25,MATCH(I$9,'Regional Cost Factors'!$B$11:$B$25,0))</f>
        <v>33</v>
      </c>
      <c r="J29" s="225">
        <f>$C29*INDEX('Regional Cost Factors'!$G$11:$G$25,MATCH(J$9,'Regional Cost Factors'!$B$11:$B$25,0))</f>
        <v>35.628318584070797</v>
      </c>
      <c r="K29" s="225">
        <f>$C29*INDEX('Regional Cost Factors'!$G$11:$G$25,MATCH(K$9,'Regional Cost Factors'!$B$11:$B$25,0))</f>
        <v>38.548672566371692</v>
      </c>
      <c r="L29" s="225">
        <f>$C29*INDEX('Regional Cost Factors'!$G$11:$G$25,MATCH(L$9,'Regional Cost Factors'!$B$11:$B$25,0))</f>
        <v>33</v>
      </c>
      <c r="M29" s="225">
        <f>$C29*INDEX('Regional Cost Factors'!$G$11:$G$25,MATCH(M$9,'Regional Cost Factors'!$B$11:$B$25,0))</f>
        <v>36.920792079207914</v>
      </c>
      <c r="N29" s="225">
        <f>$C29*INDEX('Regional Cost Factors'!$G$11:$G$25,MATCH(N$9,'Regional Cost Factors'!$B$11:$B$25,0))</f>
        <v>40.841584158415841</v>
      </c>
      <c r="O29" s="225">
        <f>$C29*INDEX('Regional Cost Factors'!$G$11:$G$25,MATCH(O$9,'Regional Cost Factors'!$B$11:$B$25,0))</f>
        <v>33</v>
      </c>
      <c r="P29" s="225">
        <f>$C29*INDEX('Regional Cost Factors'!$G$11:$G$25,MATCH(P$9,'Regional Cost Factors'!$B$11:$B$25,0))</f>
        <v>35.828571428571429</v>
      </c>
      <c r="Q29" s="225">
        <f>$C29*INDEX('Regional Cost Factors'!$G$11:$G$25,MATCH(Q$9,'Regional Cost Factors'!$B$11:$B$25,0))</f>
        <v>38.657142857142851</v>
      </c>
      <c r="R29" s="54"/>
      <c r="S29" s="20"/>
      <c r="T29" s="20"/>
    </row>
    <row r="30" spans="1:20" x14ac:dyDescent="0.2">
      <c r="A30" s="20"/>
      <c r="B30" s="37" t="s">
        <v>112</v>
      </c>
      <c r="C30" s="54"/>
      <c r="D30" s="20"/>
      <c r="E30" s="20"/>
      <c r="F30" s="20"/>
      <c r="G30" s="20"/>
      <c r="H30" s="20"/>
      <c r="I30" s="20"/>
      <c r="J30" s="20"/>
      <c r="K30" s="20"/>
      <c r="L30" s="20"/>
      <c r="M30" s="20"/>
      <c r="N30" s="20"/>
      <c r="O30" s="20"/>
      <c r="P30" s="20"/>
      <c r="Q30" s="20"/>
      <c r="R30" s="54"/>
      <c r="S30" s="20"/>
      <c r="T30" s="20"/>
    </row>
    <row r="31" spans="1:20" x14ac:dyDescent="0.2">
      <c r="A31" s="20"/>
      <c r="B31" s="37" t="s">
        <v>263</v>
      </c>
      <c r="C31" s="20"/>
      <c r="D31" s="20"/>
      <c r="E31" s="20"/>
      <c r="F31" s="20"/>
      <c r="G31" s="20"/>
      <c r="H31" s="20"/>
      <c r="I31" s="20"/>
      <c r="J31" s="20"/>
      <c r="K31" s="20"/>
      <c r="L31" s="20"/>
      <c r="M31" s="20"/>
      <c r="N31" s="20"/>
      <c r="O31" s="20"/>
      <c r="P31" s="20"/>
      <c r="Q31" s="20"/>
      <c r="R31" s="54"/>
      <c r="S31" s="20"/>
      <c r="T31" s="20"/>
    </row>
    <row r="32" spans="1:20" x14ac:dyDescent="0.2">
      <c r="A32" s="20"/>
      <c r="B32" s="37" t="s">
        <v>366</v>
      </c>
      <c r="C32" s="20"/>
      <c r="D32" s="20"/>
      <c r="E32" s="20"/>
      <c r="F32" s="20"/>
      <c r="G32" s="20"/>
      <c r="H32" s="20"/>
      <c r="I32" s="20"/>
      <c r="J32" s="20"/>
      <c r="K32" s="20"/>
      <c r="L32" s="20"/>
      <c r="M32" s="20"/>
      <c r="N32" s="20"/>
      <c r="O32" s="20"/>
      <c r="P32" s="20"/>
      <c r="Q32" s="20"/>
      <c r="R32" s="54"/>
      <c r="S32" s="20"/>
      <c r="T32" s="20"/>
    </row>
    <row r="33" spans="1:20" x14ac:dyDescent="0.2">
      <c r="A33" s="20"/>
      <c r="B33" s="37" t="s">
        <v>367</v>
      </c>
      <c r="C33" s="20"/>
      <c r="D33" s="20"/>
      <c r="E33" s="20"/>
      <c r="F33" s="20"/>
      <c r="G33" s="20"/>
      <c r="H33" s="20"/>
      <c r="I33" s="20"/>
      <c r="J33" s="20"/>
      <c r="K33" s="20"/>
      <c r="L33" s="20"/>
      <c r="M33" s="20"/>
      <c r="N33" s="20"/>
      <c r="O33" s="20"/>
      <c r="P33" s="20"/>
      <c r="Q33" s="20"/>
      <c r="R33" s="54"/>
      <c r="S33" s="20"/>
      <c r="T33" s="20"/>
    </row>
    <row r="34" spans="1:20" x14ac:dyDescent="0.2">
      <c r="A34" s="20"/>
      <c r="B34" s="37" t="s">
        <v>368</v>
      </c>
      <c r="C34" s="20"/>
      <c r="D34" s="20"/>
      <c r="E34" s="20"/>
      <c r="F34" s="20"/>
      <c r="G34" s="20"/>
      <c r="H34" s="20"/>
      <c r="I34" s="20"/>
      <c r="J34" s="20"/>
      <c r="K34" s="20"/>
      <c r="L34" s="20"/>
      <c r="M34" s="20"/>
      <c r="N34" s="20"/>
      <c r="O34" s="20"/>
      <c r="P34" s="20"/>
      <c r="Q34" s="20"/>
      <c r="R34" s="54"/>
      <c r="S34" s="20"/>
      <c r="T34" s="20"/>
    </row>
    <row r="35" spans="1:20" x14ac:dyDescent="0.2">
      <c r="A35" s="20"/>
      <c r="B35" s="37" t="s">
        <v>369</v>
      </c>
      <c r="C35" s="20"/>
      <c r="D35" s="20"/>
      <c r="E35" s="20"/>
      <c r="F35" s="20"/>
      <c r="G35" s="20"/>
      <c r="H35" s="20"/>
      <c r="I35" s="20"/>
      <c r="J35" s="20"/>
      <c r="K35" s="20"/>
      <c r="L35" s="20"/>
      <c r="M35" s="20"/>
      <c r="N35" s="20"/>
      <c r="O35" s="20"/>
      <c r="P35" s="20"/>
      <c r="Q35" s="20"/>
      <c r="R35" s="54"/>
      <c r="S35" s="20"/>
      <c r="T35" s="20"/>
    </row>
    <row r="36" spans="1:20" x14ac:dyDescent="0.2">
      <c r="A36" s="20"/>
      <c r="B36" s="20"/>
      <c r="C36" s="191"/>
      <c r="D36" s="20"/>
      <c r="E36" s="20"/>
      <c r="F36" s="20"/>
      <c r="G36" s="20"/>
      <c r="H36" s="20"/>
      <c r="I36" s="20"/>
      <c r="J36" s="20"/>
      <c r="K36" s="20"/>
      <c r="L36" s="20"/>
      <c r="M36" s="20"/>
      <c r="N36" s="20"/>
      <c r="O36" s="20"/>
      <c r="P36" s="20"/>
      <c r="Q36" s="20"/>
      <c r="R36" s="54"/>
      <c r="S36" s="20"/>
      <c r="T36" s="20"/>
    </row>
    <row r="37" spans="1:20" x14ac:dyDescent="0.2">
      <c r="A37" s="20"/>
      <c r="B37" s="20"/>
      <c r="C37" s="191"/>
      <c r="D37" s="20"/>
      <c r="E37" s="20"/>
      <c r="F37" s="20"/>
      <c r="G37" s="20"/>
      <c r="H37" s="20"/>
      <c r="I37" s="20"/>
      <c r="J37" s="20"/>
      <c r="K37" s="20"/>
      <c r="L37" s="20"/>
      <c r="M37" s="20"/>
      <c r="N37" s="20"/>
      <c r="O37" s="20"/>
      <c r="P37" s="20"/>
      <c r="Q37" s="20"/>
      <c r="R37" s="54"/>
      <c r="S37" s="20"/>
      <c r="T37" s="20"/>
    </row>
    <row r="38" spans="1:20" x14ac:dyDescent="0.2">
      <c r="A38" s="20"/>
      <c r="B38" s="20"/>
      <c r="C38" s="191"/>
      <c r="D38" s="20"/>
      <c r="E38" s="20"/>
      <c r="F38" s="20"/>
      <c r="G38" s="20"/>
      <c r="H38" s="20"/>
      <c r="I38" s="20"/>
      <c r="J38" s="20"/>
      <c r="K38" s="20"/>
      <c r="L38" s="20"/>
      <c r="M38" s="20"/>
      <c r="N38" s="20"/>
      <c r="O38" s="20"/>
      <c r="P38" s="20"/>
      <c r="Q38" s="20"/>
      <c r="R38" s="54"/>
      <c r="S38" s="20"/>
      <c r="T38" s="20"/>
    </row>
    <row r="39" spans="1:20" x14ac:dyDescent="0.2">
      <c r="A39" s="20"/>
      <c r="B39" s="20"/>
      <c r="C39" s="191"/>
      <c r="D39" s="20"/>
      <c r="E39" s="20"/>
      <c r="F39" s="20"/>
      <c r="G39" s="20"/>
      <c r="H39" s="20"/>
      <c r="I39" s="20"/>
      <c r="J39" s="20"/>
      <c r="K39" s="20"/>
      <c r="L39" s="20"/>
      <c r="M39" s="20"/>
      <c r="N39" s="20"/>
      <c r="O39" s="20"/>
      <c r="P39" s="20"/>
      <c r="Q39" s="20"/>
      <c r="R39" s="54"/>
      <c r="S39" s="20"/>
      <c r="T39" s="20"/>
    </row>
    <row r="40" spans="1:20" x14ac:dyDescent="0.2">
      <c r="A40" s="20"/>
      <c r="B40" s="20"/>
      <c r="C40" s="191"/>
      <c r="D40" s="20"/>
      <c r="E40" s="20"/>
      <c r="F40" s="20"/>
      <c r="G40" s="20"/>
      <c r="H40" s="20"/>
      <c r="I40" s="20"/>
      <c r="J40" s="20"/>
      <c r="K40" s="20"/>
      <c r="L40" s="20"/>
      <c r="M40" s="20"/>
      <c r="N40" s="20"/>
      <c r="O40" s="20"/>
      <c r="P40" s="20"/>
      <c r="Q40" s="20"/>
      <c r="R40" s="54"/>
      <c r="S40" s="20"/>
      <c r="T40" s="20"/>
    </row>
    <row r="41" spans="1:20" x14ac:dyDescent="0.2">
      <c r="A41" s="20"/>
      <c r="B41" s="20"/>
      <c r="C41" s="191"/>
      <c r="D41" s="20"/>
      <c r="E41" s="20"/>
      <c r="F41" s="20"/>
      <c r="G41" s="20"/>
      <c r="H41" s="20"/>
      <c r="I41" s="20"/>
      <c r="J41" s="20"/>
      <c r="K41" s="20"/>
      <c r="L41" s="20"/>
      <c r="M41" s="20"/>
      <c r="N41" s="20"/>
      <c r="O41" s="20"/>
      <c r="P41" s="20"/>
      <c r="Q41" s="20"/>
      <c r="R41" s="54"/>
      <c r="S41" s="20"/>
      <c r="T41" s="20"/>
    </row>
    <row r="42" spans="1:20" x14ac:dyDescent="0.2">
      <c r="A42" s="20"/>
      <c r="B42" s="20"/>
      <c r="C42" s="20"/>
      <c r="D42" s="20"/>
      <c r="E42" s="20"/>
      <c r="F42" s="20"/>
      <c r="G42" s="20"/>
      <c r="H42" s="20"/>
      <c r="I42" s="20"/>
      <c r="J42" s="20"/>
      <c r="K42" s="20"/>
      <c r="L42" s="20"/>
      <c r="M42" s="20"/>
      <c r="N42" s="20"/>
      <c r="O42" s="20"/>
      <c r="P42" s="20"/>
      <c r="Q42" s="20"/>
      <c r="R42" s="54"/>
      <c r="S42" s="20"/>
      <c r="T42" s="20"/>
    </row>
    <row r="43" spans="1:20" x14ac:dyDescent="0.2">
      <c r="A43" s="20"/>
      <c r="B43" s="20"/>
      <c r="C43" s="20"/>
      <c r="D43" s="20"/>
      <c r="E43" s="20"/>
      <c r="F43" s="20"/>
      <c r="G43" s="20"/>
      <c r="H43" s="20"/>
      <c r="I43" s="20"/>
      <c r="J43" s="20"/>
      <c r="K43" s="20"/>
      <c r="L43" s="20"/>
      <c r="M43" s="20"/>
      <c r="N43" s="20"/>
      <c r="O43" s="20"/>
      <c r="P43" s="20"/>
      <c r="Q43" s="20"/>
      <c r="R43" s="54"/>
      <c r="S43" s="20"/>
      <c r="T43" s="20"/>
    </row>
    <row r="44" spans="1:20" x14ac:dyDescent="0.2">
      <c r="A44" s="20"/>
      <c r="B44" s="20"/>
      <c r="C44" s="20"/>
      <c r="D44" s="20"/>
      <c r="E44" s="20"/>
      <c r="F44" s="20"/>
      <c r="G44" s="20"/>
      <c r="H44" s="20"/>
      <c r="I44" s="20"/>
      <c r="J44" s="20"/>
      <c r="K44" s="20"/>
      <c r="L44" s="20"/>
      <c r="M44" s="20"/>
      <c r="N44" s="20"/>
      <c r="O44" s="20"/>
      <c r="P44" s="20"/>
      <c r="Q44" s="20"/>
      <c r="R44" s="54"/>
      <c r="S44" s="20"/>
      <c r="T44" s="20"/>
    </row>
    <row r="45" spans="1:20" x14ac:dyDescent="0.2">
      <c r="A45" s="20"/>
      <c r="B45" s="20"/>
      <c r="C45" s="20"/>
      <c r="D45" s="20"/>
      <c r="E45" s="20"/>
      <c r="F45" s="20"/>
      <c r="G45" s="20"/>
      <c r="H45" s="20"/>
      <c r="I45" s="20"/>
      <c r="J45" s="20"/>
      <c r="K45" s="20"/>
      <c r="L45" s="20"/>
      <c r="M45" s="20"/>
      <c r="N45" s="20"/>
      <c r="O45" s="20"/>
      <c r="P45" s="20"/>
      <c r="Q45" s="20"/>
      <c r="R45" s="54"/>
      <c r="S45" s="20"/>
      <c r="T45" s="20"/>
    </row>
    <row r="46" spans="1:20" x14ac:dyDescent="0.2">
      <c r="A46" s="20"/>
      <c r="B46" s="20"/>
      <c r="C46" s="20"/>
      <c r="D46" s="20"/>
      <c r="E46" s="20"/>
      <c r="F46" s="20"/>
      <c r="G46" s="20"/>
      <c r="H46" s="20"/>
      <c r="I46" s="20"/>
      <c r="J46" s="20"/>
      <c r="K46" s="20"/>
      <c r="L46" s="20"/>
      <c r="M46" s="20"/>
      <c r="N46" s="20"/>
      <c r="O46" s="20"/>
      <c r="P46" s="20"/>
      <c r="Q46" s="20"/>
      <c r="R46" s="54"/>
      <c r="S46" s="20"/>
      <c r="T46" s="20"/>
    </row>
    <row r="47" spans="1:20" x14ac:dyDescent="0.2">
      <c r="A47" s="20"/>
      <c r="B47" s="20"/>
      <c r="C47" s="20"/>
      <c r="D47" s="20"/>
      <c r="E47" s="20"/>
      <c r="F47" s="20"/>
      <c r="G47" s="20"/>
      <c r="H47" s="20"/>
      <c r="I47" s="20"/>
      <c r="J47" s="20"/>
      <c r="K47" s="20"/>
      <c r="L47" s="20"/>
      <c r="M47" s="20"/>
      <c r="N47" s="20"/>
      <c r="O47" s="20"/>
      <c r="P47" s="20"/>
      <c r="Q47" s="20"/>
      <c r="R47" s="54"/>
      <c r="S47" s="20"/>
      <c r="T47" s="20"/>
    </row>
    <row r="48" spans="1:20" x14ac:dyDescent="0.2">
      <c r="A48" s="20"/>
      <c r="B48" s="20"/>
      <c r="C48" s="20"/>
      <c r="D48" s="20"/>
      <c r="E48" s="20"/>
      <c r="F48" s="20"/>
      <c r="G48" s="20"/>
      <c r="H48" s="20"/>
      <c r="I48" s="20"/>
      <c r="J48" s="20"/>
      <c r="K48" s="20"/>
      <c r="L48" s="20"/>
      <c r="M48" s="20"/>
      <c r="N48" s="20"/>
      <c r="O48" s="20"/>
      <c r="P48" s="20"/>
      <c r="Q48" s="20"/>
      <c r="R48" s="54"/>
      <c r="S48" s="20"/>
      <c r="T48" s="20"/>
    </row>
    <row r="49" spans="1:20" x14ac:dyDescent="0.2">
      <c r="A49" s="20"/>
      <c r="B49" s="20"/>
      <c r="C49" s="20"/>
      <c r="D49" s="20"/>
      <c r="E49" s="20"/>
      <c r="F49" s="20"/>
      <c r="G49" s="20"/>
      <c r="H49" s="20"/>
      <c r="I49" s="20"/>
      <c r="J49" s="20"/>
      <c r="K49" s="20"/>
      <c r="L49" s="20"/>
      <c r="M49" s="20"/>
      <c r="N49" s="20"/>
      <c r="O49" s="20"/>
      <c r="P49" s="20"/>
      <c r="Q49" s="20"/>
      <c r="R49" s="54"/>
      <c r="S49" s="20"/>
      <c r="T49" s="20"/>
    </row>
    <row r="50" spans="1:20" x14ac:dyDescent="0.2">
      <c r="A50" s="20"/>
      <c r="B50" s="20"/>
      <c r="C50" s="20"/>
      <c r="D50" s="20"/>
      <c r="E50" s="20"/>
      <c r="F50" s="20"/>
      <c r="G50" s="20"/>
      <c r="H50" s="20"/>
      <c r="I50" s="20"/>
      <c r="J50" s="20"/>
      <c r="K50" s="20"/>
      <c r="L50" s="20"/>
      <c r="M50" s="20"/>
      <c r="N50" s="20"/>
      <c r="O50" s="20"/>
      <c r="P50" s="20"/>
      <c r="Q50" s="20"/>
      <c r="R50" s="54"/>
      <c r="S50" s="20"/>
      <c r="T50" s="20"/>
    </row>
    <row r="51" spans="1:20" x14ac:dyDescent="0.2">
      <c r="A51" s="20"/>
      <c r="B51" s="20"/>
      <c r="C51" s="20"/>
      <c r="D51" s="20"/>
      <c r="E51" s="20"/>
      <c r="F51" s="20"/>
      <c r="G51" s="20"/>
      <c r="H51" s="20"/>
      <c r="I51" s="20"/>
      <c r="J51" s="20"/>
      <c r="K51" s="20"/>
      <c r="L51" s="20"/>
      <c r="M51" s="20"/>
      <c r="N51" s="20"/>
      <c r="O51" s="20"/>
      <c r="P51" s="20"/>
      <c r="Q51" s="20"/>
      <c r="R51" s="54"/>
      <c r="S51" s="20"/>
      <c r="T51" s="20"/>
    </row>
    <row r="52" spans="1:20" x14ac:dyDescent="0.2">
      <c r="A52" s="20"/>
      <c r="B52" s="20"/>
      <c r="C52" s="20"/>
      <c r="D52" s="20"/>
      <c r="E52" s="20"/>
      <c r="F52" s="20"/>
      <c r="G52" s="20"/>
      <c r="H52" s="20"/>
      <c r="I52" s="20"/>
      <c r="J52" s="20"/>
      <c r="K52" s="20"/>
      <c r="L52" s="20"/>
      <c r="M52" s="20"/>
      <c r="N52" s="20"/>
      <c r="O52" s="20"/>
      <c r="P52" s="20"/>
      <c r="Q52" s="20"/>
      <c r="R52" s="54"/>
      <c r="S52" s="20"/>
      <c r="T52" s="20"/>
    </row>
    <row r="53" spans="1:20" x14ac:dyDescent="0.2">
      <c r="A53" s="20"/>
      <c r="B53" s="20"/>
      <c r="C53" s="20"/>
      <c r="D53" s="20"/>
      <c r="E53" s="20"/>
      <c r="F53" s="20"/>
      <c r="G53" s="20"/>
      <c r="H53" s="20"/>
      <c r="I53" s="20"/>
      <c r="J53" s="20"/>
      <c r="K53" s="20"/>
      <c r="L53" s="20"/>
      <c r="M53" s="20"/>
      <c r="N53" s="20"/>
      <c r="O53" s="20"/>
      <c r="P53" s="20"/>
      <c r="Q53" s="20"/>
      <c r="R53" s="54"/>
      <c r="S53" s="20"/>
      <c r="T53" s="20"/>
    </row>
    <row r="54" spans="1:20" x14ac:dyDescent="0.2">
      <c r="A54" s="20"/>
      <c r="B54" s="20"/>
      <c r="C54" s="20"/>
      <c r="D54" s="20"/>
      <c r="E54" s="20"/>
      <c r="F54" s="20"/>
      <c r="G54" s="20"/>
      <c r="H54" s="20"/>
      <c r="I54" s="20"/>
      <c r="J54" s="20"/>
      <c r="K54" s="20"/>
      <c r="L54" s="20"/>
      <c r="M54" s="20"/>
      <c r="N54" s="20"/>
      <c r="O54" s="20"/>
      <c r="P54" s="20"/>
      <c r="Q54" s="20"/>
      <c r="R54" s="54"/>
      <c r="S54" s="20"/>
      <c r="T54" s="20"/>
    </row>
    <row r="55" spans="1:20" x14ac:dyDescent="0.2">
      <c r="A55" s="20"/>
      <c r="B55" s="20"/>
      <c r="C55" s="20"/>
      <c r="D55" s="20"/>
      <c r="E55" s="20"/>
      <c r="F55" s="20"/>
      <c r="G55" s="20"/>
      <c r="H55" s="20"/>
      <c r="I55" s="20"/>
      <c r="J55" s="20"/>
      <c r="K55" s="20"/>
      <c r="L55" s="20"/>
      <c r="M55" s="20"/>
      <c r="N55" s="20"/>
      <c r="O55" s="20"/>
      <c r="P55" s="20"/>
      <c r="Q55" s="20"/>
      <c r="R55" s="54"/>
      <c r="S55" s="20"/>
      <c r="T55" s="20"/>
    </row>
    <row r="56" spans="1:20" x14ac:dyDescent="0.2">
      <c r="A56" s="20"/>
      <c r="B56" s="20"/>
      <c r="C56" s="20"/>
      <c r="D56" s="20"/>
      <c r="E56" s="20"/>
      <c r="F56" s="20"/>
      <c r="G56" s="20"/>
      <c r="H56" s="20"/>
      <c r="I56" s="20"/>
      <c r="J56" s="20"/>
      <c r="K56" s="20"/>
      <c r="L56" s="20"/>
      <c r="M56" s="20"/>
      <c r="N56" s="20"/>
      <c r="O56" s="20"/>
      <c r="P56" s="20"/>
      <c r="Q56" s="20"/>
      <c r="R56" s="54"/>
      <c r="S56" s="20"/>
      <c r="T56" s="20"/>
    </row>
    <row r="57" spans="1:20" x14ac:dyDescent="0.2">
      <c r="A57" s="20"/>
      <c r="B57" s="20"/>
      <c r="C57" s="20"/>
      <c r="D57" s="20"/>
      <c r="E57" s="20"/>
      <c r="F57" s="20"/>
      <c r="G57" s="20"/>
      <c r="H57" s="20"/>
      <c r="I57" s="20"/>
      <c r="J57" s="20"/>
      <c r="K57" s="20"/>
      <c r="L57" s="20"/>
      <c r="M57" s="20"/>
      <c r="N57" s="20"/>
      <c r="O57" s="20"/>
      <c r="P57" s="20"/>
      <c r="Q57" s="20"/>
      <c r="R57" s="54"/>
      <c r="S57" s="20"/>
      <c r="T57" s="20"/>
    </row>
    <row r="58" spans="1:20" x14ac:dyDescent="0.2">
      <c r="A58" s="20"/>
      <c r="B58" s="20"/>
      <c r="C58" s="20"/>
      <c r="D58" s="20"/>
      <c r="E58" s="20"/>
      <c r="F58" s="20"/>
      <c r="G58" s="20"/>
      <c r="H58" s="20"/>
      <c r="I58" s="20"/>
      <c r="J58" s="20"/>
      <c r="K58" s="20"/>
      <c r="L58" s="20"/>
      <c r="M58" s="20"/>
      <c r="N58" s="20"/>
      <c r="O58" s="20"/>
      <c r="P58" s="20"/>
      <c r="Q58" s="20"/>
      <c r="R58" s="54"/>
      <c r="S58" s="20"/>
      <c r="T58" s="20"/>
    </row>
    <row r="59" spans="1:20" x14ac:dyDescent="0.2">
      <c r="A59" s="20"/>
      <c r="B59" s="20"/>
      <c r="C59" s="191"/>
      <c r="D59" s="20"/>
      <c r="E59" s="20"/>
      <c r="F59" s="20"/>
      <c r="G59" s="20"/>
      <c r="H59" s="20"/>
      <c r="I59" s="20"/>
      <c r="J59" s="20"/>
      <c r="K59" s="20"/>
      <c r="L59" s="20"/>
      <c r="M59" s="20"/>
      <c r="N59" s="20"/>
      <c r="O59" s="20"/>
      <c r="P59" s="20"/>
      <c r="Q59" s="20"/>
      <c r="R59" s="54"/>
      <c r="S59" s="20"/>
      <c r="T59" s="20"/>
    </row>
    <row r="60" spans="1:20" x14ac:dyDescent="0.2">
      <c r="A60" s="20"/>
      <c r="B60" s="20"/>
      <c r="C60" s="20"/>
      <c r="D60" s="20"/>
      <c r="E60" s="20"/>
      <c r="F60" s="20"/>
      <c r="G60" s="20"/>
      <c r="H60" s="20"/>
      <c r="I60" s="20"/>
      <c r="J60" s="20"/>
      <c r="K60" s="20"/>
      <c r="L60" s="20"/>
      <c r="M60" s="20"/>
      <c r="N60" s="20"/>
      <c r="O60" s="20"/>
      <c r="P60" s="20"/>
      <c r="Q60" s="20"/>
      <c r="R60" s="54"/>
      <c r="S60" s="20"/>
      <c r="T60" s="20"/>
    </row>
    <row r="61" spans="1:20" x14ac:dyDescent="0.2">
      <c r="A61" s="20"/>
      <c r="B61" s="20"/>
      <c r="C61" s="20"/>
      <c r="D61" s="20"/>
      <c r="E61" s="20"/>
      <c r="F61" s="20"/>
      <c r="G61" s="20"/>
      <c r="H61" s="20"/>
      <c r="I61" s="20"/>
      <c r="J61" s="20"/>
      <c r="K61" s="20"/>
      <c r="L61" s="20"/>
      <c r="M61" s="20"/>
      <c r="N61" s="20"/>
      <c r="O61" s="20"/>
      <c r="P61" s="20"/>
      <c r="Q61" s="20"/>
      <c r="R61" s="54"/>
      <c r="S61" s="20"/>
      <c r="T61" s="20"/>
    </row>
    <row r="62" spans="1:20" x14ac:dyDescent="0.2">
      <c r="A62" s="20"/>
      <c r="B62" s="20"/>
      <c r="C62" s="20"/>
      <c r="D62" s="20"/>
      <c r="E62" s="20"/>
      <c r="F62" s="20"/>
      <c r="G62" s="20"/>
      <c r="H62" s="20"/>
      <c r="I62" s="20"/>
      <c r="J62" s="20"/>
      <c r="K62" s="20"/>
      <c r="L62" s="20"/>
      <c r="M62" s="20"/>
      <c r="N62" s="20"/>
      <c r="O62" s="20"/>
      <c r="P62" s="20"/>
      <c r="Q62" s="20"/>
      <c r="R62" s="54"/>
      <c r="S62" s="20"/>
      <c r="T62" s="20"/>
    </row>
    <row r="63" spans="1:20" x14ac:dyDescent="0.2">
      <c r="A63" s="20"/>
      <c r="B63" s="20"/>
      <c r="C63" s="20"/>
      <c r="D63" s="20"/>
      <c r="E63" s="20"/>
      <c r="F63" s="20"/>
      <c r="G63" s="20"/>
      <c r="H63" s="20"/>
      <c r="I63" s="20"/>
      <c r="J63" s="20"/>
      <c r="K63" s="20"/>
      <c r="L63" s="20"/>
      <c r="M63" s="20"/>
      <c r="N63" s="20"/>
      <c r="O63" s="20"/>
      <c r="P63" s="20"/>
      <c r="Q63" s="20"/>
      <c r="R63" s="54"/>
      <c r="S63" s="20"/>
      <c r="T63" s="20"/>
    </row>
    <row r="64" spans="1:20" x14ac:dyDescent="0.2">
      <c r="A64" s="20"/>
      <c r="B64" s="20"/>
      <c r="C64" s="20"/>
      <c r="D64" s="20"/>
      <c r="E64" s="20"/>
      <c r="F64" s="20"/>
      <c r="G64" s="20"/>
      <c r="H64" s="20"/>
      <c r="I64" s="20"/>
      <c r="J64" s="20"/>
      <c r="K64" s="20"/>
      <c r="L64" s="20"/>
      <c r="M64" s="20"/>
      <c r="N64" s="20"/>
      <c r="O64" s="20"/>
      <c r="P64" s="20"/>
      <c r="Q64" s="20"/>
      <c r="R64" s="54"/>
      <c r="S64" s="20"/>
      <c r="T64" s="20"/>
    </row>
    <row r="65" spans="1:20" x14ac:dyDescent="0.2">
      <c r="A65" s="20"/>
      <c r="B65" s="20"/>
      <c r="C65" s="20"/>
      <c r="D65" s="20"/>
      <c r="E65" s="20"/>
      <c r="F65" s="20"/>
      <c r="G65" s="20"/>
      <c r="H65" s="20"/>
      <c r="I65" s="20"/>
      <c r="J65" s="20"/>
      <c r="K65" s="20"/>
      <c r="L65" s="20"/>
      <c r="M65" s="20"/>
      <c r="N65" s="20"/>
      <c r="O65" s="20"/>
      <c r="P65" s="20"/>
      <c r="Q65" s="20"/>
      <c r="R65" s="54"/>
      <c r="S65" s="20"/>
      <c r="T65" s="20"/>
    </row>
    <row r="66" spans="1:20" x14ac:dyDescent="0.2">
      <c r="A66" s="20"/>
      <c r="B66" s="20"/>
      <c r="C66" s="20"/>
      <c r="D66" s="20"/>
      <c r="E66" s="20"/>
      <c r="F66" s="20"/>
      <c r="G66" s="20"/>
      <c r="H66" s="20"/>
      <c r="I66" s="20"/>
      <c r="J66" s="20"/>
      <c r="K66" s="20"/>
      <c r="L66" s="20"/>
      <c r="M66" s="20"/>
      <c r="N66" s="20"/>
      <c r="O66" s="20"/>
      <c r="P66" s="20"/>
      <c r="Q66" s="20"/>
      <c r="R66" s="54"/>
      <c r="S66" s="20"/>
      <c r="T66" s="20"/>
    </row>
    <row r="67" spans="1:20" x14ac:dyDescent="0.2">
      <c r="A67" s="20"/>
      <c r="B67" s="20"/>
      <c r="C67" s="191"/>
      <c r="D67" s="20"/>
      <c r="E67" s="20"/>
      <c r="F67" s="20"/>
      <c r="G67" s="20"/>
      <c r="H67" s="20"/>
      <c r="I67" s="20"/>
      <c r="J67" s="20"/>
      <c r="K67" s="20"/>
      <c r="L67" s="20"/>
      <c r="M67" s="20"/>
      <c r="N67" s="20"/>
      <c r="O67" s="20"/>
      <c r="P67" s="20"/>
      <c r="Q67" s="20"/>
      <c r="R67" s="54"/>
      <c r="S67" s="20"/>
      <c r="T67" s="20"/>
    </row>
    <row r="68" spans="1:20" x14ac:dyDescent="0.2">
      <c r="A68" s="20"/>
      <c r="B68" s="20"/>
      <c r="C68" s="20"/>
      <c r="D68" s="20"/>
      <c r="E68" s="20"/>
      <c r="F68" s="20"/>
      <c r="G68" s="20"/>
      <c r="H68" s="20"/>
      <c r="I68" s="20"/>
      <c r="J68" s="20"/>
      <c r="K68" s="20"/>
      <c r="L68" s="20"/>
      <c r="M68" s="20"/>
      <c r="N68" s="20"/>
      <c r="O68" s="20"/>
      <c r="P68" s="20"/>
      <c r="Q68" s="20"/>
      <c r="R68" s="54"/>
      <c r="S68" s="20"/>
      <c r="T68" s="20"/>
    </row>
    <row r="69" spans="1:20" x14ac:dyDescent="0.2">
      <c r="A69" s="20"/>
      <c r="B69" s="20"/>
      <c r="C69" s="20"/>
      <c r="D69" s="20"/>
      <c r="E69" s="20"/>
      <c r="F69" s="20"/>
      <c r="G69" s="20"/>
      <c r="H69" s="20"/>
      <c r="I69" s="20"/>
      <c r="J69" s="20"/>
      <c r="K69" s="20"/>
      <c r="L69" s="20"/>
      <c r="M69" s="20"/>
      <c r="N69" s="20"/>
      <c r="O69" s="20"/>
      <c r="P69" s="20"/>
      <c r="Q69" s="20"/>
      <c r="R69" s="54"/>
      <c r="S69" s="20"/>
      <c r="T69" s="20"/>
    </row>
    <row r="70" spans="1:20" x14ac:dyDescent="0.2">
      <c r="A70" s="20"/>
      <c r="B70" s="20"/>
      <c r="C70" s="20"/>
      <c r="D70" s="20"/>
      <c r="E70" s="20"/>
      <c r="F70" s="20"/>
      <c r="G70" s="20"/>
      <c r="H70" s="20"/>
      <c r="I70" s="20"/>
      <c r="J70" s="20"/>
      <c r="K70" s="20"/>
      <c r="L70" s="20"/>
      <c r="M70" s="20"/>
      <c r="N70" s="20"/>
      <c r="O70" s="20"/>
      <c r="P70" s="20"/>
      <c r="Q70" s="20"/>
      <c r="R70" s="54"/>
      <c r="S70" s="20"/>
      <c r="T70" s="20"/>
    </row>
    <row r="71" spans="1:20" x14ac:dyDescent="0.2">
      <c r="A71" s="20"/>
      <c r="B71" s="20"/>
      <c r="C71" s="20"/>
      <c r="D71" s="20"/>
      <c r="E71" s="20"/>
      <c r="F71" s="20"/>
      <c r="G71" s="20"/>
      <c r="H71" s="20"/>
      <c r="I71" s="20"/>
      <c r="J71" s="20"/>
      <c r="K71" s="20"/>
      <c r="L71" s="20"/>
      <c r="M71" s="20"/>
      <c r="N71" s="20"/>
      <c r="O71" s="20"/>
      <c r="P71" s="20"/>
      <c r="Q71" s="20"/>
      <c r="R71" s="54"/>
      <c r="S71" s="20"/>
      <c r="T71" s="20"/>
    </row>
    <row r="72" spans="1:20" x14ac:dyDescent="0.2">
      <c r="A72" s="20"/>
      <c r="B72" s="20"/>
      <c r="C72" s="20"/>
      <c r="D72" s="20"/>
      <c r="E72" s="20"/>
      <c r="F72" s="20"/>
      <c r="G72" s="20"/>
      <c r="H72" s="20"/>
      <c r="I72" s="20"/>
      <c r="J72" s="20"/>
      <c r="K72" s="20"/>
      <c r="L72" s="20"/>
      <c r="M72" s="20"/>
      <c r="N72" s="20"/>
      <c r="O72" s="20"/>
      <c r="P72" s="20"/>
      <c r="Q72" s="20"/>
      <c r="R72" s="54"/>
      <c r="S72" s="20"/>
      <c r="T72" s="20"/>
    </row>
    <row r="73" spans="1:20" x14ac:dyDescent="0.2">
      <c r="A73" s="20"/>
      <c r="B73" s="20"/>
      <c r="C73" s="20"/>
      <c r="D73" s="20"/>
      <c r="E73" s="20"/>
      <c r="F73" s="20"/>
      <c r="G73" s="20"/>
      <c r="H73" s="20"/>
      <c r="I73" s="20"/>
      <c r="J73" s="20"/>
      <c r="K73" s="20"/>
      <c r="L73" s="20"/>
      <c r="M73" s="20"/>
      <c r="N73" s="20"/>
      <c r="O73" s="20"/>
      <c r="P73" s="20"/>
      <c r="Q73" s="20"/>
      <c r="R73" s="54"/>
      <c r="S73" s="20"/>
      <c r="T73" s="20"/>
    </row>
    <row r="74" spans="1:20" x14ac:dyDescent="0.2">
      <c r="A74" s="20"/>
      <c r="B74" s="20"/>
      <c r="C74" s="20"/>
      <c r="D74" s="20"/>
      <c r="E74" s="20"/>
      <c r="F74" s="20"/>
      <c r="G74" s="20"/>
      <c r="H74" s="20"/>
      <c r="I74" s="20"/>
      <c r="J74" s="20"/>
      <c r="K74" s="20"/>
      <c r="L74" s="20"/>
      <c r="M74" s="20"/>
      <c r="N74" s="20"/>
      <c r="O74" s="20"/>
      <c r="P74" s="20"/>
      <c r="Q74" s="20"/>
      <c r="R74" s="54"/>
      <c r="S74" s="20"/>
      <c r="T74" s="20"/>
    </row>
    <row r="75" spans="1:20" x14ac:dyDescent="0.2">
      <c r="A75" s="20"/>
      <c r="B75" s="20"/>
      <c r="C75" s="20"/>
      <c r="D75" s="20"/>
      <c r="E75" s="20"/>
      <c r="F75" s="20"/>
      <c r="G75" s="20"/>
      <c r="H75" s="20"/>
      <c r="I75" s="20"/>
      <c r="J75" s="20"/>
      <c r="K75" s="20"/>
      <c r="L75" s="20"/>
      <c r="M75" s="20"/>
      <c r="N75" s="20"/>
      <c r="O75" s="20"/>
      <c r="P75" s="20"/>
      <c r="Q75" s="20"/>
      <c r="R75" s="54"/>
      <c r="S75" s="20"/>
      <c r="T75" s="20"/>
    </row>
    <row r="76" spans="1:20" x14ac:dyDescent="0.2">
      <c r="A76" s="20"/>
      <c r="B76" s="20"/>
      <c r="C76" s="20"/>
      <c r="D76" s="20"/>
      <c r="E76" s="20"/>
      <c r="F76" s="20"/>
      <c r="G76" s="20"/>
      <c r="H76" s="20"/>
      <c r="I76" s="20"/>
      <c r="J76" s="20"/>
      <c r="K76" s="20"/>
      <c r="L76" s="20"/>
      <c r="M76" s="20"/>
      <c r="N76" s="20"/>
      <c r="O76" s="20"/>
      <c r="P76" s="20"/>
      <c r="Q76" s="20"/>
      <c r="R76" s="54"/>
      <c r="S76" s="20"/>
      <c r="T76" s="20"/>
    </row>
    <row r="77" spans="1:20" x14ac:dyDescent="0.2">
      <c r="A77" s="20"/>
      <c r="B77" s="20"/>
      <c r="C77" s="20"/>
      <c r="D77" s="20"/>
      <c r="E77" s="20"/>
      <c r="F77" s="20"/>
      <c r="G77" s="20"/>
      <c r="H77" s="20"/>
      <c r="I77" s="20"/>
      <c r="J77" s="20"/>
      <c r="K77" s="20"/>
      <c r="L77" s="20"/>
      <c r="M77" s="20"/>
      <c r="N77" s="20"/>
      <c r="O77" s="20"/>
      <c r="P77" s="20"/>
      <c r="Q77" s="20"/>
      <c r="R77" s="54"/>
      <c r="S77" s="20"/>
      <c r="T77" s="20"/>
    </row>
    <row r="78" spans="1:20" x14ac:dyDescent="0.2">
      <c r="A78" s="20"/>
      <c r="B78" s="20"/>
      <c r="C78" s="20"/>
      <c r="D78" s="20"/>
      <c r="E78" s="20"/>
      <c r="F78" s="20"/>
      <c r="G78" s="20"/>
      <c r="H78" s="20"/>
      <c r="I78" s="20"/>
      <c r="J78" s="20"/>
      <c r="K78" s="20"/>
      <c r="L78" s="20"/>
      <c r="M78" s="20"/>
      <c r="N78" s="20"/>
      <c r="O78" s="20"/>
      <c r="P78" s="20"/>
      <c r="Q78" s="20"/>
      <c r="R78" s="54"/>
      <c r="S78" s="20"/>
      <c r="T78" s="20"/>
    </row>
    <row r="79" spans="1:20" x14ac:dyDescent="0.2">
      <c r="A79" s="20"/>
      <c r="B79" s="20"/>
      <c r="C79" s="20"/>
      <c r="D79" s="20"/>
      <c r="E79" s="20"/>
      <c r="F79" s="20"/>
      <c r="G79" s="20"/>
      <c r="H79" s="20"/>
      <c r="I79" s="20"/>
      <c r="J79" s="20"/>
      <c r="K79" s="20"/>
      <c r="L79" s="20"/>
      <c r="M79" s="20"/>
      <c r="N79" s="20"/>
      <c r="O79" s="20"/>
      <c r="P79" s="20"/>
      <c r="Q79" s="20"/>
      <c r="R79" s="54"/>
      <c r="S79" s="20"/>
      <c r="T79" s="20"/>
    </row>
    <row r="80" spans="1:20" x14ac:dyDescent="0.2">
      <c r="A80" s="50"/>
      <c r="B80" s="20"/>
      <c r="C80" s="20"/>
      <c r="D80" s="20"/>
      <c r="E80" s="20"/>
      <c r="F80" s="20"/>
      <c r="G80" s="20"/>
      <c r="H80" s="20"/>
      <c r="I80" s="20"/>
      <c r="J80" s="20"/>
      <c r="K80" s="20"/>
      <c r="L80" s="20"/>
      <c r="M80" s="20"/>
      <c r="N80" s="20"/>
      <c r="O80" s="20"/>
      <c r="P80" s="20"/>
      <c r="Q80" s="20"/>
      <c r="R80" s="54"/>
      <c r="S80" s="20"/>
      <c r="T80" s="20"/>
    </row>
    <row r="81" spans="1:20" ht="25.5" customHeight="1" x14ac:dyDescent="0.2">
      <c r="A81" s="50"/>
      <c r="B81" s="20"/>
      <c r="C81" s="20"/>
      <c r="D81" s="20"/>
      <c r="E81" s="20"/>
      <c r="F81" s="20"/>
      <c r="G81" s="20"/>
      <c r="H81" s="20"/>
      <c r="I81" s="20"/>
      <c r="J81" s="20"/>
      <c r="K81" s="20"/>
      <c r="L81" s="20"/>
      <c r="M81" s="20"/>
      <c r="N81" s="20"/>
      <c r="O81" s="20"/>
      <c r="P81" s="20"/>
      <c r="Q81" s="20"/>
      <c r="R81" s="54"/>
      <c r="S81" s="20"/>
      <c r="T81" s="20"/>
    </row>
    <row r="82" spans="1:20" ht="28.5" customHeight="1" x14ac:dyDescent="0.2">
      <c r="A82" s="50"/>
      <c r="B82" s="20"/>
      <c r="C82" s="20"/>
      <c r="D82" s="20"/>
      <c r="E82" s="20"/>
      <c r="F82" s="20"/>
      <c r="G82" s="20"/>
      <c r="H82" s="20"/>
      <c r="I82" s="20"/>
      <c r="J82" s="20"/>
      <c r="K82" s="20"/>
      <c r="L82" s="20"/>
      <c r="M82" s="20"/>
      <c r="N82" s="20"/>
      <c r="O82" s="20"/>
      <c r="P82" s="20"/>
      <c r="Q82" s="20"/>
      <c r="R82" s="20"/>
      <c r="S82" s="20"/>
      <c r="T82" s="20"/>
    </row>
    <row r="83" spans="1:20" x14ac:dyDescent="0.2">
      <c r="A83" s="50"/>
      <c r="B83" s="20"/>
      <c r="C83" s="20"/>
      <c r="D83" s="20"/>
      <c r="E83" s="20"/>
      <c r="F83" s="20"/>
      <c r="G83" s="20"/>
      <c r="H83" s="20"/>
      <c r="I83" s="20"/>
      <c r="J83" s="20"/>
      <c r="K83" s="20"/>
      <c r="L83" s="20"/>
      <c r="M83" s="20"/>
      <c r="N83" s="20"/>
      <c r="O83" s="20"/>
      <c r="P83" s="20"/>
      <c r="Q83" s="20"/>
      <c r="R83" s="20"/>
      <c r="S83" s="20"/>
      <c r="T83" s="20"/>
    </row>
    <row r="84" spans="1:20" x14ac:dyDescent="0.2">
      <c r="A84" s="50"/>
      <c r="B84" s="20"/>
      <c r="C84" s="20"/>
      <c r="D84" s="20"/>
      <c r="E84" s="20"/>
      <c r="F84" s="20"/>
      <c r="G84" s="20"/>
      <c r="H84" s="20"/>
      <c r="I84" s="20"/>
      <c r="J84" s="20"/>
      <c r="K84" s="20"/>
      <c r="L84" s="20"/>
      <c r="M84" s="20"/>
      <c r="N84" s="20"/>
      <c r="O84" s="20"/>
      <c r="P84" s="20"/>
      <c r="Q84" s="20"/>
      <c r="R84" s="20"/>
      <c r="S84" s="20"/>
      <c r="T84" s="20"/>
    </row>
    <row r="85" spans="1:20" x14ac:dyDescent="0.2">
      <c r="A85" s="50"/>
      <c r="B85" s="20"/>
      <c r="C85" s="20"/>
      <c r="D85" s="20"/>
      <c r="E85" s="20"/>
      <c r="F85" s="20"/>
      <c r="G85" s="20"/>
      <c r="H85" s="20"/>
      <c r="I85" s="20"/>
      <c r="J85" s="20"/>
      <c r="K85" s="20"/>
      <c r="L85" s="20"/>
      <c r="M85" s="20"/>
      <c r="N85" s="20"/>
      <c r="O85" s="20"/>
      <c r="P85" s="20"/>
      <c r="Q85" s="20"/>
      <c r="R85" s="20"/>
      <c r="S85" s="20"/>
      <c r="T85" s="20"/>
    </row>
  </sheetData>
  <mergeCells count="3">
    <mergeCell ref="B8:B9"/>
    <mergeCell ref="C8:Q8"/>
    <mergeCell ref="B2:D2"/>
  </mergeCells>
  <pageMargins left="0.7" right="0.7" top="0.75" bottom="0.75" header="0.3" footer="0.3"/>
  <pageSetup paperSize="9" orientation="portrait" verticalDpi="90" r:id="rId1"/>
  <rowBreaks count="1" manualBreakCount="1">
    <brk id="39" max="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1448A-AF90-4D26-979C-7092D6FEB683}">
  <sheetPr>
    <tabColor theme="1"/>
  </sheetPr>
  <dimension ref="A1:V84"/>
  <sheetViews>
    <sheetView zoomScale="85" zoomScaleNormal="85" workbookViewId="0">
      <pane ySplit="8" topLeftCell="A9" activePane="bottomLeft" state="frozen"/>
      <selection pane="bottomLeft"/>
    </sheetView>
  </sheetViews>
  <sheetFormatPr defaultColWidth="9" defaultRowHeight="12.75" x14ac:dyDescent="0.2"/>
  <cols>
    <col min="1" max="1" width="3.625" style="3" customWidth="1"/>
    <col min="2" max="2" width="49" style="3" customWidth="1"/>
    <col min="3" max="17" width="12.625" style="3" customWidth="1"/>
    <col min="18" max="18" width="7.125" style="3" customWidth="1"/>
    <col min="19" max="19" width="9" style="3"/>
    <col min="20" max="20" width="52" style="3" customWidth="1"/>
    <col min="21" max="21" width="17" style="3" customWidth="1"/>
    <col min="22" max="16384" width="9" style="3"/>
  </cols>
  <sheetData>
    <row r="1" spans="1:22" ht="15" x14ac:dyDescent="0.25">
      <c r="A1" s="15"/>
      <c r="B1" s="80"/>
      <c r="C1" s="222"/>
      <c r="D1" s="223"/>
      <c r="E1" s="223"/>
      <c r="F1" s="37"/>
      <c r="G1" s="20"/>
      <c r="H1" s="20"/>
      <c r="I1" s="20"/>
      <c r="J1" s="20"/>
      <c r="K1" s="20"/>
      <c r="L1" s="20"/>
      <c r="M1" s="20"/>
      <c r="N1" s="20"/>
      <c r="O1" s="20"/>
      <c r="P1" s="20"/>
      <c r="Q1" s="20"/>
      <c r="R1" s="20"/>
      <c r="S1" s="20"/>
      <c r="T1" s="20"/>
      <c r="U1" s="20"/>
      <c r="V1" s="20"/>
    </row>
    <row r="2" spans="1:22" ht="24.75" thickBot="1" x14ac:dyDescent="0.5">
      <c r="A2" s="15"/>
      <c r="B2" s="268" t="s">
        <v>370</v>
      </c>
      <c r="C2" s="268"/>
      <c r="D2" s="268"/>
      <c r="E2" s="269"/>
      <c r="F2" s="37"/>
      <c r="G2" s="20"/>
      <c r="H2" s="20"/>
      <c r="I2" s="20"/>
      <c r="J2" s="20"/>
      <c r="K2" s="20"/>
      <c r="L2" s="20"/>
      <c r="M2" s="20"/>
      <c r="N2" s="20"/>
      <c r="O2" s="20"/>
      <c r="P2" s="20"/>
      <c r="Q2" s="20"/>
      <c r="R2" s="20"/>
      <c r="S2" s="20"/>
      <c r="T2" s="20"/>
      <c r="U2" s="20"/>
      <c r="V2" s="20"/>
    </row>
    <row r="3" spans="1:22" ht="15.75" thickTop="1" x14ac:dyDescent="0.25">
      <c r="A3" s="15"/>
      <c r="B3" s="223" t="s">
        <v>371</v>
      </c>
      <c r="C3" s="223"/>
      <c r="D3" s="223"/>
      <c r="E3" s="223"/>
      <c r="F3" s="37"/>
      <c r="G3" s="20"/>
      <c r="H3" s="20"/>
      <c r="I3" s="20"/>
      <c r="J3" s="20"/>
      <c r="K3" s="20"/>
      <c r="L3" s="20"/>
      <c r="M3" s="20"/>
      <c r="N3" s="20"/>
      <c r="O3" s="20"/>
      <c r="P3" s="20"/>
      <c r="Q3" s="20"/>
      <c r="R3" s="20"/>
      <c r="S3" s="20"/>
      <c r="T3" s="20"/>
      <c r="U3" s="20"/>
      <c r="V3" s="20"/>
    </row>
    <row r="4" spans="1:22" ht="15" x14ac:dyDescent="0.25">
      <c r="A4" s="15"/>
      <c r="B4" s="20" t="s">
        <v>395</v>
      </c>
      <c r="C4" s="20"/>
      <c r="D4" s="20"/>
      <c r="E4" s="20"/>
      <c r="F4" s="20"/>
      <c r="G4" s="20"/>
      <c r="H4" s="20"/>
      <c r="I4" s="20"/>
      <c r="J4" s="20"/>
      <c r="K4" s="20"/>
      <c r="L4" s="20"/>
      <c r="M4" s="20"/>
      <c r="N4" s="20"/>
      <c r="O4" s="20"/>
      <c r="P4" s="20"/>
      <c r="Q4" s="20"/>
      <c r="R4" s="20"/>
      <c r="S4" s="20"/>
      <c r="T4" s="20"/>
      <c r="U4" s="20"/>
      <c r="V4" s="20"/>
    </row>
    <row r="5" spans="1:22" ht="15" x14ac:dyDescent="0.25">
      <c r="A5" s="15"/>
      <c r="B5" s="138"/>
      <c r="C5" s="138"/>
      <c r="D5" s="138"/>
      <c r="E5" s="138"/>
      <c r="F5" s="138"/>
      <c r="G5" s="138"/>
      <c r="H5" s="138"/>
      <c r="I5" s="138"/>
      <c r="J5" s="138"/>
      <c r="K5" s="138"/>
      <c r="L5" s="138"/>
      <c r="M5" s="138"/>
      <c r="N5" s="138"/>
      <c r="O5" s="138"/>
      <c r="P5" s="138"/>
      <c r="Q5" s="138"/>
      <c r="R5" s="138"/>
      <c r="S5" s="138"/>
      <c r="T5" s="138"/>
      <c r="U5" s="138"/>
      <c r="V5" s="138"/>
    </row>
    <row r="6" spans="1:22" ht="19.5" thickBot="1" x14ac:dyDescent="0.4">
      <c r="A6" s="15"/>
      <c r="B6" s="231" t="s">
        <v>406</v>
      </c>
      <c r="C6" s="20"/>
      <c r="D6" s="20"/>
      <c r="E6" s="20"/>
      <c r="F6" s="20"/>
      <c r="G6" s="20"/>
      <c r="H6" s="20"/>
      <c r="I6" s="20"/>
      <c r="J6" s="20"/>
      <c r="K6" s="20"/>
      <c r="L6" s="20"/>
      <c r="M6" s="20"/>
      <c r="N6" s="20"/>
      <c r="O6" s="20"/>
      <c r="P6" s="20"/>
      <c r="Q6" s="20"/>
      <c r="R6" s="20"/>
      <c r="S6" s="20"/>
      <c r="T6" s="20"/>
      <c r="U6" s="20"/>
      <c r="V6" s="20"/>
    </row>
    <row r="7" spans="1:22" ht="33" customHeight="1" thickTop="1" thickBot="1" x14ac:dyDescent="0.35">
      <c r="A7" s="15"/>
      <c r="B7" s="260" t="s">
        <v>36</v>
      </c>
      <c r="C7" s="266" t="s">
        <v>372</v>
      </c>
      <c r="D7" s="267"/>
      <c r="E7" s="267"/>
      <c r="F7" s="267"/>
      <c r="G7" s="267"/>
      <c r="H7" s="267"/>
      <c r="I7" s="267"/>
      <c r="J7" s="267"/>
      <c r="K7" s="267"/>
      <c r="L7" s="267"/>
      <c r="M7" s="267"/>
      <c r="N7" s="267"/>
      <c r="O7" s="267"/>
      <c r="P7" s="267"/>
      <c r="Q7" s="267"/>
      <c r="R7" s="20"/>
      <c r="S7" s="20"/>
      <c r="T7" s="20"/>
      <c r="U7" s="20"/>
      <c r="V7" s="20"/>
    </row>
    <row r="8" spans="1:22" ht="33.75" thickBot="1" x14ac:dyDescent="0.3">
      <c r="A8" s="15"/>
      <c r="B8" s="261"/>
      <c r="C8" s="115" t="s">
        <v>200</v>
      </c>
      <c r="D8" s="115" t="s">
        <v>201</v>
      </c>
      <c r="E8" s="115" t="s">
        <v>202</v>
      </c>
      <c r="F8" s="115" t="s">
        <v>203</v>
      </c>
      <c r="G8" s="115" t="s">
        <v>204</v>
      </c>
      <c r="H8" s="115" t="s">
        <v>205</v>
      </c>
      <c r="I8" s="115" t="s">
        <v>206</v>
      </c>
      <c r="J8" s="115" t="s">
        <v>207</v>
      </c>
      <c r="K8" s="115" t="s">
        <v>208</v>
      </c>
      <c r="L8" s="115" t="s">
        <v>92</v>
      </c>
      <c r="M8" s="115" t="s">
        <v>209</v>
      </c>
      <c r="N8" s="115" t="s">
        <v>210</v>
      </c>
      <c r="O8" s="115" t="s">
        <v>211</v>
      </c>
      <c r="P8" s="115" t="s">
        <v>212</v>
      </c>
      <c r="Q8" s="115" t="s">
        <v>213</v>
      </c>
      <c r="R8" s="20"/>
      <c r="S8" s="20"/>
      <c r="T8" s="20"/>
      <c r="U8" s="20"/>
      <c r="V8" s="20"/>
    </row>
    <row r="9" spans="1:22" ht="17.25" thickBot="1" x14ac:dyDescent="0.35">
      <c r="A9" s="15"/>
      <c r="B9" s="19" t="s">
        <v>91</v>
      </c>
      <c r="C9" s="6">
        <v>4.21</v>
      </c>
      <c r="D9" s="6">
        <f>$C9*INDEX('Regional Cost Factors'!$G$11:$G$25,MATCH(D$8,'Regional Cost Factors'!$B$11:$B$25,0))</f>
        <v>4.3363000000000005</v>
      </c>
      <c r="E9" s="6">
        <f>$C9*INDEX('Regional Cost Factors'!$G$11:$G$25,MATCH(E$8,'Regional Cost Factors'!$B$11:$B$25,0))</f>
        <v>4.4205000000000005</v>
      </c>
      <c r="F9" s="6">
        <f>$C9*INDEX('Regional Cost Factors'!$G$11:$G$25,MATCH(F$8,'Regional Cost Factors'!$B$11:$B$25,0))</f>
        <v>4.21</v>
      </c>
      <c r="G9" s="6">
        <f>$C9*INDEX('Regional Cost Factors'!$G$11:$G$25,MATCH(G$8,'Regional Cost Factors'!$B$11:$B$25,0))</f>
        <v>4.7214953271028035</v>
      </c>
      <c r="H9" s="6">
        <f>$C9*INDEX('Regional Cost Factors'!$G$11:$G$25,MATCH(H$8,'Regional Cost Factors'!$B$11:$B$25,0))</f>
        <v>5.2723364485981303</v>
      </c>
      <c r="I9" s="6">
        <f>$C9*INDEX('Regional Cost Factors'!$G$11:$G$25,MATCH(I$8,'Regional Cost Factors'!$B$11:$B$25,0))</f>
        <v>4.21</v>
      </c>
      <c r="J9" s="6">
        <f>$C9*INDEX('Regional Cost Factors'!$G$11:$G$25,MATCH(J$8,'Regional Cost Factors'!$B$11:$B$25,0))</f>
        <v>4.5453097345132747</v>
      </c>
      <c r="K9" s="6">
        <f>$C9*INDEX('Regional Cost Factors'!$G$11:$G$25,MATCH(K$8,'Regional Cost Factors'!$B$11:$B$25,0))</f>
        <v>4.917876106194691</v>
      </c>
      <c r="L9" s="6">
        <f>$C9*INDEX('Regional Cost Factors'!$G$11:$G$25,MATCH(L$8,'Regional Cost Factors'!$B$11:$B$25,0))</f>
        <v>4.21</v>
      </c>
      <c r="M9" s="6">
        <f>$C9*INDEX('Regional Cost Factors'!$G$11:$G$25,MATCH(M$8,'Regional Cost Factors'!$B$11:$B$25,0))</f>
        <v>4.7101980198019797</v>
      </c>
      <c r="N9" s="6">
        <f>$C9*INDEX('Regional Cost Factors'!$G$11:$G$25,MATCH(N$8,'Regional Cost Factors'!$B$11:$B$25,0))</f>
        <v>5.2103960396039604</v>
      </c>
      <c r="O9" s="6">
        <f>$C9*INDEX('Regional Cost Factors'!$G$11:$G$25,MATCH(O$8,'Regional Cost Factors'!$B$11:$B$25,0))</f>
        <v>4.21</v>
      </c>
      <c r="P9" s="6">
        <f>$C9*INDEX('Regional Cost Factors'!$G$11:$G$25,MATCH(P$8,'Regional Cost Factors'!$B$11:$B$25,0))</f>
        <v>4.5708571428571423</v>
      </c>
      <c r="Q9" s="6">
        <f>$C9*INDEX('Regional Cost Factors'!$G$11:$G$25,MATCH(Q$8,'Regional Cost Factors'!$B$11:$B$25,0))</f>
        <v>4.9317142857142846</v>
      </c>
      <c r="R9" s="20"/>
      <c r="S9" s="20"/>
      <c r="T9" s="20"/>
      <c r="U9" s="20"/>
      <c r="V9" s="20"/>
    </row>
    <row r="10" spans="1:22" ht="17.25" thickBot="1" x14ac:dyDescent="0.35">
      <c r="A10" s="15"/>
      <c r="B10" s="19" t="s">
        <v>93</v>
      </c>
      <c r="C10" s="5">
        <v>7.95</v>
      </c>
      <c r="D10" s="225">
        <f>$C10*INDEX('Regional Cost Factors'!$G$11:$G$25,MATCH(D$8,'Regional Cost Factors'!$B$11:$B$25,0))</f>
        <v>8.1885000000000012</v>
      </c>
      <c r="E10" s="225">
        <f>$C10*INDEX('Regional Cost Factors'!$G$11:$G$25,MATCH(E$8,'Regional Cost Factors'!$B$11:$B$25,0))</f>
        <v>8.3475000000000001</v>
      </c>
      <c r="F10" s="225">
        <f>$C10*INDEX('Regional Cost Factors'!$G$11:$G$25,MATCH(F$8,'Regional Cost Factors'!$B$11:$B$25,0))</f>
        <v>7.95</v>
      </c>
      <c r="G10" s="225">
        <f>$C10*INDEX('Regional Cost Factors'!$G$11:$G$25,MATCH(G$8,'Regional Cost Factors'!$B$11:$B$25,0))</f>
        <v>8.9158878504672892</v>
      </c>
      <c r="H10" s="225">
        <f>$C10*INDEX('Regional Cost Factors'!$G$11:$G$25,MATCH(H$8,'Regional Cost Factors'!$B$11:$B$25,0))</f>
        <v>9.9560747663551403</v>
      </c>
      <c r="I10" s="225">
        <f>$C10*INDEX('Regional Cost Factors'!$G$11:$G$25,MATCH(I$8,'Regional Cost Factors'!$B$11:$B$25,0))</f>
        <v>7.95</v>
      </c>
      <c r="J10" s="225">
        <f>$C10*INDEX('Regional Cost Factors'!$G$11:$G$25,MATCH(J$8,'Regional Cost Factors'!$B$11:$B$25,0))</f>
        <v>8.5831858407079658</v>
      </c>
      <c r="K10" s="225">
        <f>$C10*INDEX('Regional Cost Factors'!$G$11:$G$25,MATCH(K$8,'Regional Cost Factors'!$B$11:$B$25,0))</f>
        <v>9.2867256637168172</v>
      </c>
      <c r="L10" s="225">
        <f>$C10*INDEX('Regional Cost Factors'!$G$11:$G$25,MATCH(L$8,'Regional Cost Factors'!$B$11:$B$25,0))</f>
        <v>7.95</v>
      </c>
      <c r="M10" s="225">
        <f>$C10*INDEX('Regional Cost Factors'!$G$11:$G$25,MATCH(M$8,'Regional Cost Factors'!$B$11:$B$25,0))</f>
        <v>8.8945544554455438</v>
      </c>
      <c r="N10" s="225">
        <f>$C10*INDEX('Regional Cost Factors'!$G$11:$G$25,MATCH(N$8,'Regional Cost Factors'!$B$11:$B$25,0))</f>
        <v>9.8391089108910901</v>
      </c>
      <c r="O10" s="225">
        <f>$C10*INDEX('Regional Cost Factors'!$G$11:$G$25,MATCH(O$8,'Regional Cost Factors'!$B$11:$B$25,0))</f>
        <v>7.95</v>
      </c>
      <c r="P10" s="225">
        <f>$C10*INDEX('Regional Cost Factors'!$G$11:$G$25,MATCH(P$8,'Regional Cost Factors'!$B$11:$B$25,0))</f>
        <v>8.6314285714285717</v>
      </c>
      <c r="Q10" s="225">
        <f>$C10*INDEX('Regional Cost Factors'!$G$11:$G$25,MATCH(Q$8,'Regional Cost Factors'!$B$11:$B$25,0))</f>
        <v>9.3128571428571423</v>
      </c>
      <c r="R10" s="20"/>
      <c r="S10" s="20"/>
      <c r="T10" s="20"/>
      <c r="U10" s="20"/>
      <c r="V10" s="20"/>
    </row>
    <row r="11" spans="1:22" ht="17.25" thickBot="1" x14ac:dyDescent="0.35">
      <c r="A11" s="15"/>
      <c r="B11" s="19" t="s">
        <v>95</v>
      </c>
      <c r="C11" s="6">
        <v>12</v>
      </c>
      <c r="D11" s="6">
        <f>$C11*INDEX('Regional Cost Factors'!$G$11:$G$25,MATCH(D$8,'Regional Cost Factors'!$B$11:$B$25,0))</f>
        <v>12.36</v>
      </c>
      <c r="E11" s="6">
        <f>$C11*INDEX('Regional Cost Factors'!$G$11:$G$25,MATCH(E$8,'Regional Cost Factors'!$B$11:$B$25,0))</f>
        <v>12.600000000000001</v>
      </c>
      <c r="F11" s="6">
        <f>$C11*INDEX('Regional Cost Factors'!$G$11:$G$25,MATCH(F$8,'Regional Cost Factors'!$B$11:$B$25,0))</f>
        <v>12</v>
      </c>
      <c r="G11" s="6">
        <f>$C11*INDEX('Regional Cost Factors'!$G$11:$G$25,MATCH(G$8,'Regional Cost Factors'!$B$11:$B$25,0))</f>
        <v>13.457943925233643</v>
      </c>
      <c r="H11" s="6">
        <f>$C11*INDEX('Regional Cost Factors'!$G$11:$G$25,MATCH(H$8,'Regional Cost Factors'!$B$11:$B$25,0))</f>
        <v>15.028037383177569</v>
      </c>
      <c r="I11" s="6">
        <f>$C11*INDEX('Regional Cost Factors'!$G$11:$G$25,MATCH(I$8,'Regional Cost Factors'!$B$11:$B$25,0))</f>
        <v>12</v>
      </c>
      <c r="J11" s="6">
        <f>$C11*INDEX('Regional Cost Factors'!$G$11:$G$25,MATCH(J$8,'Regional Cost Factors'!$B$11:$B$25,0))</f>
        <v>12.955752212389381</v>
      </c>
      <c r="K11" s="6">
        <f>$C11*INDEX('Regional Cost Factors'!$G$11:$G$25,MATCH(K$8,'Regional Cost Factors'!$B$11:$B$25,0))</f>
        <v>14.017699115044252</v>
      </c>
      <c r="L11" s="6">
        <f>$C11*INDEX('Regional Cost Factors'!$G$11:$G$25,MATCH(L$8,'Regional Cost Factors'!$B$11:$B$25,0))</f>
        <v>12</v>
      </c>
      <c r="M11" s="6">
        <f>$C11*INDEX('Regional Cost Factors'!$G$11:$G$25,MATCH(M$8,'Regional Cost Factors'!$B$11:$B$25,0))</f>
        <v>13.425742574257423</v>
      </c>
      <c r="N11" s="6">
        <f>$C11*INDEX('Regional Cost Factors'!$G$11:$G$25,MATCH(N$8,'Regional Cost Factors'!$B$11:$B$25,0))</f>
        <v>14.85148514851485</v>
      </c>
      <c r="O11" s="6">
        <f>$C11*INDEX('Regional Cost Factors'!$G$11:$G$25,MATCH(O$8,'Regional Cost Factors'!$B$11:$B$25,0))</f>
        <v>12</v>
      </c>
      <c r="P11" s="6">
        <f>$C11*INDEX('Regional Cost Factors'!$G$11:$G$25,MATCH(P$8,'Regional Cost Factors'!$B$11:$B$25,0))</f>
        <v>13.028571428571428</v>
      </c>
      <c r="Q11" s="6">
        <f>$C11*INDEX('Regional Cost Factors'!$G$11:$G$25,MATCH(Q$8,'Regional Cost Factors'!$B$11:$B$25,0))</f>
        <v>14.057142857142855</v>
      </c>
      <c r="R11" s="20"/>
      <c r="S11" s="20"/>
      <c r="T11" s="20"/>
      <c r="U11" s="20"/>
      <c r="V11" s="20"/>
    </row>
    <row r="12" spans="1:22" ht="17.25" thickBot="1" x14ac:dyDescent="0.35">
      <c r="A12" s="15"/>
      <c r="B12" s="19" t="s">
        <v>96</v>
      </c>
      <c r="C12" s="5">
        <v>7.3</v>
      </c>
      <c r="D12" s="225">
        <f>$C12*INDEX('Regional Cost Factors'!$G$11:$G$25,MATCH(D$8,'Regional Cost Factors'!$B$11:$B$25,0))</f>
        <v>7.5190000000000001</v>
      </c>
      <c r="E12" s="225">
        <f>$C12*INDEX('Regional Cost Factors'!$G$11:$G$25,MATCH(E$8,'Regional Cost Factors'!$B$11:$B$25,0))</f>
        <v>7.665</v>
      </c>
      <c r="F12" s="225">
        <f>$C12*INDEX('Regional Cost Factors'!$G$11:$G$25,MATCH(F$8,'Regional Cost Factors'!$B$11:$B$25,0))</f>
        <v>7.3</v>
      </c>
      <c r="G12" s="225">
        <f>$C12*INDEX('Regional Cost Factors'!$G$11:$G$25,MATCH(G$8,'Regional Cost Factors'!$B$11:$B$25,0))</f>
        <v>8.186915887850466</v>
      </c>
      <c r="H12" s="225">
        <f>$C12*INDEX('Regional Cost Factors'!$G$11:$G$25,MATCH(H$8,'Regional Cost Factors'!$B$11:$B$25,0))</f>
        <v>9.1420560747663551</v>
      </c>
      <c r="I12" s="225">
        <f>$C12*INDEX('Regional Cost Factors'!$G$11:$G$25,MATCH(I$8,'Regional Cost Factors'!$B$11:$B$25,0))</f>
        <v>7.3</v>
      </c>
      <c r="J12" s="225">
        <f>$C12*INDEX('Regional Cost Factors'!$G$11:$G$25,MATCH(J$8,'Regional Cost Factors'!$B$11:$B$25,0))</f>
        <v>7.8814159292035404</v>
      </c>
      <c r="K12" s="225">
        <f>$C12*INDEX('Regional Cost Factors'!$G$11:$G$25,MATCH(K$8,'Regional Cost Factors'!$B$11:$B$25,0))</f>
        <v>8.527433628318585</v>
      </c>
      <c r="L12" s="225">
        <f>$C12*INDEX('Regional Cost Factors'!$G$11:$G$25,MATCH(L$8,'Regional Cost Factors'!$B$11:$B$25,0))</f>
        <v>7.3</v>
      </c>
      <c r="M12" s="225">
        <f>$C12*INDEX('Regional Cost Factors'!$G$11:$G$25,MATCH(M$8,'Regional Cost Factors'!$B$11:$B$25,0))</f>
        <v>8.167326732673267</v>
      </c>
      <c r="N12" s="225">
        <f>$C12*INDEX('Regional Cost Factors'!$G$11:$G$25,MATCH(N$8,'Regional Cost Factors'!$B$11:$B$25,0))</f>
        <v>9.0346534653465351</v>
      </c>
      <c r="O12" s="225">
        <f>$C12*INDEX('Regional Cost Factors'!$G$11:$G$25,MATCH(O$8,'Regional Cost Factors'!$B$11:$B$25,0))</f>
        <v>7.3</v>
      </c>
      <c r="P12" s="225">
        <f>$C12*INDEX('Regional Cost Factors'!$G$11:$G$25,MATCH(P$8,'Regional Cost Factors'!$B$11:$B$25,0))</f>
        <v>7.9257142857142853</v>
      </c>
      <c r="Q12" s="225">
        <f>$C12*INDEX('Regional Cost Factors'!$G$11:$G$25,MATCH(Q$8,'Regional Cost Factors'!$B$11:$B$25,0))</f>
        <v>8.5514285714285698</v>
      </c>
      <c r="R12" s="20"/>
      <c r="S12" s="20"/>
      <c r="T12" s="20"/>
      <c r="U12" s="20"/>
      <c r="V12" s="20"/>
    </row>
    <row r="13" spans="1:22" ht="17.25" thickBot="1" x14ac:dyDescent="0.35">
      <c r="A13" s="15"/>
      <c r="B13" s="19" t="s">
        <v>97</v>
      </c>
      <c r="C13" s="6">
        <v>3.7</v>
      </c>
      <c r="D13" s="6">
        <f>$C13*INDEX('Regional Cost Factors'!$G$11:$G$25,MATCH(D$8,'Regional Cost Factors'!$B$11:$B$25,0))</f>
        <v>3.8110000000000004</v>
      </c>
      <c r="E13" s="6">
        <f>$C13*INDEX('Regional Cost Factors'!$G$11:$G$25,MATCH(E$8,'Regional Cost Factors'!$B$11:$B$25,0))</f>
        <v>3.8850000000000002</v>
      </c>
      <c r="F13" s="6">
        <f>$C13*INDEX('Regional Cost Factors'!$G$11:$G$25,MATCH(F$8,'Regional Cost Factors'!$B$11:$B$25,0))</f>
        <v>3.7</v>
      </c>
      <c r="G13" s="6">
        <f>$C13*INDEX('Regional Cost Factors'!$G$11:$G$25,MATCH(G$8,'Regional Cost Factors'!$B$11:$B$25,0))</f>
        <v>4.1495327102803738</v>
      </c>
      <c r="H13" s="6">
        <f>$C13*INDEX('Regional Cost Factors'!$G$11:$G$25,MATCH(H$8,'Regional Cost Factors'!$B$11:$B$25,0))</f>
        <v>4.6336448598130842</v>
      </c>
      <c r="I13" s="6">
        <f>$C13*INDEX('Regional Cost Factors'!$G$11:$G$25,MATCH(I$8,'Regional Cost Factors'!$B$11:$B$25,0))</f>
        <v>3.7</v>
      </c>
      <c r="J13" s="6">
        <f>$C13*INDEX('Regional Cost Factors'!$G$11:$G$25,MATCH(J$8,'Regional Cost Factors'!$B$11:$B$25,0))</f>
        <v>3.9946902654867262</v>
      </c>
      <c r="K13" s="6">
        <f>$C13*INDEX('Regional Cost Factors'!$G$11:$G$25,MATCH(K$8,'Regional Cost Factors'!$B$11:$B$25,0))</f>
        <v>4.322123893805311</v>
      </c>
      <c r="L13" s="6">
        <f>$C13*INDEX('Regional Cost Factors'!$G$11:$G$25,MATCH(L$8,'Regional Cost Factors'!$B$11:$B$25,0))</f>
        <v>3.7</v>
      </c>
      <c r="M13" s="6">
        <f>$C13*INDEX('Regional Cost Factors'!$G$11:$G$25,MATCH(M$8,'Regional Cost Factors'!$B$11:$B$25,0))</f>
        <v>4.1396039603960393</v>
      </c>
      <c r="N13" s="6">
        <f>$C13*INDEX('Regional Cost Factors'!$G$11:$G$25,MATCH(N$8,'Regional Cost Factors'!$B$11:$B$25,0))</f>
        <v>4.5792079207920793</v>
      </c>
      <c r="O13" s="6">
        <f>$C13*INDEX('Regional Cost Factors'!$G$11:$G$25,MATCH(O$8,'Regional Cost Factors'!$B$11:$B$25,0))</f>
        <v>3.7</v>
      </c>
      <c r="P13" s="6">
        <f>$C13*INDEX('Regional Cost Factors'!$G$11:$G$25,MATCH(P$8,'Regional Cost Factors'!$B$11:$B$25,0))</f>
        <v>4.0171428571428569</v>
      </c>
      <c r="Q13" s="6">
        <f>$C13*INDEX('Regional Cost Factors'!$G$11:$G$25,MATCH(Q$8,'Regional Cost Factors'!$B$11:$B$25,0))</f>
        <v>4.3342857142857136</v>
      </c>
      <c r="R13" s="20"/>
      <c r="S13" s="20"/>
      <c r="T13" s="20"/>
      <c r="U13" s="20"/>
      <c r="V13" s="20"/>
    </row>
    <row r="14" spans="1:22" ht="17.25" thickBot="1" x14ac:dyDescent="0.35">
      <c r="A14" s="15"/>
      <c r="B14" s="19" t="s">
        <v>98</v>
      </c>
      <c r="C14" s="5">
        <v>7.2</v>
      </c>
      <c r="D14" s="225">
        <f>$C14*INDEX('Regional Cost Factors'!$G$11:$G$25,MATCH(D$8,'Regional Cost Factors'!$B$11:$B$25,0))</f>
        <v>7.4160000000000004</v>
      </c>
      <c r="E14" s="225">
        <f>$C14*INDEX('Regional Cost Factors'!$G$11:$G$25,MATCH(E$8,'Regional Cost Factors'!$B$11:$B$25,0))</f>
        <v>7.5600000000000005</v>
      </c>
      <c r="F14" s="225">
        <f>$C14*INDEX('Regional Cost Factors'!$G$11:$G$25,MATCH(F$8,'Regional Cost Factors'!$B$11:$B$25,0))</f>
        <v>7.2</v>
      </c>
      <c r="G14" s="225">
        <f>$C14*INDEX('Regional Cost Factors'!$G$11:$G$25,MATCH(G$8,'Regional Cost Factors'!$B$11:$B$25,0))</f>
        <v>8.074766355140186</v>
      </c>
      <c r="H14" s="225">
        <f>$C14*INDEX('Regional Cost Factors'!$G$11:$G$25,MATCH(H$8,'Regional Cost Factors'!$B$11:$B$25,0))</f>
        <v>9.0168224299065418</v>
      </c>
      <c r="I14" s="225">
        <f>$C14*INDEX('Regional Cost Factors'!$G$11:$G$25,MATCH(I$8,'Regional Cost Factors'!$B$11:$B$25,0))</f>
        <v>7.2</v>
      </c>
      <c r="J14" s="225">
        <f>$C14*INDEX('Regional Cost Factors'!$G$11:$G$25,MATCH(J$8,'Regional Cost Factors'!$B$11:$B$25,0))</f>
        <v>7.7734513274336292</v>
      </c>
      <c r="K14" s="225">
        <f>$C14*INDEX('Regional Cost Factors'!$G$11:$G$25,MATCH(K$8,'Regional Cost Factors'!$B$11:$B$25,0))</f>
        <v>8.4106194690265514</v>
      </c>
      <c r="L14" s="225">
        <f>$C14*INDEX('Regional Cost Factors'!$G$11:$G$25,MATCH(L$8,'Regional Cost Factors'!$B$11:$B$25,0))</f>
        <v>7.2</v>
      </c>
      <c r="M14" s="225">
        <f>$C14*INDEX('Regional Cost Factors'!$G$11:$G$25,MATCH(M$8,'Regional Cost Factors'!$B$11:$B$25,0))</f>
        <v>8.0554455445544555</v>
      </c>
      <c r="N14" s="225">
        <f>$C14*INDEX('Regional Cost Factors'!$G$11:$G$25,MATCH(N$8,'Regional Cost Factors'!$B$11:$B$25,0))</f>
        <v>8.9108910891089117</v>
      </c>
      <c r="O14" s="225">
        <f>$C14*INDEX('Regional Cost Factors'!$G$11:$G$25,MATCH(O$8,'Regional Cost Factors'!$B$11:$B$25,0))</f>
        <v>7.2</v>
      </c>
      <c r="P14" s="225">
        <f>$C14*INDEX('Regional Cost Factors'!$G$11:$G$25,MATCH(P$8,'Regional Cost Factors'!$B$11:$B$25,0))</f>
        <v>7.8171428571428567</v>
      </c>
      <c r="Q14" s="225">
        <f>$C14*INDEX('Regional Cost Factors'!$G$11:$G$25,MATCH(Q$8,'Regional Cost Factors'!$B$11:$B$25,0))</f>
        <v>8.4342857142857142</v>
      </c>
      <c r="R14" s="20"/>
      <c r="S14" s="20"/>
      <c r="T14" s="20"/>
      <c r="U14" s="20"/>
      <c r="V14" s="20"/>
    </row>
    <row r="15" spans="1:22" ht="17.25" thickBot="1" x14ac:dyDescent="0.35">
      <c r="A15" s="15"/>
      <c r="B15" s="19" t="s">
        <v>99</v>
      </c>
      <c r="C15" s="6">
        <v>8.4</v>
      </c>
      <c r="D15" s="6">
        <f>$C15*INDEX('Regional Cost Factors'!$G$11:$G$25,MATCH(D$8,'Regional Cost Factors'!$B$11:$B$25,0))</f>
        <v>8.652000000000001</v>
      </c>
      <c r="E15" s="6">
        <f>$C15*INDEX('Regional Cost Factors'!$G$11:$G$25,MATCH(E$8,'Regional Cost Factors'!$B$11:$B$25,0))</f>
        <v>8.82</v>
      </c>
      <c r="F15" s="6">
        <f>$C15*INDEX('Regional Cost Factors'!$G$11:$G$25,MATCH(F$8,'Regional Cost Factors'!$B$11:$B$25,0))</f>
        <v>8.4</v>
      </c>
      <c r="G15" s="6">
        <f>$C15*INDEX('Regional Cost Factors'!$G$11:$G$25,MATCH(G$8,'Regional Cost Factors'!$B$11:$B$25,0))</f>
        <v>9.4205607476635507</v>
      </c>
      <c r="H15" s="6">
        <f>$C15*INDEX('Regional Cost Factors'!$G$11:$G$25,MATCH(H$8,'Regional Cost Factors'!$B$11:$B$25,0))</f>
        <v>10.519626168224299</v>
      </c>
      <c r="I15" s="6">
        <f>$C15*INDEX('Regional Cost Factors'!$G$11:$G$25,MATCH(I$8,'Regional Cost Factors'!$B$11:$B$25,0))</f>
        <v>8.4</v>
      </c>
      <c r="J15" s="6">
        <f>$C15*INDEX('Regional Cost Factors'!$G$11:$G$25,MATCH(J$8,'Regional Cost Factors'!$B$11:$B$25,0))</f>
        <v>9.0690265486725679</v>
      </c>
      <c r="K15" s="6">
        <f>$C15*INDEX('Regional Cost Factors'!$G$11:$G$25,MATCH(K$8,'Regional Cost Factors'!$B$11:$B$25,0))</f>
        <v>9.8123893805309752</v>
      </c>
      <c r="L15" s="6">
        <f>$C15*INDEX('Regional Cost Factors'!$G$11:$G$25,MATCH(L$8,'Regional Cost Factors'!$B$11:$B$25,0))</f>
        <v>8.4</v>
      </c>
      <c r="M15" s="6">
        <f>$C15*INDEX('Regional Cost Factors'!$G$11:$G$25,MATCH(M$8,'Regional Cost Factors'!$B$11:$B$25,0))</f>
        <v>9.3980198019801975</v>
      </c>
      <c r="N15" s="6">
        <f>$C15*INDEX('Regional Cost Factors'!$G$11:$G$25,MATCH(N$8,'Regional Cost Factors'!$B$11:$B$25,0))</f>
        <v>10.396039603960396</v>
      </c>
      <c r="O15" s="6">
        <f>$C15*INDEX('Regional Cost Factors'!$G$11:$G$25,MATCH(O$8,'Regional Cost Factors'!$B$11:$B$25,0))</f>
        <v>8.4</v>
      </c>
      <c r="P15" s="6">
        <f>$C15*INDEX('Regional Cost Factors'!$G$11:$G$25,MATCH(P$8,'Regional Cost Factors'!$B$11:$B$25,0))</f>
        <v>9.1199999999999992</v>
      </c>
      <c r="Q15" s="6">
        <f>$C15*INDEX('Regional Cost Factors'!$G$11:$G$25,MATCH(Q$8,'Regional Cost Factors'!$B$11:$B$25,0))</f>
        <v>9.84</v>
      </c>
      <c r="R15" s="20"/>
      <c r="S15" s="20"/>
      <c r="T15" s="20"/>
      <c r="U15" s="20"/>
      <c r="V15" s="20"/>
    </row>
    <row r="16" spans="1:22" ht="17.25" thickBot="1" x14ac:dyDescent="0.35">
      <c r="A16" s="15"/>
      <c r="B16" s="19" t="s">
        <v>75</v>
      </c>
      <c r="C16" s="5">
        <v>0</v>
      </c>
      <c r="D16" s="225">
        <f>$C16*INDEX('Regional Cost Factors'!$G$11:$G$25,MATCH(D$8,'Regional Cost Factors'!$B$11:$B$25,0))</f>
        <v>0</v>
      </c>
      <c r="E16" s="225">
        <f>$C16*INDEX('Regional Cost Factors'!$G$11:$G$25,MATCH(E$8,'Regional Cost Factors'!$B$11:$B$25,0))</f>
        <v>0</v>
      </c>
      <c r="F16" s="225">
        <f>$C16*INDEX('Regional Cost Factors'!$G$11:$G$25,MATCH(F$8,'Regional Cost Factors'!$B$11:$B$25,0))</f>
        <v>0</v>
      </c>
      <c r="G16" s="225">
        <f>$C16*INDEX('Regional Cost Factors'!$G$11:$G$25,MATCH(G$8,'Regional Cost Factors'!$B$11:$B$25,0))</f>
        <v>0</v>
      </c>
      <c r="H16" s="225">
        <f>$C16*INDEX('Regional Cost Factors'!$G$11:$G$25,MATCH(H$8,'Regional Cost Factors'!$B$11:$B$25,0))</f>
        <v>0</v>
      </c>
      <c r="I16" s="225">
        <f>$C16*INDEX('Regional Cost Factors'!$G$11:$G$25,MATCH(I$8,'Regional Cost Factors'!$B$11:$B$25,0))</f>
        <v>0</v>
      </c>
      <c r="J16" s="225">
        <f>$C16*INDEX('Regional Cost Factors'!$G$11:$G$25,MATCH(J$8,'Regional Cost Factors'!$B$11:$B$25,0))</f>
        <v>0</v>
      </c>
      <c r="K16" s="225">
        <f>$C16*INDEX('Regional Cost Factors'!$G$11:$G$25,MATCH(K$8,'Regional Cost Factors'!$B$11:$B$25,0))</f>
        <v>0</v>
      </c>
      <c r="L16" s="225">
        <f>$C16*INDEX('Regional Cost Factors'!$G$11:$G$25,MATCH(L$8,'Regional Cost Factors'!$B$11:$B$25,0))</f>
        <v>0</v>
      </c>
      <c r="M16" s="225">
        <f>$C16*INDEX('Regional Cost Factors'!$G$11:$G$25,MATCH(M$8,'Regional Cost Factors'!$B$11:$B$25,0))</f>
        <v>0</v>
      </c>
      <c r="N16" s="225">
        <f>$C16*INDEX('Regional Cost Factors'!$G$11:$G$25,MATCH(N$8,'Regional Cost Factors'!$B$11:$B$25,0))</f>
        <v>0</v>
      </c>
      <c r="O16" s="225">
        <f>$C16*INDEX('Regional Cost Factors'!$G$11:$G$25,MATCH(O$8,'Regional Cost Factors'!$B$11:$B$25,0))</f>
        <v>0</v>
      </c>
      <c r="P16" s="225">
        <f>$C16*INDEX('Regional Cost Factors'!$G$11:$G$25,MATCH(P$8,'Regional Cost Factors'!$B$11:$B$25,0))</f>
        <v>0</v>
      </c>
      <c r="Q16" s="225">
        <f>$C16*INDEX('Regional Cost Factors'!$G$11:$G$25,MATCH(Q$8,'Regional Cost Factors'!$B$11:$B$25,0))</f>
        <v>0</v>
      </c>
      <c r="R16" s="20"/>
      <c r="S16" s="20"/>
      <c r="T16" s="20"/>
      <c r="U16" s="20"/>
      <c r="V16" s="20"/>
    </row>
    <row r="17" spans="1:22" ht="17.25" thickBot="1" x14ac:dyDescent="0.35">
      <c r="A17" s="15"/>
      <c r="B17" s="19" t="s">
        <v>258</v>
      </c>
      <c r="C17" s="6">
        <v>0</v>
      </c>
      <c r="D17" s="6">
        <f>$C17*INDEX('Regional Cost Factors'!$G$11:$G$25,MATCH(D$8,'Regional Cost Factors'!$B$11:$B$25,0))</f>
        <v>0</v>
      </c>
      <c r="E17" s="6">
        <f>$C17*INDEX('Regional Cost Factors'!$G$11:$G$25,MATCH(E$8,'Regional Cost Factors'!$B$11:$B$25,0))</f>
        <v>0</v>
      </c>
      <c r="F17" s="6">
        <f>$C17*INDEX('Regional Cost Factors'!$G$11:$G$25,MATCH(F$8,'Regional Cost Factors'!$B$11:$B$25,0))</f>
        <v>0</v>
      </c>
      <c r="G17" s="6">
        <f>$C17*INDEX('Regional Cost Factors'!$G$11:$G$25,MATCH(G$8,'Regional Cost Factors'!$B$11:$B$25,0))</f>
        <v>0</v>
      </c>
      <c r="H17" s="6">
        <f>$C17*INDEX('Regional Cost Factors'!$G$11:$G$25,MATCH(H$8,'Regional Cost Factors'!$B$11:$B$25,0))</f>
        <v>0</v>
      </c>
      <c r="I17" s="6">
        <f>$C17*INDEX('Regional Cost Factors'!$G$11:$G$25,MATCH(I$8,'Regional Cost Factors'!$B$11:$B$25,0))</f>
        <v>0</v>
      </c>
      <c r="J17" s="6">
        <f>$C17*INDEX('Regional Cost Factors'!$G$11:$G$25,MATCH(J$8,'Regional Cost Factors'!$B$11:$B$25,0))</f>
        <v>0</v>
      </c>
      <c r="K17" s="6">
        <f>$C17*INDEX('Regional Cost Factors'!$G$11:$G$25,MATCH(K$8,'Regional Cost Factors'!$B$11:$B$25,0))</f>
        <v>0</v>
      </c>
      <c r="L17" s="6">
        <f>$C17*INDEX('Regional Cost Factors'!$G$11:$G$25,MATCH(L$8,'Regional Cost Factors'!$B$11:$B$25,0))</f>
        <v>0</v>
      </c>
      <c r="M17" s="6">
        <f>$C17*INDEX('Regional Cost Factors'!$G$11:$G$25,MATCH(M$8,'Regional Cost Factors'!$B$11:$B$25,0))</f>
        <v>0</v>
      </c>
      <c r="N17" s="6">
        <f>$C17*INDEX('Regional Cost Factors'!$G$11:$G$25,MATCH(N$8,'Regional Cost Factors'!$B$11:$B$25,0))</f>
        <v>0</v>
      </c>
      <c r="O17" s="6">
        <f>$C17*INDEX('Regional Cost Factors'!$G$11:$G$25,MATCH(O$8,'Regional Cost Factors'!$B$11:$B$25,0))</f>
        <v>0</v>
      </c>
      <c r="P17" s="6">
        <f>$C17*INDEX('Regional Cost Factors'!$G$11:$G$25,MATCH(P$8,'Regional Cost Factors'!$B$11:$B$25,0))</f>
        <v>0</v>
      </c>
      <c r="Q17" s="6">
        <f>$C17*INDEX('Regional Cost Factors'!$G$11:$G$25,MATCH(Q$8,'Regional Cost Factors'!$B$11:$B$25,0))</f>
        <v>0</v>
      </c>
      <c r="R17" s="20"/>
      <c r="S17" s="20"/>
      <c r="T17" s="20"/>
      <c r="U17" s="20"/>
      <c r="V17" s="20"/>
    </row>
    <row r="18" spans="1:22" ht="17.25" thickBot="1" x14ac:dyDescent="0.35">
      <c r="A18" s="15"/>
      <c r="B18" s="19" t="s">
        <v>83</v>
      </c>
      <c r="C18" s="5">
        <v>0</v>
      </c>
      <c r="D18" s="225">
        <f>$C18*INDEX('Regional Cost Factors'!$G$11:$G$25,MATCH(D$8,'Regional Cost Factors'!$B$11:$B$25,0))</f>
        <v>0</v>
      </c>
      <c r="E18" s="225">
        <f>$C18*INDEX('Regional Cost Factors'!$G$11:$G$25,MATCH(E$8,'Regional Cost Factors'!$B$11:$B$25,0))</f>
        <v>0</v>
      </c>
      <c r="F18" s="225">
        <f>$C18*INDEX('Regional Cost Factors'!$G$11:$G$25,MATCH(F$8,'Regional Cost Factors'!$B$11:$B$25,0))</f>
        <v>0</v>
      </c>
      <c r="G18" s="225">
        <f>$C18*INDEX('Regional Cost Factors'!$G$11:$G$25,MATCH(G$8,'Regional Cost Factors'!$B$11:$B$25,0))</f>
        <v>0</v>
      </c>
      <c r="H18" s="225">
        <f>$C18*INDEX('Regional Cost Factors'!$G$11:$G$25,MATCH(H$8,'Regional Cost Factors'!$B$11:$B$25,0))</f>
        <v>0</v>
      </c>
      <c r="I18" s="225">
        <f>$C18*INDEX('Regional Cost Factors'!$G$11:$G$25,MATCH(I$8,'Regional Cost Factors'!$B$11:$B$25,0))</f>
        <v>0</v>
      </c>
      <c r="J18" s="225">
        <f>$C18*INDEX('Regional Cost Factors'!$G$11:$G$25,MATCH(J$8,'Regional Cost Factors'!$B$11:$B$25,0))</f>
        <v>0</v>
      </c>
      <c r="K18" s="225">
        <f>$C18*INDEX('Regional Cost Factors'!$G$11:$G$25,MATCH(K$8,'Regional Cost Factors'!$B$11:$B$25,0))</f>
        <v>0</v>
      </c>
      <c r="L18" s="225">
        <f>$C18*INDEX('Regional Cost Factors'!$G$11:$G$25,MATCH(L$8,'Regional Cost Factors'!$B$11:$B$25,0))</f>
        <v>0</v>
      </c>
      <c r="M18" s="225">
        <f>$C18*INDEX('Regional Cost Factors'!$G$11:$G$25,MATCH(M$8,'Regional Cost Factors'!$B$11:$B$25,0))</f>
        <v>0</v>
      </c>
      <c r="N18" s="225">
        <f>$C18*INDEX('Regional Cost Factors'!$G$11:$G$25,MATCH(N$8,'Regional Cost Factors'!$B$11:$B$25,0))</f>
        <v>0</v>
      </c>
      <c r="O18" s="225">
        <f>$C18*INDEX('Regional Cost Factors'!$G$11:$G$25,MATCH(O$8,'Regional Cost Factors'!$B$11:$B$25,0))</f>
        <v>0</v>
      </c>
      <c r="P18" s="225">
        <f>$C18*INDEX('Regional Cost Factors'!$G$11:$G$25,MATCH(P$8,'Regional Cost Factors'!$B$11:$B$25,0))</f>
        <v>0</v>
      </c>
      <c r="Q18" s="225">
        <f>$C18*INDEX('Regional Cost Factors'!$G$11:$G$25,MATCH(Q$8,'Regional Cost Factors'!$B$11:$B$25,0))</f>
        <v>0</v>
      </c>
      <c r="R18" s="20"/>
      <c r="S18" s="20"/>
      <c r="T18" s="20"/>
      <c r="U18" s="20"/>
      <c r="V18" s="20"/>
    </row>
    <row r="19" spans="1:22" ht="17.25" thickBot="1" x14ac:dyDescent="0.35">
      <c r="A19" s="15"/>
      <c r="B19" s="19" t="s">
        <v>84</v>
      </c>
      <c r="C19" s="6">
        <v>0</v>
      </c>
      <c r="D19" s="6">
        <f>$C19*INDEX('Regional Cost Factors'!$G$11:$G$25,MATCH(D$8,'Regional Cost Factors'!$B$11:$B$25,0))</f>
        <v>0</v>
      </c>
      <c r="E19" s="6">
        <f>$C19*INDEX('Regional Cost Factors'!$G$11:$G$25,MATCH(E$8,'Regional Cost Factors'!$B$11:$B$25,0))</f>
        <v>0</v>
      </c>
      <c r="F19" s="6">
        <f>$C19*INDEX('Regional Cost Factors'!$G$11:$G$25,MATCH(F$8,'Regional Cost Factors'!$B$11:$B$25,0))</f>
        <v>0</v>
      </c>
      <c r="G19" s="6">
        <f>$C19*INDEX('Regional Cost Factors'!$G$11:$G$25,MATCH(G$8,'Regional Cost Factors'!$B$11:$B$25,0))</f>
        <v>0</v>
      </c>
      <c r="H19" s="6">
        <f>$C19*INDEX('Regional Cost Factors'!$G$11:$G$25,MATCH(H$8,'Regional Cost Factors'!$B$11:$B$25,0))</f>
        <v>0</v>
      </c>
      <c r="I19" s="6">
        <f>$C19*INDEX('Regional Cost Factors'!$G$11:$G$25,MATCH(I$8,'Regional Cost Factors'!$B$11:$B$25,0))</f>
        <v>0</v>
      </c>
      <c r="J19" s="6">
        <f>$C19*INDEX('Regional Cost Factors'!$G$11:$G$25,MATCH(J$8,'Regional Cost Factors'!$B$11:$B$25,0))</f>
        <v>0</v>
      </c>
      <c r="K19" s="6">
        <f>$C19*INDEX('Regional Cost Factors'!$G$11:$G$25,MATCH(K$8,'Regional Cost Factors'!$B$11:$B$25,0))</f>
        <v>0</v>
      </c>
      <c r="L19" s="6">
        <f>$C19*INDEX('Regional Cost Factors'!$G$11:$G$25,MATCH(L$8,'Regional Cost Factors'!$B$11:$B$25,0))</f>
        <v>0</v>
      </c>
      <c r="M19" s="6">
        <f>$C19*INDEX('Regional Cost Factors'!$G$11:$G$25,MATCH(M$8,'Regional Cost Factors'!$B$11:$B$25,0))</f>
        <v>0</v>
      </c>
      <c r="N19" s="6">
        <f>$C19*INDEX('Regional Cost Factors'!$G$11:$G$25,MATCH(N$8,'Regional Cost Factors'!$B$11:$B$25,0))</f>
        <v>0</v>
      </c>
      <c r="O19" s="6">
        <f>$C19*INDEX('Regional Cost Factors'!$G$11:$G$25,MATCH(O$8,'Regional Cost Factors'!$B$11:$B$25,0))</f>
        <v>0</v>
      </c>
      <c r="P19" s="6">
        <f>$C19*INDEX('Regional Cost Factors'!$G$11:$G$25,MATCH(P$8,'Regional Cost Factors'!$B$11:$B$25,0))</f>
        <v>0</v>
      </c>
      <c r="Q19" s="6">
        <f>$C19*INDEX('Regional Cost Factors'!$G$11:$G$25,MATCH(Q$8,'Regional Cost Factors'!$B$11:$B$25,0))</f>
        <v>0</v>
      </c>
      <c r="R19" s="20"/>
      <c r="S19" s="20"/>
      <c r="T19" s="20"/>
      <c r="U19" s="20"/>
      <c r="V19" s="20"/>
    </row>
    <row r="20" spans="1:22" ht="17.25" thickBot="1" x14ac:dyDescent="0.35">
      <c r="A20" s="15"/>
      <c r="B20" s="19" t="s">
        <v>85</v>
      </c>
      <c r="C20" s="5">
        <v>0</v>
      </c>
      <c r="D20" s="225">
        <f>$C20*INDEX('Regional Cost Factors'!$G$11:$G$25,MATCH(D$8,'Regional Cost Factors'!$B$11:$B$25,0))</f>
        <v>0</v>
      </c>
      <c r="E20" s="225">
        <f>$C20*INDEX('Regional Cost Factors'!$G$11:$G$25,MATCH(E$8,'Regional Cost Factors'!$B$11:$B$25,0))</f>
        <v>0</v>
      </c>
      <c r="F20" s="225">
        <f>$C20*INDEX('Regional Cost Factors'!$G$11:$G$25,MATCH(F$8,'Regional Cost Factors'!$B$11:$B$25,0))</f>
        <v>0</v>
      </c>
      <c r="G20" s="225">
        <f>$C20*INDEX('Regional Cost Factors'!$G$11:$G$25,MATCH(G$8,'Regional Cost Factors'!$B$11:$B$25,0))</f>
        <v>0</v>
      </c>
      <c r="H20" s="225">
        <f>$C20*INDEX('Regional Cost Factors'!$G$11:$G$25,MATCH(H$8,'Regional Cost Factors'!$B$11:$B$25,0))</f>
        <v>0</v>
      </c>
      <c r="I20" s="225">
        <f>$C20*INDEX('Regional Cost Factors'!$G$11:$G$25,MATCH(I$8,'Regional Cost Factors'!$B$11:$B$25,0))</f>
        <v>0</v>
      </c>
      <c r="J20" s="225">
        <f>$C20*INDEX('Regional Cost Factors'!$G$11:$G$25,MATCH(J$8,'Regional Cost Factors'!$B$11:$B$25,0))</f>
        <v>0</v>
      </c>
      <c r="K20" s="225">
        <f>$C20*INDEX('Regional Cost Factors'!$G$11:$G$25,MATCH(K$8,'Regional Cost Factors'!$B$11:$B$25,0))</f>
        <v>0</v>
      </c>
      <c r="L20" s="225">
        <f>$C20*INDEX('Regional Cost Factors'!$G$11:$G$25,MATCH(L$8,'Regional Cost Factors'!$B$11:$B$25,0))</f>
        <v>0</v>
      </c>
      <c r="M20" s="225">
        <f>$C20*INDEX('Regional Cost Factors'!$G$11:$G$25,MATCH(M$8,'Regional Cost Factors'!$B$11:$B$25,0))</f>
        <v>0</v>
      </c>
      <c r="N20" s="225">
        <f>$C20*INDEX('Regional Cost Factors'!$G$11:$G$25,MATCH(N$8,'Regional Cost Factors'!$B$11:$B$25,0))</f>
        <v>0</v>
      </c>
      <c r="O20" s="225">
        <f>$C20*INDEX('Regional Cost Factors'!$G$11:$G$25,MATCH(O$8,'Regional Cost Factors'!$B$11:$B$25,0))</f>
        <v>0</v>
      </c>
      <c r="P20" s="225">
        <f>$C20*INDEX('Regional Cost Factors'!$G$11:$G$25,MATCH(P$8,'Regional Cost Factors'!$B$11:$B$25,0))</f>
        <v>0</v>
      </c>
      <c r="Q20" s="225">
        <f>$C20*INDEX('Regional Cost Factors'!$G$11:$G$25,MATCH(Q$8,'Regional Cost Factors'!$B$11:$B$25,0))</f>
        <v>0</v>
      </c>
      <c r="R20" s="20"/>
      <c r="S20" s="20"/>
      <c r="T20" s="20"/>
      <c r="U20" s="20"/>
      <c r="V20" s="20"/>
    </row>
    <row r="21" spans="1:22" ht="17.25" thickBot="1" x14ac:dyDescent="0.35">
      <c r="A21" s="15"/>
      <c r="B21" s="19" t="s">
        <v>282</v>
      </c>
      <c r="C21" s="6">
        <v>0</v>
      </c>
      <c r="D21" s="6">
        <f>$C21*INDEX('Regional Cost Factors'!$G$11:$G$25,MATCH(D$8,'Regional Cost Factors'!$B$11:$B$25,0))</f>
        <v>0</v>
      </c>
      <c r="E21" s="6">
        <f>$C21*INDEX('Regional Cost Factors'!$G$11:$G$25,MATCH(E$8,'Regional Cost Factors'!$B$11:$B$25,0))</f>
        <v>0</v>
      </c>
      <c r="F21" s="6">
        <f>$C21*INDEX('Regional Cost Factors'!$G$11:$G$25,MATCH(F$8,'Regional Cost Factors'!$B$11:$B$25,0))</f>
        <v>0</v>
      </c>
      <c r="G21" s="6">
        <f>$C21*INDEX('Regional Cost Factors'!$G$11:$G$25,MATCH(G$8,'Regional Cost Factors'!$B$11:$B$25,0))</f>
        <v>0</v>
      </c>
      <c r="H21" s="6">
        <f>$C21*INDEX('Regional Cost Factors'!$G$11:$G$25,MATCH(H$8,'Regional Cost Factors'!$B$11:$B$25,0))</f>
        <v>0</v>
      </c>
      <c r="I21" s="6">
        <f>$C21*INDEX('Regional Cost Factors'!$G$11:$G$25,MATCH(I$8,'Regional Cost Factors'!$B$11:$B$25,0))</f>
        <v>0</v>
      </c>
      <c r="J21" s="6">
        <f>$C21*INDEX('Regional Cost Factors'!$G$11:$G$25,MATCH(J$8,'Regional Cost Factors'!$B$11:$B$25,0))</f>
        <v>0</v>
      </c>
      <c r="K21" s="6">
        <f>$C21*INDEX('Regional Cost Factors'!$G$11:$G$25,MATCH(K$8,'Regional Cost Factors'!$B$11:$B$25,0))</f>
        <v>0</v>
      </c>
      <c r="L21" s="6">
        <f>$C21*INDEX('Regional Cost Factors'!$G$11:$G$25,MATCH(L$8,'Regional Cost Factors'!$B$11:$B$25,0))</f>
        <v>0</v>
      </c>
      <c r="M21" s="6">
        <f>$C21*INDEX('Regional Cost Factors'!$G$11:$G$25,MATCH(M$8,'Regional Cost Factors'!$B$11:$B$25,0))</f>
        <v>0</v>
      </c>
      <c r="N21" s="6">
        <f>$C21*INDEX('Regional Cost Factors'!$G$11:$G$25,MATCH(N$8,'Regional Cost Factors'!$B$11:$B$25,0))</f>
        <v>0</v>
      </c>
      <c r="O21" s="6">
        <f>$C21*INDEX('Regional Cost Factors'!$G$11:$G$25,MATCH(O$8,'Regional Cost Factors'!$B$11:$B$25,0))</f>
        <v>0</v>
      </c>
      <c r="P21" s="6">
        <f>$C21*INDEX('Regional Cost Factors'!$G$11:$G$25,MATCH(P$8,'Regional Cost Factors'!$B$11:$B$25,0))</f>
        <v>0</v>
      </c>
      <c r="Q21" s="6">
        <f>$C21*INDEX('Regional Cost Factors'!$G$11:$G$25,MATCH(Q$8,'Regional Cost Factors'!$B$11:$B$25,0))</f>
        <v>0</v>
      </c>
      <c r="R21" s="20"/>
      <c r="S21" s="20"/>
      <c r="T21" s="20"/>
      <c r="U21" s="20"/>
      <c r="V21" s="20"/>
    </row>
    <row r="22" spans="1:22" ht="17.25" thickBot="1" x14ac:dyDescent="0.35">
      <c r="A22" s="15"/>
      <c r="B22" s="19" t="s">
        <v>80</v>
      </c>
      <c r="C22" s="5">
        <v>0</v>
      </c>
      <c r="D22" s="225">
        <f>$C22*INDEX('Regional Cost Factors'!$G$11:$G$25,MATCH(D$8,'Regional Cost Factors'!$B$11:$B$25,0))</f>
        <v>0</v>
      </c>
      <c r="E22" s="225">
        <f>$C22*INDEX('Regional Cost Factors'!$G$11:$G$25,MATCH(E$8,'Regional Cost Factors'!$B$11:$B$25,0))</f>
        <v>0</v>
      </c>
      <c r="F22" s="225">
        <f>$C22*INDEX('Regional Cost Factors'!$G$11:$G$25,MATCH(F$8,'Regional Cost Factors'!$B$11:$B$25,0))</f>
        <v>0</v>
      </c>
      <c r="G22" s="225">
        <f>$C22*INDEX('Regional Cost Factors'!$G$11:$G$25,MATCH(G$8,'Regional Cost Factors'!$B$11:$B$25,0))</f>
        <v>0</v>
      </c>
      <c r="H22" s="225">
        <f>$C22*INDEX('Regional Cost Factors'!$G$11:$G$25,MATCH(H$8,'Regional Cost Factors'!$B$11:$B$25,0))</f>
        <v>0</v>
      </c>
      <c r="I22" s="225">
        <f>$C22*INDEX('Regional Cost Factors'!$G$11:$G$25,MATCH(I$8,'Regional Cost Factors'!$B$11:$B$25,0))</f>
        <v>0</v>
      </c>
      <c r="J22" s="225">
        <f>$C22*INDEX('Regional Cost Factors'!$G$11:$G$25,MATCH(J$8,'Regional Cost Factors'!$B$11:$B$25,0))</f>
        <v>0</v>
      </c>
      <c r="K22" s="225">
        <f>$C22*INDEX('Regional Cost Factors'!$G$11:$G$25,MATCH(K$8,'Regional Cost Factors'!$B$11:$B$25,0))</f>
        <v>0</v>
      </c>
      <c r="L22" s="225">
        <f>$C22*INDEX('Regional Cost Factors'!$G$11:$G$25,MATCH(L$8,'Regional Cost Factors'!$B$11:$B$25,0))</f>
        <v>0</v>
      </c>
      <c r="M22" s="225">
        <f>$C22*INDEX('Regional Cost Factors'!$G$11:$G$25,MATCH(M$8,'Regional Cost Factors'!$B$11:$B$25,0))</f>
        <v>0</v>
      </c>
      <c r="N22" s="225">
        <f>$C22*INDEX('Regional Cost Factors'!$G$11:$G$25,MATCH(N$8,'Regional Cost Factors'!$B$11:$B$25,0))</f>
        <v>0</v>
      </c>
      <c r="O22" s="225">
        <f>$C22*INDEX('Regional Cost Factors'!$G$11:$G$25,MATCH(O$8,'Regional Cost Factors'!$B$11:$B$25,0))</f>
        <v>0</v>
      </c>
      <c r="P22" s="225">
        <f>$C22*INDEX('Regional Cost Factors'!$G$11:$G$25,MATCH(P$8,'Regional Cost Factors'!$B$11:$B$25,0))</f>
        <v>0</v>
      </c>
      <c r="Q22" s="225">
        <f>$C22*INDEX('Regional Cost Factors'!$G$11:$G$25,MATCH(Q$8,'Regional Cost Factors'!$B$11:$B$25,0))</f>
        <v>0</v>
      </c>
      <c r="R22" s="20"/>
      <c r="S22" s="20"/>
      <c r="T22" s="20"/>
      <c r="U22" s="20"/>
      <c r="V22" s="20"/>
    </row>
    <row r="23" spans="1:22" ht="17.25" thickBot="1" x14ac:dyDescent="0.35">
      <c r="A23" s="15"/>
      <c r="B23" s="19" t="s">
        <v>283</v>
      </c>
      <c r="C23" s="6">
        <v>0</v>
      </c>
      <c r="D23" s="6">
        <f>$C23*INDEX('Regional Cost Factors'!$G$11:$G$25,MATCH(D$8,'Regional Cost Factors'!$B$11:$B$25,0))</f>
        <v>0</v>
      </c>
      <c r="E23" s="6">
        <f>$C23*INDEX('Regional Cost Factors'!$G$11:$G$25,MATCH(E$8,'Regional Cost Factors'!$B$11:$B$25,0))</f>
        <v>0</v>
      </c>
      <c r="F23" s="6">
        <f>$C23*INDEX('Regional Cost Factors'!$G$11:$G$25,MATCH(F$8,'Regional Cost Factors'!$B$11:$B$25,0))</f>
        <v>0</v>
      </c>
      <c r="G23" s="6">
        <f>$C23*INDEX('Regional Cost Factors'!$G$11:$G$25,MATCH(G$8,'Regional Cost Factors'!$B$11:$B$25,0))</f>
        <v>0</v>
      </c>
      <c r="H23" s="6">
        <f>$C23*INDEX('Regional Cost Factors'!$G$11:$G$25,MATCH(H$8,'Regional Cost Factors'!$B$11:$B$25,0))</f>
        <v>0</v>
      </c>
      <c r="I23" s="6">
        <f>$C23*INDEX('Regional Cost Factors'!$G$11:$G$25,MATCH(I$8,'Regional Cost Factors'!$B$11:$B$25,0))</f>
        <v>0</v>
      </c>
      <c r="J23" s="6">
        <f>$C23*INDEX('Regional Cost Factors'!$G$11:$G$25,MATCH(J$8,'Regional Cost Factors'!$B$11:$B$25,0))</f>
        <v>0</v>
      </c>
      <c r="K23" s="6">
        <f>$C23*INDEX('Regional Cost Factors'!$G$11:$G$25,MATCH(K$8,'Regional Cost Factors'!$B$11:$B$25,0))</f>
        <v>0</v>
      </c>
      <c r="L23" s="6">
        <f>$C23*INDEX('Regional Cost Factors'!$G$11:$G$25,MATCH(L$8,'Regional Cost Factors'!$B$11:$B$25,0))</f>
        <v>0</v>
      </c>
      <c r="M23" s="6">
        <f>$C23*INDEX('Regional Cost Factors'!$G$11:$G$25,MATCH(M$8,'Regional Cost Factors'!$B$11:$B$25,0))</f>
        <v>0</v>
      </c>
      <c r="N23" s="6">
        <f>$C23*INDEX('Regional Cost Factors'!$G$11:$G$25,MATCH(N$8,'Regional Cost Factors'!$B$11:$B$25,0))</f>
        <v>0</v>
      </c>
      <c r="O23" s="6">
        <f>$C23*INDEX('Regional Cost Factors'!$G$11:$G$25,MATCH(O$8,'Regional Cost Factors'!$B$11:$B$25,0))</f>
        <v>0</v>
      </c>
      <c r="P23" s="6">
        <f>$C23*INDEX('Regional Cost Factors'!$G$11:$G$25,MATCH(P$8,'Regional Cost Factors'!$B$11:$B$25,0))</f>
        <v>0</v>
      </c>
      <c r="Q23" s="6">
        <f>$C23*INDEX('Regional Cost Factors'!$G$11:$G$25,MATCH(Q$8,'Regional Cost Factors'!$B$11:$B$25,0))</f>
        <v>0</v>
      </c>
      <c r="R23" s="20"/>
      <c r="S23" s="20"/>
      <c r="T23" s="20"/>
      <c r="U23" s="20"/>
      <c r="V23" s="20"/>
    </row>
    <row r="24" spans="1:22" ht="17.25" thickBot="1" x14ac:dyDescent="0.35">
      <c r="A24" s="15"/>
      <c r="B24" s="19" t="s">
        <v>88</v>
      </c>
      <c r="C24" s="5">
        <v>0</v>
      </c>
      <c r="D24" s="225">
        <f>$C24*INDEX('Regional Cost Factors'!$G$11:$G$25,MATCH(D$8,'Regional Cost Factors'!$B$11:$B$25,0))</f>
        <v>0</v>
      </c>
      <c r="E24" s="225">
        <f>$C24*INDEX('Regional Cost Factors'!$G$11:$G$25,MATCH(E$8,'Regional Cost Factors'!$B$11:$B$25,0))</f>
        <v>0</v>
      </c>
      <c r="F24" s="225">
        <f>$C24*INDEX('Regional Cost Factors'!$G$11:$G$25,MATCH(F$8,'Regional Cost Factors'!$B$11:$B$25,0))</f>
        <v>0</v>
      </c>
      <c r="G24" s="225">
        <f>$C24*INDEX('Regional Cost Factors'!$G$11:$G$25,MATCH(G$8,'Regional Cost Factors'!$B$11:$B$25,0))</f>
        <v>0</v>
      </c>
      <c r="H24" s="225">
        <f>$C24*INDEX('Regional Cost Factors'!$G$11:$G$25,MATCH(H$8,'Regional Cost Factors'!$B$11:$B$25,0))</f>
        <v>0</v>
      </c>
      <c r="I24" s="225">
        <f>$C24*INDEX('Regional Cost Factors'!$G$11:$G$25,MATCH(I$8,'Regional Cost Factors'!$B$11:$B$25,0))</f>
        <v>0</v>
      </c>
      <c r="J24" s="225">
        <f>$C24*INDEX('Regional Cost Factors'!$G$11:$G$25,MATCH(J$8,'Regional Cost Factors'!$B$11:$B$25,0))</f>
        <v>0</v>
      </c>
      <c r="K24" s="225">
        <f>$C24*INDEX('Regional Cost Factors'!$G$11:$G$25,MATCH(K$8,'Regional Cost Factors'!$B$11:$B$25,0))</f>
        <v>0</v>
      </c>
      <c r="L24" s="225">
        <f>$C24*INDEX('Regional Cost Factors'!$G$11:$G$25,MATCH(L$8,'Regional Cost Factors'!$B$11:$B$25,0))</f>
        <v>0</v>
      </c>
      <c r="M24" s="225">
        <f>$C24*INDEX('Regional Cost Factors'!$G$11:$G$25,MATCH(M$8,'Regional Cost Factors'!$B$11:$B$25,0))</f>
        <v>0</v>
      </c>
      <c r="N24" s="225">
        <f>$C24*INDEX('Regional Cost Factors'!$G$11:$G$25,MATCH(N$8,'Regional Cost Factors'!$B$11:$B$25,0))</f>
        <v>0</v>
      </c>
      <c r="O24" s="225">
        <f>$C24*INDEX('Regional Cost Factors'!$G$11:$G$25,MATCH(O$8,'Regional Cost Factors'!$B$11:$B$25,0))</f>
        <v>0</v>
      </c>
      <c r="P24" s="225">
        <f>$C24*INDEX('Regional Cost Factors'!$G$11:$G$25,MATCH(P$8,'Regional Cost Factors'!$B$11:$B$25,0))</f>
        <v>0</v>
      </c>
      <c r="Q24" s="225">
        <f>$C24*INDEX('Regional Cost Factors'!$G$11:$G$25,MATCH(Q$8,'Regional Cost Factors'!$B$11:$B$25,0))</f>
        <v>0</v>
      </c>
      <c r="R24" s="20"/>
      <c r="S24" s="20"/>
      <c r="T24" s="20"/>
      <c r="U24" s="20"/>
      <c r="V24" s="20"/>
    </row>
    <row r="25" spans="1:22" ht="17.25" thickBot="1" x14ac:dyDescent="0.35">
      <c r="A25" s="15"/>
      <c r="B25" s="19" t="s">
        <v>81</v>
      </c>
      <c r="C25" s="6">
        <v>0</v>
      </c>
      <c r="D25" s="6">
        <f>$C25*INDEX('Regional Cost Factors'!$G$11:$G$25,MATCH(D$8,'Regional Cost Factors'!$B$11:$B$25,0))</f>
        <v>0</v>
      </c>
      <c r="E25" s="6">
        <f>$C25*INDEX('Regional Cost Factors'!$G$11:$G$25,MATCH(E$8,'Regional Cost Factors'!$B$11:$B$25,0))</f>
        <v>0</v>
      </c>
      <c r="F25" s="6">
        <f>$C25*INDEX('Regional Cost Factors'!$G$11:$G$25,MATCH(F$8,'Regional Cost Factors'!$B$11:$B$25,0))</f>
        <v>0</v>
      </c>
      <c r="G25" s="6">
        <f>$C25*INDEX('Regional Cost Factors'!$G$11:$G$25,MATCH(G$8,'Regional Cost Factors'!$B$11:$B$25,0))</f>
        <v>0</v>
      </c>
      <c r="H25" s="6">
        <f>$C25*INDEX('Regional Cost Factors'!$G$11:$G$25,MATCH(H$8,'Regional Cost Factors'!$B$11:$B$25,0))</f>
        <v>0</v>
      </c>
      <c r="I25" s="6">
        <f>$C25*INDEX('Regional Cost Factors'!$G$11:$G$25,MATCH(I$8,'Regional Cost Factors'!$B$11:$B$25,0))</f>
        <v>0</v>
      </c>
      <c r="J25" s="6">
        <f>$C25*INDEX('Regional Cost Factors'!$G$11:$G$25,MATCH(J$8,'Regional Cost Factors'!$B$11:$B$25,0))</f>
        <v>0</v>
      </c>
      <c r="K25" s="6">
        <f>$C25*INDEX('Regional Cost Factors'!$G$11:$G$25,MATCH(K$8,'Regional Cost Factors'!$B$11:$B$25,0))</f>
        <v>0</v>
      </c>
      <c r="L25" s="6">
        <f>$C25*INDEX('Regional Cost Factors'!$G$11:$G$25,MATCH(L$8,'Regional Cost Factors'!$B$11:$B$25,0))</f>
        <v>0</v>
      </c>
      <c r="M25" s="6">
        <f>$C25*INDEX('Regional Cost Factors'!$G$11:$G$25,MATCH(M$8,'Regional Cost Factors'!$B$11:$B$25,0))</f>
        <v>0</v>
      </c>
      <c r="N25" s="6">
        <f>$C25*INDEX('Regional Cost Factors'!$G$11:$G$25,MATCH(N$8,'Regional Cost Factors'!$B$11:$B$25,0))</f>
        <v>0</v>
      </c>
      <c r="O25" s="6">
        <f>$C25*INDEX('Regional Cost Factors'!$G$11:$G$25,MATCH(O$8,'Regional Cost Factors'!$B$11:$B$25,0))</f>
        <v>0</v>
      </c>
      <c r="P25" s="6">
        <f>$C25*INDEX('Regional Cost Factors'!$G$11:$G$25,MATCH(P$8,'Regional Cost Factors'!$B$11:$B$25,0))</f>
        <v>0</v>
      </c>
      <c r="Q25" s="6">
        <f>$C25*INDEX('Regional Cost Factors'!$G$11:$G$25,MATCH(Q$8,'Regional Cost Factors'!$B$11:$B$25,0))</f>
        <v>0</v>
      </c>
      <c r="R25" s="20"/>
      <c r="S25" s="20"/>
      <c r="T25" s="20"/>
      <c r="U25" s="20"/>
      <c r="V25" s="20"/>
    </row>
    <row r="26" spans="1:22" ht="17.25" thickBot="1" x14ac:dyDescent="0.35">
      <c r="A26" s="15"/>
      <c r="B26" s="19" t="s">
        <v>89</v>
      </c>
      <c r="C26" s="5">
        <v>0</v>
      </c>
      <c r="D26" s="225">
        <f>$C26*INDEX('Regional Cost Factors'!$G$11:$G$25,MATCH(D$8,'Regional Cost Factors'!$B$11:$B$25,0))</f>
        <v>0</v>
      </c>
      <c r="E26" s="225">
        <f>$C26*INDEX('Regional Cost Factors'!$G$11:$G$25,MATCH(E$8,'Regional Cost Factors'!$B$11:$B$25,0))</f>
        <v>0</v>
      </c>
      <c r="F26" s="225">
        <f>$C26*INDEX('Regional Cost Factors'!$G$11:$G$25,MATCH(F$8,'Regional Cost Factors'!$B$11:$B$25,0))</f>
        <v>0</v>
      </c>
      <c r="G26" s="225">
        <f>$C26*INDEX('Regional Cost Factors'!$G$11:$G$25,MATCH(G$8,'Regional Cost Factors'!$B$11:$B$25,0))</f>
        <v>0</v>
      </c>
      <c r="H26" s="225">
        <f>$C26*INDEX('Regional Cost Factors'!$G$11:$G$25,MATCH(H$8,'Regional Cost Factors'!$B$11:$B$25,0))</f>
        <v>0</v>
      </c>
      <c r="I26" s="225">
        <f>$C26*INDEX('Regional Cost Factors'!$G$11:$G$25,MATCH(I$8,'Regional Cost Factors'!$B$11:$B$25,0))</f>
        <v>0</v>
      </c>
      <c r="J26" s="225">
        <f>$C26*INDEX('Regional Cost Factors'!$G$11:$G$25,MATCH(J$8,'Regional Cost Factors'!$B$11:$B$25,0))</f>
        <v>0</v>
      </c>
      <c r="K26" s="225">
        <f>$C26*INDEX('Regional Cost Factors'!$G$11:$G$25,MATCH(K$8,'Regional Cost Factors'!$B$11:$B$25,0))</f>
        <v>0</v>
      </c>
      <c r="L26" s="225">
        <f>$C26*INDEX('Regional Cost Factors'!$G$11:$G$25,MATCH(L$8,'Regional Cost Factors'!$B$11:$B$25,0))</f>
        <v>0</v>
      </c>
      <c r="M26" s="225">
        <f>$C26*INDEX('Regional Cost Factors'!$G$11:$G$25,MATCH(M$8,'Regional Cost Factors'!$B$11:$B$25,0))</f>
        <v>0</v>
      </c>
      <c r="N26" s="225">
        <f>$C26*INDEX('Regional Cost Factors'!$G$11:$G$25,MATCH(N$8,'Regional Cost Factors'!$B$11:$B$25,0))</f>
        <v>0</v>
      </c>
      <c r="O26" s="225">
        <f>$C26*INDEX('Regional Cost Factors'!$G$11:$G$25,MATCH(O$8,'Regional Cost Factors'!$B$11:$B$25,0))</f>
        <v>0</v>
      </c>
      <c r="P26" s="225">
        <f>$C26*INDEX('Regional Cost Factors'!$G$11:$G$25,MATCH(P$8,'Regional Cost Factors'!$B$11:$B$25,0))</f>
        <v>0</v>
      </c>
      <c r="Q26" s="225">
        <f>$C26*INDEX('Regional Cost Factors'!$G$11:$G$25,MATCH(Q$8,'Regional Cost Factors'!$B$11:$B$25,0))</f>
        <v>0</v>
      </c>
      <c r="R26" s="20"/>
      <c r="S26" s="20"/>
      <c r="T26" s="20"/>
      <c r="U26" s="20"/>
      <c r="V26" s="20"/>
    </row>
    <row r="27" spans="1:22" ht="17.25" thickBot="1" x14ac:dyDescent="0.35">
      <c r="A27" s="15"/>
      <c r="B27" s="19" t="s">
        <v>284</v>
      </c>
      <c r="C27" s="6">
        <v>0</v>
      </c>
      <c r="D27" s="6">
        <f>$C27*INDEX('Regional Cost Factors'!$G$11:$G$25,MATCH(D$8,'Regional Cost Factors'!$B$11:$B$25,0))</f>
        <v>0</v>
      </c>
      <c r="E27" s="6">
        <f>$C27*INDEX('Regional Cost Factors'!$G$11:$G$25,MATCH(E$8,'Regional Cost Factors'!$B$11:$B$25,0))</f>
        <v>0</v>
      </c>
      <c r="F27" s="6">
        <f>$C27*INDEX('Regional Cost Factors'!$G$11:$G$25,MATCH(F$8,'Regional Cost Factors'!$B$11:$B$25,0))</f>
        <v>0</v>
      </c>
      <c r="G27" s="6">
        <f>$C27*INDEX('Regional Cost Factors'!$G$11:$G$25,MATCH(G$8,'Regional Cost Factors'!$B$11:$B$25,0))</f>
        <v>0</v>
      </c>
      <c r="H27" s="6">
        <f>$C27*INDEX('Regional Cost Factors'!$G$11:$G$25,MATCH(H$8,'Regional Cost Factors'!$B$11:$B$25,0))</f>
        <v>0</v>
      </c>
      <c r="I27" s="6">
        <f>$C27*INDEX('Regional Cost Factors'!$G$11:$G$25,MATCH(I$8,'Regional Cost Factors'!$B$11:$B$25,0))</f>
        <v>0</v>
      </c>
      <c r="J27" s="6">
        <f>$C27*INDEX('Regional Cost Factors'!$G$11:$G$25,MATCH(J$8,'Regional Cost Factors'!$B$11:$B$25,0))</f>
        <v>0</v>
      </c>
      <c r="K27" s="6">
        <f>$C27*INDEX('Regional Cost Factors'!$G$11:$G$25,MATCH(K$8,'Regional Cost Factors'!$B$11:$B$25,0))</f>
        <v>0</v>
      </c>
      <c r="L27" s="6">
        <f>$C27*INDEX('Regional Cost Factors'!$G$11:$G$25,MATCH(L$8,'Regional Cost Factors'!$B$11:$B$25,0))</f>
        <v>0</v>
      </c>
      <c r="M27" s="6">
        <f>$C27*INDEX('Regional Cost Factors'!$G$11:$G$25,MATCH(M$8,'Regional Cost Factors'!$B$11:$B$25,0))</f>
        <v>0</v>
      </c>
      <c r="N27" s="6">
        <f>$C27*INDEX('Regional Cost Factors'!$G$11:$G$25,MATCH(N$8,'Regional Cost Factors'!$B$11:$B$25,0))</f>
        <v>0</v>
      </c>
      <c r="O27" s="6">
        <f>$C27*INDEX('Regional Cost Factors'!$G$11:$G$25,MATCH(O$8,'Regional Cost Factors'!$B$11:$B$25,0))</f>
        <v>0</v>
      </c>
      <c r="P27" s="6">
        <f>$C27*INDEX('Regional Cost Factors'!$G$11:$G$25,MATCH(P$8,'Regional Cost Factors'!$B$11:$B$25,0))</f>
        <v>0</v>
      </c>
      <c r="Q27" s="6">
        <f>$C27*INDEX('Regional Cost Factors'!$G$11:$G$25,MATCH(Q$8,'Regional Cost Factors'!$B$11:$B$25,0))</f>
        <v>0</v>
      </c>
      <c r="R27" s="20"/>
      <c r="S27" s="20"/>
      <c r="T27" s="20"/>
      <c r="U27" s="20"/>
      <c r="V27" s="20"/>
    </row>
    <row r="28" spans="1:22" ht="17.25" thickBot="1" x14ac:dyDescent="0.35">
      <c r="A28" s="15"/>
      <c r="B28" s="75" t="s">
        <v>264</v>
      </c>
      <c r="C28" s="5">
        <v>7.6</v>
      </c>
      <c r="D28" s="225">
        <f>$C28*INDEX('Regional Cost Factors'!$G$11:$G$25,MATCH(D$8,'Regional Cost Factors'!$B$11:$B$25,0))</f>
        <v>7.8279999999999994</v>
      </c>
      <c r="E28" s="225">
        <f>$C28*INDEX('Regional Cost Factors'!$G$11:$G$25,MATCH(E$8,'Regional Cost Factors'!$B$11:$B$25,0))</f>
        <v>7.9799999999999995</v>
      </c>
      <c r="F28" s="225">
        <f>$C28*INDEX('Regional Cost Factors'!$G$11:$G$25,MATCH(F$8,'Regional Cost Factors'!$B$11:$B$25,0))</f>
        <v>7.6</v>
      </c>
      <c r="G28" s="225">
        <f>$C28*INDEX('Regional Cost Factors'!$G$11:$G$25,MATCH(G$8,'Regional Cost Factors'!$B$11:$B$25,0))</f>
        <v>8.5233644859813076</v>
      </c>
      <c r="H28" s="225">
        <f>$C28*INDEX('Regional Cost Factors'!$G$11:$G$25,MATCH(H$8,'Regional Cost Factors'!$B$11:$B$25,0))</f>
        <v>9.5177570093457931</v>
      </c>
      <c r="I28" s="225">
        <f>$C28*INDEX('Regional Cost Factors'!$G$11:$G$25,MATCH(I$8,'Regional Cost Factors'!$B$11:$B$25,0))</f>
        <v>7.6</v>
      </c>
      <c r="J28" s="225">
        <f>$C28*INDEX('Regional Cost Factors'!$G$11:$G$25,MATCH(J$8,'Regional Cost Factors'!$B$11:$B$25,0))</f>
        <v>8.2053097345132748</v>
      </c>
      <c r="K28" s="225">
        <f>$C28*INDEX('Regional Cost Factors'!$G$11:$G$25,MATCH(K$8,'Regional Cost Factors'!$B$11:$B$25,0))</f>
        <v>8.8778761061946927</v>
      </c>
      <c r="L28" s="225">
        <f>$C28*INDEX('Regional Cost Factors'!$G$11:$G$25,MATCH(L$8,'Regional Cost Factors'!$B$11:$B$25,0))</f>
        <v>7.6</v>
      </c>
      <c r="M28" s="225">
        <f>$C28*INDEX('Regional Cost Factors'!$G$11:$G$25,MATCH(M$8,'Regional Cost Factors'!$B$11:$B$25,0))</f>
        <v>8.5029702970297016</v>
      </c>
      <c r="N28" s="225">
        <f>$C28*INDEX('Regional Cost Factors'!$G$11:$G$25,MATCH(N$8,'Regional Cost Factors'!$B$11:$B$25,0))</f>
        <v>9.4059405940594054</v>
      </c>
      <c r="O28" s="225">
        <f>$C28*INDEX('Regional Cost Factors'!$G$11:$G$25,MATCH(O$8,'Regional Cost Factors'!$B$11:$B$25,0))</f>
        <v>7.6</v>
      </c>
      <c r="P28" s="225">
        <f>$C28*INDEX('Regional Cost Factors'!$G$11:$G$25,MATCH(P$8,'Regional Cost Factors'!$B$11:$B$25,0))</f>
        <v>8.2514285714285709</v>
      </c>
      <c r="Q28" s="225">
        <f>$C28*INDEX('Regional Cost Factors'!$G$11:$G$25,MATCH(Q$8,'Regional Cost Factors'!$B$11:$B$25,0))</f>
        <v>8.9028571428571404</v>
      </c>
      <c r="R28" s="20"/>
      <c r="S28" s="20"/>
      <c r="T28" s="20"/>
      <c r="U28" s="20"/>
      <c r="V28" s="20"/>
    </row>
    <row r="29" spans="1:22" ht="15" x14ac:dyDescent="0.25">
      <c r="A29" s="15"/>
      <c r="B29" s="37" t="s">
        <v>112</v>
      </c>
      <c r="C29" s="20"/>
      <c r="D29" s="20"/>
      <c r="E29" s="20"/>
      <c r="F29" s="20"/>
      <c r="G29" s="20"/>
      <c r="H29" s="20"/>
      <c r="I29" s="20"/>
      <c r="J29" s="20"/>
      <c r="K29" s="20"/>
      <c r="L29" s="20"/>
      <c r="M29" s="20"/>
      <c r="N29" s="20"/>
      <c r="O29" s="20"/>
      <c r="P29" s="20"/>
      <c r="Q29" s="20"/>
      <c r="R29" s="20"/>
      <c r="S29" s="20"/>
      <c r="T29" s="20"/>
      <c r="U29" s="20"/>
      <c r="V29" s="20"/>
    </row>
    <row r="30" spans="1:22" ht="15" x14ac:dyDescent="0.25">
      <c r="A30" s="15"/>
      <c r="B30" s="37" t="s">
        <v>263</v>
      </c>
      <c r="C30" s="20"/>
      <c r="D30" s="20"/>
      <c r="E30" s="20"/>
      <c r="F30" s="20"/>
      <c r="G30" s="20"/>
      <c r="H30" s="20"/>
      <c r="I30" s="20"/>
      <c r="J30" s="20"/>
      <c r="K30" s="20"/>
      <c r="L30" s="20"/>
      <c r="M30" s="20"/>
      <c r="N30" s="20"/>
      <c r="O30" s="20"/>
      <c r="P30" s="20"/>
      <c r="Q30" s="20"/>
      <c r="R30" s="20"/>
      <c r="S30" s="20"/>
      <c r="T30" s="20"/>
      <c r="U30" s="20"/>
      <c r="V30" s="20"/>
    </row>
    <row r="31" spans="1:22" ht="15" x14ac:dyDescent="0.25">
      <c r="A31" s="15"/>
      <c r="B31" s="37" t="s">
        <v>366</v>
      </c>
      <c r="C31" s="20"/>
      <c r="D31" s="20"/>
      <c r="E31" s="20"/>
      <c r="F31" s="20"/>
      <c r="G31" s="20"/>
      <c r="H31" s="20"/>
      <c r="I31" s="20"/>
      <c r="J31" s="20"/>
      <c r="K31" s="20"/>
      <c r="L31" s="20"/>
      <c r="M31" s="20"/>
      <c r="N31" s="20"/>
      <c r="O31" s="20"/>
      <c r="P31" s="20"/>
      <c r="Q31" s="20"/>
      <c r="R31" s="20"/>
      <c r="S31" s="20"/>
      <c r="T31" s="20"/>
      <c r="U31" s="20"/>
      <c r="V31" s="20"/>
    </row>
    <row r="32" spans="1:22" ht="15" x14ac:dyDescent="0.25">
      <c r="A32" s="15"/>
      <c r="B32" s="37" t="s">
        <v>367</v>
      </c>
      <c r="C32" s="20"/>
      <c r="D32" s="20"/>
      <c r="E32" s="20"/>
      <c r="F32" s="20"/>
      <c r="G32" s="20"/>
      <c r="H32" s="20"/>
      <c r="I32" s="20"/>
      <c r="J32" s="20"/>
      <c r="K32" s="20"/>
      <c r="L32" s="20"/>
      <c r="M32" s="20"/>
      <c r="N32" s="20"/>
      <c r="O32" s="20"/>
      <c r="P32" s="20"/>
      <c r="Q32" s="20"/>
      <c r="R32" s="20"/>
      <c r="S32" s="20"/>
      <c r="T32" s="20"/>
      <c r="U32" s="20"/>
      <c r="V32" s="20"/>
    </row>
    <row r="33" spans="1:22" ht="15" x14ac:dyDescent="0.25">
      <c r="A33" s="15"/>
      <c r="B33" s="37" t="s">
        <v>373</v>
      </c>
      <c r="C33" s="20"/>
      <c r="D33" s="20"/>
      <c r="E33" s="20"/>
      <c r="F33" s="20"/>
      <c r="G33" s="20"/>
      <c r="H33" s="20"/>
      <c r="I33" s="20"/>
      <c r="J33" s="20"/>
      <c r="K33" s="20"/>
      <c r="L33" s="20"/>
      <c r="M33" s="20"/>
      <c r="N33" s="20"/>
      <c r="O33" s="20"/>
      <c r="P33" s="20"/>
      <c r="Q33" s="20"/>
      <c r="R33" s="20"/>
      <c r="S33" s="20"/>
      <c r="T33" s="20"/>
      <c r="U33" s="20"/>
      <c r="V33" s="20"/>
    </row>
    <row r="34" spans="1:22" ht="15" x14ac:dyDescent="0.25">
      <c r="A34" s="15"/>
      <c r="B34" s="20"/>
      <c r="C34" s="20"/>
      <c r="D34" s="20"/>
      <c r="E34" s="20"/>
      <c r="F34" s="20"/>
      <c r="G34" s="20"/>
      <c r="H34" s="20"/>
      <c r="I34" s="20"/>
      <c r="J34" s="20"/>
      <c r="K34" s="20"/>
      <c r="L34" s="20"/>
      <c r="M34" s="20"/>
      <c r="N34" s="20"/>
      <c r="O34" s="20"/>
      <c r="P34" s="20"/>
      <c r="Q34" s="20"/>
      <c r="R34" s="20"/>
      <c r="S34" s="20"/>
      <c r="T34" s="20"/>
      <c r="U34" s="20"/>
      <c r="V34" s="20"/>
    </row>
    <row r="35" spans="1:22" ht="15" x14ac:dyDescent="0.25">
      <c r="A35" s="15"/>
      <c r="B35" s="20"/>
      <c r="C35" s="20"/>
      <c r="D35" s="20"/>
      <c r="E35" s="20"/>
      <c r="F35" s="20"/>
      <c r="G35" s="20"/>
      <c r="H35" s="20"/>
      <c r="I35" s="20"/>
      <c r="J35" s="20"/>
      <c r="K35" s="20"/>
      <c r="L35" s="20"/>
      <c r="M35" s="20"/>
      <c r="N35" s="20"/>
      <c r="O35" s="20"/>
      <c r="P35" s="20"/>
      <c r="Q35" s="20"/>
      <c r="R35" s="20"/>
      <c r="S35" s="20"/>
      <c r="T35" s="20"/>
      <c r="U35" s="20"/>
      <c r="V35" s="20"/>
    </row>
    <row r="36" spans="1:22" ht="15" x14ac:dyDescent="0.25">
      <c r="A36" s="15"/>
      <c r="B36" s="20"/>
      <c r="C36" s="20"/>
      <c r="D36" s="20"/>
      <c r="E36" s="20"/>
      <c r="F36" s="20"/>
      <c r="G36" s="20"/>
      <c r="H36" s="20"/>
      <c r="I36" s="20"/>
      <c r="J36" s="20"/>
      <c r="K36" s="20"/>
      <c r="L36" s="20"/>
      <c r="M36" s="20"/>
      <c r="N36" s="20"/>
      <c r="O36" s="20"/>
      <c r="P36" s="20"/>
      <c r="Q36" s="20"/>
      <c r="R36" s="20"/>
      <c r="S36" s="20"/>
      <c r="T36" s="20"/>
      <c r="U36" s="20"/>
      <c r="V36" s="20"/>
    </row>
    <row r="37" spans="1:22" ht="15" x14ac:dyDescent="0.25">
      <c r="A37" s="15"/>
      <c r="B37" s="20"/>
      <c r="C37" s="20"/>
      <c r="D37" s="20"/>
      <c r="E37" s="20"/>
      <c r="F37" s="20"/>
      <c r="G37" s="20"/>
      <c r="H37" s="20"/>
      <c r="I37" s="20"/>
      <c r="J37" s="20"/>
      <c r="K37" s="20"/>
      <c r="L37" s="20"/>
      <c r="M37" s="20"/>
      <c r="N37" s="20"/>
      <c r="O37" s="20"/>
      <c r="P37" s="20"/>
      <c r="Q37" s="20"/>
      <c r="R37" s="20"/>
      <c r="S37" s="20"/>
      <c r="T37" s="20"/>
      <c r="U37" s="20"/>
      <c r="V37" s="20"/>
    </row>
    <row r="38" spans="1:22" ht="15" x14ac:dyDescent="0.25">
      <c r="A38" s="15"/>
      <c r="B38" s="20"/>
      <c r="C38" s="191"/>
      <c r="D38" s="20"/>
      <c r="E38" s="20"/>
      <c r="F38" s="20"/>
      <c r="G38" s="20"/>
      <c r="H38" s="20"/>
      <c r="I38" s="20"/>
      <c r="J38" s="20"/>
      <c r="K38" s="20"/>
      <c r="L38" s="20"/>
      <c r="M38" s="20"/>
      <c r="N38" s="20"/>
      <c r="O38" s="20"/>
      <c r="P38" s="20"/>
      <c r="Q38" s="20"/>
      <c r="R38" s="20"/>
      <c r="S38" s="20"/>
      <c r="T38" s="20"/>
      <c r="U38" s="20"/>
      <c r="V38" s="20"/>
    </row>
    <row r="39" spans="1:22" ht="15" x14ac:dyDescent="0.25">
      <c r="A39" s="15"/>
      <c r="B39" s="20"/>
      <c r="C39" s="191"/>
      <c r="D39" s="20"/>
      <c r="E39" s="20"/>
      <c r="F39" s="20"/>
      <c r="G39" s="20"/>
      <c r="H39" s="20"/>
      <c r="I39" s="20"/>
      <c r="J39" s="20"/>
      <c r="K39" s="20"/>
      <c r="L39" s="20"/>
      <c r="M39" s="20"/>
      <c r="N39" s="20"/>
      <c r="O39" s="20"/>
      <c r="P39" s="20"/>
      <c r="Q39" s="20"/>
      <c r="R39" s="20"/>
      <c r="S39" s="20"/>
      <c r="T39" s="20"/>
      <c r="U39" s="20"/>
      <c r="V39" s="20"/>
    </row>
    <row r="40" spans="1:22" ht="15" x14ac:dyDescent="0.25">
      <c r="A40" s="15"/>
      <c r="B40" s="20"/>
      <c r="C40" s="191"/>
      <c r="D40" s="20"/>
      <c r="E40" s="20"/>
      <c r="F40" s="20"/>
      <c r="G40" s="20"/>
      <c r="H40" s="20"/>
      <c r="I40" s="20"/>
      <c r="J40" s="20"/>
      <c r="K40" s="20"/>
      <c r="L40" s="20"/>
      <c r="M40" s="20"/>
      <c r="N40" s="20"/>
      <c r="O40" s="20"/>
      <c r="P40" s="20"/>
      <c r="Q40" s="20"/>
      <c r="R40" s="20"/>
      <c r="S40" s="20"/>
      <c r="T40" s="20"/>
      <c r="U40" s="20"/>
      <c r="V40" s="20"/>
    </row>
    <row r="41" spans="1:22" ht="15" x14ac:dyDescent="0.25">
      <c r="A41" s="15"/>
      <c r="B41" s="20"/>
      <c r="C41" s="191"/>
      <c r="D41" s="20"/>
      <c r="E41" s="20"/>
      <c r="F41" s="20"/>
      <c r="G41" s="20"/>
      <c r="H41" s="20"/>
      <c r="I41" s="20"/>
      <c r="J41" s="20"/>
      <c r="K41" s="20"/>
      <c r="L41" s="20"/>
      <c r="M41" s="20"/>
      <c r="N41" s="20"/>
      <c r="O41" s="20"/>
      <c r="P41" s="20"/>
      <c r="Q41" s="20"/>
      <c r="R41" s="20"/>
      <c r="S41" s="20"/>
      <c r="T41" s="20"/>
      <c r="U41" s="20"/>
      <c r="V41" s="20"/>
    </row>
    <row r="42" spans="1:22" ht="15" x14ac:dyDescent="0.25">
      <c r="A42" s="15"/>
      <c r="B42" s="20"/>
      <c r="C42" s="191"/>
      <c r="D42" s="20"/>
      <c r="E42" s="20"/>
      <c r="F42" s="20"/>
      <c r="G42" s="20"/>
      <c r="H42" s="20"/>
      <c r="I42" s="20"/>
      <c r="J42" s="20"/>
      <c r="K42" s="20"/>
      <c r="L42" s="20"/>
      <c r="M42" s="20"/>
      <c r="N42" s="20"/>
      <c r="O42" s="20"/>
      <c r="P42" s="20"/>
      <c r="Q42" s="20"/>
      <c r="R42" s="20"/>
      <c r="S42" s="20"/>
      <c r="T42" s="20"/>
      <c r="U42" s="20"/>
      <c r="V42" s="20"/>
    </row>
    <row r="43" spans="1:22" ht="15" x14ac:dyDescent="0.25">
      <c r="A43" s="15"/>
      <c r="B43" s="20"/>
      <c r="C43" s="20"/>
      <c r="D43" s="20"/>
      <c r="E43" s="20"/>
      <c r="F43" s="20"/>
      <c r="G43" s="20"/>
      <c r="H43" s="20"/>
      <c r="I43" s="20"/>
      <c r="J43" s="20"/>
      <c r="K43" s="20"/>
      <c r="L43" s="20"/>
      <c r="M43" s="20"/>
      <c r="N43" s="20"/>
      <c r="O43" s="20"/>
      <c r="P43" s="20"/>
      <c r="Q43" s="20"/>
      <c r="R43" s="20"/>
      <c r="S43" s="20"/>
      <c r="T43" s="20"/>
      <c r="U43" s="20"/>
      <c r="V43" s="20"/>
    </row>
    <row r="44" spans="1:22" ht="15" x14ac:dyDescent="0.25">
      <c r="A44" s="15"/>
      <c r="B44" s="20"/>
      <c r="C44" s="20"/>
      <c r="D44" s="20"/>
      <c r="E44" s="20"/>
      <c r="F44" s="20"/>
      <c r="G44" s="20"/>
      <c r="H44" s="20"/>
      <c r="I44" s="20"/>
      <c r="J44" s="20"/>
      <c r="K44" s="20"/>
      <c r="L44" s="20"/>
      <c r="M44" s="20"/>
      <c r="N44" s="20"/>
      <c r="O44" s="20"/>
      <c r="P44" s="20"/>
      <c r="Q44" s="20"/>
      <c r="R44" s="20"/>
      <c r="S44" s="20"/>
      <c r="T44" s="20"/>
      <c r="U44" s="20"/>
      <c r="V44" s="20"/>
    </row>
    <row r="45" spans="1:22" ht="15" x14ac:dyDescent="0.25">
      <c r="A45" s="15"/>
      <c r="B45" s="20"/>
      <c r="C45" s="20"/>
      <c r="D45" s="20"/>
      <c r="E45" s="20"/>
      <c r="F45" s="20"/>
      <c r="G45" s="20"/>
      <c r="H45" s="20"/>
      <c r="I45" s="20"/>
      <c r="J45" s="20"/>
      <c r="K45" s="20"/>
      <c r="L45" s="20"/>
      <c r="M45" s="20"/>
      <c r="N45" s="20"/>
      <c r="O45" s="20"/>
      <c r="P45" s="20"/>
      <c r="Q45" s="20"/>
      <c r="R45" s="20"/>
      <c r="S45" s="20"/>
      <c r="T45" s="20"/>
      <c r="U45" s="20"/>
      <c r="V45" s="20"/>
    </row>
    <row r="46" spans="1:22" ht="15" x14ac:dyDescent="0.25">
      <c r="A46" s="15"/>
      <c r="B46" s="20"/>
      <c r="C46" s="20"/>
      <c r="D46" s="20"/>
      <c r="E46" s="20"/>
      <c r="F46" s="20"/>
      <c r="G46" s="20"/>
      <c r="H46" s="20"/>
      <c r="I46" s="20"/>
      <c r="J46" s="20"/>
      <c r="K46" s="20"/>
      <c r="L46" s="20"/>
      <c r="M46" s="20"/>
      <c r="N46" s="20"/>
      <c r="O46" s="20"/>
      <c r="P46" s="20"/>
      <c r="Q46" s="20"/>
      <c r="R46" s="20"/>
      <c r="S46" s="20"/>
      <c r="T46" s="20"/>
      <c r="U46" s="20"/>
      <c r="V46" s="20"/>
    </row>
    <row r="47" spans="1:22" ht="15" x14ac:dyDescent="0.25">
      <c r="A47" s="15"/>
      <c r="B47" s="20"/>
      <c r="C47" s="20"/>
      <c r="D47" s="20"/>
      <c r="E47" s="20"/>
      <c r="F47" s="20"/>
      <c r="G47" s="20"/>
      <c r="H47" s="20"/>
      <c r="I47" s="20"/>
      <c r="J47" s="20"/>
      <c r="K47" s="20"/>
      <c r="L47" s="20"/>
      <c r="M47" s="20"/>
      <c r="N47" s="20"/>
      <c r="O47" s="20"/>
      <c r="P47" s="20"/>
      <c r="Q47" s="20"/>
      <c r="R47" s="20"/>
      <c r="S47" s="20"/>
      <c r="T47" s="20"/>
      <c r="U47" s="20"/>
      <c r="V47" s="20"/>
    </row>
    <row r="48" spans="1:22" ht="15" x14ac:dyDescent="0.25">
      <c r="A48" s="15"/>
      <c r="B48" s="20"/>
      <c r="C48" s="20"/>
      <c r="D48" s="20"/>
      <c r="E48" s="20"/>
      <c r="F48" s="20"/>
      <c r="G48" s="20"/>
      <c r="H48" s="20"/>
      <c r="I48" s="20"/>
      <c r="J48" s="20"/>
      <c r="K48" s="20"/>
      <c r="L48" s="20"/>
      <c r="M48" s="20"/>
      <c r="N48" s="20"/>
      <c r="O48" s="20"/>
      <c r="P48" s="20"/>
      <c r="Q48" s="20"/>
      <c r="R48" s="20"/>
      <c r="S48" s="20"/>
      <c r="T48" s="20"/>
      <c r="U48" s="20"/>
      <c r="V48" s="20"/>
    </row>
    <row r="49" spans="1:22" ht="15" x14ac:dyDescent="0.25">
      <c r="A49" s="15"/>
      <c r="B49" s="20"/>
      <c r="C49" s="20"/>
      <c r="D49" s="20"/>
      <c r="E49" s="20"/>
      <c r="F49" s="20"/>
      <c r="G49" s="20"/>
      <c r="H49" s="20"/>
      <c r="I49" s="20"/>
      <c r="J49" s="20"/>
      <c r="K49" s="20"/>
      <c r="L49" s="20"/>
      <c r="M49" s="20"/>
      <c r="N49" s="20"/>
      <c r="O49" s="20"/>
      <c r="P49" s="20"/>
      <c r="Q49" s="20"/>
      <c r="R49" s="20"/>
      <c r="S49" s="20"/>
      <c r="T49" s="20"/>
      <c r="U49" s="20"/>
      <c r="V49" s="20"/>
    </row>
    <row r="50" spans="1:22" ht="15" x14ac:dyDescent="0.25">
      <c r="A50" s="15"/>
      <c r="B50" s="20"/>
      <c r="C50" s="20"/>
      <c r="D50" s="20"/>
      <c r="E50" s="20"/>
      <c r="F50" s="20"/>
      <c r="G50" s="20"/>
      <c r="H50" s="20"/>
      <c r="I50" s="20"/>
      <c r="J50" s="20"/>
      <c r="K50" s="20"/>
      <c r="L50" s="20"/>
      <c r="M50" s="20"/>
      <c r="N50" s="20"/>
      <c r="O50" s="20"/>
      <c r="P50" s="20"/>
      <c r="Q50" s="20"/>
      <c r="R50" s="20"/>
      <c r="S50" s="20"/>
      <c r="T50" s="20"/>
      <c r="U50" s="20"/>
      <c r="V50" s="20"/>
    </row>
    <row r="51" spans="1:22" ht="15" x14ac:dyDescent="0.25">
      <c r="A51" s="15"/>
      <c r="B51" s="20"/>
      <c r="C51" s="20"/>
      <c r="D51" s="20"/>
      <c r="E51" s="20"/>
      <c r="F51" s="20"/>
      <c r="G51" s="20"/>
      <c r="H51" s="20"/>
      <c r="I51" s="20"/>
      <c r="J51" s="20"/>
      <c r="K51" s="20"/>
      <c r="L51" s="20"/>
      <c r="M51" s="20"/>
      <c r="N51" s="20"/>
      <c r="O51" s="20"/>
      <c r="P51" s="20"/>
      <c r="Q51" s="20"/>
      <c r="R51" s="20"/>
      <c r="S51" s="20"/>
      <c r="T51" s="20"/>
      <c r="U51" s="20"/>
      <c r="V51" s="20"/>
    </row>
    <row r="52" spans="1:22" ht="15" x14ac:dyDescent="0.25">
      <c r="A52" s="15"/>
      <c r="B52" s="20"/>
      <c r="C52" s="20"/>
      <c r="D52" s="20"/>
      <c r="E52" s="20"/>
      <c r="F52" s="20"/>
      <c r="G52" s="20"/>
      <c r="H52" s="20"/>
      <c r="I52" s="20"/>
      <c r="J52" s="20"/>
      <c r="K52" s="20"/>
      <c r="L52" s="20"/>
      <c r="M52" s="20"/>
      <c r="N52" s="20"/>
      <c r="O52" s="20"/>
      <c r="P52" s="20"/>
      <c r="Q52" s="20"/>
      <c r="R52" s="20"/>
      <c r="S52" s="20"/>
      <c r="T52" s="20"/>
      <c r="U52" s="20"/>
      <c r="V52" s="20"/>
    </row>
    <row r="53" spans="1:22" ht="15" x14ac:dyDescent="0.25">
      <c r="A53" s="15"/>
      <c r="B53" s="20"/>
      <c r="C53" s="20"/>
      <c r="D53" s="20"/>
      <c r="E53" s="20"/>
      <c r="F53" s="20"/>
      <c r="G53" s="20"/>
      <c r="H53" s="20"/>
      <c r="I53" s="20"/>
      <c r="J53" s="20"/>
      <c r="K53" s="20"/>
      <c r="L53" s="20"/>
      <c r="M53" s="20"/>
      <c r="N53" s="20"/>
      <c r="O53" s="20"/>
      <c r="P53" s="20"/>
      <c r="Q53" s="20"/>
      <c r="R53" s="20"/>
      <c r="S53" s="20"/>
      <c r="T53" s="20"/>
      <c r="U53" s="20"/>
      <c r="V53" s="20"/>
    </row>
    <row r="54" spans="1:22" ht="15" x14ac:dyDescent="0.25">
      <c r="A54" s="15"/>
      <c r="B54" s="20"/>
      <c r="C54" s="20"/>
      <c r="D54" s="20"/>
      <c r="E54" s="20"/>
      <c r="F54" s="20"/>
      <c r="G54" s="20"/>
      <c r="H54" s="20"/>
      <c r="I54" s="20"/>
      <c r="J54" s="20"/>
      <c r="K54" s="20"/>
      <c r="L54" s="20"/>
      <c r="M54" s="20"/>
      <c r="N54" s="20"/>
      <c r="O54" s="20"/>
      <c r="P54" s="20"/>
      <c r="Q54" s="20"/>
      <c r="R54" s="20"/>
      <c r="S54" s="20"/>
      <c r="T54" s="20"/>
      <c r="U54" s="20"/>
      <c r="V54" s="20"/>
    </row>
    <row r="55" spans="1:22" ht="15" x14ac:dyDescent="0.25">
      <c r="A55" s="15"/>
      <c r="B55" s="20"/>
      <c r="C55" s="20"/>
      <c r="D55" s="20"/>
      <c r="E55" s="20"/>
      <c r="F55" s="20"/>
      <c r="G55" s="20"/>
      <c r="H55" s="20"/>
      <c r="I55" s="20"/>
      <c r="J55" s="20"/>
      <c r="K55" s="20"/>
      <c r="L55" s="20"/>
      <c r="M55" s="20"/>
      <c r="N55" s="20"/>
      <c r="O55" s="20"/>
      <c r="P55" s="20"/>
      <c r="Q55" s="20"/>
      <c r="R55" s="20"/>
      <c r="S55" s="20"/>
      <c r="T55" s="20"/>
      <c r="U55" s="20"/>
      <c r="V55" s="20"/>
    </row>
    <row r="56" spans="1:22" ht="15" x14ac:dyDescent="0.25">
      <c r="A56" s="15"/>
      <c r="B56" s="20"/>
      <c r="C56" s="20"/>
      <c r="D56" s="20"/>
      <c r="E56" s="20"/>
      <c r="F56" s="20"/>
      <c r="G56" s="20"/>
      <c r="H56" s="20"/>
      <c r="I56" s="20"/>
      <c r="J56" s="20"/>
      <c r="K56" s="20"/>
      <c r="L56" s="20"/>
      <c r="M56" s="20"/>
      <c r="N56" s="20"/>
      <c r="O56" s="20"/>
      <c r="P56" s="20"/>
      <c r="Q56" s="20"/>
      <c r="R56" s="20"/>
      <c r="S56" s="20"/>
      <c r="T56" s="20"/>
      <c r="U56" s="20"/>
      <c r="V56" s="20"/>
    </row>
    <row r="57" spans="1:22" ht="15" x14ac:dyDescent="0.25">
      <c r="A57" s="15"/>
      <c r="B57" s="20"/>
      <c r="C57" s="20"/>
      <c r="D57" s="20"/>
      <c r="E57" s="20"/>
      <c r="F57" s="20"/>
      <c r="G57" s="20"/>
      <c r="H57" s="20"/>
      <c r="I57" s="20"/>
      <c r="J57" s="20"/>
      <c r="K57" s="20"/>
      <c r="L57" s="20"/>
      <c r="M57" s="20"/>
      <c r="N57" s="20"/>
      <c r="O57" s="20"/>
      <c r="P57" s="20"/>
      <c r="Q57" s="20"/>
      <c r="R57" s="20"/>
      <c r="S57" s="20"/>
      <c r="T57" s="20"/>
      <c r="U57" s="20"/>
      <c r="V57" s="20"/>
    </row>
    <row r="58" spans="1:22" ht="15" x14ac:dyDescent="0.25">
      <c r="A58" s="15"/>
      <c r="B58" s="20"/>
      <c r="C58" s="20"/>
      <c r="D58" s="20"/>
      <c r="E58" s="20"/>
      <c r="F58" s="20"/>
      <c r="G58" s="20"/>
      <c r="H58" s="20"/>
      <c r="I58" s="20"/>
      <c r="J58" s="20"/>
      <c r="K58" s="20"/>
      <c r="L58" s="20"/>
      <c r="M58" s="20"/>
      <c r="N58" s="20"/>
      <c r="O58" s="20"/>
      <c r="P58" s="20"/>
      <c r="Q58" s="20"/>
      <c r="R58" s="20"/>
      <c r="S58" s="20"/>
      <c r="T58" s="20"/>
      <c r="U58" s="20"/>
      <c r="V58" s="20"/>
    </row>
    <row r="59" spans="1:22" ht="15" x14ac:dyDescent="0.25">
      <c r="A59" s="15"/>
      <c r="B59" s="20"/>
      <c r="C59" s="20"/>
      <c r="D59" s="20"/>
      <c r="E59" s="20"/>
      <c r="F59" s="20"/>
      <c r="G59" s="20"/>
      <c r="H59" s="20"/>
      <c r="I59" s="20"/>
      <c r="J59" s="20"/>
      <c r="K59" s="20"/>
      <c r="L59" s="20"/>
      <c r="M59" s="20"/>
      <c r="N59" s="20"/>
      <c r="O59" s="20"/>
      <c r="P59" s="20"/>
      <c r="Q59" s="20"/>
      <c r="R59" s="20"/>
      <c r="S59" s="20"/>
      <c r="T59" s="20"/>
      <c r="U59" s="20"/>
      <c r="V59" s="20"/>
    </row>
    <row r="60" spans="1:22" ht="15" x14ac:dyDescent="0.25">
      <c r="A60" s="15"/>
      <c r="B60" s="20"/>
      <c r="C60" s="20"/>
      <c r="D60" s="20"/>
      <c r="E60" s="20"/>
      <c r="F60" s="20"/>
      <c r="G60" s="20"/>
      <c r="H60" s="20"/>
      <c r="I60" s="20"/>
      <c r="J60" s="20"/>
      <c r="K60" s="20"/>
      <c r="L60" s="20"/>
      <c r="M60" s="20"/>
      <c r="N60" s="20"/>
      <c r="O60" s="20"/>
      <c r="P60" s="20"/>
      <c r="Q60" s="20"/>
      <c r="R60" s="20"/>
      <c r="S60" s="20"/>
      <c r="T60" s="20"/>
      <c r="U60" s="20"/>
      <c r="V60" s="20"/>
    </row>
    <row r="61" spans="1:22" ht="15" x14ac:dyDescent="0.25">
      <c r="A61" s="15"/>
      <c r="B61" s="20"/>
      <c r="C61" s="20"/>
      <c r="D61" s="20"/>
      <c r="E61" s="20"/>
      <c r="F61" s="20"/>
      <c r="G61" s="20"/>
      <c r="H61" s="20"/>
      <c r="I61" s="20"/>
      <c r="J61" s="20"/>
      <c r="K61" s="20"/>
      <c r="L61" s="20"/>
      <c r="M61" s="20"/>
      <c r="N61" s="20"/>
      <c r="O61" s="20"/>
      <c r="P61" s="20"/>
      <c r="Q61" s="20"/>
      <c r="R61" s="20"/>
      <c r="S61" s="20"/>
      <c r="T61" s="20"/>
      <c r="U61" s="20"/>
      <c r="V61" s="20"/>
    </row>
    <row r="62" spans="1:22" ht="15" x14ac:dyDescent="0.25">
      <c r="A62" s="15"/>
      <c r="B62" s="20"/>
      <c r="C62" s="20"/>
      <c r="D62" s="20"/>
      <c r="E62" s="20"/>
      <c r="F62" s="20"/>
      <c r="G62" s="20"/>
      <c r="H62" s="20"/>
      <c r="I62" s="20"/>
      <c r="J62" s="20"/>
      <c r="K62" s="20"/>
      <c r="L62" s="20"/>
      <c r="M62" s="20"/>
      <c r="N62" s="20"/>
      <c r="O62" s="20"/>
      <c r="P62" s="20"/>
      <c r="Q62" s="20"/>
      <c r="R62" s="20"/>
      <c r="S62" s="20"/>
      <c r="T62" s="20"/>
      <c r="U62" s="20"/>
      <c r="V62" s="20"/>
    </row>
    <row r="63" spans="1:22" ht="15" x14ac:dyDescent="0.25">
      <c r="A63" s="15"/>
      <c r="B63" s="20"/>
      <c r="C63" s="20"/>
      <c r="D63" s="20"/>
      <c r="E63" s="20"/>
      <c r="F63" s="20"/>
      <c r="G63" s="20"/>
      <c r="H63" s="20"/>
      <c r="I63" s="20"/>
      <c r="J63" s="20"/>
      <c r="K63" s="20"/>
      <c r="L63" s="20"/>
      <c r="M63" s="20"/>
      <c r="N63" s="20"/>
      <c r="O63" s="20"/>
      <c r="P63" s="20"/>
      <c r="Q63" s="20"/>
      <c r="R63" s="20"/>
      <c r="S63" s="20"/>
      <c r="T63" s="20"/>
      <c r="U63" s="20"/>
      <c r="V63" s="20"/>
    </row>
    <row r="64" spans="1:22" ht="15" x14ac:dyDescent="0.25">
      <c r="A64" s="15"/>
      <c r="B64" s="20"/>
      <c r="C64" s="20"/>
      <c r="D64" s="20"/>
      <c r="E64" s="20"/>
      <c r="F64" s="20"/>
      <c r="G64" s="20"/>
      <c r="H64" s="20"/>
      <c r="I64" s="20"/>
      <c r="J64" s="20"/>
      <c r="K64" s="20"/>
      <c r="L64" s="20"/>
      <c r="M64" s="20"/>
      <c r="N64" s="20"/>
      <c r="O64" s="20"/>
      <c r="P64" s="20"/>
      <c r="Q64" s="20"/>
      <c r="R64" s="20"/>
      <c r="S64" s="20"/>
      <c r="T64" s="20"/>
      <c r="U64" s="20"/>
      <c r="V64" s="20"/>
    </row>
    <row r="65" spans="1:22" ht="15" x14ac:dyDescent="0.25">
      <c r="A65" s="15"/>
      <c r="B65" s="20"/>
      <c r="C65" s="20"/>
      <c r="D65" s="20"/>
      <c r="E65" s="20"/>
      <c r="F65" s="20"/>
      <c r="G65" s="20"/>
      <c r="H65" s="20"/>
      <c r="I65" s="20"/>
      <c r="J65" s="20"/>
      <c r="K65" s="20"/>
      <c r="L65" s="20"/>
      <c r="M65" s="20"/>
      <c r="N65" s="20"/>
      <c r="O65" s="20"/>
      <c r="P65" s="20"/>
      <c r="Q65" s="20"/>
      <c r="R65" s="20"/>
      <c r="S65" s="20"/>
      <c r="T65" s="20"/>
      <c r="U65" s="20"/>
      <c r="V65" s="20"/>
    </row>
    <row r="66" spans="1:22" ht="15" x14ac:dyDescent="0.25">
      <c r="A66" s="15"/>
      <c r="B66" s="20"/>
      <c r="C66" s="20"/>
      <c r="D66" s="20"/>
      <c r="E66" s="20"/>
      <c r="F66" s="20"/>
      <c r="G66" s="20"/>
      <c r="H66" s="20"/>
      <c r="I66" s="20"/>
      <c r="J66" s="20"/>
      <c r="K66" s="20"/>
      <c r="L66" s="20"/>
      <c r="M66" s="20"/>
      <c r="N66" s="20"/>
      <c r="O66" s="20"/>
      <c r="P66" s="20"/>
      <c r="Q66" s="20"/>
      <c r="R66" s="20"/>
      <c r="S66" s="20"/>
      <c r="T66" s="20"/>
      <c r="U66" s="20"/>
      <c r="V66" s="20"/>
    </row>
    <row r="67" spans="1:22" ht="15" x14ac:dyDescent="0.25">
      <c r="A67" s="15"/>
      <c r="B67" s="20"/>
      <c r="C67" s="20"/>
      <c r="D67" s="20"/>
      <c r="E67" s="20"/>
      <c r="F67" s="20"/>
      <c r="G67" s="20"/>
      <c r="H67" s="20"/>
      <c r="I67" s="20"/>
      <c r="J67" s="20"/>
      <c r="K67" s="20"/>
      <c r="L67" s="20"/>
      <c r="M67" s="20"/>
      <c r="N67" s="20"/>
      <c r="O67" s="20"/>
      <c r="P67" s="20"/>
      <c r="Q67" s="20"/>
      <c r="R67" s="20"/>
      <c r="S67" s="20"/>
      <c r="T67" s="20"/>
      <c r="U67" s="20"/>
      <c r="V67" s="20"/>
    </row>
    <row r="68" spans="1:22" ht="15" x14ac:dyDescent="0.25">
      <c r="A68" s="15"/>
      <c r="B68" s="20"/>
      <c r="C68" s="20"/>
      <c r="D68" s="20"/>
      <c r="E68" s="20"/>
      <c r="F68" s="20"/>
      <c r="G68" s="20"/>
      <c r="H68" s="20"/>
      <c r="I68" s="20"/>
      <c r="J68" s="20"/>
      <c r="K68" s="20"/>
      <c r="L68" s="20"/>
      <c r="M68" s="20"/>
      <c r="N68" s="20"/>
      <c r="O68" s="20"/>
      <c r="P68" s="20"/>
      <c r="Q68" s="20"/>
      <c r="R68" s="20"/>
      <c r="S68" s="20"/>
      <c r="T68" s="20"/>
      <c r="U68" s="20"/>
      <c r="V68" s="20"/>
    </row>
    <row r="69" spans="1:22" ht="16.5" x14ac:dyDescent="0.3">
      <c r="A69" s="15"/>
      <c r="B69" s="192"/>
      <c r="C69" s="192"/>
      <c r="D69" s="20"/>
      <c r="E69" s="20"/>
      <c r="F69" s="20"/>
      <c r="G69" s="20"/>
      <c r="H69" s="20"/>
      <c r="I69" s="20"/>
      <c r="J69" s="20"/>
      <c r="K69" s="20"/>
      <c r="L69" s="20"/>
      <c r="M69" s="20"/>
      <c r="N69" s="20"/>
      <c r="O69" s="20"/>
      <c r="P69" s="20"/>
      <c r="Q69" s="20"/>
      <c r="R69" s="20"/>
      <c r="S69" s="20"/>
      <c r="T69" s="20"/>
      <c r="U69" s="20"/>
      <c r="V69" s="20"/>
    </row>
    <row r="70" spans="1:22" ht="16.5" x14ac:dyDescent="0.3">
      <c r="A70" s="15"/>
      <c r="B70" s="192"/>
      <c r="C70" s="192"/>
      <c r="D70" s="20"/>
      <c r="E70" s="20"/>
      <c r="F70" s="20"/>
      <c r="G70" s="20"/>
      <c r="H70" s="20"/>
      <c r="I70" s="20"/>
      <c r="J70" s="20"/>
      <c r="K70" s="20"/>
      <c r="L70" s="20"/>
      <c r="M70" s="20"/>
      <c r="N70" s="20"/>
      <c r="O70" s="20"/>
      <c r="P70" s="20"/>
      <c r="Q70" s="20"/>
      <c r="R70" s="20"/>
      <c r="S70" s="20"/>
      <c r="T70" s="20"/>
      <c r="U70" s="20"/>
      <c r="V70" s="20"/>
    </row>
    <row r="71" spans="1:22" ht="16.5" x14ac:dyDescent="0.3">
      <c r="A71" s="15"/>
      <c r="B71" s="192"/>
      <c r="C71" s="192"/>
      <c r="D71" s="20"/>
      <c r="E71" s="20"/>
      <c r="F71" s="20"/>
      <c r="G71" s="20"/>
      <c r="H71" s="20"/>
      <c r="I71" s="20"/>
      <c r="J71" s="20"/>
      <c r="K71" s="20"/>
      <c r="L71" s="20"/>
      <c r="M71" s="20"/>
      <c r="N71" s="20"/>
      <c r="O71" s="20"/>
      <c r="P71" s="20"/>
      <c r="Q71" s="20"/>
      <c r="R71" s="20"/>
      <c r="S71" s="20"/>
      <c r="T71" s="20"/>
      <c r="U71" s="20"/>
      <c r="V71" s="20"/>
    </row>
    <row r="72" spans="1:22" ht="16.5" x14ac:dyDescent="0.3">
      <c r="A72" s="15"/>
      <c r="B72" s="192"/>
      <c r="C72" s="192"/>
      <c r="D72" s="20"/>
      <c r="E72" s="20"/>
      <c r="F72" s="20"/>
      <c r="G72" s="20"/>
      <c r="H72" s="20"/>
      <c r="I72" s="20"/>
      <c r="J72" s="20"/>
      <c r="K72" s="20"/>
      <c r="L72" s="20"/>
      <c r="M72" s="20"/>
      <c r="N72" s="20"/>
      <c r="O72" s="20"/>
      <c r="P72" s="20"/>
      <c r="Q72" s="20"/>
      <c r="R72" s="20"/>
      <c r="S72" s="20"/>
      <c r="T72" s="20"/>
      <c r="U72" s="20"/>
      <c r="V72" s="20"/>
    </row>
    <row r="73" spans="1:22" ht="16.5" x14ac:dyDescent="0.3">
      <c r="A73" s="15"/>
      <c r="B73" s="192"/>
      <c r="C73" s="192"/>
      <c r="D73" s="20"/>
      <c r="E73" s="20"/>
      <c r="F73" s="20"/>
      <c r="G73" s="20"/>
      <c r="H73" s="20"/>
      <c r="I73" s="20"/>
      <c r="J73" s="20"/>
      <c r="K73" s="20"/>
      <c r="L73" s="20"/>
      <c r="M73" s="20"/>
      <c r="N73" s="20"/>
      <c r="O73" s="20"/>
      <c r="P73" s="20"/>
      <c r="Q73" s="20"/>
      <c r="R73" s="20"/>
      <c r="S73" s="20"/>
      <c r="T73" s="20"/>
      <c r="U73" s="20"/>
      <c r="V73" s="20"/>
    </row>
    <row r="74" spans="1:22" ht="16.5" x14ac:dyDescent="0.3">
      <c r="A74" s="15"/>
      <c r="B74" s="192"/>
      <c r="C74" s="192"/>
      <c r="D74" s="20"/>
      <c r="E74" s="20"/>
      <c r="F74" s="20"/>
      <c r="G74" s="20"/>
      <c r="H74" s="20"/>
      <c r="I74" s="20"/>
      <c r="J74" s="20"/>
      <c r="K74" s="20"/>
      <c r="L74" s="20"/>
      <c r="M74" s="20"/>
      <c r="N74" s="20"/>
      <c r="O74" s="20"/>
      <c r="P74" s="20"/>
      <c r="Q74" s="20"/>
      <c r="R74" s="20"/>
      <c r="S74" s="20"/>
      <c r="T74" s="20"/>
      <c r="U74" s="20"/>
      <c r="V74" s="20"/>
    </row>
    <row r="75" spans="1:22" ht="15" x14ac:dyDescent="0.25">
      <c r="A75" s="15"/>
      <c r="B75" s="20"/>
      <c r="C75" s="20"/>
      <c r="D75" s="20"/>
      <c r="E75" s="20"/>
      <c r="F75" s="20"/>
      <c r="G75" s="20"/>
      <c r="H75" s="20"/>
      <c r="I75" s="20"/>
      <c r="J75" s="20"/>
      <c r="K75" s="20"/>
      <c r="L75" s="20"/>
      <c r="M75" s="20"/>
      <c r="N75" s="20"/>
      <c r="O75" s="20"/>
      <c r="P75" s="20"/>
      <c r="Q75" s="20"/>
      <c r="R75" s="20"/>
      <c r="S75" s="20"/>
      <c r="T75" s="20"/>
      <c r="U75" s="20"/>
      <c r="V75" s="20"/>
    </row>
    <row r="76" spans="1:22" ht="15" x14ac:dyDescent="0.25">
      <c r="A76" s="15"/>
      <c r="B76" s="20"/>
      <c r="C76" s="20"/>
      <c r="D76" s="20"/>
      <c r="E76" s="20"/>
      <c r="F76" s="20"/>
      <c r="G76" s="20"/>
      <c r="H76" s="20"/>
      <c r="I76" s="20"/>
      <c r="J76" s="20"/>
      <c r="K76" s="20"/>
      <c r="L76" s="20"/>
      <c r="M76" s="20"/>
      <c r="N76" s="20"/>
      <c r="O76" s="20"/>
      <c r="P76" s="20"/>
      <c r="Q76" s="20"/>
      <c r="R76" s="20"/>
      <c r="S76" s="20"/>
      <c r="T76" s="20"/>
      <c r="U76" s="20"/>
      <c r="V76" s="20"/>
    </row>
    <row r="77" spans="1:22" ht="15" x14ac:dyDescent="0.25">
      <c r="A77" s="15"/>
      <c r="B77" s="20"/>
      <c r="C77" s="20"/>
      <c r="D77" s="20"/>
      <c r="E77" s="20"/>
      <c r="F77" s="20"/>
      <c r="G77" s="20"/>
      <c r="H77" s="20"/>
      <c r="I77" s="20"/>
      <c r="J77" s="20"/>
      <c r="K77" s="20"/>
      <c r="L77" s="20"/>
      <c r="M77" s="20"/>
      <c r="N77" s="20"/>
      <c r="O77" s="20"/>
      <c r="P77" s="20"/>
      <c r="Q77" s="20"/>
      <c r="R77" s="20"/>
      <c r="S77" s="20"/>
      <c r="T77" s="20"/>
      <c r="U77" s="20"/>
      <c r="V77" s="20"/>
    </row>
    <row r="78" spans="1:22" ht="15" x14ac:dyDescent="0.25">
      <c r="A78" s="15"/>
      <c r="B78" s="20"/>
      <c r="C78" s="20"/>
      <c r="D78" s="20"/>
      <c r="E78" s="20"/>
      <c r="F78" s="20"/>
      <c r="G78" s="20"/>
      <c r="H78" s="20"/>
      <c r="I78" s="20"/>
      <c r="J78" s="20"/>
      <c r="K78" s="20"/>
      <c r="L78" s="20"/>
      <c r="M78" s="20"/>
      <c r="N78" s="20"/>
      <c r="O78" s="20"/>
      <c r="P78" s="20"/>
      <c r="Q78" s="20"/>
      <c r="R78" s="20"/>
      <c r="S78" s="20"/>
      <c r="T78" s="20"/>
      <c r="U78" s="20"/>
      <c r="V78" s="20"/>
    </row>
    <row r="79" spans="1:22" ht="15" x14ac:dyDescent="0.25">
      <c r="A79" s="15"/>
      <c r="B79" s="20"/>
      <c r="C79" s="20"/>
      <c r="D79" s="20"/>
      <c r="E79" s="20"/>
      <c r="F79" s="20"/>
      <c r="G79" s="20"/>
      <c r="H79" s="20"/>
      <c r="I79" s="20"/>
      <c r="J79" s="20"/>
      <c r="K79" s="20"/>
      <c r="L79" s="20"/>
      <c r="M79" s="20"/>
      <c r="N79" s="20"/>
      <c r="O79" s="20"/>
      <c r="P79" s="20"/>
      <c r="Q79" s="20"/>
      <c r="R79" s="20"/>
      <c r="S79" s="20"/>
      <c r="T79" s="20"/>
      <c r="U79" s="20"/>
      <c r="V79" s="20"/>
    </row>
    <row r="80" spans="1:22" ht="15" x14ac:dyDescent="0.25">
      <c r="A80" s="15"/>
      <c r="B80" s="20"/>
      <c r="C80" s="20"/>
      <c r="D80" s="20"/>
      <c r="E80" s="20"/>
      <c r="F80" s="20"/>
      <c r="G80" s="20"/>
      <c r="H80" s="20"/>
      <c r="I80" s="20"/>
      <c r="J80" s="20"/>
      <c r="K80" s="20"/>
      <c r="L80" s="20"/>
      <c r="M80" s="20"/>
      <c r="N80" s="20"/>
      <c r="O80" s="20"/>
      <c r="P80" s="20"/>
      <c r="Q80" s="20"/>
      <c r="R80" s="20"/>
      <c r="S80" s="20"/>
      <c r="T80" s="20"/>
      <c r="U80" s="20"/>
      <c r="V80" s="20"/>
    </row>
    <row r="81" spans="1:22" ht="15" x14ac:dyDescent="0.25">
      <c r="A81" s="15"/>
      <c r="B81" s="20"/>
      <c r="C81" s="20"/>
      <c r="D81" s="20"/>
      <c r="E81" s="20"/>
      <c r="F81" s="20"/>
      <c r="G81" s="20"/>
      <c r="H81" s="20"/>
      <c r="I81" s="20"/>
      <c r="J81" s="20"/>
      <c r="K81" s="20"/>
      <c r="L81" s="20"/>
      <c r="M81" s="20"/>
      <c r="N81" s="20"/>
      <c r="O81" s="20"/>
      <c r="P81" s="20"/>
      <c r="Q81" s="20"/>
      <c r="R81" s="20"/>
      <c r="S81" s="20"/>
      <c r="T81" s="20"/>
      <c r="U81" s="20"/>
      <c r="V81" s="20"/>
    </row>
    <row r="82" spans="1:22" ht="15" x14ac:dyDescent="0.25">
      <c r="A82" s="15"/>
      <c r="B82" s="20"/>
      <c r="C82" s="20"/>
      <c r="D82" s="20"/>
      <c r="E82" s="20"/>
      <c r="F82" s="20"/>
      <c r="G82" s="20"/>
      <c r="H82" s="20"/>
      <c r="I82" s="20"/>
      <c r="J82" s="20"/>
      <c r="K82" s="20"/>
      <c r="L82" s="20"/>
      <c r="M82" s="20"/>
      <c r="N82" s="20"/>
      <c r="O82" s="20"/>
      <c r="P82" s="20"/>
      <c r="Q82" s="20"/>
      <c r="R82" s="20"/>
      <c r="S82" s="20"/>
      <c r="T82" s="20"/>
      <c r="U82" s="20"/>
      <c r="V82" s="20"/>
    </row>
    <row r="83" spans="1:22" ht="16.5" x14ac:dyDescent="0.3">
      <c r="A83" s="15"/>
      <c r="B83" s="20"/>
      <c r="C83" s="20"/>
      <c r="D83" s="193"/>
      <c r="E83" s="193"/>
      <c r="F83" s="194"/>
      <c r="G83" s="194"/>
      <c r="H83" s="194"/>
      <c r="I83" s="20"/>
      <c r="J83" s="194"/>
      <c r="K83" s="194"/>
      <c r="L83" s="194"/>
      <c r="M83" s="194"/>
      <c r="N83" s="194"/>
      <c r="O83" s="194"/>
      <c r="P83" s="194"/>
      <c r="Q83" s="194"/>
      <c r="R83" s="20"/>
      <c r="S83" s="20"/>
      <c r="T83" s="20"/>
      <c r="U83" s="20"/>
      <c r="V83" s="20"/>
    </row>
    <row r="84" spans="1:22" ht="15" x14ac:dyDescent="0.25">
      <c r="A84" s="15"/>
      <c r="B84" s="20"/>
      <c r="C84" s="20"/>
      <c r="D84" s="20"/>
      <c r="E84" s="20"/>
      <c r="F84" s="20"/>
      <c r="G84" s="20"/>
      <c r="H84" s="20"/>
      <c r="I84" s="20"/>
      <c r="J84" s="20"/>
      <c r="K84" s="20"/>
      <c r="L84" s="20"/>
      <c r="M84" s="20"/>
      <c r="N84" s="20"/>
      <c r="O84" s="20"/>
      <c r="P84" s="20"/>
      <c r="Q84" s="20"/>
      <c r="R84" s="20"/>
      <c r="S84" s="20"/>
      <c r="T84" s="20"/>
      <c r="U84" s="20"/>
      <c r="V84" s="20"/>
    </row>
  </sheetData>
  <mergeCells count="3">
    <mergeCell ref="C7:Q7"/>
    <mergeCell ref="B7:B8"/>
    <mergeCell ref="B2:E2"/>
  </mergeCells>
  <pageMargins left="0.7" right="0.7" top="0.75" bottom="0.75" header="0.3" footer="0.3"/>
  <pageSetup paperSize="9" orientation="portrait" verticalDpi="90" r:id="rId1"/>
  <rowBreaks count="1" manualBreakCount="1">
    <brk id="43"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4">
    <tabColor theme="1"/>
  </sheetPr>
  <dimension ref="A1:E18"/>
  <sheetViews>
    <sheetView zoomScale="70" zoomScaleNormal="70" workbookViewId="0">
      <pane ySplit="3" topLeftCell="A4" activePane="bottomLeft" state="frozen"/>
      <selection pane="bottomLeft"/>
    </sheetView>
  </sheetViews>
  <sheetFormatPr defaultColWidth="9" defaultRowHeight="16.5" x14ac:dyDescent="0.3"/>
  <cols>
    <col min="1" max="1" width="3.625" style="4" customWidth="1"/>
    <col min="2" max="2" width="9.75" style="4" customWidth="1"/>
    <col min="3" max="3" width="14.625" style="4" customWidth="1"/>
    <col min="4" max="4" width="238.625" style="4" customWidth="1"/>
    <col min="5" max="5" width="3.125" style="4" customWidth="1"/>
    <col min="6" max="16384" width="9" style="4"/>
  </cols>
  <sheetData>
    <row r="1" spans="1:5" ht="15" customHeight="1" thickBot="1" x14ac:dyDescent="0.35">
      <c r="A1" s="42"/>
      <c r="B1" s="42"/>
      <c r="C1" s="42"/>
      <c r="D1" s="42"/>
      <c r="E1" s="42"/>
    </row>
    <row r="2" spans="1:5" ht="26.25" customHeight="1" thickBot="1" x14ac:dyDescent="0.35">
      <c r="A2" s="42"/>
      <c r="B2" s="235" t="s">
        <v>21</v>
      </c>
      <c r="C2" s="236"/>
      <c r="D2" s="237"/>
      <c r="E2" s="42"/>
    </row>
    <row r="3" spans="1:5" ht="33.75" thickBot="1" x14ac:dyDescent="0.35">
      <c r="A3" s="42"/>
      <c r="B3" s="104" t="s">
        <v>22</v>
      </c>
      <c r="C3" s="104" t="s">
        <v>23</v>
      </c>
      <c r="D3" s="34" t="s">
        <v>24</v>
      </c>
      <c r="E3" s="42"/>
    </row>
    <row r="4" spans="1:5" ht="17.25" thickBot="1" x14ac:dyDescent="0.35">
      <c r="A4" s="33"/>
      <c r="B4" s="241">
        <v>1</v>
      </c>
      <c r="C4" s="238">
        <v>44550</v>
      </c>
      <c r="D4" s="106" t="s">
        <v>247</v>
      </c>
      <c r="E4" s="33"/>
    </row>
    <row r="5" spans="1:5" ht="17.25" thickBot="1" x14ac:dyDescent="0.35">
      <c r="A5" s="33"/>
      <c r="B5" s="242"/>
      <c r="C5" s="239"/>
      <c r="D5" s="106" t="s">
        <v>260</v>
      </c>
      <c r="E5" s="33"/>
    </row>
    <row r="6" spans="1:5" ht="17.25" thickBot="1" x14ac:dyDescent="0.35">
      <c r="A6" s="33"/>
      <c r="B6" s="242"/>
      <c r="C6" s="239"/>
      <c r="D6" s="106" t="s">
        <v>270</v>
      </c>
      <c r="E6" s="33"/>
    </row>
    <row r="7" spans="1:5" ht="17.25" thickBot="1" x14ac:dyDescent="0.35">
      <c r="A7" s="33"/>
      <c r="B7" s="242"/>
      <c r="C7" s="239"/>
      <c r="D7" s="105" t="s">
        <v>392</v>
      </c>
      <c r="E7" s="33"/>
    </row>
    <row r="8" spans="1:5" ht="17.25" thickBot="1" x14ac:dyDescent="0.35">
      <c r="A8" s="33"/>
      <c r="B8" s="243"/>
      <c r="C8" s="240"/>
      <c r="D8" s="106" t="s">
        <v>412</v>
      </c>
      <c r="E8" s="33"/>
    </row>
    <row r="9" spans="1:5" x14ac:dyDescent="0.3">
      <c r="A9" s="33"/>
      <c r="B9" s="33"/>
      <c r="C9" s="33"/>
      <c r="D9" s="33"/>
      <c r="E9" s="33"/>
    </row>
    <row r="17" spans="4:4" ht="17.25" thickBot="1" x14ac:dyDescent="0.35"/>
    <row r="18" spans="4:4" ht="17.25" thickBot="1" x14ac:dyDescent="0.35">
      <c r="D18" s="113"/>
    </row>
  </sheetData>
  <mergeCells count="3">
    <mergeCell ref="B2:D2"/>
    <mergeCell ref="C4:C8"/>
    <mergeCell ref="B4:B8"/>
  </mergeCells>
  <pageMargins left="0.7" right="0.7" top="0.75" bottom="0.75" header="0.3" footer="0.3"/>
  <pageSetup paperSize="9" orientation="portrait"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EDD8D-EDD1-4ACC-A405-D909F8CDFF63}">
  <sheetPr>
    <tabColor theme="1"/>
  </sheetPr>
  <dimension ref="A1:E274"/>
  <sheetViews>
    <sheetView zoomScale="85" zoomScaleNormal="85" workbookViewId="0">
      <pane ySplit="7" topLeftCell="A8" activePane="bottomLeft" state="frozen"/>
      <selection activeCell="B178" sqref="B178:B196"/>
      <selection pane="bottomLeft"/>
    </sheetView>
  </sheetViews>
  <sheetFormatPr defaultColWidth="9" defaultRowHeight="12.75" x14ac:dyDescent="0.2"/>
  <cols>
    <col min="1" max="1" width="3.625" style="3" customWidth="1"/>
    <col min="2" max="2" width="46.75" style="209" customWidth="1"/>
    <col min="3" max="3" width="27.5" style="210" customWidth="1"/>
    <col min="4" max="4" width="10.625" style="3" customWidth="1"/>
    <col min="5" max="5" width="7.75" style="3" customWidth="1"/>
    <col min="6" max="6" width="8.25" style="3" customWidth="1"/>
    <col min="7" max="7" width="4.75" style="3" customWidth="1"/>
    <col min="8" max="16384" width="9" style="3"/>
  </cols>
  <sheetData>
    <row r="1" spans="1:5" ht="15" x14ac:dyDescent="0.25">
      <c r="A1" s="15"/>
      <c r="B1" s="80"/>
      <c r="C1" s="222"/>
      <c r="D1" s="20"/>
      <c r="E1" s="20"/>
    </row>
    <row r="2" spans="1:5" ht="24.75" thickBot="1" x14ac:dyDescent="0.5">
      <c r="A2" s="15"/>
      <c r="B2" s="97" t="s">
        <v>374</v>
      </c>
      <c r="C2" s="97"/>
      <c r="D2" s="20"/>
      <c r="E2" s="20"/>
    </row>
    <row r="3" spans="1:5" ht="15.75" thickTop="1" x14ac:dyDescent="0.25">
      <c r="A3" s="15"/>
      <c r="B3" s="195"/>
      <c r="C3" s="196"/>
      <c r="D3" s="20"/>
      <c r="E3" s="20"/>
    </row>
    <row r="4" spans="1:5" ht="17.25" thickBot="1" x14ac:dyDescent="0.35">
      <c r="A4" s="15"/>
      <c r="B4" s="233" t="s">
        <v>405</v>
      </c>
      <c r="C4" s="196"/>
      <c r="D4" s="20"/>
      <c r="E4" s="20"/>
    </row>
    <row r="5" spans="1:5" ht="31.9" customHeight="1" x14ac:dyDescent="0.25">
      <c r="A5" s="15"/>
      <c r="B5" s="270" t="s">
        <v>375</v>
      </c>
      <c r="C5" s="270"/>
      <c r="D5" s="270"/>
      <c r="E5" s="270"/>
    </row>
    <row r="6" spans="1:5" ht="16.5" x14ac:dyDescent="0.25">
      <c r="A6" s="15"/>
      <c r="B6" s="20"/>
      <c r="C6" s="197"/>
      <c r="D6" s="197"/>
      <c r="E6" s="197"/>
    </row>
    <row r="7" spans="1:5" ht="48.75" customHeight="1" thickBot="1" x14ac:dyDescent="0.3">
      <c r="A7" s="15"/>
      <c r="B7" s="198" t="s">
        <v>36</v>
      </c>
      <c r="C7" s="130" t="s">
        <v>376</v>
      </c>
      <c r="D7" s="20"/>
      <c r="E7" s="20"/>
    </row>
    <row r="8" spans="1:5" ht="16.899999999999999" customHeight="1" thickBot="1" x14ac:dyDescent="0.3">
      <c r="A8" s="15"/>
      <c r="B8" s="199" t="s">
        <v>91</v>
      </c>
      <c r="C8" s="200">
        <v>766.47660896767468</v>
      </c>
      <c r="D8" s="20"/>
      <c r="E8" s="20"/>
    </row>
    <row r="9" spans="1:5" ht="16.899999999999999" customHeight="1" thickBot="1" x14ac:dyDescent="0.3">
      <c r="A9" s="15"/>
      <c r="B9" s="199" t="s">
        <v>93</v>
      </c>
      <c r="C9" s="201">
        <v>93.519856969696974</v>
      </c>
      <c r="D9" s="20"/>
      <c r="E9" s="20"/>
    </row>
    <row r="10" spans="1:5" ht="16.899999999999999" customHeight="1" thickBot="1" x14ac:dyDescent="0.3">
      <c r="A10" s="15"/>
      <c r="B10" s="199" t="s">
        <v>95</v>
      </c>
      <c r="C10" s="200">
        <v>541.60074567650042</v>
      </c>
      <c r="D10" s="20"/>
      <c r="E10" s="20"/>
    </row>
    <row r="11" spans="1:5" ht="16.899999999999999" customHeight="1" thickBot="1" x14ac:dyDescent="0.3">
      <c r="A11" s="15"/>
      <c r="B11" s="199" t="s">
        <v>96</v>
      </c>
      <c r="C11" s="201">
        <v>580.98467037411535</v>
      </c>
      <c r="D11" s="20"/>
      <c r="E11" s="20"/>
    </row>
    <row r="12" spans="1:5" ht="16.899999999999999" customHeight="1" thickBot="1" x14ac:dyDescent="0.3">
      <c r="A12" s="15"/>
      <c r="B12" s="199" t="s">
        <v>97</v>
      </c>
      <c r="C12" s="200">
        <v>377.6704246153846</v>
      </c>
      <c r="D12" s="20"/>
      <c r="E12" s="20"/>
    </row>
    <row r="13" spans="1:5" ht="16.899999999999999" customHeight="1" thickBot="1" x14ac:dyDescent="0.3">
      <c r="A13" s="15"/>
      <c r="B13" s="199" t="s">
        <v>98</v>
      </c>
      <c r="C13" s="201">
        <v>57.446960352422913</v>
      </c>
      <c r="D13" s="20"/>
      <c r="E13" s="20"/>
    </row>
    <row r="14" spans="1:5" ht="16.899999999999999" customHeight="1" thickBot="1" x14ac:dyDescent="0.3">
      <c r="A14" s="15"/>
      <c r="B14" s="199" t="s">
        <v>99</v>
      </c>
      <c r="C14" s="200">
        <v>0</v>
      </c>
      <c r="D14" s="20"/>
      <c r="E14" s="20"/>
    </row>
    <row r="15" spans="1:5" ht="16.899999999999999" customHeight="1" thickBot="1" x14ac:dyDescent="0.3">
      <c r="A15" s="15"/>
      <c r="B15" s="199" t="s">
        <v>75</v>
      </c>
      <c r="C15" s="201">
        <v>0</v>
      </c>
      <c r="D15" s="20"/>
      <c r="E15" s="20"/>
    </row>
    <row r="16" spans="1:5" ht="16.899999999999999" customHeight="1" thickBot="1" x14ac:dyDescent="0.3">
      <c r="A16" s="15"/>
      <c r="B16" s="199" t="s">
        <v>258</v>
      </c>
      <c r="C16" s="200">
        <v>0</v>
      </c>
      <c r="D16" s="20"/>
      <c r="E16" s="20"/>
    </row>
    <row r="17" spans="1:5" ht="16.899999999999999" customHeight="1" thickBot="1" x14ac:dyDescent="0.3">
      <c r="A17" s="15"/>
      <c r="B17" s="199" t="s">
        <v>377</v>
      </c>
      <c r="C17" s="201">
        <v>0</v>
      </c>
      <c r="D17" s="20"/>
      <c r="E17" s="20"/>
    </row>
    <row r="18" spans="1:5" ht="16.899999999999999" customHeight="1" thickBot="1" x14ac:dyDescent="0.3">
      <c r="A18" s="15"/>
      <c r="B18" s="199" t="s">
        <v>84</v>
      </c>
      <c r="C18" s="200">
        <v>0</v>
      </c>
      <c r="D18" s="20"/>
      <c r="E18" s="20"/>
    </row>
    <row r="19" spans="1:5" ht="16.899999999999999" customHeight="1" thickBot="1" x14ac:dyDescent="0.3">
      <c r="A19" s="15"/>
      <c r="B19" s="199" t="s">
        <v>85</v>
      </c>
      <c r="C19" s="201">
        <v>0</v>
      </c>
      <c r="D19" s="20"/>
      <c r="E19" s="20"/>
    </row>
    <row r="20" spans="1:5" ht="16.899999999999999" customHeight="1" thickBot="1" x14ac:dyDescent="0.3">
      <c r="A20" s="15"/>
      <c r="B20" s="199" t="s">
        <v>87</v>
      </c>
      <c r="C20" s="200">
        <v>0</v>
      </c>
      <c r="D20" s="20"/>
      <c r="E20" s="20"/>
    </row>
    <row r="21" spans="1:5" ht="16.899999999999999" customHeight="1" thickBot="1" x14ac:dyDescent="0.3">
      <c r="A21" s="15"/>
      <c r="B21" s="199" t="s">
        <v>80</v>
      </c>
      <c r="C21" s="201">
        <v>0</v>
      </c>
      <c r="D21" s="20"/>
      <c r="E21" s="20"/>
    </row>
    <row r="22" spans="1:5" ht="16.899999999999999" customHeight="1" thickBot="1" x14ac:dyDescent="0.3">
      <c r="A22" s="15"/>
      <c r="B22" s="199" t="s">
        <v>154</v>
      </c>
      <c r="C22" s="200">
        <v>0</v>
      </c>
      <c r="D22" s="20"/>
      <c r="E22" s="20"/>
    </row>
    <row r="23" spans="1:5" ht="16.899999999999999" customHeight="1" thickBot="1" x14ac:dyDescent="0.3">
      <c r="A23" s="15"/>
      <c r="B23" s="199" t="s">
        <v>88</v>
      </c>
      <c r="C23" s="201">
        <v>0</v>
      </c>
      <c r="D23" s="20"/>
      <c r="E23" s="20"/>
    </row>
    <row r="24" spans="1:5" ht="16.899999999999999" customHeight="1" thickBot="1" x14ac:dyDescent="0.3">
      <c r="A24" s="15"/>
      <c r="B24" s="199" t="s">
        <v>81</v>
      </c>
      <c r="C24" s="200">
        <v>0</v>
      </c>
      <c r="D24" s="20"/>
      <c r="E24" s="20"/>
    </row>
    <row r="25" spans="1:5" ht="16.899999999999999" customHeight="1" thickBot="1" x14ac:dyDescent="0.3">
      <c r="A25" s="15"/>
      <c r="B25" s="199" t="s">
        <v>89</v>
      </c>
      <c r="C25" s="201">
        <v>0</v>
      </c>
      <c r="D25" s="20"/>
      <c r="E25" s="20"/>
    </row>
    <row r="26" spans="1:5" ht="16.899999999999999" customHeight="1" thickBot="1" x14ac:dyDescent="0.3">
      <c r="A26" s="15"/>
      <c r="B26" s="199" t="s">
        <v>284</v>
      </c>
      <c r="C26" s="200">
        <v>0</v>
      </c>
      <c r="D26" s="20"/>
      <c r="E26" s="20"/>
    </row>
    <row r="27" spans="1:5" ht="16.899999999999999" customHeight="1" thickBot="1" x14ac:dyDescent="0.3">
      <c r="A27" s="15"/>
      <c r="B27" s="199" t="s">
        <v>264</v>
      </c>
      <c r="C27" s="201">
        <v>0</v>
      </c>
      <c r="D27" s="20"/>
      <c r="E27" s="20"/>
    </row>
    <row r="28" spans="1:5" ht="16.899999999999999" customHeight="1" x14ac:dyDescent="0.25">
      <c r="A28" s="15"/>
      <c r="B28" s="20"/>
      <c r="C28" s="20"/>
      <c r="D28" s="20"/>
      <c r="E28" s="20"/>
    </row>
    <row r="29" spans="1:5" ht="16.899999999999999" customHeight="1" x14ac:dyDescent="0.25">
      <c r="A29" s="15"/>
      <c r="B29" s="20"/>
      <c r="C29" s="20"/>
      <c r="D29" s="20"/>
      <c r="E29" s="20"/>
    </row>
    <row r="30" spans="1:5" ht="16.899999999999999" customHeight="1" x14ac:dyDescent="0.25">
      <c r="A30" s="15"/>
      <c r="B30" s="20"/>
      <c r="C30" s="20"/>
      <c r="D30" s="20"/>
      <c r="E30" s="20"/>
    </row>
    <row r="31" spans="1:5" ht="16.899999999999999" customHeight="1" x14ac:dyDescent="0.25">
      <c r="A31" s="15"/>
      <c r="B31" s="20"/>
      <c r="C31" s="20"/>
      <c r="D31" s="20"/>
      <c r="E31" s="20"/>
    </row>
    <row r="32" spans="1:5" ht="16.899999999999999" customHeight="1" x14ac:dyDescent="0.25">
      <c r="A32" s="15"/>
      <c r="B32" s="20"/>
      <c r="C32" s="20"/>
      <c r="D32" s="20"/>
      <c r="E32" s="20"/>
    </row>
    <row r="33" spans="1:5" ht="16.899999999999999" customHeight="1" x14ac:dyDescent="0.25">
      <c r="A33" s="15"/>
      <c r="B33" s="20"/>
      <c r="C33" s="20"/>
      <c r="D33" s="20"/>
      <c r="E33" s="20"/>
    </row>
    <row r="34" spans="1:5" ht="16.899999999999999" customHeight="1" x14ac:dyDescent="0.25">
      <c r="A34" s="15"/>
      <c r="B34" s="20"/>
      <c r="C34" s="20"/>
      <c r="D34" s="20"/>
      <c r="E34" s="20"/>
    </row>
    <row r="35" spans="1:5" ht="16.899999999999999" customHeight="1" x14ac:dyDescent="0.25">
      <c r="A35" s="15"/>
      <c r="B35" s="20"/>
      <c r="C35" s="20"/>
      <c r="D35" s="20"/>
      <c r="E35" s="20"/>
    </row>
    <row r="36" spans="1:5" ht="16.899999999999999" customHeight="1" x14ac:dyDescent="0.25">
      <c r="A36" s="15"/>
      <c r="B36" s="20"/>
      <c r="C36" s="20"/>
      <c r="D36" s="20"/>
      <c r="E36" s="20"/>
    </row>
    <row r="37" spans="1:5" ht="16.899999999999999" customHeight="1" x14ac:dyDescent="0.25">
      <c r="A37" s="15"/>
      <c r="B37" s="20"/>
      <c r="C37" s="20"/>
      <c r="D37" s="20"/>
      <c r="E37" s="20"/>
    </row>
    <row r="38" spans="1:5" ht="16.899999999999999" customHeight="1" x14ac:dyDescent="0.25">
      <c r="A38" s="15"/>
      <c r="B38" s="20"/>
      <c r="C38" s="20"/>
      <c r="D38" s="20"/>
      <c r="E38" s="20"/>
    </row>
    <row r="39" spans="1:5" ht="16.899999999999999" customHeight="1" x14ac:dyDescent="0.25">
      <c r="A39" s="15"/>
      <c r="B39" s="20"/>
      <c r="C39" s="20"/>
      <c r="D39" s="20"/>
      <c r="E39" s="20"/>
    </row>
    <row r="40" spans="1:5" ht="16.899999999999999" customHeight="1" x14ac:dyDescent="0.25">
      <c r="A40" s="15"/>
      <c r="B40" s="20"/>
      <c r="C40" s="20"/>
      <c r="D40" s="20"/>
      <c r="E40" s="20"/>
    </row>
    <row r="41" spans="1:5" ht="16.899999999999999" customHeight="1" x14ac:dyDescent="0.25">
      <c r="A41" s="15"/>
      <c r="B41" s="20"/>
      <c r="C41" s="20"/>
      <c r="D41" s="20"/>
      <c r="E41" s="20"/>
    </row>
    <row r="42" spans="1:5" ht="16.899999999999999" customHeight="1" x14ac:dyDescent="0.25">
      <c r="A42" s="15"/>
      <c r="B42" s="20"/>
      <c r="C42" s="20"/>
      <c r="D42" s="20"/>
      <c r="E42" s="20"/>
    </row>
    <row r="43" spans="1:5" ht="16.899999999999999" customHeight="1" x14ac:dyDescent="0.25">
      <c r="A43" s="15"/>
      <c r="B43" s="20"/>
      <c r="C43" s="20"/>
      <c r="D43" s="20"/>
      <c r="E43" s="20"/>
    </row>
    <row r="44" spans="1:5" ht="16.899999999999999" customHeight="1" x14ac:dyDescent="0.25">
      <c r="A44" s="15"/>
      <c r="B44" s="20"/>
      <c r="C44" s="20"/>
      <c r="D44" s="20"/>
      <c r="E44" s="20"/>
    </row>
    <row r="45" spans="1:5" ht="16.899999999999999" customHeight="1" x14ac:dyDescent="0.25">
      <c r="A45" s="15"/>
      <c r="B45" s="20"/>
      <c r="C45" s="20"/>
      <c r="D45" s="20"/>
      <c r="E45" s="20"/>
    </row>
    <row r="46" spans="1:5" ht="16.899999999999999" customHeight="1" x14ac:dyDescent="0.25">
      <c r="A46" s="15"/>
      <c r="B46" s="20"/>
      <c r="C46" s="20"/>
      <c r="D46" s="20"/>
      <c r="E46" s="20"/>
    </row>
    <row r="47" spans="1:5" ht="16.899999999999999" customHeight="1" x14ac:dyDescent="0.25">
      <c r="A47" s="15"/>
      <c r="B47" s="20"/>
      <c r="C47" s="20"/>
      <c r="D47" s="20"/>
      <c r="E47" s="20"/>
    </row>
    <row r="48" spans="1:5" ht="16.899999999999999" customHeight="1" x14ac:dyDescent="0.25">
      <c r="A48" s="15"/>
      <c r="B48" s="20"/>
      <c r="C48" s="20"/>
      <c r="D48" s="20"/>
      <c r="E48" s="20"/>
    </row>
    <row r="49" spans="1:5" ht="15.75" customHeight="1" x14ac:dyDescent="0.25">
      <c r="A49" s="15"/>
      <c r="B49" s="20"/>
      <c r="C49" s="20"/>
      <c r="D49" s="20"/>
      <c r="E49" s="20"/>
    </row>
    <row r="50" spans="1:5" ht="16.899999999999999" customHeight="1" x14ac:dyDescent="0.25">
      <c r="A50" s="15"/>
      <c r="B50" s="20"/>
      <c r="C50" s="20"/>
      <c r="D50" s="20"/>
      <c r="E50" s="20"/>
    </row>
    <row r="51" spans="1:5" ht="17.100000000000001" customHeight="1" x14ac:dyDescent="0.25">
      <c r="A51" s="15"/>
      <c r="B51" s="271"/>
      <c r="C51" s="272"/>
      <c r="D51" s="272"/>
      <c r="E51" s="272"/>
    </row>
    <row r="52" spans="1:5" ht="16.899999999999999" customHeight="1" x14ac:dyDescent="0.25">
      <c r="A52" s="15"/>
      <c r="B52" s="272"/>
      <c r="C52" s="272"/>
      <c r="D52" s="272"/>
      <c r="E52" s="272"/>
    </row>
    <row r="53" spans="1:5" ht="16.899999999999999" customHeight="1" x14ac:dyDescent="0.25">
      <c r="A53" s="15"/>
      <c r="B53" s="20"/>
      <c r="C53" s="20"/>
      <c r="D53" s="20"/>
      <c r="E53" s="195"/>
    </row>
    <row r="54" spans="1:5" ht="16.350000000000001" customHeight="1" x14ac:dyDescent="0.25">
      <c r="A54" s="15"/>
      <c r="B54" s="20"/>
      <c r="C54" s="20"/>
      <c r="D54" s="20"/>
      <c r="E54" s="195"/>
    </row>
    <row r="55" spans="1:5" ht="16.899999999999999" customHeight="1" x14ac:dyDescent="0.25">
      <c r="A55" s="15"/>
      <c r="B55" s="20"/>
      <c r="C55" s="20"/>
      <c r="D55" s="20"/>
      <c r="E55" s="195"/>
    </row>
    <row r="56" spans="1:5" ht="16.899999999999999" customHeight="1" x14ac:dyDescent="0.25">
      <c r="A56" s="15"/>
      <c r="B56" s="20"/>
      <c r="C56" s="20"/>
      <c r="D56" s="20"/>
      <c r="E56" s="195"/>
    </row>
    <row r="57" spans="1:5" ht="16.899999999999999" customHeight="1" x14ac:dyDescent="0.25">
      <c r="A57" s="15"/>
      <c r="B57" s="20"/>
      <c r="C57" s="20"/>
      <c r="D57" s="20"/>
      <c r="E57" s="195"/>
    </row>
    <row r="58" spans="1:5" ht="16.899999999999999" customHeight="1" x14ac:dyDescent="0.25">
      <c r="A58" s="15"/>
      <c r="B58" s="20"/>
      <c r="C58" s="20"/>
      <c r="D58" s="20"/>
      <c r="E58" s="20"/>
    </row>
    <row r="59" spans="1:5" ht="16.899999999999999" customHeight="1" x14ac:dyDescent="0.25">
      <c r="A59" s="15"/>
      <c r="B59" s="20"/>
      <c r="C59" s="20"/>
      <c r="D59" s="20"/>
      <c r="E59" s="20"/>
    </row>
    <row r="60" spans="1:5" ht="16.899999999999999" customHeight="1" x14ac:dyDescent="0.25">
      <c r="A60" s="15"/>
      <c r="B60" s="20"/>
      <c r="C60" s="20"/>
      <c r="D60" s="20"/>
      <c r="E60" s="20"/>
    </row>
    <row r="61" spans="1:5" ht="16.899999999999999" customHeight="1" x14ac:dyDescent="0.25">
      <c r="A61" s="15"/>
      <c r="B61" s="20"/>
      <c r="C61" s="20"/>
      <c r="D61" s="20"/>
      <c r="E61" s="20"/>
    </row>
    <row r="62" spans="1:5" ht="16.899999999999999" customHeight="1" x14ac:dyDescent="0.25">
      <c r="A62" s="15"/>
      <c r="B62" s="20"/>
      <c r="C62" s="20"/>
      <c r="D62" s="20"/>
      <c r="E62" s="20"/>
    </row>
    <row r="63" spans="1:5" ht="16.899999999999999" customHeight="1" x14ac:dyDescent="0.25">
      <c r="A63" s="15"/>
      <c r="B63" s="20"/>
      <c r="C63" s="20"/>
      <c r="D63" s="20"/>
      <c r="E63" s="20"/>
    </row>
    <row r="64" spans="1:5" ht="16.899999999999999" customHeight="1" x14ac:dyDescent="0.25">
      <c r="A64" s="15"/>
      <c r="B64" s="20"/>
      <c r="C64" s="20"/>
      <c r="D64" s="20"/>
      <c r="E64" s="20"/>
    </row>
    <row r="65" spans="1:5" ht="16.899999999999999" customHeight="1" x14ac:dyDescent="0.25">
      <c r="A65" s="15"/>
      <c r="B65" s="20"/>
      <c r="C65" s="20"/>
      <c r="D65" s="20"/>
      <c r="E65" s="20"/>
    </row>
    <row r="66" spans="1:5" ht="16.899999999999999" customHeight="1" x14ac:dyDescent="0.25">
      <c r="A66" s="15"/>
      <c r="B66" s="20"/>
      <c r="C66" s="20"/>
      <c r="D66" s="20"/>
      <c r="E66" s="20"/>
    </row>
    <row r="67" spans="1:5" ht="16.899999999999999" customHeight="1" x14ac:dyDescent="0.25">
      <c r="A67" s="15"/>
      <c r="B67" s="20"/>
      <c r="C67" s="20"/>
      <c r="D67" s="20"/>
      <c r="E67" s="20"/>
    </row>
    <row r="68" spans="1:5" ht="16.899999999999999" customHeight="1" x14ac:dyDescent="0.25">
      <c r="A68" s="15"/>
      <c r="B68" s="20"/>
      <c r="C68" s="20"/>
      <c r="D68" s="20"/>
      <c r="E68" s="20"/>
    </row>
    <row r="69" spans="1:5" ht="18.600000000000001" customHeight="1" x14ac:dyDescent="0.25">
      <c r="A69" s="15"/>
      <c r="B69" s="20"/>
      <c r="C69" s="20"/>
      <c r="D69" s="20"/>
      <c r="E69" s="20"/>
    </row>
    <row r="70" spans="1:5" s="203" customFormat="1" ht="18.600000000000001" customHeight="1" x14ac:dyDescent="0.25">
      <c r="A70" s="202"/>
      <c r="B70" s="20"/>
      <c r="C70" s="20"/>
      <c r="D70" s="20"/>
      <c r="E70" s="152"/>
    </row>
    <row r="71" spans="1:5" s="203" customFormat="1" ht="18.600000000000001" customHeight="1" x14ac:dyDescent="0.25">
      <c r="A71" s="202"/>
      <c r="B71" s="20"/>
      <c r="C71" s="20"/>
      <c r="D71" s="20"/>
      <c r="E71" s="152"/>
    </row>
    <row r="72" spans="1:5" s="203" customFormat="1" ht="18.600000000000001" customHeight="1" x14ac:dyDescent="0.25">
      <c r="A72" s="202"/>
      <c r="B72" s="20"/>
      <c r="C72" s="20"/>
      <c r="D72" s="20"/>
      <c r="E72" s="152"/>
    </row>
    <row r="73" spans="1:5" s="203" customFormat="1" ht="18.600000000000001" customHeight="1" x14ac:dyDescent="0.25">
      <c r="A73" s="202"/>
      <c r="B73" s="20"/>
      <c r="C73" s="20"/>
      <c r="D73" s="20"/>
      <c r="E73" s="152"/>
    </row>
    <row r="74" spans="1:5" s="203" customFormat="1" ht="18.600000000000001" customHeight="1" x14ac:dyDescent="0.25">
      <c r="A74" s="202"/>
      <c r="B74" s="20"/>
      <c r="C74" s="20"/>
      <c r="D74" s="20"/>
      <c r="E74" s="152"/>
    </row>
    <row r="75" spans="1:5" s="203" customFormat="1" ht="18.600000000000001" customHeight="1" x14ac:dyDescent="0.25">
      <c r="A75" s="202"/>
      <c r="B75" s="20"/>
      <c r="C75" s="20"/>
      <c r="D75" s="20"/>
      <c r="E75" s="152"/>
    </row>
    <row r="76" spans="1:5" s="203" customFormat="1" ht="18.600000000000001" customHeight="1" x14ac:dyDescent="0.25">
      <c r="A76" s="202"/>
      <c r="B76" s="20"/>
      <c r="C76" s="20"/>
      <c r="D76" s="20"/>
      <c r="E76" s="152"/>
    </row>
    <row r="77" spans="1:5" s="203" customFormat="1" ht="18.600000000000001" customHeight="1" x14ac:dyDescent="0.25">
      <c r="A77" s="202"/>
      <c r="B77" s="20"/>
      <c r="C77" s="20"/>
      <c r="D77" s="20"/>
      <c r="E77" s="152"/>
    </row>
    <row r="78" spans="1:5" ht="15" x14ac:dyDescent="0.25">
      <c r="A78" s="15"/>
      <c r="B78" s="20"/>
      <c r="C78" s="20"/>
      <c r="D78" s="20"/>
      <c r="E78" s="20"/>
    </row>
    <row r="79" spans="1:5" ht="15" x14ac:dyDescent="0.25">
      <c r="A79" s="15"/>
      <c r="B79" s="20"/>
      <c r="C79" s="20"/>
      <c r="D79" s="20"/>
      <c r="E79" s="20"/>
    </row>
    <row r="80" spans="1:5" ht="15.6" customHeight="1" x14ac:dyDescent="0.25">
      <c r="A80" s="15"/>
      <c r="B80" s="20"/>
      <c r="C80" s="20"/>
      <c r="D80" s="20"/>
      <c r="E80" s="20"/>
    </row>
    <row r="81" spans="1:5" ht="15" x14ac:dyDescent="0.25">
      <c r="A81" s="15"/>
      <c r="B81" s="20"/>
      <c r="C81" s="20"/>
      <c r="D81" s="20"/>
      <c r="E81" s="20"/>
    </row>
    <row r="82" spans="1:5" ht="15" x14ac:dyDescent="0.25">
      <c r="A82" s="15"/>
      <c r="B82" s="20"/>
      <c r="C82" s="20"/>
      <c r="D82" s="20"/>
      <c r="E82" s="20"/>
    </row>
    <row r="83" spans="1:5" x14ac:dyDescent="0.2">
      <c r="A83" s="204"/>
      <c r="B83" s="3"/>
      <c r="C83" s="3"/>
      <c r="E83" s="203"/>
    </row>
    <row r="84" spans="1:5" x14ac:dyDescent="0.2">
      <c r="A84" s="204"/>
      <c r="B84" s="3"/>
      <c r="C84" s="3"/>
      <c r="E84" s="203"/>
    </row>
    <row r="85" spans="1:5" x14ac:dyDescent="0.2">
      <c r="A85" s="204"/>
      <c r="B85" s="3"/>
      <c r="C85" s="3"/>
      <c r="E85" s="203"/>
    </row>
    <row r="86" spans="1:5" x14ac:dyDescent="0.2">
      <c r="A86" s="204"/>
      <c r="B86" s="3"/>
      <c r="C86" s="3"/>
    </row>
    <row r="87" spans="1:5" x14ac:dyDescent="0.2">
      <c r="A87" s="204"/>
      <c r="B87" s="3"/>
      <c r="C87" s="3"/>
    </row>
    <row r="88" spans="1:5" x14ac:dyDescent="0.2">
      <c r="A88" s="204"/>
      <c r="B88" s="3"/>
      <c r="C88" s="3"/>
    </row>
    <row r="89" spans="1:5" x14ac:dyDescent="0.2">
      <c r="A89" s="204"/>
      <c r="B89" s="3"/>
      <c r="C89" s="3"/>
    </row>
    <row r="90" spans="1:5" x14ac:dyDescent="0.2">
      <c r="A90" s="204"/>
      <c r="B90" s="3"/>
      <c r="C90" s="3"/>
    </row>
    <row r="91" spans="1:5" x14ac:dyDescent="0.2">
      <c r="A91" s="204"/>
      <c r="B91" s="3"/>
      <c r="C91" s="3"/>
      <c r="E91" s="203"/>
    </row>
    <row r="92" spans="1:5" x14ac:dyDescent="0.2">
      <c r="A92" s="204"/>
      <c r="B92" s="3"/>
      <c r="C92" s="3"/>
      <c r="E92" s="203"/>
    </row>
    <row r="93" spans="1:5" x14ac:dyDescent="0.2">
      <c r="A93" s="204"/>
      <c r="B93" s="3"/>
      <c r="C93" s="3"/>
      <c r="E93" s="203"/>
    </row>
    <row r="94" spans="1:5" x14ac:dyDescent="0.2">
      <c r="A94" s="204"/>
      <c r="B94" s="3"/>
      <c r="C94" s="3"/>
    </row>
    <row r="95" spans="1:5" x14ac:dyDescent="0.2">
      <c r="A95" s="204"/>
      <c r="B95" s="3"/>
      <c r="C95" s="3"/>
    </row>
    <row r="96" spans="1:5" x14ac:dyDescent="0.2">
      <c r="A96" s="204"/>
      <c r="B96" s="3"/>
      <c r="C96" s="3"/>
    </row>
    <row r="97" spans="1:5" x14ac:dyDescent="0.2">
      <c r="A97" s="204"/>
      <c r="B97" s="3"/>
      <c r="C97" s="3"/>
    </row>
    <row r="98" spans="1:5" x14ac:dyDescent="0.2">
      <c r="A98" s="204"/>
      <c r="B98" s="3"/>
      <c r="C98" s="3"/>
    </row>
    <row r="99" spans="1:5" x14ac:dyDescent="0.2">
      <c r="A99" s="204"/>
      <c r="B99" s="3"/>
      <c r="C99" s="3"/>
      <c r="E99" s="203"/>
    </row>
    <row r="100" spans="1:5" x14ac:dyDescent="0.2">
      <c r="A100" s="204"/>
      <c r="B100" s="3"/>
      <c r="C100" s="3"/>
      <c r="E100" s="203"/>
    </row>
    <row r="101" spans="1:5" x14ac:dyDescent="0.2">
      <c r="A101" s="204"/>
      <c r="B101" s="3"/>
      <c r="C101" s="3"/>
      <c r="E101" s="203"/>
    </row>
    <row r="102" spans="1:5" x14ac:dyDescent="0.2">
      <c r="A102" s="204"/>
      <c r="B102" s="3"/>
      <c r="C102" s="3"/>
    </row>
    <row r="103" spans="1:5" x14ac:dyDescent="0.2">
      <c r="A103" s="204"/>
      <c r="B103" s="3"/>
      <c r="C103" s="3"/>
    </row>
    <row r="104" spans="1:5" x14ac:dyDescent="0.2">
      <c r="A104" s="204"/>
      <c r="B104" s="3"/>
      <c r="C104" s="3"/>
    </row>
    <row r="105" spans="1:5" x14ac:dyDescent="0.2">
      <c r="A105" s="204"/>
      <c r="B105" s="3"/>
      <c r="C105" s="3"/>
    </row>
    <row r="106" spans="1:5" x14ac:dyDescent="0.2">
      <c r="A106" s="204"/>
      <c r="B106" s="3"/>
      <c r="C106" s="3"/>
    </row>
    <row r="107" spans="1:5" x14ac:dyDescent="0.2">
      <c r="A107" s="204"/>
      <c r="B107" s="3"/>
      <c r="C107" s="3"/>
      <c r="E107" s="203"/>
    </row>
    <row r="108" spans="1:5" x14ac:dyDescent="0.2">
      <c r="A108" s="204"/>
      <c r="B108" s="3"/>
      <c r="C108" s="3"/>
      <c r="E108" s="203"/>
    </row>
    <row r="109" spans="1:5" x14ac:dyDescent="0.2">
      <c r="A109" s="204"/>
      <c r="B109" s="3"/>
      <c r="C109" s="3"/>
      <c r="E109" s="203"/>
    </row>
    <row r="110" spans="1:5" x14ac:dyDescent="0.2">
      <c r="A110" s="204"/>
      <c r="B110" s="3"/>
      <c r="C110" s="3"/>
    </row>
    <row r="111" spans="1:5" x14ac:dyDescent="0.2">
      <c r="A111" s="204"/>
      <c r="B111" s="3"/>
      <c r="C111" s="3"/>
    </row>
    <row r="112" spans="1:5" x14ac:dyDescent="0.2">
      <c r="A112" s="204"/>
      <c r="B112" s="3"/>
      <c r="C112" s="3"/>
    </row>
    <row r="113" spans="1:5" x14ac:dyDescent="0.2">
      <c r="A113" s="204"/>
      <c r="B113" s="3"/>
      <c r="C113" s="3"/>
    </row>
    <row r="114" spans="1:5" x14ac:dyDescent="0.2">
      <c r="A114" s="204"/>
      <c r="B114" s="3"/>
      <c r="C114" s="3"/>
    </row>
    <row r="115" spans="1:5" x14ac:dyDescent="0.2">
      <c r="A115" s="204"/>
      <c r="B115" s="3"/>
      <c r="C115" s="3"/>
      <c r="E115" s="203"/>
    </row>
    <row r="116" spans="1:5" x14ac:dyDescent="0.2">
      <c r="A116" s="204"/>
      <c r="B116" s="3"/>
      <c r="C116" s="3"/>
      <c r="E116" s="203"/>
    </row>
    <row r="117" spans="1:5" x14ac:dyDescent="0.2">
      <c r="A117" s="204"/>
      <c r="B117" s="3"/>
      <c r="C117" s="3"/>
      <c r="E117" s="203"/>
    </row>
    <row r="118" spans="1:5" x14ac:dyDescent="0.2">
      <c r="A118" s="204"/>
      <c r="B118" s="3"/>
      <c r="C118" s="3"/>
    </row>
    <row r="119" spans="1:5" x14ac:dyDescent="0.2">
      <c r="A119" s="204"/>
      <c r="B119" s="3"/>
      <c r="C119" s="3"/>
    </row>
    <row r="120" spans="1:5" x14ac:dyDescent="0.2">
      <c r="A120" s="204"/>
      <c r="B120" s="3"/>
      <c r="C120" s="3"/>
    </row>
    <row r="121" spans="1:5" x14ac:dyDescent="0.2">
      <c r="A121" s="204"/>
      <c r="B121" s="3"/>
      <c r="C121" s="3"/>
    </row>
    <row r="122" spans="1:5" x14ac:dyDescent="0.2">
      <c r="A122" s="204"/>
      <c r="B122" s="3"/>
      <c r="C122" s="3"/>
    </row>
    <row r="123" spans="1:5" x14ac:dyDescent="0.2">
      <c r="A123" s="204"/>
      <c r="B123" s="3"/>
      <c r="C123" s="3"/>
      <c r="E123" s="203"/>
    </row>
    <row r="124" spans="1:5" x14ac:dyDescent="0.2">
      <c r="A124" s="204"/>
      <c r="B124" s="3"/>
      <c r="C124" s="3"/>
      <c r="E124" s="203"/>
    </row>
    <row r="125" spans="1:5" x14ac:dyDescent="0.2">
      <c r="A125" s="204"/>
      <c r="B125" s="3"/>
      <c r="C125" s="3"/>
      <c r="E125" s="203"/>
    </row>
    <row r="126" spans="1:5" x14ac:dyDescent="0.2">
      <c r="A126" s="204"/>
      <c r="B126" s="3"/>
      <c r="C126" s="3"/>
    </row>
    <row r="127" spans="1:5" x14ac:dyDescent="0.2">
      <c r="A127" s="204"/>
      <c r="B127" s="3"/>
      <c r="C127" s="3"/>
    </row>
    <row r="128" spans="1:5" x14ac:dyDescent="0.2">
      <c r="A128" s="204"/>
      <c r="B128" s="3"/>
      <c r="C128" s="3"/>
    </row>
    <row r="129" spans="1:5" x14ac:dyDescent="0.2">
      <c r="A129" s="204"/>
      <c r="B129" s="3"/>
      <c r="C129" s="3"/>
    </row>
    <row r="130" spans="1:5" x14ac:dyDescent="0.2">
      <c r="A130" s="204"/>
      <c r="B130" s="3"/>
      <c r="C130" s="3"/>
    </row>
    <row r="131" spans="1:5" x14ac:dyDescent="0.2">
      <c r="A131" s="204"/>
      <c r="B131" s="3"/>
      <c r="C131" s="3"/>
      <c r="E131" s="203"/>
    </row>
    <row r="132" spans="1:5" x14ac:dyDescent="0.2">
      <c r="A132" s="204"/>
      <c r="B132" s="3"/>
      <c r="C132" s="3"/>
      <c r="E132" s="203"/>
    </row>
    <row r="133" spans="1:5" x14ac:dyDescent="0.2">
      <c r="A133" s="204"/>
      <c r="B133" s="3"/>
      <c r="C133" s="3"/>
      <c r="E133" s="203"/>
    </row>
    <row r="134" spans="1:5" x14ac:dyDescent="0.2">
      <c r="A134" s="204"/>
      <c r="B134" s="3"/>
      <c r="C134" s="3"/>
    </row>
    <row r="135" spans="1:5" x14ac:dyDescent="0.2">
      <c r="A135" s="204"/>
      <c r="B135" s="3"/>
      <c r="C135" s="3"/>
    </row>
    <row r="136" spans="1:5" x14ac:dyDescent="0.2">
      <c r="A136" s="204"/>
      <c r="B136" s="3"/>
      <c r="C136" s="3"/>
    </row>
    <row r="137" spans="1:5" x14ac:dyDescent="0.2">
      <c r="A137" s="204"/>
      <c r="B137" s="3"/>
      <c r="C137" s="3"/>
    </row>
    <row r="138" spans="1:5" x14ac:dyDescent="0.2">
      <c r="A138" s="204"/>
      <c r="B138" s="3"/>
      <c r="C138" s="3"/>
    </row>
    <row r="139" spans="1:5" x14ac:dyDescent="0.2">
      <c r="A139" s="204"/>
      <c r="B139" s="3"/>
      <c r="C139" s="3"/>
      <c r="E139" s="203"/>
    </row>
    <row r="140" spans="1:5" x14ac:dyDescent="0.2">
      <c r="A140" s="204"/>
      <c r="B140" s="3"/>
      <c r="C140" s="3"/>
      <c r="E140" s="203"/>
    </row>
    <row r="141" spans="1:5" x14ac:dyDescent="0.2">
      <c r="A141" s="204"/>
      <c r="B141" s="3"/>
      <c r="C141" s="3"/>
      <c r="E141" s="203"/>
    </row>
    <row r="142" spans="1:5" x14ac:dyDescent="0.2">
      <c r="A142" s="204"/>
      <c r="B142" s="3"/>
      <c r="C142" s="3"/>
    </row>
    <row r="143" spans="1:5" x14ac:dyDescent="0.2">
      <c r="A143" s="204"/>
      <c r="B143" s="3"/>
      <c r="C143" s="3"/>
    </row>
    <row r="144" spans="1:5" x14ac:dyDescent="0.2">
      <c r="A144" s="204"/>
      <c r="B144" s="3"/>
      <c r="C144" s="3"/>
    </row>
    <row r="145" spans="1:5" x14ac:dyDescent="0.2">
      <c r="A145" s="204"/>
      <c r="B145" s="3"/>
      <c r="C145" s="3"/>
    </row>
    <row r="146" spans="1:5" x14ac:dyDescent="0.2">
      <c r="A146" s="204"/>
      <c r="B146" s="3"/>
      <c r="C146" s="3"/>
    </row>
    <row r="147" spans="1:5" x14ac:dyDescent="0.2">
      <c r="A147" s="204"/>
      <c r="B147" s="3"/>
      <c r="C147" s="3"/>
      <c r="E147" s="203"/>
    </row>
    <row r="148" spans="1:5" x14ac:dyDescent="0.2">
      <c r="A148" s="204"/>
      <c r="B148" s="3"/>
      <c r="C148" s="3"/>
      <c r="E148" s="203"/>
    </row>
    <row r="149" spans="1:5" x14ac:dyDescent="0.2">
      <c r="A149" s="204"/>
      <c r="B149" s="3"/>
      <c r="C149" s="3"/>
      <c r="E149" s="203"/>
    </row>
    <row r="150" spans="1:5" x14ac:dyDescent="0.2">
      <c r="A150" s="204"/>
      <c r="B150" s="3"/>
      <c r="C150" s="3"/>
    </row>
    <row r="151" spans="1:5" x14ac:dyDescent="0.2">
      <c r="A151" s="204"/>
      <c r="B151" s="3"/>
      <c r="C151" s="3"/>
    </row>
    <row r="152" spans="1:5" x14ac:dyDescent="0.2">
      <c r="A152" s="204"/>
      <c r="B152" s="3"/>
      <c r="C152" s="3"/>
    </row>
    <row r="153" spans="1:5" x14ac:dyDescent="0.2">
      <c r="A153" s="204"/>
      <c r="B153" s="3"/>
      <c r="C153" s="3"/>
    </row>
    <row r="154" spans="1:5" x14ac:dyDescent="0.2">
      <c r="A154" s="204"/>
      <c r="B154" s="3"/>
      <c r="C154" s="3"/>
    </row>
    <row r="155" spans="1:5" x14ac:dyDescent="0.2">
      <c r="A155" s="204"/>
      <c r="B155" s="3"/>
      <c r="C155" s="3"/>
      <c r="E155" s="203"/>
    </row>
    <row r="156" spans="1:5" x14ac:dyDescent="0.2">
      <c r="A156" s="204"/>
      <c r="B156" s="3"/>
      <c r="C156" s="3"/>
      <c r="E156" s="203"/>
    </row>
    <row r="157" spans="1:5" x14ac:dyDescent="0.2">
      <c r="A157" s="204"/>
      <c r="B157" s="3"/>
      <c r="C157" s="3"/>
      <c r="E157" s="203"/>
    </row>
    <row r="158" spans="1:5" x14ac:dyDescent="0.2">
      <c r="A158" s="204"/>
      <c r="B158" s="3"/>
      <c r="C158" s="3"/>
    </row>
    <row r="159" spans="1:5" x14ac:dyDescent="0.2">
      <c r="A159" s="204"/>
      <c r="B159" s="3"/>
      <c r="C159" s="3"/>
    </row>
    <row r="160" spans="1:5" x14ac:dyDescent="0.2">
      <c r="A160" s="204"/>
      <c r="B160" s="3"/>
      <c r="C160" s="3"/>
    </row>
    <row r="161" spans="1:5" x14ac:dyDescent="0.2">
      <c r="A161" s="204"/>
      <c r="B161" s="3"/>
      <c r="C161" s="3"/>
    </row>
    <row r="162" spans="1:5" x14ac:dyDescent="0.2">
      <c r="A162" s="204"/>
      <c r="B162" s="3"/>
      <c r="C162" s="3"/>
    </row>
    <row r="163" spans="1:5" x14ac:dyDescent="0.2">
      <c r="A163" s="204"/>
      <c r="B163" s="3"/>
      <c r="C163" s="3"/>
      <c r="E163" s="203"/>
    </row>
    <row r="164" spans="1:5" x14ac:dyDescent="0.2">
      <c r="A164" s="204"/>
      <c r="B164" s="3"/>
      <c r="C164" s="3"/>
      <c r="E164" s="203"/>
    </row>
    <row r="165" spans="1:5" x14ac:dyDescent="0.2">
      <c r="A165" s="204"/>
      <c r="B165" s="3"/>
      <c r="C165" s="3"/>
      <c r="E165" s="203"/>
    </row>
    <row r="166" spans="1:5" x14ac:dyDescent="0.2">
      <c r="A166" s="204"/>
      <c r="B166" s="3"/>
      <c r="C166" s="3"/>
    </row>
    <row r="167" spans="1:5" x14ac:dyDescent="0.2">
      <c r="A167" s="204"/>
      <c r="B167" s="3"/>
      <c r="C167" s="3"/>
    </row>
    <row r="168" spans="1:5" x14ac:dyDescent="0.2">
      <c r="A168" s="204"/>
      <c r="B168" s="3"/>
      <c r="C168" s="3"/>
    </row>
    <row r="169" spans="1:5" x14ac:dyDescent="0.2">
      <c r="A169" s="204"/>
      <c r="B169" s="3"/>
      <c r="C169" s="3"/>
    </row>
    <row r="170" spans="1:5" x14ac:dyDescent="0.2">
      <c r="A170" s="204"/>
      <c r="B170" s="3"/>
      <c r="C170" s="3"/>
    </row>
    <row r="171" spans="1:5" x14ac:dyDescent="0.2">
      <c r="A171" s="204"/>
      <c r="B171" s="3"/>
      <c r="C171" s="3"/>
      <c r="E171" s="203"/>
    </row>
    <row r="172" spans="1:5" x14ac:dyDescent="0.2">
      <c r="A172" s="204"/>
      <c r="B172" s="3"/>
      <c r="C172" s="3"/>
      <c r="E172" s="203"/>
    </row>
    <row r="173" spans="1:5" x14ac:dyDescent="0.2">
      <c r="A173" s="204"/>
      <c r="B173" s="3"/>
      <c r="C173" s="3"/>
      <c r="E173" s="203"/>
    </row>
    <row r="174" spans="1:5" x14ac:dyDescent="0.2">
      <c r="A174" s="204"/>
      <c r="B174" s="3"/>
      <c r="C174" s="3"/>
    </row>
    <row r="175" spans="1:5" x14ac:dyDescent="0.2">
      <c r="A175" s="204"/>
      <c r="B175" s="3"/>
      <c r="C175" s="3"/>
    </row>
    <row r="176" spans="1:5" x14ac:dyDescent="0.2">
      <c r="A176" s="204"/>
      <c r="B176" s="3"/>
      <c r="C176" s="3"/>
    </row>
    <row r="177" spans="1:5" x14ac:dyDescent="0.2">
      <c r="A177" s="204"/>
      <c r="B177" s="3"/>
      <c r="C177" s="3"/>
    </row>
    <row r="178" spans="1:5" x14ac:dyDescent="0.2">
      <c r="A178" s="204"/>
      <c r="B178" s="3"/>
      <c r="C178" s="3"/>
    </row>
    <row r="179" spans="1:5" x14ac:dyDescent="0.2">
      <c r="A179" s="204"/>
      <c r="B179" s="3"/>
      <c r="C179" s="3"/>
      <c r="E179" s="203"/>
    </row>
    <row r="180" spans="1:5" x14ac:dyDescent="0.2">
      <c r="A180" s="204"/>
      <c r="B180" s="3"/>
      <c r="C180" s="3"/>
      <c r="E180" s="203"/>
    </row>
    <row r="181" spans="1:5" x14ac:dyDescent="0.2">
      <c r="A181" s="204"/>
      <c r="B181" s="3"/>
      <c r="C181" s="3"/>
      <c r="E181" s="203"/>
    </row>
    <row r="182" spans="1:5" x14ac:dyDescent="0.2">
      <c r="A182" s="204"/>
      <c r="B182" s="3"/>
      <c r="C182" s="3"/>
    </row>
    <row r="183" spans="1:5" x14ac:dyDescent="0.2">
      <c r="A183" s="204"/>
      <c r="B183" s="3"/>
      <c r="C183" s="3"/>
    </row>
    <row r="184" spans="1:5" x14ac:dyDescent="0.2">
      <c r="A184" s="204"/>
      <c r="B184" s="3"/>
      <c r="C184" s="3"/>
    </row>
    <row r="185" spans="1:5" x14ac:dyDescent="0.2">
      <c r="A185" s="204"/>
      <c r="B185" s="3"/>
      <c r="C185" s="3"/>
    </row>
    <row r="186" spans="1:5" x14ac:dyDescent="0.2">
      <c r="A186" s="204"/>
      <c r="B186" s="3"/>
      <c r="C186" s="3"/>
    </row>
    <row r="187" spans="1:5" x14ac:dyDescent="0.2">
      <c r="A187" s="204"/>
      <c r="B187" s="3"/>
      <c r="C187" s="3"/>
      <c r="E187" s="203"/>
    </row>
    <row r="188" spans="1:5" x14ac:dyDescent="0.2">
      <c r="A188" s="204"/>
      <c r="B188" s="3"/>
      <c r="C188" s="3"/>
      <c r="E188" s="203"/>
    </row>
    <row r="189" spans="1:5" x14ac:dyDescent="0.2">
      <c r="A189" s="204"/>
      <c r="B189" s="3"/>
      <c r="C189" s="3"/>
      <c r="E189" s="203"/>
    </row>
    <row r="190" spans="1:5" x14ac:dyDescent="0.2">
      <c r="A190" s="204"/>
      <c r="B190" s="3"/>
      <c r="C190" s="3"/>
    </row>
    <row r="191" spans="1:5" x14ac:dyDescent="0.2">
      <c r="A191" s="204"/>
      <c r="B191" s="3"/>
      <c r="C191" s="3"/>
    </row>
    <row r="192" spans="1:5" x14ac:dyDescent="0.2">
      <c r="A192" s="204"/>
      <c r="B192" s="3"/>
      <c r="C192" s="3"/>
    </row>
    <row r="193" spans="1:5" x14ac:dyDescent="0.2">
      <c r="A193" s="204"/>
      <c r="B193" s="3"/>
      <c r="C193" s="3"/>
    </row>
    <row r="194" spans="1:5" x14ac:dyDescent="0.2">
      <c r="A194" s="204"/>
      <c r="B194" s="3"/>
      <c r="C194" s="3"/>
    </row>
    <row r="195" spans="1:5" x14ac:dyDescent="0.2">
      <c r="A195" s="204"/>
      <c r="B195" s="3"/>
      <c r="C195" s="3"/>
      <c r="E195" s="203"/>
    </row>
    <row r="196" spans="1:5" x14ac:dyDescent="0.2">
      <c r="A196" s="204"/>
      <c r="B196" s="3"/>
      <c r="C196" s="3"/>
      <c r="E196" s="203"/>
    </row>
    <row r="197" spans="1:5" x14ac:dyDescent="0.2">
      <c r="A197" s="204"/>
      <c r="B197" s="3"/>
      <c r="C197" s="3"/>
      <c r="E197" s="203"/>
    </row>
    <row r="198" spans="1:5" x14ac:dyDescent="0.2">
      <c r="A198" s="204"/>
      <c r="B198" s="3"/>
      <c r="C198" s="3"/>
    </row>
    <row r="199" spans="1:5" x14ac:dyDescent="0.2">
      <c r="A199" s="204"/>
      <c r="B199" s="3"/>
      <c r="C199" s="3"/>
    </row>
    <row r="200" spans="1:5" x14ac:dyDescent="0.2">
      <c r="A200" s="204"/>
      <c r="B200" s="3"/>
      <c r="C200" s="3"/>
    </row>
    <row r="201" spans="1:5" x14ac:dyDescent="0.2">
      <c r="A201" s="204"/>
      <c r="B201" s="3"/>
      <c r="C201" s="3"/>
    </row>
    <row r="202" spans="1:5" x14ac:dyDescent="0.2">
      <c r="A202" s="204"/>
      <c r="B202" s="3"/>
      <c r="C202" s="3"/>
    </row>
    <row r="203" spans="1:5" x14ac:dyDescent="0.2">
      <c r="A203" s="204"/>
      <c r="B203" s="3"/>
      <c r="C203" s="3"/>
      <c r="E203" s="203"/>
    </row>
    <row r="204" spans="1:5" x14ac:dyDescent="0.2">
      <c r="A204" s="204"/>
      <c r="B204" s="3"/>
      <c r="C204" s="3"/>
      <c r="E204" s="203"/>
    </row>
    <row r="205" spans="1:5" x14ac:dyDescent="0.2">
      <c r="A205" s="204"/>
      <c r="B205" s="3"/>
      <c r="C205" s="3"/>
      <c r="E205" s="203"/>
    </row>
    <row r="206" spans="1:5" x14ac:dyDescent="0.2">
      <c r="A206" s="204"/>
      <c r="B206" s="3"/>
      <c r="C206" s="3"/>
    </row>
    <row r="207" spans="1:5" x14ac:dyDescent="0.2">
      <c r="A207" s="204"/>
      <c r="B207" s="3"/>
      <c r="C207" s="3"/>
    </row>
    <row r="208" spans="1:5" x14ac:dyDescent="0.2">
      <c r="A208" s="204"/>
      <c r="B208" s="3"/>
      <c r="C208" s="3"/>
    </row>
    <row r="209" spans="1:5" x14ac:dyDescent="0.2">
      <c r="A209" s="204"/>
      <c r="B209" s="3"/>
      <c r="C209" s="3"/>
    </row>
    <row r="210" spans="1:5" x14ac:dyDescent="0.2">
      <c r="A210" s="204"/>
      <c r="B210" s="3"/>
      <c r="C210" s="3"/>
    </row>
    <row r="211" spans="1:5" x14ac:dyDescent="0.2">
      <c r="A211" s="204"/>
      <c r="B211" s="3"/>
      <c r="C211" s="3"/>
      <c r="E211" s="203"/>
    </row>
    <row r="212" spans="1:5" x14ac:dyDescent="0.2">
      <c r="A212" s="204"/>
      <c r="B212" s="3"/>
      <c r="C212" s="3"/>
      <c r="E212" s="203"/>
    </row>
    <row r="213" spans="1:5" x14ac:dyDescent="0.2">
      <c r="A213" s="204"/>
      <c r="B213" s="3"/>
      <c r="C213" s="3"/>
      <c r="E213" s="203"/>
    </row>
    <row r="214" spans="1:5" x14ac:dyDescent="0.2">
      <c r="A214" s="204"/>
      <c r="B214" s="3"/>
      <c r="C214" s="3"/>
    </row>
    <row r="215" spans="1:5" x14ac:dyDescent="0.2">
      <c r="A215" s="204"/>
      <c r="B215" s="3"/>
      <c r="C215" s="3"/>
    </row>
    <row r="216" spans="1:5" x14ac:dyDescent="0.2">
      <c r="A216" s="204"/>
      <c r="B216" s="3"/>
      <c r="C216" s="3"/>
    </row>
    <row r="217" spans="1:5" x14ac:dyDescent="0.2">
      <c r="A217" s="204"/>
      <c r="B217" s="3"/>
      <c r="C217" s="3"/>
    </row>
    <row r="218" spans="1:5" x14ac:dyDescent="0.2">
      <c r="A218" s="204"/>
      <c r="B218" s="3"/>
      <c r="C218" s="3"/>
    </row>
    <row r="219" spans="1:5" x14ac:dyDescent="0.2">
      <c r="A219" s="204"/>
      <c r="B219" s="3"/>
      <c r="C219" s="3"/>
      <c r="E219" s="203"/>
    </row>
    <row r="220" spans="1:5" x14ac:dyDescent="0.2">
      <c r="A220" s="204"/>
      <c r="B220" s="3"/>
      <c r="C220" s="3"/>
      <c r="E220" s="203"/>
    </row>
    <row r="221" spans="1:5" x14ac:dyDescent="0.2">
      <c r="A221" s="204"/>
      <c r="B221" s="3"/>
      <c r="C221" s="3"/>
      <c r="E221" s="203"/>
    </row>
    <row r="222" spans="1:5" x14ac:dyDescent="0.2">
      <c r="A222" s="204"/>
      <c r="B222" s="3"/>
      <c r="C222" s="3"/>
    </row>
    <row r="223" spans="1:5" x14ac:dyDescent="0.2">
      <c r="A223" s="204"/>
      <c r="B223" s="3"/>
      <c r="C223" s="3"/>
    </row>
    <row r="224" spans="1:5" x14ac:dyDescent="0.2">
      <c r="A224" s="204"/>
      <c r="B224" s="3"/>
      <c r="C224" s="3"/>
    </row>
    <row r="225" spans="1:5" x14ac:dyDescent="0.2">
      <c r="A225" s="204"/>
      <c r="B225" s="3"/>
      <c r="C225" s="3"/>
    </row>
    <row r="226" spans="1:5" x14ac:dyDescent="0.2">
      <c r="A226" s="204"/>
      <c r="B226" s="3"/>
      <c r="C226" s="3"/>
    </row>
    <row r="227" spans="1:5" x14ac:dyDescent="0.2">
      <c r="A227" s="204"/>
      <c r="B227" s="3"/>
      <c r="C227" s="3"/>
      <c r="E227" s="203"/>
    </row>
    <row r="228" spans="1:5" x14ac:dyDescent="0.2">
      <c r="A228" s="204"/>
      <c r="B228" s="3"/>
      <c r="C228" s="3"/>
      <c r="E228" s="203"/>
    </row>
    <row r="229" spans="1:5" x14ac:dyDescent="0.2">
      <c r="A229" s="204"/>
      <c r="B229" s="3"/>
      <c r="C229" s="3"/>
      <c r="E229" s="203"/>
    </row>
    <row r="230" spans="1:5" x14ac:dyDescent="0.2">
      <c r="A230" s="204"/>
      <c r="B230" s="3"/>
      <c r="C230" s="3"/>
    </row>
    <row r="231" spans="1:5" x14ac:dyDescent="0.2">
      <c r="A231" s="204"/>
      <c r="B231" s="3"/>
      <c r="C231" s="3"/>
    </row>
    <row r="232" spans="1:5" x14ac:dyDescent="0.2">
      <c r="A232" s="204"/>
      <c r="B232" s="3"/>
      <c r="C232" s="3"/>
    </row>
    <row r="233" spans="1:5" x14ac:dyDescent="0.2">
      <c r="A233" s="204"/>
      <c r="B233" s="3"/>
      <c r="C233" s="3"/>
    </row>
    <row r="234" spans="1:5" x14ac:dyDescent="0.2">
      <c r="A234" s="204"/>
      <c r="B234" s="3"/>
      <c r="C234" s="3"/>
    </row>
    <row r="235" spans="1:5" x14ac:dyDescent="0.2">
      <c r="A235" s="204"/>
      <c r="B235" s="3"/>
      <c r="C235" s="3"/>
      <c r="E235" s="203"/>
    </row>
    <row r="236" spans="1:5" x14ac:dyDescent="0.2">
      <c r="A236" s="204"/>
      <c r="B236" s="3"/>
      <c r="C236" s="3"/>
      <c r="E236" s="203"/>
    </row>
    <row r="237" spans="1:5" x14ac:dyDescent="0.2">
      <c r="A237" s="204"/>
      <c r="B237" s="3"/>
      <c r="C237" s="3"/>
      <c r="E237" s="203"/>
    </row>
    <row r="238" spans="1:5" x14ac:dyDescent="0.2">
      <c r="A238" s="204"/>
      <c r="B238" s="3"/>
      <c r="C238" s="3"/>
    </row>
    <row r="239" spans="1:5" x14ac:dyDescent="0.2">
      <c r="A239" s="204"/>
      <c r="B239" s="3"/>
      <c r="C239" s="3"/>
    </row>
    <row r="240" spans="1:5" x14ac:dyDescent="0.2">
      <c r="A240" s="204"/>
      <c r="B240" s="3"/>
      <c r="C240" s="3"/>
    </row>
    <row r="241" spans="1:5" x14ac:dyDescent="0.2">
      <c r="A241" s="204"/>
      <c r="B241" s="3"/>
      <c r="C241" s="3"/>
    </row>
    <row r="242" spans="1:5" x14ac:dyDescent="0.2">
      <c r="A242" s="204"/>
      <c r="B242" s="3"/>
      <c r="C242" s="3"/>
    </row>
    <row r="243" spans="1:5" x14ac:dyDescent="0.2">
      <c r="A243" s="204"/>
      <c r="B243" s="3"/>
      <c r="C243" s="3"/>
      <c r="E243" s="203"/>
    </row>
    <row r="244" spans="1:5" x14ac:dyDescent="0.2">
      <c r="A244" s="204"/>
      <c r="B244" s="3"/>
      <c r="C244" s="3"/>
      <c r="E244" s="203"/>
    </row>
    <row r="245" spans="1:5" x14ac:dyDescent="0.2">
      <c r="A245" s="204"/>
      <c r="B245" s="3"/>
      <c r="C245" s="3"/>
      <c r="E245" s="203"/>
    </row>
    <row r="246" spans="1:5" x14ac:dyDescent="0.2">
      <c r="A246" s="204"/>
      <c r="B246" s="3"/>
      <c r="C246" s="3"/>
    </row>
    <row r="247" spans="1:5" x14ac:dyDescent="0.2">
      <c r="A247" s="204"/>
      <c r="B247" s="3"/>
      <c r="C247" s="3"/>
    </row>
    <row r="248" spans="1:5" x14ac:dyDescent="0.2">
      <c r="A248" s="204"/>
      <c r="B248" s="3"/>
      <c r="C248" s="3"/>
    </row>
    <row r="249" spans="1:5" x14ac:dyDescent="0.2">
      <c r="A249" s="204"/>
      <c r="B249" s="3"/>
      <c r="C249" s="3"/>
    </row>
    <row r="250" spans="1:5" x14ac:dyDescent="0.2">
      <c r="A250" s="204"/>
      <c r="B250" s="3"/>
      <c r="C250" s="3"/>
    </row>
    <row r="251" spans="1:5" x14ac:dyDescent="0.2">
      <c r="A251" s="204"/>
      <c r="B251" s="3"/>
      <c r="C251" s="3"/>
      <c r="E251" s="203"/>
    </row>
    <row r="252" spans="1:5" x14ac:dyDescent="0.2">
      <c r="A252" s="204"/>
      <c r="B252" s="3"/>
      <c r="C252" s="3"/>
      <c r="E252" s="203"/>
    </row>
    <row r="253" spans="1:5" x14ac:dyDescent="0.2">
      <c r="A253" s="204"/>
      <c r="B253" s="3"/>
      <c r="C253" s="3"/>
      <c r="E253" s="203"/>
    </row>
    <row r="254" spans="1:5" x14ac:dyDescent="0.2">
      <c r="A254" s="204"/>
      <c r="B254" s="3"/>
      <c r="C254" s="3"/>
    </row>
    <row r="255" spans="1:5" x14ac:dyDescent="0.2">
      <c r="A255" s="204"/>
      <c r="B255" s="3"/>
      <c r="C255" s="3"/>
    </row>
    <row r="256" spans="1:5" x14ac:dyDescent="0.2">
      <c r="A256" s="204"/>
      <c r="B256" s="3"/>
      <c r="C256" s="3"/>
    </row>
    <row r="257" spans="1:5" x14ac:dyDescent="0.2">
      <c r="A257" s="204"/>
      <c r="B257" s="3"/>
      <c r="C257" s="3"/>
    </row>
    <row r="258" spans="1:5" x14ac:dyDescent="0.2">
      <c r="A258" s="204"/>
      <c r="B258" s="3"/>
      <c r="C258" s="3"/>
    </row>
    <row r="259" spans="1:5" x14ac:dyDescent="0.2">
      <c r="B259" s="204"/>
      <c r="C259" s="205"/>
      <c r="E259" s="203"/>
    </row>
    <row r="260" spans="1:5" x14ac:dyDescent="0.2">
      <c r="B260" s="204"/>
      <c r="C260" s="205"/>
      <c r="E260" s="203"/>
    </row>
    <row r="261" spans="1:5" x14ac:dyDescent="0.2">
      <c r="B261" s="204"/>
      <c r="C261" s="205"/>
      <c r="E261" s="203"/>
    </row>
    <row r="262" spans="1:5" x14ac:dyDescent="0.2">
      <c r="B262" s="204"/>
      <c r="C262" s="205"/>
    </row>
    <row r="263" spans="1:5" x14ac:dyDescent="0.2">
      <c r="B263" s="204"/>
      <c r="C263" s="205"/>
    </row>
    <row r="264" spans="1:5" x14ac:dyDescent="0.2">
      <c r="B264" s="206"/>
      <c r="C264" s="205"/>
    </row>
    <row r="265" spans="1:5" x14ac:dyDescent="0.2">
      <c r="B265" s="206"/>
      <c r="C265" s="207"/>
    </row>
    <row r="266" spans="1:5" x14ac:dyDescent="0.2">
      <c r="B266" s="206"/>
      <c r="C266" s="207"/>
    </row>
    <row r="267" spans="1:5" x14ac:dyDescent="0.2">
      <c r="B267" s="206"/>
      <c r="C267" s="208"/>
      <c r="E267" s="203"/>
    </row>
    <row r="268" spans="1:5" x14ac:dyDescent="0.2">
      <c r="B268" s="206"/>
      <c r="C268" s="208"/>
      <c r="E268" s="203"/>
    </row>
    <row r="269" spans="1:5" x14ac:dyDescent="0.2">
      <c r="B269" s="206"/>
      <c r="C269" s="208"/>
      <c r="E269" s="203"/>
    </row>
    <row r="270" spans="1:5" x14ac:dyDescent="0.2">
      <c r="B270" s="206"/>
      <c r="C270" s="208"/>
    </row>
    <row r="271" spans="1:5" x14ac:dyDescent="0.2">
      <c r="B271" s="206"/>
      <c r="C271" s="208"/>
    </row>
    <row r="272" spans="1:5" x14ac:dyDescent="0.2">
      <c r="B272" s="206"/>
      <c r="C272" s="208"/>
    </row>
    <row r="273" spans="2:3" x14ac:dyDescent="0.2">
      <c r="B273" s="206"/>
      <c r="C273" s="208"/>
    </row>
    <row r="274" spans="2:3" x14ac:dyDescent="0.2">
      <c r="B274" s="206"/>
      <c r="C274" s="208"/>
    </row>
  </sheetData>
  <mergeCells count="2">
    <mergeCell ref="B5:E5"/>
    <mergeCell ref="B51:E52"/>
  </mergeCells>
  <pageMargins left="0.7" right="0.7" top="0.75" bottom="0.75" header="0.3" footer="0.3"/>
  <pageSetup paperSize="9" orientation="portrait" verticalDpi="90" r:id="rId1"/>
  <rowBreaks count="1" manualBreakCount="1">
    <brk id="42"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6"/>
  </sheetPr>
  <dimension ref="A1:AL96"/>
  <sheetViews>
    <sheetView zoomScale="85" zoomScaleNormal="85" workbookViewId="0"/>
  </sheetViews>
  <sheetFormatPr defaultColWidth="9" defaultRowHeight="14.25" x14ac:dyDescent="0.25"/>
  <cols>
    <col min="1" max="1" width="3.625" style="7" customWidth="1"/>
    <col min="2" max="2" width="39.75" style="7" customWidth="1"/>
    <col min="3" max="6" width="11.625" style="7" customWidth="1"/>
    <col min="7" max="7" width="13.25" style="7" customWidth="1"/>
    <col min="8" max="8" width="14.25" style="7" customWidth="1"/>
    <col min="9" max="23" width="11.125" style="7" customWidth="1"/>
    <col min="24" max="25" width="11.625" style="7" customWidth="1"/>
    <col min="26" max="31" width="11.5" style="7" customWidth="1"/>
    <col min="32" max="16384" width="9" style="7"/>
  </cols>
  <sheetData>
    <row r="1" spans="1:33" ht="15" x14ac:dyDescent="0.25">
      <c r="A1" s="15"/>
      <c r="B1" s="80"/>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row>
    <row r="2" spans="1:33" ht="24.75" thickBot="1" x14ac:dyDescent="0.5">
      <c r="A2" s="36"/>
      <c r="B2" s="100" t="s">
        <v>105</v>
      </c>
      <c r="C2" s="100"/>
      <c r="D2" s="100"/>
      <c r="E2" s="100"/>
      <c r="F2" s="100"/>
      <c r="G2" s="36"/>
      <c r="H2" s="36"/>
      <c r="I2" s="36"/>
      <c r="J2" s="36"/>
      <c r="K2" s="36"/>
      <c r="L2" s="36"/>
      <c r="M2" s="36"/>
      <c r="N2" s="36"/>
      <c r="O2" s="36"/>
      <c r="P2" s="43" t="s">
        <v>35</v>
      </c>
      <c r="Q2" s="44" t="s">
        <v>102</v>
      </c>
      <c r="R2" s="36"/>
      <c r="S2" s="36"/>
      <c r="T2" s="36"/>
      <c r="U2" s="36"/>
      <c r="V2" s="36"/>
      <c r="W2" s="36"/>
      <c r="X2" s="36"/>
      <c r="Y2" s="36"/>
      <c r="Z2" s="36"/>
      <c r="AA2" s="36"/>
      <c r="AB2" s="36"/>
      <c r="AC2" s="36"/>
      <c r="AD2" s="36"/>
      <c r="AE2" s="36"/>
      <c r="AF2" s="36"/>
      <c r="AG2" s="36"/>
    </row>
    <row r="3" spans="1:33" ht="18" thickTop="1" x14ac:dyDescent="0.3">
      <c r="A3" s="36"/>
      <c r="B3" s="20" t="s">
        <v>106</v>
      </c>
      <c r="C3" s="36"/>
      <c r="D3" s="36"/>
      <c r="E3" s="36"/>
      <c r="F3" s="36"/>
      <c r="G3" s="36"/>
      <c r="H3" s="36"/>
      <c r="I3" s="36"/>
      <c r="J3" s="36"/>
      <c r="K3" s="36"/>
      <c r="L3" s="36"/>
      <c r="M3" s="36"/>
      <c r="N3" s="36"/>
      <c r="O3" s="36"/>
      <c r="P3" s="36"/>
      <c r="Q3" s="46"/>
      <c r="R3" s="36"/>
      <c r="S3" s="36"/>
      <c r="T3" s="36"/>
      <c r="U3" s="36"/>
      <c r="V3" s="36"/>
      <c r="W3" s="36"/>
      <c r="X3" s="36"/>
      <c r="Y3" s="36"/>
      <c r="Z3" s="36"/>
      <c r="AA3" s="36"/>
      <c r="AB3" s="36"/>
      <c r="AC3" s="36"/>
      <c r="AD3" s="36"/>
      <c r="AE3" s="36"/>
      <c r="AF3" s="36"/>
      <c r="AG3" s="36"/>
    </row>
    <row r="4" spans="1:33" ht="14.25" customHeight="1" x14ac:dyDescent="0.25">
      <c r="A4" s="36"/>
      <c r="B4" s="20" t="s">
        <v>107</v>
      </c>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14"/>
    </row>
    <row r="5" spans="1:33" ht="14.25" customHeight="1" x14ac:dyDescent="0.25">
      <c r="A5" s="36"/>
      <c r="B5" s="20" t="s">
        <v>108</v>
      </c>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row>
    <row r="6" spans="1:33" ht="14.25" customHeight="1" x14ac:dyDescent="0.25">
      <c r="A6" s="36"/>
      <c r="B6" s="138" t="s">
        <v>400</v>
      </c>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row>
    <row r="7" spans="1:33" x14ac:dyDescent="0.25">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14"/>
    </row>
    <row r="8" spans="1:33" ht="50.25" customHeight="1" x14ac:dyDescent="0.25">
      <c r="A8" s="36"/>
      <c r="B8" s="36"/>
      <c r="C8" s="36"/>
      <c r="D8" s="36"/>
      <c r="E8" s="36"/>
      <c r="F8" s="36"/>
      <c r="G8" s="36"/>
      <c r="H8" s="14"/>
      <c r="I8" s="36"/>
      <c r="J8" s="36"/>
      <c r="K8" s="36"/>
      <c r="L8" s="36"/>
      <c r="M8" s="36"/>
      <c r="N8" s="36"/>
      <c r="O8" s="36"/>
      <c r="P8" s="36"/>
      <c r="Q8" s="36"/>
      <c r="R8" s="36"/>
      <c r="S8" s="36"/>
      <c r="T8" s="36"/>
      <c r="U8" s="36"/>
      <c r="V8" s="36"/>
      <c r="W8" s="36"/>
      <c r="X8" s="36"/>
      <c r="Y8" s="36"/>
      <c r="Z8" s="36"/>
      <c r="AA8" s="36"/>
      <c r="AB8" s="36"/>
      <c r="AC8" s="36"/>
      <c r="AD8" s="36"/>
      <c r="AE8" s="36"/>
      <c r="AF8" s="36"/>
      <c r="AG8" s="36"/>
    </row>
    <row r="9" spans="1:33" x14ac:dyDescent="0.25">
      <c r="A9" s="36"/>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14"/>
    </row>
    <row r="10" spans="1:33" x14ac:dyDescent="0.25">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row>
    <row r="11" spans="1:33" ht="24.75" thickBot="1" x14ac:dyDescent="0.5">
      <c r="A11" s="36"/>
      <c r="B11" s="245" t="s">
        <v>403</v>
      </c>
      <c r="C11" s="245"/>
      <c r="D11" s="245"/>
      <c r="E11" s="245"/>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14"/>
    </row>
    <row r="12" spans="1:33" ht="15" thickTop="1" x14ac:dyDescent="0.25">
      <c r="A12" s="36"/>
      <c r="B12" s="20" t="s">
        <v>109</v>
      </c>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row>
    <row r="13" spans="1:33" x14ac:dyDescent="0.25">
      <c r="A13" s="36"/>
      <c r="B13" s="37"/>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14"/>
    </row>
    <row r="14" spans="1:33" ht="17.25" thickBot="1" x14ac:dyDescent="0.35">
      <c r="A14" s="36"/>
      <c r="B14" s="12" t="s">
        <v>26</v>
      </c>
      <c r="C14" s="36"/>
      <c r="D14" s="39"/>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row>
    <row r="15" spans="1:33" ht="33" customHeight="1" thickBot="1" x14ac:dyDescent="0.3">
      <c r="A15" s="36"/>
      <c r="B15" s="18"/>
      <c r="C15" s="18" t="s">
        <v>40</v>
      </c>
      <c r="D15" s="18" t="s">
        <v>46</v>
      </c>
      <c r="E15" s="18" t="s">
        <v>47</v>
      </c>
      <c r="F15" s="18" t="s">
        <v>48</v>
      </c>
      <c r="G15" s="18" t="s">
        <v>39</v>
      </c>
      <c r="H15" s="18" t="s">
        <v>38</v>
      </c>
      <c r="I15" s="18" t="s">
        <v>49</v>
      </c>
      <c r="J15" s="18" t="s">
        <v>50</v>
      </c>
      <c r="K15" s="18" t="s">
        <v>51</v>
      </c>
      <c r="L15" s="18" t="s">
        <v>52</v>
      </c>
      <c r="M15" s="18" t="s">
        <v>53</v>
      </c>
      <c r="N15" s="18" t="s">
        <v>54</v>
      </c>
      <c r="O15" s="18" t="s">
        <v>55</v>
      </c>
      <c r="P15" s="18" t="s">
        <v>56</v>
      </c>
      <c r="Q15" s="18" t="s">
        <v>57</v>
      </c>
      <c r="R15" s="18" t="s">
        <v>58</v>
      </c>
      <c r="S15" s="18" t="s">
        <v>59</v>
      </c>
      <c r="T15" s="18" t="s">
        <v>60</v>
      </c>
      <c r="U15" s="18" t="s">
        <v>41</v>
      </c>
      <c r="V15" s="18" t="s">
        <v>61</v>
      </c>
      <c r="W15" s="18" t="s">
        <v>62</v>
      </c>
      <c r="X15" s="18" t="s">
        <v>63</v>
      </c>
      <c r="Y15" s="18" t="s">
        <v>64</v>
      </c>
      <c r="Z15" s="18" t="s">
        <v>65</v>
      </c>
      <c r="AA15" s="18" t="s">
        <v>66</v>
      </c>
      <c r="AB15" s="18" t="s">
        <v>67</v>
      </c>
      <c r="AC15" s="18" t="s">
        <v>68</v>
      </c>
      <c r="AD15" s="18" t="s">
        <v>69</v>
      </c>
      <c r="AE15" s="18" t="s">
        <v>70</v>
      </c>
      <c r="AF15" s="36"/>
      <c r="AG15" s="14"/>
    </row>
    <row r="16" spans="1:33" ht="17.25" thickBot="1" x14ac:dyDescent="0.35">
      <c r="A16" s="36"/>
      <c r="B16" s="19" t="s">
        <v>31</v>
      </c>
      <c r="C16" s="2">
        <v>4941.1948259101991</v>
      </c>
      <c r="D16" s="2">
        <v>5738.1486478187999</v>
      </c>
      <c r="E16" s="2">
        <v>6199.5770255069801</v>
      </c>
      <c r="F16" s="2">
        <v>6694.4307345123507</v>
      </c>
      <c r="G16" s="2">
        <v>7213.2937177112799</v>
      </c>
      <c r="H16" s="2">
        <v>7721.5137056144995</v>
      </c>
      <c r="I16" s="2">
        <v>8209.2246484908501</v>
      </c>
      <c r="J16" s="2">
        <v>8653.5522445930001</v>
      </c>
      <c r="K16" s="2">
        <v>8967.0136269854702</v>
      </c>
      <c r="L16" s="2">
        <v>9232.8971384102006</v>
      </c>
      <c r="M16" s="2">
        <v>9438.089198222031</v>
      </c>
      <c r="N16" s="2">
        <v>9602.1142049424598</v>
      </c>
      <c r="O16" s="2">
        <v>9741.9427600499912</v>
      </c>
      <c r="P16" s="2">
        <v>9877.0071027919203</v>
      </c>
      <c r="Q16" s="2">
        <v>9986.5297634101989</v>
      </c>
      <c r="R16" s="2">
        <v>10091.82540588331</v>
      </c>
      <c r="S16" s="2">
        <v>10215.472900506969</v>
      </c>
      <c r="T16" s="2">
        <v>10338.92358464676</v>
      </c>
      <c r="U16" s="2">
        <v>10462.263006017729</v>
      </c>
      <c r="V16" s="2">
        <v>10586.128826582239</v>
      </c>
      <c r="W16" s="2">
        <v>10709.193784243529</v>
      </c>
      <c r="X16" s="2">
        <v>10831.86488975429</v>
      </c>
      <c r="Y16" s="2">
        <v>10955.0885759102</v>
      </c>
      <c r="Z16" s="2">
        <v>11135.27121435106</v>
      </c>
      <c r="AA16" s="2">
        <v>11486.794374297289</v>
      </c>
      <c r="AB16" s="2">
        <v>11877.236192173641</v>
      </c>
      <c r="AC16" s="2">
        <v>12262.276602119871</v>
      </c>
      <c r="AD16" s="2">
        <v>12628.556750641379</v>
      </c>
      <c r="AE16" s="2">
        <v>12978.970894458569</v>
      </c>
      <c r="AF16" s="36"/>
      <c r="AG16" s="36"/>
    </row>
    <row r="17" spans="1:37" ht="17.25" thickBot="1" x14ac:dyDescent="0.35">
      <c r="A17" s="36"/>
      <c r="B17" s="19" t="s">
        <v>29</v>
      </c>
      <c r="C17" s="1">
        <v>4906.8576916592692</v>
      </c>
      <c r="D17" s="1">
        <v>5615.2705653151852</v>
      </c>
      <c r="E17" s="1">
        <v>6021.7984732453006</v>
      </c>
      <c r="F17" s="1">
        <v>6397.3849315786301</v>
      </c>
      <c r="G17" s="1">
        <v>6782.5536096700298</v>
      </c>
      <c r="H17" s="1">
        <v>7157.3609893743296</v>
      </c>
      <c r="I17" s="1">
        <v>7515.6260982452904</v>
      </c>
      <c r="J17" s="1">
        <v>7844.2987588635797</v>
      </c>
      <c r="K17" s="1">
        <v>8097.5995794280898</v>
      </c>
      <c r="L17" s="1">
        <v>8314.4880915248705</v>
      </c>
      <c r="M17" s="1">
        <v>8489.5915417936794</v>
      </c>
      <c r="N17" s="1">
        <v>8642.9350821162607</v>
      </c>
      <c r="O17" s="1">
        <v>8784.402512223789</v>
      </c>
      <c r="P17" s="1">
        <v>8923.3604638366887</v>
      </c>
      <c r="Q17" s="1">
        <v>9051.7491426001397</v>
      </c>
      <c r="R17" s="1">
        <v>9188.7262427345413</v>
      </c>
      <c r="S17" s="1">
        <v>9334.7947071162598</v>
      </c>
      <c r="T17" s="1">
        <v>9482.9264551001306</v>
      </c>
      <c r="U17" s="1">
        <v>9632.1000243205599</v>
      </c>
      <c r="V17" s="1">
        <v>9782.6214887022797</v>
      </c>
      <c r="W17" s="1">
        <v>9935.2195108796986</v>
      </c>
      <c r="X17" s="1">
        <v>10089.713122438839</v>
      </c>
      <c r="Y17" s="1">
        <v>10245.990223245301</v>
      </c>
      <c r="Z17" s="1">
        <v>10412.750649992609</v>
      </c>
      <c r="AA17" s="1">
        <v>10677.970979965719</v>
      </c>
      <c r="AB17" s="1">
        <v>10984.848275664652</v>
      </c>
      <c r="AC17" s="1">
        <v>11293.32236571841</v>
      </c>
      <c r="AD17" s="1">
        <v>11593.87699273454</v>
      </c>
      <c r="AE17" s="1">
        <v>11886.680414777551</v>
      </c>
      <c r="AF17" s="36"/>
      <c r="AG17" s="36"/>
    </row>
    <row r="18" spans="1:37" ht="17.25" thickBot="1" x14ac:dyDescent="0.35">
      <c r="A18" s="36"/>
      <c r="B18" s="19" t="s">
        <v>33</v>
      </c>
      <c r="C18" s="2">
        <v>1982.738113549733</v>
      </c>
      <c r="D18" s="2">
        <v>2247.584202931449</v>
      </c>
      <c r="E18" s="2">
        <v>2361.29806717876</v>
      </c>
      <c r="F18" s="2">
        <v>2494.5929536035001</v>
      </c>
      <c r="G18" s="2">
        <v>2631.6084334422048</v>
      </c>
      <c r="H18" s="2">
        <v>2761.2250913723119</v>
      </c>
      <c r="I18" s="2">
        <v>2881.9830208077919</v>
      </c>
      <c r="J18" s="2">
        <v>2990.1622365335988</v>
      </c>
      <c r="K18" s="2">
        <v>3071.5381740336061</v>
      </c>
      <c r="L18" s="2">
        <v>3136.2112177163949</v>
      </c>
      <c r="M18" s="2">
        <v>3185.757592044356</v>
      </c>
      <c r="N18" s="2">
        <v>3227.4810100551122</v>
      </c>
      <c r="O18" s="2">
        <v>3264.0622620712411</v>
      </c>
      <c r="P18" s="2">
        <v>3299.5961962110209</v>
      </c>
      <c r="Q18" s="2">
        <v>3330.5648386841422</v>
      </c>
      <c r="R18" s="2">
        <v>3362.1822734959683</v>
      </c>
      <c r="S18" s="2">
        <v>3399.2557580389748</v>
      </c>
      <c r="T18" s="2">
        <v>3436.886831963709</v>
      </c>
      <c r="U18" s="2">
        <v>3474.9239690604859</v>
      </c>
      <c r="V18" s="2">
        <v>3513.397358845431</v>
      </c>
      <c r="W18" s="2">
        <v>3552.401306426078</v>
      </c>
      <c r="X18" s="2">
        <v>3591.7452540067179</v>
      </c>
      <c r="Y18" s="2">
        <v>3631.4690342486588</v>
      </c>
      <c r="Z18" s="2">
        <v>3673.4507150282252</v>
      </c>
      <c r="AA18" s="2">
        <v>3745.2185765873642</v>
      </c>
      <c r="AB18" s="2">
        <v>3832.0542593830619</v>
      </c>
      <c r="AC18" s="2">
        <v>3916.4964462110202</v>
      </c>
      <c r="AD18" s="2">
        <v>3996.4641182540399</v>
      </c>
      <c r="AE18" s="2">
        <v>4073.6477472862998</v>
      </c>
      <c r="AF18" s="36"/>
      <c r="AG18" s="36"/>
    </row>
    <row r="19" spans="1:37" ht="17.25" thickBot="1" x14ac:dyDescent="0.35">
      <c r="A19" s="36"/>
      <c r="B19" s="19" t="s">
        <v>34</v>
      </c>
      <c r="C19" s="1">
        <v>227.76140031515911</v>
      </c>
      <c r="D19" s="1">
        <v>260.82012141730979</v>
      </c>
      <c r="E19" s="1">
        <v>285.05056496569694</v>
      </c>
      <c r="F19" s="1">
        <v>311.72953405171813</v>
      </c>
      <c r="G19" s="1">
        <v>339.54208109472961</v>
      </c>
      <c r="H19" s="1">
        <v>366.80882773451378</v>
      </c>
      <c r="I19" s="1">
        <v>392.84565770763248</v>
      </c>
      <c r="J19" s="1">
        <v>416.1498216861271</v>
      </c>
      <c r="K19" s="1">
        <v>431.9501987022561</v>
      </c>
      <c r="L19" s="1">
        <v>444.49468055709508</v>
      </c>
      <c r="M19" s="1">
        <v>453.06074238505204</v>
      </c>
      <c r="N19" s="1">
        <v>459.39955219687897</v>
      </c>
      <c r="O19" s="1">
        <v>464.51907840655701</v>
      </c>
      <c r="P19" s="1">
        <v>469.46623566462097</v>
      </c>
      <c r="Q19" s="1">
        <v>473.32154077214898</v>
      </c>
      <c r="R19" s="1">
        <v>476.92270945494403</v>
      </c>
      <c r="S19" s="1">
        <v>480.96680421300903</v>
      </c>
      <c r="T19" s="1">
        <v>485.04761469687998</v>
      </c>
      <c r="U19" s="1">
        <v>489.06156227752501</v>
      </c>
      <c r="V19" s="1">
        <v>493.42032034204101</v>
      </c>
      <c r="W19" s="1">
        <v>498.07885730440597</v>
      </c>
      <c r="X19" s="1">
        <v>502.936604616235</v>
      </c>
      <c r="Y19" s="1">
        <v>507.69777397107305</v>
      </c>
      <c r="Z19" s="1">
        <v>514.04739964311602</v>
      </c>
      <c r="AA19" s="1">
        <v>528.19254816462194</v>
      </c>
      <c r="AB19" s="1">
        <v>544.27212679365402</v>
      </c>
      <c r="AC19" s="1">
        <v>559.80647356784698</v>
      </c>
      <c r="AD19" s="1">
        <v>574.33797827214903</v>
      </c>
      <c r="AE19" s="1">
        <v>587.94100918612708</v>
      </c>
      <c r="AF19" s="36"/>
      <c r="AG19" s="36"/>
    </row>
    <row r="20" spans="1:37" ht="17.25" thickBot="1" x14ac:dyDescent="0.35">
      <c r="A20" s="36"/>
      <c r="B20" s="19" t="s">
        <v>32</v>
      </c>
      <c r="C20" s="2">
        <v>3569.0328729878688</v>
      </c>
      <c r="D20" s="2">
        <v>4213.8276371007814</v>
      </c>
      <c r="E20" s="2">
        <v>4869.0309415362572</v>
      </c>
      <c r="F20" s="2">
        <v>5522.8992419394799</v>
      </c>
      <c r="G20" s="2">
        <v>6168.5918272889503</v>
      </c>
      <c r="H20" s="2">
        <v>6807.3335490631498</v>
      </c>
      <c r="I20" s="2">
        <v>7437.8725235254997</v>
      </c>
      <c r="J20" s="2">
        <v>7847.7589408642107</v>
      </c>
      <c r="K20" s="2">
        <v>8144.9431619663701</v>
      </c>
      <c r="L20" s="2">
        <v>8406.6996102190606</v>
      </c>
      <c r="M20" s="2">
        <v>8625.6170658642204</v>
      </c>
      <c r="N20" s="2">
        <v>8814.1210766168988</v>
      </c>
      <c r="O20" s="2">
        <v>8985.2895477190614</v>
      </c>
      <c r="P20" s="2">
        <v>9152.0418709717396</v>
      </c>
      <c r="Q20" s="2">
        <v>9295.9205510792708</v>
      </c>
      <c r="R20" s="2">
        <v>9432.8994993319593</v>
      </c>
      <c r="S20" s="2">
        <v>9571.3383951652904</v>
      </c>
      <c r="T20" s="2">
        <v>9711.6245121007705</v>
      </c>
      <c r="U20" s="2">
        <v>9853.8583165362597</v>
      </c>
      <c r="V20" s="2">
        <v>10003.57180040723</v>
      </c>
      <c r="W20" s="2">
        <v>10170.45632392874</v>
      </c>
      <c r="X20" s="2">
        <v>10350.358997987882</v>
      </c>
      <c r="Y20" s="2">
        <v>10531.08318952013</v>
      </c>
      <c r="Z20" s="2">
        <v>10786.46082258465</v>
      </c>
      <c r="AA20" s="2">
        <v>11168.431027557759</v>
      </c>
      <c r="AB20" s="2">
        <v>11576.42223253088</v>
      </c>
      <c r="AC20" s="2">
        <v>11975.025875003999</v>
      </c>
      <c r="AD20" s="2">
        <v>12356.52299462766</v>
      </c>
      <c r="AE20" s="2">
        <v>12726.69545699321</v>
      </c>
      <c r="AF20" s="36"/>
      <c r="AG20" s="36"/>
    </row>
    <row r="21" spans="1:37" x14ac:dyDescent="0.25">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row>
    <row r="22" spans="1:37" ht="17.25" thickBot="1" x14ac:dyDescent="0.35">
      <c r="A22" s="36"/>
      <c r="B22" s="12" t="s">
        <v>248</v>
      </c>
      <c r="C22" s="39"/>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row>
    <row r="23" spans="1:37" ht="33" customHeight="1" thickBot="1" x14ac:dyDescent="0.3">
      <c r="A23" s="36"/>
      <c r="B23" s="18"/>
      <c r="C23" s="18" t="s">
        <v>40</v>
      </c>
      <c r="D23" s="18" t="s">
        <v>46</v>
      </c>
      <c r="E23" s="18" t="s">
        <v>47</v>
      </c>
      <c r="F23" s="18" t="s">
        <v>48</v>
      </c>
      <c r="G23" s="18" t="s">
        <v>39</v>
      </c>
      <c r="H23" s="18" t="s">
        <v>38</v>
      </c>
      <c r="I23" s="18" t="s">
        <v>49</v>
      </c>
      <c r="J23" s="18" t="s">
        <v>50</v>
      </c>
      <c r="K23" s="18" t="s">
        <v>51</v>
      </c>
      <c r="L23" s="18" t="s">
        <v>52</v>
      </c>
      <c r="M23" s="18" t="s">
        <v>53</v>
      </c>
      <c r="N23" s="18" t="s">
        <v>54</v>
      </c>
      <c r="O23" s="18" t="s">
        <v>55</v>
      </c>
      <c r="P23" s="18" t="s">
        <v>56</v>
      </c>
      <c r="Q23" s="18" t="s">
        <v>57</v>
      </c>
      <c r="R23" s="18" t="s">
        <v>58</v>
      </c>
      <c r="S23" s="18" t="s">
        <v>59</v>
      </c>
      <c r="T23" s="18" t="s">
        <v>60</v>
      </c>
      <c r="U23" s="18" t="s">
        <v>41</v>
      </c>
      <c r="V23" s="18" t="s">
        <v>61</v>
      </c>
      <c r="W23" s="18" t="s">
        <v>62</v>
      </c>
      <c r="X23" s="18" t="s">
        <v>63</v>
      </c>
      <c r="Y23" s="18" t="s">
        <v>64</v>
      </c>
      <c r="Z23" s="18" t="s">
        <v>65</v>
      </c>
      <c r="AA23" s="18" t="s">
        <v>66</v>
      </c>
      <c r="AB23" s="18" t="s">
        <v>67</v>
      </c>
      <c r="AC23" s="18" t="s">
        <v>68</v>
      </c>
      <c r="AD23" s="18" t="s">
        <v>69</v>
      </c>
      <c r="AE23" s="18" t="s">
        <v>70</v>
      </c>
      <c r="AF23" s="36"/>
      <c r="AG23" s="36"/>
    </row>
    <row r="24" spans="1:37" ht="17.25" thickBot="1" x14ac:dyDescent="0.35">
      <c r="A24" s="36"/>
      <c r="B24" s="19" t="s">
        <v>31</v>
      </c>
      <c r="C24" s="2">
        <v>4876.1314267166554</v>
      </c>
      <c r="D24" s="2">
        <v>5624.6085792704098</v>
      </c>
      <c r="E24" s="2">
        <v>6193.7641152247197</v>
      </c>
      <c r="F24" s="2">
        <v>6724.2913060849296</v>
      </c>
      <c r="G24" s="2">
        <v>7265.7347314881499</v>
      </c>
      <c r="H24" s="2">
        <v>7796.4661767166499</v>
      </c>
      <c r="I24" s="2">
        <v>8314.6709525903007</v>
      </c>
      <c r="J24" s="2">
        <v>8800.5632603860104</v>
      </c>
      <c r="K24" s="2">
        <v>9202.0759919048196</v>
      </c>
      <c r="L24" s="2">
        <v>9567.7108806816996</v>
      </c>
      <c r="M24" s="2">
        <v>10005.27743646128</v>
      </c>
      <c r="N24" s="2">
        <v>10429.85818242902</v>
      </c>
      <c r="O24" s="2">
        <v>10842.877155883321</v>
      </c>
      <c r="P24" s="2">
        <v>11246.641392106441</v>
      </c>
      <c r="Q24" s="2">
        <v>11605.962492912891</v>
      </c>
      <c r="R24" s="2">
        <v>11932.440023826861</v>
      </c>
      <c r="S24" s="2">
        <v>12249.92491730805</v>
      </c>
      <c r="T24" s="2">
        <v>12556.99146401504</v>
      </c>
      <c r="U24" s="2">
        <v>12854.58050433762</v>
      </c>
      <c r="V24" s="2">
        <v>13140.978511394071</v>
      </c>
      <c r="W24" s="2">
        <v>13421.96565655534</v>
      </c>
      <c r="X24" s="2">
        <v>13726.149877993581</v>
      </c>
      <c r="Y24" s="2">
        <v>14040.236649834958</v>
      </c>
      <c r="Z24" s="2">
        <v>14440.160988208561</v>
      </c>
      <c r="AA24" s="2">
        <v>14878.727486864551</v>
      </c>
      <c r="AB24" s="2">
        <v>15333.02979298012</v>
      </c>
      <c r="AC24" s="2">
        <v>15779.98085312795</v>
      </c>
      <c r="AD24" s="2">
        <v>16213.209111528511</v>
      </c>
      <c r="AE24" s="48">
        <v>16638.353159243492</v>
      </c>
      <c r="AF24" s="36"/>
      <c r="AG24" s="36"/>
      <c r="AH24" s="22"/>
      <c r="AI24" s="22"/>
      <c r="AK24" s="22"/>
    </row>
    <row r="25" spans="1:37" ht="17.25" thickBot="1" x14ac:dyDescent="0.35">
      <c r="A25" s="36"/>
      <c r="B25" s="19" t="s">
        <v>29</v>
      </c>
      <c r="C25" s="1">
        <v>4828.4754981108845</v>
      </c>
      <c r="D25" s="1">
        <v>5460.1132423985182</v>
      </c>
      <c r="E25" s="1">
        <v>5934.2247437426095</v>
      </c>
      <c r="F25" s="1">
        <v>6347.0966620893796</v>
      </c>
      <c r="G25" s="1">
        <v>6754.8412770087307</v>
      </c>
      <c r="H25" s="1">
        <v>7133.4810935409996</v>
      </c>
      <c r="I25" s="1">
        <v>7495.3137891055103</v>
      </c>
      <c r="J25" s="1">
        <v>7831.4403549657291</v>
      </c>
      <c r="K25" s="1">
        <v>8118.8690320490596</v>
      </c>
      <c r="L25" s="1">
        <v>8385.7444319146507</v>
      </c>
      <c r="M25" s="1">
        <v>8790.57053305712</v>
      </c>
      <c r="N25" s="1">
        <v>9213.2189671969099</v>
      </c>
      <c r="O25" s="1">
        <v>9631.0081516727096</v>
      </c>
      <c r="P25" s="1">
        <v>10040.621279024861</v>
      </c>
      <c r="Q25" s="1">
        <v>10408.991410073251</v>
      </c>
      <c r="R25" s="1">
        <v>10751.11607337971</v>
      </c>
      <c r="S25" s="1">
        <v>11085.563869750669</v>
      </c>
      <c r="T25" s="1">
        <v>11405.866598917341</v>
      </c>
      <c r="U25" s="1">
        <v>11713.98115234475</v>
      </c>
      <c r="V25" s="1">
        <v>12006.685251135081</v>
      </c>
      <c r="W25" s="1">
        <v>12289.14725348723</v>
      </c>
      <c r="X25" s="1">
        <v>12567.31492956255</v>
      </c>
      <c r="Y25" s="1">
        <v>12841.46441108131</v>
      </c>
      <c r="Z25" s="1">
        <v>13156.48037277488</v>
      </c>
      <c r="AA25" s="1">
        <v>13496.02043225072</v>
      </c>
      <c r="AB25" s="1">
        <v>13847.558287761382</v>
      </c>
      <c r="AC25" s="1">
        <v>14195.2412007319</v>
      </c>
      <c r="AD25" s="1">
        <v>14529.69230590659</v>
      </c>
      <c r="AE25" s="85">
        <v>14855.327432586701</v>
      </c>
      <c r="AF25" s="36"/>
      <c r="AG25" s="36"/>
      <c r="AH25" s="22"/>
      <c r="AI25" s="22"/>
      <c r="AK25" s="22"/>
    </row>
    <row r="26" spans="1:37" ht="17.25" thickBot="1" x14ac:dyDescent="0.35">
      <c r="A26" s="36"/>
      <c r="B26" s="19" t="s">
        <v>33</v>
      </c>
      <c r="C26" s="2">
        <v>1958.802332971776</v>
      </c>
      <c r="D26" s="2">
        <v>2206.8527849206989</v>
      </c>
      <c r="E26" s="2">
        <v>2373.2326911707</v>
      </c>
      <c r="F26" s="2">
        <v>2531.819482165321</v>
      </c>
      <c r="G26" s="2">
        <v>2683.740553065858</v>
      </c>
      <c r="H26" s="2">
        <v>2830.9803450685472</v>
      </c>
      <c r="I26" s="2">
        <v>2973.6838027298418</v>
      </c>
      <c r="J26" s="2">
        <v>3106.9752755120999</v>
      </c>
      <c r="K26" s="2">
        <v>3202.3050685228532</v>
      </c>
      <c r="L26" s="2">
        <v>3285.8598343158551</v>
      </c>
      <c r="M26" s="2">
        <v>3403.0112019233848</v>
      </c>
      <c r="N26" s="2">
        <v>3518.5827953373682</v>
      </c>
      <c r="O26" s="2">
        <v>3631.8474559556407</v>
      </c>
      <c r="P26" s="2">
        <v>3740.943231493281</v>
      </c>
      <c r="Q26" s="2">
        <v>3835.8678790067202</v>
      </c>
      <c r="R26" s="2">
        <v>3922.5359156330601</v>
      </c>
      <c r="S26" s="2">
        <v>4009.11591395295</v>
      </c>
      <c r="T26" s="2">
        <v>4093.0223070981201</v>
      </c>
      <c r="U26" s="2">
        <v>4174.3932217486499</v>
      </c>
      <c r="V26" s="2">
        <v>4253.95857389919</v>
      </c>
      <c r="W26" s="2">
        <v>4332.77948989382</v>
      </c>
      <c r="X26" s="2">
        <v>4411.9713027298403</v>
      </c>
      <c r="Y26" s="2">
        <v>4495.1251024610201</v>
      </c>
      <c r="Z26" s="2">
        <v>4595.6049337782297</v>
      </c>
      <c r="AA26" s="2">
        <v>4704.6555977567295</v>
      </c>
      <c r="AB26" s="2">
        <v>4815.2479851895096</v>
      </c>
      <c r="AC26" s="2">
        <v>4922.48147275672</v>
      </c>
      <c r="AD26" s="2">
        <v>5026.5417076357498</v>
      </c>
      <c r="AE26" s="48">
        <v>5127.3274152970498</v>
      </c>
      <c r="AF26" s="36"/>
      <c r="AG26" s="36"/>
      <c r="AH26" s="22"/>
      <c r="AI26" s="22"/>
      <c r="AK26" s="22"/>
    </row>
    <row r="27" spans="1:37" ht="17.25" thickBot="1" x14ac:dyDescent="0.35">
      <c r="A27" s="36"/>
      <c r="B27" s="19" t="s">
        <v>34</v>
      </c>
      <c r="C27" s="1">
        <v>228.92137914580479</v>
      </c>
      <c r="D27" s="1">
        <v>262.33244030171829</v>
      </c>
      <c r="E27" s="1">
        <v>292.27743358128851</v>
      </c>
      <c r="F27" s="1">
        <v>319.69440233128785</v>
      </c>
      <c r="G27" s="1">
        <v>347.6378122775248</v>
      </c>
      <c r="H27" s="1">
        <v>374.56841711623491</v>
      </c>
      <c r="I27" s="1">
        <v>400.78571113505177</v>
      </c>
      <c r="J27" s="1">
        <v>425.7844080436538</v>
      </c>
      <c r="K27" s="1">
        <v>445.5821442667725</v>
      </c>
      <c r="L27" s="1">
        <v>464.37055454902981</v>
      </c>
      <c r="M27" s="1">
        <v>490.20369063774001</v>
      </c>
      <c r="N27" s="1">
        <v>514.75885327214803</v>
      </c>
      <c r="O27" s="1">
        <v>538.413852600106</v>
      </c>
      <c r="P27" s="1">
        <v>560.95492450870802</v>
      </c>
      <c r="Q27" s="1">
        <v>580.584649979137</v>
      </c>
      <c r="R27" s="1">
        <v>598.82892887698699</v>
      </c>
      <c r="S27" s="1">
        <v>616.97882874257903</v>
      </c>
      <c r="T27" s="1">
        <v>634.9178603286</v>
      </c>
      <c r="U27" s="1">
        <v>652.86916577214799</v>
      </c>
      <c r="V27" s="1">
        <v>671.13067686085799</v>
      </c>
      <c r="W27" s="1">
        <v>690.33706160548195</v>
      </c>
      <c r="X27" s="1">
        <v>710.44104614849289</v>
      </c>
      <c r="Y27" s="1">
        <v>731.1181704764499</v>
      </c>
      <c r="Z27" s="1">
        <v>757.33211368881507</v>
      </c>
      <c r="AA27" s="1">
        <v>785.41942954903107</v>
      </c>
      <c r="AB27" s="1">
        <v>813.65875011354592</v>
      </c>
      <c r="AC27" s="1">
        <v>841.09114426677195</v>
      </c>
      <c r="AD27" s="1">
        <v>867.54807538236298</v>
      </c>
      <c r="AE27" s="85">
        <v>893.23898499257803</v>
      </c>
      <c r="AF27" s="36"/>
      <c r="AG27" s="36"/>
      <c r="AH27" s="22"/>
      <c r="AI27" s="22"/>
      <c r="AK27" s="22"/>
    </row>
    <row r="28" spans="1:37" ht="17.25" thickBot="1" x14ac:dyDescent="0.35">
      <c r="A28" s="36"/>
      <c r="B28" s="19" t="s">
        <v>32</v>
      </c>
      <c r="C28" s="2">
        <v>3533.3860732566882</v>
      </c>
      <c r="D28" s="2">
        <v>4145.8645493991608</v>
      </c>
      <c r="E28" s="2">
        <v>4762.3677899905597</v>
      </c>
      <c r="F28" s="2">
        <v>5376.4095161330397</v>
      </c>
      <c r="G28" s="2">
        <v>5981.1644418722799</v>
      </c>
      <c r="H28" s="2">
        <v>6575.8073602190598</v>
      </c>
      <c r="I28" s="2">
        <v>7165.2705803131403</v>
      </c>
      <c r="J28" s="2">
        <v>7514.5076280281901</v>
      </c>
      <c r="K28" s="2">
        <v>7775.0825194932504</v>
      </c>
      <c r="L28" s="2">
        <v>8012.4428175443209</v>
      </c>
      <c r="M28" s="2">
        <v>8298.2424250711992</v>
      </c>
      <c r="N28" s="2">
        <v>8586.9742211061603</v>
      </c>
      <c r="O28" s="2">
        <v>8877.1621871679799</v>
      </c>
      <c r="P28" s="2">
        <v>9171.6883477862593</v>
      </c>
      <c r="Q28" s="2">
        <v>9444.3113131760401</v>
      </c>
      <c r="R28" s="2">
        <v>9703.2380604878799</v>
      </c>
      <c r="S28" s="2">
        <v>9953.5371770873408</v>
      </c>
      <c r="T28" s="2">
        <v>10196.74174496368</v>
      </c>
      <c r="U28" s="2">
        <v>10439.202946240559</v>
      </c>
      <c r="V28" s="2">
        <v>10659.169255044331</v>
      </c>
      <c r="W28" s="2">
        <v>10885.34271841798</v>
      </c>
      <c r="X28" s="2">
        <v>11129.89703293411</v>
      </c>
      <c r="Y28" s="2">
        <v>11381.45168044755</v>
      </c>
      <c r="Z28" s="2">
        <v>11713.193338041639</v>
      </c>
      <c r="AA28" s="2">
        <v>12079.983693216371</v>
      </c>
      <c r="AB28" s="2">
        <v>12459.935289990561</v>
      </c>
      <c r="AC28" s="2">
        <v>12834.531032262041</v>
      </c>
      <c r="AD28" s="2">
        <v>13200.603250676089</v>
      </c>
      <c r="AE28" s="48">
        <v>13562.156738243209</v>
      </c>
      <c r="AF28" s="36"/>
      <c r="AG28" s="36"/>
      <c r="AH28" s="22"/>
      <c r="AI28" s="22"/>
      <c r="AK28" s="22"/>
    </row>
    <row r="29" spans="1:37"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22"/>
      <c r="AI29" s="22"/>
      <c r="AK29" s="22"/>
    </row>
    <row r="30" spans="1:37" ht="17.25" thickBot="1" x14ac:dyDescent="0.35">
      <c r="A30" s="36"/>
      <c r="B30" s="12" t="s">
        <v>27</v>
      </c>
      <c r="C30" s="39"/>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22"/>
      <c r="AI30" s="22"/>
      <c r="AK30" s="22"/>
    </row>
    <row r="31" spans="1:37" ht="33" customHeight="1" thickBot="1" x14ac:dyDescent="0.3">
      <c r="A31" s="36"/>
      <c r="B31" s="18"/>
      <c r="C31" s="18" t="s">
        <v>40</v>
      </c>
      <c r="D31" s="18" t="s">
        <v>46</v>
      </c>
      <c r="E31" s="18" t="s">
        <v>47</v>
      </c>
      <c r="F31" s="18" t="s">
        <v>48</v>
      </c>
      <c r="G31" s="18" t="s">
        <v>39</v>
      </c>
      <c r="H31" s="18" t="s">
        <v>38</v>
      </c>
      <c r="I31" s="18" t="s">
        <v>49</v>
      </c>
      <c r="J31" s="18" t="s">
        <v>50</v>
      </c>
      <c r="K31" s="18" t="s">
        <v>51</v>
      </c>
      <c r="L31" s="18" t="s">
        <v>52</v>
      </c>
      <c r="M31" s="18" t="s">
        <v>53</v>
      </c>
      <c r="N31" s="18" t="s">
        <v>54</v>
      </c>
      <c r="O31" s="18" t="s">
        <v>55</v>
      </c>
      <c r="P31" s="18" t="s">
        <v>56</v>
      </c>
      <c r="Q31" s="18" t="s">
        <v>57</v>
      </c>
      <c r="R31" s="18" t="s">
        <v>58</v>
      </c>
      <c r="S31" s="18" t="s">
        <v>59</v>
      </c>
      <c r="T31" s="18" t="s">
        <v>60</v>
      </c>
      <c r="U31" s="18" t="s">
        <v>41</v>
      </c>
      <c r="V31" s="18" t="s">
        <v>61</v>
      </c>
      <c r="W31" s="18" t="s">
        <v>62</v>
      </c>
      <c r="X31" s="18" t="s">
        <v>63</v>
      </c>
      <c r="Y31" s="18" t="s">
        <v>64</v>
      </c>
      <c r="Z31" s="18" t="s">
        <v>65</v>
      </c>
      <c r="AA31" s="18" t="s">
        <v>66</v>
      </c>
      <c r="AB31" s="18" t="s">
        <v>67</v>
      </c>
      <c r="AC31" s="18" t="s">
        <v>68</v>
      </c>
      <c r="AD31" s="18" t="s">
        <v>69</v>
      </c>
      <c r="AE31" s="18" t="s">
        <v>70</v>
      </c>
      <c r="AF31" s="36"/>
      <c r="AG31" s="36"/>
      <c r="AH31" s="22"/>
      <c r="AI31" s="22"/>
      <c r="AK31" s="22"/>
    </row>
    <row r="32" spans="1:37" ht="17.25" thickBot="1" x14ac:dyDescent="0.35">
      <c r="A32" s="36"/>
      <c r="B32" s="19" t="s">
        <v>31</v>
      </c>
      <c r="C32" s="2">
        <v>4814.7735187865455</v>
      </c>
      <c r="D32" s="2">
        <v>5640.4134535983703</v>
      </c>
      <c r="E32" s="2">
        <v>6388.3733749693401</v>
      </c>
      <c r="F32" s="2">
        <v>7054.6635436521401</v>
      </c>
      <c r="G32" s="2">
        <v>7684.1959361252493</v>
      </c>
      <c r="H32" s="2">
        <v>8263.5606142166507</v>
      </c>
      <c r="I32" s="2">
        <v>8813.9673736252607</v>
      </c>
      <c r="J32" s="2">
        <v>9348.5352634102001</v>
      </c>
      <c r="K32" s="2">
        <v>9892.9407620661204</v>
      </c>
      <c r="L32" s="2">
        <v>10444.49094082955</v>
      </c>
      <c r="M32" s="2">
        <v>10995.27179835644</v>
      </c>
      <c r="N32" s="2">
        <v>11553.86546569514</v>
      </c>
      <c r="O32" s="2">
        <v>12119.115593383322</v>
      </c>
      <c r="P32" s="2">
        <v>12669.60282792633</v>
      </c>
      <c r="Q32" s="2">
        <v>13174.143745937081</v>
      </c>
      <c r="R32" s="2">
        <v>13631.757431420909</v>
      </c>
      <c r="S32" s="2">
        <v>14057.721594055311</v>
      </c>
      <c r="T32" s="2">
        <v>14474.339512066099</v>
      </c>
      <c r="U32" s="2">
        <v>14877.580999969301</v>
      </c>
      <c r="V32" s="2">
        <v>15269.82827214672</v>
      </c>
      <c r="W32" s="2">
        <v>15659.64282725426</v>
      </c>
      <c r="X32" s="2">
        <v>16044.98509002315</v>
      </c>
      <c r="Y32" s="2">
        <v>16429.641016098409</v>
      </c>
      <c r="Z32" s="2">
        <v>16813.84687026501</v>
      </c>
      <c r="AA32" s="2">
        <v>17183.793574566138</v>
      </c>
      <c r="AB32" s="2">
        <v>17552.206391770378</v>
      </c>
      <c r="AC32" s="2">
        <v>17914.47172980808</v>
      </c>
      <c r="AD32" s="2">
        <v>18278.605346743541</v>
      </c>
      <c r="AE32" s="2">
        <v>18636.139588679031</v>
      </c>
      <c r="AF32" s="36"/>
      <c r="AG32" s="36"/>
    </row>
    <row r="33" spans="1:38" ht="17.25" thickBot="1" x14ac:dyDescent="0.35">
      <c r="A33" s="36"/>
      <c r="B33" s="19" t="s">
        <v>29</v>
      </c>
      <c r="C33" s="1">
        <v>4751.2589141055078</v>
      </c>
      <c r="D33" s="1">
        <v>5380.3607232452905</v>
      </c>
      <c r="E33" s="1">
        <v>5933.1238818474494</v>
      </c>
      <c r="F33" s="1">
        <v>6524.8741997237903</v>
      </c>
      <c r="G33" s="1">
        <v>7138.7997051001294</v>
      </c>
      <c r="H33" s="1">
        <v>7678.9436056377708</v>
      </c>
      <c r="I33" s="1">
        <v>8192.4239282184099</v>
      </c>
      <c r="J33" s="1">
        <v>8717.8461788904606</v>
      </c>
      <c r="K33" s="1">
        <v>9258.3614268743295</v>
      </c>
      <c r="L33" s="1">
        <v>9809.0901083259396</v>
      </c>
      <c r="M33" s="1">
        <v>10253.767024320561</v>
      </c>
      <c r="N33" s="1">
        <v>10715.57453171303</v>
      </c>
      <c r="O33" s="1">
        <v>11180.71867418615</v>
      </c>
      <c r="P33" s="1">
        <v>11621.18508413239</v>
      </c>
      <c r="Q33" s="1">
        <v>12026.93193090662</v>
      </c>
      <c r="R33" s="1">
        <v>12389.707997438811</v>
      </c>
      <c r="S33" s="1">
        <v>12741.01726827218</v>
      </c>
      <c r="T33" s="1">
        <v>13087.75546719693</v>
      </c>
      <c r="U33" s="1">
        <v>13432.70485093346</v>
      </c>
      <c r="V33" s="1">
        <v>13768.44572929371</v>
      </c>
      <c r="W33" s="1">
        <v>14094.79383346034</v>
      </c>
      <c r="X33" s="1">
        <v>14402.59178910554</v>
      </c>
      <c r="Y33" s="1">
        <v>14706.68549945501</v>
      </c>
      <c r="Z33" s="1">
        <v>14985.291979965768</v>
      </c>
      <c r="AA33" s="1">
        <v>15258.00771988507</v>
      </c>
      <c r="AB33" s="1">
        <v>15518.83091948183</v>
      </c>
      <c r="AC33" s="1">
        <v>15779.010256847459</v>
      </c>
      <c r="AD33" s="1">
        <v>16039.98354179371</v>
      </c>
      <c r="AE33" s="1">
        <v>16285.354121094721</v>
      </c>
      <c r="AF33" s="36"/>
      <c r="AG33" s="36"/>
    </row>
    <row r="34" spans="1:38" ht="17.25" thickBot="1" x14ac:dyDescent="0.35">
      <c r="A34" s="36"/>
      <c r="B34" s="19" t="s">
        <v>33</v>
      </c>
      <c r="C34" s="2">
        <v>1931.7214032002721</v>
      </c>
      <c r="D34" s="2">
        <v>2179.0818843830662</v>
      </c>
      <c r="E34" s="2">
        <v>2402.5012398938152</v>
      </c>
      <c r="F34" s="2">
        <v>2585.162245942201</v>
      </c>
      <c r="G34" s="2">
        <v>2759.8796955389812</v>
      </c>
      <c r="H34" s="2">
        <v>2910.9186579045727</v>
      </c>
      <c r="I34" s="2">
        <v>3051.4490140873709</v>
      </c>
      <c r="J34" s="2">
        <v>3188.9538252432758</v>
      </c>
      <c r="K34" s="2">
        <v>3327.583299033603</v>
      </c>
      <c r="L34" s="2">
        <v>3466.4796659690837</v>
      </c>
      <c r="M34" s="2">
        <v>3607.0012553508059</v>
      </c>
      <c r="N34" s="2">
        <v>3747.3834972862896</v>
      </c>
      <c r="O34" s="2">
        <v>3887.4901256465082</v>
      </c>
      <c r="P34" s="2">
        <v>4022.4217398938172</v>
      </c>
      <c r="Q34" s="2">
        <v>4146.4219529314505</v>
      </c>
      <c r="R34" s="2">
        <v>4257.6095167755393</v>
      </c>
      <c r="S34" s="2">
        <v>4361.4594300819899</v>
      </c>
      <c r="T34" s="2">
        <v>4461.3038272594094</v>
      </c>
      <c r="U34" s="2">
        <v>4556.6167210766107</v>
      </c>
      <c r="V34" s="2">
        <v>4650.4417923131805</v>
      </c>
      <c r="W34" s="2">
        <v>4740.3496753776899</v>
      </c>
      <c r="X34" s="2">
        <v>4828.4296545443594</v>
      </c>
      <c r="Y34" s="2">
        <v>4916.8458749744605</v>
      </c>
      <c r="Z34" s="2">
        <v>5004.2412734959698</v>
      </c>
      <c r="AA34" s="2">
        <v>5089.2939556196307</v>
      </c>
      <c r="AB34" s="2">
        <v>5171.0255752432804</v>
      </c>
      <c r="AC34" s="2">
        <v>5250.4755120712398</v>
      </c>
      <c r="AD34" s="2">
        <v>5329.8928796787604</v>
      </c>
      <c r="AE34" s="2">
        <v>5408.0057533346799</v>
      </c>
      <c r="AF34" s="36"/>
      <c r="AG34" s="36"/>
    </row>
    <row r="35" spans="1:38" ht="17.25" thickBot="1" x14ac:dyDescent="0.35">
      <c r="A35" s="36"/>
      <c r="B35" s="19" t="s">
        <v>34</v>
      </c>
      <c r="C35" s="1">
        <v>230.0141919818258</v>
      </c>
      <c r="D35" s="1">
        <v>268.26919063774022</v>
      </c>
      <c r="E35" s="1">
        <v>304.16077128290158</v>
      </c>
      <c r="F35" s="1">
        <v>343.073802868923</v>
      </c>
      <c r="G35" s="1">
        <v>382.00108512698671</v>
      </c>
      <c r="H35" s="1">
        <v>417.49809453558902</v>
      </c>
      <c r="I35" s="1">
        <v>451.0287679226862</v>
      </c>
      <c r="J35" s="1">
        <v>484.03305219687934</v>
      </c>
      <c r="K35" s="1">
        <v>517.1367470893523</v>
      </c>
      <c r="L35" s="1">
        <v>550.51441039580402</v>
      </c>
      <c r="M35" s="1">
        <v>581.048200046342</v>
      </c>
      <c r="N35" s="1">
        <v>611.87188418612698</v>
      </c>
      <c r="O35" s="1">
        <v>642.56759923989</v>
      </c>
      <c r="P35" s="1">
        <v>672.08600851408403</v>
      </c>
      <c r="Q35" s="1">
        <v>699.59727128290092</v>
      </c>
      <c r="R35" s="1">
        <v>726.48185058397598</v>
      </c>
      <c r="S35" s="1">
        <v>753.92495609472894</v>
      </c>
      <c r="T35" s="1">
        <v>781.75834587967597</v>
      </c>
      <c r="U35" s="1">
        <v>810.08516711623406</v>
      </c>
      <c r="V35" s="1">
        <v>838.69244063773999</v>
      </c>
      <c r="W35" s="1">
        <v>867.03163015386906</v>
      </c>
      <c r="X35" s="1">
        <v>895.43664090655693</v>
      </c>
      <c r="Y35" s="1">
        <v>924.19598835279305</v>
      </c>
      <c r="Z35" s="1">
        <v>953.0685138904289</v>
      </c>
      <c r="AA35" s="1">
        <v>980.70439762698697</v>
      </c>
      <c r="AB35" s="1">
        <v>1007.595407707632</v>
      </c>
      <c r="AC35" s="1">
        <v>1033.771480960321</v>
      </c>
      <c r="AD35" s="1">
        <v>1059.2557753151591</v>
      </c>
      <c r="AE35" s="1">
        <v>1084.1230380839761</v>
      </c>
      <c r="AF35" s="36"/>
      <c r="AG35" s="36"/>
    </row>
    <row r="36" spans="1:38" ht="17.25" thickBot="1" x14ac:dyDescent="0.35">
      <c r="A36" s="36"/>
      <c r="B36" s="19" t="s">
        <v>32</v>
      </c>
      <c r="C36" s="2">
        <v>3497.960311831961</v>
      </c>
      <c r="D36" s="2">
        <v>4072.1035403265792</v>
      </c>
      <c r="E36" s="2">
        <v>4641.0116202996978</v>
      </c>
      <c r="F36" s="2">
        <v>5220.8157452996975</v>
      </c>
      <c r="G36" s="2">
        <v>5798.47276344486</v>
      </c>
      <c r="H36" s="2">
        <v>6371.2475806491602</v>
      </c>
      <c r="I36" s="2">
        <v>6936.7879912674498</v>
      </c>
      <c r="J36" s="2">
        <v>7242.6274509448604</v>
      </c>
      <c r="K36" s="2">
        <v>7542.38034677819</v>
      </c>
      <c r="L36" s="2">
        <v>7844.2289637136801</v>
      </c>
      <c r="M36" s="2">
        <v>8078.0004610255091</v>
      </c>
      <c r="N36" s="2">
        <v>8315.887094762069</v>
      </c>
      <c r="O36" s="2">
        <v>8557.2057029610005</v>
      </c>
      <c r="P36" s="2">
        <v>8794.7563555147608</v>
      </c>
      <c r="Q36" s="2">
        <v>9015.2708387136809</v>
      </c>
      <c r="R36" s="2">
        <v>9217.36303495024</v>
      </c>
      <c r="S36" s="2">
        <v>9413.4256371007705</v>
      </c>
      <c r="T36" s="2">
        <v>9612.9177600846506</v>
      </c>
      <c r="U36" s="2">
        <v>9823.8559422082999</v>
      </c>
      <c r="V36" s="2">
        <v>10039.836182127659</v>
      </c>
      <c r="W36" s="2">
        <v>10252.30707258465</v>
      </c>
      <c r="X36" s="2">
        <v>10457.976558471739</v>
      </c>
      <c r="Y36" s="2">
        <v>10666.285167342721</v>
      </c>
      <c r="Z36" s="2">
        <v>10871.924049735178</v>
      </c>
      <c r="AA36" s="2">
        <v>11074.69344892874</v>
      </c>
      <c r="AB36" s="2">
        <v>11276.19256519217</v>
      </c>
      <c r="AC36" s="2">
        <v>11478.444734547011</v>
      </c>
      <c r="AD36" s="2">
        <v>11682.186428767451</v>
      </c>
      <c r="AE36" s="2">
        <v>11885.09716599863</v>
      </c>
      <c r="AF36" s="36"/>
      <c r="AG36" s="36"/>
    </row>
    <row r="37" spans="1:38"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row>
    <row r="38" spans="1:38" ht="17.25" thickBot="1" x14ac:dyDescent="0.35">
      <c r="A38" s="36"/>
      <c r="B38" s="12" t="s">
        <v>257</v>
      </c>
      <c r="C38" s="39"/>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row>
    <row r="39" spans="1:38" ht="33" customHeight="1" thickBot="1" x14ac:dyDescent="0.3">
      <c r="A39" s="36"/>
      <c r="B39" s="18"/>
      <c r="C39" s="18" t="s">
        <v>40</v>
      </c>
      <c r="D39" s="18" t="s">
        <v>46</v>
      </c>
      <c r="E39" s="18" t="s">
        <v>47</v>
      </c>
      <c r="F39" s="18" t="s">
        <v>48</v>
      </c>
      <c r="G39" s="18" t="s">
        <v>39</v>
      </c>
      <c r="H39" s="18" t="s">
        <v>38</v>
      </c>
      <c r="I39" s="18" t="s">
        <v>49</v>
      </c>
      <c r="J39" s="18" t="s">
        <v>50</v>
      </c>
      <c r="K39" s="18" t="s">
        <v>51</v>
      </c>
      <c r="L39" s="18" t="s">
        <v>52</v>
      </c>
      <c r="M39" s="18" t="s">
        <v>53</v>
      </c>
      <c r="N39" s="18" t="s">
        <v>54</v>
      </c>
      <c r="O39" s="18" t="s">
        <v>55</v>
      </c>
      <c r="P39" s="18" t="s">
        <v>56</v>
      </c>
      <c r="Q39" s="18" t="s">
        <v>57</v>
      </c>
      <c r="R39" s="18" t="s">
        <v>58</v>
      </c>
      <c r="S39" s="18" t="s">
        <v>59</v>
      </c>
      <c r="T39" s="18" t="s">
        <v>60</v>
      </c>
      <c r="U39" s="18" t="s">
        <v>41</v>
      </c>
      <c r="V39" s="18" t="s">
        <v>61</v>
      </c>
      <c r="W39" s="18" t="s">
        <v>62</v>
      </c>
      <c r="X39" s="18" t="s">
        <v>63</v>
      </c>
      <c r="Y39" s="18" t="s">
        <v>64</v>
      </c>
      <c r="Z39" s="18" t="s">
        <v>65</v>
      </c>
      <c r="AA39" s="18" t="s">
        <v>66</v>
      </c>
      <c r="AB39" s="18" t="s">
        <v>67</v>
      </c>
      <c r="AC39" s="18" t="s">
        <v>68</v>
      </c>
      <c r="AD39" s="18" t="s">
        <v>69</v>
      </c>
      <c r="AE39" s="18" t="s">
        <v>70</v>
      </c>
      <c r="AF39" s="36"/>
      <c r="AG39" s="36"/>
      <c r="AH39" s="22"/>
      <c r="AI39" s="22"/>
      <c r="AJ39" s="22"/>
      <c r="AK39" s="22"/>
    </row>
    <row r="40" spans="1:38" ht="17.25" thickBot="1" x14ac:dyDescent="0.35">
      <c r="A40" s="36"/>
      <c r="B40" s="19" t="s">
        <v>31</v>
      </c>
      <c r="C40" s="48">
        <v>4976.4914589747123</v>
      </c>
      <c r="D40" s="48">
        <v>5918.9827083026703</v>
      </c>
      <c r="E40" s="48">
        <v>6781.59886623278</v>
      </c>
      <c r="F40" s="48">
        <v>7590.0801491628899</v>
      </c>
      <c r="G40" s="48">
        <v>8322.0846666360103</v>
      </c>
      <c r="H40" s="48">
        <v>9001.584721071491</v>
      </c>
      <c r="I40" s="48">
        <v>9684.3052298080493</v>
      </c>
      <c r="J40" s="48">
        <v>10372.951368248909</v>
      </c>
      <c r="K40" s="48">
        <v>11045.85414580267</v>
      </c>
      <c r="L40" s="48">
        <v>11679.55918478117</v>
      </c>
      <c r="M40" s="48">
        <v>12300.43401744246</v>
      </c>
      <c r="N40" s="48">
        <v>12923.053119593</v>
      </c>
      <c r="O40" s="48">
        <v>13540.73716058762</v>
      </c>
      <c r="P40" s="48">
        <v>14139.72202685107</v>
      </c>
      <c r="Q40" s="48">
        <v>14692.99291999623</v>
      </c>
      <c r="R40" s="48">
        <v>15209.98579634029</v>
      </c>
      <c r="S40" s="48">
        <v>15697.50191529193</v>
      </c>
      <c r="T40" s="48">
        <v>16173.083140426301</v>
      </c>
      <c r="U40" s="48">
        <v>16638.25653088334</v>
      </c>
      <c r="V40" s="48">
        <v>17088.192026179029</v>
      </c>
      <c r="W40" s="48">
        <v>17538.97311824889</v>
      </c>
      <c r="X40" s="48">
        <v>17985.468510722072</v>
      </c>
      <c r="Y40" s="48">
        <v>18436.677080614449</v>
      </c>
      <c r="Z40" s="48">
        <v>18890.08223249617</v>
      </c>
      <c r="AA40" s="48">
        <v>19333.968509377919</v>
      </c>
      <c r="AB40" s="48">
        <v>19766.17252886714</v>
      </c>
      <c r="AC40" s="48">
        <v>20195.890990560751</v>
      </c>
      <c r="AD40" s="48">
        <v>20623.25921569518</v>
      </c>
      <c r="AE40" s="48">
        <v>21040.339648490819</v>
      </c>
      <c r="AF40" s="36"/>
      <c r="AG40" s="36"/>
      <c r="AH40" s="22"/>
      <c r="AI40" s="22"/>
      <c r="AJ40" s="22"/>
      <c r="AK40" s="22"/>
    </row>
    <row r="41" spans="1:38" ht="17.25" thickBot="1" x14ac:dyDescent="0.35">
      <c r="A41" s="36"/>
      <c r="B41" s="19" t="s">
        <v>29</v>
      </c>
      <c r="C41" s="85">
        <v>4874.5372662560503</v>
      </c>
      <c r="D41" s="85">
        <v>5586.1490518743267</v>
      </c>
      <c r="E41" s="85">
        <v>6217.0658206915296</v>
      </c>
      <c r="F41" s="85">
        <v>6868.27919636357</v>
      </c>
      <c r="G41" s="85">
        <v>7569.2193865517402</v>
      </c>
      <c r="H41" s="85">
        <v>8215.8273704227104</v>
      </c>
      <c r="I41" s="85">
        <v>8852.6293986485198</v>
      </c>
      <c r="J41" s="85">
        <v>9501.8249826538995</v>
      </c>
      <c r="K41" s="85">
        <v>10122.837269616259</v>
      </c>
      <c r="L41" s="85">
        <v>10711.71483346035</v>
      </c>
      <c r="M41" s="85">
        <v>11255.39710563777</v>
      </c>
      <c r="N41" s="85">
        <v>11796.66490133669</v>
      </c>
      <c r="O41" s="85">
        <v>12331.03441477758</v>
      </c>
      <c r="P41" s="85">
        <v>12844.707699723771</v>
      </c>
      <c r="Q41" s="85">
        <v>13292.09462647108</v>
      </c>
      <c r="R41" s="85">
        <v>13672.818081444209</v>
      </c>
      <c r="S41" s="85">
        <v>14006.77294636357</v>
      </c>
      <c r="T41" s="85">
        <v>14326.76499407858</v>
      </c>
      <c r="U41" s="85">
        <v>14672.440823379729</v>
      </c>
      <c r="V41" s="85">
        <v>15031.19226423988</v>
      </c>
      <c r="W41" s="85">
        <v>15387.88622526142</v>
      </c>
      <c r="X41" s="85">
        <v>15732.724161417331</v>
      </c>
      <c r="Y41" s="85">
        <v>16076.367457788261</v>
      </c>
      <c r="Z41" s="85">
        <v>16405.795877815232</v>
      </c>
      <c r="AA41" s="85">
        <v>16733.613434938852</v>
      </c>
      <c r="AB41" s="85">
        <v>17060.168789105541</v>
      </c>
      <c r="AC41" s="85">
        <v>17380.778781713001</v>
      </c>
      <c r="AD41" s="85">
        <v>17706.34383144421</v>
      </c>
      <c r="AE41" s="85">
        <v>18027.304033057142</v>
      </c>
      <c r="AF41" s="36"/>
      <c r="AG41" s="36"/>
      <c r="AH41" s="22"/>
      <c r="AI41" s="22"/>
      <c r="AJ41" s="22"/>
      <c r="AK41" s="22"/>
    </row>
    <row r="42" spans="1:38" ht="17.25" thickBot="1" x14ac:dyDescent="0.35">
      <c r="A42" s="36"/>
      <c r="B42" s="19" t="s">
        <v>33</v>
      </c>
      <c r="C42" s="48">
        <v>1988.666059786296</v>
      </c>
      <c r="D42" s="48">
        <v>2279.9901861303802</v>
      </c>
      <c r="E42" s="48">
        <v>2552.7601760497359</v>
      </c>
      <c r="F42" s="48">
        <v>2790.0039744368232</v>
      </c>
      <c r="G42" s="48">
        <v>3005.812419329297</v>
      </c>
      <c r="H42" s="48">
        <v>3207.9966303508122</v>
      </c>
      <c r="I42" s="48">
        <v>3411.0563131465042</v>
      </c>
      <c r="J42" s="48">
        <v>3611.6327217486528</v>
      </c>
      <c r="K42" s="48">
        <v>3808.8023366680122</v>
      </c>
      <c r="L42" s="48">
        <v>3995.2039986303771</v>
      </c>
      <c r="M42" s="48">
        <v>4179.4105026626303</v>
      </c>
      <c r="N42" s="48">
        <v>4361.6895980927402</v>
      </c>
      <c r="O42" s="48">
        <v>4545.0708037379</v>
      </c>
      <c r="P42" s="48">
        <v>4720.6253507809106</v>
      </c>
      <c r="Q42" s="48">
        <v>4878.7563937916702</v>
      </c>
      <c r="R42" s="48">
        <v>5021.4764394905897</v>
      </c>
      <c r="S42" s="48">
        <v>5153.0884045443499</v>
      </c>
      <c r="T42" s="48">
        <v>5279.3103259153195</v>
      </c>
      <c r="U42" s="48">
        <v>5397.60134338844</v>
      </c>
      <c r="V42" s="48">
        <v>5510.1694374744693</v>
      </c>
      <c r="W42" s="48">
        <v>5621.6808783346796</v>
      </c>
      <c r="X42" s="48">
        <v>5731.19253021639</v>
      </c>
      <c r="Y42" s="48">
        <v>5839.4903951357501</v>
      </c>
      <c r="Z42" s="48">
        <v>5950.5472862647903</v>
      </c>
      <c r="AA42" s="48">
        <v>6055.87835951747</v>
      </c>
      <c r="AB42" s="48">
        <v>6160.5208729583301</v>
      </c>
      <c r="AC42" s="48">
        <v>6261.4156834422101</v>
      </c>
      <c r="AD42" s="48">
        <v>6362.2484307540299</v>
      </c>
      <c r="AE42" s="48">
        <v>6462.9845866680107</v>
      </c>
      <c r="AF42" s="36"/>
      <c r="AG42" s="36"/>
      <c r="AH42" s="22"/>
      <c r="AI42" s="22"/>
      <c r="AJ42" s="22"/>
      <c r="AK42" s="22"/>
    </row>
    <row r="43" spans="1:38" ht="17.25" thickBot="1" x14ac:dyDescent="0.35">
      <c r="A43" s="36"/>
      <c r="B43" s="19" t="s">
        <v>34</v>
      </c>
      <c r="C43" s="85">
        <v>239.70682840655729</v>
      </c>
      <c r="D43" s="85">
        <v>286.40930085279376</v>
      </c>
      <c r="E43" s="85">
        <v>330.93115300333159</v>
      </c>
      <c r="F43" s="85">
        <v>374.71323633666509</v>
      </c>
      <c r="G43" s="85">
        <v>416.94503472376158</v>
      </c>
      <c r="H43" s="85">
        <v>456.3354345893531</v>
      </c>
      <c r="I43" s="85">
        <v>495.476866040966</v>
      </c>
      <c r="J43" s="85">
        <v>534.40139157860096</v>
      </c>
      <c r="K43" s="85">
        <v>571.95186402483705</v>
      </c>
      <c r="L43" s="85">
        <v>607.32864493881505</v>
      </c>
      <c r="M43" s="85">
        <v>642.57548700870802</v>
      </c>
      <c r="N43" s="85">
        <v>677.76591846031999</v>
      </c>
      <c r="O43" s="85">
        <v>712.74752800333101</v>
      </c>
      <c r="P43" s="85">
        <v>746.14046281515903</v>
      </c>
      <c r="Q43" s="85">
        <v>776.296357304406</v>
      </c>
      <c r="R43" s="85">
        <v>806.05666241193308</v>
      </c>
      <c r="S43" s="85">
        <v>835.56294668612702</v>
      </c>
      <c r="T43" s="85">
        <v>865.16438889042797</v>
      </c>
      <c r="U43" s="85">
        <v>894.914104616234</v>
      </c>
      <c r="V43" s="85">
        <v>924.56360999257799</v>
      </c>
      <c r="W43" s="85">
        <v>954.38324171300894</v>
      </c>
      <c r="X43" s="85">
        <v>984.43153673989002</v>
      </c>
      <c r="Y43" s="85">
        <v>1014.9284527345139</v>
      </c>
      <c r="Z43" s="85">
        <v>1045.7392625463419</v>
      </c>
      <c r="AA43" s="85">
        <v>1075.407282707632</v>
      </c>
      <c r="AB43" s="85">
        <v>1103.664787411933</v>
      </c>
      <c r="AC43" s="85">
        <v>1131.032323702256</v>
      </c>
      <c r="AD43" s="85">
        <v>1157.5176812291379</v>
      </c>
      <c r="AE43" s="85">
        <v>1183.4200703420411</v>
      </c>
      <c r="AF43" s="36"/>
      <c r="AG43" s="36"/>
      <c r="AH43" s="22"/>
      <c r="AI43" s="22"/>
      <c r="AJ43" s="22"/>
      <c r="AK43" s="22"/>
    </row>
    <row r="44" spans="1:38" ht="17.25" thickBot="1" x14ac:dyDescent="0.35">
      <c r="A44" s="36"/>
      <c r="B44" s="19" t="s">
        <v>32</v>
      </c>
      <c r="C44" s="48">
        <v>3495.7818998695893</v>
      </c>
      <c r="D44" s="48">
        <v>4067.4301290362546</v>
      </c>
      <c r="E44" s="48">
        <v>4634.9861458373371</v>
      </c>
      <c r="F44" s="48">
        <v>5213.4061149233567</v>
      </c>
      <c r="G44" s="48">
        <v>5793.0862634448604</v>
      </c>
      <c r="H44" s="48">
        <v>6374.9240557835701</v>
      </c>
      <c r="I44" s="48">
        <v>6961.5217520201395</v>
      </c>
      <c r="J44" s="48">
        <v>7402.1204280954007</v>
      </c>
      <c r="K44" s="48">
        <v>7828.4377560523899</v>
      </c>
      <c r="L44" s="48">
        <v>8220.7073528265901</v>
      </c>
      <c r="M44" s="48">
        <v>8504.3227647889507</v>
      </c>
      <c r="N44" s="48">
        <v>8790.224635756691</v>
      </c>
      <c r="O44" s="48">
        <v>9071.7916948964812</v>
      </c>
      <c r="P44" s="48">
        <v>9346.8993057835705</v>
      </c>
      <c r="Q44" s="48">
        <v>9605.6654139825005</v>
      </c>
      <c r="R44" s="48">
        <v>9852.2869704341101</v>
      </c>
      <c r="S44" s="48">
        <v>10096.58725202013</v>
      </c>
      <c r="T44" s="48">
        <v>10353.500604170669</v>
      </c>
      <c r="U44" s="48">
        <v>10634.790073928729</v>
      </c>
      <c r="V44" s="48">
        <v>10926.58208871368</v>
      </c>
      <c r="W44" s="48">
        <v>11225.117305111529</v>
      </c>
      <c r="X44" s="48">
        <v>11516.242920030889</v>
      </c>
      <c r="Y44" s="48">
        <v>11814.352101482491</v>
      </c>
      <c r="Z44" s="48">
        <v>12116.389772181421</v>
      </c>
      <c r="AA44" s="48">
        <v>12413.699551751321</v>
      </c>
      <c r="AB44" s="48">
        <v>12712.014691536251</v>
      </c>
      <c r="AC44" s="48">
        <v>13015.018197584641</v>
      </c>
      <c r="AD44" s="48">
        <v>13319.278391133019</v>
      </c>
      <c r="AE44" s="48">
        <v>13630.028487907261</v>
      </c>
      <c r="AF44" s="36"/>
      <c r="AG44" s="36"/>
      <c r="AH44" s="22"/>
      <c r="AI44" s="22"/>
      <c r="AJ44" s="22"/>
      <c r="AK44" s="22"/>
    </row>
    <row r="45" spans="1:38" x14ac:dyDescent="0.25">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22"/>
      <c r="AI45" s="22"/>
      <c r="AJ45" s="22"/>
      <c r="AK45" s="22"/>
      <c r="AL45" s="22"/>
    </row>
    <row r="46" spans="1:38" ht="17.25" thickBot="1" x14ac:dyDescent="0.35">
      <c r="A46" s="36"/>
      <c r="B46" s="12" t="s">
        <v>103</v>
      </c>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22"/>
      <c r="AI46" s="22"/>
      <c r="AJ46" s="22"/>
      <c r="AK46" s="22"/>
      <c r="AL46" s="22"/>
    </row>
    <row r="47" spans="1:38" ht="17.25" thickBot="1" x14ac:dyDescent="0.3">
      <c r="A47" s="36"/>
      <c r="B47" s="18"/>
      <c r="C47" s="18" t="s">
        <v>40</v>
      </c>
      <c r="D47" s="18" t="s">
        <v>46</v>
      </c>
      <c r="E47" s="18" t="s">
        <v>47</v>
      </c>
      <c r="F47" s="18" t="s">
        <v>48</v>
      </c>
      <c r="G47" s="18" t="s">
        <v>39</v>
      </c>
      <c r="H47" s="18" t="s">
        <v>38</v>
      </c>
      <c r="I47" s="18" t="s">
        <v>49</v>
      </c>
      <c r="J47" s="18" t="s">
        <v>50</v>
      </c>
      <c r="K47" s="18" t="s">
        <v>51</v>
      </c>
      <c r="L47" s="18" t="s">
        <v>52</v>
      </c>
      <c r="M47" s="18" t="s">
        <v>53</v>
      </c>
      <c r="N47" s="18" t="s">
        <v>54</v>
      </c>
      <c r="O47" s="18" t="s">
        <v>55</v>
      </c>
      <c r="P47" s="18" t="s">
        <v>56</v>
      </c>
      <c r="Q47" s="18" t="s">
        <v>57</v>
      </c>
      <c r="R47" s="18" t="s">
        <v>58</v>
      </c>
      <c r="S47" s="18" t="s">
        <v>59</v>
      </c>
      <c r="T47" s="18" t="s">
        <v>60</v>
      </c>
      <c r="U47" s="18" t="s">
        <v>41</v>
      </c>
      <c r="V47" s="18" t="s">
        <v>61</v>
      </c>
      <c r="W47" s="18" t="s">
        <v>62</v>
      </c>
      <c r="X47" s="18" t="s">
        <v>63</v>
      </c>
      <c r="Y47" s="18" t="s">
        <v>64</v>
      </c>
      <c r="Z47" s="18" t="s">
        <v>65</v>
      </c>
      <c r="AA47" s="18" t="s">
        <v>66</v>
      </c>
      <c r="AB47" s="18" t="s">
        <v>67</v>
      </c>
      <c r="AC47" s="18" t="s">
        <v>68</v>
      </c>
      <c r="AD47" s="18" t="s">
        <v>69</v>
      </c>
      <c r="AE47" s="18" t="s">
        <v>70</v>
      </c>
      <c r="AF47" s="36"/>
      <c r="AG47" s="36"/>
      <c r="AH47" s="22"/>
      <c r="AI47" s="22"/>
      <c r="AJ47" s="22"/>
      <c r="AK47" s="22"/>
    </row>
    <row r="48" spans="1:38" ht="17.25" thickBot="1" x14ac:dyDescent="0.35">
      <c r="A48" s="36"/>
      <c r="B48" s="19" t="s">
        <v>31</v>
      </c>
      <c r="C48" s="48">
        <v>5126.436102119882</v>
      </c>
      <c r="D48" s="48">
        <v>6479.53401744246</v>
      </c>
      <c r="E48" s="48">
        <v>7672.1194824962204</v>
      </c>
      <c r="F48" s="48">
        <v>8832.1929804800893</v>
      </c>
      <c r="G48" s="48">
        <v>9908.4065953994505</v>
      </c>
      <c r="H48" s="48">
        <v>10743.04043948547</v>
      </c>
      <c r="I48" s="48">
        <v>11350.01830037256</v>
      </c>
      <c r="J48" s="48">
        <v>11828.551820533861</v>
      </c>
      <c r="K48" s="48">
        <v>12136.872917980088</v>
      </c>
      <c r="L48" s="48">
        <v>12378.767418652131</v>
      </c>
      <c r="M48" s="48">
        <v>12613.093853463959</v>
      </c>
      <c r="N48" s="48">
        <v>12906.32757927041</v>
      </c>
      <c r="O48" s="48">
        <v>13287.710903867141</v>
      </c>
      <c r="P48" s="48">
        <v>13790.640503329569</v>
      </c>
      <c r="Q48" s="48">
        <v>14381.55197779196</v>
      </c>
      <c r="R48" s="48">
        <v>15044.642274162879</v>
      </c>
      <c r="S48" s="48">
        <v>15674.761910587571</v>
      </c>
      <c r="T48" s="48">
        <v>16206.01543948548</v>
      </c>
      <c r="U48" s="48">
        <v>16528.65009271125</v>
      </c>
      <c r="V48" s="48">
        <v>16816.78688504998</v>
      </c>
      <c r="W48" s="48">
        <v>17092.010810453241</v>
      </c>
      <c r="X48" s="48">
        <v>17365.70662295317</v>
      </c>
      <c r="Y48" s="48">
        <v>17642.773583302682</v>
      </c>
      <c r="Z48" s="48">
        <v>17923.975006689761</v>
      </c>
      <c r="AA48" s="48">
        <v>18209.101776851072</v>
      </c>
      <c r="AB48" s="48">
        <v>18497.179620265022</v>
      </c>
      <c r="AC48" s="48">
        <v>18787.47776878655</v>
      </c>
      <c r="AD48" s="48">
        <v>19079.724719055383</v>
      </c>
      <c r="AE48" s="48">
        <v>19376.874809109158</v>
      </c>
      <c r="AF48" s="36"/>
      <c r="AG48" s="36"/>
      <c r="AH48" s="22"/>
      <c r="AI48" s="22"/>
      <c r="AJ48" s="22"/>
      <c r="AK48" s="22"/>
    </row>
    <row r="49" spans="1:38" ht="17.25" thickBot="1" x14ac:dyDescent="0.35">
      <c r="A49" s="36"/>
      <c r="B49" s="19" t="s">
        <v>29</v>
      </c>
      <c r="C49" s="85">
        <v>5088.6055868205631</v>
      </c>
      <c r="D49" s="85">
        <v>6278.3449994549701</v>
      </c>
      <c r="E49" s="85">
        <v>7258.2379295624896</v>
      </c>
      <c r="F49" s="85">
        <v>8120.0518381646498</v>
      </c>
      <c r="G49" s="85">
        <v>8880.6616016055104</v>
      </c>
      <c r="H49" s="85">
        <v>9472.894057250669</v>
      </c>
      <c r="I49" s="85">
        <v>9945.8198180033596</v>
      </c>
      <c r="J49" s="85">
        <v>10352.308543137769</v>
      </c>
      <c r="K49" s="85">
        <v>10650.212982653889</v>
      </c>
      <c r="L49" s="85">
        <v>10908.255897304431</v>
      </c>
      <c r="M49" s="85">
        <v>11164.50625819153</v>
      </c>
      <c r="N49" s="85">
        <v>11461.43036706249</v>
      </c>
      <c r="O49" s="85">
        <v>11817.88604784207</v>
      </c>
      <c r="P49" s="85">
        <v>12257.457339508741</v>
      </c>
      <c r="Q49" s="85">
        <v>12762.971436282891</v>
      </c>
      <c r="R49" s="85">
        <v>13325.060978621641</v>
      </c>
      <c r="S49" s="85">
        <v>13860.749410073229</v>
      </c>
      <c r="T49" s="85">
        <v>14324.88736840656</v>
      </c>
      <c r="U49" s="85">
        <v>14647.843739374319</v>
      </c>
      <c r="V49" s="85">
        <v>14975.07034152489</v>
      </c>
      <c r="W49" s="85">
        <v>15305.93017754635</v>
      </c>
      <c r="X49" s="85">
        <v>15644.30357136362</v>
      </c>
      <c r="Y49" s="85">
        <v>15989.994596229131</v>
      </c>
      <c r="Z49" s="85">
        <v>16342.143893944271</v>
      </c>
      <c r="AA49" s="85">
        <v>16699.33295106783</v>
      </c>
      <c r="AB49" s="85">
        <v>17064.109440315191</v>
      </c>
      <c r="AC49" s="85">
        <v>17437.408942331291</v>
      </c>
      <c r="AD49" s="85">
        <v>17823.03225819155</v>
      </c>
      <c r="AE49" s="85">
        <v>18226.557549186171</v>
      </c>
      <c r="AF49" s="36"/>
      <c r="AG49" s="36"/>
      <c r="AH49" s="22"/>
      <c r="AI49" s="22"/>
      <c r="AJ49" s="22"/>
      <c r="AK49" s="22"/>
    </row>
    <row r="50" spans="1:38" ht="17.25" thickBot="1" x14ac:dyDescent="0.35">
      <c r="A50" s="36"/>
      <c r="B50" s="19" t="s">
        <v>33</v>
      </c>
      <c r="C50" s="48">
        <v>2058.0323917755341</v>
      </c>
      <c r="D50" s="48">
        <v>2544.5150248400569</v>
      </c>
      <c r="E50" s="48">
        <v>2926.6891195981143</v>
      </c>
      <c r="F50" s="48">
        <v>3219.888378334681</v>
      </c>
      <c r="G50" s="48">
        <v>3452.0760295443588</v>
      </c>
      <c r="H50" s="48">
        <v>3610.652670001341</v>
      </c>
      <c r="I50" s="48">
        <v>3730.8283917755398</v>
      </c>
      <c r="J50" s="48">
        <v>3825.47874258199</v>
      </c>
      <c r="K50" s="48">
        <v>3890.3708931196197</v>
      </c>
      <c r="L50" s="48">
        <v>3942.83112430242</v>
      </c>
      <c r="M50" s="48">
        <v>3994.6431075013497</v>
      </c>
      <c r="N50" s="48">
        <v>4053.6792412379</v>
      </c>
      <c r="O50" s="48">
        <v>4125.3405376088704</v>
      </c>
      <c r="P50" s="48">
        <v>4235.3756458078005</v>
      </c>
      <c r="Q50" s="48">
        <v>4368.1829307540302</v>
      </c>
      <c r="R50" s="48">
        <v>4519.9807647594098</v>
      </c>
      <c r="S50" s="48">
        <v>4658.0367795443499</v>
      </c>
      <c r="T50" s="48">
        <v>4767.5958272594098</v>
      </c>
      <c r="U50" s="48">
        <v>4833.3224092486498</v>
      </c>
      <c r="V50" s="48">
        <v>4904.1948608615603</v>
      </c>
      <c r="W50" s="48">
        <v>4973.3424825013499</v>
      </c>
      <c r="X50" s="48">
        <v>5043.4809885497298</v>
      </c>
      <c r="Y50" s="48">
        <v>5114.9616209422002</v>
      </c>
      <c r="Z50" s="48">
        <v>5187.8152533346693</v>
      </c>
      <c r="AA50" s="48">
        <v>5262.0297909690798</v>
      </c>
      <c r="AB50" s="48">
        <v>5337.6045497056502</v>
      </c>
      <c r="AC50" s="48">
        <v>5414.6063716142498</v>
      </c>
      <c r="AD50" s="48">
        <v>5493.0568460766099</v>
      </c>
      <c r="AE50" s="48">
        <v>5572.8268890873596</v>
      </c>
      <c r="AF50" s="36"/>
      <c r="AG50" s="36"/>
      <c r="AH50" s="22"/>
      <c r="AI50" s="22"/>
      <c r="AJ50" s="22"/>
      <c r="AK50" s="22"/>
    </row>
    <row r="51" spans="1:38" ht="17.25" thickBot="1" x14ac:dyDescent="0.35">
      <c r="A51" s="36"/>
      <c r="B51" s="19" t="s">
        <v>34</v>
      </c>
      <c r="C51" s="85">
        <v>235.9897954764495</v>
      </c>
      <c r="D51" s="85">
        <v>296.46693257322363</v>
      </c>
      <c r="E51" s="85">
        <v>357.33061805709502</v>
      </c>
      <c r="F51" s="85">
        <v>420.3141644280621</v>
      </c>
      <c r="G51" s="85">
        <v>481.56373364849202</v>
      </c>
      <c r="H51" s="85">
        <v>526.420535395804</v>
      </c>
      <c r="I51" s="85">
        <v>556.49607706247104</v>
      </c>
      <c r="J51" s="85">
        <v>576.93464090655698</v>
      </c>
      <c r="K51" s="85">
        <v>589.64395475064407</v>
      </c>
      <c r="L51" s="85">
        <v>599.08510192806193</v>
      </c>
      <c r="M51" s="85">
        <v>608.20092450870698</v>
      </c>
      <c r="N51" s="85">
        <v>619.89677934741803</v>
      </c>
      <c r="O51" s="85">
        <v>635.31896147107295</v>
      </c>
      <c r="P51" s="85">
        <v>656.12522692806306</v>
      </c>
      <c r="Q51" s="85">
        <v>680.78737746569698</v>
      </c>
      <c r="R51" s="85">
        <v>710.78721953558909</v>
      </c>
      <c r="S51" s="85">
        <v>740.72546819150307</v>
      </c>
      <c r="T51" s="85">
        <v>763.93992450870792</v>
      </c>
      <c r="U51" s="85">
        <v>775.63106026139599</v>
      </c>
      <c r="V51" s="85">
        <v>785.48047087967598</v>
      </c>
      <c r="W51" s="85">
        <v>795.48219735816997</v>
      </c>
      <c r="X51" s="85">
        <v>805.75767114849191</v>
      </c>
      <c r="Y51" s="85">
        <v>816.21297625601903</v>
      </c>
      <c r="Z51" s="85">
        <v>826.41260797645009</v>
      </c>
      <c r="AA51" s="85">
        <v>836.84430286892302</v>
      </c>
      <c r="AB51" s="85">
        <v>847.54106093343898</v>
      </c>
      <c r="AC51" s="85">
        <v>858.51375582591209</v>
      </c>
      <c r="AD51" s="85">
        <v>869.76097692806195</v>
      </c>
      <c r="AE51" s="85">
        <v>881.09091375601997</v>
      </c>
      <c r="AF51" s="36"/>
      <c r="AG51" s="36"/>
      <c r="AH51" s="22"/>
      <c r="AI51" s="22"/>
      <c r="AJ51" s="22"/>
      <c r="AK51" s="22"/>
    </row>
    <row r="52" spans="1:38" ht="17.25" thickBot="1" x14ac:dyDescent="0.35">
      <c r="A52" s="36"/>
      <c r="B52" s="19" t="s">
        <v>32</v>
      </c>
      <c r="C52" s="48">
        <v>3698.9495107566863</v>
      </c>
      <c r="D52" s="48">
        <v>4744.7269616975536</v>
      </c>
      <c r="E52" s="48">
        <v>5751.6974664018499</v>
      </c>
      <c r="F52" s="48">
        <v>6739.8655692244392</v>
      </c>
      <c r="G52" s="48">
        <v>7688.1920349502298</v>
      </c>
      <c r="H52" s="48">
        <v>8481.3904119663712</v>
      </c>
      <c r="I52" s="48">
        <v>9182.6813864287305</v>
      </c>
      <c r="J52" s="48">
        <v>9734.2789603534602</v>
      </c>
      <c r="K52" s="48">
        <v>10117.72182728894</v>
      </c>
      <c r="L52" s="48">
        <v>10454.40412164378</v>
      </c>
      <c r="M52" s="48">
        <v>10790.584658606149</v>
      </c>
      <c r="N52" s="48">
        <v>11180.30521035347</v>
      </c>
      <c r="O52" s="48">
        <v>11648.5090201653</v>
      </c>
      <c r="P52" s="48">
        <v>12221.9362358911</v>
      </c>
      <c r="Q52" s="48">
        <v>12875.08433064913</v>
      </c>
      <c r="R52" s="48">
        <v>13599.00198454706</v>
      </c>
      <c r="S52" s="48">
        <v>14307.2158091438</v>
      </c>
      <c r="T52" s="48">
        <v>14950.23735820291</v>
      </c>
      <c r="U52" s="48">
        <v>15436.625024869629</v>
      </c>
      <c r="V52" s="48">
        <v>15840.19369288033</v>
      </c>
      <c r="W52" s="48">
        <v>16234.1450423427</v>
      </c>
      <c r="X52" s="48">
        <v>16631.628605514721</v>
      </c>
      <c r="Y52" s="48">
        <v>17038.024610891072</v>
      </c>
      <c r="Z52" s="48">
        <v>17453.475910622321</v>
      </c>
      <c r="AA52" s="48">
        <v>17877.36986559537</v>
      </c>
      <c r="AB52" s="48">
        <v>18314.13061962766</v>
      </c>
      <c r="AC52" s="48">
        <v>18780.048928767479</v>
      </c>
      <c r="AD52" s="48">
        <v>19323.500291670651</v>
      </c>
      <c r="AE52" s="48">
        <v>19893.04702755775</v>
      </c>
      <c r="AF52" s="36"/>
      <c r="AG52" s="36"/>
      <c r="AH52" s="22"/>
      <c r="AI52" s="22"/>
      <c r="AJ52" s="22"/>
      <c r="AK52" s="22"/>
    </row>
    <row r="53" spans="1:38" x14ac:dyDescent="0.25">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22"/>
      <c r="AI53" s="22"/>
      <c r="AJ53" s="22"/>
      <c r="AK53" s="22"/>
      <c r="AL53" s="22"/>
    </row>
    <row r="54" spans="1:38" ht="24.75" thickBot="1" x14ac:dyDescent="0.5">
      <c r="A54" s="36"/>
      <c r="B54" s="244" t="s">
        <v>110</v>
      </c>
      <c r="C54" s="244"/>
      <c r="D54" s="244"/>
      <c r="E54" s="244"/>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22"/>
      <c r="AI54" s="22"/>
      <c r="AJ54" s="22"/>
      <c r="AK54" s="22"/>
      <c r="AL54" s="22"/>
    </row>
    <row r="55" spans="1:38" ht="14.25" customHeight="1" thickTop="1" x14ac:dyDescent="0.25">
      <c r="A55" s="36"/>
      <c r="B55" s="20" t="s">
        <v>111</v>
      </c>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22"/>
      <c r="AI55" s="22"/>
      <c r="AJ55" s="22"/>
      <c r="AK55" s="22"/>
      <c r="AL55" s="22"/>
    </row>
    <row r="56" spans="1:38" ht="14.25" customHeight="1" x14ac:dyDescent="0.25">
      <c r="A56" s="36"/>
      <c r="B56" s="20"/>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22"/>
      <c r="AI56" s="22"/>
      <c r="AJ56" s="22"/>
      <c r="AK56" s="22"/>
      <c r="AL56" s="22"/>
    </row>
    <row r="57" spans="1:38" ht="17.25" thickBot="1" x14ac:dyDescent="0.35">
      <c r="A57" s="36"/>
      <c r="B57" s="12" t="s">
        <v>26</v>
      </c>
      <c r="C57" s="103"/>
      <c r="D57" s="39"/>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row>
    <row r="58" spans="1:38" ht="33" customHeight="1" thickBot="1" x14ac:dyDescent="0.3">
      <c r="A58" s="36"/>
      <c r="B58" s="18"/>
      <c r="C58" s="18" t="s">
        <v>40</v>
      </c>
      <c r="D58" s="18" t="s">
        <v>46</v>
      </c>
      <c r="E58" s="18" t="s">
        <v>47</v>
      </c>
      <c r="F58" s="18" t="s">
        <v>48</v>
      </c>
      <c r="G58" s="18" t="s">
        <v>39</v>
      </c>
      <c r="H58" s="18" t="s">
        <v>38</v>
      </c>
      <c r="I58" s="18" t="s">
        <v>49</v>
      </c>
      <c r="J58" s="18" t="s">
        <v>50</v>
      </c>
      <c r="K58" s="18" t="s">
        <v>51</v>
      </c>
      <c r="L58" s="18" t="s">
        <v>52</v>
      </c>
      <c r="M58" s="18" t="s">
        <v>53</v>
      </c>
      <c r="N58" s="18" t="s">
        <v>54</v>
      </c>
      <c r="O58" s="18" t="s">
        <v>55</v>
      </c>
      <c r="P58" s="18" t="s">
        <v>56</v>
      </c>
      <c r="Q58" s="18" t="s">
        <v>57</v>
      </c>
      <c r="R58" s="18" t="s">
        <v>58</v>
      </c>
      <c r="S58" s="18" t="s">
        <v>59</v>
      </c>
      <c r="T58" s="18" t="s">
        <v>60</v>
      </c>
      <c r="U58" s="18" t="s">
        <v>41</v>
      </c>
      <c r="V58" s="18" t="s">
        <v>61</v>
      </c>
      <c r="W58" s="18" t="s">
        <v>62</v>
      </c>
      <c r="X58" s="18" t="s">
        <v>63</v>
      </c>
      <c r="Y58" s="18" t="s">
        <v>64</v>
      </c>
      <c r="Z58" s="18" t="s">
        <v>65</v>
      </c>
      <c r="AA58" s="18" t="s">
        <v>66</v>
      </c>
      <c r="AB58" s="18" t="s">
        <v>67</v>
      </c>
      <c r="AC58" s="18" t="s">
        <v>68</v>
      </c>
      <c r="AD58" s="18" t="s">
        <v>69</v>
      </c>
      <c r="AE58" s="18" t="s">
        <v>70</v>
      </c>
      <c r="AF58" s="36"/>
      <c r="AG58" s="36"/>
    </row>
    <row r="59" spans="1:38" ht="17.25" thickBot="1" x14ac:dyDescent="0.35">
      <c r="A59" s="36"/>
      <c r="B59" s="19" t="s">
        <v>31</v>
      </c>
      <c r="C59" s="2">
        <v>5504.7616467101652</v>
      </c>
      <c r="D59" s="2">
        <v>6601.1472248768005</v>
      </c>
      <c r="E59" s="2">
        <v>7398.7628631914995</v>
      </c>
      <c r="F59" s="2">
        <v>7982.4059184729995</v>
      </c>
      <c r="G59" s="2">
        <v>8601.7651493908998</v>
      </c>
      <c r="H59" s="2">
        <v>9237.5496222288002</v>
      </c>
      <c r="I59" s="2">
        <v>9874.983847629399</v>
      </c>
      <c r="J59" s="2">
        <v>10441.9314141949</v>
      </c>
      <c r="K59" s="2">
        <v>10901.944286967599</v>
      </c>
      <c r="L59" s="2">
        <v>11261.030900019901</v>
      </c>
      <c r="M59" s="2">
        <v>11577.513798779499</v>
      </c>
      <c r="N59" s="2">
        <v>11793.928360019201</v>
      </c>
      <c r="O59" s="2">
        <v>11970.429665256699</v>
      </c>
      <c r="P59" s="2">
        <v>12140.6444473595</v>
      </c>
      <c r="Q59" s="2">
        <v>12318.099876861099</v>
      </c>
      <c r="R59" s="2">
        <v>12437.682601119799</v>
      </c>
      <c r="S59" s="2">
        <v>12566.759652598601</v>
      </c>
      <c r="T59" s="2">
        <v>12719.691152343201</v>
      </c>
      <c r="U59" s="2">
        <v>12899.4892907088</v>
      </c>
      <c r="V59" s="2">
        <v>13038.479552115299</v>
      </c>
      <c r="W59" s="2">
        <v>13178.2549593601</v>
      </c>
      <c r="X59" s="2">
        <v>13330.343238749501</v>
      </c>
      <c r="Y59" s="2">
        <v>13510.773016424</v>
      </c>
      <c r="Z59" s="2">
        <v>13683.066156184099</v>
      </c>
      <c r="AA59" s="2">
        <v>13996.771299780999</v>
      </c>
      <c r="AB59" s="2">
        <v>14455.629691884598</v>
      </c>
      <c r="AC59" s="2">
        <v>14967.1069944146</v>
      </c>
      <c r="AD59" s="2">
        <v>15416.186109267799</v>
      </c>
      <c r="AE59" s="2">
        <v>15844.5936442277</v>
      </c>
      <c r="AF59" s="36"/>
      <c r="AG59" s="36"/>
    </row>
    <row r="60" spans="1:38" ht="17.25" thickBot="1" x14ac:dyDescent="0.35">
      <c r="A60" s="36"/>
      <c r="B60" s="19" t="s">
        <v>29</v>
      </c>
      <c r="C60" s="1">
        <v>5831.0132068551811</v>
      </c>
      <c r="D60" s="1">
        <v>6862.1135165676997</v>
      </c>
      <c r="E60" s="1">
        <v>7611.9937306660995</v>
      </c>
      <c r="F60" s="1">
        <v>8108.7404293916006</v>
      </c>
      <c r="G60" s="1">
        <v>8601.6339738299994</v>
      </c>
      <c r="H60" s="1">
        <v>9098.0336912234998</v>
      </c>
      <c r="I60" s="1">
        <v>9599.4538314640995</v>
      </c>
      <c r="J60" s="1">
        <v>10030.624765545799</v>
      </c>
      <c r="K60" s="1">
        <v>10406.964754991001</v>
      </c>
      <c r="L60" s="1">
        <v>10714.429052817999</v>
      </c>
      <c r="M60" s="1">
        <v>10996.5810126328</v>
      </c>
      <c r="N60" s="1">
        <v>11190.8932682833</v>
      </c>
      <c r="O60" s="1">
        <v>11378.264612468</v>
      </c>
      <c r="P60" s="1">
        <v>11561.430294587401</v>
      </c>
      <c r="Q60" s="1">
        <v>11763.562147808299</v>
      </c>
      <c r="R60" s="1">
        <v>11914.949740087199</v>
      </c>
      <c r="S60" s="1">
        <v>12094.110101497099</v>
      </c>
      <c r="T60" s="1">
        <v>12286.2036412588</v>
      </c>
      <c r="U60" s="1">
        <v>12509.552120521501</v>
      </c>
      <c r="V60" s="1">
        <v>12682.0107859576</v>
      </c>
      <c r="W60" s="1">
        <v>12873.9451388876</v>
      </c>
      <c r="X60" s="1">
        <v>13074.4583991214</v>
      </c>
      <c r="Y60" s="1">
        <v>13308.4405079222</v>
      </c>
      <c r="Z60" s="1">
        <v>13494.372914780499</v>
      </c>
      <c r="AA60" s="1">
        <v>13768.7352657552</v>
      </c>
      <c r="AB60" s="1">
        <v>14141.869043373599</v>
      </c>
      <c r="AC60" s="1">
        <v>14577.8418371722</v>
      </c>
      <c r="AD60" s="1">
        <v>14948.5939350156</v>
      </c>
      <c r="AE60" s="1">
        <v>15329.1799842047</v>
      </c>
      <c r="AF60" s="36"/>
      <c r="AG60" s="36"/>
    </row>
    <row r="61" spans="1:38" ht="17.25" thickBot="1" x14ac:dyDescent="0.35">
      <c r="A61" s="36"/>
      <c r="B61" s="19" t="s">
        <v>33</v>
      </c>
      <c r="C61" s="2">
        <v>2295.3736254378173</v>
      </c>
      <c r="D61" s="2">
        <v>2664.8875843729002</v>
      </c>
      <c r="E61" s="2">
        <v>2908.246637837</v>
      </c>
      <c r="F61" s="2">
        <v>3064.6343423797998</v>
      </c>
      <c r="G61" s="2">
        <v>3229.1139963632004</v>
      </c>
      <c r="H61" s="2">
        <v>3397.0776258928004</v>
      </c>
      <c r="I61" s="2">
        <v>3560.8401987403004</v>
      </c>
      <c r="J61" s="2">
        <v>3706.0852239902997</v>
      </c>
      <c r="K61" s="2">
        <v>3818.4540250703999</v>
      </c>
      <c r="L61" s="2">
        <v>3910.4512962597</v>
      </c>
      <c r="M61" s="2">
        <v>3989.1570462926002</v>
      </c>
      <c r="N61" s="2">
        <v>4047.6242798159001</v>
      </c>
      <c r="O61" s="2">
        <v>4089.2021959245999</v>
      </c>
      <c r="P61" s="2">
        <v>4134.6357807176</v>
      </c>
      <c r="Q61" s="2">
        <v>4183.6181287626005</v>
      </c>
      <c r="R61" s="2">
        <v>4224.0320171427002</v>
      </c>
      <c r="S61" s="2">
        <v>4259.2451972560002</v>
      </c>
      <c r="T61" s="2">
        <v>4306.3045532433998</v>
      </c>
      <c r="U61" s="2">
        <v>4361.3713267738003</v>
      </c>
      <c r="V61" s="2">
        <v>4410.6106661334998</v>
      </c>
      <c r="W61" s="2">
        <v>4450.9745632107006</v>
      </c>
      <c r="X61" s="2">
        <v>4500.3294888739001</v>
      </c>
      <c r="Y61" s="2">
        <v>4557.8674103953999</v>
      </c>
      <c r="Z61" s="2">
        <v>4610.3781105394</v>
      </c>
      <c r="AA61" s="2">
        <v>4673.1802539949003</v>
      </c>
      <c r="AB61" s="2">
        <v>4773.1210425160998</v>
      </c>
      <c r="AC61" s="2">
        <v>4889.3202614396996</v>
      </c>
      <c r="AD61" s="2">
        <v>4994.1324539830002</v>
      </c>
      <c r="AE61" s="2">
        <v>5083.5989347461</v>
      </c>
      <c r="AF61" s="36"/>
      <c r="AG61" s="36"/>
    </row>
    <row r="62" spans="1:38" ht="17.25" thickBot="1" x14ac:dyDescent="0.35">
      <c r="A62" s="36"/>
      <c r="B62" s="19" t="s">
        <v>34</v>
      </c>
      <c r="C62" s="1">
        <v>224.61787706903078</v>
      </c>
      <c r="D62" s="1">
        <v>263.75573412099999</v>
      </c>
      <c r="E62" s="1">
        <v>295.2290192749</v>
      </c>
      <c r="F62" s="1">
        <v>323.02133342090002</v>
      </c>
      <c r="G62" s="1">
        <v>351.67956161100005</v>
      </c>
      <c r="H62" s="1">
        <v>381.44060439220004</v>
      </c>
      <c r="I62" s="1">
        <v>410.88340969640001</v>
      </c>
      <c r="J62" s="1">
        <v>437.97771558099998</v>
      </c>
      <c r="K62" s="1">
        <v>458.09957872539997</v>
      </c>
      <c r="L62" s="1">
        <v>473.43126204510003</v>
      </c>
      <c r="M62" s="1">
        <v>485.61163288900002</v>
      </c>
      <c r="N62" s="1">
        <v>494.12146407310001</v>
      </c>
      <c r="O62" s="1">
        <v>499.11811863369996</v>
      </c>
      <c r="P62" s="1">
        <v>504.55944363430001</v>
      </c>
      <c r="Q62" s="1">
        <v>510.11173897870003</v>
      </c>
      <c r="R62" s="1">
        <v>514.59724012190009</v>
      </c>
      <c r="S62" s="1">
        <v>517.47660603509996</v>
      </c>
      <c r="T62" s="1">
        <v>521.86543456410004</v>
      </c>
      <c r="U62" s="1">
        <v>527.0580084577</v>
      </c>
      <c r="V62" s="1">
        <v>532.05511493270001</v>
      </c>
      <c r="W62" s="1">
        <v>535.63254702749998</v>
      </c>
      <c r="X62" s="1">
        <v>540.77428748119996</v>
      </c>
      <c r="Y62" s="1">
        <v>546.81930954179995</v>
      </c>
      <c r="Z62" s="1">
        <v>553.30064518050006</v>
      </c>
      <c r="AA62" s="1">
        <v>562.99032940879999</v>
      </c>
      <c r="AB62" s="1">
        <v>579.31253214100002</v>
      </c>
      <c r="AC62" s="1">
        <v>597.32263994369998</v>
      </c>
      <c r="AD62" s="1">
        <v>614.12803404689998</v>
      </c>
      <c r="AE62" s="1">
        <v>627.84661815970003</v>
      </c>
      <c r="AF62" s="36"/>
      <c r="AG62" s="36"/>
    </row>
    <row r="63" spans="1:38" ht="17.25" thickBot="1" x14ac:dyDescent="0.35">
      <c r="A63" s="36"/>
      <c r="B63" s="19" t="s">
        <v>32</v>
      </c>
      <c r="C63" s="2">
        <v>3659.7991498302727</v>
      </c>
      <c r="D63" s="2">
        <v>4379.5962547249001</v>
      </c>
      <c r="E63" s="2">
        <v>5119.2558137771994</v>
      </c>
      <c r="F63" s="2">
        <v>5860.4340938423002</v>
      </c>
      <c r="G63" s="2">
        <v>6579.2802897526999</v>
      </c>
      <c r="H63" s="2">
        <v>7302.1261078629996</v>
      </c>
      <c r="I63" s="2">
        <v>8029.3066678824998</v>
      </c>
      <c r="J63" s="2">
        <v>8621.2556696433003</v>
      </c>
      <c r="K63" s="2">
        <v>9000.4219848108005</v>
      </c>
      <c r="L63" s="2">
        <v>9314.9654799277996</v>
      </c>
      <c r="M63" s="2">
        <v>9600.5121376398001</v>
      </c>
      <c r="N63" s="2">
        <v>9836.3494437876998</v>
      </c>
      <c r="O63" s="2">
        <v>10017.1429431053</v>
      </c>
      <c r="P63" s="2">
        <v>10207.3517506387</v>
      </c>
      <c r="Q63" s="2">
        <v>10398.468164253802</v>
      </c>
      <c r="R63" s="2">
        <v>10563.4440257678</v>
      </c>
      <c r="S63" s="2">
        <v>10695.2317591135</v>
      </c>
      <c r="T63" s="2">
        <v>10852.0927066984</v>
      </c>
      <c r="U63" s="2">
        <v>11028.398892568401</v>
      </c>
      <c r="V63" s="2">
        <v>11200.049191236001</v>
      </c>
      <c r="W63" s="2">
        <v>11353.5753428524</v>
      </c>
      <c r="X63" s="2">
        <v>11548.7562527149</v>
      </c>
      <c r="Y63" s="2">
        <v>11770.072663843801</v>
      </c>
      <c r="Z63" s="2">
        <v>12023.3201338491</v>
      </c>
      <c r="AA63" s="2">
        <v>12355.6813218963</v>
      </c>
      <c r="AB63" s="2">
        <v>12800.340553113001</v>
      </c>
      <c r="AC63" s="2">
        <v>13275.109237464199</v>
      </c>
      <c r="AD63" s="2">
        <v>13723.3784579613</v>
      </c>
      <c r="AE63" s="2">
        <v>14116.343588814001</v>
      </c>
      <c r="AF63" s="36"/>
      <c r="AG63" s="36"/>
    </row>
    <row r="64" spans="1:38" x14ac:dyDescent="0.2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row>
    <row r="65" spans="1:37" ht="17.25" thickBot="1" x14ac:dyDescent="0.35">
      <c r="A65" s="36"/>
      <c r="B65" s="12" t="s">
        <v>248</v>
      </c>
      <c r="C65" s="39"/>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row>
    <row r="66" spans="1:37" ht="33" customHeight="1" thickBot="1" x14ac:dyDescent="0.3">
      <c r="A66" s="36"/>
      <c r="B66" s="18"/>
      <c r="C66" s="18" t="s">
        <v>40</v>
      </c>
      <c r="D66" s="18" t="s">
        <v>46</v>
      </c>
      <c r="E66" s="18" t="s">
        <v>47</v>
      </c>
      <c r="F66" s="18" t="s">
        <v>48</v>
      </c>
      <c r="G66" s="18" t="s">
        <v>39</v>
      </c>
      <c r="H66" s="18" t="s">
        <v>38</v>
      </c>
      <c r="I66" s="18" t="s">
        <v>49</v>
      </c>
      <c r="J66" s="18" t="s">
        <v>50</v>
      </c>
      <c r="K66" s="18" t="s">
        <v>51</v>
      </c>
      <c r="L66" s="18" t="s">
        <v>52</v>
      </c>
      <c r="M66" s="18" t="s">
        <v>53</v>
      </c>
      <c r="N66" s="18" t="s">
        <v>54</v>
      </c>
      <c r="O66" s="18" t="s">
        <v>55</v>
      </c>
      <c r="P66" s="18" t="s">
        <v>56</v>
      </c>
      <c r="Q66" s="18" t="s">
        <v>57</v>
      </c>
      <c r="R66" s="18" t="s">
        <v>58</v>
      </c>
      <c r="S66" s="18" t="s">
        <v>59</v>
      </c>
      <c r="T66" s="18" t="s">
        <v>60</v>
      </c>
      <c r="U66" s="18" t="s">
        <v>41</v>
      </c>
      <c r="V66" s="18" t="s">
        <v>61</v>
      </c>
      <c r="W66" s="18" t="s">
        <v>62</v>
      </c>
      <c r="X66" s="18" t="s">
        <v>63</v>
      </c>
      <c r="Y66" s="18" t="s">
        <v>64</v>
      </c>
      <c r="Z66" s="18" t="s">
        <v>65</v>
      </c>
      <c r="AA66" s="18" t="s">
        <v>66</v>
      </c>
      <c r="AB66" s="18" t="s">
        <v>67</v>
      </c>
      <c r="AC66" s="18" t="s">
        <v>68</v>
      </c>
      <c r="AD66" s="18" t="s">
        <v>69</v>
      </c>
      <c r="AE66" s="18" t="s">
        <v>70</v>
      </c>
      <c r="AF66" s="36"/>
      <c r="AG66" s="36"/>
    </row>
    <row r="67" spans="1:37" ht="17.25" thickBot="1" x14ac:dyDescent="0.35">
      <c r="A67" s="36"/>
      <c r="B67" s="19" t="s">
        <v>31</v>
      </c>
      <c r="C67" s="2">
        <v>5479.4429393954651</v>
      </c>
      <c r="D67" s="2">
        <v>6495.6104574243</v>
      </c>
      <c r="E67" s="2">
        <v>7327.7851827594995</v>
      </c>
      <c r="F67" s="2">
        <v>8000.1545076317998</v>
      </c>
      <c r="G67" s="2">
        <v>8655.5365725119991</v>
      </c>
      <c r="H67" s="2">
        <v>9319.0896682831008</v>
      </c>
      <c r="I67" s="2">
        <v>9989.4376680796995</v>
      </c>
      <c r="J67" s="2">
        <v>10600.587722140199</v>
      </c>
      <c r="K67" s="2">
        <v>11140.247219574499</v>
      </c>
      <c r="L67" s="2">
        <v>11615.048683826601</v>
      </c>
      <c r="M67" s="2">
        <v>12131.3901707557</v>
      </c>
      <c r="N67" s="2">
        <v>12652.168852894702</v>
      </c>
      <c r="O67" s="2">
        <v>13158.169660797499</v>
      </c>
      <c r="P67" s="2">
        <v>13664.0348539266</v>
      </c>
      <c r="Q67" s="2">
        <v>14167.121105759401</v>
      </c>
      <c r="R67" s="2">
        <v>14576.993501324399</v>
      </c>
      <c r="S67" s="2">
        <v>14961.4027225558</v>
      </c>
      <c r="T67" s="2">
        <v>15348.2283503705</v>
      </c>
      <c r="U67" s="2">
        <v>15755.8093214987</v>
      </c>
      <c r="V67" s="2">
        <v>16100.427023449</v>
      </c>
      <c r="W67" s="2">
        <v>16435.543702038398</v>
      </c>
      <c r="X67" s="2">
        <v>16797.5010288269</v>
      </c>
      <c r="Y67" s="2">
        <v>17216.1201540156</v>
      </c>
      <c r="Z67" s="2">
        <v>17638.540481656899</v>
      </c>
      <c r="AA67" s="2">
        <v>18139.535462137101</v>
      </c>
      <c r="AB67" s="2">
        <v>18692.032497333901</v>
      </c>
      <c r="AC67" s="2">
        <v>19290.410898399103</v>
      </c>
      <c r="AD67" s="2">
        <v>19814.5363567692</v>
      </c>
      <c r="AE67" s="2">
        <v>20326.1744340367</v>
      </c>
      <c r="AF67" s="36"/>
      <c r="AG67" s="36"/>
      <c r="AH67" s="22"/>
      <c r="AI67" s="22"/>
      <c r="AK67" s="22"/>
    </row>
    <row r="68" spans="1:37" ht="17.25" thickBot="1" x14ac:dyDescent="0.35">
      <c r="A68" s="36"/>
      <c r="B68" s="19" t="s">
        <v>29</v>
      </c>
      <c r="C68" s="1">
        <v>5799.2424214448802</v>
      </c>
      <c r="D68" s="1">
        <v>6714.1743105974001</v>
      </c>
      <c r="E68" s="1">
        <v>7455.4569305908999</v>
      </c>
      <c r="F68" s="1">
        <v>8020.7501425088003</v>
      </c>
      <c r="G68" s="1">
        <v>8552.8247639544006</v>
      </c>
      <c r="H68" s="1">
        <v>9066.3478629740002</v>
      </c>
      <c r="I68" s="1">
        <v>9572.4307360052007</v>
      </c>
      <c r="J68" s="1">
        <v>10010.654639869201</v>
      </c>
      <c r="K68" s="1">
        <v>10413.8314492769</v>
      </c>
      <c r="L68" s="1">
        <v>10775.6972380715</v>
      </c>
      <c r="M68" s="1">
        <v>11233.9852893608</v>
      </c>
      <c r="N68" s="1">
        <v>11752.898193830801</v>
      </c>
      <c r="O68" s="1">
        <v>12296.3608294159</v>
      </c>
      <c r="P68" s="1">
        <v>12836.983480528301</v>
      </c>
      <c r="Q68" s="1">
        <v>13377.5153452125</v>
      </c>
      <c r="R68" s="1">
        <v>13817.3437020811</v>
      </c>
      <c r="S68" s="1">
        <v>14253.2044131411</v>
      </c>
      <c r="T68" s="1">
        <v>14681.090326067999</v>
      </c>
      <c r="U68" s="1">
        <v>15127.1306356697</v>
      </c>
      <c r="V68" s="1">
        <v>15491.5994758621</v>
      </c>
      <c r="W68" s="1">
        <v>15860.148695842901</v>
      </c>
      <c r="X68" s="1">
        <v>16226.4169696344</v>
      </c>
      <c r="Y68" s="1">
        <v>16626.0644193724</v>
      </c>
      <c r="Z68" s="1">
        <v>16979.4962991512</v>
      </c>
      <c r="AA68" s="1">
        <v>17398.710033310301</v>
      </c>
      <c r="AB68" s="1">
        <v>17850.051860855001</v>
      </c>
      <c r="AC68" s="1">
        <v>18349.649413474603</v>
      </c>
      <c r="AD68" s="1">
        <v>18761.246146638299</v>
      </c>
      <c r="AE68" s="1">
        <v>19183.627038606501</v>
      </c>
      <c r="AF68" s="36"/>
      <c r="AG68" s="36"/>
      <c r="AH68" s="22"/>
      <c r="AI68" s="22"/>
      <c r="AK68" s="22"/>
    </row>
    <row r="69" spans="1:37" ht="17.25" thickBot="1" x14ac:dyDescent="0.35">
      <c r="A69" s="36"/>
      <c r="B69" s="19" t="s">
        <v>33</v>
      </c>
      <c r="C69" s="2">
        <v>2287.8075503197178</v>
      </c>
      <c r="D69" s="2">
        <v>2626.2843474546999</v>
      </c>
      <c r="E69" s="2">
        <v>2891.9596568521001</v>
      </c>
      <c r="F69" s="2">
        <v>3097.1313939034003</v>
      </c>
      <c r="G69" s="2">
        <v>3286.6741433505999</v>
      </c>
      <c r="H69" s="2">
        <v>3475.0648532252999</v>
      </c>
      <c r="I69" s="2">
        <v>3663.9023508160003</v>
      </c>
      <c r="J69" s="2">
        <v>3838.8449934531</v>
      </c>
      <c r="K69" s="2">
        <v>3975.2329280039999</v>
      </c>
      <c r="L69" s="2">
        <v>4087.7974369914</v>
      </c>
      <c r="M69" s="2">
        <v>4220.1620400312004</v>
      </c>
      <c r="N69" s="2">
        <v>4367.9492428086996</v>
      </c>
      <c r="O69" s="2">
        <v>4503.8108400913998</v>
      </c>
      <c r="P69" s="2">
        <v>4643.9452729202003</v>
      </c>
      <c r="Q69" s="2">
        <v>4780.6947309371999</v>
      </c>
      <c r="R69" s="2">
        <v>4896.4076372303998</v>
      </c>
      <c r="S69" s="2">
        <v>4996.3006586460997</v>
      </c>
      <c r="T69" s="2">
        <v>5103.7500312432003</v>
      </c>
      <c r="U69" s="2">
        <v>5216.7650966001002</v>
      </c>
      <c r="V69" s="2">
        <v>5319.4980648679002</v>
      </c>
      <c r="W69" s="2">
        <v>5409.1352546444996</v>
      </c>
      <c r="X69" s="2">
        <v>5508.6991271514999</v>
      </c>
      <c r="Y69" s="2">
        <v>5620.5051510745998</v>
      </c>
      <c r="Z69" s="2">
        <v>5737.6113043790001</v>
      </c>
      <c r="AA69" s="2">
        <v>5858.6420086087001</v>
      </c>
      <c r="AB69" s="2">
        <v>5997.0139647648994</v>
      </c>
      <c r="AC69" s="2">
        <v>6144.6671240248997</v>
      </c>
      <c r="AD69" s="2">
        <v>6279.3254508985001</v>
      </c>
      <c r="AE69" s="2">
        <v>6396.4006657231002</v>
      </c>
      <c r="AF69" s="36"/>
      <c r="AG69" s="36"/>
      <c r="AH69" s="22"/>
      <c r="AI69" s="22"/>
      <c r="AK69" s="22"/>
    </row>
    <row r="70" spans="1:37" ht="17.25" thickBot="1" x14ac:dyDescent="0.35">
      <c r="A70" s="36"/>
      <c r="B70" s="19" t="s">
        <v>34</v>
      </c>
      <c r="C70" s="1">
        <v>225.18126453373077</v>
      </c>
      <c r="D70" s="1">
        <v>265.44592773229999</v>
      </c>
      <c r="E70" s="1">
        <v>300.14352401849999</v>
      </c>
      <c r="F70" s="1">
        <v>331.41988074419999</v>
      </c>
      <c r="G70" s="1">
        <v>360.52309202389995</v>
      </c>
      <c r="H70" s="1">
        <v>390.15809794659998</v>
      </c>
      <c r="I70" s="1">
        <v>419.52600371610004</v>
      </c>
      <c r="J70" s="1">
        <v>447.63736076930002</v>
      </c>
      <c r="K70" s="1">
        <v>470.80601995939998</v>
      </c>
      <c r="L70" s="1">
        <v>491.6423488671</v>
      </c>
      <c r="M70" s="1">
        <v>516.23547940310004</v>
      </c>
      <c r="N70" s="1">
        <v>543.98245666649996</v>
      </c>
      <c r="O70" s="1">
        <v>568.73374662560002</v>
      </c>
      <c r="P70" s="1">
        <v>593.71396818929998</v>
      </c>
      <c r="Q70" s="1">
        <v>617.49176957679992</v>
      </c>
      <c r="R70" s="1">
        <v>638.55678914060002</v>
      </c>
      <c r="S70" s="1">
        <v>656.68261290170005</v>
      </c>
      <c r="T70" s="1">
        <v>676.18610063480003</v>
      </c>
      <c r="U70" s="1">
        <v>696.66262334999988</v>
      </c>
      <c r="V70" s="1">
        <v>716.88369379820006</v>
      </c>
      <c r="W70" s="1">
        <v>735.39128093959994</v>
      </c>
      <c r="X70" s="1">
        <v>756.62837074260005</v>
      </c>
      <c r="Y70" s="1">
        <v>779.86815652810003</v>
      </c>
      <c r="Z70" s="1">
        <v>805.91075271040006</v>
      </c>
      <c r="AA70" s="1">
        <v>833.29463646650004</v>
      </c>
      <c r="AB70" s="1">
        <v>863.72778106129999</v>
      </c>
      <c r="AC70" s="1">
        <v>895.19811215880009</v>
      </c>
      <c r="AD70" s="1">
        <v>925.16291275490005</v>
      </c>
      <c r="AE70" s="1">
        <v>951.10820299800002</v>
      </c>
      <c r="AF70" s="36"/>
      <c r="AG70" s="36"/>
      <c r="AH70" s="22"/>
      <c r="AI70" s="22"/>
      <c r="AK70" s="22"/>
    </row>
    <row r="71" spans="1:37" ht="17.25" thickBot="1" x14ac:dyDescent="0.35">
      <c r="A71" s="36"/>
      <c r="B71" s="19" t="s">
        <v>32</v>
      </c>
      <c r="C71" s="2">
        <v>3647.7211791378722</v>
      </c>
      <c r="D71" s="2">
        <v>4325.5145831980999</v>
      </c>
      <c r="E71" s="2">
        <v>5025.0017661349002</v>
      </c>
      <c r="F71" s="2">
        <v>5721.8644538741</v>
      </c>
      <c r="G71" s="2">
        <v>6395.4297011325998</v>
      </c>
      <c r="H71" s="2">
        <v>7070.2716769639001</v>
      </c>
      <c r="I71" s="2">
        <v>7749.0740200628006</v>
      </c>
      <c r="J71" s="2">
        <v>8280.9846898297001</v>
      </c>
      <c r="K71" s="2">
        <v>8605.9471738242009</v>
      </c>
      <c r="L71" s="2">
        <v>8885.8974707522011</v>
      </c>
      <c r="M71" s="2">
        <v>9192.4607860298001</v>
      </c>
      <c r="N71" s="2">
        <v>9522.068085381401</v>
      </c>
      <c r="O71" s="2">
        <v>9826.8893963091996</v>
      </c>
      <c r="P71" s="2">
        <v>10155.934845687701</v>
      </c>
      <c r="Q71" s="2">
        <v>10491.8052348765</v>
      </c>
      <c r="R71" s="2">
        <v>10798.326582502899</v>
      </c>
      <c r="S71" s="2">
        <v>11061.3778830177</v>
      </c>
      <c r="T71" s="2">
        <v>11339.207131223699</v>
      </c>
      <c r="U71" s="2">
        <v>11630.853103014699</v>
      </c>
      <c r="V71" s="2">
        <v>11899.3348193155</v>
      </c>
      <c r="W71" s="2">
        <v>12124.265244026501</v>
      </c>
      <c r="X71" s="2">
        <v>12389.200720020899</v>
      </c>
      <c r="Y71" s="2">
        <v>12688.199442170499</v>
      </c>
      <c r="Z71" s="2">
        <v>13025.1958127287</v>
      </c>
      <c r="AA71" s="2">
        <v>13389.819023390701</v>
      </c>
      <c r="AB71" s="2">
        <v>13810.116358243</v>
      </c>
      <c r="AC71" s="2">
        <v>14257.1173343423</v>
      </c>
      <c r="AD71" s="2">
        <v>14683.780022958899</v>
      </c>
      <c r="AE71" s="2">
        <v>15061.0772660045</v>
      </c>
      <c r="AF71" s="36"/>
      <c r="AG71" s="36"/>
      <c r="AH71" s="22"/>
      <c r="AI71" s="22"/>
      <c r="AK71" s="22"/>
    </row>
    <row r="72" spans="1:37"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22"/>
      <c r="AI72" s="22"/>
      <c r="AK72" s="22"/>
    </row>
    <row r="73" spans="1:37" ht="17.25" thickBot="1" x14ac:dyDescent="0.35">
      <c r="A73" s="36"/>
      <c r="B73" s="12" t="s">
        <v>27</v>
      </c>
      <c r="C73" s="39"/>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22"/>
      <c r="AI73" s="22"/>
      <c r="AK73" s="22"/>
    </row>
    <row r="74" spans="1:37" ht="33" customHeight="1" thickBot="1" x14ac:dyDescent="0.3">
      <c r="A74" s="36"/>
      <c r="B74" s="18"/>
      <c r="C74" s="18" t="s">
        <v>40</v>
      </c>
      <c r="D74" s="18" t="s">
        <v>46</v>
      </c>
      <c r="E74" s="18" t="s">
        <v>47</v>
      </c>
      <c r="F74" s="18" t="s">
        <v>48</v>
      </c>
      <c r="G74" s="18" t="s">
        <v>39</v>
      </c>
      <c r="H74" s="18" t="s">
        <v>38</v>
      </c>
      <c r="I74" s="18" t="s">
        <v>49</v>
      </c>
      <c r="J74" s="18" t="s">
        <v>50</v>
      </c>
      <c r="K74" s="18" t="s">
        <v>51</v>
      </c>
      <c r="L74" s="18" t="s">
        <v>52</v>
      </c>
      <c r="M74" s="18" t="s">
        <v>53</v>
      </c>
      <c r="N74" s="18" t="s">
        <v>54</v>
      </c>
      <c r="O74" s="18" t="s">
        <v>55</v>
      </c>
      <c r="P74" s="18" t="s">
        <v>56</v>
      </c>
      <c r="Q74" s="18" t="s">
        <v>57</v>
      </c>
      <c r="R74" s="18" t="s">
        <v>58</v>
      </c>
      <c r="S74" s="18" t="s">
        <v>59</v>
      </c>
      <c r="T74" s="18" t="s">
        <v>60</v>
      </c>
      <c r="U74" s="18" t="s">
        <v>41</v>
      </c>
      <c r="V74" s="18" t="s">
        <v>61</v>
      </c>
      <c r="W74" s="18" t="s">
        <v>62</v>
      </c>
      <c r="X74" s="18" t="s">
        <v>63</v>
      </c>
      <c r="Y74" s="18" t="s">
        <v>64</v>
      </c>
      <c r="Z74" s="18" t="s">
        <v>65</v>
      </c>
      <c r="AA74" s="18" t="s">
        <v>66</v>
      </c>
      <c r="AB74" s="18" t="s">
        <v>67</v>
      </c>
      <c r="AC74" s="18" t="s">
        <v>68</v>
      </c>
      <c r="AD74" s="18" t="s">
        <v>69</v>
      </c>
      <c r="AE74" s="18" t="s">
        <v>70</v>
      </c>
      <c r="AF74" s="36"/>
      <c r="AG74" s="36"/>
      <c r="AH74" s="22"/>
      <c r="AI74" s="22"/>
      <c r="AK74" s="22"/>
    </row>
    <row r="75" spans="1:37" ht="17.25" thickBot="1" x14ac:dyDescent="0.35">
      <c r="A75" s="36"/>
      <c r="B75" s="19" t="s">
        <v>31</v>
      </c>
      <c r="C75" s="2">
        <v>5455.506922632665</v>
      </c>
      <c r="D75" s="2">
        <v>6473.8927804285004</v>
      </c>
      <c r="E75" s="2">
        <v>7463.4217859614</v>
      </c>
      <c r="F75" s="2">
        <v>8330.1075939078</v>
      </c>
      <c r="G75" s="2">
        <v>9124.0204471154993</v>
      </c>
      <c r="H75" s="2">
        <v>9871.9948147258001</v>
      </c>
      <c r="I75" s="2">
        <v>10593.2849749136</v>
      </c>
      <c r="J75" s="2">
        <v>11253.440135040899</v>
      </c>
      <c r="K75" s="2">
        <v>11910.1598793953</v>
      </c>
      <c r="L75" s="2">
        <v>12588.3239614952</v>
      </c>
      <c r="M75" s="2">
        <v>13285.485905158999</v>
      </c>
      <c r="N75" s="2">
        <v>13957.768168749901</v>
      </c>
      <c r="O75" s="2">
        <v>14639.3127904667</v>
      </c>
      <c r="P75" s="2">
        <v>15330.326033364601</v>
      </c>
      <c r="Q75" s="2">
        <v>16018.56923096</v>
      </c>
      <c r="R75" s="2">
        <v>16598.0886495993</v>
      </c>
      <c r="S75" s="2">
        <v>17129.378920951902</v>
      </c>
      <c r="T75" s="2">
        <v>17651.334247463001</v>
      </c>
      <c r="U75" s="2">
        <v>18197.567867713598</v>
      </c>
      <c r="V75" s="2">
        <v>18670.755900342498</v>
      </c>
      <c r="W75" s="2">
        <v>19136.269907608399</v>
      </c>
      <c r="X75" s="2">
        <v>19616.190859522299</v>
      </c>
      <c r="Y75" s="2">
        <v>20135.217760751599</v>
      </c>
      <c r="Z75" s="2">
        <v>20589.378788798898</v>
      </c>
      <c r="AA75" s="2">
        <v>21035.712467272799</v>
      </c>
      <c r="AB75" s="2">
        <v>21492.703790368101</v>
      </c>
      <c r="AC75" s="2">
        <v>21991.2382457776</v>
      </c>
      <c r="AD75" s="2">
        <v>22417.066259928903</v>
      </c>
      <c r="AE75" s="2">
        <v>22841.544062600802</v>
      </c>
      <c r="AF75" s="36"/>
      <c r="AG75" s="36"/>
    </row>
    <row r="76" spans="1:37" ht="17.25" thickBot="1" x14ac:dyDescent="0.35">
      <c r="A76" s="36"/>
      <c r="B76" s="19" t="s">
        <v>29</v>
      </c>
      <c r="C76" s="1">
        <v>5767.8983085026812</v>
      </c>
      <c r="D76" s="1">
        <v>6617.2066172693994</v>
      </c>
      <c r="E76" s="1">
        <v>7406.1843212381</v>
      </c>
      <c r="F76" s="1">
        <v>8139.4535986152005</v>
      </c>
      <c r="G76" s="1">
        <v>8923.1892294948993</v>
      </c>
      <c r="H76" s="1">
        <v>9676.6190149570994</v>
      </c>
      <c r="I76" s="1">
        <v>10388.907091081401</v>
      </c>
      <c r="J76" s="1">
        <v>11047.994070321402</v>
      </c>
      <c r="K76" s="1">
        <v>11739.004969551501</v>
      </c>
      <c r="L76" s="1">
        <v>12451.698367764198</v>
      </c>
      <c r="M76" s="1">
        <v>13121.3552340071</v>
      </c>
      <c r="N76" s="1">
        <v>13688.480904878299</v>
      </c>
      <c r="O76" s="1">
        <v>14287.375281655601</v>
      </c>
      <c r="P76" s="1">
        <v>14879.392255110099</v>
      </c>
      <c r="Q76" s="1">
        <v>15469.337660888801</v>
      </c>
      <c r="R76" s="1">
        <v>15943.5873653012</v>
      </c>
      <c r="S76" s="1">
        <v>16402.850895350599</v>
      </c>
      <c r="T76" s="1">
        <v>16858.851008703201</v>
      </c>
      <c r="U76" s="1">
        <v>17351.268820664201</v>
      </c>
      <c r="V76" s="1">
        <v>17763.8830117988</v>
      </c>
      <c r="W76" s="1">
        <v>18188.1746778218</v>
      </c>
      <c r="X76" s="1">
        <v>18602.780414750698</v>
      </c>
      <c r="Y76" s="1">
        <v>19047.070210866801</v>
      </c>
      <c r="Z76" s="1">
        <v>19392.872171555802</v>
      </c>
      <c r="AA76" s="1">
        <v>19743.818596706999</v>
      </c>
      <c r="AB76" s="1">
        <v>20092.538382161601</v>
      </c>
      <c r="AC76" s="1">
        <v>20480.602029867499</v>
      </c>
      <c r="AD76" s="1">
        <v>20782.898834123698</v>
      </c>
      <c r="AE76" s="1">
        <v>21104.100615224103</v>
      </c>
      <c r="AF76" s="36"/>
      <c r="AG76" s="36"/>
    </row>
    <row r="77" spans="1:37" ht="17.25" thickBot="1" x14ac:dyDescent="0.35">
      <c r="A77" s="36"/>
      <c r="B77" s="19" t="s">
        <v>33</v>
      </c>
      <c r="C77" s="2">
        <v>2278.9221435963173</v>
      </c>
      <c r="D77" s="2">
        <v>2594.3985381033999</v>
      </c>
      <c r="E77" s="2">
        <v>2895.5159768643998</v>
      </c>
      <c r="F77" s="2">
        <v>3151.3082586628002</v>
      </c>
      <c r="G77" s="2">
        <v>3370.4118539309002</v>
      </c>
      <c r="H77" s="2">
        <v>3575.0817821740002</v>
      </c>
      <c r="I77" s="2">
        <v>3764.8623391336996</v>
      </c>
      <c r="J77" s="2">
        <v>3941.0387197622003</v>
      </c>
      <c r="K77" s="2">
        <v>4107.5203338898</v>
      </c>
      <c r="L77" s="2">
        <v>4282.2951085749</v>
      </c>
      <c r="M77" s="2">
        <v>4462.2933160143002</v>
      </c>
      <c r="N77" s="2">
        <v>4640.4727644323002</v>
      </c>
      <c r="O77" s="2">
        <v>4808.3466574496997</v>
      </c>
      <c r="P77" s="2">
        <v>4981.6933605922004</v>
      </c>
      <c r="Q77" s="2">
        <v>5153.8291458822996</v>
      </c>
      <c r="R77" s="2">
        <v>5303.5460809468004</v>
      </c>
      <c r="S77" s="2">
        <v>5429.0886394268</v>
      </c>
      <c r="T77" s="2">
        <v>5557.5461733888997</v>
      </c>
      <c r="U77" s="2">
        <v>5690.2555764428998</v>
      </c>
      <c r="V77" s="2">
        <v>5810.9170268465996</v>
      </c>
      <c r="W77" s="2">
        <v>5915.6343537056</v>
      </c>
      <c r="X77" s="2">
        <v>6027.7939436585002</v>
      </c>
      <c r="Y77" s="2">
        <v>6149.4203438856002</v>
      </c>
      <c r="Z77" s="2">
        <v>6261.7611150391995</v>
      </c>
      <c r="AA77" s="2">
        <v>6358.3913115738997</v>
      </c>
      <c r="AB77" s="2">
        <v>6463.4687995494005</v>
      </c>
      <c r="AC77" s="2">
        <v>6576.1904018879004</v>
      </c>
      <c r="AD77" s="2">
        <v>6677.8830274248003</v>
      </c>
      <c r="AE77" s="2">
        <v>6764.3966454399006</v>
      </c>
      <c r="AF77" s="36"/>
      <c r="AG77" s="36"/>
    </row>
    <row r="78" spans="1:37" ht="17.25" thickBot="1" x14ac:dyDescent="0.35">
      <c r="A78" s="36"/>
      <c r="B78" s="19" t="s">
        <v>34</v>
      </c>
      <c r="C78" s="1">
        <v>225.71722978973077</v>
      </c>
      <c r="D78" s="1">
        <v>269.6378845008</v>
      </c>
      <c r="E78" s="1">
        <v>310.14583635130003</v>
      </c>
      <c r="F78" s="1">
        <v>350.91690727069999</v>
      </c>
      <c r="G78" s="1">
        <v>392.14499770689997</v>
      </c>
      <c r="H78" s="1">
        <v>432.31334625709997</v>
      </c>
      <c r="I78" s="1">
        <v>470.31001454929998</v>
      </c>
      <c r="J78" s="1">
        <v>506.73905901810002</v>
      </c>
      <c r="K78" s="1">
        <v>541.24604128269993</v>
      </c>
      <c r="L78" s="1">
        <v>577.16524417940002</v>
      </c>
      <c r="M78" s="1">
        <v>611.90336213559999</v>
      </c>
      <c r="N78" s="1">
        <v>645.65376652459997</v>
      </c>
      <c r="O78" s="1">
        <v>677.34334008420001</v>
      </c>
      <c r="P78" s="1">
        <v>709.90164000870004</v>
      </c>
      <c r="Q78" s="1">
        <v>741.92461754889996</v>
      </c>
      <c r="R78" s="1">
        <v>772.04095703689995</v>
      </c>
      <c r="S78" s="1">
        <v>799.54128836119992</v>
      </c>
      <c r="T78" s="1">
        <v>829.41832596080008</v>
      </c>
      <c r="U78" s="1">
        <v>861.1108759645</v>
      </c>
      <c r="V78" s="1">
        <v>892.70311815949992</v>
      </c>
      <c r="W78" s="1">
        <v>921.32821762389995</v>
      </c>
      <c r="X78" s="1">
        <v>951.99480584499997</v>
      </c>
      <c r="Y78" s="1">
        <v>984.42101637619999</v>
      </c>
      <c r="Z78" s="1">
        <v>1016.4980327174</v>
      </c>
      <c r="AA78" s="1">
        <v>1044.5732099018001</v>
      </c>
      <c r="AB78" s="1">
        <v>1074.0389073176</v>
      </c>
      <c r="AC78" s="1">
        <v>1104.4308175218</v>
      </c>
      <c r="AD78" s="1">
        <v>1133.3763795084999</v>
      </c>
      <c r="AE78" s="1">
        <v>1157.8445297064</v>
      </c>
      <c r="AF78" s="36"/>
      <c r="AG78" s="36"/>
    </row>
    <row r="79" spans="1:37" ht="17.25" thickBot="1" x14ac:dyDescent="0.35">
      <c r="A79" s="36"/>
      <c r="B79" s="19" t="s">
        <v>32</v>
      </c>
      <c r="C79" s="2">
        <v>3635.7348888249726</v>
      </c>
      <c r="D79" s="2">
        <v>4268.670715151</v>
      </c>
      <c r="E79" s="2">
        <v>4919.4618454249003</v>
      </c>
      <c r="F79" s="2">
        <v>5570.4216208980997</v>
      </c>
      <c r="G79" s="2">
        <v>6209.7815711561998</v>
      </c>
      <c r="H79" s="2">
        <v>6857.0137706341002</v>
      </c>
      <c r="I79" s="2">
        <v>7509.5519005425003</v>
      </c>
      <c r="J79" s="2">
        <v>8002.1377879059</v>
      </c>
      <c r="K79" s="2">
        <v>8325.3698928955</v>
      </c>
      <c r="L79" s="2">
        <v>8663.8771687896005</v>
      </c>
      <c r="M79" s="2">
        <v>8972.8243425728997</v>
      </c>
      <c r="N79" s="2">
        <v>9244.4199909453</v>
      </c>
      <c r="O79" s="2">
        <v>9493.7922068476</v>
      </c>
      <c r="P79" s="2">
        <v>9763.3792621643006</v>
      </c>
      <c r="Q79" s="2">
        <v>10037.332239254401</v>
      </c>
      <c r="R79" s="2">
        <v>10282.2803573648</v>
      </c>
      <c r="S79" s="2">
        <v>10483.936883660401</v>
      </c>
      <c r="T79" s="2">
        <v>10706.5772212961</v>
      </c>
      <c r="U79" s="2">
        <v>10954.686768191899</v>
      </c>
      <c r="V79" s="2">
        <v>11202.370117864499</v>
      </c>
      <c r="W79" s="2">
        <v>11418.9459450175</v>
      </c>
      <c r="X79" s="2">
        <v>11654.3148731193</v>
      </c>
      <c r="Y79" s="2">
        <v>11905.999672055199</v>
      </c>
      <c r="Z79" s="2">
        <v>12147.0816837355</v>
      </c>
      <c r="AA79" s="2">
        <v>12350.1729375382</v>
      </c>
      <c r="AB79" s="2">
        <v>12577.6891631779</v>
      </c>
      <c r="AC79" s="2">
        <v>12825.0240383031</v>
      </c>
      <c r="AD79" s="2">
        <v>13062.101850241999</v>
      </c>
      <c r="AE79" s="2">
        <v>13262.254166827999</v>
      </c>
      <c r="AF79" s="36"/>
      <c r="AG79" s="36"/>
    </row>
    <row r="80" spans="1:37" x14ac:dyDescent="0.2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row>
    <row r="81" spans="1:37" ht="17.25" thickBot="1" x14ac:dyDescent="0.35">
      <c r="A81" s="36"/>
      <c r="B81" s="12" t="s">
        <v>257</v>
      </c>
      <c r="C81" s="39"/>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row>
    <row r="82" spans="1:37" ht="33" customHeight="1" thickBot="1" x14ac:dyDescent="0.3">
      <c r="A82" s="36"/>
      <c r="B82" s="18"/>
      <c r="C82" s="18" t="s">
        <v>40</v>
      </c>
      <c r="D82" s="18" t="s">
        <v>46</v>
      </c>
      <c r="E82" s="18" t="s">
        <v>47</v>
      </c>
      <c r="F82" s="18" t="s">
        <v>48</v>
      </c>
      <c r="G82" s="18" t="s">
        <v>39</v>
      </c>
      <c r="H82" s="18" t="s">
        <v>38</v>
      </c>
      <c r="I82" s="18" t="s">
        <v>49</v>
      </c>
      <c r="J82" s="18" t="s">
        <v>50</v>
      </c>
      <c r="K82" s="18" t="s">
        <v>51</v>
      </c>
      <c r="L82" s="18" t="s">
        <v>52</v>
      </c>
      <c r="M82" s="18" t="s">
        <v>53</v>
      </c>
      <c r="N82" s="18" t="s">
        <v>54</v>
      </c>
      <c r="O82" s="18" t="s">
        <v>55</v>
      </c>
      <c r="P82" s="18" t="s">
        <v>56</v>
      </c>
      <c r="Q82" s="18" t="s">
        <v>57</v>
      </c>
      <c r="R82" s="18" t="s">
        <v>58</v>
      </c>
      <c r="S82" s="18" t="s">
        <v>59</v>
      </c>
      <c r="T82" s="18" t="s">
        <v>60</v>
      </c>
      <c r="U82" s="18" t="s">
        <v>41</v>
      </c>
      <c r="V82" s="18" t="s">
        <v>61</v>
      </c>
      <c r="W82" s="18" t="s">
        <v>62</v>
      </c>
      <c r="X82" s="18" t="s">
        <v>63</v>
      </c>
      <c r="Y82" s="18" t="s">
        <v>64</v>
      </c>
      <c r="Z82" s="18" t="s">
        <v>65</v>
      </c>
      <c r="AA82" s="18" t="s">
        <v>66</v>
      </c>
      <c r="AB82" s="18" t="s">
        <v>67</v>
      </c>
      <c r="AC82" s="18" t="s">
        <v>68</v>
      </c>
      <c r="AD82" s="18" t="s">
        <v>69</v>
      </c>
      <c r="AE82" s="18" t="s">
        <v>70</v>
      </c>
      <c r="AF82" s="36"/>
      <c r="AG82" s="36"/>
      <c r="AH82" s="22"/>
      <c r="AI82" s="22"/>
      <c r="AJ82" s="22"/>
      <c r="AK82" s="22"/>
    </row>
    <row r="83" spans="1:37" ht="17.25" thickBot="1" x14ac:dyDescent="0.35">
      <c r="A83" s="36"/>
      <c r="B83" s="19" t="s">
        <v>31</v>
      </c>
      <c r="C83" s="2">
        <v>5521.0469759250655</v>
      </c>
      <c r="D83" s="2">
        <v>6746.795069764099</v>
      </c>
      <c r="E83" s="2">
        <v>7880.4602681437</v>
      </c>
      <c r="F83" s="2">
        <v>8905.6680131876001</v>
      </c>
      <c r="G83" s="2">
        <v>9850.3580122987005</v>
      </c>
      <c r="H83" s="2">
        <v>10723.7323181057</v>
      </c>
      <c r="I83" s="2">
        <v>11591.2384342164</v>
      </c>
      <c r="J83" s="2">
        <v>12427.809698532699</v>
      </c>
      <c r="K83" s="2">
        <v>13258.2770943502</v>
      </c>
      <c r="L83" s="2">
        <v>14066.6443627955</v>
      </c>
      <c r="M83" s="2">
        <v>14859.641507528801</v>
      </c>
      <c r="N83" s="2">
        <v>15613.2842503218</v>
      </c>
      <c r="O83" s="2">
        <v>16365.4216349912</v>
      </c>
      <c r="P83" s="2">
        <v>17118.934116827601</v>
      </c>
      <c r="Q83" s="2">
        <v>17871.293347403302</v>
      </c>
      <c r="R83" s="2">
        <v>18515.655623433602</v>
      </c>
      <c r="S83" s="2">
        <v>19119.9621915852</v>
      </c>
      <c r="T83" s="2">
        <v>19716.712317155499</v>
      </c>
      <c r="U83" s="2">
        <v>20342.155606444401</v>
      </c>
      <c r="V83" s="2">
        <v>20887.0484042672</v>
      </c>
      <c r="W83" s="2">
        <v>21423.757162090998</v>
      </c>
      <c r="X83" s="2">
        <v>21979.287921589697</v>
      </c>
      <c r="Y83" s="2">
        <v>22582.357904896096</v>
      </c>
      <c r="Z83" s="2">
        <v>23118.108391296399</v>
      </c>
      <c r="AA83" s="2">
        <v>23650.398525257599</v>
      </c>
      <c r="AB83" s="2">
        <v>24192.861452323199</v>
      </c>
      <c r="AC83" s="2">
        <v>24778.343655533699</v>
      </c>
      <c r="AD83" s="2">
        <v>25282.041345147398</v>
      </c>
      <c r="AE83" s="2">
        <v>25779.692488831701</v>
      </c>
      <c r="AF83" s="36"/>
      <c r="AG83" s="36"/>
      <c r="AH83" s="22"/>
      <c r="AI83" s="22"/>
      <c r="AJ83" s="22"/>
      <c r="AK83" s="22"/>
    </row>
    <row r="84" spans="1:37" ht="17.25" thickBot="1" x14ac:dyDescent="0.35">
      <c r="A84" s="36"/>
      <c r="B84" s="19" t="s">
        <v>29</v>
      </c>
      <c r="C84" s="1">
        <v>5821.1798152544816</v>
      </c>
      <c r="D84" s="1">
        <v>6832.2107127424997</v>
      </c>
      <c r="E84" s="1">
        <v>7726.8913670008005</v>
      </c>
      <c r="F84" s="1">
        <v>8549.1740657382998</v>
      </c>
      <c r="G84" s="1">
        <v>9428.4594466983999</v>
      </c>
      <c r="H84" s="1">
        <v>10308.332122198901</v>
      </c>
      <c r="I84" s="1">
        <v>11172.641322506099</v>
      </c>
      <c r="J84" s="1">
        <v>11991.7382258903</v>
      </c>
      <c r="K84" s="1">
        <v>12815.6994225694</v>
      </c>
      <c r="L84" s="1">
        <v>13605.666247495001</v>
      </c>
      <c r="M84" s="1">
        <v>14365.370832520099</v>
      </c>
      <c r="N84" s="1">
        <v>15047.187128568001</v>
      </c>
      <c r="O84" s="1">
        <v>15742.758633912799</v>
      </c>
      <c r="P84" s="1">
        <v>16427.7118829092</v>
      </c>
      <c r="Q84" s="1">
        <v>17097.388051822301</v>
      </c>
      <c r="R84" s="1">
        <v>17608.305333869201</v>
      </c>
      <c r="S84" s="1">
        <v>18068.180443590798</v>
      </c>
      <c r="T84" s="1">
        <v>18495.646070297102</v>
      </c>
      <c r="U84" s="1">
        <v>18974.273846345102</v>
      </c>
      <c r="V84" s="1">
        <v>19398.893113699698</v>
      </c>
      <c r="W84" s="1">
        <v>19857.155427478498</v>
      </c>
      <c r="X84" s="1">
        <v>20315.686975978599</v>
      </c>
      <c r="Y84" s="1">
        <v>20814.122519831399</v>
      </c>
      <c r="Z84" s="1">
        <v>21215.407309243797</v>
      </c>
      <c r="AA84" s="1">
        <v>21634.594300013301</v>
      </c>
      <c r="AB84" s="1">
        <v>22061.956742033202</v>
      </c>
      <c r="AC84" s="1">
        <v>22537.401140199298</v>
      </c>
      <c r="AD84" s="1">
        <v>22917.4472849944</v>
      </c>
      <c r="AE84" s="1">
        <v>23328.937653628</v>
      </c>
      <c r="AF84" s="36"/>
      <c r="AG84" s="36"/>
      <c r="AH84" s="22"/>
      <c r="AI84" s="22"/>
      <c r="AJ84" s="22"/>
      <c r="AK84" s="22"/>
    </row>
    <row r="85" spans="1:37" ht="17.25" thickBot="1" x14ac:dyDescent="0.35">
      <c r="A85" s="36"/>
      <c r="B85" s="19" t="s">
        <v>33</v>
      </c>
      <c r="C85" s="2">
        <v>2302.713121053318</v>
      </c>
      <c r="D85" s="2">
        <v>2694.6358864014001</v>
      </c>
      <c r="E85" s="2">
        <v>3054.8820762620999</v>
      </c>
      <c r="F85" s="2">
        <v>3376.2098385554</v>
      </c>
      <c r="G85" s="2">
        <v>3654.9477585281002</v>
      </c>
      <c r="H85" s="2">
        <v>3918.0161529785</v>
      </c>
      <c r="I85" s="2">
        <v>4180.3978467390998</v>
      </c>
      <c r="J85" s="2">
        <v>4435.9000704606997</v>
      </c>
      <c r="K85" s="2">
        <v>4678.0323279982003</v>
      </c>
      <c r="L85" s="2">
        <v>4919.4465928659001</v>
      </c>
      <c r="M85" s="2">
        <v>5156.8698125790997</v>
      </c>
      <c r="N85" s="2">
        <v>5389.1502053710001</v>
      </c>
      <c r="O85" s="2">
        <v>5609.2007760457</v>
      </c>
      <c r="P85" s="2">
        <v>5835.4234732780997</v>
      </c>
      <c r="Q85" s="2">
        <v>6056.3332966437001</v>
      </c>
      <c r="R85" s="2">
        <v>6247.7970882838999</v>
      </c>
      <c r="S85" s="2">
        <v>6408.9568739812003</v>
      </c>
      <c r="T85" s="2">
        <v>6571.4817536623996</v>
      </c>
      <c r="U85" s="2">
        <v>6737.0809653770002</v>
      </c>
      <c r="V85" s="2">
        <v>6884.3482645258</v>
      </c>
      <c r="W85" s="2">
        <v>7012.4053251515998</v>
      </c>
      <c r="X85" s="2">
        <v>7151.7042196326001</v>
      </c>
      <c r="Y85" s="2">
        <v>7301.3727572908001</v>
      </c>
      <c r="Z85" s="2">
        <v>7441.4480245115001</v>
      </c>
      <c r="AA85" s="2">
        <v>7563.537445960601</v>
      </c>
      <c r="AB85" s="2">
        <v>7695.8022838183997</v>
      </c>
      <c r="AC85" s="2">
        <v>7838.6089679159995</v>
      </c>
      <c r="AD85" s="2">
        <v>7967.6163770180001</v>
      </c>
      <c r="AE85" s="2">
        <v>8079.3678058036003</v>
      </c>
      <c r="AF85" s="36"/>
      <c r="AG85" s="36"/>
      <c r="AH85" s="22"/>
      <c r="AI85" s="22"/>
      <c r="AJ85" s="22"/>
      <c r="AK85" s="22"/>
    </row>
    <row r="86" spans="1:37" ht="17.25" thickBot="1" x14ac:dyDescent="0.35">
      <c r="A86" s="36"/>
      <c r="B86" s="19" t="s">
        <v>34</v>
      </c>
      <c r="C86" s="1">
        <v>229.11558476453081</v>
      </c>
      <c r="D86" s="1">
        <v>284.80603156059999</v>
      </c>
      <c r="E86" s="1">
        <v>334.59066270999995</v>
      </c>
      <c r="F86" s="1">
        <v>382.60350175439999</v>
      </c>
      <c r="G86" s="1">
        <v>428.16015845339996</v>
      </c>
      <c r="H86" s="1">
        <v>472.23101073509997</v>
      </c>
      <c r="I86" s="1">
        <v>515.45631888240007</v>
      </c>
      <c r="J86" s="1">
        <v>558.16354366949997</v>
      </c>
      <c r="K86" s="1">
        <v>598.13632161589999</v>
      </c>
      <c r="L86" s="1">
        <v>637.51047764589998</v>
      </c>
      <c r="M86" s="1">
        <v>675.92678692619995</v>
      </c>
      <c r="N86" s="1">
        <v>714.65509093430001</v>
      </c>
      <c r="O86" s="1">
        <v>750.8591661982</v>
      </c>
      <c r="P86" s="1">
        <v>787.83692347160002</v>
      </c>
      <c r="Q86" s="1">
        <v>823.50884074839996</v>
      </c>
      <c r="R86" s="1">
        <v>856.68521367180006</v>
      </c>
      <c r="S86" s="1">
        <v>886.65270777750004</v>
      </c>
      <c r="T86" s="1">
        <v>918.59793840249995</v>
      </c>
      <c r="U86" s="1">
        <v>952.15265861700004</v>
      </c>
      <c r="V86" s="1">
        <v>985.16351435599995</v>
      </c>
      <c r="W86" s="1">
        <v>1014.9241229319</v>
      </c>
      <c r="X86" s="1">
        <v>1047.2801092765999</v>
      </c>
      <c r="Y86" s="1">
        <v>1081.6843064981999</v>
      </c>
      <c r="Z86" s="1">
        <v>1115.8404811601999</v>
      </c>
      <c r="AA86" s="1">
        <v>1145.8213972901999</v>
      </c>
      <c r="AB86" s="1">
        <v>1177.1290346224</v>
      </c>
      <c r="AC86" s="1">
        <v>1209.0655652145001</v>
      </c>
      <c r="AD86" s="1">
        <v>1239.2876748903</v>
      </c>
      <c r="AE86" s="1">
        <v>1264.599434555</v>
      </c>
      <c r="AF86" s="36"/>
      <c r="AG86" s="36"/>
      <c r="AH86" s="22"/>
      <c r="AI86" s="22"/>
      <c r="AJ86" s="22"/>
      <c r="AK86" s="22"/>
    </row>
    <row r="87" spans="1:37" ht="17.25" thickBot="1" x14ac:dyDescent="0.35">
      <c r="A87" s="36"/>
      <c r="B87" s="19" t="s">
        <v>32</v>
      </c>
      <c r="C87" s="2">
        <v>3634.9111514639726</v>
      </c>
      <c r="D87" s="2">
        <v>4264.7615291430002</v>
      </c>
      <c r="E87" s="2">
        <v>4913.4166948130005</v>
      </c>
      <c r="F87" s="2">
        <v>5562.8323900917003</v>
      </c>
      <c r="G87" s="2">
        <v>6202.6622892973</v>
      </c>
      <c r="H87" s="2">
        <v>6856.3030107819004</v>
      </c>
      <c r="I87" s="2">
        <v>7525.8952647554997</v>
      </c>
      <c r="J87" s="2">
        <v>8107.9208160237995</v>
      </c>
      <c r="K87" s="2">
        <v>8577.9589775730001</v>
      </c>
      <c r="L87" s="2">
        <v>9038.0765244984996</v>
      </c>
      <c r="M87" s="2">
        <v>9424.8518105803996</v>
      </c>
      <c r="N87" s="2">
        <v>9751.9138801371992</v>
      </c>
      <c r="O87" s="2">
        <v>10049.946759385799</v>
      </c>
      <c r="P87" s="2">
        <v>10363.347381890298</v>
      </c>
      <c r="Q87" s="2">
        <v>10680.9994713993</v>
      </c>
      <c r="R87" s="2">
        <v>10973.0131632964</v>
      </c>
      <c r="S87" s="2">
        <v>11225.378315583299</v>
      </c>
      <c r="T87" s="2">
        <v>11507.4009079835</v>
      </c>
      <c r="U87" s="2">
        <v>11828.7160033173</v>
      </c>
      <c r="V87" s="2">
        <v>12159.3604019431</v>
      </c>
      <c r="W87" s="2">
        <v>12464.907445515601</v>
      </c>
      <c r="X87" s="2">
        <v>12796.855787078999</v>
      </c>
      <c r="Y87" s="2">
        <v>13149.106329283801</v>
      </c>
      <c r="Z87" s="2">
        <v>13495.924737801401</v>
      </c>
      <c r="AA87" s="2">
        <v>13803.5906621906</v>
      </c>
      <c r="AB87" s="2">
        <v>14138.782519776001</v>
      </c>
      <c r="AC87" s="2">
        <v>14499.9112604236</v>
      </c>
      <c r="AD87" s="2">
        <v>14851.559187247702</v>
      </c>
      <c r="AE87" s="2">
        <v>15165.0238987504</v>
      </c>
      <c r="AF87" s="36"/>
      <c r="AG87" s="36"/>
      <c r="AH87" s="22"/>
      <c r="AI87" s="22"/>
      <c r="AJ87" s="22"/>
      <c r="AK87" s="22"/>
    </row>
    <row r="88" spans="1:37"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row>
    <row r="89" spans="1:37" ht="17.25" thickBot="1" x14ac:dyDescent="0.35">
      <c r="A89" s="36"/>
      <c r="B89" s="12" t="s">
        <v>103</v>
      </c>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row>
    <row r="90" spans="1:37" ht="17.25" thickBot="1" x14ac:dyDescent="0.3">
      <c r="A90" s="36"/>
      <c r="B90" s="18"/>
      <c r="C90" s="18" t="s">
        <v>40</v>
      </c>
      <c r="D90" s="18" t="s">
        <v>46</v>
      </c>
      <c r="E90" s="18" t="s">
        <v>47</v>
      </c>
      <c r="F90" s="18" t="s">
        <v>48</v>
      </c>
      <c r="G90" s="18" t="s">
        <v>39</v>
      </c>
      <c r="H90" s="18" t="s">
        <v>38</v>
      </c>
      <c r="I90" s="18" t="s">
        <v>49</v>
      </c>
      <c r="J90" s="18" t="s">
        <v>50</v>
      </c>
      <c r="K90" s="18" t="s">
        <v>51</v>
      </c>
      <c r="L90" s="18" t="s">
        <v>52</v>
      </c>
      <c r="M90" s="18" t="s">
        <v>53</v>
      </c>
      <c r="N90" s="18" t="s">
        <v>54</v>
      </c>
      <c r="O90" s="18" t="s">
        <v>55</v>
      </c>
      <c r="P90" s="18" t="s">
        <v>56</v>
      </c>
      <c r="Q90" s="18" t="s">
        <v>57</v>
      </c>
      <c r="R90" s="18" t="s">
        <v>58</v>
      </c>
      <c r="S90" s="18" t="s">
        <v>59</v>
      </c>
      <c r="T90" s="18" t="s">
        <v>60</v>
      </c>
      <c r="U90" s="18" t="s">
        <v>41</v>
      </c>
      <c r="V90" s="18" t="s">
        <v>61</v>
      </c>
      <c r="W90" s="18" t="s">
        <v>62</v>
      </c>
      <c r="X90" s="18" t="s">
        <v>63</v>
      </c>
      <c r="Y90" s="18" t="s">
        <v>64</v>
      </c>
      <c r="Z90" s="18" t="s">
        <v>65</v>
      </c>
      <c r="AA90" s="18" t="s">
        <v>66</v>
      </c>
      <c r="AB90" s="18" t="s">
        <v>67</v>
      </c>
      <c r="AC90" s="18" t="s">
        <v>68</v>
      </c>
      <c r="AD90" s="18" t="s">
        <v>69</v>
      </c>
      <c r="AE90" s="18" t="s">
        <v>70</v>
      </c>
      <c r="AF90" s="36"/>
      <c r="AG90" s="36"/>
    </row>
    <row r="91" spans="1:37" ht="17.25" thickBot="1" x14ac:dyDescent="0.35">
      <c r="A91" s="36"/>
      <c r="B91" s="19" t="s">
        <v>31</v>
      </c>
      <c r="C91" s="48">
        <v>5572.7746289987654</v>
      </c>
      <c r="D91" s="48">
        <v>7168.2623153445002</v>
      </c>
      <c r="E91" s="48">
        <v>8764.1158914345997</v>
      </c>
      <c r="F91" s="48">
        <v>10211.718232515201</v>
      </c>
      <c r="G91" s="48">
        <v>11587.141774274</v>
      </c>
      <c r="H91" s="48">
        <v>12772.322499905302</v>
      </c>
      <c r="I91" s="48">
        <v>13695.652892037901</v>
      </c>
      <c r="J91" s="48">
        <v>14354.324251781101</v>
      </c>
      <c r="K91" s="48">
        <v>14828.816193058399</v>
      </c>
      <c r="L91" s="48">
        <v>15169.9724367981</v>
      </c>
      <c r="M91" s="48">
        <v>15497.206498104</v>
      </c>
      <c r="N91" s="48">
        <v>15806.2590026948</v>
      </c>
      <c r="O91" s="48">
        <v>16206.996780945201</v>
      </c>
      <c r="P91" s="48">
        <v>16753.023792134802</v>
      </c>
      <c r="Q91" s="48">
        <v>17465.801991956501</v>
      </c>
      <c r="R91" s="48">
        <v>18222.584557562499</v>
      </c>
      <c r="S91" s="48">
        <v>19005.378946092002</v>
      </c>
      <c r="T91" s="48">
        <v>19725.389098216299</v>
      </c>
      <c r="U91" s="48">
        <v>20298.4472325508</v>
      </c>
      <c r="V91" s="48">
        <v>20654.868555309098</v>
      </c>
      <c r="W91" s="48">
        <v>20983.0159797989</v>
      </c>
      <c r="X91" s="48">
        <v>21322.751660077902</v>
      </c>
      <c r="Y91" s="48">
        <v>21709.134093011202</v>
      </c>
      <c r="Z91" s="48">
        <v>22031.076986156699</v>
      </c>
      <c r="AA91" s="48">
        <v>22359.505036250401</v>
      </c>
      <c r="AB91" s="48">
        <v>22714.229492942002</v>
      </c>
      <c r="AC91" s="48">
        <v>23120.677338117002</v>
      </c>
      <c r="AD91" s="48">
        <v>23456.1313400217</v>
      </c>
      <c r="AE91" s="48">
        <v>23797.387223802001</v>
      </c>
      <c r="AF91" s="36"/>
      <c r="AG91" s="36"/>
    </row>
    <row r="92" spans="1:37" ht="17.25" thickBot="1" x14ac:dyDescent="0.35">
      <c r="A92" s="36"/>
      <c r="B92" s="19" t="s">
        <v>29</v>
      </c>
      <c r="C92" s="85">
        <v>5902.9239091151812</v>
      </c>
      <c r="D92" s="85">
        <v>7407.5801246346</v>
      </c>
      <c r="E92" s="85">
        <v>8848.9206274257995</v>
      </c>
      <c r="F92" s="85">
        <v>10036.389049881</v>
      </c>
      <c r="G92" s="85">
        <v>11092.3028413061</v>
      </c>
      <c r="H92" s="85">
        <v>11977.439918107801</v>
      </c>
      <c r="I92" s="85">
        <v>12704.0982859953</v>
      </c>
      <c r="J92" s="85">
        <v>13255.614911434899</v>
      </c>
      <c r="K92" s="85">
        <v>13710.8413751275</v>
      </c>
      <c r="L92" s="85">
        <v>14074.282926621801</v>
      </c>
      <c r="M92" s="85">
        <v>14443.8238084406</v>
      </c>
      <c r="N92" s="85">
        <v>14777.689889756601</v>
      </c>
      <c r="O92" s="85">
        <v>15196.653618189101</v>
      </c>
      <c r="P92" s="85">
        <v>15715.4840350127</v>
      </c>
      <c r="Q92" s="85">
        <v>16370.220957408899</v>
      </c>
      <c r="R92" s="85">
        <v>17036.433648094699</v>
      </c>
      <c r="S92" s="85">
        <v>17745.7337901998</v>
      </c>
      <c r="T92" s="85">
        <v>18399.551495985699</v>
      </c>
      <c r="U92" s="85">
        <v>18959.253664551099</v>
      </c>
      <c r="V92" s="85">
        <v>19348.805207359801</v>
      </c>
      <c r="W92" s="85">
        <v>19769.404918259897</v>
      </c>
      <c r="X92" s="85">
        <v>20206.3255703533</v>
      </c>
      <c r="Y92" s="85">
        <v>20701.314141089799</v>
      </c>
      <c r="Z92" s="85">
        <v>21118.482252654303</v>
      </c>
      <c r="AA92" s="85">
        <v>21571.699754273301</v>
      </c>
      <c r="AB92" s="85">
        <v>22043.054012458499</v>
      </c>
      <c r="AC92" s="85">
        <v>22577.6728823837</v>
      </c>
      <c r="AD92" s="85">
        <v>23031.143462737702</v>
      </c>
      <c r="AE92" s="85">
        <v>23535.400677379301</v>
      </c>
      <c r="AF92" s="36"/>
      <c r="AG92" s="36"/>
    </row>
    <row r="93" spans="1:37" ht="17.25" thickBot="1" x14ac:dyDescent="0.35">
      <c r="A93" s="36"/>
      <c r="B93" s="19" t="s">
        <v>33</v>
      </c>
      <c r="C93" s="48">
        <v>2323.5218086614177</v>
      </c>
      <c r="D93" s="48">
        <v>2899.1907498258001</v>
      </c>
      <c r="E93" s="48">
        <v>3452.5269747704997</v>
      </c>
      <c r="F93" s="48">
        <v>3879.3563498946</v>
      </c>
      <c r="G93" s="48">
        <v>4203.0183672815001</v>
      </c>
      <c r="H93" s="48">
        <v>4449.0662103446994</v>
      </c>
      <c r="I93" s="48">
        <v>4632.4783010961</v>
      </c>
      <c r="J93" s="48">
        <v>4769.0444119388003</v>
      </c>
      <c r="K93" s="48">
        <v>4860.4513783735001</v>
      </c>
      <c r="L93" s="48">
        <v>4934.3461727938002</v>
      </c>
      <c r="M93" s="48">
        <v>5008.5123703042</v>
      </c>
      <c r="N93" s="48">
        <v>5079.5595479578997</v>
      </c>
      <c r="O93" s="48">
        <v>5152.149939033</v>
      </c>
      <c r="P93" s="48">
        <v>5266.6143987359001</v>
      </c>
      <c r="Q93" s="48">
        <v>5428.8097562642997</v>
      </c>
      <c r="R93" s="48">
        <v>5609.6140694172</v>
      </c>
      <c r="S93" s="48">
        <v>5781.5522754055</v>
      </c>
      <c r="T93" s="48">
        <v>5937.5474816644</v>
      </c>
      <c r="U93" s="48">
        <v>6058.136517553</v>
      </c>
      <c r="V93" s="48">
        <v>6145.7221351130001</v>
      </c>
      <c r="W93" s="48">
        <v>6222.1754883838003</v>
      </c>
      <c r="X93" s="48">
        <v>6309.9168965562003</v>
      </c>
      <c r="Y93" s="48">
        <v>6410.0024771686003</v>
      </c>
      <c r="Z93" s="48">
        <v>6502.4847593053</v>
      </c>
      <c r="AA93" s="48">
        <v>6582.6924658024</v>
      </c>
      <c r="AB93" s="48">
        <v>6677.0497775802996</v>
      </c>
      <c r="AC93" s="48">
        <v>6784.6732099477995</v>
      </c>
      <c r="AD93" s="48">
        <v>6884.2525828117996</v>
      </c>
      <c r="AE93" s="48">
        <v>6970.7565740202999</v>
      </c>
      <c r="AF93" s="36"/>
      <c r="AG93" s="36"/>
    </row>
    <row r="94" spans="1:37" ht="17.25" thickBot="1" x14ac:dyDescent="0.35">
      <c r="A94" s="36"/>
      <c r="B94" s="19" t="s">
        <v>34</v>
      </c>
      <c r="C94" s="85">
        <v>227.18264693883077</v>
      </c>
      <c r="D94" s="85">
        <v>287.26641613110002</v>
      </c>
      <c r="E94" s="85">
        <v>353.39262735310001</v>
      </c>
      <c r="F94" s="85">
        <v>420.7479538202</v>
      </c>
      <c r="G94" s="85">
        <v>486.9182783279</v>
      </c>
      <c r="H94" s="85">
        <v>544.31920668859993</v>
      </c>
      <c r="I94" s="85">
        <v>585.78219974090007</v>
      </c>
      <c r="J94" s="85">
        <v>613.70153886560001</v>
      </c>
      <c r="K94" s="85">
        <v>630.17434487130004</v>
      </c>
      <c r="L94" s="85">
        <v>642.1535450289</v>
      </c>
      <c r="M94" s="85">
        <v>653.19172528719992</v>
      </c>
      <c r="N94" s="85">
        <v>665.01681637189995</v>
      </c>
      <c r="O94" s="85">
        <v>678.03286957210003</v>
      </c>
      <c r="P94" s="85">
        <v>697.5788251276</v>
      </c>
      <c r="Q94" s="85">
        <v>723.24674103079997</v>
      </c>
      <c r="R94" s="85">
        <v>753.44739572989999</v>
      </c>
      <c r="S94" s="85">
        <v>784.01720674939997</v>
      </c>
      <c r="T94" s="85">
        <v>812.77683261360005</v>
      </c>
      <c r="U94" s="85">
        <v>832.97691355279994</v>
      </c>
      <c r="V94" s="85">
        <v>845.38598534589994</v>
      </c>
      <c r="W94" s="85">
        <v>854.05754136979999</v>
      </c>
      <c r="X94" s="85">
        <v>865.0109468009</v>
      </c>
      <c r="Y94" s="85">
        <v>877.57305384749998</v>
      </c>
      <c r="Z94" s="85">
        <v>889.53049712160009</v>
      </c>
      <c r="AA94" s="85">
        <v>898.51562506029995</v>
      </c>
      <c r="AB94" s="85">
        <v>909.92875761949995</v>
      </c>
      <c r="AC94" s="85">
        <v>923.06778066890001</v>
      </c>
      <c r="AD94" s="85">
        <v>935.90835463029998</v>
      </c>
      <c r="AE94" s="85">
        <v>945.83381776750002</v>
      </c>
      <c r="AF94" s="36"/>
      <c r="AG94" s="36"/>
    </row>
    <row r="95" spans="1:37" ht="17.25" thickBot="1" x14ac:dyDescent="0.35">
      <c r="A95" s="36"/>
      <c r="B95" s="19" t="s">
        <v>32</v>
      </c>
      <c r="C95" s="48">
        <v>3702.7767921440727</v>
      </c>
      <c r="D95" s="48">
        <v>4751.4589182374002</v>
      </c>
      <c r="E95" s="48">
        <v>5916.3837775899992</v>
      </c>
      <c r="F95" s="48">
        <v>7045.0136493089003</v>
      </c>
      <c r="G95" s="48">
        <v>8120.0128004828002</v>
      </c>
      <c r="H95" s="48">
        <v>9099.8705323864997</v>
      </c>
      <c r="I95" s="48">
        <v>9956.3274742059002</v>
      </c>
      <c r="J95" s="48">
        <v>10669.151281597</v>
      </c>
      <c r="K95" s="48">
        <v>11172.216322144801</v>
      </c>
      <c r="L95" s="48">
        <v>11577.4146201146</v>
      </c>
      <c r="M95" s="48">
        <v>11974.784851418401</v>
      </c>
      <c r="N95" s="48">
        <v>12391.612898854501</v>
      </c>
      <c r="O95" s="48">
        <v>12847.267281522301</v>
      </c>
      <c r="P95" s="48">
        <v>13433.524683908499</v>
      </c>
      <c r="Q95" s="48">
        <v>14146.0422519032</v>
      </c>
      <c r="R95" s="48">
        <v>14931.560110558899</v>
      </c>
      <c r="S95" s="48">
        <v>15705.0538479566</v>
      </c>
      <c r="T95" s="48">
        <v>16465.557437047901</v>
      </c>
      <c r="U95" s="48">
        <v>17127.829806931601</v>
      </c>
      <c r="V95" s="48">
        <v>17640.593132010599</v>
      </c>
      <c r="W95" s="48">
        <v>18050.764116042199</v>
      </c>
      <c r="X95" s="48">
        <v>18496.173279880499</v>
      </c>
      <c r="Y95" s="48">
        <v>18978.3554864586</v>
      </c>
      <c r="Z95" s="48">
        <v>19453.821125550199</v>
      </c>
      <c r="AA95" s="48">
        <v>19883.474945395799</v>
      </c>
      <c r="AB95" s="48">
        <v>20367.808593136899</v>
      </c>
      <c r="AC95" s="48">
        <v>20908.512608716101</v>
      </c>
      <c r="AD95" s="48">
        <v>21490.854190118102</v>
      </c>
      <c r="AE95" s="48">
        <v>22070.142013046101</v>
      </c>
      <c r="AF95" s="36"/>
      <c r="AG95" s="36"/>
    </row>
    <row r="96" spans="1:37"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row>
  </sheetData>
  <mergeCells count="2">
    <mergeCell ref="B54:E54"/>
    <mergeCell ref="B11:E11"/>
  </mergeCells>
  <hyperlinks>
    <hyperlink ref="Q2" r:id="rId1" xr:uid="{AD92917E-72BB-49DD-AA92-0C2830E58210}"/>
  </hyperlinks>
  <pageMargins left="0.7" right="0.7" top="0.75" bottom="0.75" header="0.3" footer="0.3"/>
  <pageSetup paperSize="9" scale="37"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86E9D-4E77-4A00-A313-8E5823C06D99}">
  <sheetPr>
    <tabColor theme="0"/>
  </sheetPr>
  <dimension ref="A1:AB82"/>
  <sheetViews>
    <sheetView zoomScale="85" zoomScaleNormal="85" workbookViewId="0"/>
  </sheetViews>
  <sheetFormatPr defaultColWidth="9" defaultRowHeight="16.5" x14ac:dyDescent="0.3"/>
  <cols>
    <col min="1" max="1" width="3.625" style="4" customWidth="1"/>
    <col min="2" max="2" width="48.75" style="4" customWidth="1"/>
    <col min="3" max="3" width="16.125" style="4" customWidth="1"/>
    <col min="4" max="4" width="17.625" style="4" customWidth="1"/>
    <col min="5" max="6" width="16.125" style="4" customWidth="1"/>
    <col min="7" max="19" width="14.25" style="4" customWidth="1"/>
    <col min="20" max="22" width="15.125" style="4" customWidth="1"/>
    <col min="23" max="23" width="12.75" style="4" customWidth="1"/>
    <col min="24" max="24" width="4.25" style="4" customWidth="1"/>
    <col min="25" max="16384" width="9" style="4"/>
  </cols>
  <sheetData>
    <row r="1" spans="1:24" ht="15" customHeight="1" thickBot="1" x14ac:dyDescent="0.35">
      <c r="A1" s="15"/>
      <c r="B1" s="80"/>
      <c r="C1" s="42"/>
      <c r="D1" s="42"/>
      <c r="E1" s="42"/>
      <c r="F1" s="42"/>
      <c r="G1" s="42"/>
      <c r="H1" s="42"/>
      <c r="I1" s="37"/>
      <c r="J1" s="37"/>
      <c r="K1" s="37"/>
      <c r="L1" s="37"/>
      <c r="M1" s="37"/>
      <c r="N1" s="37"/>
      <c r="O1" s="37"/>
      <c r="P1" s="37"/>
      <c r="Q1" s="37"/>
      <c r="R1" s="37"/>
      <c r="S1" s="37"/>
      <c r="T1" s="37"/>
      <c r="U1" s="37"/>
      <c r="V1" s="37"/>
      <c r="W1" s="42"/>
      <c r="X1" s="128"/>
    </row>
    <row r="2" spans="1:24" ht="24.75" thickBot="1" x14ac:dyDescent="0.5">
      <c r="A2" s="42"/>
      <c r="B2" s="125" t="s">
        <v>378</v>
      </c>
      <c r="C2" s="42"/>
      <c r="D2" s="42"/>
      <c r="E2" s="42"/>
      <c r="F2" s="42"/>
      <c r="G2" s="42"/>
      <c r="H2" s="42"/>
      <c r="I2" s="37"/>
      <c r="J2" s="37"/>
      <c r="K2" s="37"/>
      <c r="L2" s="37"/>
      <c r="M2" s="37"/>
      <c r="N2" s="37"/>
      <c r="O2" s="37"/>
      <c r="P2" s="37"/>
      <c r="Q2" s="37"/>
      <c r="R2" s="37"/>
      <c r="S2" s="37"/>
      <c r="T2" s="37"/>
      <c r="U2" s="37"/>
      <c r="V2" s="37"/>
      <c r="W2" s="42"/>
      <c r="X2" s="128"/>
    </row>
    <row r="3" spans="1:24" ht="18" thickTop="1" thickBot="1" x14ac:dyDescent="0.35">
      <c r="A3" s="42"/>
      <c r="B3" s="211" t="s">
        <v>393</v>
      </c>
      <c r="C3" s="126"/>
      <c r="D3" s="126"/>
      <c r="E3" s="126"/>
      <c r="F3" s="126"/>
      <c r="G3" s="126"/>
      <c r="H3" s="37"/>
      <c r="I3" s="37"/>
      <c r="J3" s="37"/>
      <c r="K3" s="37"/>
      <c r="L3" s="37"/>
      <c r="M3" s="37"/>
      <c r="N3" s="37"/>
      <c r="O3" s="37"/>
      <c r="P3" s="37"/>
      <c r="Q3" s="37"/>
      <c r="R3" s="37"/>
      <c r="S3" s="37"/>
      <c r="T3" s="37"/>
      <c r="U3" s="37"/>
      <c r="V3" s="37"/>
      <c r="W3" s="42"/>
      <c r="X3" s="128"/>
    </row>
    <row r="4" spans="1:24" ht="17.25" thickBot="1" x14ac:dyDescent="0.35">
      <c r="A4" s="42"/>
      <c r="B4" s="211" t="s">
        <v>160</v>
      </c>
      <c r="C4" s="126"/>
      <c r="D4" s="126"/>
      <c r="E4" s="126"/>
      <c r="F4" s="126"/>
      <c r="G4" s="126"/>
      <c r="H4" s="37"/>
      <c r="I4" s="37"/>
      <c r="J4" s="37"/>
      <c r="K4" s="37"/>
      <c r="L4" s="37"/>
      <c r="M4" s="37"/>
      <c r="N4" s="37"/>
      <c r="O4" s="37"/>
      <c r="P4" s="37"/>
      <c r="Q4" s="37"/>
      <c r="R4" s="37"/>
      <c r="S4" s="37"/>
      <c r="T4" s="37"/>
      <c r="U4" s="37"/>
      <c r="V4" s="37"/>
      <c r="W4" s="42"/>
      <c r="X4" s="128"/>
    </row>
    <row r="5" spans="1:24" ht="17.25" thickBot="1" x14ac:dyDescent="0.35">
      <c r="A5" s="42"/>
      <c r="B5" s="211" t="s">
        <v>161</v>
      </c>
      <c r="C5" s="126"/>
      <c r="D5" s="126"/>
      <c r="E5" s="126"/>
      <c r="F5" s="126"/>
      <c r="G5" s="126"/>
      <c r="H5" s="37"/>
      <c r="I5" s="37"/>
      <c r="J5" s="37"/>
      <c r="K5" s="37"/>
      <c r="L5" s="37"/>
      <c r="M5" s="37"/>
      <c r="N5" s="37"/>
      <c r="O5" s="37"/>
      <c r="P5" s="37"/>
      <c r="Q5" s="37"/>
      <c r="R5" s="37"/>
      <c r="S5" s="37"/>
      <c r="T5" s="37"/>
      <c r="U5" s="37"/>
      <c r="V5" s="37"/>
      <c r="W5" s="42"/>
      <c r="X5" s="128"/>
    </row>
    <row r="6" spans="1:24" ht="17.25" thickBot="1" x14ac:dyDescent="0.35">
      <c r="A6" s="42"/>
      <c r="B6" s="211" t="s">
        <v>379</v>
      </c>
      <c r="C6" s="126"/>
      <c r="D6" s="126"/>
      <c r="E6" s="126"/>
      <c r="F6" s="126"/>
      <c r="G6" s="126"/>
      <c r="H6" s="37"/>
      <c r="I6" s="37"/>
      <c r="J6" s="37"/>
      <c r="K6" s="37"/>
      <c r="L6" s="37"/>
      <c r="M6" s="37"/>
      <c r="N6" s="37"/>
      <c r="O6" s="37"/>
      <c r="P6" s="37"/>
      <c r="Q6" s="37"/>
      <c r="R6" s="37"/>
      <c r="S6" s="37"/>
      <c r="T6" s="37"/>
      <c r="U6" s="37"/>
      <c r="V6" s="37"/>
      <c r="W6" s="42"/>
      <c r="X6" s="128"/>
    </row>
    <row r="7" spans="1:24" ht="17.25" thickBot="1" x14ac:dyDescent="0.35">
      <c r="A7" s="42"/>
      <c r="B7" s="211"/>
      <c r="C7" s="20"/>
      <c r="D7" s="20"/>
      <c r="E7" s="20"/>
      <c r="F7" s="20"/>
      <c r="G7" s="20"/>
      <c r="H7" s="37"/>
      <c r="I7" s="37"/>
      <c r="J7" s="37"/>
      <c r="K7" s="37"/>
      <c r="L7" s="37"/>
      <c r="M7" s="37"/>
      <c r="N7" s="37"/>
      <c r="O7" s="37"/>
      <c r="P7" s="37"/>
      <c r="Q7" s="37"/>
      <c r="R7" s="37"/>
      <c r="S7" s="37"/>
      <c r="T7" s="37"/>
      <c r="U7" s="37"/>
      <c r="V7" s="37"/>
      <c r="W7" s="42"/>
      <c r="X7" s="128"/>
    </row>
    <row r="8" spans="1:24" ht="17.25" thickBot="1" x14ac:dyDescent="0.35">
      <c r="A8" s="42"/>
      <c r="B8" s="246"/>
      <c r="C8" s="246"/>
      <c r="D8" s="246"/>
      <c r="E8" s="246"/>
      <c r="F8" s="246"/>
      <c r="G8" s="246"/>
      <c r="H8" s="37"/>
      <c r="I8" s="37"/>
      <c r="J8" s="37"/>
      <c r="K8" s="37"/>
      <c r="L8" s="37"/>
      <c r="M8" s="37"/>
      <c r="N8" s="37"/>
      <c r="O8" s="37"/>
      <c r="P8" s="37"/>
      <c r="Q8" s="37"/>
      <c r="R8" s="37"/>
      <c r="S8" s="37"/>
      <c r="T8" s="37"/>
      <c r="U8" s="37"/>
      <c r="V8" s="37"/>
      <c r="W8" s="42"/>
      <c r="X8" s="128"/>
    </row>
    <row r="9" spans="1:24" ht="19.5" thickBot="1" x14ac:dyDescent="0.4">
      <c r="A9" s="42"/>
      <c r="B9" s="232" t="s">
        <v>401</v>
      </c>
      <c r="C9" s="37"/>
      <c r="D9" s="37"/>
      <c r="E9" s="37"/>
      <c r="F9" s="37"/>
      <c r="G9" s="37"/>
      <c r="H9" s="37"/>
      <c r="I9" s="37"/>
      <c r="J9" s="37"/>
      <c r="K9" s="37"/>
      <c r="L9" s="37"/>
      <c r="M9" s="37"/>
      <c r="N9" s="37"/>
      <c r="O9" s="37"/>
      <c r="P9" s="37"/>
      <c r="Q9" s="37"/>
      <c r="R9" s="37"/>
      <c r="S9" s="37"/>
      <c r="T9" s="37"/>
      <c r="U9" s="37"/>
      <c r="V9" s="37"/>
      <c r="W9" s="42"/>
      <c r="X9" s="128"/>
    </row>
    <row r="10" spans="1:24" ht="51" thickTop="1" thickBot="1" x14ac:dyDescent="0.35">
      <c r="A10" s="42"/>
      <c r="B10" s="86" t="s">
        <v>37</v>
      </c>
      <c r="C10" s="86" t="s">
        <v>163</v>
      </c>
      <c r="D10" s="86" t="s">
        <v>164</v>
      </c>
      <c r="E10" s="86" t="s">
        <v>165</v>
      </c>
      <c r="F10" s="86" t="s">
        <v>166</v>
      </c>
      <c r="G10" s="86" t="s">
        <v>380</v>
      </c>
      <c r="H10" s="37"/>
      <c r="I10" s="37"/>
      <c r="J10" s="37"/>
      <c r="K10" s="37"/>
      <c r="L10" s="37"/>
      <c r="M10" s="37"/>
      <c r="N10" s="37"/>
      <c r="O10" s="37"/>
      <c r="P10" s="37"/>
      <c r="Q10" s="37"/>
      <c r="R10" s="37"/>
      <c r="S10" s="37"/>
      <c r="T10" s="37"/>
      <c r="U10" s="37"/>
      <c r="V10" s="37"/>
      <c r="W10" s="42"/>
      <c r="X10" s="128"/>
    </row>
    <row r="11" spans="1:24" ht="17.25" thickBot="1" x14ac:dyDescent="0.35">
      <c r="A11" s="42"/>
      <c r="B11" s="19" t="s">
        <v>90</v>
      </c>
      <c r="C11" s="17">
        <v>1</v>
      </c>
      <c r="D11" s="17">
        <v>1</v>
      </c>
      <c r="E11" s="17">
        <v>1</v>
      </c>
      <c r="F11" s="17">
        <v>1</v>
      </c>
      <c r="G11" s="17">
        <v>1</v>
      </c>
      <c r="H11" s="37"/>
      <c r="I11" s="212"/>
      <c r="J11" s="212"/>
      <c r="K11" s="212"/>
      <c r="L11" s="212"/>
      <c r="M11" s="212"/>
      <c r="N11" s="37"/>
      <c r="O11" s="37"/>
      <c r="P11" s="37"/>
      <c r="Q11" s="37"/>
      <c r="R11" s="37"/>
      <c r="S11" s="37"/>
      <c r="T11" s="37"/>
      <c r="U11" s="37"/>
      <c r="V11" s="37"/>
      <c r="W11" s="42"/>
      <c r="X11" s="128"/>
    </row>
    <row r="12" spans="1:24" ht="17.25" thickBot="1" x14ac:dyDescent="0.35">
      <c r="A12" s="42"/>
      <c r="B12" s="19" t="s">
        <v>167</v>
      </c>
      <c r="C12" s="16">
        <v>1.03</v>
      </c>
      <c r="D12" s="16">
        <v>1.03</v>
      </c>
      <c r="E12" s="16">
        <v>1</v>
      </c>
      <c r="F12" s="16">
        <v>1.03</v>
      </c>
      <c r="G12" s="16">
        <v>1.03</v>
      </c>
      <c r="H12" s="37"/>
      <c r="I12" s="37"/>
      <c r="J12" s="37"/>
      <c r="K12" s="37"/>
      <c r="L12" s="37"/>
      <c r="M12" s="37"/>
      <c r="N12" s="37"/>
      <c r="O12" s="37"/>
      <c r="P12" s="37"/>
      <c r="Q12" s="37"/>
      <c r="R12" s="37"/>
      <c r="S12" s="37"/>
      <c r="T12" s="37"/>
      <c r="U12" s="37"/>
      <c r="V12" s="37"/>
      <c r="W12" s="42"/>
      <c r="X12" s="128"/>
    </row>
    <row r="13" spans="1:24" ht="17.25" thickBot="1" x14ac:dyDescent="0.35">
      <c r="A13" s="42"/>
      <c r="B13" s="19" t="s">
        <v>168</v>
      </c>
      <c r="C13" s="17">
        <v>1.05</v>
      </c>
      <c r="D13" s="17">
        <v>1.05</v>
      </c>
      <c r="E13" s="17">
        <v>1</v>
      </c>
      <c r="F13" s="17">
        <v>1.05</v>
      </c>
      <c r="G13" s="17">
        <v>1.05</v>
      </c>
      <c r="H13" s="37"/>
      <c r="I13" s="37"/>
      <c r="J13" s="37"/>
      <c r="K13" s="37"/>
      <c r="L13" s="37"/>
      <c r="M13" s="37"/>
      <c r="N13" s="37"/>
      <c r="O13" s="37"/>
      <c r="P13" s="37"/>
      <c r="Q13" s="37"/>
      <c r="R13" s="37"/>
      <c r="S13" s="37"/>
      <c r="T13" s="37"/>
      <c r="U13" s="37"/>
      <c r="V13" s="37"/>
      <c r="W13" s="42"/>
      <c r="X13" s="128"/>
    </row>
    <row r="14" spans="1:24" ht="17.25" thickBot="1" x14ac:dyDescent="0.35">
      <c r="A14" s="42"/>
      <c r="B14" s="19" t="s">
        <v>82</v>
      </c>
      <c r="C14" s="16">
        <v>1</v>
      </c>
      <c r="D14" s="16">
        <v>1</v>
      </c>
      <c r="E14" s="16">
        <v>1</v>
      </c>
      <c r="F14" s="16">
        <v>1</v>
      </c>
      <c r="G14" s="16">
        <v>1</v>
      </c>
      <c r="H14" s="37"/>
      <c r="I14" s="212"/>
      <c r="J14" s="212"/>
      <c r="K14" s="212"/>
      <c r="L14" s="212"/>
      <c r="M14" s="212"/>
      <c r="N14" s="37"/>
      <c r="O14" s="37"/>
      <c r="P14" s="37"/>
      <c r="Q14" s="37"/>
      <c r="R14" s="37"/>
      <c r="S14" s="37"/>
      <c r="T14" s="37"/>
      <c r="U14" s="37"/>
      <c r="V14" s="37"/>
      <c r="W14" s="42"/>
      <c r="X14" s="128"/>
    </row>
    <row r="15" spans="1:24" ht="17.25" thickBot="1" x14ac:dyDescent="0.35">
      <c r="A15" s="42"/>
      <c r="B15" s="19" t="s">
        <v>169</v>
      </c>
      <c r="C15" s="17">
        <v>1.05</v>
      </c>
      <c r="D15" s="17">
        <v>1.1047619047619046</v>
      </c>
      <c r="E15" s="17">
        <v>1</v>
      </c>
      <c r="F15" s="17">
        <v>1.1545454545454545</v>
      </c>
      <c r="G15" s="17">
        <v>1.1214953271028036</v>
      </c>
      <c r="H15" s="37"/>
      <c r="I15" s="37"/>
      <c r="J15" s="37"/>
      <c r="K15" s="37"/>
      <c r="L15" s="37"/>
      <c r="M15" s="37"/>
      <c r="N15" s="37"/>
      <c r="O15" s="37"/>
      <c r="P15" s="37"/>
      <c r="Q15" s="37"/>
      <c r="R15" s="37"/>
      <c r="S15" s="37"/>
      <c r="T15" s="37"/>
      <c r="U15" s="37"/>
      <c r="V15" s="37"/>
      <c r="W15" s="42"/>
      <c r="X15" s="128"/>
    </row>
    <row r="16" spans="1:24" ht="17.25" thickBot="1" x14ac:dyDescent="0.35">
      <c r="A16" s="42"/>
      <c r="B16" s="19" t="s">
        <v>170</v>
      </c>
      <c r="C16" s="16">
        <v>1.1000000000000001</v>
      </c>
      <c r="D16" s="16">
        <v>1.2095238095238094</v>
      </c>
      <c r="E16" s="16">
        <v>1</v>
      </c>
      <c r="F16" s="16">
        <v>1.3090909090909089</v>
      </c>
      <c r="G16" s="16">
        <v>1.2523364485981308</v>
      </c>
      <c r="H16" s="37"/>
      <c r="I16" s="37"/>
      <c r="J16" s="37"/>
      <c r="K16" s="37"/>
      <c r="L16" s="37"/>
      <c r="M16" s="37"/>
      <c r="N16" s="37"/>
      <c r="O16" s="37"/>
      <c r="P16" s="37"/>
      <c r="Q16" s="37"/>
      <c r="R16" s="37"/>
      <c r="S16" s="37"/>
      <c r="T16" s="37"/>
      <c r="U16" s="37"/>
      <c r="V16" s="37"/>
      <c r="W16" s="42"/>
      <c r="X16" s="128"/>
    </row>
    <row r="17" spans="1:24" ht="17.25" thickBot="1" x14ac:dyDescent="0.35">
      <c r="A17" s="42"/>
      <c r="B17" s="19" t="s">
        <v>86</v>
      </c>
      <c r="C17" s="17">
        <v>1</v>
      </c>
      <c r="D17" s="17">
        <v>1</v>
      </c>
      <c r="E17" s="17">
        <v>1</v>
      </c>
      <c r="F17" s="17">
        <v>1</v>
      </c>
      <c r="G17" s="17">
        <v>1</v>
      </c>
      <c r="H17" s="37"/>
      <c r="I17" s="212"/>
      <c r="J17" s="212"/>
      <c r="K17" s="212"/>
      <c r="L17" s="212"/>
      <c r="M17" s="212"/>
      <c r="N17" s="37"/>
      <c r="O17" s="37"/>
      <c r="P17" s="37"/>
      <c r="Q17" s="37"/>
      <c r="R17" s="37"/>
      <c r="S17" s="37"/>
      <c r="T17" s="37"/>
      <c r="U17" s="37"/>
      <c r="V17" s="37"/>
      <c r="W17" s="42"/>
      <c r="X17" s="128"/>
    </row>
    <row r="18" spans="1:24" ht="17.25" thickBot="1" x14ac:dyDescent="0.35">
      <c r="A18" s="42"/>
      <c r="B18" s="19" t="s">
        <v>171</v>
      </c>
      <c r="C18" s="16">
        <v>1.05</v>
      </c>
      <c r="D18" s="16">
        <v>1.0733944954128438</v>
      </c>
      <c r="E18" s="16">
        <v>1</v>
      </c>
      <c r="F18" s="16">
        <v>1.1016949152542375</v>
      </c>
      <c r="G18" s="16">
        <v>1.0796460176991152</v>
      </c>
      <c r="H18" s="37"/>
      <c r="I18" s="37"/>
      <c r="J18" s="37"/>
      <c r="K18" s="37"/>
      <c r="L18" s="37"/>
      <c r="M18" s="37"/>
      <c r="N18" s="37"/>
      <c r="O18" s="37"/>
      <c r="P18" s="37"/>
      <c r="Q18" s="37"/>
      <c r="R18" s="37"/>
      <c r="S18" s="37"/>
      <c r="T18" s="37"/>
      <c r="U18" s="37"/>
      <c r="V18" s="37"/>
      <c r="W18" s="42"/>
      <c r="X18" s="128"/>
    </row>
    <row r="19" spans="1:24" ht="17.25" thickBot="1" x14ac:dyDescent="0.35">
      <c r="A19" s="42"/>
      <c r="B19" s="19" t="s">
        <v>172</v>
      </c>
      <c r="C19" s="17">
        <v>1.1000000000000001</v>
      </c>
      <c r="D19" s="17">
        <v>1.1559633027522935</v>
      </c>
      <c r="E19" s="17">
        <v>1</v>
      </c>
      <c r="F19" s="17">
        <v>1.2033898305084745</v>
      </c>
      <c r="G19" s="17">
        <v>1.1681415929203542</v>
      </c>
      <c r="H19" s="37"/>
      <c r="I19" s="37"/>
      <c r="J19" s="37"/>
      <c r="K19" s="37"/>
      <c r="L19" s="37"/>
      <c r="M19" s="37"/>
      <c r="N19" s="37"/>
      <c r="O19" s="37"/>
      <c r="P19" s="37"/>
      <c r="Q19" s="37"/>
      <c r="R19" s="37"/>
      <c r="S19" s="37"/>
      <c r="T19" s="37"/>
      <c r="U19" s="37"/>
      <c r="V19" s="37"/>
      <c r="W19" s="42"/>
      <c r="X19" s="128"/>
    </row>
    <row r="20" spans="1:24" ht="17.25" thickBot="1" x14ac:dyDescent="0.35">
      <c r="A20" s="42"/>
      <c r="B20" s="19" t="s">
        <v>92</v>
      </c>
      <c r="C20" s="16">
        <v>1</v>
      </c>
      <c r="D20" s="16">
        <v>1</v>
      </c>
      <c r="E20" s="16">
        <v>1</v>
      </c>
      <c r="F20" s="16">
        <v>1</v>
      </c>
      <c r="G20" s="16">
        <v>1</v>
      </c>
      <c r="H20" s="37"/>
      <c r="I20" s="212"/>
      <c r="J20" s="212"/>
      <c r="K20" s="212"/>
      <c r="L20" s="212"/>
      <c r="M20" s="212"/>
      <c r="N20" s="37"/>
      <c r="O20" s="37"/>
      <c r="P20" s="37"/>
      <c r="Q20" s="37"/>
      <c r="R20" s="37"/>
      <c r="S20" s="37"/>
      <c r="T20" s="37"/>
      <c r="U20" s="37"/>
      <c r="V20" s="37"/>
      <c r="W20" s="42"/>
      <c r="X20" s="128"/>
    </row>
    <row r="21" spans="1:24" ht="17.25" thickBot="1" x14ac:dyDescent="0.35">
      <c r="A21" s="42"/>
      <c r="B21" s="19" t="s">
        <v>173</v>
      </c>
      <c r="C21" s="17">
        <v>1.05</v>
      </c>
      <c r="D21" s="17">
        <v>1.0990099009900991</v>
      </c>
      <c r="E21" s="17">
        <v>1</v>
      </c>
      <c r="F21" s="17">
        <v>1.1470588235294117</v>
      </c>
      <c r="G21" s="17">
        <v>1.1188118811881187</v>
      </c>
      <c r="H21" s="37"/>
      <c r="I21" s="37"/>
      <c r="J21" s="37"/>
      <c r="K21" s="37"/>
      <c r="L21" s="37"/>
      <c r="M21" s="37"/>
      <c r="N21" s="37"/>
      <c r="O21" s="37"/>
      <c r="P21" s="37"/>
      <c r="Q21" s="37"/>
      <c r="R21" s="37"/>
      <c r="S21" s="37"/>
      <c r="T21" s="37"/>
      <c r="U21" s="37"/>
      <c r="V21" s="37"/>
      <c r="W21" s="42"/>
      <c r="X21" s="128"/>
    </row>
    <row r="22" spans="1:24" ht="17.25" thickBot="1" x14ac:dyDescent="0.35">
      <c r="A22" s="42"/>
      <c r="B22" s="19" t="s">
        <v>174</v>
      </c>
      <c r="C22" s="16">
        <v>1.1000000000000001</v>
      </c>
      <c r="D22" s="16">
        <v>1.198019801980198</v>
      </c>
      <c r="E22" s="16">
        <v>1</v>
      </c>
      <c r="F22" s="16">
        <v>1.2941176470588236</v>
      </c>
      <c r="G22" s="16">
        <v>1.2376237623762376</v>
      </c>
      <c r="H22" s="37"/>
      <c r="I22" s="37"/>
      <c r="J22" s="37"/>
      <c r="K22" s="37"/>
      <c r="L22" s="37"/>
      <c r="M22" s="37"/>
      <c r="N22" s="37"/>
      <c r="O22" s="37"/>
      <c r="P22" s="37"/>
      <c r="Q22" s="37"/>
      <c r="R22" s="37"/>
      <c r="S22" s="37"/>
      <c r="T22" s="37"/>
      <c r="U22" s="37"/>
      <c r="V22" s="37"/>
      <c r="W22" s="42"/>
      <c r="X22" s="128"/>
    </row>
    <row r="23" spans="1:24" ht="17.25" thickBot="1" x14ac:dyDescent="0.35">
      <c r="A23" s="42"/>
      <c r="B23" s="19" t="s">
        <v>94</v>
      </c>
      <c r="C23" s="17">
        <v>1</v>
      </c>
      <c r="D23" s="17">
        <v>1</v>
      </c>
      <c r="E23" s="17">
        <v>1</v>
      </c>
      <c r="F23" s="17">
        <v>1</v>
      </c>
      <c r="G23" s="17">
        <v>1</v>
      </c>
      <c r="H23" s="37"/>
      <c r="I23" s="212"/>
      <c r="J23" s="212"/>
      <c r="K23" s="212"/>
      <c r="L23" s="212"/>
      <c r="M23" s="212"/>
      <c r="N23" s="37"/>
      <c r="O23" s="37"/>
      <c r="P23" s="37"/>
      <c r="Q23" s="37"/>
      <c r="R23" s="37"/>
      <c r="S23" s="37"/>
      <c r="T23" s="37"/>
      <c r="U23" s="37"/>
      <c r="V23" s="37"/>
      <c r="W23" s="42"/>
      <c r="X23" s="128"/>
    </row>
    <row r="24" spans="1:24" ht="17.25" thickBot="1" x14ac:dyDescent="0.35">
      <c r="A24" s="42"/>
      <c r="B24" s="19" t="s">
        <v>175</v>
      </c>
      <c r="C24" s="16">
        <v>1.05</v>
      </c>
      <c r="D24" s="16">
        <v>1.0673076923076923</v>
      </c>
      <c r="E24" s="16">
        <v>1</v>
      </c>
      <c r="F24" s="16">
        <v>1.1028037383177569</v>
      </c>
      <c r="G24" s="16">
        <v>1.0857142857142856</v>
      </c>
      <c r="H24" s="37"/>
      <c r="I24" s="37"/>
      <c r="J24" s="37"/>
      <c r="K24" s="37"/>
      <c r="L24" s="37"/>
      <c r="M24" s="37"/>
      <c r="N24" s="37"/>
      <c r="O24" s="37"/>
      <c r="P24" s="37"/>
      <c r="Q24" s="37"/>
      <c r="R24" s="37"/>
      <c r="S24" s="37"/>
      <c r="T24" s="37"/>
      <c r="U24" s="37"/>
      <c r="V24" s="37"/>
      <c r="W24" s="42"/>
      <c r="X24" s="128"/>
    </row>
    <row r="25" spans="1:24" ht="17.25" thickBot="1" x14ac:dyDescent="0.35">
      <c r="A25" s="42"/>
      <c r="B25" s="19" t="s">
        <v>176</v>
      </c>
      <c r="C25" s="17">
        <v>1.1000000000000001</v>
      </c>
      <c r="D25" s="17">
        <v>1.1442307692307692</v>
      </c>
      <c r="E25" s="17">
        <v>1</v>
      </c>
      <c r="F25" s="17">
        <v>1.205607476635514</v>
      </c>
      <c r="G25" s="17">
        <v>1.1714285714285713</v>
      </c>
      <c r="H25" s="37"/>
      <c r="I25" s="37"/>
      <c r="J25" s="37"/>
      <c r="K25" s="37"/>
      <c r="L25" s="37"/>
      <c r="M25" s="37"/>
      <c r="N25" s="37"/>
      <c r="O25" s="37"/>
      <c r="P25" s="37"/>
      <c r="Q25" s="37"/>
      <c r="R25" s="37"/>
      <c r="S25" s="37"/>
      <c r="T25" s="37"/>
      <c r="U25" s="37"/>
      <c r="V25" s="37"/>
      <c r="W25" s="42"/>
      <c r="X25" s="128"/>
    </row>
    <row r="26" spans="1:24" ht="17.25" thickBot="1" x14ac:dyDescent="0.35">
      <c r="A26" s="42"/>
      <c r="B26" s="56" t="s">
        <v>112</v>
      </c>
      <c r="C26" s="42"/>
      <c r="D26" s="42"/>
      <c r="E26" s="42"/>
      <c r="F26" s="42"/>
      <c r="G26" s="42"/>
      <c r="H26" s="37"/>
      <c r="I26" s="37"/>
      <c r="J26" s="37"/>
      <c r="K26" s="37"/>
      <c r="L26" s="37"/>
      <c r="M26" s="37"/>
      <c r="N26" s="37"/>
      <c r="O26" s="37"/>
      <c r="P26" s="37"/>
      <c r="Q26" s="37"/>
      <c r="R26" s="37"/>
      <c r="S26" s="37"/>
      <c r="T26" s="37"/>
      <c r="U26" s="37"/>
      <c r="V26" s="37"/>
      <c r="W26" s="42"/>
      <c r="X26" s="128"/>
    </row>
    <row r="27" spans="1:24" ht="17.25" thickBot="1" x14ac:dyDescent="0.35">
      <c r="A27" s="42"/>
      <c r="B27" s="56" t="s">
        <v>177</v>
      </c>
      <c r="C27" s="42"/>
      <c r="D27" s="42"/>
      <c r="E27" s="42"/>
      <c r="F27" s="42"/>
      <c r="G27" s="42"/>
      <c r="H27" s="37"/>
      <c r="I27" s="37"/>
      <c r="J27" s="37"/>
      <c r="K27" s="37"/>
      <c r="L27" s="37"/>
      <c r="M27" s="37"/>
      <c r="N27" s="37"/>
      <c r="O27" s="37"/>
      <c r="P27" s="37"/>
      <c r="Q27" s="37"/>
      <c r="R27" s="37"/>
      <c r="S27" s="37"/>
      <c r="T27" s="37"/>
      <c r="U27" s="37"/>
      <c r="V27" s="37"/>
      <c r="W27" s="42"/>
      <c r="X27" s="128"/>
    </row>
    <row r="28" spans="1:24" ht="17.25" thickBot="1" x14ac:dyDescent="0.35">
      <c r="A28" s="42"/>
      <c r="B28" s="56" t="s">
        <v>381</v>
      </c>
      <c r="C28" s="42"/>
      <c r="D28" s="42"/>
      <c r="E28" s="42"/>
      <c r="F28" s="42"/>
      <c r="G28" s="42"/>
      <c r="H28" s="37"/>
      <c r="I28" s="37"/>
      <c r="J28" s="37"/>
      <c r="K28" s="37"/>
      <c r="L28" s="37"/>
      <c r="M28" s="37"/>
      <c r="N28" s="37"/>
      <c r="O28" s="37"/>
      <c r="P28" s="37"/>
      <c r="Q28" s="37"/>
      <c r="R28" s="37"/>
      <c r="S28" s="37"/>
      <c r="T28" s="37"/>
      <c r="U28" s="37"/>
      <c r="V28" s="37"/>
      <c r="W28" s="42"/>
      <c r="X28" s="128"/>
    </row>
    <row r="29" spans="1:24" ht="17.25" thickBot="1" x14ac:dyDescent="0.35">
      <c r="A29" s="42"/>
      <c r="B29" s="30"/>
      <c r="C29" s="42"/>
      <c r="D29" s="42"/>
      <c r="E29" s="42"/>
      <c r="F29" s="42"/>
      <c r="G29" s="42"/>
      <c r="H29" s="37"/>
      <c r="I29" s="37"/>
      <c r="J29" s="37"/>
      <c r="K29" s="37"/>
      <c r="L29" s="37"/>
      <c r="M29" s="37"/>
      <c r="N29" s="37"/>
      <c r="O29" s="37"/>
      <c r="P29" s="37"/>
      <c r="Q29" s="37"/>
      <c r="R29" s="37"/>
      <c r="S29" s="37"/>
      <c r="T29" s="37"/>
      <c r="U29" s="37"/>
      <c r="V29" s="37"/>
      <c r="W29" s="42"/>
      <c r="X29" s="128"/>
    </row>
    <row r="30" spans="1:24" ht="19.5" thickBot="1" x14ac:dyDescent="0.4">
      <c r="A30" s="42"/>
      <c r="B30" s="231" t="s">
        <v>402</v>
      </c>
      <c r="C30" s="37"/>
      <c r="D30" s="37"/>
      <c r="E30" s="37"/>
      <c r="F30" s="37"/>
      <c r="G30" s="42"/>
      <c r="H30" s="37"/>
      <c r="I30" s="37"/>
      <c r="J30" s="37"/>
      <c r="K30" s="37"/>
      <c r="L30" s="37"/>
      <c r="M30" s="37"/>
      <c r="N30" s="37"/>
      <c r="O30" s="37"/>
      <c r="P30" s="37"/>
      <c r="Q30" s="37"/>
      <c r="R30" s="37"/>
      <c r="S30" s="37"/>
      <c r="T30" s="37"/>
      <c r="U30" s="37"/>
      <c r="V30" s="37"/>
      <c r="W30" s="42"/>
      <c r="X30" s="128"/>
    </row>
    <row r="31" spans="1:24" ht="34.15" customHeight="1" thickTop="1" thickBot="1" x14ac:dyDescent="0.35">
      <c r="A31" s="42"/>
      <c r="B31" s="21" t="s">
        <v>145</v>
      </c>
      <c r="C31" s="21" t="s">
        <v>163</v>
      </c>
      <c r="D31" s="21" t="s">
        <v>164</v>
      </c>
      <c r="E31" s="21" t="s">
        <v>165</v>
      </c>
      <c r="F31" s="21" t="s">
        <v>166</v>
      </c>
      <c r="G31" s="42"/>
      <c r="H31" s="37"/>
      <c r="I31" s="37"/>
      <c r="J31" s="37"/>
      <c r="K31" s="37"/>
      <c r="L31" s="37"/>
      <c r="M31" s="37"/>
      <c r="N31" s="37"/>
      <c r="O31" s="37"/>
      <c r="P31" s="37"/>
      <c r="Q31" s="37"/>
      <c r="R31" s="37"/>
      <c r="S31" s="37"/>
      <c r="T31" s="37"/>
      <c r="U31" s="37"/>
      <c r="V31" s="37"/>
      <c r="W31" s="42"/>
      <c r="X31" s="128"/>
    </row>
    <row r="32" spans="1:24" ht="17.25" thickBot="1" x14ac:dyDescent="0.35">
      <c r="A32" s="42"/>
      <c r="B32" s="19" t="s">
        <v>91</v>
      </c>
      <c r="C32" s="213">
        <v>0.33</v>
      </c>
      <c r="D32" s="213">
        <v>0</v>
      </c>
      <c r="E32" s="213">
        <v>0.17</v>
      </c>
      <c r="F32" s="213">
        <v>0.5</v>
      </c>
      <c r="G32" s="42"/>
      <c r="H32" s="37"/>
      <c r="I32" s="37"/>
      <c r="J32" s="37"/>
      <c r="K32" s="37"/>
      <c r="L32" s="37"/>
      <c r="M32" s="37"/>
      <c r="N32" s="37"/>
      <c r="O32" s="37"/>
      <c r="P32" s="37"/>
      <c r="Q32" s="37"/>
      <c r="R32" s="37"/>
      <c r="S32" s="37"/>
      <c r="T32" s="37"/>
      <c r="U32" s="37"/>
      <c r="V32" s="37"/>
      <c r="W32" s="42"/>
      <c r="X32" s="128"/>
    </row>
    <row r="33" spans="1:24" ht="17.25" thickBot="1" x14ac:dyDescent="0.35">
      <c r="A33" s="42"/>
      <c r="B33" s="19" t="s">
        <v>93</v>
      </c>
      <c r="C33" s="214">
        <v>0.3</v>
      </c>
      <c r="D33" s="215">
        <v>0</v>
      </c>
      <c r="E33" s="214">
        <v>0.26</v>
      </c>
      <c r="F33" s="214">
        <v>0.44</v>
      </c>
      <c r="G33" s="42"/>
      <c r="H33" s="216"/>
      <c r="I33" s="37"/>
      <c r="J33" s="37"/>
      <c r="K33" s="37"/>
      <c r="L33" s="37"/>
      <c r="M33" s="37"/>
      <c r="N33" s="37"/>
      <c r="O33" s="37"/>
      <c r="P33" s="37"/>
      <c r="Q33" s="37"/>
      <c r="R33" s="37"/>
      <c r="S33" s="37"/>
      <c r="T33" s="37"/>
      <c r="U33" s="37"/>
      <c r="V33" s="37"/>
      <c r="W33" s="42"/>
      <c r="X33" s="128"/>
    </row>
    <row r="34" spans="1:24" ht="17.25" thickBot="1" x14ac:dyDescent="0.35">
      <c r="A34" s="42"/>
      <c r="B34" s="19" t="s">
        <v>95</v>
      </c>
      <c r="C34" s="213">
        <v>0.6</v>
      </c>
      <c r="D34" s="213">
        <v>0.06</v>
      </c>
      <c r="E34" s="213">
        <v>0.08</v>
      </c>
      <c r="F34" s="213">
        <v>0.26</v>
      </c>
      <c r="G34" s="42"/>
      <c r="H34" s="37"/>
      <c r="I34" s="37"/>
      <c r="J34" s="37"/>
      <c r="K34" s="37"/>
      <c r="L34" s="37"/>
      <c r="M34" s="37"/>
      <c r="N34" s="37"/>
      <c r="O34" s="37"/>
      <c r="P34" s="37"/>
      <c r="Q34" s="37"/>
      <c r="R34" s="37"/>
      <c r="S34" s="37"/>
      <c r="T34" s="37"/>
      <c r="U34" s="37"/>
      <c r="V34" s="37"/>
      <c r="W34" s="42"/>
      <c r="X34" s="128"/>
    </row>
    <row r="35" spans="1:24" ht="17.25" thickBot="1" x14ac:dyDescent="0.35">
      <c r="A35" s="42"/>
      <c r="B35" s="19" t="s">
        <v>96</v>
      </c>
      <c r="C35" s="214">
        <v>0.57999999999999996</v>
      </c>
      <c r="D35" s="214">
        <v>0.1</v>
      </c>
      <c r="E35" s="214">
        <v>7.0000000000000007E-2</v>
      </c>
      <c r="F35" s="214">
        <v>0.25</v>
      </c>
      <c r="G35" s="42"/>
      <c r="H35" s="37"/>
      <c r="I35" s="37"/>
      <c r="J35" s="37"/>
      <c r="K35" s="37"/>
      <c r="L35" s="37"/>
      <c r="M35" s="37"/>
      <c r="N35" s="37"/>
      <c r="O35" s="37"/>
      <c r="P35" s="37"/>
      <c r="Q35" s="37"/>
      <c r="R35" s="37"/>
      <c r="S35" s="37"/>
      <c r="T35" s="37"/>
      <c r="U35" s="37"/>
      <c r="V35" s="37"/>
      <c r="W35" s="42"/>
      <c r="X35" s="128"/>
    </row>
    <row r="36" spans="1:24" ht="17.25" thickBot="1" x14ac:dyDescent="0.35">
      <c r="A36" s="42"/>
      <c r="B36" s="19" t="s">
        <v>97</v>
      </c>
      <c r="C36" s="213">
        <v>0.62</v>
      </c>
      <c r="D36" s="213">
        <v>0.03</v>
      </c>
      <c r="E36" s="213">
        <v>0.08</v>
      </c>
      <c r="F36" s="213">
        <v>0.27</v>
      </c>
      <c r="G36" s="42"/>
      <c r="H36" s="37"/>
      <c r="I36" s="37"/>
      <c r="J36" s="37"/>
      <c r="K36" s="37"/>
      <c r="L36" s="37"/>
      <c r="M36" s="37"/>
      <c r="N36" s="37"/>
      <c r="O36" s="37"/>
      <c r="P36" s="37"/>
      <c r="Q36" s="37"/>
      <c r="R36" s="37"/>
      <c r="S36" s="37"/>
      <c r="T36" s="37"/>
      <c r="U36" s="37"/>
      <c r="V36" s="37"/>
      <c r="W36" s="42"/>
      <c r="X36" s="128"/>
    </row>
    <row r="37" spans="1:24" ht="17.25" thickBot="1" x14ac:dyDescent="0.35">
      <c r="A37" s="42"/>
      <c r="B37" s="19" t="s">
        <v>98</v>
      </c>
      <c r="C37" s="214">
        <v>0.56999999999999995</v>
      </c>
      <c r="D37" s="214">
        <v>0.03</v>
      </c>
      <c r="E37" s="214">
        <v>0.16</v>
      </c>
      <c r="F37" s="214">
        <v>0.24</v>
      </c>
      <c r="G37" s="42"/>
      <c r="H37" s="37"/>
      <c r="I37" s="37"/>
      <c r="J37" s="37"/>
      <c r="K37" s="37"/>
      <c r="L37" s="37"/>
      <c r="M37" s="37"/>
      <c r="N37" s="37"/>
      <c r="O37" s="37"/>
      <c r="P37" s="37"/>
      <c r="Q37" s="37"/>
      <c r="R37" s="37"/>
      <c r="S37" s="37"/>
      <c r="T37" s="37"/>
      <c r="U37" s="37"/>
      <c r="V37" s="37"/>
      <c r="W37" s="42"/>
      <c r="X37" s="128"/>
    </row>
    <row r="38" spans="1:24" ht="17.25" thickBot="1" x14ac:dyDescent="0.35">
      <c r="A38" s="42"/>
      <c r="B38" s="19" t="s">
        <v>99</v>
      </c>
      <c r="C38" s="213">
        <v>0.33333333333333331</v>
      </c>
      <c r="D38" s="213">
        <v>0</v>
      </c>
      <c r="E38" s="213">
        <v>0.16666666666666666</v>
      </c>
      <c r="F38" s="213">
        <v>0.5</v>
      </c>
      <c r="G38" s="42"/>
      <c r="H38" s="37"/>
      <c r="I38" s="37"/>
      <c r="J38" s="37"/>
      <c r="K38" s="37"/>
      <c r="L38" s="37"/>
      <c r="M38" s="37"/>
      <c r="N38" s="37"/>
      <c r="O38" s="37"/>
      <c r="P38" s="37"/>
      <c r="Q38" s="37"/>
      <c r="R38" s="37"/>
      <c r="S38" s="37"/>
      <c r="T38" s="37"/>
      <c r="U38" s="37"/>
      <c r="V38" s="37"/>
      <c r="W38" s="42"/>
      <c r="X38" s="128"/>
    </row>
    <row r="39" spans="1:24" ht="17.25" thickBot="1" x14ac:dyDescent="0.35">
      <c r="A39" s="42"/>
      <c r="B39" s="19" t="s">
        <v>83</v>
      </c>
      <c r="C39" s="214">
        <v>0.76</v>
      </c>
      <c r="D39" s="214">
        <v>0</v>
      </c>
      <c r="E39" s="214">
        <v>0.09</v>
      </c>
      <c r="F39" s="214">
        <v>0.15</v>
      </c>
      <c r="G39" s="42"/>
      <c r="H39" s="42"/>
      <c r="I39" s="217"/>
      <c r="J39" s="42"/>
      <c r="K39" s="42"/>
      <c r="L39" s="42"/>
      <c r="M39" s="42"/>
      <c r="N39" s="42"/>
      <c r="O39" s="42"/>
      <c r="P39" s="42"/>
      <c r="Q39" s="42"/>
      <c r="R39" s="42"/>
      <c r="S39" s="42"/>
      <c r="T39" s="42"/>
      <c r="U39" s="42"/>
      <c r="V39" s="42"/>
      <c r="W39" s="42"/>
      <c r="X39" s="128"/>
    </row>
    <row r="40" spans="1:24" ht="17.25" thickBot="1" x14ac:dyDescent="0.35">
      <c r="A40" s="42"/>
      <c r="B40" s="19" t="s">
        <v>84</v>
      </c>
      <c r="C40" s="213">
        <v>0.77</v>
      </c>
      <c r="D40" s="213">
        <v>0</v>
      </c>
      <c r="E40" s="213">
        <v>7.0000000000000007E-2</v>
      </c>
      <c r="F40" s="213">
        <v>0.16</v>
      </c>
      <c r="G40" s="42"/>
      <c r="H40" s="42"/>
      <c r="I40" s="217"/>
      <c r="J40" s="42"/>
      <c r="K40" s="42"/>
      <c r="L40" s="42"/>
      <c r="M40" s="42"/>
      <c r="N40" s="42"/>
      <c r="O40" s="42"/>
      <c r="P40" s="42"/>
      <c r="Q40" s="42"/>
      <c r="R40" s="42"/>
      <c r="S40" s="42"/>
      <c r="T40" s="42"/>
      <c r="U40" s="42"/>
      <c r="V40" s="42"/>
      <c r="W40" s="42"/>
      <c r="X40" s="128"/>
    </row>
    <row r="41" spans="1:24" ht="17.25" thickBot="1" x14ac:dyDescent="0.35">
      <c r="A41" s="42"/>
      <c r="B41" s="19" t="s">
        <v>85</v>
      </c>
      <c r="C41" s="214">
        <v>0.79</v>
      </c>
      <c r="D41" s="214">
        <v>0</v>
      </c>
      <c r="E41" s="214">
        <v>0.04</v>
      </c>
      <c r="F41" s="214">
        <v>0.16</v>
      </c>
      <c r="G41" s="42"/>
      <c r="H41" s="42"/>
      <c r="I41" s="217"/>
      <c r="J41" s="42"/>
      <c r="K41" s="42"/>
      <c r="L41" s="42"/>
      <c r="M41" s="42"/>
      <c r="N41" s="42"/>
      <c r="O41" s="42"/>
      <c r="P41" s="42"/>
      <c r="Q41" s="42"/>
      <c r="R41" s="42"/>
      <c r="S41" s="42"/>
      <c r="T41" s="42"/>
      <c r="U41" s="42"/>
      <c r="V41" s="42"/>
      <c r="W41" s="42"/>
      <c r="X41" s="128"/>
    </row>
    <row r="42" spans="1:24" ht="17.25" thickBot="1" x14ac:dyDescent="0.35">
      <c r="A42" s="42"/>
      <c r="B42" s="19" t="s">
        <v>282</v>
      </c>
      <c r="C42" s="213">
        <v>0.81</v>
      </c>
      <c r="D42" s="213">
        <v>0</v>
      </c>
      <c r="E42" s="213">
        <v>0.02</v>
      </c>
      <c r="F42" s="213">
        <v>0.17</v>
      </c>
      <c r="G42" s="42"/>
      <c r="H42" s="42"/>
      <c r="I42" s="217"/>
      <c r="J42" s="42"/>
      <c r="K42" s="42"/>
      <c r="L42" s="42"/>
      <c r="M42" s="42"/>
      <c r="N42" s="42"/>
      <c r="O42" s="42"/>
      <c r="P42" s="42"/>
      <c r="Q42" s="42"/>
      <c r="R42" s="42"/>
      <c r="S42" s="42"/>
      <c r="T42" s="42"/>
      <c r="U42" s="42"/>
      <c r="V42" s="42"/>
      <c r="W42" s="42"/>
      <c r="X42" s="128"/>
    </row>
    <row r="43" spans="1:24" ht="17.25" thickBot="1" x14ac:dyDescent="0.35">
      <c r="A43" s="42"/>
      <c r="B43" s="19" t="s">
        <v>75</v>
      </c>
      <c r="C43" s="214">
        <v>0.56673511293634493</v>
      </c>
      <c r="D43" s="214">
        <v>0</v>
      </c>
      <c r="E43" s="214">
        <v>5.6673511293634495E-2</v>
      </c>
      <c r="F43" s="214">
        <v>0.37659137577002055</v>
      </c>
      <c r="G43" s="42"/>
      <c r="H43" s="42"/>
      <c r="I43" s="217"/>
      <c r="J43" s="42"/>
      <c r="K43" s="42"/>
      <c r="L43" s="42"/>
      <c r="M43" s="42"/>
      <c r="N43" s="42"/>
      <c r="O43" s="42"/>
      <c r="P43" s="42"/>
      <c r="Q43" s="42"/>
      <c r="R43" s="42"/>
      <c r="S43" s="42"/>
      <c r="T43" s="42"/>
      <c r="U43" s="42"/>
      <c r="V43" s="42"/>
      <c r="W43" s="42"/>
      <c r="X43" s="128"/>
    </row>
    <row r="44" spans="1:24" ht="17.25" thickBot="1" x14ac:dyDescent="0.35">
      <c r="A44" s="42"/>
      <c r="B44" s="19" t="s">
        <v>258</v>
      </c>
      <c r="C44" s="213">
        <v>0.75</v>
      </c>
      <c r="D44" s="213">
        <v>0</v>
      </c>
      <c r="E44" s="213">
        <v>0</v>
      </c>
      <c r="F44" s="213">
        <v>0.25</v>
      </c>
      <c r="G44" s="42"/>
      <c r="H44" s="42"/>
      <c r="I44" s="217"/>
      <c r="J44" s="42"/>
      <c r="K44" s="42"/>
      <c r="L44" s="42"/>
      <c r="M44" s="42"/>
      <c r="N44" s="42"/>
      <c r="O44" s="42"/>
      <c r="P44" s="42"/>
      <c r="Q44" s="42"/>
      <c r="R44" s="42"/>
      <c r="S44" s="42"/>
      <c r="T44" s="42"/>
      <c r="U44" s="42"/>
      <c r="V44" s="42"/>
      <c r="W44" s="42"/>
      <c r="X44" s="128"/>
    </row>
    <row r="45" spans="1:24" ht="17.25" thickBot="1" x14ac:dyDescent="0.35">
      <c r="A45" s="42"/>
      <c r="B45" s="19" t="s">
        <v>80</v>
      </c>
      <c r="C45" s="214">
        <v>0.68</v>
      </c>
      <c r="D45" s="214">
        <v>0</v>
      </c>
      <c r="E45" s="214">
        <v>0.03</v>
      </c>
      <c r="F45" s="214">
        <v>0.28999999999999998</v>
      </c>
      <c r="G45" s="42"/>
      <c r="H45" s="42"/>
      <c r="I45" s="217"/>
      <c r="J45" s="42"/>
      <c r="K45" s="42"/>
      <c r="L45" s="42"/>
      <c r="M45" s="42"/>
      <c r="N45" s="42"/>
      <c r="O45" s="42"/>
      <c r="P45" s="42"/>
      <c r="Q45" s="42"/>
      <c r="R45" s="42"/>
      <c r="S45" s="42"/>
      <c r="T45" s="42"/>
      <c r="U45" s="42"/>
      <c r="V45" s="42"/>
      <c r="W45" s="42"/>
      <c r="X45" s="128"/>
    </row>
    <row r="46" spans="1:24" ht="17.25" thickBot="1" x14ac:dyDescent="0.35">
      <c r="A46" s="42"/>
      <c r="B46" s="19" t="s">
        <v>283</v>
      </c>
      <c r="C46" s="213">
        <v>0.69</v>
      </c>
      <c r="D46" s="213">
        <v>0</v>
      </c>
      <c r="E46" s="213">
        <v>0.02</v>
      </c>
      <c r="F46" s="213">
        <v>0.28999999999999998</v>
      </c>
      <c r="G46" s="42"/>
      <c r="H46" s="42"/>
      <c r="I46" s="217"/>
      <c r="J46" s="42"/>
      <c r="K46" s="42"/>
      <c r="L46" s="42"/>
      <c r="M46" s="42"/>
      <c r="N46" s="42"/>
      <c r="O46" s="42"/>
      <c r="P46" s="42"/>
      <c r="Q46" s="42"/>
      <c r="R46" s="42"/>
      <c r="S46" s="42"/>
      <c r="T46" s="42"/>
      <c r="U46" s="42"/>
      <c r="V46" s="42"/>
      <c r="W46" s="42"/>
      <c r="X46" s="128"/>
    </row>
    <row r="47" spans="1:24" ht="17.25" thickBot="1" x14ac:dyDescent="0.35">
      <c r="A47" s="42"/>
      <c r="B47" s="19" t="s">
        <v>264</v>
      </c>
      <c r="C47" s="215">
        <v>0.55000000000000004</v>
      </c>
      <c r="D47" s="215">
        <v>0</v>
      </c>
      <c r="E47" s="215">
        <v>0.08</v>
      </c>
      <c r="F47" s="215">
        <v>0.37</v>
      </c>
      <c r="G47" s="42"/>
      <c r="H47" s="42"/>
      <c r="I47" s="217"/>
      <c r="J47" s="42"/>
      <c r="K47" s="42"/>
      <c r="L47" s="42"/>
      <c r="M47" s="42"/>
      <c r="N47" s="42"/>
      <c r="O47" s="42"/>
      <c r="P47" s="42"/>
      <c r="Q47" s="42"/>
      <c r="R47" s="42"/>
      <c r="S47" s="42"/>
      <c r="T47" s="42"/>
      <c r="U47" s="42"/>
      <c r="V47" s="42"/>
      <c r="W47" s="42"/>
      <c r="X47" s="128"/>
    </row>
    <row r="48" spans="1:24" ht="17.25" thickBot="1" x14ac:dyDescent="0.35">
      <c r="A48" s="42"/>
      <c r="B48" s="56" t="s">
        <v>112</v>
      </c>
      <c r="C48" s="42"/>
      <c r="D48" s="42"/>
      <c r="E48" s="42"/>
      <c r="F48" s="42"/>
      <c r="G48" s="42"/>
      <c r="H48" s="42"/>
      <c r="I48" s="217"/>
      <c r="J48" s="42"/>
      <c r="K48" s="42"/>
      <c r="L48" s="42"/>
      <c r="M48" s="42"/>
      <c r="N48" s="42"/>
      <c r="O48" s="42"/>
      <c r="P48" s="42"/>
      <c r="Q48" s="42"/>
      <c r="R48" s="42"/>
      <c r="S48" s="42"/>
      <c r="T48" s="42"/>
      <c r="U48" s="42"/>
      <c r="V48" s="42"/>
      <c r="W48" s="42"/>
      <c r="X48" s="128"/>
    </row>
    <row r="49" spans="1:28" ht="17.25" thickBot="1" x14ac:dyDescent="0.35">
      <c r="A49" s="42"/>
      <c r="B49" s="56" t="s">
        <v>382</v>
      </c>
      <c r="C49" s="42"/>
      <c r="D49" s="42"/>
      <c r="E49" s="42"/>
      <c r="F49" s="42"/>
      <c r="G49" s="42"/>
      <c r="H49" s="42"/>
      <c r="I49" s="217"/>
      <c r="J49" s="42"/>
      <c r="K49" s="42"/>
      <c r="L49" s="42"/>
      <c r="M49" s="42"/>
      <c r="N49" s="42"/>
      <c r="O49" s="42"/>
      <c r="P49" s="42"/>
      <c r="Q49" s="42"/>
      <c r="R49" s="42"/>
      <c r="S49" s="42"/>
      <c r="T49" s="42"/>
      <c r="U49" s="42"/>
      <c r="V49" s="42"/>
      <c r="W49" s="42"/>
      <c r="X49" s="128"/>
    </row>
    <row r="50" spans="1:28" ht="17.25" thickBot="1" x14ac:dyDescent="0.35">
      <c r="A50" s="42"/>
      <c r="B50" s="56"/>
      <c r="C50" s="42"/>
      <c r="D50" s="42"/>
      <c r="E50" s="42"/>
      <c r="F50" s="42"/>
      <c r="G50" s="42"/>
      <c r="H50" s="42"/>
      <c r="I50" s="217"/>
      <c r="J50" s="42"/>
      <c r="K50" s="42"/>
      <c r="L50" s="42"/>
      <c r="M50" s="42"/>
      <c r="N50" s="42"/>
      <c r="O50" s="42"/>
      <c r="P50" s="42"/>
      <c r="Q50" s="42"/>
      <c r="R50" s="42"/>
      <c r="S50" s="42"/>
      <c r="T50" s="42"/>
      <c r="U50" s="42"/>
      <c r="V50" s="42"/>
      <c r="W50" s="42"/>
      <c r="X50" s="128"/>
    </row>
    <row r="51" spans="1:28" ht="17.25" thickBot="1" x14ac:dyDescent="0.35">
      <c r="A51" s="42"/>
      <c r="B51" s="42"/>
      <c r="C51" s="42"/>
      <c r="D51" s="42"/>
      <c r="E51" s="42"/>
      <c r="F51" s="42"/>
      <c r="G51" s="42"/>
      <c r="H51" s="42"/>
      <c r="I51" s="217"/>
      <c r="J51" s="42"/>
      <c r="K51" s="42"/>
      <c r="L51" s="42"/>
      <c r="M51" s="42"/>
      <c r="N51" s="42"/>
      <c r="O51" s="42"/>
      <c r="P51" s="42"/>
      <c r="Q51" s="42"/>
      <c r="R51" s="42"/>
      <c r="S51" s="42"/>
      <c r="T51" s="42"/>
      <c r="U51" s="42"/>
      <c r="V51" s="42"/>
      <c r="W51" s="42"/>
      <c r="X51" s="128"/>
    </row>
    <row r="52" spans="1:28" ht="19.5" thickBot="1" x14ac:dyDescent="0.4">
      <c r="A52" s="42"/>
      <c r="B52" s="45" t="s">
        <v>383</v>
      </c>
      <c r="C52" s="37"/>
      <c r="D52" s="37"/>
      <c r="E52" s="37"/>
      <c r="F52" s="37"/>
      <c r="G52" s="37"/>
      <c r="H52" s="37"/>
      <c r="I52" s="37"/>
      <c r="J52" s="37"/>
      <c r="K52" s="37"/>
      <c r="L52" s="37"/>
      <c r="M52" s="37"/>
      <c r="N52" s="37"/>
      <c r="O52" s="37"/>
      <c r="P52" s="37"/>
      <c r="Q52" s="37"/>
      <c r="R52" s="37"/>
      <c r="S52" s="37"/>
      <c r="T52" s="37"/>
      <c r="U52" s="37"/>
      <c r="V52" s="42"/>
      <c r="W52" s="42"/>
      <c r="X52" s="128"/>
    </row>
    <row r="53" spans="1:28" ht="67.5" thickTop="1" thickBot="1" x14ac:dyDescent="0.35">
      <c r="A53" s="42"/>
      <c r="B53" s="86"/>
      <c r="C53" s="86" t="s">
        <v>91</v>
      </c>
      <c r="D53" s="86" t="s">
        <v>93</v>
      </c>
      <c r="E53" s="86" t="s">
        <v>95</v>
      </c>
      <c r="F53" s="86" t="s">
        <v>96</v>
      </c>
      <c r="G53" s="86" t="s">
        <v>97</v>
      </c>
      <c r="H53" s="86" t="s">
        <v>98</v>
      </c>
      <c r="I53" s="86" t="s">
        <v>99</v>
      </c>
      <c r="J53" s="86" t="s">
        <v>83</v>
      </c>
      <c r="K53" s="86" t="s">
        <v>84</v>
      </c>
      <c r="L53" s="86" t="s">
        <v>85</v>
      </c>
      <c r="M53" s="86" t="s">
        <v>282</v>
      </c>
      <c r="N53" s="86" t="s">
        <v>75</v>
      </c>
      <c r="O53" s="86" t="s">
        <v>258</v>
      </c>
      <c r="P53" s="86" t="s">
        <v>80</v>
      </c>
      <c r="Q53" s="86" t="s">
        <v>283</v>
      </c>
      <c r="R53" s="86" t="s">
        <v>264</v>
      </c>
      <c r="S53" s="86" t="s">
        <v>88</v>
      </c>
      <c r="T53" s="86" t="s">
        <v>81</v>
      </c>
      <c r="U53" s="86" t="s">
        <v>89</v>
      </c>
      <c r="V53" s="86" t="s">
        <v>157</v>
      </c>
      <c r="W53" s="37"/>
      <c r="X53" s="128"/>
      <c r="Y53" s="128"/>
      <c r="Z53" s="128"/>
      <c r="AA53" s="128"/>
      <c r="AB53" s="128"/>
    </row>
    <row r="54" spans="1:28" ht="17.25" thickBot="1" x14ac:dyDescent="0.35">
      <c r="A54" s="42"/>
      <c r="B54" s="19" t="s">
        <v>90</v>
      </c>
      <c r="C54" s="17">
        <f t="shared" ref="C54:R54" si="0">SUMPRODUCT($C11:$F11,INDEX($C:$F,MATCH(C$53,$B:$B,0),0))</f>
        <v>1</v>
      </c>
      <c r="D54" s="17">
        <f t="shared" si="0"/>
        <v>1</v>
      </c>
      <c r="E54" s="17">
        <f t="shared" si="0"/>
        <v>0.99999999999999989</v>
      </c>
      <c r="F54" s="17">
        <f t="shared" si="0"/>
        <v>1</v>
      </c>
      <c r="G54" s="17">
        <f t="shared" si="0"/>
        <v>1</v>
      </c>
      <c r="H54" s="17">
        <f t="shared" si="0"/>
        <v>1</v>
      </c>
      <c r="I54" s="17">
        <f t="shared" si="0"/>
        <v>1</v>
      </c>
      <c r="J54" s="17">
        <f t="shared" si="0"/>
        <v>1</v>
      </c>
      <c r="K54" s="17">
        <f t="shared" si="0"/>
        <v>1</v>
      </c>
      <c r="L54" s="17">
        <f t="shared" si="0"/>
        <v>0.9900000000000001</v>
      </c>
      <c r="M54" s="17">
        <f t="shared" si="0"/>
        <v>1</v>
      </c>
      <c r="N54" s="17">
        <f t="shared" si="0"/>
        <v>1</v>
      </c>
      <c r="O54" s="17">
        <f t="shared" si="0"/>
        <v>1</v>
      </c>
      <c r="P54" s="17">
        <f t="shared" si="0"/>
        <v>1</v>
      </c>
      <c r="Q54" s="17">
        <f t="shared" si="0"/>
        <v>1</v>
      </c>
      <c r="R54" s="218">
        <f t="shared" si="0"/>
        <v>1</v>
      </c>
      <c r="S54" s="219"/>
      <c r="T54" s="219"/>
      <c r="U54" s="219"/>
      <c r="V54" s="219"/>
      <c r="W54" s="37"/>
      <c r="X54" s="128"/>
      <c r="Y54" s="128"/>
      <c r="Z54" s="128"/>
      <c r="AA54" s="128"/>
      <c r="AB54" s="128"/>
    </row>
    <row r="55" spans="1:28" ht="17.25" thickBot="1" x14ac:dyDescent="0.35">
      <c r="A55" s="42"/>
      <c r="B55" s="19" t="s">
        <v>167</v>
      </c>
      <c r="C55" s="16">
        <f t="shared" ref="C55:R55" si="1">SUMPRODUCT($C12:$F12,INDEX($C:$F,MATCH(C$53,$B:$B,0),0))</f>
        <v>1.0249000000000001</v>
      </c>
      <c r="D55" s="16">
        <f t="shared" si="1"/>
        <v>1.0222</v>
      </c>
      <c r="E55" s="16">
        <f t="shared" si="1"/>
        <v>1.0276000000000001</v>
      </c>
      <c r="F55" s="16">
        <f t="shared" si="1"/>
        <v>1.0279</v>
      </c>
      <c r="G55" s="16">
        <f t="shared" si="1"/>
        <v>1.0276000000000001</v>
      </c>
      <c r="H55" s="16">
        <f t="shared" si="1"/>
        <v>1.0252000000000001</v>
      </c>
      <c r="I55" s="16">
        <f t="shared" si="1"/>
        <v>1.0249999999999999</v>
      </c>
      <c r="J55" s="16">
        <f t="shared" si="1"/>
        <v>1.0273000000000001</v>
      </c>
      <c r="K55" s="16">
        <f t="shared" si="1"/>
        <v>1.0279</v>
      </c>
      <c r="L55" s="16">
        <f t="shared" si="1"/>
        <v>1.0185000000000002</v>
      </c>
      <c r="M55" s="16">
        <f t="shared" si="1"/>
        <v>1.0294000000000001</v>
      </c>
      <c r="N55" s="16">
        <f t="shared" si="1"/>
        <v>1.0282997946611909</v>
      </c>
      <c r="O55" s="16">
        <f t="shared" si="1"/>
        <v>1.03</v>
      </c>
      <c r="P55" s="16">
        <f t="shared" si="1"/>
        <v>1.0291000000000001</v>
      </c>
      <c r="Q55" s="16">
        <f t="shared" si="1"/>
        <v>1.0293999999999999</v>
      </c>
      <c r="R55" s="220">
        <f t="shared" si="1"/>
        <v>1.0276000000000001</v>
      </c>
      <c r="S55" s="219"/>
      <c r="T55" s="219"/>
      <c r="U55" s="219"/>
      <c r="V55" s="219"/>
      <c r="W55" s="37"/>
      <c r="X55" s="128"/>
      <c r="Y55" s="128"/>
      <c r="Z55" s="128"/>
      <c r="AA55" s="128"/>
      <c r="AB55" s="128"/>
    </row>
    <row r="56" spans="1:28" ht="17.25" thickBot="1" x14ac:dyDescent="0.35">
      <c r="A56" s="42"/>
      <c r="B56" s="19" t="s">
        <v>168</v>
      </c>
      <c r="C56" s="17">
        <f t="shared" ref="C56:R56" si="2">SUMPRODUCT($C13:$F13,INDEX($C:$F,MATCH(C$53,$B:$B,0),0))</f>
        <v>1.0415000000000001</v>
      </c>
      <c r="D56" s="17">
        <f t="shared" si="2"/>
        <v>1.0369999999999999</v>
      </c>
      <c r="E56" s="17">
        <f t="shared" si="2"/>
        <v>1.046</v>
      </c>
      <c r="F56" s="17">
        <f t="shared" si="2"/>
        <v>1.0465</v>
      </c>
      <c r="G56" s="17">
        <f t="shared" si="2"/>
        <v>1.046</v>
      </c>
      <c r="H56" s="17">
        <f t="shared" si="2"/>
        <v>1.0419999999999998</v>
      </c>
      <c r="I56" s="17">
        <f t="shared" si="2"/>
        <v>1.0416666666666665</v>
      </c>
      <c r="J56" s="17">
        <f t="shared" si="2"/>
        <v>1.0455000000000001</v>
      </c>
      <c r="K56" s="17">
        <f t="shared" si="2"/>
        <v>1.0465</v>
      </c>
      <c r="L56" s="17">
        <f t="shared" si="2"/>
        <v>1.0375000000000001</v>
      </c>
      <c r="M56" s="17">
        <f t="shared" si="2"/>
        <v>1.0490000000000002</v>
      </c>
      <c r="N56" s="17">
        <f t="shared" si="2"/>
        <v>1.0471663244353184</v>
      </c>
      <c r="O56" s="17">
        <f t="shared" si="2"/>
        <v>1.05</v>
      </c>
      <c r="P56" s="17">
        <f t="shared" si="2"/>
        <v>1.0485000000000002</v>
      </c>
      <c r="Q56" s="17">
        <f t="shared" si="2"/>
        <v>1.0489999999999999</v>
      </c>
      <c r="R56" s="218">
        <f t="shared" si="2"/>
        <v>1.046</v>
      </c>
      <c r="S56" s="219"/>
      <c r="T56" s="219"/>
      <c r="U56" s="219"/>
      <c r="V56" s="219"/>
      <c r="W56" s="37"/>
      <c r="X56" s="128"/>
      <c r="Y56" s="128"/>
      <c r="Z56" s="128"/>
      <c r="AA56" s="128"/>
      <c r="AB56" s="128"/>
    </row>
    <row r="57" spans="1:28" ht="17.25" thickBot="1" x14ac:dyDescent="0.35">
      <c r="A57" s="42"/>
      <c r="B57" s="19" t="s">
        <v>82</v>
      </c>
      <c r="C57" s="16">
        <f t="shared" ref="C57:R57" si="3">SUMPRODUCT($C14:$F14,INDEX($C:$F,MATCH(C$53,$B:$B,0),0))</f>
        <v>1</v>
      </c>
      <c r="D57" s="16">
        <f t="shared" si="3"/>
        <v>1</v>
      </c>
      <c r="E57" s="16">
        <f t="shared" si="3"/>
        <v>0.99999999999999989</v>
      </c>
      <c r="F57" s="16">
        <f t="shared" si="3"/>
        <v>1</v>
      </c>
      <c r="G57" s="16">
        <f t="shared" si="3"/>
        <v>1</v>
      </c>
      <c r="H57" s="16">
        <f t="shared" si="3"/>
        <v>1</v>
      </c>
      <c r="I57" s="16">
        <f t="shared" si="3"/>
        <v>1</v>
      </c>
      <c r="J57" s="16">
        <f t="shared" si="3"/>
        <v>1</v>
      </c>
      <c r="K57" s="16">
        <f t="shared" si="3"/>
        <v>1</v>
      </c>
      <c r="L57" s="16">
        <f t="shared" si="3"/>
        <v>0.9900000000000001</v>
      </c>
      <c r="M57" s="16">
        <f t="shared" si="3"/>
        <v>1</v>
      </c>
      <c r="N57" s="16">
        <f t="shared" si="3"/>
        <v>1</v>
      </c>
      <c r="O57" s="16">
        <f t="shared" si="3"/>
        <v>1</v>
      </c>
      <c r="P57" s="16">
        <f t="shared" si="3"/>
        <v>1</v>
      </c>
      <c r="Q57" s="16">
        <f t="shared" si="3"/>
        <v>1</v>
      </c>
      <c r="R57" s="220">
        <f t="shared" si="3"/>
        <v>1</v>
      </c>
      <c r="S57" s="219"/>
      <c r="T57" s="219"/>
      <c r="U57" s="219"/>
      <c r="V57" s="219"/>
      <c r="W57" s="37"/>
      <c r="X57" s="128"/>
      <c r="Y57" s="128"/>
      <c r="Z57" s="128"/>
      <c r="AA57" s="128"/>
      <c r="AB57" s="128"/>
    </row>
    <row r="58" spans="1:28" ht="17.25" thickBot="1" x14ac:dyDescent="0.35">
      <c r="A58" s="42"/>
      <c r="B58" s="19" t="s">
        <v>169</v>
      </c>
      <c r="C58" s="17">
        <f t="shared" ref="C58:R58" si="4">SUMPRODUCT($C15:$F15,INDEX($C:$F,MATCH(C$53,$B:$B,0),0))</f>
        <v>1.0937727272727273</v>
      </c>
      <c r="D58" s="17">
        <f t="shared" si="4"/>
        <v>1.083</v>
      </c>
      <c r="E58" s="17">
        <f t="shared" si="4"/>
        <v>1.0764675324675324</v>
      </c>
      <c r="F58" s="17">
        <f t="shared" si="4"/>
        <v>1.078112554112554</v>
      </c>
      <c r="G58" s="17">
        <f t="shared" si="4"/>
        <v>1.0758701298701299</v>
      </c>
      <c r="H58" s="17">
        <f t="shared" si="4"/>
        <v>1.0687337662337661</v>
      </c>
      <c r="I58" s="17">
        <f t="shared" si="4"/>
        <v>1.0939393939393938</v>
      </c>
      <c r="J58" s="17">
        <f t="shared" si="4"/>
        <v>1.0611818181818182</v>
      </c>
      <c r="K58" s="17">
        <f t="shared" si="4"/>
        <v>1.0632272727272727</v>
      </c>
      <c r="L58" s="17">
        <f t="shared" si="4"/>
        <v>1.0542272727272728</v>
      </c>
      <c r="M58" s="17">
        <f t="shared" si="4"/>
        <v>1.0667727272727274</v>
      </c>
      <c r="N58" s="17">
        <f t="shared" si="4"/>
        <v>1.0865372409930931</v>
      </c>
      <c r="O58" s="17">
        <f t="shared" si="4"/>
        <v>1.0761363636363637</v>
      </c>
      <c r="P58" s="17">
        <f t="shared" si="4"/>
        <v>1.0788181818181819</v>
      </c>
      <c r="Q58" s="17">
        <f t="shared" si="4"/>
        <v>1.0793181818181816</v>
      </c>
      <c r="R58" s="218">
        <f t="shared" si="4"/>
        <v>1.0846818181818183</v>
      </c>
      <c r="S58" s="219"/>
      <c r="T58" s="219"/>
      <c r="U58" s="219"/>
      <c r="V58" s="219"/>
      <c r="W58" s="37"/>
      <c r="X58" s="128"/>
      <c r="Y58" s="128"/>
      <c r="Z58" s="128"/>
      <c r="AA58" s="128"/>
      <c r="AB58" s="128"/>
    </row>
    <row r="59" spans="1:28" ht="17.25" thickBot="1" x14ac:dyDescent="0.35">
      <c r="A59" s="42"/>
      <c r="B59" s="19" t="s">
        <v>170</v>
      </c>
      <c r="C59" s="16">
        <f t="shared" ref="C59:R59" si="5">SUMPRODUCT($C16:$F16,INDEX($C:$F,MATCH(C$53,$B:$B,0),0))</f>
        <v>1.1875454545454545</v>
      </c>
      <c r="D59" s="16">
        <f t="shared" si="5"/>
        <v>1.1659999999999999</v>
      </c>
      <c r="E59" s="16">
        <f t="shared" si="5"/>
        <v>1.1529350649350649</v>
      </c>
      <c r="F59" s="16">
        <f t="shared" si="5"/>
        <v>1.156225108225108</v>
      </c>
      <c r="G59" s="16">
        <f t="shared" si="5"/>
        <v>1.1517402597402597</v>
      </c>
      <c r="H59" s="16">
        <f t="shared" si="5"/>
        <v>1.1374675324675323</v>
      </c>
      <c r="I59" s="16">
        <f t="shared" si="5"/>
        <v>1.1878787878787878</v>
      </c>
      <c r="J59" s="16">
        <f t="shared" si="5"/>
        <v>1.1223636363636365</v>
      </c>
      <c r="K59" s="16">
        <f t="shared" si="5"/>
        <v>1.1264545454545454</v>
      </c>
      <c r="L59" s="16">
        <f t="shared" si="5"/>
        <v>1.1184545454545456</v>
      </c>
      <c r="M59" s="16">
        <f t="shared" si="5"/>
        <v>1.1335454545454546</v>
      </c>
      <c r="N59" s="16">
        <f t="shared" si="5"/>
        <v>1.1730744819861862</v>
      </c>
      <c r="O59" s="16">
        <f t="shared" si="5"/>
        <v>1.1522727272727273</v>
      </c>
      <c r="P59" s="16">
        <f t="shared" si="5"/>
        <v>1.1576363636363638</v>
      </c>
      <c r="Q59" s="16">
        <f t="shared" si="5"/>
        <v>1.1586363636363637</v>
      </c>
      <c r="R59" s="220">
        <f t="shared" si="5"/>
        <v>1.1693636363636364</v>
      </c>
      <c r="S59" s="219"/>
      <c r="T59" s="219"/>
      <c r="U59" s="219"/>
      <c r="V59" s="219"/>
      <c r="W59" s="37"/>
      <c r="X59" s="128"/>
      <c r="Y59" s="128"/>
      <c r="Z59" s="128"/>
      <c r="AA59" s="128"/>
      <c r="AB59" s="128"/>
    </row>
    <row r="60" spans="1:28" ht="17.25" thickBot="1" x14ac:dyDescent="0.35">
      <c r="A60" s="42"/>
      <c r="B60" s="19" t="s">
        <v>86</v>
      </c>
      <c r="C60" s="17">
        <f t="shared" ref="C60:R60" si="6">SUMPRODUCT($C17:$F17,INDEX($C:$F,MATCH(C$53,$B:$B,0),0))</f>
        <v>1</v>
      </c>
      <c r="D60" s="17">
        <f t="shared" si="6"/>
        <v>1</v>
      </c>
      <c r="E60" s="17">
        <f t="shared" si="6"/>
        <v>0.99999999999999989</v>
      </c>
      <c r="F60" s="17">
        <f t="shared" si="6"/>
        <v>1</v>
      </c>
      <c r="G60" s="17">
        <f t="shared" si="6"/>
        <v>1</v>
      </c>
      <c r="H60" s="17">
        <f t="shared" si="6"/>
        <v>1</v>
      </c>
      <c r="I60" s="17">
        <f t="shared" si="6"/>
        <v>1</v>
      </c>
      <c r="J60" s="17">
        <f t="shared" si="6"/>
        <v>1</v>
      </c>
      <c r="K60" s="17">
        <f t="shared" si="6"/>
        <v>1</v>
      </c>
      <c r="L60" s="17">
        <f t="shared" si="6"/>
        <v>0.9900000000000001</v>
      </c>
      <c r="M60" s="17">
        <f t="shared" si="6"/>
        <v>1</v>
      </c>
      <c r="N60" s="17">
        <f t="shared" si="6"/>
        <v>1</v>
      </c>
      <c r="O60" s="17">
        <f t="shared" si="6"/>
        <v>1</v>
      </c>
      <c r="P60" s="17">
        <f t="shared" si="6"/>
        <v>1</v>
      </c>
      <c r="Q60" s="17">
        <f t="shared" si="6"/>
        <v>1</v>
      </c>
      <c r="R60" s="218">
        <f t="shared" si="6"/>
        <v>1</v>
      </c>
      <c r="S60" s="219"/>
      <c r="T60" s="219"/>
      <c r="U60" s="219"/>
      <c r="V60" s="219"/>
      <c r="W60" s="37"/>
      <c r="X60" s="128"/>
      <c r="Y60" s="128"/>
      <c r="Z60" s="128"/>
      <c r="AA60" s="128"/>
      <c r="AB60" s="128"/>
    </row>
    <row r="61" spans="1:28" ht="17.25" thickBot="1" x14ac:dyDescent="0.35">
      <c r="A61" s="42"/>
      <c r="B61" s="19" t="s">
        <v>171</v>
      </c>
      <c r="C61" s="16">
        <f t="shared" ref="C61:R61" si="7">SUMPRODUCT($C18:$F18,INDEX($C:$F,MATCH(C$53,$B:$B,0),0))</f>
        <v>1.0673474576271187</v>
      </c>
      <c r="D61" s="16">
        <f t="shared" si="7"/>
        <v>1.0597457627118645</v>
      </c>
      <c r="E61" s="16">
        <f t="shared" si="7"/>
        <v>1.0608443476908724</v>
      </c>
      <c r="F61" s="16">
        <f t="shared" si="7"/>
        <v>1.0617631783548438</v>
      </c>
      <c r="G61" s="16">
        <f t="shared" si="7"/>
        <v>1.0606594619810294</v>
      </c>
      <c r="H61" s="16">
        <f t="shared" si="7"/>
        <v>1.0551086145234021</v>
      </c>
      <c r="I61" s="16">
        <f t="shared" si="7"/>
        <v>1.0675141242937853</v>
      </c>
      <c r="J61" s="16">
        <f t="shared" si="7"/>
        <v>1.0532542372881357</v>
      </c>
      <c r="K61" s="16">
        <f t="shared" si="7"/>
        <v>1.0547711864406781</v>
      </c>
      <c r="L61" s="16">
        <f t="shared" si="7"/>
        <v>1.0457711864406782</v>
      </c>
      <c r="M61" s="16">
        <f t="shared" si="7"/>
        <v>1.0577881355932206</v>
      </c>
      <c r="N61" s="16">
        <f t="shared" si="7"/>
        <v>1.0666341836912263</v>
      </c>
      <c r="O61" s="16">
        <f t="shared" si="7"/>
        <v>1.0629237288135593</v>
      </c>
      <c r="P61" s="16">
        <f t="shared" si="7"/>
        <v>1.0634915254237289</v>
      </c>
      <c r="Q61" s="16">
        <f t="shared" si="7"/>
        <v>1.0639915254237287</v>
      </c>
      <c r="R61" s="220">
        <f t="shared" si="7"/>
        <v>1.0651271186440678</v>
      </c>
      <c r="S61" s="219"/>
      <c r="T61" s="219"/>
      <c r="U61" s="219"/>
      <c r="V61" s="219"/>
      <c r="W61" s="37"/>
      <c r="X61" s="128"/>
      <c r="Y61" s="128"/>
      <c r="Z61" s="128"/>
      <c r="AA61" s="128"/>
      <c r="AB61" s="128"/>
    </row>
    <row r="62" spans="1:28" ht="17.25" thickBot="1" x14ac:dyDescent="0.35">
      <c r="A62" s="42"/>
      <c r="B62" s="19" t="s">
        <v>172</v>
      </c>
      <c r="C62" s="17">
        <f t="shared" ref="C62:R62" si="8">SUMPRODUCT($C19:$F19,INDEX($C:$F,MATCH(C$53,$B:$B,0),0))</f>
        <v>1.1346949152542374</v>
      </c>
      <c r="D62" s="17">
        <f t="shared" si="8"/>
        <v>1.119491525423729</v>
      </c>
      <c r="E62" s="17">
        <f t="shared" si="8"/>
        <v>1.1222391540973411</v>
      </c>
      <c r="F62" s="17">
        <f t="shared" si="8"/>
        <v>1.1244437879023481</v>
      </c>
      <c r="G62" s="17">
        <f t="shared" si="8"/>
        <v>1.121594153319857</v>
      </c>
      <c r="H62" s="17">
        <f t="shared" si="8"/>
        <v>1.1104924584046028</v>
      </c>
      <c r="I62" s="17">
        <f t="shared" si="8"/>
        <v>1.1350282485875707</v>
      </c>
      <c r="J62" s="17">
        <f t="shared" si="8"/>
        <v>1.1065084745762712</v>
      </c>
      <c r="K62" s="17">
        <f t="shared" si="8"/>
        <v>1.109542372881356</v>
      </c>
      <c r="L62" s="17">
        <f t="shared" si="8"/>
        <v>1.101542372881356</v>
      </c>
      <c r="M62" s="17">
        <f t="shared" si="8"/>
        <v>1.1155762711864408</v>
      </c>
      <c r="N62" s="17">
        <f t="shared" si="8"/>
        <v>1.1332683673824522</v>
      </c>
      <c r="O62" s="17">
        <f t="shared" si="8"/>
        <v>1.1258474576271187</v>
      </c>
      <c r="P62" s="17">
        <f t="shared" si="8"/>
        <v>1.1269830508474576</v>
      </c>
      <c r="Q62" s="17">
        <f t="shared" si="8"/>
        <v>1.1279830508474575</v>
      </c>
      <c r="R62" s="218">
        <f t="shared" si="8"/>
        <v>1.1302542372881357</v>
      </c>
      <c r="S62" s="219"/>
      <c r="T62" s="219"/>
      <c r="U62" s="219"/>
      <c r="V62" s="219"/>
      <c r="W62" s="37"/>
      <c r="X62" s="128"/>
      <c r="Y62" s="128"/>
      <c r="Z62" s="128"/>
      <c r="AA62" s="128"/>
      <c r="AB62" s="128"/>
    </row>
    <row r="63" spans="1:28" ht="17.25" thickBot="1" x14ac:dyDescent="0.35">
      <c r="A63" s="42"/>
      <c r="B63" s="19" t="s">
        <v>92</v>
      </c>
      <c r="C63" s="16">
        <f t="shared" ref="C63:R63" si="9">SUMPRODUCT($C20:$F20,INDEX($C:$F,MATCH(C$53,$B:$B,0),0))</f>
        <v>1</v>
      </c>
      <c r="D63" s="16">
        <f t="shared" si="9"/>
        <v>1</v>
      </c>
      <c r="E63" s="16">
        <f t="shared" si="9"/>
        <v>0.99999999999999989</v>
      </c>
      <c r="F63" s="16">
        <f t="shared" si="9"/>
        <v>1</v>
      </c>
      <c r="G63" s="16">
        <f t="shared" si="9"/>
        <v>1</v>
      </c>
      <c r="H63" s="16">
        <f t="shared" si="9"/>
        <v>1</v>
      </c>
      <c r="I63" s="16">
        <f t="shared" si="9"/>
        <v>1</v>
      </c>
      <c r="J63" s="16">
        <f t="shared" si="9"/>
        <v>1</v>
      </c>
      <c r="K63" s="16">
        <f t="shared" si="9"/>
        <v>1</v>
      </c>
      <c r="L63" s="16">
        <f t="shared" si="9"/>
        <v>0.9900000000000001</v>
      </c>
      <c r="M63" s="16">
        <f t="shared" si="9"/>
        <v>1</v>
      </c>
      <c r="N63" s="16">
        <f t="shared" si="9"/>
        <v>1</v>
      </c>
      <c r="O63" s="16">
        <f t="shared" si="9"/>
        <v>1</v>
      </c>
      <c r="P63" s="16">
        <f t="shared" si="9"/>
        <v>1</v>
      </c>
      <c r="Q63" s="16">
        <f t="shared" si="9"/>
        <v>1</v>
      </c>
      <c r="R63" s="220">
        <f t="shared" si="9"/>
        <v>1</v>
      </c>
      <c r="S63" s="219"/>
      <c r="T63" s="219"/>
      <c r="U63" s="219"/>
      <c r="V63" s="219"/>
      <c r="W63" s="37"/>
      <c r="X63" s="128"/>
      <c r="Y63" s="128"/>
      <c r="Z63" s="128"/>
      <c r="AA63" s="128"/>
      <c r="AB63" s="128"/>
    </row>
    <row r="64" spans="1:28" ht="17.25" thickBot="1" x14ac:dyDescent="0.35">
      <c r="A64" s="42"/>
      <c r="B64" s="19" t="s">
        <v>173</v>
      </c>
      <c r="C64" s="17">
        <f t="shared" ref="C64:R64" si="10">SUMPRODUCT($C21:$F21,INDEX($C:$F,MATCH(C$53,$B:$B,0),0))</f>
        <v>1.0900294117647058</v>
      </c>
      <c r="D64" s="17">
        <f t="shared" si="10"/>
        <v>1.0797058823529411</v>
      </c>
      <c r="E64" s="17">
        <f t="shared" si="10"/>
        <v>1.0741758881770529</v>
      </c>
      <c r="F64" s="17">
        <f t="shared" si="10"/>
        <v>1.0756656959813626</v>
      </c>
      <c r="G64" s="17">
        <f t="shared" si="10"/>
        <v>1.0736761793826441</v>
      </c>
      <c r="H64" s="17">
        <f t="shared" si="10"/>
        <v>1.0667644146767619</v>
      </c>
      <c r="I64" s="17">
        <f t="shared" si="10"/>
        <v>1.0901960784313725</v>
      </c>
      <c r="J64" s="17">
        <f t="shared" si="10"/>
        <v>1.0600588235294117</v>
      </c>
      <c r="K64" s="17">
        <f t="shared" si="10"/>
        <v>1.062029411764706</v>
      </c>
      <c r="L64" s="17">
        <f t="shared" si="10"/>
        <v>1.0530294117647061</v>
      </c>
      <c r="M64" s="17">
        <f t="shared" si="10"/>
        <v>1.0655000000000001</v>
      </c>
      <c r="N64" s="17">
        <f t="shared" si="10"/>
        <v>1.083717840318879</v>
      </c>
      <c r="O64" s="17">
        <f t="shared" si="10"/>
        <v>1.0742647058823529</v>
      </c>
      <c r="P64" s="17">
        <f t="shared" si="10"/>
        <v>1.0766470588235295</v>
      </c>
      <c r="Q64" s="17">
        <f t="shared" si="10"/>
        <v>1.0771470588235292</v>
      </c>
      <c r="R64" s="218">
        <f t="shared" si="10"/>
        <v>1.0819117647058825</v>
      </c>
      <c r="S64" s="219"/>
      <c r="T64" s="219"/>
      <c r="U64" s="219"/>
      <c r="V64" s="219"/>
      <c r="W64" s="37"/>
      <c r="X64" s="128"/>
      <c r="Y64" s="128"/>
      <c r="Z64" s="128"/>
      <c r="AA64" s="128"/>
      <c r="AB64" s="128"/>
    </row>
    <row r="65" spans="1:28" ht="17.25" thickBot="1" x14ac:dyDescent="0.35">
      <c r="A65" s="42"/>
      <c r="B65" s="19" t="s">
        <v>174</v>
      </c>
      <c r="C65" s="16">
        <f t="shared" ref="C65:R65" si="11">SUMPRODUCT($C22:$F22,INDEX($C:$F,MATCH(C$53,$B:$B,0),0))</f>
        <v>1.1800588235294118</v>
      </c>
      <c r="D65" s="16">
        <f t="shared" si="11"/>
        <v>1.1594117647058826</v>
      </c>
      <c r="E65" s="16">
        <f t="shared" si="11"/>
        <v>1.148351776354106</v>
      </c>
      <c r="F65" s="16">
        <f t="shared" si="11"/>
        <v>1.1513313919627257</v>
      </c>
      <c r="G65" s="16">
        <f t="shared" si="11"/>
        <v>1.1473523587652883</v>
      </c>
      <c r="H65" s="16">
        <f t="shared" si="11"/>
        <v>1.1335288293535237</v>
      </c>
      <c r="I65" s="16">
        <f t="shared" si="11"/>
        <v>1.1803921568627451</v>
      </c>
      <c r="J65" s="16">
        <f t="shared" si="11"/>
        <v>1.1201176470588237</v>
      </c>
      <c r="K65" s="16">
        <f t="shared" si="11"/>
        <v>1.1240588235294118</v>
      </c>
      <c r="L65" s="16">
        <f t="shared" si="11"/>
        <v>1.116058823529412</v>
      </c>
      <c r="M65" s="16">
        <f t="shared" si="11"/>
        <v>1.1310000000000002</v>
      </c>
      <c r="N65" s="16">
        <f t="shared" si="11"/>
        <v>1.1674356806377582</v>
      </c>
      <c r="O65" s="16">
        <f t="shared" si="11"/>
        <v>1.148529411764706</v>
      </c>
      <c r="P65" s="16">
        <f t="shared" si="11"/>
        <v>1.153294117647059</v>
      </c>
      <c r="Q65" s="16">
        <f t="shared" si="11"/>
        <v>1.1542941176470589</v>
      </c>
      <c r="R65" s="220">
        <f t="shared" si="11"/>
        <v>1.1638235294117647</v>
      </c>
      <c r="S65" s="219"/>
      <c r="T65" s="219"/>
      <c r="U65" s="219"/>
      <c r="V65" s="219"/>
      <c r="W65" s="37"/>
      <c r="X65" s="128"/>
      <c r="Y65" s="128"/>
      <c r="Z65" s="128"/>
      <c r="AA65" s="128"/>
      <c r="AB65" s="128"/>
    </row>
    <row r="66" spans="1:28" ht="17.25" thickBot="1" x14ac:dyDescent="0.35">
      <c r="A66" s="42"/>
      <c r="B66" s="19" t="s">
        <v>94</v>
      </c>
      <c r="C66" s="17">
        <f t="shared" ref="C66:R66" si="12">SUMPRODUCT($C23:$F23,INDEX($C:$F,MATCH(C$53,$B:$B,0),0))</f>
        <v>1</v>
      </c>
      <c r="D66" s="17">
        <f t="shared" si="12"/>
        <v>1</v>
      </c>
      <c r="E66" s="17">
        <f t="shared" si="12"/>
        <v>0.99999999999999989</v>
      </c>
      <c r="F66" s="17">
        <f t="shared" si="12"/>
        <v>1</v>
      </c>
      <c r="G66" s="17">
        <f t="shared" si="12"/>
        <v>1</v>
      </c>
      <c r="H66" s="17">
        <f t="shared" si="12"/>
        <v>1</v>
      </c>
      <c r="I66" s="17">
        <f t="shared" si="12"/>
        <v>1</v>
      </c>
      <c r="J66" s="17">
        <f t="shared" si="12"/>
        <v>1</v>
      </c>
      <c r="K66" s="17">
        <f t="shared" si="12"/>
        <v>1</v>
      </c>
      <c r="L66" s="17">
        <f t="shared" si="12"/>
        <v>0.9900000000000001</v>
      </c>
      <c r="M66" s="17">
        <f t="shared" si="12"/>
        <v>1</v>
      </c>
      <c r="N66" s="17">
        <f t="shared" si="12"/>
        <v>1</v>
      </c>
      <c r="O66" s="17">
        <f t="shared" si="12"/>
        <v>1</v>
      </c>
      <c r="P66" s="17">
        <f t="shared" si="12"/>
        <v>1</v>
      </c>
      <c r="Q66" s="17">
        <f t="shared" si="12"/>
        <v>1</v>
      </c>
      <c r="R66" s="218">
        <f t="shared" si="12"/>
        <v>1</v>
      </c>
      <c r="S66" s="219"/>
      <c r="T66" s="219"/>
      <c r="U66" s="219"/>
      <c r="V66" s="219"/>
      <c r="W66" s="37"/>
      <c r="X66" s="128"/>
      <c r="Y66" s="128"/>
      <c r="Z66" s="128"/>
      <c r="AA66" s="128"/>
      <c r="AB66" s="128"/>
    </row>
    <row r="67" spans="1:28" ht="17.25" thickBot="1" x14ac:dyDescent="0.35">
      <c r="A67" s="42"/>
      <c r="B67" s="19" t="s">
        <v>175</v>
      </c>
      <c r="C67" s="16">
        <f t="shared" ref="C67:R67" si="13">SUMPRODUCT($C24:$F24,INDEX($C:$F,MATCH(C$53,$B:$B,0),0))</f>
        <v>1.0679018691588786</v>
      </c>
      <c r="D67" s="16">
        <f t="shared" si="13"/>
        <v>1.0602336448598129</v>
      </c>
      <c r="E67" s="16">
        <f t="shared" si="13"/>
        <v>1.0607674335010784</v>
      </c>
      <c r="F67" s="16">
        <f t="shared" si="13"/>
        <v>1.0614317038102086</v>
      </c>
      <c r="G67" s="16">
        <f t="shared" si="13"/>
        <v>1.0607762401150251</v>
      </c>
      <c r="H67" s="16">
        <f t="shared" si="13"/>
        <v>1.0551921279654923</v>
      </c>
      <c r="I67" s="16">
        <f t="shared" si="13"/>
        <v>1.0680685358255451</v>
      </c>
      <c r="J67" s="16">
        <f t="shared" si="13"/>
        <v>1.0534205607476634</v>
      </c>
      <c r="K67" s="16">
        <f t="shared" si="13"/>
        <v>1.0549485981308411</v>
      </c>
      <c r="L67" s="16">
        <f t="shared" si="13"/>
        <v>1.0459485981308412</v>
      </c>
      <c r="M67" s="16">
        <f t="shared" si="13"/>
        <v>1.0579766355140188</v>
      </c>
      <c r="N67" s="16">
        <f t="shared" si="13"/>
        <v>1.0670517568942026</v>
      </c>
      <c r="O67" s="16">
        <f t="shared" si="13"/>
        <v>1.0632009345794393</v>
      </c>
      <c r="P67" s="16">
        <f t="shared" si="13"/>
        <v>1.0638130841121496</v>
      </c>
      <c r="Q67" s="16">
        <f t="shared" si="13"/>
        <v>1.0643130841121495</v>
      </c>
      <c r="R67" s="220">
        <f t="shared" si="13"/>
        <v>1.0655373831775701</v>
      </c>
      <c r="S67" s="219"/>
      <c r="T67" s="219"/>
      <c r="U67" s="219"/>
      <c r="V67" s="219"/>
      <c r="W67" s="37"/>
      <c r="X67" s="128"/>
      <c r="Y67" s="128"/>
      <c r="Z67" s="128"/>
      <c r="AA67" s="128"/>
      <c r="AB67" s="128"/>
    </row>
    <row r="68" spans="1:28" ht="17.25" thickBot="1" x14ac:dyDescent="0.35">
      <c r="A68" s="42"/>
      <c r="B68" s="19" t="s">
        <v>176</v>
      </c>
      <c r="C68" s="17">
        <f t="shared" ref="C68:R68" si="14">SUMPRODUCT($C25:$F25,INDEX($C:$F,MATCH(C$53,$B:$B,0),0))</f>
        <v>1.1358037383177571</v>
      </c>
      <c r="D68" s="17">
        <f t="shared" si="14"/>
        <v>1.1204672897196262</v>
      </c>
      <c r="E68" s="17">
        <f t="shared" si="14"/>
        <v>1.1221117900790798</v>
      </c>
      <c r="F68" s="17">
        <f t="shared" si="14"/>
        <v>1.1238249460819554</v>
      </c>
      <c r="G68" s="17">
        <f t="shared" si="14"/>
        <v>1.1218409417685118</v>
      </c>
      <c r="H68" s="17">
        <f t="shared" si="14"/>
        <v>1.1106727174694464</v>
      </c>
      <c r="I68" s="17">
        <f t="shared" si="14"/>
        <v>1.1361370716510903</v>
      </c>
      <c r="J68" s="17">
        <f t="shared" si="14"/>
        <v>1.1068411214953271</v>
      </c>
      <c r="K68" s="17">
        <f t="shared" si="14"/>
        <v>1.1098971962616824</v>
      </c>
      <c r="L68" s="17">
        <f t="shared" si="14"/>
        <v>1.1018971962616824</v>
      </c>
      <c r="M68" s="17">
        <f t="shared" si="14"/>
        <v>1.1159532710280375</v>
      </c>
      <c r="N68" s="17">
        <f t="shared" si="14"/>
        <v>1.1341035137884052</v>
      </c>
      <c r="O68" s="17">
        <f t="shared" si="14"/>
        <v>1.1264018691588786</v>
      </c>
      <c r="P68" s="17">
        <f t="shared" si="14"/>
        <v>1.1276261682242992</v>
      </c>
      <c r="Q68" s="17">
        <f t="shared" si="14"/>
        <v>1.1286261682242991</v>
      </c>
      <c r="R68" s="218">
        <f t="shared" si="14"/>
        <v>1.1310747663551401</v>
      </c>
      <c r="S68" s="219"/>
      <c r="T68" s="219"/>
      <c r="U68" s="219"/>
      <c r="V68" s="219"/>
      <c r="W68" s="37"/>
      <c r="X68" s="128"/>
      <c r="Y68" s="128"/>
      <c r="Z68" s="128"/>
      <c r="AA68" s="128"/>
      <c r="AB68" s="128"/>
    </row>
    <row r="69" spans="1:28" ht="17.25" thickBot="1" x14ac:dyDescent="0.35">
      <c r="A69" s="42"/>
      <c r="B69" s="19" t="s">
        <v>32</v>
      </c>
      <c r="C69" s="219"/>
      <c r="D69" s="219"/>
      <c r="E69" s="219"/>
      <c r="F69" s="219"/>
      <c r="G69" s="219"/>
      <c r="H69" s="219"/>
      <c r="I69" s="219"/>
      <c r="J69" s="219"/>
      <c r="K69" s="219"/>
      <c r="L69" s="219"/>
      <c r="M69" s="219"/>
      <c r="N69" s="219"/>
      <c r="O69" s="219"/>
      <c r="P69" s="219"/>
      <c r="Q69" s="219"/>
      <c r="R69" s="219"/>
      <c r="S69" s="147">
        <v>1</v>
      </c>
      <c r="T69" s="147">
        <v>1</v>
      </c>
      <c r="U69" s="147">
        <v>1</v>
      </c>
      <c r="V69" s="147"/>
      <c r="W69" s="37"/>
      <c r="X69" s="128"/>
      <c r="Y69" s="128"/>
      <c r="Z69" s="128"/>
      <c r="AA69" s="128"/>
      <c r="AB69" s="128"/>
    </row>
    <row r="70" spans="1:28" ht="17.25" thickBot="1" x14ac:dyDescent="0.35">
      <c r="A70" s="42"/>
      <c r="B70" s="19" t="s">
        <v>384</v>
      </c>
      <c r="C70" s="219"/>
      <c r="D70" s="219"/>
      <c r="E70" s="219"/>
      <c r="F70" s="219"/>
      <c r="G70" s="219"/>
      <c r="H70" s="219"/>
      <c r="I70" s="219"/>
      <c r="J70" s="219"/>
      <c r="K70" s="219"/>
      <c r="L70" s="219"/>
      <c r="M70" s="219"/>
      <c r="N70" s="219"/>
      <c r="O70" s="219"/>
      <c r="P70" s="219"/>
      <c r="Q70" s="219"/>
      <c r="R70" s="219"/>
      <c r="S70" s="149">
        <v>1.0103950103950103</v>
      </c>
      <c r="T70" s="149">
        <v>0.88</v>
      </c>
      <c r="U70" s="149">
        <v>0.86390532544378695</v>
      </c>
      <c r="V70" s="149"/>
      <c r="W70" s="37"/>
      <c r="X70" s="128"/>
      <c r="Y70" s="128"/>
      <c r="Z70" s="128"/>
      <c r="AA70" s="128"/>
      <c r="AB70" s="128"/>
    </row>
    <row r="71" spans="1:28" ht="17.25" thickBot="1" x14ac:dyDescent="0.35">
      <c r="A71" s="42"/>
      <c r="B71" s="19" t="s">
        <v>385</v>
      </c>
      <c r="C71" s="219"/>
      <c r="D71" s="219"/>
      <c r="E71" s="219"/>
      <c r="F71" s="219"/>
      <c r="G71" s="219"/>
      <c r="H71" s="219"/>
      <c r="I71" s="219"/>
      <c r="J71" s="219"/>
      <c r="K71" s="219"/>
      <c r="L71" s="219"/>
      <c r="M71" s="219"/>
      <c r="N71" s="219"/>
      <c r="O71" s="219"/>
      <c r="P71" s="219"/>
      <c r="Q71" s="219"/>
      <c r="R71" s="219"/>
      <c r="S71" s="147">
        <v>1.1143451143451144</v>
      </c>
      <c r="T71" s="147">
        <v>0.96444444444444444</v>
      </c>
      <c r="U71" s="147">
        <v>0.87573964497041423</v>
      </c>
      <c r="V71" s="147"/>
      <c r="W71" s="37"/>
      <c r="X71" s="128"/>
      <c r="Y71" s="128"/>
      <c r="Z71" s="128"/>
      <c r="AA71" s="128"/>
      <c r="AB71" s="128"/>
    </row>
    <row r="72" spans="1:28" ht="17.25" thickBot="1" x14ac:dyDescent="0.35">
      <c r="A72" s="42"/>
      <c r="B72" s="19" t="s">
        <v>386</v>
      </c>
      <c r="C72" s="219"/>
      <c r="D72" s="219"/>
      <c r="E72" s="219"/>
      <c r="F72" s="219"/>
      <c r="G72" s="219"/>
      <c r="H72" s="219"/>
      <c r="I72" s="219"/>
      <c r="J72" s="219"/>
      <c r="K72" s="219"/>
      <c r="L72" s="219"/>
      <c r="M72" s="219"/>
      <c r="N72" s="219"/>
      <c r="O72" s="219"/>
      <c r="P72" s="219"/>
      <c r="Q72" s="219"/>
      <c r="R72" s="219"/>
      <c r="S72" s="149"/>
      <c r="T72" s="149"/>
      <c r="U72" s="149"/>
      <c r="V72" s="149"/>
      <c r="W72" s="37"/>
      <c r="X72" s="128"/>
      <c r="Y72" s="128"/>
      <c r="Z72" s="128"/>
      <c r="AA72" s="128"/>
      <c r="AB72" s="128"/>
    </row>
    <row r="73" spans="1:28" ht="17.25" thickBot="1" x14ac:dyDescent="0.35">
      <c r="A73" s="42"/>
      <c r="B73" s="19" t="s">
        <v>387</v>
      </c>
      <c r="C73" s="219"/>
      <c r="D73" s="219"/>
      <c r="E73" s="219"/>
      <c r="F73" s="219"/>
      <c r="G73" s="219"/>
      <c r="H73" s="219"/>
      <c r="I73" s="219"/>
      <c r="J73" s="219"/>
      <c r="K73" s="219"/>
      <c r="L73" s="219"/>
      <c r="M73" s="219"/>
      <c r="N73" s="219"/>
      <c r="O73" s="219"/>
      <c r="P73" s="219"/>
      <c r="Q73" s="219"/>
      <c r="R73" s="219"/>
      <c r="S73" s="147">
        <v>0.88149688149688155</v>
      </c>
      <c r="T73" s="147">
        <v>0.82222222222222219</v>
      </c>
      <c r="U73" s="147">
        <v>0.62426035502958577</v>
      </c>
      <c r="V73" s="147"/>
      <c r="W73" s="37"/>
      <c r="X73" s="128"/>
      <c r="Y73" s="128"/>
      <c r="Z73" s="128"/>
      <c r="AA73" s="128"/>
      <c r="AB73" s="128"/>
    </row>
    <row r="74" spans="1:28" ht="17.25" thickBot="1" x14ac:dyDescent="0.35">
      <c r="A74" s="42"/>
      <c r="B74" s="19" t="s">
        <v>388</v>
      </c>
      <c r="C74" s="219"/>
      <c r="D74" s="219"/>
      <c r="E74" s="219"/>
      <c r="F74" s="219"/>
      <c r="G74" s="219"/>
      <c r="H74" s="219"/>
      <c r="I74" s="219"/>
      <c r="J74" s="219"/>
      <c r="K74" s="219"/>
      <c r="L74" s="219"/>
      <c r="M74" s="219"/>
      <c r="N74" s="219"/>
      <c r="O74" s="219"/>
      <c r="P74" s="219"/>
      <c r="Q74" s="219"/>
      <c r="R74" s="219"/>
      <c r="S74" s="149">
        <v>1.0249480249480249</v>
      </c>
      <c r="T74" s="149">
        <v>1.08</v>
      </c>
      <c r="U74" s="149">
        <v>1.1213017751479291</v>
      </c>
      <c r="V74" s="149"/>
      <c r="W74" s="37"/>
      <c r="X74" s="128"/>
      <c r="Y74" s="128"/>
      <c r="Z74" s="128"/>
      <c r="AA74" s="128"/>
      <c r="AB74" s="128"/>
    </row>
    <row r="75" spans="1:28" ht="17.25" thickBot="1" x14ac:dyDescent="0.35">
      <c r="A75" s="42"/>
      <c r="B75" s="19" t="s">
        <v>389</v>
      </c>
      <c r="C75" s="219"/>
      <c r="D75" s="219"/>
      <c r="E75" s="219"/>
      <c r="F75" s="219"/>
      <c r="G75" s="219"/>
      <c r="H75" s="219"/>
      <c r="I75" s="219"/>
      <c r="J75" s="219"/>
      <c r="K75" s="219"/>
      <c r="L75" s="219"/>
      <c r="M75" s="219"/>
      <c r="N75" s="219"/>
      <c r="O75" s="219"/>
      <c r="P75" s="219"/>
      <c r="Q75" s="219"/>
      <c r="R75" s="219"/>
      <c r="S75" s="147">
        <v>1.0436590436590436</v>
      </c>
      <c r="T75" s="147">
        <v>1.0044444444444445</v>
      </c>
      <c r="U75" s="147">
        <v>0.91124260355029585</v>
      </c>
      <c r="V75" s="147"/>
      <c r="W75" s="37"/>
      <c r="X75" s="128"/>
      <c r="Y75" s="128"/>
      <c r="Z75" s="128"/>
      <c r="AA75" s="128"/>
      <c r="AB75" s="128"/>
    </row>
    <row r="76" spans="1:28" ht="17.25" thickBot="1" x14ac:dyDescent="0.35">
      <c r="A76" s="42"/>
      <c r="B76" s="19" t="s">
        <v>390</v>
      </c>
      <c r="C76" s="219"/>
      <c r="D76" s="219"/>
      <c r="E76" s="219"/>
      <c r="F76" s="219"/>
      <c r="G76" s="219"/>
      <c r="H76" s="219"/>
      <c r="I76" s="219"/>
      <c r="J76" s="219"/>
      <c r="K76" s="219"/>
      <c r="L76" s="219"/>
      <c r="M76" s="219"/>
      <c r="N76" s="219"/>
      <c r="O76" s="219"/>
      <c r="P76" s="219"/>
      <c r="Q76" s="219"/>
      <c r="R76" s="219"/>
      <c r="S76" s="149"/>
      <c r="T76" s="149"/>
      <c r="U76" s="149"/>
      <c r="V76" s="149"/>
      <c r="W76" s="37"/>
      <c r="X76" s="128"/>
      <c r="Y76" s="128"/>
      <c r="Z76" s="128"/>
      <c r="AA76" s="128"/>
      <c r="AB76" s="128"/>
    </row>
    <row r="77" spans="1:28" ht="17.25" thickBot="1" x14ac:dyDescent="0.35">
      <c r="A77" s="42"/>
      <c r="B77" s="19" t="s">
        <v>33</v>
      </c>
      <c r="C77" s="219"/>
      <c r="D77" s="219"/>
      <c r="E77" s="219"/>
      <c r="F77" s="219"/>
      <c r="G77" s="219"/>
      <c r="H77" s="219"/>
      <c r="I77" s="219"/>
      <c r="J77" s="219"/>
      <c r="K77" s="219"/>
      <c r="L77" s="219"/>
      <c r="M77" s="219"/>
      <c r="N77" s="219"/>
      <c r="O77" s="219"/>
      <c r="P77" s="219"/>
      <c r="Q77" s="219"/>
      <c r="R77" s="219"/>
      <c r="S77" s="147">
        <v>1.3513513513513513</v>
      </c>
      <c r="T77" s="147">
        <v>1.6666666666666667</v>
      </c>
      <c r="U77" s="147"/>
      <c r="V77" s="147"/>
      <c r="W77" s="37"/>
      <c r="X77" s="128"/>
      <c r="Y77" s="128"/>
      <c r="Z77" s="128"/>
      <c r="AA77" s="128"/>
      <c r="AB77" s="128"/>
    </row>
    <row r="78" spans="1:28" ht="17.25" thickBot="1" x14ac:dyDescent="0.35">
      <c r="A78" s="42"/>
      <c r="B78" s="19" t="s">
        <v>34</v>
      </c>
      <c r="C78" s="221"/>
      <c r="D78" s="221"/>
      <c r="E78" s="221"/>
      <c r="F78" s="221"/>
      <c r="G78" s="221"/>
      <c r="H78" s="221"/>
      <c r="I78" s="221"/>
      <c r="J78" s="221"/>
      <c r="K78" s="221"/>
      <c r="L78" s="221"/>
      <c r="M78" s="221"/>
      <c r="N78" s="221"/>
      <c r="O78" s="221"/>
      <c r="P78" s="221"/>
      <c r="Q78" s="221"/>
      <c r="R78" s="221"/>
      <c r="S78" s="149">
        <v>0.74844074844074848</v>
      </c>
      <c r="T78" s="149">
        <v>0.61777777777777776</v>
      </c>
      <c r="U78" s="149">
        <v>0.46449704142011833</v>
      </c>
      <c r="V78" s="149">
        <v>1</v>
      </c>
      <c r="W78" s="37"/>
      <c r="X78" s="128"/>
      <c r="Y78" s="128"/>
      <c r="Z78" s="128"/>
      <c r="AA78" s="128"/>
      <c r="AB78" s="128"/>
    </row>
    <row r="79" spans="1:28" x14ac:dyDescent="0.3">
      <c r="A79" s="42"/>
      <c r="B79" s="56" t="s">
        <v>112</v>
      </c>
      <c r="C79" s="42"/>
      <c r="D79" s="42"/>
      <c r="E79" s="42"/>
      <c r="F79" s="42"/>
      <c r="G79" s="42"/>
      <c r="H79" s="42"/>
      <c r="I79" s="42"/>
      <c r="J79" s="42"/>
      <c r="K79" s="42"/>
      <c r="L79" s="42"/>
      <c r="M79" s="42"/>
      <c r="N79" s="42"/>
      <c r="O79" s="42"/>
      <c r="P79" s="42"/>
      <c r="Q79" s="42"/>
      <c r="R79" s="42"/>
      <c r="S79" s="42"/>
      <c r="T79" s="42"/>
      <c r="U79" s="42"/>
      <c r="V79" s="42"/>
      <c r="W79" s="42"/>
    </row>
    <row r="80" spans="1:28" x14ac:dyDescent="0.3">
      <c r="A80" s="42"/>
      <c r="B80" s="56" t="s">
        <v>391</v>
      </c>
      <c r="C80" s="42"/>
      <c r="D80" s="42"/>
      <c r="E80" s="42"/>
      <c r="F80" s="42"/>
      <c r="G80" s="42"/>
      <c r="H80" s="42"/>
      <c r="I80" s="42"/>
      <c r="J80" s="42"/>
      <c r="K80" s="42"/>
      <c r="L80" s="42"/>
      <c r="M80" s="42"/>
      <c r="N80" s="42"/>
      <c r="O80" s="42"/>
      <c r="P80" s="42"/>
      <c r="Q80" s="37"/>
      <c r="R80" s="37"/>
      <c r="S80" s="42"/>
      <c r="T80" s="42"/>
      <c r="U80" s="42"/>
      <c r="V80" s="42"/>
      <c r="W80" s="42"/>
    </row>
    <row r="81" spans="1:23" x14ac:dyDescent="0.3">
      <c r="A81" s="42"/>
      <c r="B81" s="42"/>
      <c r="C81" s="42"/>
      <c r="D81" s="42"/>
      <c r="E81" s="42"/>
      <c r="F81" s="42"/>
      <c r="G81" s="42"/>
      <c r="H81" s="42"/>
      <c r="I81" s="42"/>
      <c r="J81" s="42"/>
      <c r="K81" s="42"/>
      <c r="L81" s="42"/>
      <c r="M81" s="42"/>
      <c r="N81" s="42"/>
      <c r="O81" s="42"/>
      <c r="P81" s="42"/>
      <c r="Q81" s="37"/>
      <c r="R81" s="37"/>
      <c r="S81" s="42"/>
      <c r="T81" s="42"/>
      <c r="U81" s="42"/>
      <c r="V81" s="42"/>
      <c r="W81" s="42"/>
    </row>
    <row r="82" spans="1:23" x14ac:dyDescent="0.3">
      <c r="A82" s="42"/>
      <c r="B82" s="42"/>
      <c r="C82" s="42"/>
      <c r="D82" s="42"/>
      <c r="E82" s="42"/>
      <c r="F82" s="42"/>
      <c r="G82" s="42"/>
      <c r="H82" s="42"/>
      <c r="I82" s="42"/>
      <c r="J82" s="42"/>
      <c r="K82" s="42"/>
      <c r="L82" s="42"/>
      <c r="M82" s="42"/>
      <c r="N82" s="42"/>
      <c r="O82" s="42"/>
      <c r="P82" s="42"/>
      <c r="Q82" s="37"/>
      <c r="R82" s="37"/>
      <c r="S82" s="42"/>
      <c r="T82" s="42"/>
      <c r="U82" s="42"/>
      <c r="V82" s="42"/>
      <c r="W82" s="42"/>
    </row>
  </sheetData>
  <mergeCells count="1">
    <mergeCell ref="B8:G8"/>
  </mergeCells>
  <pageMargins left="0.7" right="0.7" top="0.75" bottom="0.75" header="0.3" footer="0.3"/>
  <pageSetup paperSize="9" orientation="portrait"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E5139-4572-4AE6-AACC-2180DDA5CF66}">
  <sheetPr>
    <tabColor theme="0"/>
  </sheetPr>
  <dimension ref="A1:AH1237"/>
  <sheetViews>
    <sheetView showGridLines="0" zoomScale="85" zoomScaleNormal="85" workbookViewId="0"/>
  </sheetViews>
  <sheetFormatPr defaultColWidth="9" defaultRowHeight="12.75" x14ac:dyDescent="0.2"/>
  <cols>
    <col min="1" max="1" width="3.625" style="66" customWidth="1"/>
    <col min="2" max="2" width="52" style="3" customWidth="1"/>
    <col min="3" max="3" width="37.125" style="3" customWidth="1"/>
    <col min="4" max="22" width="12.25" style="3" customWidth="1"/>
    <col min="23" max="31" width="12.25" style="20" customWidth="1"/>
    <col min="32" max="33" width="12.25" style="3" customWidth="1"/>
    <col min="34" max="16384" width="9" style="3"/>
  </cols>
  <sheetData>
    <row r="1" spans="1:34" ht="15" customHeight="1" x14ac:dyDescent="0.25">
      <c r="A1" s="62"/>
      <c r="B1" s="80"/>
      <c r="C1" s="38"/>
      <c r="D1" s="50"/>
      <c r="E1" s="50"/>
      <c r="F1" s="50"/>
      <c r="G1" s="50"/>
      <c r="H1" s="50"/>
      <c r="I1" s="50"/>
      <c r="J1" s="50"/>
      <c r="K1" s="50"/>
      <c r="L1" s="50"/>
      <c r="M1" s="50"/>
      <c r="N1" s="50"/>
      <c r="O1" s="50"/>
      <c r="P1" s="50"/>
      <c r="Q1" s="50"/>
      <c r="R1" s="50"/>
      <c r="S1" s="50"/>
      <c r="T1" s="50"/>
      <c r="U1" s="50"/>
      <c r="V1" s="50"/>
      <c r="W1" s="50"/>
      <c r="X1" s="50"/>
      <c r="Y1" s="50"/>
      <c r="Z1" s="50"/>
      <c r="AF1" s="20"/>
      <c r="AG1" s="50"/>
      <c r="AH1" s="50"/>
    </row>
    <row r="2" spans="1:34" ht="24.75" thickBot="1" x14ac:dyDescent="0.5">
      <c r="A2" s="62"/>
      <c r="B2" s="51" t="s">
        <v>146</v>
      </c>
      <c r="C2" s="51"/>
      <c r="D2" s="50"/>
      <c r="E2" s="50"/>
      <c r="F2" s="50"/>
      <c r="G2" s="50"/>
      <c r="H2" s="57" t="s">
        <v>147</v>
      </c>
      <c r="I2" s="50"/>
      <c r="J2" s="50"/>
      <c r="K2" s="50"/>
      <c r="L2" s="50"/>
      <c r="M2" s="50"/>
      <c r="N2" s="20"/>
      <c r="O2" s="20"/>
      <c r="P2" s="20"/>
      <c r="Q2" s="20"/>
      <c r="R2" s="50"/>
      <c r="S2" s="50"/>
      <c r="T2" s="50"/>
      <c r="U2" s="50"/>
      <c r="V2" s="50"/>
      <c r="W2" s="50"/>
      <c r="X2" s="50"/>
      <c r="Y2" s="50"/>
      <c r="Z2" s="50"/>
      <c r="AF2" s="20"/>
      <c r="AG2" s="50"/>
      <c r="AH2" s="20"/>
    </row>
    <row r="3" spans="1:34" ht="53.25" customHeight="1" thickTop="1" thickBot="1" x14ac:dyDescent="0.3">
      <c r="A3" s="62"/>
      <c r="B3" s="50" t="s">
        <v>148</v>
      </c>
      <c r="C3" s="50"/>
      <c r="D3" s="52"/>
      <c r="E3" s="52"/>
      <c r="F3" s="52"/>
      <c r="G3" s="50"/>
      <c r="H3" s="23" t="s">
        <v>408</v>
      </c>
      <c r="I3" s="21" t="s">
        <v>27</v>
      </c>
      <c r="J3" s="21" t="s">
        <v>257</v>
      </c>
      <c r="K3" s="21" t="s">
        <v>248</v>
      </c>
      <c r="L3" s="21" t="s">
        <v>26</v>
      </c>
      <c r="M3" s="20"/>
      <c r="N3" s="20"/>
      <c r="O3" s="20"/>
      <c r="P3" s="20"/>
      <c r="Q3" s="50"/>
      <c r="R3" s="50"/>
      <c r="S3" s="50"/>
      <c r="T3" s="50"/>
      <c r="U3" s="50"/>
      <c r="V3" s="50"/>
      <c r="W3" s="50"/>
      <c r="X3" s="50"/>
      <c r="Y3" s="50"/>
      <c r="AF3" s="50"/>
      <c r="AG3" s="20"/>
      <c r="AH3" s="20"/>
    </row>
    <row r="4" spans="1:34" ht="57" customHeight="1" thickBot="1" x14ac:dyDescent="0.3">
      <c r="A4" s="62"/>
      <c r="B4" s="247" t="s">
        <v>266</v>
      </c>
      <c r="C4" s="247"/>
      <c r="D4" s="247"/>
      <c r="E4" s="247"/>
      <c r="F4" s="247"/>
      <c r="G4" s="50"/>
      <c r="H4" s="69" t="s">
        <v>410</v>
      </c>
      <c r="I4" s="58" t="s">
        <v>261</v>
      </c>
      <c r="J4" s="58" t="s">
        <v>249</v>
      </c>
      <c r="K4" s="58" t="s">
        <v>250</v>
      </c>
      <c r="L4" s="58" t="s">
        <v>250</v>
      </c>
      <c r="M4" s="20"/>
      <c r="N4" s="20"/>
      <c r="O4" s="20"/>
      <c r="P4" s="20"/>
      <c r="Q4" s="50"/>
      <c r="R4" s="50"/>
      <c r="S4" s="50"/>
      <c r="T4" s="50"/>
      <c r="U4" s="50"/>
      <c r="V4" s="50"/>
      <c r="W4" s="50"/>
      <c r="X4" s="50"/>
      <c r="Y4" s="50"/>
      <c r="AF4" s="50"/>
      <c r="AG4" s="20"/>
      <c r="AH4" s="50"/>
    </row>
    <row r="5" spans="1:34" ht="15" customHeight="1" x14ac:dyDescent="0.25">
      <c r="A5" s="62"/>
      <c r="B5" s="50" t="s">
        <v>149</v>
      </c>
      <c r="C5" s="50"/>
      <c r="D5" s="50"/>
      <c r="E5" s="50"/>
      <c r="F5" s="50"/>
      <c r="G5" s="50"/>
      <c r="H5" s="50"/>
      <c r="I5" s="50"/>
      <c r="J5" s="50" t="s">
        <v>259</v>
      </c>
      <c r="K5" s="50"/>
      <c r="L5" s="50"/>
      <c r="M5" s="50"/>
      <c r="N5" s="50"/>
      <c r="O5" s="50"/>
      <c r="P5" s="50"/>
      <c r="Q5" s="50"/>
      <c r="R5" s="50"/>
      <c r="S5" s="50"/>
      <c r="T5" s="50"/>
      <c r="U5" s="50"/>
      <c r="V5" s="50"/>
      <c r="W5" s="50"/>
      <c r="X5" s="50"/>
      <c r="Y5" s="50"/>
      <c r="Z5" s="50"/>
      <c r="AF5" s="20"/>
      <c r="AG5" s="50"/>
      <c r="AH5" s="20"/>
    </row>
    <row r="6" spans="1:34" ht="15" customHeight="1" x14ac:dyDescent="0.25">
      <c r="A6" s="62"/>
      <c r="B6" s="50" t="s">
        <v>150</v>
      </c>
      <c r="C6" s="50"/>
      <c r="D6" s="50"/>
      <c r="E6" s="50"/>
      <c r="F6" s="50"/>
      <c r="G6" s="50"/>
      <c r="H6" s="50"/>
      <c r="I6" s="50"/>
      <c r="J6" s="50"/>
      <c r="K6" s="50"/>
      <c r="L6" s="50"/>
      <c r="M6" s="50"/>
      <c r="N6" s="50"/>
      <c r="O6" s="50"/>
      <c r="P6" s="50"/>
      <c r="Q6" s="50"/>
      <c r="R6" s="50"/>
      <c r="S6" s="50"/>
      <c r="T6" s="50"/>
      <c r="U6" s="50"/>
      <c r="V6" s="50"/>
      <c r="W6" s="50"/>
      <c r="X6" s="50"/>
      <c r="Y6" s="50"/>
      <c r="Z6" s="50"/>
      <c r="AF6" s="20"/>
      <c r="AG6" s="50"/>
      <c r="AH6" s="20"/>
    </row>
    <row r="7" spans="1:34" ht="15" x14ac:dyDescent="0.25">
      <c r="A7" s="62"/>
      <c r="B7" s="50" t="s">
        <v>256</v>
      </c>
      <c r="C7" s="50"/>
      <c r="D7" s="50"/>
      <c r="E7" s="50"/>
      <c r="F7" s="50"/>
      <c r="G7" s="50"/>
      <c r="H7" s="50"/>
      <c r="I7" s="50"/>
      <c r="J7" s="50"/>
      <c r="K7" s="50"/>
      <c r="L7" s="50"/>
      <c r="M7" s="50"/>
      <c r="N7" s="50"/>
      <c r="O7" s="50"/>
      <c r="P7" s="50"/>
      <c r="Q7" s="50"/>
      <c r="R7" s="50"/>
      <c r="S7" s="50"/>
      <c r="T7" s="50"/>
      <c r="U7" s="50"/>
      <c r="V7" s="50"/>
      <c r="W7" s="50"/>
      <c r="X7" s="50"/>
      <c r="Y7" s="50"/>
      <c r="Z7" s="50"/>
      <c r="AF7" s="20"/>
      <c r="AG7" s="50"/>
      <c r="AH7" s="20"/>
    </row>
    <row r="8" spans="1:34" ht="15" x14ac:dyDescent="0.25">
      <c r="A8" s="62"/>
      <c r="B8" s="50" t="s">
        <v>151</v>
      </c>
      <c r="C8" s="50"/>
      <c r="D8" s="50"/>
      <c r="E8" s="50"/>
      <c r="F8" s="50"/>
      <c r="G8" s="50"/>
      <c r="H8" s="50"/>
      <c r="I8" s="50"/>
      <c r="J8" s="50"/>
      <c r="K8" s="50"/>
      <c r="L8" s="50"/>
      <c r="M8" s="50"/>
      <c r="N8" s="50"/>
      <c r="O8" s="50"/>
      <c r="P8" s="50"/>
      <c r="Q8" s="50"/>
      <c r="R8" s="50"/>
      <c r="S8" s="50"/>
      <c r="T8" s="50"/>
      <c r="U8" s="50"/>
      <c r="V8" s="50"/>
      <c r="W8" s="50"/>
      <c r="X8" s="50"/>
      <c r="Y8" s="50"/>
      <c r="Z8" s="50"/>
      <c r="AF8" s="20"/>
      <c r="AG8" s="50"/>
      <c r="AH8" s="20"/>
    </row>
    <row r="9" spans="1:34" ht="15" x14ac:dyDescent="0.25">
      <c r="A9" s="62"/>
      <c r="B9" s="50" t="s">
        <v>152</v>
      </c>
      <c r="C9" s="50"/>
      <c r="D9" s="50"/>
      <c r="E9" s="50"/>
      <c r="F9" s="50"/>
      <c r="G9" s="50"/>
      <c r="H9" s="50"/>
      <c r="I9" s="50"/>
      <c r="J9" s="50"/>
      <c r="K9" s="50"/>
      <c r="L9" s="50"/>
      <c r="M9" s="50"/>
      <c r="N9" s="50"/>
      <c r="O9" s="50"/>
      <c r="P9" s="50"/>
      <c r="Q9" s="50"/>
      <c r="R9" s="50"/>
      <c r="S9" s="50"/>
      <c r="T9" s="50"/>
      <c r="U9" s="50"/>
      <c r="V9" s="50"/>
      <c r="W9" s="50"/>
      <c r="X9" s="50"/>
      <c r="Y9" s="50"/>
      <c r="Z9" s="50"/>
      <c r="AF9" s="20"/>
      <c r="AG9" s="50"/>
      <c r="AH9" s="20"/>
    </row>
    <row r="10" spans="1:34" ht="15" x14ac:dyDescent="0.25">
      <c r="A10" s="62"/>
      <c r="B10" s="50" t="s">
        <v>153</v>
      </c>
      <c r="C10" s="50"/>
      <c r="D10" s="50"/>
      <c r="E10" s="50"/>
      <c r="F10" s="50"/>
      <c r="G10" s="50"/>
      <c r="H10" s="50"/>
      <c r="I10" s="50"/>
      <c r="J10" s="50"/>
      <c r="K10" s="50"/>
      <c r="L10" s="50"/>
      <c r="M10" s="50"/>
      <c r="N10" s="50"/>
      <c r="O10" s="50"/>
      <c r="P10" s="50"/>
      <c r="Q10" s="50"/>
      <c r="R10" s="50"/>
      <c r="S10" s="50"/>
      <c r="T10" s="50"/>
      <c r="U10" s="50"/>
      <c r="V10" s="50"/>
      <c r="W10" s="50"/>
      <c r="X10" s="50"/>
      <c r="Y10" s="50"/>
      <c r="Z10" s="50"/>
      <c r="AF10" s="20"/>
      <c r="AG10" s="50"/>
      <c r="AH10" s="20"/>
    </row>
    <row r="11" spans="1:34" ht="15" x14ac:dyDescent="0.25">
      <c r="A11" s="62"/>
      <c r="B11" s="50" t="s">
        <v>255</v>
      </c>
      <c r="C11" s="50"/>
      <c r="D11" s="50"/>
      <c r="E11" s="50"/>
      <c r="F11" s="50"/>
      <c r="G11" s="50"/>
      <c r="H11" s="50"/>
      <c r="I11" s="50"/>
      <c r="J11" s="50"/>
      <c r="K11" s="50"/>
      <c r="L11" s="50"/>
      <c r="M11" s="50"/>
      <c r="N11" s="50"/>
      <c r="O11" s="50"/>
      <c r="P11" s="50"/>
      <c r="Q11" s="50"/>
      <c r="R11" s="50"/>
      <c r="S11" s="50"/>
      <c r="T11" s="50"/>
      <c r="U11" s="50"/>
      <c r="V11" s="50"/>
      <c r="W11" s="50"/>
      <c r="X11" s="50"/>
      <c r="Y11" s="50"/>
      <c r="Z11" s="50"/>
      <c r="AF11" s="20"/>
      <c r="AG11" s="50"/>
      <c r="AH11" s="20"/>
    </row>
    <row r="12" spans="1:34" ht="15" x14ac:dyDescent="0.25">
      <c r="A12" s="62"/>
      <c r="B12" s="50"/>
      <c r="C12" s="50"/>
      <c r="D12" s="50"/>
      <c r="E12" s="50"/>
      <c r="F12" s="50"/>
      <c r="G12" s="50"/>
      <c r="H12" s="50"/>
      <c r="I12" s="50"/>
      <c r="J12" s="50"/>
      <c r="K12" s="50"/>
      <c r="L12" s="50"/>
      <c r="M12" s="50"/>
      <c r="N12" s="50"/>
      <c r="O12" s="50"/>
      <c r="P12" s="50"/>
      <c r="Q12" s="50"/>
      <c r="R12" s="50"/>
      <c r="S12" s="50"/>
      <c r="T12" s="50"/>
      <c r="U12" s="50"/>
      <c r="V12" s="50"/>
      <c r="W12" s="50"/>
      <c r="X12" s="50"/>
      <c r="Y12" s="50"/>
      <c r="Z12" s="50"/>
      <c r="AF12" s="20"/>
      <c r="AG12" s="50"/>
      <c r="AH12" s="20"/>
    </row>
    <row r="13" spans="1:34" ht="17.25" thickBot="1" x14ac:dyDescent="0.35">
      <c r="A13" s="62"/>
      <c r="B13" s="12" t="s">
        <v>251</v>
      </c>
      <c r="C13" s="37"/>
      <c r="D13" s="20"/>
      <c r="E13" s="20"/>
      <c r="F13" s="20"/>
      <c r="G13" s="20"/>
      <c r="H13" s="20"/>
      <c r="I13" s="20"/>
      <c r="J13" s="20"/>
      <c r="K13" s="20"/>
      <c r="L13" s="20"/>
      <c r="M13" s="20"/>
      <c r="N13" s="20"/>
      <c r="O13" s="20"/>
      <c r="P13" s="20"/>
      <c r="Q13" s="20"/>
      <c r="R13" s="20"/>
      <c r="S13" s="20"/>
      <c r="T13" s="20"/>
      <c r="U13" s="20"/>
      <c r="V13" s="20"/>
      <c r="AF13" s="20"/>
      <c r="AG13" s="50"/>
      <c r="AH13" s="20"/>
    </row>
    <row r="14" spans="1:34" ht="21.6" customHeight="1" thickBot="1" x14ac:dyDescent="0.3">
      <c r="A14" s="62"/>
      <c r="B14" s="26"/>
      <c r="C14" s="26" t="s">
        <v>25</v>
      </c>
      <c r="D14" s="115" t="s">
        <v>40</v>
      </c>
      <c r="E14" s="115" t="s">
        <v>46</v>
      </c>
      <c r="F14" s="115" t="s">
        <v>47</v>
      </c>
      <c r="G14" s="115" t="s">
        <v>48</v>
      </c>
      <c r="H14" s="115" t="s">
        <v>39</v>
      </c>
      <c r="I14" s="115" t="s">
        <v>38</v>
      </c>
      <c r="J14" s="115" t="s">
        <v>49</v>
      </c>
      <c r="K14" s="115" t="s">
        <v>50</v>
      </c>
      <c r="L14" s="115" t="s">
        <v>51</v>
      </c>
      <c r="M14" s="115" t="s">
        <v>52</v>
      </c>
      <c r="N14" s="115" t="s">
        <v>53</v>
      </c>
      <c r="O14" s="115" t="s">
        <v>54</v>
      </c>
      <c r="P14" s="115" t="s">
        <v>55</v>
      </c>
      <c r="Q14" s="115" t="s">
        <v>56</v>
      </c>
      <c r="R14" s="115" t="s">
        <v>57</v>
      </c>
      <c r="S14" s="115" t="s">
        <v>58</v>
      </c>
      <c r="T14" s="115" t="s">
        <v>59</v>
      </c>
      <c r="U14" s="115" t="s">
        <v>60</v>
      </c>
      <c r="V14" s="115" t="s">
        <v>41</v>
      </c>
      <c r="W14" s="115" t="s">
        <v>61</v>
      </c>
      <c r="X14" s="115" t="s">
        <v>62</v>
      </c>
      <c r="Y14" s="115" t="s">
        <v>63</v>
      </c>
      <c r="Z14" s="115" t="s">
        <v>64</v>
      </c>
      <c r="AA14" s="115" t="s">
        <v>65</v>
      </c>
      <c r="AB14" s="115" t="s">
        <v>66</v>
      </c>
      <c r="AC14" s="115" t="s">
        <v>67</v>
      </c>
      <c r="AD14" s="115" t="s">
        <v>68</v>
      </c>
      <c r="AE14" s="115" t="s">
        <v>69</v>
      </c>
      <c r="AF14" s="115" t="s">
        <v>70</v>
      </c>
      <c r="AG14" s="115" t="s">
        <v>104</v>
      </c>
      <c r="AH14" s="20"/>
    </row>
    <row r="15" spans="1:34" ht="18" customHeight="1" thickBot="1" x14ac:dyDescent="0.35">
      <c r="A15" s="63" t="str">
        <f>"GenCost Current Policies"&amp;" "&amp;B15</f>
        <v>GenCost Current Policies Black Coal (advanced ultra supercritical PC)</v>
      </c>
      <c r="B15" s="19" t="s">
        <v>91</v>
      </c>
      <c r="C15" s="19" t="s">
        <v>253</v>
      </c>
      <c r="D15" s="87">
        <v>4343</v>
      </c>
      <c r="E15" s="87">
        <v>4343</v>
      </c>
      <c r="F15" s="87">
        <v>4334</v>
      </c>
      <c r="G15" s="87">
        <v>4326</v>
      </c>
      <c r="H15" s="87">
        <v>4317</v>
      </c>
      <c r="I15" s="87">
        <v>4308</v>
      </c>
      <c r="J15" s="87">
        <v>4300</v>
      </c>
      <c r="K15" s="87">
        <v>4291</v>
      </c>
      <c r="L15" s="87">
        <v>4283</v>
      </c>
      <c r="M15" s="87">
        <v>4274</v>
      </c>
      <c r="N15" s="87">
        <v>4265</v>
      </c>
      <c r="O15" s="87">
        <v>4257</v>
      </c>
      <c r="P15" s="87">
        <v>4248</v>
      </c>
      <c r="Q15" s="87">
        <v>4240</v>
      </c>
      <c r="R15" s="87">
        <v>4231</v>
      </c>
      <c r="S15" s="87">
        <v>4223</v>
      </c>
      <c r="T15" s="87">
        <v>4215</v>
      </c>
      <c r="U15" s="87">
        <v>4206</v>
      </c>
      <c r="V15" s="87">
        <v>4198</v>
      </c>
      <c r="W15" s="87">
        <v>4189</v>
      </c>
      <c r="X15" s="87">
        <v>4181</v>
      </c>
      <c r="Y15" s="87">
        <v>4173</v>
      </c>
      <c r="Z15" s="87">
        <v>4164</v>
      </c>
      <c r="AA15" s="87">
        <v>4156</v>
      </c>
      <c r="AB15" s="87">
        <v>4148</v>
      </c>
      <c r="AC15" s="87">
        <v>4139</v>
      </c>
      <c r="AD15" s="87">
        <v>4131</v>
      </c>
      <c r="AE15" s="87">
        <v>4123</v>
      </c>
      <c r="AF15" s="87">
        <v>4114</v>
      </c>
      <c r="AG15" s="87">
        <v>4106</v>
      </c>
      <c r="AH15" s="20"/>
    </row>
    <row r="16" spans="1:34" ht="18" customHeight="1" thickBot="1" x14ac:dyDescent="0.35">
      <c r="A16" s="63" t="str">
        <f t="shared" ref="A16:A30" si="0">"GenCost Current Policies"&amp;" "&amp;B16</f>
        <v>GenCost Current Policies Black Coal (advanced ultra supercritical PC) with CCS</v>
      </c>
      <c r="B16" s="19" t="s">
        <v>93</v>
      </c>
      <c r="C16" s="19" t="s">
        <v>253</v>
      </c>
      <c r="D16" s="88">
        <v>9077</v>
      </c>
      <c r="E16" s="88">
        <v>9077</v>
      </c>
      <c r="F16" s="88">
        <v>9064</v>
      </c>
      <c r="G16" s="88">
        <v>9051</v>
      </c>
      <c r="H16" s="88">
        <v>9039</v>
      </c>
      <c r="I16" s="88">
        <v>9026</v>
      </c>
      <c r="J16" s="88">
        <v>9013</v>
      </c>
      <c r="K16" s="88">
        <v>9001</v>
      </c>
      <c r="L16" s="88">
        <v>8988</v>
      </c>
      <c r="M16" s="88">
        <v>8975</v>
      </c>
      <c r="N16" s="88">
        <v>8963</v>
      </c>
      <c r="O16" s="88">
        <v>8950</v>
      </c>
      <c r="P16" s="88">
        <v>8938</v>
      </c>
      <c r="Q16" s="88">
        <v>8925</v>
      </c>
      <c r="R16" s="88">
        <v>8913</v>
      </c>
      <c r="S16" s="88">
        <v>8900</v>
      </c>
      <c r="T16" s="88">
        <v>8888</v>
      </c>
      <c r="U16" s="88">
        <v>8875</v>
      </c>
      <c r="V16" s="88">
        <v>8863</v>
      </c>
      <c r="W16" s="88">
        <v>8851</v>
      </c>
      <c r="X16" s="88">
        <v>8833</v>
      </c>
      <c r="Y16" s="88">
        <v>8815</v>
      </c>
      <c r="Z16" s="88">
        <v>8747</v>
      </c>
      <c r="AA16" s="88">
        <v>8632</v>
      </c>
      <c r="AB16" s="88">
        <v>8481</v>
      </c>
      <c r="AC16" s="88">
        <v>8353</v>
      </c>
      <c r="AD16" s="88">
        <v>8258</v>
      </c>
      <c r="AE16" s="88">
        <v>8185</v>
      </c>
      <c r="AF16" s="88">
        <v>8129</v>
      </c>
      <c r="AG16" s="88">
        <v>8088</v>
      </c>
      <c r="AH16" s="20"/>
    </row>
    <row r="17" spans="1:34" ht="18" customHeight="1" thickBot="1" x14ac:dyDescent="0.35">
      <c r="A17" s="63" t="str">
        <f t="shared" si="0"/>
        <v>GenCost Current Policies OCGT (small GT)</v>
      </c>
      <c r="B17" s="19" t="s">
        <v>95</v>
      </c>
      <c r="C17" s="19" t="s">
        <v>253</v>
      </c>
      <c r="D17" s="87">
        <v>1290</v>
      </c>
      <c r="E17" s="87">
        <v>1290</v>
      </c>
      <c r="F17" s="87">
        <v>1287</v>
      </c>
      <c r="G17" s="87">
        <v>1285</v>
      </c>
      <c r="H17" s="87">
        <v>1282</v>
      </c>
      <c r="I17" s="87">
        <v>1280</v>
      </c>
      <c r="J17" s="87">
        <v>1277</v>
      </c>
      <c r="K17" s="87">
        <v>1275</v>
      </c>
      <c r="L17" s="87">
        <v>1272</v>
      </c>
      <c r="M17" s="87">
        <v>1270</v>
      </c>
      <c r="N17" s="87">
        <v>1267</v>
      </c>
      <c r="O17" s="87">
        <v>1264</v>
      </c>
      <c r="P17" s="87">
        <v>1262</v>
      </c>
      <c r="Q17" s="87">
        <v>1259</v>
      </c>
      <c r="R17" s="87">
        <v>1257</v>
      </c>
      <c r="S17" s="87">
        <v>1254</v>
      </c>
      <c r="T17" s="87">
        <v>1252</v>
      </c>
      <c r="U17" s="87">
        <v>1249</v>
      </c>
      <c r="V17" s="87">
        <v>1247</v>
      </c>
      <c r="W17" s="87">
        <v>1244</v>
      </c>
      <c r="X17" s="87">
        <v>1242</v>
      </c>
      <c r="Y17" s="87">
        <v>1239</v>
      </c>
      <c r="Z17" s="87">
        <v>1237</v>
      </c>
      <c r="AA17" s="87">
        <v>1234</v>
      </c>
      <c r="AB17" s="87">
        <v>1232</v>
      </c>
      <c r="AC17" s="87">
        <v>1229</v>
      </c>
      <c r="AD17" s="87">
        <v>1227</v>
      </c>
      <c r="AE17" s="87">
        <v>1225</v>
      </c>
      <c r="AF17" s="87">
        <v>1222</v>
      </c>
      <c r="AG17" s="87">
        <v>1220</v>
      </c>
      <c r="AH17" s="20"/>
    </row>
    <row r="18" spans="1:34" ht="18" customHeight="1" thickBot="1" x14ac:dyDescent="0.35">
      <c r="A18" s="63" t="str">
        <f t="shared" si="0"/>
        <v>GenCost Current Policies OCGT (large GT)</v>
      </c>
      <c r="B18" s="19" t="s">
        <v>96</v>
      </c>
      <c r="C18" s="19" t="s">
        <v>253</v>
      </c>
      <c r="D18" s="88">
        <v>765</v>
      </c>
      <c r="E18" s="88">
        <v>763</v>
      </c>
      <c r="F18" s="88">
        <v>762</v>
      </c>
      <c r="G18" s="88">
        <v>760</v>
      </c>
      <c r="H18" s="88">
        <v>759</v>
      </c>
      <c r="I18" s="88">
        <v>757</v>
      </c>
      <c r="J18" s="88">
        <v>756</v>
      </c>
      <c r="K18" s="88">
        <v>754</v>
      </c>
      <c r="L18" s="88">
        <v>753</v>
      </c>
      <c r="M18" s="88">
        <v>751</v>
      </c>
      <c r="N18" s="88">
        <v>750</v>
      </c>
      <c r="O18" s="88">
        <v>748</v>
      </c>
      <c r="P18" s="88">
        <v>747</v>
      </c>
      <c r="Q18" s="88">
        <v>745</v>
      </c>
      <c r="R18" s="88">
        <v>744</v>
      </c>
      <c r="S18" s="88">
        <v>742</v>
      </c>
      <c r="T18" s="88">
        <v>741</v>
      </c>
      <c r="U18" s="88">
        <v>739</v>
      </c>
      <c r="V18" s="88">
        <v>738</v>
      </c>
      <c r="W18" s="88">
        <v>736</v>
      </c>
      <c r="X18" s="88">
        <v>735</v>
      </c>
      <c r="Y18" s="88">
        <v>734</v>
      </c>
      <c r="Z18" s="88">
        <v>732</v>
      </c>
      <c r="AA18" s="88">
        <v>731</v>
      </c>
      <c r="AB18" s="88">
        <v>729</v>
      </c>
      <c r="AC18" s="88">
        <v>728</v>
      </c>
      <c r="AD18" s="88">
        <v>726</v>
      </c>
      <c r="AE18" s="88">
        <v>725</v>
      </c>
      <c r="AF18" s="88">
        <v>723</v>
      </c>
      <c r="AG18" s="88">
        <v>722</v>
      </c>
      <c r="AH18" s="20"/>
    </row>
    <row r="19" spans="1:34" ht="18" customHeight="1" thickBot="1" x14ac:dyDescent="0.35">
      <c r="A19" s="63" t="str">
        <f t="shared" si="0"/>
        <v>GenCost Current Policies CCGT</v>
      </c>
      <c r="B19" s="19" t="s">
        <v>97</v>
      </c>
      <c r="C19" s="19" t="s">
        <v>253</v>
      </c>
      <c r="D19" s="87">
        <v>1559</v>
      </c>
      <c r="E19" s="87">
        <v>1559</v>
      </c>
      <c r="F19" s="87">
        <v>1556</v>
      </c>
      <c r="G19" s="87">
        <v>1553</v>
      </c>
      <c r="H19" s="87">
        <v>1550</v>
      </c>
      <c r="I19" s="87">
        <v>1547</v>
      </c>
      <c r="J19" s="87">
        <v>1543</v>
      </c>
      <c r="K19" s="87">
        <v>1540</v>
      </c>
      <c r="L19" s="87">
        <v>1537</v>
      </c>
      <c r="M19" s="87">
        <v>1534</v>
      </c>
      <c r="N19" s="87">
        <v>1531</v>
      </c>
      <c r="O19" s="87">
        <v>1528</v>
      </c>
      <c r="P19" s="87">
        <v>1525</v>
      </c>
      <c r="Q19" s="87">
        <v>1522</v>
      </c>
      <c r="R19" s="87">
        <v>1519</v>
      </c>
      <c r="S19" s="87">
        <v>1516</v>
      </c>
      <c r="T19" s="87">
        <v>1513</v>
      </c>
      <c r="U19" s="87">
        <v>1510</v>
      </c>
      <c r="V19" s="87">
        <v>1507</v>
      </c>
      <c r="W19" s="87">
        <v>1504</v>
      </c>
      <c r="X19" s="87">
        <v>1501</v>
      </c>
      <c r="Y19" s="87">
        <v>1498</v>
      </c>
      <c r="Z19" s="87">
        <v>1495</v>
      </c>
      <c r="AA19" s="87">
        <v>1492</v>
      </c>
      <c r="AB19" s="87">
        <v>1489</v>
      </c>
      <c r="AC19" s="87">
        <v>1486</v>
      </c>
      <c r="AD19" s="87">
        <v>1483</v>
      </c>
      <c r="AE19" s="87">
        <v>1480</v>
      </c>
      <c r="AF19" s="87">
        <v>1477</v>
      </c>
      <c r="AG19" s="87">
        <v>1474</v>
      </c>
      <c r="AH19" s="20"/>
    </row>
    <row r="20" spans="1:34" ht="18" customHeight="1" thickBot="1" x14ac:dyDescent="0.35">
      <c r="A20" s="63" t="str">
        <f t="shared" si="0"/>
        <v>GenCost Current Policies CCGT with CCS</v>
      </c>
      <c r="B20" s="19" t="s">
        <v>98</v>
      </c>
      <c r="C20" s="19" t="s">
        <v>253</v>
      </c>
      <c r="D20" s="88">
        <v>4011</v>
      </c>
      <c r="E20" s="88">
        <v>4011</v>
      </c>
      <c r="F20" s="88">
        <v>4008</v>
      </c>
      <c r="G20" s="88">
        <v>4006</v>
      </c>
      <c r="H20" s="88">
        <v>4003</v>
      </c>
      <c r="I20" s="88">
        <v>4000</v>
      </c>
      <c r="J20" s="88">
        <v>3997</v>
      </c>
      <c r="K20" s="88">
        <v>3995</v>
      </c>
      <c r="L20" s="88">
        <v>3992</v>
      </c>
      <c r="M20" s="88">
        <v>3989</v>
      </c>
      <c r="N20" s="88">
        <v>3987</v>
      </c>
      <c r="O20" s="88">
        <v>3984</v>
      </c>
      <c r="P20" s="88">
        <v>3981</v>
      </c>
      <c r="Q20" s="88">
        <v>3979</v>
      </c>
      <c r="R20" s="88">
        <v>3976</v>
      </c>
      <c r="S20" s="88">
        <v>3973</v>
      </c>
      <c r="T20" s="88">
        <v>3971</v>
      </c>
      <c r="U20" s="88">
        <v>3968</v>
      </c>
      <c r="V20" s="88">
        <v>3965</v>
      </c>
      <c r="W20" s="88">
        <v>3963</v>
      </c>
      <c r="X20" s="88">
        <v>3955</v>
      </c>
      <c r="Y20" s="88">
        <v>3947</v>
      </c>
      <c r="Z20" s="88">
        <v>3889</v>
      </c>
      <c r="AA20" s="88">
        <v>3785</v>
      </c>
      <c r="AB20" s="88">
        <v>3645</v>
      </c>
      <c r="AC20" s="88">
        <v>3528</v>
      </c>
      <c r="AD20" s="88">
        <v>3443</v>
      </c>
      <c r="AE20" s="88">
        <v>3380</v>
      </c>
      <c r="AF20" s="88">
        <v>3335</v>
      </c>
      <c r="AG20" s="88">
        <v>3304</v>
      </c>
      <c r="AH20" s="20"/>
    </row>
    <row r="21" spans="1:34" ht="18" customHeight="1" thickBot="1" x14ac:dyDescent="0.35">
      <c r="A21" s="63" t="str">
        <f t="shared" si="0"/>
        <v>GenCost Current Policies Biomass</v>
      </c>
      <c r="B21" s="19" t="s">
        <v>99</v>
      </c>
      <c r="C21" s="19" t="s">
        <v>253</v>
      </c>
      <c r="D21" s="87">
        <v>6954</v>
      </c>
      <c r="E21" s="87">
        <v>6954</v>
      </c>
      <c r="F21" s="87">
        <v>6954</v>
      </c>
      <c r="G21" s="87">
        <v>6954</v>
      </c>
      <c r="H21" s="87">
        <v>6954</v>
      </c>
      <c r="I21" s="87">
        <v>6954</v>
      </c>
      <c r="J21" s="87">
        <v>6954</v>
      </c>
      <c r="K21" s="87">
        <v>6954</v>
      </c>
      <c r="L21" s="87">
        <v>6954</v>
      </c>
      <c r="M21" s="87">
        <v>6954</v>
      </c>
      <c r="N21" s="87">
        <v>6954</v>
      </c>
      <c r="O21" s="87">
        <v>6954</v>
      </c>
      <c r="P21" s="87">
        <v>6954</v>
      </c>
      <c r="Q21" s="87">
        <v>6954</v>
      </c>
      <c r="R21" s="87">
        <v>6954</v>
      </c>
      <c r="S21" s="87">
        <v>6954</v>
      </c>
      <c r="T21" s="87">
        <v>6954</v>
      </c>
      <c r="U21" s="87">
        <v>6954</v>
      </c>
      <c r="V21" s="87">
        <v>6954</v>
      </c>
      <c r="W21" s="87">
        <v>6954</v>
      </c>
      <c r="X21" s="87">
        <v>6954</v>
      </c>
      <c r="Y21" s="87">
        <v>6954</v>
      </c>
      <c r="Z21" s="87">
        <v>6954</v>
      </c>
      <c r="AA21" s="87">
        <v>6953</v>
      </c>
      <c r="AB21" s="87">
        <v>6945</v>
      </c>
      <c r="AC21" s="87">
        <v>6929</v>
      </c>
      <c r="AD21" s="87">
        <v>6901</v>
      </c>
      <c r="AE21" s="87">
        <v>6867</v>
      </c>
      <c r="AF21" s="87">
        <v>6814</v>
      </c>
      <c r="AG21" s="87">
        <v>6740</v>
      </c>
      <c r="AH21" s="20"/>
    </row>
    <row r="22" spans="1:34" ht="18" customHeight="1" thickBot="1" x14ac:dyDescent="0.35">
      <c r="A22" s="63" t="str">
        <f t="shared" si="0"/>
        <v>GenCost Current Policies Large scale Solar PV</v>
      </c>
      <c r="B22" s="19" t="s">
        <v>75</v>
      </c>
      <c r="C22" s="19" t="s">
        <v>253</v>
      </c>
      <c r="D22" s="88">
        <v>1441</v>
      </c>
      <c r="E22" s="88">
        <v>1441</v>
      </c>
      <c r="F22" s="88">
        <v>1382</v>
      </c>
      <c r="G22" s="88">
        <v>1331</v>
      </c>
      <c r="H22" s="88">
        <v>1286</v>
      </c>
      <c r="I22" s="88">
        <v>1244</v>
      </c>
      <c r="J22" s="88">
        <v>1203</v>
      </c>
      <c r="K22" s="88">
        <v>1171</v>
      </c>
      <c r="L22" s="88">
        <v>1142</v>
      </c>
      <c r="M22" s="88">
        <v>1102</v>
      </c>
      <c r="N22" s="88">
        <v>1062</v>
      </c>
      <c r="O22" s="88">
        <v>1005</v>
      </c>
      <c r="P22" s="88">
        <v>960</v>
      </c>
      <c r="Q22" s="88">
        <v>924</v>
      </c>
      <c r="R22" s="88">
        <v>898</v>
      </c>
      <c r="S22" s="88">
        <v>863</v>
      </c>
      <c r="T22" s="88">
        <v>823</v>
      </c>
      <c r="U22" s="88">
        <v>795</v>
      </c>
      <c r="V22" s="88">
        <v>781</v>
      </c>
      <c r="W22" s="88">
        <v>769</v>
      </c>
      <c r="X22" s="88">
        <v>759</v>
      </c>
      <c r="Y22" s="88">
        <v>750</v>
      </c>
      <c r="Z22" s="88">
        <v>742</v>
      </c>
      <c r="AA22" s="88">
        <v>734</v>
      </c>
      <c r="AB22" s="88">
        <v>725</v>
      </c>
      <c r="AC22" s="88">
        <v>717</v>
      </c>
      <c r="AD22" s="88">
        <v>706</v>
      </c>
      <c r="AE22" s="88">
        <v>696</v>
      </c>
      <c r="AF22" s="88">
        <v>686</v>
      </c>
      <c r="AG22" s="88">
        <v>677</v>
      </c>
      <c r="AH22" s="20"/>
    </row>
    <row r="23" spans="1:34" ht="18" customHeight="1" thickBot="1" x14ac:dyDescent="0.35">
      <c r="A23" s="63" t="str">
        <f t="shared" si="0"/>
        <v>GenCost Current Policies Solar Thermal (12hrs Storage)</v>
      </c>
      <c r="B23" s="19" t="s">
        <v>258</v>
      </c>
      <c r="C23" s="19" t="s">
        <v>253</v>
      </c>
      <c r="D23" s="87">
        <v>6693</v>
      </c>
      <c r="E23" s="87">
        <v>6693</v>
      </c>
      <c r="F23" s="87">
        <v>6581</v>
      </c>
      <c r="G23" s="87">
        <v>6476</v>
      </c>
      <c r="H23" s="87">
        <v>6333</v>
      </c>
      <c r="I23" s="87">
        <v>6191</v>
      </c>
      <c r="J23" s="87">
        <v>6035</v>
      </c>
      <c r="K23" s="87">
        <v>5894</v>
      </c>
      <c r="L23" s="87">
        <v>5771</v>
      </c>
      <c r="M23" s="87">
        <v>5660</v>
      </c>
      <c r="N23" s="87">
        <v>5559</v>
      </c>
      <c r="O23" s="87">
        <v>5467</v>
      </c>
      <c r="P23" s="87">
        <v>5382</v>
      </c>
      <c r="Q23" s="87">
        <v>5303</v>
      </c>
      <c r="R23" s="87">
        <v>5229</v>
      </c>
      <c r="S23" s="87">
        <v>5159</v>
      </c>
      <c r="T23" s="87">
        <v>5093</v>
      </c>
      <c r="U23" s="87">
        <v>5029</v>
      </c>
      <c r="V23" s="87">
        <v>4969</v>
      </c>
      <c r="W23" s="87">
        <v>4894</v>
      </c>
      <c r="X23" s="87">
        <v>4806</v>
      </c>
      <c r="Y23" s="87">
        <v>4706</v>
      </c>
      <c r="Z23" s="87">
        <v>4613</v>
      </c>
      <c r="AA23" s="87">
        <v>4525</v>
      </c>
      <c r="AB23" s="87">
        <v>4442</v>
      </c>
      <c r="AC23" s="87">
        <v>4364</v>
      </c>
      <c r="AD23" s="87">
        <v>4290</v>
      </c>
      <c r="AE23" s="87">
        <v>4219</v>
      </c>
      <c r="AF23" s="87">
        <v>4152</v>
      </c>
      <c r="AG23" s="87">
        <v>4103</v>
      </c>
      <c r="AH23" s="20"/>
    </row>
    <row r="24" spans="1:34" ht="18" customHeight="1" thickBot="1" x14ac:dyDescent="0.35">
      <c r="A24" s="63" t="str">
        <f t="shared" si="0"/>
        <v>GenCost Current Policies Battery storage (1hr storage)</v>
      </c>
      <c r="B24" s="19" t="s">
        <v>83</v>
      </c>
      <c r="C24" s="19" t="s">
        <v>253</v>
      </c>
      <c r="D24" s="88">
        <v>775</v>
      </c>
      <c r="E24" s="88">
        <v>759</v>
      </c>
      <c r="F24" s="88">
        <v>747</v>
      </c>
      <c r="G24" s="88">
        <v>739</v>
      </c>
      <c r="H24" s="88">
        <v>732</v>
      </c>
      <c r="I24" s="88">
        <v>723</v>
      </c>
      <c r="J24" s="88">
        <v>703</v>
      </c>
      <c r="K24" s="88">
        <v>684</v>
      </c>
      <c r="L24" s="88">
        <v>676</v>
      </c>
      <c r="M24" s="88">
        <v>657</v>
      </c>
      <c r="N24" s="88">
        <v>640</v>
      </c>
      <c r="O24" s="88">
        <v>625</v>
      </c>
      <c r="P24" s="88">
        <v>611</v>
      </c>
      <c r="Q24" s="88">
        <v>601</v>
      </c>
      <c r="R24" s="88">
        <v>594</v>
      </c>
      <c r="S24" s="88">
        <v>576</v>
      </c>
      <c r="T24" s="88">
        <v>562</v>
      </c>
      <c r="U24" s="88">
        <v>547</v>
      </c>
      <c r="V24" s="88">
        <v>535</v>
      </c>
      <c r="W24" s="88">
        <v>522</v>
      </c>
      <c r="X24" s="88">
        <v>512</v>
      </c>
      <c r="Y24" s="88">
        <v>506</v>
      </c>
      <c r="Z24" s="88">
        <v>499</v>
      </c>
      <c r="AA24" s="88">
        <v>490</v>
      </c>
      <c r="AB24" s="88">
        <v>482</v>
      </c>
      <c r="AC24" s="88">
        <v>475</v>
      </c>
      <c r="AD24" s="88">
        <v>468</v>
      </c>
      <c r="AE24" s="88">
        <v>462</v>
      </c>
      <c r="AF24" s="88">
        <v>455</v>
      </c>
      <c r="AG24" s="88">
        <v>444</v>
      </c>
      <c r="AH24" s="20"/>
    </row>
    <row r="25" spans="1:34" ht="18" customHeight="1" thickBot="1" x14ac:dyDescent="0.35">
      <c r="A25" s="63" t="str">
        <f t="shared" si="0"/>
        <v>GenCost Current Policies Battery storage (2hrs storage)</v>
      </c>
      <c r="B25" s="19" t="s">
        <v>84</v>
      </c>
      <c r="C25" s="19" t="s">
        <v>253</v>
      </c>
      <c r="D25" s="87">
        <v>1032</v>
      </c>
      <c r="E25" s="87">
        <v>1006</v>
      </c>
      <c r="F25" s="87">
        <v>990</v>
      </c>
      <c r="G25" s="87">
        <v>980</v>
      </c>
      <c r="H25" s="87">
        <v>972</v>
      </c>
      <c r="I25" s="87">
        <v>960</v>
      </c>
      <c r="J25" s="87">
        <v>928</v>
      </c>
      <c r="K25" s="87">
        <v>900</v>
      </c>
      <c r="L25" s="87">
        <v>890</v>
      </c>
      <c r="M25" s="87">
        <v>860</v>
      </c>
      <c r="N25" s="87">
        <v>834</v>
      </c>
      <c r="O25" s="87">
        <v>812</v>
      </c>
      <c r="P25" s="87">
        <v>792</v>
      </c>
      <c r="Q25" s="87">
        <v>778</v>
      </c>
      <c r="R25" s="87">
        <v>770</v>
      </c>
      <c r="S25" s="87">
        <v>742</v>
      </c>
      <c r="T25" s="87">
        <v>720</v>
      </c>
      <c r="U25" s="87">
        <v>698</v>
      </c>
      <c r="V25" s="87">
        <v>682</v>
      </c>
      <c r="W25" s="87">
        <v>664</v>
      </c>
      <c r="X25" s="87">
        <v>650</v>
      </c>
      <c r="Y25" s="87">
        <v>642</v>
      </c>
      <c r="Z25" s="87">
        <v>636</v>
      </c>
      <c r="AA25" s="87">
        <v>624</v>
      </c>
      <c r="AB25" s="87">
        <v>614</v>
      </c>
      <c r="AC25" s="87">
        <v>604</v>
      </c>
      <c r="AD25" s="87">
        <v>596</v>
      </c>
      <c r="AE25" s="87">
        <v>590</v>
      </c>
      <c r="AF25" s="87">
        <v>582</v>
      </c>
      <c r="AG25" s="87">
        <v>570</v>
      </c>
      <c r="AH25" s="20"/>
    </row>
    <row r="26" spans="1:34" ht="18" customHeight="1" thickBot="1" x14ac:dyDescent="0.35">
      <c r="A26" s="63" t="str">
        <f t="shared" si="0"/>
        <v>GenCost Current Policies Battery storage (4hrs storage)</v>
      </c>
      <c r="B26" s="19" t="s">
        <v>85</v>
      </c>
      <c r="C26" s="19" t="s">
        <v>253</v>
      </c>
      <c r="D26" s="88">
        <v>1628</v>
      </c>
      <c r="E26" s="88">
        <v>1584</v>
      </c>
      <c r="F26" s="88">
        <v>1556</v>
      </c>
      <c r="G26" s="88">
        <v>1544</v>
      </c>
      <c r="H26" s="88">
        <v>1528</v>
      </c>
      <c r="I26" s="88">
        <v>1512</v>
      </c>
      <c r="J26" s="88">
        <v>1456</v>
      </c>
      <c r="K26" s="88">
        <v>1400</v>
      </c>
      <c r="L26" s="88">
        <v>1388</v>
      </c>
      <c r="M26" s="88">
        <v>1332</v>
      </c>
      <c r="N26" s="88">
        <v>1288</v>
      </c>
      <c r="O26" s="88">
        <v>1248</v>
      </c>
      <c r="P26" s="88">
        <v>1212</v>
      </c>
      <c r="Q26" s="88">
        <v>1192</v>
      </c>
      <c r="R26" s="88">
        <v>1180</v>
      </c>
      <c r="S26" s="88">
        <v>1128</v>
      </c>
      <c r="T26" s="88">
        <v>1092</v>
      </c>
      <c r="U26" s="88">
        <v>1052</v>
      </c>
      <c r="V26" s="88">
        <v>1024</v>
      </c>
      <c r="W26" s="88">
        <v>992</v>
      </c>
      <c r="X26" s="88">
        <v>972</v>
      </c>
      <c r="Y26" s="88">
        <v>964</v>
      </c>
      <c r="Z26" s="88">
        <v>952</v>
      </c>
      <c r="AA26" s="88">
        <v>936</v>
      </c>
      <c r="AB26" s="88">
        <v>920</v>
      </c>
      <c r="AC26" s="88">
        <v>908</v>
      </c>
      <c r="AD26" s="88">
        <v>896</v>
      </c>
      <c r="AE26" s="88">
        <v>888</v>
      </c>
      <c r="AF26" s="88">
        <v>880</v>
      </c>
      <c r="AG26" s="88">
        <v>864</v>
      </c>
      <c r="AH26" s="20"/>
    </row>
    <row r="27" spans="1:34" ht="18" customHeight="1" thickBot="1" x14ac:dyDescent="0.35">
      <c r="A27" s="63" t="str">
        <f t="shared" si="0"/>
        <v>GenCost Current Policies Battery storage (8hrs storage)</v>
      </c>
      <c r="B27" s="19" t="s">
        <v>87</v>
      </c>
      <c r="C27" s="19" t="s">
        <v>253</v>
      </c>
      <c r="D27" s="87">
        <v>2856</v>
      </c>
      <c r="E27" s="87">
        <v>2776</v>
      </c>
      <c r="F27" s="87">
        <v>2720</v>
      </c>
      <c r="G27" s="87">
        <v>2704</v>
      </c>
      <c r="H27" s="87">
        <v>2680</v>
      </c>
      <c r="I27" s="87">
        <v>2648</v>
      </c>
      <c r="J27" s="87">
        <v>2544</v>
      </c>
      <c r="K27" s="87">
        <v>2440</v>
      </c>
      <c r="L27" s="87">
        <v>2416</v>
      </c>
      <c r="M27" s="87">
        <v>2312</v>
      </c>
      <c r="N27" s="87">
        <v>2224</v>
      </c>
      <c r="O27" s="87">
        <v>2152</v>
      </c>
      <c r="P27" s="87">
        <v>2088</v>
      </c>
      <c r="Q27" s="87">
        <v>2048</v>
      </c>
      <c r="R27" s="87">
        <v>2024</v>
      </c>
      <c r="S27" s="87">
        <v>1928</v>
      </c>
      <c r="T27" s="87">
        <v>1864</v>
      </c>
      <c r="U27" s="87">
        <v>1792</v>
      </c>
      <c r="V27" s="87">
        <v>1736</v>
      </c>
      <c r="W27" s="87">
        <v>1680</v>
      </c>
      <c r="X27" s="87">
        <v>1640</v>
      </c>
      <c r="Y27" s="87">
        <v>1632</v>
      </c>
      <c r="Z27" s="87">
        <v>1616</v>
      </c>
      <c r="AA27" s="87">
        <v>1584</v>
      </c>
      <c r="AB27" s="87">
        <v>1560</v>
      </c>
      <c r="AC27" s="87">
        <v>1536</v>
      </c>
      <c r="AD27" s="87">
        <v>1520</v>
      </c>
      <c r="AE27" s="87">
        <v>1512</v>
      </c>
      <c r="AF27" s="87">
        <v>1496</v>
      </c>
      <c r="AG27" s="87">
        <v>1480</v>
      </c>
      <c r="AH27" s="20"/>
    </row>
    <row r="28" spans="1:34" ht="18" customHeight="1" thickBot="1" x14ac:dyDescent="0.35">
      <c r="A28" s="63" t="str">
        <f t="shared" si="0"/>
        <v>GenCost Current Policies Wind</v>
      </c>
      <c r="B28" s="114" t="s">
        <v>80</v>
      </c>
      <c r="C28" s="19" t="s">
        <v>253</v>
      </c>
      <c r="D28" s="88">
        <v>1805</v>
      </c>
      <c r="E28" s="88">
        <v>1796.8325791855207</v>
      </c>
      <c r="F28" s="88">
        <v>1775.8558558558559</v>
      </c>
      <c r="G28" s="88">
        <v>1756.0538116591927</v>
      </c>
      <c r="H28" s="88">
        <v>1739.3749999999998</v>
      </c>
      <c r="I28" s="88">
        <v>1723.8222222222219</v>
      </c>
      <c r="J28" s="88">
        <v>1711.3274336283184</v>
      </c>
      <c r="K28" s="88">
        <v>1700.8810572687225</v>
      </c>
      <c r="L28" s="88">
        <v>1690.5263157894738</v>
      </c>
      <c r="M28" s="88">
        <v>1672.95652173913</v>
      </c>
      <c r="N28" s="88">
        <v>1664.4645669291335</v>
      </c>
      <c r="O28" s="88">
        <v>1655.0901960784311</v>
      </c>
      <c r="P28" s="88">
        <v>1645.7890624999995</v>
      </c>
      <c r="Q28" s="88">
        <v>1637.5019455252916</v>
      </c>
      <c r="R28" s="88">
        <v>1628.3410852713175</v>
      </c>
      <c r="S28" s="88">
        <v>1621.119691119691</v>
      </c>
      <c r="T28" s="88">
        <v>1613.9538461538459</v>
      </c>
      <c r="U28" s="88">
        <v>1605.9157088122597</v>
      </c>
      <c r="V28" s="88">
        <v>1596.0916030534345</v>
      </c>
      <c r="W28" s="88">
        <v>1580.3333333333335</v>
      </c>
      <c r="X28" s="88">
        <v>1569.8037735849057</v>
      </c>
      <c r="Y28" s="88">
        <v>1560.2631578947367</v>
      </c>
      <c r="Z28" s="88">
        <v>1550.7940074906367</v>
      </c>
      <c r="AA28" s="88">
        <v>1541.3955223880596</v>
      </c>
      <c r="AB28" s="88">
        <v>1532.0669144981409</v>
      </c>
      <c r="AC28" s="88">
        <v>1522.807407407407</v>
      </c>
      <c r="AD28" s="88">
        <v>1514.5092250922507</v>
      </c>
      <c r="AE28" s="88">
        <v>1505.3823529411761</v>
      </c>
      <c r="AF28" s="88">
        <v>1497.2087912087911</v>
      </c>
      <c r="AG28" s="88">
        <v>1482.8000000000002</v>
      </c>
      <c r="AH28" s="20"/>
    </row>
    <row r="29" spans="1:34" ht="18" customHeight="1" thickBot="1" x14ac:dyDescent="0.35">
      <c r="A29" s="63" t="str">
        <f t="shared" si="0"/>
        <v>GenCost Current Policies Wind - offshore</v>
      </c>
      <c r="B29" s="114" t="s">
        <v>154</v>
      </c>
      <c r="C29" s="19" t="s">
        <v>253</v>
      </c>
      <c r="D29" s="87">
        <v>4649</v>
      </c>
      <c r="E29" s="87">
        <v>4589.3974358974356</v>
      </c>
      <c r="F29" s="87">
        <v>4368.5316455696193</v>
      </c>
      <c r="G29" s="87">
        <v>4162.8124999999991</v>
      </c>
      <c r="H29" s="87">
        <v>3975.4814814814813</v>
      </c>
      <c r="I29" s="87">
        <v>3896.0121951219498</v>
      </c>
      <c r="J29" s="87">
        <v>3819.3855421686731</v>
      </c>
      <c r="K29" s="87">
        <v>3744.583333333333</v>
      </c>
      <c r="L29" s="87">
        <v>3672.4470588235295</v>
      </c>
      <c r="M29" s="87">
        <v>3601.0930232558135</v>
      </c>
      <c r="N29" s="87">
        <v>3532.2643678160912</v>
      </c>
      <c r="O29" s="87">
        <v>3464.9999999999995</v>
      </c>
      <c r="P29" s="87">
        <v>3399.2471910112345</v>
      </c>
      <c r="Q29" s="87">
        <v>3335.8111111111102</v>
      </c>
      <c r="R29" s="87">
        <v>3273.7692307692296</v>
      </c>
      <c r="S29" s="87">
        <v>3213.0760869565202</v>
      </c>
      <c r="T29" s="87">
        <v>3153.6881720430092</v>
      </c>
      <c r="U29" s="87">
        <v>3096.3829787234031</v>
      </c>
      <c r="V29" s="87">
        <v>3039.4736842105272</v>
      </c>
      <c r="W29" s="87">
        <v>3015.968421052632</v>
      </c>
      <c r="X29" s="87">
        <v>2993.2736842105269</v>
      </c>
      <c r="Y29" s="87">
        <v>2969.7684210526318</v>
      </c>
      <c r="Z29" s="87">
        <v>2947.0736842105266</v>
      </c>
      <c r="AA29" s="87">
        <v>2923.5684210526319</v>
      </c>
      <c r="AB29" s="87">
        <v>2900.8736842105268</v>
      </c>
      <c r="AC29" s="87">
        <v>2878.9894736842107</v>
      </c>
      <c r="AD29" s="87">
        <v>2856.2947368421055</v>
      </c>
      <c r="AE29" s="87">
        <v>2834.4105263157899</v>
      </c>
      <c r="AF29" s="87">
        <v>2812.5263157894742</v>
      </c>
      <c r="AG29" s="87">
        <v>2790.6421052631581</v>
      </c>
      <c r="AH29" s="20"/>
    </row>
    <row r="30" spans="1:34" ht="18" customHeight="1" thickBot="1" x14ac:dyDescent="0.35">
      <c r="A30" s="63" t="str">
        <f t="shared" si="0"/>
        <v xml:space="preserve">GenCost Current Policies Hydrogen reciprocating engines </v>
      </c>
      <c r="B30" s="75" t="s">
        <v>264</v>
      </c>
      <c r="C30" s="19" t="s">
        <v>253</v>
      </c>
      <c r="D30" s="88">
        <v>1989</v>
      </c>
      <c r="E30" s="88">
        <v>1989</v>
      </c>
      <c r="F30" s="88">
        <v>1985</v>
      </c>
      <c r="G30" s="88">
        <v>1981</v>
      </c>
      <c r="H30" s="88">
        <v>1977</v>
      </c>
      <c r="I30" s="88">
        <v>1973</v>
      </c>
      <c r="J30" s="88">
        <v>1969</v>
      </c>
      <c r="K30" s="88">
        <v>1965</v>
      </c>
      <c r="L30" s="88">
        <v>1961</v>
      </c>
      <c r="M30" s="88">
        <v>1957</v>
      </c>
      <c r="N30" s="88">
        <v>1953</v>
      </c>
      <c r="O30" s="88">
        <v>1950</v>
      </c>
      <c r="P30" s="88">
        <v>1946</v>
      </c>
      <c r="Q30" s="88">
        <v>1942</v>
      </c>
      <c r="R30" s="88">
        <v>1938</v>
      </c>
      <c r="S30" s="88">
        <v>1934</v>
      </c>
      <c r="T30" s="88">
        <v>1930</v>
      </c>
      <c r="U30" s="88">
        <v>1926</v>
      </c>
      <c r="V30" s="88">
        <v>1922</v>
      </c>
      <c r="W30" s="88">
        <v>1919</v>
      </c>
      <c r="X30" s="88">
        <v>1915</v>
      </c>
      <c r="Y30" s="88">
        <v>1911</v>
      </c>
      <c r="Z30" s="88">
        <v>1907</v>
      </c>
      <c r="AA30" s="88">
        <v>1903</v>
      </c>
      <c r="AB30" s="88">
        <v>1899</v>
      </c>
      <c r="AC30" s="88">
        <v>1896</v>
      </c>
      <c r="AD30" s="88">
        <v>1892</v>
      </c>
      <c r="AE30" s="88">
        <v>1888</v>
      </c>
      <c r="AF30" s="88">
        <v>1884</v>
      </c>
      <c r="AG30" s="88">
        <v>1881</v>
      </c>
      <c r="AH30" s="20"/>
    </row>
    <row r="31" spans="1:34" x14ac:dyDescent="0.2">
      <c r="A31" s="63"/>
      <c r="B31" s="37"/>
      <c r="C31" s="37"/>
      <c r="D31" s="20"/>
      <c r="E31" s="20"/>
      <c r="F31" s="20"/>
      <c r="G31" s="20"/>
      <c r="H31" s="20"/>
      <c r="I31" s="20"/>
      <c r="J31" s="20"/>
      <c r="K31" s="20"/>
      <c r="L31" s="20"/>
      <c r="M31" s="20"/>
      <c r="N31" s="20"/>
      <c r="O31" s="20"/>
      <c r="P31" s="20"/>
      <c r="Q31" s="20"/>
      <c r="R31" s="20"/>
      <c r="S31" s="20"/>
      <c r="T31" s="20"/>
      <c r="U31" s="20"/>
      <c r="V31" s="20"/>
      <c r="AF31" s="20"/>
      <c r="AG31" s="50"/>
      <c r="AH31" s="20"/>
    </row>
    <row r="32" spans="1:34" x14ac:dyDescent="0.2">
      <c r="A32" s="63"/>
      <c r="B32" s="37"/>
      <c r="C32" s="37"/>
      <c r="D32" s="20"/>
      <c r="E32" s="20"/>
      <c r="F32" s="20"/>
      <c r="G32" s="20"/>
      <c r="H32" s="20"/>
      <c r="I32" s="20"/>
      <c r="J32" s="20"/>
      <c r="K32" s="20"/>
      <c r="L32" s="20"/>
      <c r="M32" s="20"/>
      <c r="N32" s="20"/>
      <c r="O32" s="20"/>
      <c r="P32" s="20"/>
      <c r="Q32" s="20"/>
      <c r="R32" s="20"/>
      <c r="S32" s="20"/>
      <c r="T32" s="20"/>
      <c r="U32" s="20"/>
      <c r="V32" s="20"/>
      <c r="AF32" s="20"/>
      <c r="AG32" s="50"/>
      <c r="AH32" s="20"/>
    </row>
    <row r="33" spans="1:34" ht="17.25" thickBot="1" x14ac:dyDescent="0.35">
      <c r="A33" s="63"/>
      <c r="B33" s="12" t="s">
        <v>262</v>
      </c>
      <c r="C33" s="37"/>
      <c r="D33" s="20"/>
      <c r="E33" s="20"/>
      <c r="F33" s="20"/>
      <c r="G33" s="20"/>
      <c r="H33" s="20"/>
      <c r="I33" s="20"/>
      <c r="J33" s="20"/>
      <c r="K33" s="20"/>
      <c r="L33" s="20"/>
      <c r="M33" s="20"/>
      <c r="N33" s="20"/>
      <c r="O33" s="20"/>
      <c r="P33" s="20"/>
      <c r="Q33" s="20"/>
      <c r="R33" s="20"/>
      <c r="S33" s="20"/>
      <c r="T33" s="20"/>
      <c r="U33" s="20"/>
      <c r="V33" s="20"/>
      <c r="AF33" s="20"/>
      <c r="AG33" s="50"/>
      <c r="AH33" s="20"/>
    </row>
    <row r="34" spans="1:34" ht="17.25" thickBot="1" x14ac:dyDescent="0.25">
      <c r="A34" s="63"/>
      <c r="B34" s="26"/>
      <c r="C34" s="26" t="s">
        <v>25</v>
      </c>
      <c r="D34" s="115" t="s">
        <v>40</v>
      </c>
      <c r="E34" s="115" t="s">
        <v>46</v>
      </c>
      <c r="F34" s="115" t="s">
        <v>47</v>
      </c>
      <c r="G34" s="115" t="s">
        <v>48</v>
      </c>
      <c r="H34" s="115" t="s">
        <v>39</v>
      </c>
      <c r="I34" s="115" t="s">
        <v>38</v>
      </c>
      <c r="J34" s="115" t="s">
        <v>49</v>
      </c>
      <c r="K34" s="115" t="s">
        <v>50</v>
      </c>
      <c r="L34" s="115" t="s">
        <v>51</v>
      </c>
      <c r="M34" s="115" t="s">
        <v>52</v>
      </c>
      <c r="N34" s="115" t="s">
        <v>53</v>
      </c>
      <c r="O34" s="115" t="s">
        <v>54</v>
      </c>
      <c r="P34" s="115" t="s">
        <v>55</v>
      </c>
      <c r="Q34" s="115" t="s">
        <v>56</v>
      </c>
      <c r="R34" s="115" t="s">
        <v>57</v>
      </c>
      <c r="S34" s="115" t="s">
        <v>58</v>
      </c>
      <c r="T34" s="115" t="s">
        <v>59</v>
      </c>
      <c r="U34" s="115" t="s">
        <v>60</v>
      </c>
      <c r="V34" s="115" t="s">
        <v>41</v>
      </c>
      <c r="W34" s="115" t="s">
        <v>61</v>
      </c>
      <c r="X34" s="115" t="s">
        <v>62</v>
      </c>
      <c r="Y34" s="115" t="s">
        <v>63</v>
      </c>
      <c r="Z34" s="115" t="s">
        <v>64</v>
      </c>
      <c r="AA34" s="115" t="s">
        <v>65</v>
      </c>
      <c r="AB34" s="115" t="s">
        <v>66</v>
      </c>
      <c r="AC34" s="115" t="s">
        <v>67</v>
      </c>
      <c r="AD34" s="115" t="s">
        <v>68</v>
      </c>
      <c r="AE34" s="115" t="s">
        <v>69</v>
      </c>
      <c r="AF34" s="115" t="s">
        <v>70</v>
      </c>
      <c r="AG34" s="115" t="s">
        <v>104</v>
      </c>
      <c r="AH34" s="20"/>
    </row>
    <row r="35" spans="1:34" ht="17.25" thickBot="1" x14ac:dyDescent="0.35">
      <c r="A35" s="63" t="str">
        <f t="shared" ref="A35:A50" si="1">"GenCost Global NZE post 2050"&amp;" "&amp;B35</f>
        <v>GenCost Global NZE post 2050 Black Coal (advanced ultra supercritical PC)</v>
      </c>
      <c r="B35" s="19" t="s">
        <v>91</v>
      </c>
      <c r="C35" s="19" t="s">
        <v>253</v>
      </c>
      <c r="D35" s="87">
        <v>4343</v>
      </c>
      <c r="E35" s="87">
        <v>4343</v>
      </c>
      <c r="F35" s="87">
        <v>4334</v>
      </c>
      <c r="G35" s="87">
        <v>4326</v>
      </c>
      <c r="H35" s="87">
        <v>4317</v>
      </c>
      <c r="I35" s="87">
        <v>4308</v>
      </c>
      <c r="J35" s="87">
        <v>4300</v>
      </c>
      <c r="K35" s="87">
        <v>4291</v>
      </c>
      <c r="L35" s="87">
        <v>4283</v>
      </c>
      <c r="M35" s="87">
        <v>4274</v>
      </c>
      <c r="N35" s="87">
        <v>4265</v>
      </c>
      <c r="O35" s="87">
        <v>4257</v>
      </c>
      <c r="P35" s="87">
        <v>4248</v>
      </c>
      <c r="Q35" s="87">
        <v>4240</v>
      </c>
      <c r="R35" s="87">
        <v>4231</v>
      </c>
      <c r="S35" s="87">
        <v>4223</v>
      </c>
      <c r="T35" s="87">
        <v>4215</v>
      </c>
      <c r="U35" s="87">
        <v>4206</v>
      </c>
      <c r="V35" s="87">
        <v>4198</v>
      </c>
      <c r="W35" s="87">
        <v>4189</v>
      </c>
      <c r="X35" s="87">
        <v>4181</v>
      </c>
      <c r="Y35" s="87">
        <v>4173</v>
      </c>
      <c r="Z35" s="87">
        <v>4164</v>
      </c>
      <c r="AA35" s="87">
        <v>4156</v>
      </c>
      <c r="AB35" s="87">
        <v>4148</v>
      </c>
      <c r="AC35" s="87">
        <v>4139</v>
      </c>
      <c r="AD35" s="87">
        <v>4131</v>
      </c>
      <c r="AE35" s="87">
        <v>4123</v>
      </c>
      <c r="AF35" s="87">
        <v>4114</v>
      </c>
      <c r="AG35" s="87">
        <v>4106</v>
      </c>
      <c r="AH35" s="20"/>
    </row>
    <row r="36" spans="1:34" ht="17.25" thickBot="1" x14ac:dyDescent="0.35">
      <c r="A36" s="63" t="str">
        <f t="shared" si="1"/>
        <v>GenCost Global NZE post 2050 Black Coal (advanced ultra supercritical PC) with CCS</v>
      </c>
      <c r="B36" s="19" t="s">
        <v>93</v>
      </c>
      <c r="C36" s="19" t="s">
        <v>253</v>
      </c>
      <c r="D36" s="88">
        <v>9077</v>
      </c>
      <c r="E36" s="88">
        <v>9077</v>
      </c>
      <c r="F36" s="88">
        <v>9064</v>
      </c>
      <c r="G36" s="88">
        <v>9051</v>
      </c>
      <c r="H36" s="88">
        <v>9039</v>
      </c>
      <c r="I36" s="88">
        <v>9026</v>
      </c>
      <c r="J36" s="88">
        <v>9013</v>
      </c>
      <c r="K36" s="88">
        <v>9001</v>
      </c>
      <c r="L36" s="88">
        <v>8988</v>
      </c>
      <c r="M36" s="88">
        <v>8975</v>
      </c>
      <c r="N36" s="88">
        <v>8963</v>
      </c>
      <c r="O36" s="88">
        <v>8950</v>
      </c>
      <c r="P36" s="88">
        <v>8938</v>
      </c>
      <c r="Q36" s="88">
        <v>8925</v>
      </c>
      <c r="R36" s="88">
        <v>8913</v>
      </c>
      <c r="S36" s="88">
        <v>8900</v>
      </c>
      <c r="T36" s="88">
        <v>8703</v>
      </c>
      <c r="U36" s="88">
        <v>8506</v>
      </c>
      <c r="V36" s="88">
        <v>8304</v>
      </c>
      <c r="W36" s="88">
        <v>8286</v>
      </c>
      <c r="X36" s="88">
        <v>8259</v>
      </c>
      <c r="Y36" s="88">
        <v>8236</v>
      </c>
      <c r="Z36" s="88">
        <v>8166</v>
      </c>
      <c r="AA36" s="88">
        <v>8082</v>
      </c>
      <c r="AB36" s="88">
        <v>7933</v>
      </c>
      <c r="AC36" s="88">
        <v>7832</v>
      </c>
      <c r="AD36" s="88">
        <v>7756</v>
      </c>
      <c r="AE36" s="88">
        <v>7744</v>
      </c>
      <c r="AF36" s="88">
        <v>7732</v>
      </c>
      <c r="AG36" s="88">
        <v>7719</v>
      </c>
      <c r="AH36" s="20"/>
    </row>
    <row r="37" spans="1:34" ht="17.25" thickBot="1" x14ac:dyDescent="0.35">
      <c r="A37" s="63" t="str">
        <f t="shared" si="1"/>
        <v>GenCost Global NZE post 2050 OCGT (small GT)</v>
      </c>
      <c r="B37" s="19" t="s">
        <v>95</v>
      </c>
      <c r="C37" s="19" t="s">
        <v>253</v>
      </c>
      <c r="D37" s="87">
        <v>1290</v>
      </c>
      <c r="E37" s="87">
        <v>1290</v>
      </c>
      <c r="F37" s="87">
        <v>1287</v>
      </c>
      <c r="G37" s="87">
        <v>1285</v>
      </c>
      <c r="H37" s="87">
        <v>1282</v>
      </c>
      <c r="I37" s="87">
        <v>1280</v>
      </c>
      <c r="J37" s="87">
        <v>1277</v>
      </c>
      <c r="K37" s="87">
        <v>1275</v>
      </c>
      <c r="L37" s="87">
        <v>1272</v>
      </c>
      <c r="M37" s="87">
        <v>1270</v>
      </c>
      <c r="N37" s="87">
        <v>1267</v>
      </c>
      <c r="O37" s="87">
        <v>1264</v>
      </c>
      <c r="P37" s="87">
        <v>1262</v>
      </c>
      <c r="Q37" s="87">
        <v>1259</v>
      </c>
      <c r="R37" s="87">
        <v>1257</v>
      </c>
      <c r="S37" s="87">
        <v>1254</v>
      </c>
      <c r="T37" s="87">
        <v>1252</v>
      </c>
      <c r="U37" s="87">
        <v>1249</v>
      </c>
      <c r="V37" s="87">
        <v>1247</v>
      </c>
      <c r="W37" s="87">
        <v>1244</v>
      </c>
      <c r="X37" s="87">
        <v>1242</v>
      </c>
      <c r="Y37" s="87">
        <v>1239</v>
      </c>
      <c r="Z37" s="87">
        <v>1237</v>
      </c>
      <c r="AA37" s="87">
        <v>1234</v>
      </c>
      <c r="AB37" s="87">
        <v>1232</v>
      </c>
      <c r="AC37" s="87">
        <v>1229</v>
      </c>
      <c r="AD37" s="87">
        <v>1227</v>
      </c>
      <c r="AE37" s="87">
        <v>1225</v>
      </c>
      <c r="AF37" s="87">
        <v>1222</v>
      </c>
      <c r="AG37" s="87">
        <v>1220</v>
      </c>
      <c r="AH37" s="20"/>
    </row>
    <row r="38" spans="1:34" ht="17.25" thickBot="1" x14ac:dyDescent="0.35">
      <c r="A38" s="63" t="str">
        <f t="shared" si="1"/>
        <v>GenCost Global NZE post 2050 OCGT (large GT)</v>
      </c>
      <c r="B38" s="19" t="s">
        <v>96</v>
      </c>
      <c r="C38" s="19" t="s">
        <v>253</v>
      </c>
      <c r="D38" s="88">
        <v>765</v>
      </c>
      <c r="E38" s="88">
        <v>763</v>
      </c>
      <c r="F38" s="88">
        <v>762</v>
      </c>
      <c r="G38" s="88">
        <v>760</v>
      </c>
      <c r="H38" s="88">
        <v>759</v>
      </c>
      <c r="I38" s="88">
        <v>757</v>
      </c>
      <c r="J38" s="88">
        <v>756</v>
      </c>
      <c r="K38" s="88">
        <v>754</v>
      </c>
      <c r="L38" s="88">
        <v>753</v>
      </c>
      <c r="M38" s="88">
        <v>751</v>
      </c>
      <c r="N38" s="88">
        <v>750</v>
      </c>
      <c r="O38" s="88">
        <v>748</v>
      </c>
      <c r="P38" s="88">
        <v>747</v>
      </c>
      <c r="Q38" s="88">
        <v>745</v>
      </c>
      <c r="R38" s="88">
        <v>744</v>
      </c>
      <c r="S38" s="88">
        <v>742</v>
      </c>
      <c r="T38" s="88">
        <v>741</v>
      </c>
      <c r="U38" s="88">
        <v>739</v>
      </c>
      <c r="V38" s="88">
        <v>738</v>
      </c>
      <c r="W38" s="88">
        <v>736</v>
      </c>
      <c r="X38" s="88">
        <v>735</v>
      </c>
      <c r="Y38" s="88">
        <v>734</v>
      </c>
      <c r="Z38" s="88">
        <v>732</v>
      </c>
      <c r="AA38" s="88">
        <v>731</v>
      </c>
      <c r="AB38" s="88">
        <v>729</v>
      </c>
      <c r="AC38" s="88">
        <v>728</v>
      </c>
      <c r="AD38" s="88">
        <v>726</v>
      </c>
      <c r="AE38" s="88">
        <v>725</v>
      </c>
      <c r="AF38" s="88">
        <v>723</v>
      </c>
      <c r="AG38" s="88">
        <v>722</v>
      </c>
      <c r="AH38" s="20"/>
    </row>
    <row r="39" spans="1:34" ht="17.25" thickBot="1" x14ac:dyDescent="0.35">
      <c r="A39" s="63" t="str">
        <f t="shared" si="1"/>
        <v>GenCost Global NZE post 2050 CCGT</v>
      </c>
      <c r="B39" s="19" t="s">
        <v>97</v>
      </c>
      <c r="C39" s="19" t="s">
        <v>253</v>
      </c>
      <c r="D39" s="87">
        <v>1559</v>
      </c>
      <c r="E39" s="87">
        <v>1559</v>
      </c>
      <c r="F39" s="87">
        <v>1556</v>
      </c>
      <c r="G39" s="87">
        <v>1553</v>
      </c>
      <c r="H39" s="87">
        <v>1550</v>
      </c>
      <c r="I39" s="87">
        <v>1547</v>
      </c>
      <c r="J39" s="87">
        <v>1543</v>
      </c>
      <c r="K39" s="87">
        <v>1540</v>
      </c>
      <c r="L39" s="87">
        <v>1537</v>
      </c>
      <c r="M39" s="87">
        <v>1534</v>
      </c>
      <c r="N39" s="87">
        <v>1531</v>
      </c>
      <c r="O39" s="87">
        <v>1528</v>
      </c>
      <c r="P39" s="87">
        <v>1525</v>
      </c>
      <c r="Q39" s="87">
        <v>1522</v>
      </c>
      <c r="R39" s="87">
        <v>1519</v>
      </c>
      <c r="S39" s="87">
        <v>1516</v>
      </c>
      <c r="T39" s="87">
        <v>1513</v>
      </c>
      <c r="U39" s="87">
        <v>1510</v>
      </c>
      <c r="V39" s="87">
        <v>1507</v>
      </c>
      <c r="W39" s="87">
        <v>1504</v>
      </c>
      <c r="X39" s="87">
        <v>1501</v>
      </c>
      <c r="Y39" s="87">
        <v>1498</v>
      </c>
      <c r="Z39" s="87">
        <v>1495</v>
      </c>
      <c r="AA39" s="87">
        <v>1492</v>
      </c>
      <c r="AB39" s="87">
        <v>1489</v>
      </c>
      <c r="AC39" s="87">
        <v>1486</v>
      </c>
      <c r="AD39" s="87">
        <v>1483</v>
      </c>
      <c r="AE39" s="87">
        <v>1480</v>
      </c>
      <c r="AF39" s="87">
        <v>1477</v>
      </c>
      <c r="AG39" s="87">
        <v>1474</v>
      </c>
      <c r="AH39" s="20"/>
    </row>
    <row r="40" spans="1:34" ht="17.25" thickBot="1" x14ac:dyDescent="0.35">
      <c r="A40" s="63" t="str">
        <f t="shared" si="1"/>
        <v>GenCost Global NZE post 2050 CCGT with CCS</v>
      </c>
      <c r="B40" s="19" t="s">
        <v>98</v>
      </c>
      <c r="C40" s="19" t="s">
        <v>253</v>
      </c>
      <c r="D40" s="88">
        <v>4011</v>
      </c>
      <c r="E40" s="88">
        <v>4011</v>
      </c>
      <c r="F40" s="88">
        <v>4008</v>
      </c>
      <c r="G40" s="88">
        <v>4006</v>
      </c>
      <c r="H40" s="88">
        <v>4003</v>
      </c>
      <c r="I40" s="88">
        <v>4000</v>
      </c>
      <c r="J40" s="88">
        <v>3997</v>
      </c>
      <c r="K40" s="88">
        <v>3995</v>
      </c>
      <c r="L40" s="88">
        <v>3992</v>
      </c>
      <c r="M40" s="88">
        <v>3989</v>
      </c>
      <c r="N40" s="88">
        <v>3987</v>
      </c>
      <c r="O40" s="88">
        <v>3984</v>
      </c>
      <c r="P40" s="88">
        <v>3981</v>
      </c>
      <c r="Q40" s="88">
        <v>3979</v>
      </c>
      <c r="R40" s="88">
        <v>3976</v>
      </c>
      <c r="S40" s="88">
        <v>3973</v>
      </c>
      <c r="T40" s="88">
        <v>3788</v>
      </c>
      <c r="U40" s="88">
        <v>3603</v>
      </c>
      <c r="V40" s="88">
        <v>3413</v>
      </c>
      <c r="W40" s="88">
        <v>3405</v>
      </c>
      <c r="X40" s="88">
        <v>3387</v>
      </c>
      <c r="Y40" s="88">
        <v>3374</v>
      </c>
      <c r="Z40" s="88">
        <v>3315</v>
      </c>
      <c r="AA40" s="88">
        <v>3241</v>
      </c>
      <c r="AB40" s="88">
        <v>3103</v>
      </c>
      <c r="AC40" s="88">
        <v>3013</v>
      </c>
      <c r="AD40" s="88">
        <v>2947</v>
      </c>
      <c r="AE40" s="88">
        <v>2944</v>
      </c>
      <c r="AF40" s="88">
        <v>2942</v>
      </c>
      <c r="AG40" s="88">
        <v>2939</v>
      </c>
      <c r="AH40" s="20"/>
    </row>
    <row r="41" spans="1:34" ht="17.25" thickBot="1" x14ac:dyDescent="0.35">
      <c r="A41" s="63" t="str">
        <f t="shared" si="1"/>
        <v>GenCost Global NZE post 2050 Biomass</v>
      </c>
      <c r="B41" s="19" t="s">
        <v>99</v>
      </c>
      <c r="C41" s="19" t="s">
        <v>253</v>
      </c>
      <c r="D41" s="87">
        <v>6954</v>
      </c>
      <c r="E41" s="87">
        <v>6954</v>
      </c>
      <c r="F41" s="87">
        <v>6954</v>
      </c>
      <c r="G41" s="87">
        <v>6954</v>
      </c>
      <c r="H41" s="87">
        <v>6954</v>
      </c>
      <c r="I41" s="87">
        <v>6954</v>
      </c>
      <c r="J41" s="87">
        <v>6954</v>
      </c>
      <c r="K41" s="87">
        <v>6954</v>
      </c>
      <c r="L41" s="87">
        <v>6954</v>
      </c>
      <c r="M41" s="87">
        <v>6954</v>
      </c>
      <c r="N41" s="87">
        <v>6954</v>
      </c>
      <c r="O41" s="87">
        <v>6954</v>
      </c>
      <c r="P41" s="87">
        <v>6954</v>
      </c>
      <c r="Q41" s="87">
        <v>6954</v>
      </c>
      <c r="R41" s="87">
        <v>6954</v>
      </c>
      <c r="S41" s="87">
        <v>6954</v>
      </c>
      <c r="T41" s="87">
        <v>6954</v>
      </c>
      <c r="U41" s="87">
        <v>6954</v>
      </c>
      <c r="V41" s="87">
        <v>6954</v>
      </c>
      <c r="W41" s="87">
        <v>6954</v>
      </c>
      <c r="X41" s="87">
        <v>6954</v>
      </c>
      <c r="Y41" s="87">
        <v>6954</v>
      </c>
      <c r="Z41" s="87">
        <v>6954</v>
      </c>
      <c r="AA41" s="87">
        <v>6954</v>
      </c>
      <c r="AB41" s="87">
        <v>6954</v>
      </c>
      <c r="AC41" s="87">
        <v>6954</v>
      </c>
      <c r="AD41" s="87">
        <v>6954</v>
      </c>
      <c r="AE41" s="87">
        <v>6954</v>
      </c>
      <c r="AF41" s="87">
        <v>6954</v>
      </c>
      <c r="AG41" s="87">
        <v>6954</v>
      </c>
      <c r="AH41" s="20"/>
    </row>
    <row r="42" spans="1:34" ht="17.25" thickBot="1" x14ac:dyDescent="0.35">
      <c r="A42" s="63" t="str">
        <f t="shared" si="1"/>
        <v>GenCost Global NZE post 2050 Large scale Solar PV</v>
      </c>
      <c r="B42" s="19" t="s">
        <v>75</v>
      </c>
      <c r="C42" s="19" t="s">
        <v>253</v>
      </c>
      <c r="D42" s="88">
        <v>1441</v>
      </c>
      <c r="E42" s="88">
        <v>1441</v>
      </c>
      <c r="F42" s="88">
        <v>1362</v>
      </c>
      <c r="G42" s="88">
        <v>1261</v>
      </c>
      <c r="H42" s="88">
        <v>1138</v>
      </c>
      <c r="I42" s="88">
        <v>1028</v>
      </c>
      <c r="J42" s="88">
        <v>958</v>
      </c>
      <c r="K42" s="88">
        <v>931</v>
      </c>
      <c r="L42" s="88">
        <v>909</v>
      </c>
      <c r="M42" s="88">
        <v>888</v>
      </c>
      <c r="N42" s="88">
        <v>869</v>
      </c>
      <c r="O42" s="88">
        <v>856</v>
      </c>
      <c r="P42" s="88">
        <v>846</v>
      </c>
      <c r="Q42" s="88">
        <v>842</v>
      </c>
      <c r="R42" s="88">
        <v>834</v>
      </c>
      <c r="S42" s="88">
        <v>826</v>
      </c>
      <c r="T42" s="88">
        <v>815</v>
      </c>
      <c r="U42" s="88">
        <v>800</v>
      </c>
      <c r="V42" s="88">
        <v>777</v>
      </c>
      <c r="W42" s="88">
        <v>745</v>
      </c>
      <c r="X42" s="88">
        <v>721</v>
      </c>
      <c r="Y42" s="88">
        <v>707</v>
      </c>
      <c r="Z42" s="88">
        <v>703</v>
      </c>
      <c r="AA42" s="88">
        <v>700</v>
      </c>
      <c r="AB42" s="88">
        <v>688</v>
      </c>
      <c r="AC42" s="88">
        <v>675</v>
      </c>
      <c r="AD42" s="88">
        <v>653</v>
      </c>
      <c r="AE42" s="88">
        <v>632</v>
      </c>
      <c r="AF42" s="88">
        <v>602</v>
      </c>
      <c r="AG42" s="88">
        <v>577</v>
      </c>
      <c r="AH42" s="20"/>
    </row>
    <row r="43" spans="1:34" ht="17.25" thickBot="1" x14ac:dyDescent="0.35">
      <c r="A43" s="63" t="str">
        <f t="shared" si="1"/>
        <v>GenCost Global NZE post 2050 Solar Thermal (12hrs Storage)</v>
      </c>
      <c r="B43" s="19" t="s">
        <v>258</v>
      </c>
      <c r="C43" s="19" t="s">
        <v>253</v>
      </c>
      <c r="D43" s="87">
        <v>6693</v>
      </c>
      <c r="E43" s="87">
        <v>6693</v>
      </c>
      <c r="F43" s="87">
        <v>6530</v>
      </c>
      <c r="G43" s="87">
        <v>6309</v>
      </c>
      <c r="H43" s="87">
        <v>6043</v>
      </c>
      <c r="I43" s="87">
        <v>5798</v>
      </c>
      <c r="J43" s="87">
        <v>5612</v>
      </c>
      <c r="K43" s="87">
        <v>5481</v>
      </c>
      <c r="L43" s="87">
        <v>5372</v>
      </c>
      <c r="M43" s="87">
        <v>5236</v>
      </c>
      <c r="N43" s="87">
        <v>5075</v>
      </c>
      <c r="O43" s="87">
        <v>4902</v>
      </c>
      <c r="P43" s="87">
        <v>4750</v>
      </c>
      <c r="Q43" s="87">
        <v>4623</v>
      </c>
      <c r="R43" s="87">
        <v>4519</v>
      </c>
      <c r="S43" s="87">
        <v>4440</v>
      </c>
      <c r="T43" s="87">
        <v>4367</v>
      </c>
      <c r="U43" s="87">
        <v>4303</v>
      </c>
      <c r="V43" s="87">
        <v>4236</v>
      </c>
      <c r="W43" s="87">
        <v>4181</v>
      </c>
      <c r="X43" s="87">
        <v>4117</v>
      </c>
      <c r="Y43" s="87">
        <v>4051</v>
      </c>
      <c r="Z43" s="87">
        <v>3982</v>
      </c>
      <c r="AA43" s="87">
        <v>3918</v>
      </c>
      <c r="AB43" s="87">
        <v>3861</v>
      </c>
      <c r="AC43" s="87">
        <v>3794</v>
      </c>
      <c r="AD43" s="87">
        <v>3718</v>
      </c>
      <c r="AE43" s="87">
        <v>3627</v>
      </c>
      <c r="AF43" s="87">
        <v>3540</v>
      </c>
      <c r="AG43" s="87">
        <v>3478</v>
      </c>
      <c r="AH43" s="20"/>
    </row>
    <row r="44" spans="1:34" ht="17.25" thickBot="1" x14ac:dyDescent="0.35">
      <c r="A44" s="63" t="str">
        <f t="shared" si="1"/>
        <v>GenCost Global NZE post 2050 Battery storage (1hr storage)</v>
      </c>
      <c r="B44" s="19" t="s">
        <v>83</v>
      </c>
      <c r="C44" s="19" t="s">
        <v>253</v>
      </c>
      <c r="D44" s="88">
        <v>775</v>
      </c>
      <c r="E44" s="88">
        <v>745</v>
      </c>
      <c r="F44" s="88">
        <v>724</v>
      </c>
      <c r="G44" s="88">
        <v>709</v>
      </c>
      <c r="H44" s="88">
        <v>696</v>
      </c>
      <c r="I44" s="88">
        <v>685</v>
      </c>
      <c r="J44" s="88">
        <v>663</v>
      </c>
      <c r="K44" s="88">
        <v>642</v>
      </c>
      <c r="L44" s="88">
        <v>621</v>
      </c>
      <c r="M44" s="88">
        <v>602</v>
      </c>
      <c r="N44" s="88">
        <v>583</v>
      </c>
      <c r="O44" s="88">
        <v>565</v>
      </c>
      <c r="P44" s="88">
        <v>548</v>
      </c>
      <c r="Q44" s="88">
        <v>532</v>
      </c>
      <c r="R44" s="88">
        <v>523</v>
      </c>
      <c r="S44" s="88">
        <v>513</v>
      </c>
      <c r="T44" s="88">
        <v>504</v>
      </c>
      <c r="U44" s="88">
        <v>495</v>
      </c>
      <c r="V44" s="88">
        <v>487</v>
      </c>
      <c r="W44" s="88">
        <v>478</v>
      </c>
      <c r="X44" s="88">
        <v>471</v>
      </c>
      <c r="Y44" s="88">
        <v>464</v>
      </c>
      <c r="Z44" s="88">
        <v>458</v>
      </c>
      <c r="AA44" s="88">
        <v>450</v>
      </c>
      <c r="AB44" s="88">
        <v>443</v>
      </c>
      <c r="AC44" s="88">
        <v>436</v>
      </c>
      <c r="AD44" s="88">
        <v>430</v>
      </c>
      <c r="AE44" s="88">
        <v>423</v>
      </c>
      <c r="AF44" s="88">
        <v>417</v>
      </c>
      <c r="AG44" s="88">
        <v>404</v>
      </c>
      <c r="AH44" s="20"/>
    </row>
    <row r="45" spans="1:34" ht="17.25" thickBot="1" x14ac:dyDescent="0.35">
      <c r="A45" s="63" t="str">
        <f t="shared" si="1"/>
        <v>GenCost Global NZE post 2050 Battery storage (2hrs storage)</v>
      </c>
      <c r="B45" s="19" t="s">
        <v>84</v>
      </c>
      <c r="C45" s="19" t="s">
        <v>253</v>
      </c>
      <c r="D45" s="87">
        <v>1032</v>
      </c>
      <c r="E45" s="87">
        <v>984</v>
      </c>
      <c r="F45" s="87">
        <v>950</v>
      </c>
      <c r="G45" s="87">
        <v>928</v>
      </c>
      <c r="H45" s="87">
        <v>910</v>
      </c>
      <c r="I45" s="87">
        <v>896</v>
      </c>
      <c r="J45" s="87">
        <v>860</v>
      </c>
      <c r="K45" s="87">
        <v>828</v>
      </c>
      <c r="L45" s="87">
        <v>796</v>
      </c>
      <c r="M45" s="87">
        <v>766</v>
      </c>
      <c r="N45" s="87">
        <v>738</v>
      </c>
      <c r="O45" s="87">
        <v>712</v>
      </c>
      <c r="P45" s="87">
        <v>686</v>
      </c>
      <c r="Q45" s="87">
        <v>662</v>
      </c>
      <c r="R45" s="87">
        <v>650</v>
      </c>
      <c r="S45" s="87">
        <v>638</v>
      </c>
      <c r="T45" s="87">
        <v>626</v>
      </c>
      <c r="U45" s="87">
        <v>614</v>
      </c>
      <c r="V45" s="87">
        <v>604</v>
      </c>
      <c r="W45" s="87">
        <v>594</v>
      </c>
      <c r="X45" s="87">
        <v>584</v>
      </c>
      <c r="Y45" s="87">
        <v>578</v>
      </c>
      <c r="Z45" s="87">
        <v>572</v>
      </c>
      <c r="AA45" s="87">
        <v>562</v>
      </c>
      <c r="AB45" s="87">
        <v>554</v>
      </c>
      <c r="AC45" s="87">
        <v>548</v>
      </c>
      <c r="AD45" s="87">
        <v>540</v>
      </c>
      <c r="AE45" s="87">
        <v>532</v>
      </c>
      <c r="AF45" s="87">
        <v>526</v>
      </c>
      <c r="AG45" s="87">
        <v>514</v>
      </c>
      <c r="AH45" s="20"/>
    </row>
    <row r="46" spans="1:34" ht="17.25" thickBot="1" x14ac:dyDescent="0.35">
      <c r="A46" s="63" t="str">
        <f t="shared" si="1"/>
        <v>GenCost Global NZE post 2050 Battery storage (4hrs storage)</v>
      </c>
      <c r="B46" s="19" t="s">
        <v>85</v>
      </c>
      <c r="C46" s="19" t="s">
        <v>253</v>
      </c>
      <c r="D46" s="88">
        <v>1628</v>
      </c>
      <c r="E46" s="88">
        <v>1540</v>
      </c>
      <c r="F46" s="88">
        <v>1480</v>
      </c>
      <c r="G46" s="88">
        <v>1440</v>
      </c>
      <c r="H46" s="88">
        <v>1408</v>
      </c>
      <c r="I46" s="88">
        <v>1384</v>
      </c>
      <c r="J46" s="88">
        <v>1320</v>
      </c>
      <c r="K46" s="88">
        <v>1260</v>
      </c>
      <c r="L46" s="88">
        <v>1204</v>
      </c>
      <c r="M46" s="88">
        <v>1152</v>
      </c>
      <c r="N46" s="88">
        <v>1100</v>
      </c>
      <c r="O46" s="88">
        <v>1052</v>
      </c>
      <c r="P46" s="88">
        <v>1008</v>
      </c>
      <c r="Q46" s="88">
        <v>964</v>
      </c>
      <c r="R46" s="88">
        <v>948</v>
      </c>
      <c r="S46" s="88">
        <v>928</v>
      </c>
      <c r="T46" s="88">
        <v>912</v>
      </c>
      <c r="U46" s="88">
        <v>896</v>
      </c>
      <c r="V46" s="88">
        <v>880</v>
      </c>
      <c r="W46" s="88">
        <v>864</v>
      </c>
      <c r="X46" s="88">
        <v>852</v>
      </c>
      <c r="Y46" s="88">
        <v>844</v>
      </c>
      <c r="Z46" s="88">
        <v>836</v>
      </c>
      <c r="AA46" s="88">
        <v>824</v>
      </c>
      <c r="AB46" s="88">
        <v>816</v>
      </c>
      <c r="AC46" s="88">
        <v>804</v>
      </c>
      <c r="AD46" s="88">
        <v>796</v>
      </c>
      <c r="AE46" s="88">
        <v>788</v>
      </c>
      <c r="AF46" s="88">
        <v>780</v>
      </c>
      <c r="AG46" s="88">
        <v>768</v>
      </c>
      <c r="AH46" s="20"/>
    </row>
    <row r="47" spans="1:34" ht="17.25" thickBot="1" x14ac:dyDescent="0.35">
      <c r="A47" s="63" t="str">
        <f t="shared" si="1"/>
        <v>GenCost Global NZE post 2050 Battery storage (8hrs storage)</v>
      </c>
      <c r="B47" s="19" t="s">
        <v>87</v>
      </c>
      <c r="C47" s="19" t="s">
        <v>253</v>
      </c>
      <c r="D47" s="87">
        <v>2856</v>
      </c>
      <c r="E47" s="87">
        <v>2680</v>
      </c>
      <c r="F47" s="87">
        <v>2568</v>
      </c>
      <c r="G47" s="87">
        <v>2496</v>
      </c>
      <c r="H47" s="87">
        <v>2440</v>
      </c>
      <c r="I47" s="87">
        <v>2400</v>
      </c>
      <c r="J47" s="87">
        <v>2280</v>
      </c>
      <c r="K47" s="87">
        <v>2160</v>
      </c>
      <c r="L47" s="87">
        <v>2056</v>
      </c>
      <c r="M47" s="87">
        <v>1952</v>
      </c>
      <c r="N47" s="87">
        <v>1856</v>
      </c>
      <c r="O47" s="87">
        <v>1768</v>
      </c>
      <c r="P47" s="87">
        <v>1680</v>
      </c>
      <c r="Q47" s="87">
        <v>1600</v>
      </c>
      <c r="R47" s="87">
        <v>1568</v>
      </c>
      <c r="S47" s="87">
        <v>1536</v>
      </c>
      <c r="T47" s="87">
        <v>1512</v>
      </c>
      <c r="U47" s="87">
        <v>1480</v>
      </c>
      <c r="V47" s="87">
        <v>1456</v>
      </c>
      <c r="W47" s="87">
        <v>1432</v>
      </c>
      <c r="X47" s="87">
        <v>1416</v>
      </c>
      <c r="Y47" s="87">
        <v>1400</v>
      </c>
      <c r="Z47" s="87">
        <v>1392</v>
      </c>
      <c r="AA47" s="87">
        <v>1376</v>
      </c>
      <c r="AB47" s="87">
        <v>1360</v>
      </c>
      <c r="AC47" s="87">
        <v>1344</v>
      </c>
      <c r="AD47" s="87">
        <v>1336</v>
      </c>
      <c r="AE47" s="87">
        <v>1328</v>
      </c>
      <c r="AF47" s="87">
        <v>1312</v>
      </c>
      <c r="AG47" s="87">
        <v>1296</v>
      </c>
      <c r="AH47" s="20"/>
    </row>
    <row r="48" spans="1:34" ht="17.25" thickBot="1" x14ac:dyDescent="0.35">
      <c r="A48" s="63" t="str">
        <f t="shared" si="1"/>
        <v>GenCost Global NZE post 2050 Wind</v>
      </c>
      <c r="B48" s="114" t="s">
        <v>80</v>
      </c>
      <c r="C48" s="19" t="s">
        <v>253</v>
      </c>
      <c r="D48" s="88">
        <v>1805</v>
      </c>
      <c r="E48" s="88">
        <v>1796.8325791855207</v>
      </c>
      <c r="F48" s="88">
        <v>1738.1981981981978</v>
      </c>
      <c r="G48" s="88">
        <v>1693.9013452914794</v>
      </c>
      <c r="H48" s="88">
        <v>1654.9107142857144</v>
      </c>
      <c r="I48" s="88">
        <v>1629.9555555555555</v>
      </c>
      <c r="J48" s="88">
        <v>1607.1681415929202</v>
      </c>
      <c r="K48" s="88">
        <v>1594.2731277533042</v>
      </c>
      <c r="L48" s="88">
        <v>1582.4561403508769</v>
      </c>
      <c r="M48" s="88">
        <v>1562.9565217391305</v>
      </c>
      <c r="N48" s="88">
        <v>1552.0393700787401</v>
      </c>
      <c r="O48" s="88">
        <v>1541.2078431372547</v>
      </c>
      <c r="P48" s="88">
        <v>1532.3515625</v>
      </c>
      <c r="Q48" s="88">
        <v>1523.5642023346302</v>
      </c>
      <c r="R48" s="88">
        <v>1514.8449612403097</v>
      </c>
      <c r="S48" s="88">
        <v>1506.1930501930501</v>
      </c>
      <c r="T48" s="88">
        <v>1498.5384615384612</v>
      </c>
      <c r="U48" s="88">
        <v>1490.0153256704978</v>
      </c>
      <c r="V48" s="88">
        <v>1481.5572519083967</v>
      </c>
      <c r="W48" s="88">
        <v>1467.5833333333335</v>
      </c>
      <c r="X48" s="88">
        <v>1460.2188679245285</v>
      </c>
      <c r="Y48" s="88">
        <v>1452.0000000000002</v>
      </c>
      <c r="Z48" s="88">
        <v>1443.8426966292136</v>
      </c>
      <c r="AA48" s="88">
        <v>1434.8432835820895</v>
      </c>
      <c r="AB48" s="88">
        <v>1423.2118959107806</v>
      </c>
      <c r="AC48" s="88">
        <v>1409.8740740740741</v>
      </c>
      <c r="AD48" s="88">
        <v>1388.5977859778595</v>
      </c>
      <c r="AE48" s="88">
        <v>1363.9191176470586</v>
      </c>
      <c r="AF48" s="88">
        <v>1336.7619047619044</v>
      </c>
      <c r="AG48" s="88">
        <v>1305.04</v>
      </c>
      <c r="AH48" s="20"/>
    </row>
    <row r="49" spans="1:34" ht="17.25" thickBot="1" x14ac:dyDescent="0.35">
      <c r="A49" s="63" t="str">
        <f t="shared" si="1"/>
        <v>GenCost Global NZE post 2050 Wind - offshore</v>
      </c>
      <c r="B49" s="114" t="s">
        <v>154</v>
      </c>
      <c r="C49" s="19" t="s">
        <v>253</v>
      </c>
      <c r="D49" s="87">
        <v>4649</v>
      </c>
      <c r="E49" s="87">
        <v>4589.3974358974356</v>
      </c>
      <c r="F49" s="87">
        <v>4250.5949367088606</v>
      </c>
      <c r="G49" s="87">
        <v>3974.1625000000004</v>
      </c>
      <c r="H49" s="87">
        <v>3734.024691358024</v>
      </c>
      <c r="I49" s="87">
        <v>3502.5609756097556</v>
      </c>
      <c r="J49" s="87">
        <v>3286.8795180722882</v>
      </c>
      <c r="K49" s="87">
        <v>3212.9166666666661</v>
      </c>
      <c r="L49" s="87">
        <v>3141.5999999999995</v>
      </c>
      <c r="M49" s="87">
        <v>3071.0465116279061</v>
      </c>
      <c r="N49" s="87">
        <v>3003.8850574712637</v>
      </c>
      <c r="O49" s="87">
        <v>2937.3749999999995</v>
      </c>
      <c r="P49" s="87">
        <v>2873.2247191011224</v>
      </c>
      <c r="Q49" s="87">
        <v>2811.3555555555545</v>
      </c>
      <c r="R49" s="87">
        <v>2749.9999999999986</v>
      </c>
      <c r="S49" s="87">
        <v>2691.6521739130421</v>
      </c>
      <c r="T49" s="87">
        <v>2633.7311827956978</v>
      </c>
      <c r="U49" s="87">
        <v>2577.8617021276582</v>
      </c>
      <c r="V49" s="87">
        <v>2523.1684210526319</v>
      </c>
      <c r="W49" s="87">
        <v>2496.4210526315792</v>
      </c>
      <c r="X49" s="87">
        <v>2469.673684210527</v>
      </c>
      <c r="Y49" s="87">
        <v>2442.9263157894738</v>
      </c>
      <c r="Z49" s="87">
        <v>2416.9894736842111</v>
      </c>
      <c r="AA49" s="87">
        <v>2391.0526315789475</v>
      </c>
      <c r="AB49" s="87">
        <v>2365.1157894736848</v>
      </c>
      <c r="AC49" s="87">
        <v>2339.9894736842107</v>
      </c>
      <c r="AD49" s="87">
        <v>2314.8631578947375</v>
      </c>
      <c r="AE49" s="87">
        <v>2289.7368421052633</v>
      </c>
      <c r="AF49" s="87">
        <v>2265.4210526315792</v>
      </c>
      <c r="AG49" s="87">
        <v>2241.1052631578941</v>
      </c>
      <c r="AH49" s="20"/>
    </row>
    <row r="50" spans="1:34" ht="17.25" thickBot="1" x14ac:dyDescent="0.35">
      <c r="A50" s="63" t="str">
        <f t="shared" si="1"/>
        <v xml:space="preserve">GenCost Global NZE post 2050 Hydrogen reciprocating engines </v>
      </c>
      <c r="B50" s="75" t="s">
        <v>264</v>
      </c>
      <c r="C50" s="19" t="s">
        <v>253</v>
      </c>
      <c r="D50" s="88">
        <v>1989</v>
      </c>
      <c r="E50" s="88">
        <v>1989</v>
      </c>
      <c r="F50" s="88">
        <v>1985</v>
      </c>
      <c r="G50" s="88">
        <v>1981</v>
      </c>
      <c r="H50" s="88">
        <v>1977</v>
      </c>
      <c r="I50" s="88">
        <v>1973</v>
      </c>
      <c r="J50" s="88">
        <v>1969</v>
      </c>
      <c r="K50" s="88">
        <v>1965</v>
      </c>
      <c r="L50" s="88">
        <v>1961</v>
      </c>
      <c r="M50" s="88">
        <v>1957</v>
      </c>
      <c r="N50" s="88">
        <v>1953</v>
      </c>
      <c r="O50" s="88">
        <v>1950</v>
      </c>
      <c r="P50" s="88">
        <v>1946</v>
      </c>
      <c r="Q50" s="88">
        <v>1942</v>
      </c>
      <c r="R50" s="88">
        <v>1938</v>
      </c>
      <c r="S50" s="88">
        <v>1934</v>
      </c>
      <c r="T50" s="88">
        <v>1930</v>
      </c>
      <c r="U50" s="88">
        <v>1926</v>
      </c>
      <c r="V50" s="88">
        <v>1922</v>
      </c>
      <c r="W50" s="88">
        <v>1919</v>
      </c>
      <c r="X50" s="88">
        <v>1915</v>
      </c>
      <c r="Y50" s="88">
        <v>1911</v>
      </c>
      <c r="Z50" s="88">
        <v>1907</v>
      </c>
      <c r="AA50" s="88">
        <v>1903</v>
      </c>
      <c r="AB50" s="88">
        <v>1899</v>
      </c>
      <c r="AC50" s="88">
        <v>1896</v>
      </c>
      <c r="AD50" s="88">
        <v>1892</v>
      </c>
      <c r="AE50" s="88">
        <v>1888</v>
      </c>
      <c r="AF50" s="88">
        <v>1884</v>
      </c>
      <c r="AG50" s="88">
        <v>1881</v>
      </c>
      <c r="AH50" s="20"/>
    </row>
    <row r="51" spans="1:34" ht="12.75" customHeight="1" x14ac:dyDescent="0.2">
      <c r="A51" s="63"/>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20"/>
    </row>
    <row r="52" spans="1:34" ht="12.75" customHeight="1" x14ac:dyDescent="0.2">
      <c r="A52" s="63"/>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20"/>
    </row>
    <row r="53" spans="1:34" ht="17.25" thickBot="1" x14ac:dyDescent="0.35">
      <c r="A53" s="63"/>
      <c r="B53" s="12" t="s">
        <v>252</v>
      </c>
      <c r="C53" s="37"/>
      <c r="D53" s="20"/>
      <c r="E53" s="20"/>
      <c r="F53" s="20"/>
      <c r="G53" s="20"/>
      <c r="H53" s="20"/>
      <c r="I53" s="20"/>
      <c r="J53" s="20"/>
      <c r="K53" s="20"/>
      <c r="L53" s="20"/>
      <c r="M53" s="20"/>
      <c r="N53" s="20"/>
      <c r="O53" s="20"/>
      <c r="P53" s="20"/>
      <c r="Q53" s="20"/>
      <c r="R53" s="20"/>
      <c r="S53" s="20"/>
      <c r="T53" s="20"/>
      <c r="U53" s="20"/>
      <c r="V53" s="20"/>
      <c r="AF53" s="20"/>
      <c r="AG53" s="50"/>
      <c r="AH53" s="20"/>
    </row>
    <row r="54" spans="1:34" ht="22.15" customHeight="1" thickBot="1" x14ac:dyDescent="0.25">
      <c r="A54" s="63"/>
      <c r="B54" s="26"/>
      <c r="C54" s="26" t="s">
        <v>25</v>
      </c>
      <c r="D54" s="115" t="s">
        <v>40</v>
      </c>
      <c r="E54" s="115" t="s">
        <v>46</v>
      </c>
      <c r="F54" s="115" t="s">
        <v>47</v>
      </c>
      <c r="G54" s="115" t="s">
        <v>48</v>
      </c>
      <c r="H54" s="115" t="s">
        <v>39</v>
      </c>
      <c r="I54" s="115" t="s">
        <v>38</v>
      </c>
      <c r="J54" s="115" t="s">
        <v>49</v>
      </c>
      <c r="K54" s="115" t="s">
        <v>50</v>
      </c>
      <c r="L54" s="115" t="s">
        <v>51</v>
      </c>
      <c r="M54" s="115" t="s">
        <v>52</v>
      </c>
      <c r="N54" s="115" t="s">
        <v>53</v>
      </c>
      <c r="O54" s="115" t="s">
        <v>54</v>
      </c>
      <c r="P54" s="115" t="s">
        <v>55</v>
      </c>
      <c r="Q54" s="115" t="s">
        <v>56</v>
      </c>
      <c r="R54" s="115" t="s">
        <v>57</v>
      </c>
      <c r="S54" s="115" t="s">
        <v>58</v>
      </c>
      <c r="T54" s="115" t="s">
        <v>59</v>
      </c>
      <c r="U54" s="115" t="s">
        <v>60</v>
      </c>
      <c r="V54" s="115" t="s">
        <v>41</v>
      </c>
      <c r="W54" s="115" t="s">
        <v>61</v>
      </c>
      <c r="X54" s="115" t="s">
        <v>62</v>
      </c>
      <c r="Y54" s="115" t="s">
        <v>63</v>
      </c>
      <c r="Z54" s="115" t="s">
        <v>64</v>
      </c>
      <c r="AA54" s="115" t="s">
        <v>65</v>
      </c>
      <c r="AB54" s="115" t="s">
        <v>66</v>
      </c>
      <c r="AC54" s="115" t="s">
        <v>67</v>
      </c>
      <c r="AD54" s="115" t="s">
        <v>68</v>
      </c>
      <c r="AE54" s="115" t="s">
        <v>69</v>
      </c>
      <c r="AF54" s="115" t="s">
        <v>70</v>
      </c>
      <c r="AG54" s="115" t="s">
        <v>104</v>
      </c>
      <c r="AH54" s="20"/>
    </row>
    <row r="55" spans="1:34" ht="18" customHeight="1" thickBot="1" x14ac:dyDescent="0.35">
      <c r="A55" s="63" t="str">
        <f t="shared" ref="A55:A70" si="2">"GenCost Global NZE by 2050"&amp;" "&amp;B55</f>
        <v>GenCost Global NZE by 2050 Black Coal (advanced ultra supercritical PC)</v>
      </c>
      <c r="B55" s="19" t="s">
        <v>91</v>
      </c>
      <c r="C55" s="19" t="s">
        <v>253</v>
      </c>
      <c r="D55" s="87">
        <v>4343</v>
      </c>
      <c r="E55" s="87">
        <v>4343</v>
      </c>
      <c r="F55" s="87">
        <v>4326</v>
      </c>
      <c r="G55" s="87">
        <v>4317</v>
      </c>
      <c r="H55" s="87">
        <v>4308</v>
      </c>
      <c r="I55" s="87">
        <v>4300</v>
      </c>
      <c r="J55" s="87">
        <v>4291</v>
      </c>
      <c r="K55" s="87">
        <v>4283</v>
      </c>
      <c r="L55" s="87">
        <v>4274</v>
      </c>
      <c r="M55" s="87">
        <v>4265</v>
      </c>
      <c r="N55" s="87">
        <v>4257</v>
      </c>
      <c r="O55" s="87">
        <v>4248</v>
      </c>
      <c r="P55" s="87">
        <v>4240</v>
      </c>
      <c r="Q55" s="87">
        <v>4231</v>
      </c>
      <c r="R55" s="87">
        <v>4223</v>
      </c>
      <c r="S55" s="87">
        <v>4215</v>
      </c>
      <c r="T55" s="87">
        <v>4206</v>
      </c>
      <c r="U55" s="87">
        <v>4198</v>
      </c>
      <c r="V55" s="87">
        <v>4189</v>
      </c>
      <c r="W55" s="87">
        <v>4181</v>
      </c>
      <c r="X55" s="87">
        <v>4173</v>
      </c>
      <c r="Y55" s="87">
        <v>4164</v>
      </c>
      <c r="Z55" s="87">
        <v>4156</v>
      </c>
      <c r="AA55" s="87">
        <v>4148</v>
      </c>
      <c r="AB55" s="87">
        <v>4139</v>
      </c>
      <c r="AC55" s="87">
        <v>4131</v>
      </c>
      <c r="AD55" s="87">
        <v>4123</v>
      </c>
      <c r="AE55" s="87">
        <v>4114</v>
      </c>
      <c r="AF55" s="87">
        <v>4106</v>
      </c>
      <c r="AG55" s="87">
        <v>4102</v>
      </c>
      <c r="AH55" s="20"/>
    </row>
    <row r="56" spans="1:34" ht="18" customHeight="1" thickBot="1" x14ac:dyDescent="0.35">
      <c r="A56" s="63" t="str">
        <f t="shared" si="2"/>
        <v>GenCost Global NZE by 2050 Black Coal (advanced ultra supercritical PC) with CCS</v>
      </c>
      <c r="B56" s="19" t="s">
        <v>93</v>
      </c>
      <c r="C56" s="19" t="s">
        <v>253</v>
      </c>
      <c r="D56" s="88">
        <v>9077</v>
      </c>
      <c r="E56" s="88">
        <v>9077</v>
      </c>
      <c r="F56" s="88">
        <v>9051</v>
      </c>
      <c r="G56" s="88">
        <v>9039</v>
      </c>
      <c r="H56" s="88">
        <v>9026</v>
      </c>
      <c r="I56" s="88">
        <v>9013</v>
      </c>
      <c r="J56" s="88">
        <v>9001</v>
      </c>
      <c r="K56" s="88">
        <v>8988</v>
      </c>
      <c r="L56" s="88">
        <v>8975</v>
      </c>
      <c r="M56" s="88">
        <v>8963</v>
      </c>
      <c r="N56" s="88">
        <v>8950</v>
      </c>
      <c r="O56" s="88">
        <v>8938</v>
      </c>
      <c r="P56" s="88">
        <v>8925</v>
      </c>
      <c r="Q56" s="88">
        <v>8913</v>
      </c>
      <c r="R56" s="88">
        <v>8900</v>
      </c>
      <c r="S56" s="88">
        <v>8888</v>
      </c>
      <c r="T56" s="88">
        <v>8875</v>
      </c>
      <c r="U56" s="88">
        <v>8863</v>
      </c>
      <c r="V56" s="88">
        <v>8851</v>
      </c>
      <c r="W56" s="88">
        <v>8825</v>
      </c>
      <c r="X56" s="88">
        <v>8799</v>
      </c>
      <c r="Y56" s="88">
        <v>8774</v>
      </c>
      <c r="Z56" s="88">
        <v>8761</v>
      </c>
      <c r="AA56" s="88">
        <v>8551</v>
      </c>
      <c r="AB56" s="88">
        <v>8235</v>
      </c>
      <c r="AC56" s="88">
        <v>7870</v>
      </c>
      <c r="AD56" s="88">
        <v>7677</v>
      </c>
      <c r="AE56" s="88">
        <v>7575</v>
      </c>
      <c r="AF56" s="88">
        <v>7514</v>
      </c>
      <c r="AG56" s="88">
        <v>7490</v>
      </c>
      <c r="AH56" s="20"/>
    </row>
    <row r="57" spans="1:34" ht="18" customHeight="1" thickBot="1" x14ac:dyDescent="0.35">
      <c r="A57" s="63" t="str">
        <f t="shared" si="2"/>
        <v>GenCost Global NZE by 2050 OCGT (small GT)</v>
      </c>
      <c r="B57" s="19" t="s">
        <v>95</v>
      </c>
      <c r="C57" s="19" t="s">
        <v>253</v>
      </c>
      <c r="D57" s="87">
        <v>1290</v>
      </c>
      <c r="E57" s="87">
        <v>1290</v>
      </c>
      <c r="F57" s="87">
        <v>1285</v>
      </c>
      <c r="G57" s="87">
        <v>1282</v>
      </c>
      <c r="H57" s="87">
        <v>1280</v>
      </c>
      <c r="I57" s="87">
        <v>1277</v>
      </c>
      <c r="J57" s="87">
        <v>1275</v>
      </c>
      <c r="K57" s="87">
        <v>1272</v>
      </c>
      <c r="L57" s="87">
        <v>1270</v>
      </c>
      <c r="M57" s="87">
        <v>1267</v>
      </c>
      <c r="N57" s="87">
        <v>1264</v>
      </c>
      <c r="O57" s="87">
        <v>1262</v>
      </c>
      <c r="P57" s="87">
        <v>1259</v>
      </c>
      <c r="Q57" s="87">
        <v>1257</v>
      </c>
      <c r="R57" s="87">
        <v>1254</v>
      </c>
      <c r="S57" s="87">
        <v>1252</v>
      </c>
      <c r="T57" s="87">
        <v>1249</v>
      </c>
      <c r="U57" s="87">
        <v>1247</v>
      </c>
      <c r="V57" s="87">
        <v>1244</v>
      </c>
      <c r="W57" s="87">
        <v>1242</v>
      </c>
      <c r="X57" s="87">
        <v>1239</v>
      </c>
      <c r="Y57" s="87">
        <v>1237</v>
      </c>
      <c r="Z57" s="87">
        <v>1234</v>
      </c>
      <c r="AA57" s="87">
        <v>1232</v>
      </c>
      <c r="AB57" s="87">
        <v>1229</v>
      </c>
      <c r="AC57" s="87">
        <v>1227</v>
      </c>
      <c r="AD57" s="87">
        <v>1225</v>
      </c>
      <c r="AE57" s="87">
        <v>1222</v>
      </c>
      <c r="AF57" s="87">
        <v>1220</v>
      </c>
      <c r="AG57" s="87">
        <v>1218</v>
      </c>
      <c r="AH57" s="20"/>
    </row>
    <row r="58" spans="1:34" ht="18" customHeight="1" thickBot="1" x14ac:dyDescent="0.35">
      <c r="A58" s="63" t="str">
        <f t="shared" si="2"/>
        <v>GenCost Global NZE by 2050 OCGT (large GT)</v>
      </c>
      <c r="B58" s="19" t="s">
        <v>96</v>
      </c>
      <c r="C58" s="19" t="s">
        <v>253</v>
      </c>
      <c r="D58" s="88">
        <v>765</v>
      </c>
      <c r="E58" s="88">
        <v>763</v>
      </c>
      <c r="F58" s="88">
        <v>762</v>
      </c>
      <c r="G58" s="88">
        <v>760</v>
      </c>
      <c r="H58" s="88">
        <v>759</v>
      </c>
      <c r="I58" s="88">
        <v>757</v>
      </c>
      <c r="J58" s="88">
        <v>756</v>
      </c>
      <c r="K58" s="88">
        <v>754</v>
      </c>
      <c r="L58" s="88">
        <v>753</v>
      </c>
      <c r="M58" s="88">
        <v>751</v>
      </c>
      <c r="N58" s="88">
        <v>750</v>
      </c>
      <c r="O58" s="88">
        <v>748</v>
      </c>
      <c r="P58" s="88">
        <v>747</v>
      </c>
      <c r="Q58" s="88">
        <v>745</v>
      </c>
      <c r="R58" s="88">
        <v>744</v>
      </c>
      <c r="S58" s="88">
        <v>742</v>
      </c>
      <c r="T58" s="88">
        <v>741</v>
      </c>
      <c r="U58" s="88">
        <v>739</v>
      </c>
      <c r="V58" s="88">
        <v>738</v>
      </c>
      <c r="W58" s="88">
        <v>736</v>
      </c>
      <c r="X58" s="88">
        <v>735</v>
      </c>
      <c r="Y58" s="88">
        <v>734</v>
      </c>
      <c r="Z58" s="88">
        <v>732</v>
      </c>
      <c r="AA58" s="88">
        <v>731</v>
      </c>
      <c r="AB58" s="88">
        <v>729</v>
      </c>
      <c r="AC58" s="88">
        <v>728</v>
      </c>
      <c r="AD58" s="88">
        <v>726</v>
      </c>
      <c r="AE58" s="88">
        <v>725</v>
      </c>
      <c r="AF58" s="88">
        <v>723</v>
      </c>
      <c r="AG58" s="88">
        <v>722</v>
      </c>
      <c r="AH58" s="20"/>
    </row>
    <row r="59" spans="1:34" ht="18" customHeight="1" thickBot="1" x14ac:dyDescent="0.35">
      <c r="A59" s="63" t="str">
        <f t="shared" si="2"/>
        <v>GenCost Global NZE by 2050 CCGT</v>
      </c>
      <c r="B59" s="19" t="s">
        <v>97</v>
      </c>
      <c r="C59" s="19" t="s">
        <v>253</v>
      </c>
      <c r="D59" s="87">
        <v>1559</v>
      </c>
      <c r="E59" s="87">
        <v>1559</v>
      </c>
      <c r="F59" s="87">
        <v>1553</v>
      </c>
      <c r="G59" s="87">
        <v>1550</v>
      </c>
      <c r="H59" s="87">
        <v>1547</v>
      </c>
      <c r="I59" s="87">
        <v>1543</v>
      </c>
      <c r="J59" s="87">
        <v>1540</v>
      </c>
      <c r="K59" s="87">
        <v>1537</v>
      </c>
      <c r="L59" s="87">
        <v>1534</v>
      </c>
      <c r="M59" s="87">
        <v>1531</v>
      </c>
      <c r="N59" s="87">
        <v>1528</v>
      </c>
      <c r="O59" s="87">
        <v>1525</v>
      </c>
      <c r="P59" s="87">
        <v>1522</v>
      </c>
      <c r="Q59" s="87">
        <v>1519</v>
      </c>
      <c r="R59" s="87">
        <v>1516</v>
      </c>
      <c r="S59" s="87">
        <v>1513</v>
      </c>
      <c r="T59" s="87">
        <v>1510</v>
      </c>
      <c r="U59" s="87">
        <v>1507</v>
      </c>
      <c r="V59" s="87">
        <v>1504</v>
      </c>
      <c r="W59" s="87">
        <v>1501</v>
      </c>
      <c r="X59" s="87">
        <v>1498</v>
      </c>
      <c r="Y59" s="87">
        <v>1495</v>
      </c>
      <c r="Z59" s="87">
        <v>1492</v>
      </c>
      <c r="AA59" s="87">
        <v>1489</v>
      </c>
      <c r="AB59" s="87">
        <v>1486</v>
      </c>
      <c r="AC59" s="87">
        <v>1483</v>
      </c>
      <c r="AD59" s="87">
        <v>1480</v>
      </c>
      <c r="AE59" s="87">
        <v>1477</v>
      </c>
      <c r="AF59" s="87">
        <v>1474</v>
      </c>
      <c r="AG59" s="87">
        <v>1473</v>
      </c>
      <c r="AH59" s="20"/>
    </row>
    <row r="60" spans="1:34" ht="18" customHeight="1" thickBot="1" x14ac:dyDescent="0.35">
      <c r="A60" s="63" t="str">
        <f t="shared" si="2"/>
        <v>GenCost Global NZE by 2050 CCGT with CCS</v>
      </c>
      <c r="B60" s="19" t="s">
        <v>98</v>
      </c>
      <c r="C60" s="19" t="s">
        <v>253</v>
      </c>
      <c r="D60" s="88">
        <v>4011</v>
      </c>
      <c r="E60" s="88">
        <v>4011</v>
      </c>
      <c r="F60" s="88">
        <v>4006</v>
      </c>
      <c r="G60" s="88">
        <v>4003</v>
      </c>
      <c r="H60" s="88">
        <v>4000</v>
      </c>
      <c r="I60" s="88">
        <v>3997</v>
      </c>
      <c r="J60" s="88">
        <v>3995</v>
      </c>
      <c r="K60" s="88">
        <v>3992</v>
      </c>
      <c r="L60" s="88">
        <v>3989</v>
      </c>
      <c r="M60" s="88">
        <v>3987</v>
      </c>
      <c r="N60" s="88">
        <v>3984</v>
      </c>
      <c r="O60" s="88">
        <v>3981</v>
      </c>
      <c r="P60" s="88">
        <v>3979</v>
      </c>
      <c r="Q60" s="88">
        <v>3976</v>
      </c>
      <c r="R60" s="88">
        <v>3973</v>
      </c>
      <c r="S60" s="88">
        <v>3971</v>
      </c>
      <c r="T60" s="88">
        <v>3968</v>
      </c>
      <c r="U60" s="88">
        <v>3965</v>
      </c>
      <c r="V60" s="88">
        <v>3963</v>
      </c>
      <c r="W60" s="88">
        <v>3947</v>
      </c>
      <c r="X60" s="88">
        <v>3931</v>
      </c>
      <c r="Y60" s="88">
        <v>3915</v>
      </c>
      <c r="Z60" s="88">
        <v>3913</v>
      </c>
      <c r="AA60" s="88">
        <v>3714</v>
      </c>
      <c r="AB60" s="88">
        <v>3411</v>
      </c>
      <c r="AC60" s="88">
        <v>3060</v>
      </c>
      <c r="AD60" s="88">
        <v>2878</v>
      </c>
      <c r="AE60" s="88">
        <v>2786</v>
      </c>
      <c r="AF60" s="88">
        <v>2735</v>
      </c>
      <c r="AG60" s="88">
        <v>2717</v>
      </c>
      <c r="AH60" s="20"/>
    </row>
    <row r="61" spans="1:34" ht="18" customHeight="1" thickBot="1" x14ac:dyDescent="0.35">
      <c r="A61" s="63" t="str">
        <f t="shared" si="2"/>
        <v>GenCost Global NZE by 2050 Biomass</v>
      </c>
      <c r="B61" s="19" t="s">
        <v>99</v>
      </c>
      <c r="C61" s="19" t="s">
        <v>253</v>
      </c>
      <c r="D61" s="87">
        <v>6954</v>
      </c>
      <c r="E61" s="87">
        <v>6954</v>
      </c>
      <c r="F61" s="87">
        <v>6954</v>
      </c>
      <c r="G61" s="87">
        <v>6954</v>
      </c>
      <c r="H61" s="87">
        <v>6954</v>
      </c>
      <c r="I61" s="87">
        <v>6954</v>
      </c>
      <c r="J61" s="87">
        <v>6954</v>
      </c>
      <c r="K61" s="87">
        <v>6954</v>
      </c>
      <c r="L61" s="87">
        <v>6954</v>
      </c>
      <c r="M61" s="87">
        <v>6954</v>
      </c>
      <c r="N61" s="87">
        <v>6954</v>
      </c>
      <c r="O61" s="87">
        <v>6954</v>
      </c>
      <c r="P61" s="87">
        <v>6954</v>
      </c>
      <c r="Q61" s="87">
        <v>6954</v>
      </c>
      <c r="R61" s="87">
        <v>6954</v>
      </c>
      <c r="S61" s="87">
        <v>6954</v>
      </c>
      <c r="T61" s="87">
        <v>6954</v>
      </c>
      <c r="U61" s="87">
        <v>6954</v>
      </c>
      <c r="V61" s="87">
        <v>6954</v>
      </c>
      <c r="W61" s="87">
        <v>6954</v>
      </c>
      <c r="X61" s="87">
        <v>6954</v>
      </c>
      <c r="Y61" s="87">
        <v>6954</v>
      </c>
      <c r="Z61" s="87">
        <v>6954</v>
      </c>
      <c r="AA61" s="87">
        <v>6954</v>
      </c>
      <c r="AB61" s="87">
        <v>6954</v>
      </c>
      <c r="AC61" s="87">
        <v>6954</v>
      </c>
      <c r="AD61" s="87">
        <v>6954</v>
      </c>
      <c r="AE61" s="87">
        <v>6954</v>
      </c>
      <c r="AF61" s="87">
        <v>6954</v>
      </c>
      <c r="AG61" s="87">
        <v>6954</v>
      </c>
      <c r="AH61" s="20"/>
    </row>
    <row r="62" spans="1:34" ht="18" customHeight="1" thickBot="1" x14ac:dyDescent="0.35">
      <c r="A62" s="63" t="str">
        <f t="shared" si="2"/>
        <v>GenCost Global NZE by 2050 Large scale Solar PV</v>
      </c>
      <c r="B62" s="19" t="s">
        <v>75</v>
      </c>
      <c r="C62" s="19" t="s">
        <v>254</v>
      </c>
      <c r="D62" s="88">
        <v>1441</v>
      </c>
      <c r="E62" s="88">
        <v>1441</v>
      </c>
      <c r="F62" s="88">
        <v>1177.0737861707419</v>
      </c>
      <c r="G62" s="88">
        <v>912.63716477536377</v>
      </c>
      <c r="H62" s="88">
        <v>756.96531322916564</v>
      </c>
      <c r="I62" s="88">
        <v>683.72581172197579</v>
      </c>
      <c r="J62" s="88">
        <v>641.6445884915446</v>
      </c>
      <c r="K62" s="88">
        <v>607.23168085485747</v>
      </c>
      <c r="L62" s="88">
        <v>578.36609466198672</v>
      </c>
      <c r="M62" s="88">
        <v>560.50532874248665</v>
      </c>
      <c r="N62" s="88">
        <v>554.15703495369519</v>
      </c>
      <c r="O62" s="88">
        <v>539.47915993235063</v>
      </c>
      <c r="P62" s="88">
        <v>526.18166529591565</v>
      </c>
      <c r="Q62" s="88">
        <v>529.04255670716543</v>
      </c>
      <c r="R62" s="88">
        <v>522.88833916496219</v>
      </c>
      <c r="S62" s="88">
        <v>522.58098317723511</v>
      </c>
      <c r="T62" s="88">
        <v>513.00897005016441</v>
      </c>
      <c r="U62" s="88">
        <v>504.08097977799002</v>
      </c>
      <c r="V62" s="88">
        <v>495.72134116362008</v>
      </c>
      <c r="W62" s="88">
        <v>487.86668716311806</v>
      </c>
      <c r="X62" s="88">
        <v>480.46345306446494</v>
      </c>
      <c r="Y62" s="88">
        <v>473.46597584534118</v>
      </c>
      <c r="Z62" s="88">
        <v>466.83502999046061</v>
      </c>
      <c r="AA62" s="88">
        <v>460.53668526177523</v>
      </c>
      <c r="AB62" s="88">
        <v>454.54140539795617</v>
      </c>
      <c r="AC62" s="88">
        <v>448.82332948392195</v>
      </c>
      <c r="AD62" s="88">
        <v>443.35969348288199</v>
      </c>
      <c r="AE62" s="88">
        <v>438.13036049889013</v>
      </c>
      <c r="AF62" s="88">
        <v>433.1174362407379</v>
      </c>
      <c r="AG62" s="88">
        <v>428.30495187361339</v>
      </c>
      <c r="AH62" s="20"/>
    </row>
    <row r="63" spans="1:34" ht="18" customHeight="1" thickBot="1" x14ac:dyDescent="0.35">
      <c r="A63" s="63" t="str">
        <f t="shared" si="2"/>
        <v>GenCost Global NZE by 2050 Solar Thermal (12hrs Storage)</v>
      </c>
      <c r="B63" s="19" t="s">
        <v>258</v>
      </c>
      <c r="C63" s="19" t="s">
        <v>253</v>
      </c>
      <c r="D63" s="87">
        <v>6693</v>
      </c>
      <c r="E63" s="87">
        <v>6693</v>
      </c>
      <c r="F63" s="87">
        <v>6112</v>
      </c>
      <c r="G63" s="87">
        <v>5860</v>
      </c>
      <c r="H63" s="87">
        <v>5592</v>
      </c>
      <c r="I63" s="87">
        <v>5368</v>
      </c>
      <c r="J63" s="87">
        <v>5201</v>
      </c>
      <c r="K63" s="87">
        <v>5035</v>
      </c>
      <c r="L63" s="87">
        <v>4846</v>
      </c>
      <c r="M63" s="87">
        <v>4657</v>
      </c>
      <c r="N63" s="87">
        <v>4493</v>
      </c>
      <c r="O63" s="87">
        <v>4372</v>
      </c>
      <c r="P63" s="87">
        <v>4258</v>
      </c>
      <c r="Q63" s="87">
        <v>4162</v>
      </c>
      <c r="R63" s="87">
        <v>4063</v>
      </c>
      <c r="S63" s="87">
        <v>3980</v>
      </c>
      <c r="T63" s="87">
        <v>3895</v>
      </c>
      <c r="U63" s="87">
        <v>3816</v>
      </c>
      <c r="V63" s="87">
        <v>3718</v>
      </c>
      <c r="W63" s="87">
        <v>3620</v>
      </c>
      <c r="X63" s="87">
        <v>3511</v>
      </c>
      <c r="Y63" s="87">
        <v>3418</v>
      </c>
      <c r="Z63" s="87">
        <v>3321</v>
      </c>
      <c r="AA63" s="87">
        <v>3244</v>
      </c>
      <c r="AB63" s="87">
        <v>3171</v>
      </c>
      <c r="AC63" s="87">
        <v>3113</v>
      </c>
      <c r="AD63" s="87">
        <v>3056</v>
      </c>
      <c r="AE63" s="87">
        <v>3004</v>
      </c>
      <c r="AF63" s="87">
        <v>2953</v>
      </c>
      <c r="AG63" s="87">
        <v>2911</v>
      </c>
      <c r="AH63" s="20"/>
    </row>
    <row r="64" spans="1:34" ht="18" customHeight="1" thickBot="1" x14ac:dyDescent="0.35">
      <c r="A64" s="63" t="str">
        <f t="shared" si="2"/>
        <v>GenCost Global NZE by 2050 Battery storage (1hr storage)</v>
      </c>
      <c r="B64" s="19" t="s">
        <v>83</v>
      </c>
      <c r="C64" s="19" t="s">
        <v>253</v>
      </c>
      <c r="D64" s="88">
        <v>775</v>
      </c>
      <c r="E64" s="88">
        <v>693</v>
      </c>
      <c r="F64" s="88">
        <v>641</v>
      </c>
      <c r="G64" s="88">
        <v>605</v>
      </c>
      <c r="H64" s="88">
        <v>577</v>
      </c>
      <c r="I64" s="88">
        <v>554</v>
      </c>
      <c r="J64" s="88">
        <v>534</v>
      </c>
      <c r="K64" s="88">
        <v>516</v>
      </c>
      <c r="L64" s="88">
        <v>503</v>
      </c>
      <c r="M64" s="88">
        <v>486</v>
      </c>
      <c r="N64" s="88">
        <v>472</v>
      </c>
      <c r="O64" s="88">
        <v>459</v>
      </c>
      <c r="P64" s="88">
        <v>451</v>
      </c>
      <c r="Q64" s="88">
        <v>443</v>
      </c>
      <c r="R64" s="88">
        <v>435</v>
      </c>
      <c r="S64" s="88">
        <v>427</v>
      </c>
      <c r="T64" s="88">
        <v>419</v>
      </c>
      <c r="U64" s="88">
        <v>411</v>
      </c>
      <c r="V64" s="88">
        <v>403</v>
      </c>
      <c r="W64" s="88">
        <v>396</v>
      </c>
      <c r="X64" s="88">
        <v>388</v>
      </c>
      <c r="Y64" s="88">
        <v>380</v>
      </c>
      <c r="Z64" s="88">
        <v>373</v>
      </c>
      <c r="AA64" s="88">
        <v>365</v>
      </c>
      <c r="AB64" s="88">
        <v>357</v>
      </c>
      <c r="AC64" s="88">
        <v>350</v>
      </c>
      <c r="AD64" s="88">
        <v>342</v>
      </c>
      <c r="AE64" s="88">
        <v>335</v>
      </c>
      <c r="AF64" s="88">
        <v>327</v>
      </c>
      <c r="AG64" s="88">
        <v>313</v>
      </c>
      <c r="AH64" s="20"/>
    </row>
    <row r="65" spans="1:34" ht="18" customHeight="1" thickBot="1" x14ac:dyDescent="0.35">
      <c r="A65" s="63" t="str">
        <f t="shared" si="2"/>
        <v>GenCost Global NZE by 2050 Battery storage (2hrs storage)</v>
      </c>
      <c r="B65" s="19" t="s">
        <v>84</v>
      </c>
      <c r="C65" s="19" t="s">
        <v>253</v>
      </c>
      <c r="D65" s="87">
        <v>1032</v>
      </c>
      <c r="E65" s="87">
        <v>892</v>
      </c>
      <c r="F65" s="87">
        <v>806</v>
      </c>
      <c r="G65" s="87">
        <v>748</v>
      </c>
      <c r="H65" s="87">
        <v>704</v>
      </c>
      <c r="I65" s="87">
        <v>668</v>
      </c>
      <c r="J65" s="87">
        <v>640</v>
      </c>
      <c r="K65" s="87">
        <v>614</v>
      </c>
      <c r="L65" s="87">
        <v>596</v>
      </c>
      <c r="M65" s="87">
        <v>572</v>
      </c>
      <c r="N65" s="87">
        <v>552</v>
      </c>
      <c r="O65" s="87">
        <v>534</v>
      </c>
      <c r="P65" s="87">
        <v>526</v>
      </c>
      <c r="Q65" s="87">
        <v>518</v>
      </c>
      <c r="R65" s="87">
        <v>510</v>
      </c>
      <c r="S65" s="87">
        <v>500</v>
      </c>
      <c r="T65" s="87">
        <v>492</v>
      </c>
      <c r="U65" s="87">
        <v>484</v>
      </c>
      <c r="V65" s="87">
        <v>476</v>
      </c>
      <c r="W65" s="87">
        <v>468</v>
      </c>
      <c r="X65" s="87">
        <v>458</v>
      </c>
      <c r="Y65" s="87">
        <v>452</v>
      </c>
      <c r="Z65" s="87">
        <v>444</v>
      </c>
      <c r="AA65" s="87">
        <v>436</v>
      </c>
      <c r="AB65" s="87">
        <v>428</v>
      </c>
      <c r="AC65" s="87">
        <v>420</v>
      </c>
      <c r="AD65" s="87">
        <v>412</v>
      </c>
      <c r="AE65" s="87">
        <v>404</v>
      </c>
      <c r="AF65" s="87">
        <v>396</v>
      </c>
      <c r="AG65" s="87">
        <v>382</v>
      </c>
      <c r="AH65" s="20"/>
    </row>
    <row r="66" spans="1:34" ht="18" customHeight="1" thickBot="1" x14ac:dyDescent="0.35">
      <c r="A66" s="63" t="str">
        <f t="shared" si="2"/>
        <v>GenCost Global NZE by 2050 Battery storage (4hrs storage)</v>
      </c>
      <c r="B66" s="19" t="s">
        <v>85</v>
      </c>
      <c r="C66" s="19" t="s">
        <v>253</v>
      </c>
      <c r="D66" s="88">
        <v>1628</v>
      </c>
      <c r="E66" s="88">
        <v>1356</v>
      </c>
      <c r="F66" s="88">
        <v>1192</v>
      </c>
      <c r="G66" s="88">
        <v>1084</v>
      </c>
      <c r="H66" s="88">
        <v>1000</v>
      </c>
      <c r="I66" s="88">
        <v>940</v>
      </c>
      <c r="J66" s="88">
        <v>888</v>
      </c>
      <c r="K66" s="88">
        <v>844</v>
      </c>
      <c r="L66" s="88">
        <v>816</v>
      </c>
      <c r="M66" s="88">
        <v>772</v>
      </c>
      <c r="N66" s="88">
        <v>740</v>
      </c>
      <c r="O66" s="88">
        <v>712</v>
      </c>
      <c r="P66" s="88">
        <v>704</v>
      </c>
      <c r="Q66" s="88">
        <v>692</v>
      </c>
      <c r="R66" s="88">
        <v>684</v>
      </c>
      <c r="S66" s="88">
        <v>676</v>
      </c>
      <c r="T66" s="88">
        <v>664</v>
      </c>
      <c r="U66" s="88">
        <v>656</v>
      </c>
      <c r="V66" s="88">
        <v>644</v>
      </c>
      <c r="W66" s="88">
        <v>636</v>
      </c>
      <c r="X66" s="88">
        <v>628</v>
      </c>
      <c r="Y66" s="88">
        <v>616</v>
      </c>
      <c r="Z66" s="88">
        <v>608</v>
      </c>
      <c r="AA66" s="88">
        <v>600</v>
      </c>
      <c r="AB66" s="88">
        <v>592</v>
      </c>
      <c r="AC66" s="88">
        <v>584</v>
      </c>
      <c r="AD66" s="88">
        <v>576</v>
      </c>
      <c r="AE66" s="88">
        <v>568</v>
      </c>
      <c r="AF66" s="88">
        <v>560</v>
      </c>
      <c r="AG66" s="88">
        <v>544</v>
      </c>
      <c r="AH66" s="20"/>
    </row>
    <row r="67" spans="1:34" ht="18" customHeight="1" thickBot="1" x14ac:dyDescent="0.35">
      <c r="A67" s="63" t="str">
        <f t="shared" si="2"/>
        <v>GenCost Global NZE by 2050 Battery storage (8hrs storage)</v>
      </c>
      <c r="B67" s="19" t="s">
        <v>87</v>
      </c>
      <c r="C67" s="19" t="s">
        <v>253</v>
      </c>
      <c r="D67" s="87">
        <v>2856</v>
      </c>
      <c r="E67" s="87">
        <v>2320</v>
      </c>
      <c r="F67" s="87">
        <v>2000</v>
      </c>
      <c r="G67" s="87">
        <v>1784</v>
      </c>
      <c r="H67" s="87">
        <v>1632</v>
      </c>
      <c r="I67" s="87">
        <v>1512</v>
      </c>
      <c r="J67" s="87">
        <v>1416</v>
      </c>
      <c r="K67" s="87">
        <v>1336</v>
      </c>
      <c r="L67" s="87">
        <v>1280</v>
      </c>
      <c r="M67" s="87">
        <v>1208</v>
      </c>
      <c r="N67" s="87">
        <v>1152</v>
      </c>
      <c r="O67" s="87">
        <v>1104</v>
      </c>
      <c r="P67" s="87">
        <v>1088</v>
      </c>
      <c r="Q67" s="87">
        <v>1072</v>
      </c>
      <c r="R67" s="87">
        <v>1064</v>
      </c>
      <c r="S67" s="87">
        <v>1048</v>
      </c>
      <c r="T67" s="87">
        <v>1032</v>
      </c>
      <c r="U67" s="87">
        <v>1024</v>
      </c>
      <c r="V67" s="87">
        <v>1008</v>
      </c>
      <c r="W67" s="87">
        <v>1000</v>
      </c>
      <c r="X67" s="87">
        <v>984</v>
      </c>
      <c r="Y67" s="87">
        <v>976</v>
      </c>
      <c r="Z67" s="87">
        <v>968</v>
      </c>
      <c r="AA67" s="87">
        <v>952</v>
      </c>
      <c r="AB67" s="87">
        <v>944</v>
      </c>
      <c r="AC67" s="87">
        <v>936</v>
      </c>
      <c r="AD67" s="87">
        <v>920</v>
      </c>
      <c r="AE67" s="87">
        <v>912</v>
      </c>
      <c r="AF67" s="87">
        <v>904</v>
      </c>
      <c r="AG67" s="87">
        <v>880</v>
      </c>
      <c r="AH67" s="20"/>
    </row>
    <row r="68" spans="1:34" ht="18" customHeight="1" thickBot="1" x14ac:dyDescent="0.35">
      <c r="A68" s="63" t="str">
        <f t="shared" si="2"/>
        <v>GenCost Global NZE by 2050 Wind</v>
      </c>
      <c r="B68" s="114" t="s">
        <v>80</v>
      </c>
      <c r="C68" s="19" t="s">
        <v>253</v>
      </c>
      <c r="D68" s="88">
        <v>1805</v>
      </c>
      <c r="E68" s="88">
        <v>1796.8325791855207</v>
      </c>
      <c r="F68" s="88">
        <v>1691.6216216216217</v>
      </c>
      <c r="G68" s="88">
        <v>1645.5605381165919</v>
      </c>
      <c r="H68" s="88">
        <v>1612.6785714285716</v>
      </c>
      <c r="I68" s="88">
        <v>1585.9555555555553</v>
      </c>
      <c r="J68" s="88">
        <v>1567.2566371681414</v>
      </c>
      <c r="K68" s="88">
        <v>1549.6916299559473</v>
      </c>
      <c r="L68" s="88">
        <v>1534.2105263157894</v>
      </c>
      <c r="M68" s="88">
        <v>1514.1739130434787</v>
      </c>
      <c r="N68" s="88">
        <v>1503.4488188976377</v>
      </c>
      <c r="O68" s="88">
        <v>1493.7568627450978</v>
      </c>
      <c r="P68" s="88">
        <v>1485.0859374999995</v>
      </c>
      <c r="Q68" s="88">
        <v>1477.4241245136186</v>
      </c>
      <c r="R68" s="88">
        <v>1467.9457364341083</v>
      </c>
      <c r="S68" s="88">
        <v>1459.4749034749029</v>
      </c>
      <c r="T68" s="88">
        <v>1450.1384615384609</v>
      </c>
      <c r="U68" s="88">
        <v>1441.8007662835246</v>
      </c>
      <c r="V68" s="88">
        <v>1432.6030534351144</v>
      </c>
      <c r="W68" s="88">
        <v>1419</v>
      </c>
      <c r="X68" s="88">
        <v>1409.9924528301888</v>
      </c>
      <c r="Y68" s="88">
        <v>1400.1428571428573</v>
      </c>
      <c r="Z68" s="88">
        <v>1384.9288389513108</v>
      </c>
      <c r="AA68" s="88">
        <v>1364.4104477611943</v>
      </c>
      <c r="AB68" s="88">
        <v>1341.3457249070632</v>
      </c>
      <c r="AC68" s="88">
        <v>1316.659259259259</v>
      </c>
      <c r="AD68" s="88">
        <v>1294.8339483394832</v>
      </c>
      <c r="AE68" s="88">
        <v>1274.9485294117644</v>
      </c>
      <c r="AF68" s="88">
        <v>1259.6410256410254</v>
      </c>
      <c r="AG68" s="88">
        <v>1246.0800000000002</v>
      </c>
      <c r="AH68" s="20"/>
    </row>
    <row r="69" spans="1:34" ht="18" customHeight="1" thickBot="1" x14ac:dyDescent="0.35">
      <c r="A69" s="63" t="str">
        <f t="shared" si="2"/>
        <v>GenCost Global NZE by 2050 Wind - offshore</v>
      </c>
      <c r="B69" s="114" t="s">
        <v>154</v>
      </c>
      <c r="C69" s="19" t="s">
        <v>253</v>
      </c>
      <c r="D69" s="87">
        <v>4649</v>
      </c>
      <c r="E69" s="87">
        <v>4589.3974358974356</v>
      </c>
      <c r="F69" s="87">
        <v>3872.4177215189875</v>
      </c>
      <c r="G69" s="87">
        <v>3587.2374999999997</v>
      </c>
      <c r="H69" s="87">
        <v>3322.4074074074065</v>
      </c>
      <c r="I69" s="87">
        <v>3091.2682926829266</v>
      </c>
      <c r="J69" s="87">
        <v>2755.3012048192772</v>
      </c>
      <c r="K69" s="87">
        <v>2448.4166666666665</v>
      </c>
      <c r="L69" s="87">
        <v>2188.6117647058818</v>
      </c>
      <c r="M69" s="87">
        <v>2091.5348837209299</v>
      </c>
      <c r="N69" s="87">
        <v>2032.9770114942523</v>
      </c>
      <c r="O69" s="87">
        <v>1989.7499999999998</v>
      </c>
      <c r="P69" s="87">
        <v>1954.4157303370778</v>
      </c>
      <c r="Q69" s="87">
        <v>1924.1444444444437</v>
      </c>
      <c r="R69" s="87">
        <v>1897.076923076922</v>
      </c>
      <c r="S69" s="87">
        <v>1873.1086956521733</v>
      </c>
      <c r="T69" s="87">
        <v>1850.483870967741</v>
      </c>
      <c r="U69" s="87">
        <v>1829.1595744680842</v>
      </c>
      <c r="V69" s="87">
        <v>1809.0947368421055</v>
      </c>
      <c r="W69" s="87">
        <v>1807.4736842105269</v>
      </c>
      <c r="X69" s="87">
        <v>1806.663157894737</v>
      </c>
      <c r="Y69" s="87">
        <v>1805.8526315789472</v>
      </c>
      <c r="Z69" s="87">
        <v>1804.2315789473687</v>
      </c>
      <c r="AA69" s="87">
        <v>1803.4210526315792</v>
      </c>
      <c r="AB69" s="87">
        <v>1801.8000000000006</v>
      </c>
      <c r="AC69" s="87">
        <v>1800.9894736842111</v>
      </c>
      <c r="AD69" s="87">
        <v>1799.3684210526319</v>
      </c>
      <c r="AE69" s="87">
        <v>1798.5578947368424</v>
      </c>
      <c r="AF69" s="87">
        <v>1796.9368421052634</v>
      </c>
      <c r="AG69" s="87">
        <v>1796.9368421052634</v>
      </c>
      <c r="AH69" s="20"/>
    </row>
    <row r="70" spans="1:34" ht="18" customHeight="1" thickBot="1" x14ac:dyDescent="0.35">
      <c r="A70" s="63" t="str">
        <f t="shared" si="2"/>
        <v xml:space="preserve">GenCost Global NZE by 2050 Hydrogen reciprocating engines </v>
      </c>
      <c r="B70" s="75" t="s">
        <v>264</v>
      </c>
      <c r="C70" s="19" t="s">
        <v>253</v>
      </c>
      <c r="D70" s="88">
        <v>1989</v>
      </c>
      <c r="E70" s="88">
        <v>1989</v>
      </c>
      <c r="F70" s="88">
        <v>1981</v>
      </c>
      <c r="G70" s="88">
        <v>1977</v>
      </c>
      <c r="H70" s="88">
        <v>1973</v>
      </c>
      <c r="I70" s="88">
        <v>1969</v>
      </c>
      <c r="J70" s="88">
        <v>1965</v>
      </c>
      <c r="K70" s="88">
        <v>1961</v>
      </c>
      <c r="L70" s="88">
        <v>1957</v>
      </c>
      <c r="M70" s="88">
        <v>1953</v>
      </c>
      <c r="N70" s="88">
        <v>1950</v>
      </c>
      <c r="O70" s="88">
        <v>1946</v>
      </c>
      <c r="P70" s="88">
        <v>1942</v>
      </c>
      <c r="Q70" s="88">
        <v>1938</v>
      </c>
      <c r="R70" s="88">
        <v>1934</v>
      </c>
      <c r="S70" s="88">
        <v>1930</v>
      </c>
      <c r="T70" s="88">
        <v>1926</v>
      </c>
      <c r="U70" s="88">
        <v>1922</v>
      </c>
      <c r="V70" s="88">
        <v>1919</v>
      </c>
      <c r="W70" s="88">
        <v>1915</v>
      </c>
      <c r="X70" s="88">
        <v>1911</v>
      </c>
      <c r="Y70" s="88">
        <v>1907</v>
      </c>
      <c r="Z70" s="88">
        <v>1903</v>
      </c>
      <c r="AA70" s="88">
        <v>1899</v>
      </c>
      <c r="AB70" s="88">
        <v>1896</v>
      </c>
      <c r="AC70" s="88">
        <v>1892</v>
      </c>
      <c r="AD70" s="88">
        <v>1888</v>
      </c>
      <c r="AE70" s="88">
        <v>1884</v>
      </c>
      <c r="AF70" s="88">
        <v>1881</v>
      </c>
      <c r="AG70" s="88">
        <v>1879</v>
      </c>
      <c r="AH70" s="20"/>
    </row>
    <row r="71" spans="1:34" x14ac:dyDescent="0.2">
      <c r="A71" s="63" t="str">
        <f>"Hydrogen Superpower"&amp;" "&amp;B71</f>
        <v>Hydrogen Superpower NOTE: The Hydrogen Export scenario assumes more accelerated capital cost reductions for large-scale Solar PV compared to the Global NZE by 2050 GenCost scenario, as a key enabler of hydrogen expansion for export.</v>
      </c>
      <c r="B71" s="50" t="s">
        <v>259</v>
      </c>
      <c r="C71" s="37"/>
      <c r="D71" s="20"/>
      <c r="E71" s="20"/>
      <c r="F71" s="20"/>
      <c r="G71" s="20"/>
      <c r="H71" s="20"/>
      <c r="I71" s="20"/>
      <c r="J71" s="20"/>
      <c r="K71" s="20"/>
      <c r="L71" s="20"/>
      <c r="M71" s="20"/>
      <c r="N71" s="20"/>
      <c r="O71" s="20"/>
      <c r="P71" s="20"/>
      <c r="Q71" s="20"/>
      <c r="R71" s="20"/>
      <c r="S71" s="20"/>
      <c r="T71" s="20"/>
      <c r="U71" s="20"/>
      <c r="V71" s="20"/>
      <c r="AF71" s="20"/>
      <c r="AG71" s="50"/>
      <c r="AH71" s="20"/>
    </row>
    <row r="72" spans="1:34" x14ac:dyDescent="0.2">
      <c r="A72" s="63"/>
      <c r="B72" s="37"/>
      <c r="C72" s="37"/>
      <c r="D72" s="20"/>
      <c r="E72" s="20"/>
      <c r="F72" s="20"/>
      <c r="G72" s="20"/>
      <c r="H72" s="20"/>
      <c r="I72" s="20"/>
      <c r="J72" s="20"/>
      <c r="K72" s="20"/>
      <c r="L72" s="20"/>
      <c r="M72" s="20"/>
      <c r="N72" s="20"/>
      <c r="O72" s="20"/>
      <c r="P72" s="20"/>
      <c r="Q72" s="20"/>
      <c r="R72" s="20"/>
      <c r="S72" s="20"/>
      <c r="T72" s="20"/>
      <c r="U72" s="20"/>
      <c r="V72" s="20"/>
      <c r="AF72" s="20"/>
      <c r="AG72" s="50"/>
      <c r="AH72" s="20"/>
    </row>
    <row r="73" spans="1:34" s="116" customFormat="1" ht="17.25" thickBot="1" x14ac:dyDescent="0.35">
      <c r="A73" s="63" t="str">
        <f t="shared" ref="A73:A77" si="3">C73&amp;" "&amp;B73</f>
        <v xml:space="preserve"> Build costs - Pumped hydro energy storage ($/kW)</v>
      </c>
      <c r="B73" s="59" t="s">
        <v>155</v>
      </c>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50"/>
      <c r="AH73" s="20"/>
    </row>
    <row r="74" spans="1:34" s="116" customFormat="1" ht="22.15" customHeight="1" thickBot="1" x14ac:dyDescent="0.35">
      <c r="A74" s="63"/>
      <c r="B74" s="23"/>
      <c r="C74" s="26" t="s">
        <v>25</v>
      </c>
      <c r="D74" s="115" t="s">
        <v>40</v>
      </c>
      <c r="E74" s="115" t="s">
        <v>46</v>
      </c>
      <c r="F74" s="115" t="s">
        <v>47</v>
      </c>
      <c r="G74" s="115" t="s">
        <v>48</v>
      </c>
      <c r="H74" s="115" t="s">
        <v>39</v>
      </c>
      <c r="I74" s="115" t="s">
        <v>38</v>
      </c>
      <c r="J74" s="115" t="s">
        <v>49</v>
      </c>
      <c r="K74" s="115" t="s">
        <v>50</v>
      </c>
      <c r="L74" s="115" t="s">
        <v>51</v>
      </c>
      <c r="M74" s="115" t="s">
        <v>52</v>
      </c>
      <c r="N74" s="115" t="s">
        <v>53</v>
      </c>
      <c r="O74" s="115" t="s">
        <v>54</v>
      </c>
      <c r="P74" s="115" t="s">
        <v>55</v>
      </c>
      <c r="Q74" s="115" t="s">
        <v>56</v>
      </c>
      <c r="R74" s="115" t="s">
        <v>57</v>
      </c>
      <c r="S74" s="115" t="s">
        <v>58</v>
      </c>
      <c r="T74" s="115" t="s">
        <v>59</v>
      </c>
      <c r="U74" s="115" t="s">
        <v>60</v>
      </c>
      <c r="V74" s="115" t="s">
        <v>41</v>
      </c>
      <c r="W74" s="115" t="s">
        <v>61</v>
      </c>
      <c r="X74" s="115" t="s">
        <v>62</v>
      </c>
      <c r="Y74" s="115" t="s">
        <v>63</v>
      </c>
      <c r="Z74" s="115" t="s">
        <v>64</v>
      </c>
      <c r="AA74" s="115" t="s">
        <v>65</v>
      </c>
      <c r="AB74" s="115" t="s">
        <v>66</v>
      </c>
      <c r="AC74" s="115" t="s">
        <v>67</v>
      </c>
      <c r="AD74" s="115" t="s">
        <v>68</v>
      </c>
      <c r="AE74" s="115" t="s">
        <v>69</v>
      </c>
      <c r="AF74" s="115" t="s">
        <v>70</v>
      </c>
      <c r="AG74" s="115" t="s">
        <v>104</v>
      </c>
      <c r="AH74" s="20"/>
    </row>
    <row r="75" spans="1:34" s="116" customFormat="1" ht="17.25" thickBot="1" x14ac:dyDescent="0.35">
      <c r="A75" s="63" t="str">
        <f t="shared" si="3"/>
        <v>Entura (2018) Pumped Hydro (8hrs storage)</v>
      </c>
      <c r="B75" s="75" t="s">
        <v>88</v>
      </c>
      <c r="C75" s="75" t="s">
        <v>156</v>
      </c>
      <c r="D75" s="88">
        <v>2520.390057072686</v>
      </c>
      <c r="E75" s="88">
        <v>2515.896184941832</v>
      </c>
      <c r="F75" s="88">
        <v>2512.4393797136918</v>
      </c>
      <c r="G75" s="88">
        <v>2507.9455075828378</v>
      </c>
      <c r="H75" s="88">
        <v>2503.7972399719838</v>
      </c>
      <c r="I75" s="88">
        <v>2499.3033678411298</v>
      </c>
      <c r="J75" s="88">
        <v>2495.1551002302754</v>
      </c>
      <c r="K75" s="88">
        <v>2490.6612280994214</v>
      </c>
      <c r="L75" s="88">
        <v>2486.5129604885674</v>
      </c>
      <c r="M75" s="88">
        <v>2482.0190883577134</v>
      </c>
      <c r="N75" s="88">
        <v>2477.8708207468594</v>
      </c>
      <c r="O75" s="88">
        <v>2473.3769486160054</v>
      </c>
      <c r="P75" s="88">
        <v>2469.228681005151</v>
      </c>
      <c r="Q75" s="88">
        <v>2465.0804133942966</v>
      </c>
      <c r="R75" s="88">
        <v>2461.2780036461563</v>
      </c>
      <c r="S75" s="88">
        <v>2457.1297360353024</v>
      </c>
      <c r="T75" s="88">
        <v>2452.6358639044483</v>
      </c>
      <c r="U75" s="88">
        <v>2448.4875962935944</v>
      </c>
      <c r="V75" s="88">
        <v>2444.33932868274</v>
      </c>
      <c r="W75" s="88">
        <v>2439.8454565518859</v>
      </c>
      <c r="X75" s="88">
        <v>2435.697188941032</v>
      </c>
      <c r="Y75" s="88">
        <v>2431.8947791928917</v>
      </c>
      <c r="Z75" s="88">
        <v>2427.7465115820378</v>
      </c>
      <c r="AA75" s="88">
        <v>2423.5982439711838</v>
      </c>
      <c r="AB75" s="88">
        <v>2419.1043718403293</v>
      </c>
      <c r="AC75" s="88">
        <v>2414.9561042294754</v>
      </c>
      <c r="AD75" s="88">
        <v>2411.4992990013347</v>
      </c>
      <c r="AE75" s="88">
        <v>2407.0054268704812</v>
      </c>
      <c r="AF75" s="88">
        <v>2402.8571592596268</v>
      </c>
      <c r="AG75" s="88">
        <v>2398.7088916487724</v>
      </c>
      <c r="AH75" s="20"/>
    </row>
    <row r="76" spans="1:34" s="116" customFormat="1" ht="17.25" thickBot="1" x14ac:dyDescent="0.35">
      <c r="A76" s="63" t="str">
        <f t="shared" si="3"/>
        <v>Entura (2018) Pumped Hydro (24hrs storage)</v>
      </c>
      <c r="B76" s="75" t="s">
        <v>81</v>
      </c>
      <c r="C76" s="75" t="s">
        <v>156</v>
      </c>
      <c r="D76" s="87">
        <v>3537.0146215823543</v>
      </c>
      <c r="E76" s="87">
        <v>3530.7929599788672</v>
      </c>
      <c r="F76" s="87">
        <v>3524.5712983753801</v>
      </c>
      <c r="G76" s="87">
        <v>3518.3496367718931</v>
      </c>
      <c r="H76" s="87">
        <v>3513.1649187689873</v>
      </c>
      <c r="I76" s="87">
        <v>3506.9432571655007</v>
      </c>
      <c r="J76" s="87">
        <v>3500.7215955620136</v>
      </c>
      <c r="K76" s="87">
        <v>3494.4999339585265</v>
      </c>
      <c r="L76" s="87">
        <v>3489.3152159556207</v>
      </c>
      <c r="M76" s="87">
        <v>3483.0935543521337</v>
      </c>
      <c r="N76" s="87">
        <v>3476.871892748647</v>
      </c>
      <c r="O76" s="87">
        <v>3470.65023114516</v>
      </c>
      <c r="P76" s="87">
        <v>3465.4655131422537</v>
      </c>
      <c r="Q76" s="87">
        <v>3459.2438515387666</v>
      </c>
      <c r="R76" s="87">
        <v>3453.0221899352796</v>
      </c>
      <c r="S76" s="87">
        <v>3447.8374719323738</v>
      </c>
      <c r="T76" s="87">
        <v>3441.6158103288867</v>
      </c>
      <c r="U76" s="87">
        <v>3435.3941487253996</v>
      </c>
      <c r="V76" s="87">
        <v>3430.2094307224938</v>
      </c>
      <c r="W76" s="87">
        <v>3423.9877691190072</v>
      </c>
      <c r="X76" s="87">
        <v>3417.7661075155202</v>
      </c>
      <c r="Y76" s="87">
        <v>3412.5813895126139</v>
      </c>
      <c r="Z76" s="87">
        <v>3406.3597279091268</v>
      </c>
      <c r="AA76" s="87">
        <v>3400.1380663056398</v>
      </c>
      <c r="AB76" s="87">
        <v>3394.9533483027344</v>
      </c>
      <c r="AC76" s="87">
        <v>3388.7316866992473</v>
      </c>
      <c r="AD76" s="87">
        <v>3383.5469686963411</v>
      </c>
      <c r="AE76" s="87">
        <v>3377.3253070928545</v>
      </c>
      <c r="AF76" s="87">
        <v>3372.1405890899482</v>
      </c>
      <c r="AG76" s="87">
        <v>3365.9189274864611</v>
      </c>
      <c r="AH76" s="20"/>
    </row>
    <row r="77" spans="1:34" s="116" customFormat="1" ht="17.25" thickBot="1" x14ac:dyDescent="0.35">
      <c r="A77" s="63" t="str">
        <f t="shared" si="3"/>
        <v>Entura (2018) Pumped Hydro (48hrs storage)</v>
      </c>
      <c r="B77" s="75" t="s">
        <v>89</v>
      </c>
      <c r="C77" s="75" t="s">
        <v>156</v>
      </c>
      <c r="D77" s="88">
        <v>5313.3956210879114</v>
      </c>
      <c r="E77" s="88">
        <v>5304.0629589899827</v>
      </c>
      <c r="F77" s="88">
        <v>5294.730296892054</v>
      </c>
      <c r="G77" s="88">
        <v>5286.4345972494493</v>
      </c>
      <c r="H77" s="88">
        <v>5277.1019351515206</v>
      </c>
      <c r="I77" s="88">
        <v>5267.769273053591</v>
      </c>
      <c r="J77" s="88">
        <v>5259.4735734109872</v>
      </c>
      <c r="K77" s="88">
        <v>5250.1409113130567</v>
      </c>
      <c r="L77" s="88">
        <v>5240.808249215127</v>
      </c>
      <c r="M77" s="88">
        <v>5232.5125495725233</v>
      </c>
      <c r="N77" s="88">
        <v>5223.1798874745937</v>
      </c>
      <c r="O77" s="88">
        <v>5213.847225376664</v>
      </c>
      <c r="P77" s="88">
        <v>5205.5515257340603</v>
      </c>
      <c r="Q77" s="88">
        <v>5196.2188636361307</v>
      </c>
      <c r="R77" s="88">
        <v>5187.923163993526</v>
      </c>
      <c r="S77" s="88">
        <v>5178.5905018955964</v>
      </c>
      <c r="T77" s="88">
        <v>5170.2948022529927</v>
      </c>
      <c r="U77" s="88">
        <v>5160.9621401550621</v>
      </c>
      <c r="V77" s="88">
        <v>5152.6664405124584</v>
      </c>
      <c r="W77" s="88">
        <v>5143.3337784145288</v>
      </c>
      <c r="X77" s="88">
        <v>5135.0380787719241</v>
      </c>
      <c r="Y77" s="88">
        <v>5125.7054166739945</v>
      </c>
      <c r="Z77" s="88">
        <v>5117.4097170313908</v>
      </c>
      <c r="AA77" s="88">
        <v>5109.1140173887861</v>
      </c>
      <c r="AB77" s="88">
        <v>5099.7813552908565</v>
      </c>
      <c r="AC77" s="88">
        <v>5091.4856556482528</v>
      </c>
      <c r="AD77" s="88">
        <v>5082.1529935503231</v>
      </c>
      <c r="AE77" s="88">
        <v>5073.8572939077185</v>
      </c>
      <c r="AF77" s="88">
        <v>5065.5615942651148</v>
      </c>
      <c r="AG77" s="88">
        <v>5056.2289321671851</v>
      </c>
      <c r="AH77" s="20"/>
    </row>
    <row r="78" spans="1:34" s="116" customFormat="1" ht="17.25" thickBot="1" x14ac:dyDescent="0.35">
      <c r="A78" s="63"/>
      <c r="B78" s="75" t="s">
        <v>157</v>
      </c>
      <c r="C78" s="75" t="s">
        <v>158</v>
      </c>
      <c r="D78" s="87">
        <v>1800</v>
      </c>
      <c r="E78" s="87">
        <v>1800</v>
      </c>
      <c r="F78" s="87">
        <v>1800</v>
      </c>
      <c r="G78" s="87">
        <v>1800</v>
      </c>
      <c r="H78" s="87">
        <v>1800</v>
      </c>
      <c r="I78" s="87">
        <v>1800</v>
      </c>
      <c r="J78" s="87">
        <v>1800</v>
      </c>
      <c r="K78" s="87">
        <v>1800</v>
      </c>
      <c r="L78" s="87">
        <v>1800</v>
      </c>
      <c r="M78" s="87">
        <v>1800</v>
      </c>
      <c r="N78" s="87">
        <v>1800</v>
      </c>
      <c r="O78" s="87">
        <v>1800</v>
      </c>
      <c r="P78" s="87">
        <v>1800</v>
      </c>
      <c r="Q78" s="87">
        <v>1800</v>
      </c>
      <c r="R78" s="87">
        <v>1800</v>
      </c>
      <c r="S78" s="87">
        <v>1800</v>
      </c>
      <c r="T78" s="87">
        <v>1800</v>
      </c>
      <c r="U78" s="87">
        <v>1800</v>
      </c>
      <c r="V78" s="87">
        <v>1800</v>
      </c>
      <c r="W78" s="87">
        <v>1800</v>
      </c>
      <c r="X78" s="87">
        <v>1800</v>
      </c>
      <c r="Y78" s="87">
        <v>1800</v>
      </c>
      <c r="Z78" s="87">
        <v>1800</v>
      </c>
      <c r="AA78" s="87">
        <v>1800</v>
      </c>
      <c r="AB78" s="87">
        <v>1800</v>
      </c>
      <c r="AC78" s="87">
        <v>1800</v>
      </c>
      <c r="AD78" s="87">
        <v>1800</v>
      </c>
      <c r="AE78" s="87">
        <v>1800</v>
      </c>
      <c r="AF78" s="87">
        <v>1800</v>
      </c>
      <c r="AG78" s="87">
        <v>1800</v>
      </c>
      <c r="AH78" s="20"/>
    </row>
    <row r="79" spans="1:34" s="116" customFormat="1" ht="12.75" customHeight="1" x14ac:dyDescent="0.3">
      <c r="A79" s="63"/>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50"/>
      <c r="AH79" s="20"/>
    </row>
    <row r="80" spans="1:34" s="116" customFormat="1" ht="12.75" customHeight="1" x14ac:dyDescent="0.3">
      <c r="A80" s="63"/>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50"/>
      <c r="AH80" s="20"/>
    </row>
    <row r="81" spans="1:34" s="116" customFormat="1" ht="19.5" thickBot="1" x14ac:dyDescent="0.35">
      <c r="A81" s="63"/>
      <c r="B81" s="60" t="s">
        <v>159</v>
      </c>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50"/>
      <c r="AH81" s="20"/>
    </row>
    <row r="82" spans="1:34" s="116" customFormat="1" ht="18" thickTop="1" thickBot="1" x14ac:dyDescent="0.35">
      <c r="A82" s="63"/>
      <c r="B82" s="28"/>
      <c r="C82" s="26" t="s">
        <v>43</v>
      </c>
      <c r="D82" s="115" t="s">
        <v>40</v>
      </c>
      <c r="E82" s="115" t="s">
        <v>46</v>
      </c>
      <c r="F82" s="115" t="s">
        <v>47</v>
      </c>
      <c r="G82" s="115" t="s">
        <v>48</v>
      </c>
      <c r="H82" s="115" t="s">
        <v>39</v>
      </c>
      <c r="I82" s="115" t="s">
        <v>38</v>
      </c>
      <c r="J82" s="115" t="s">
        <v>49</v>
      </c>
      <c r="K82" s="115" t="s">
        <v>50</v>
      </c>
      <c r="L82" s="115" t="s">
        <v>51</v>
      </c>
      <c r="M82" s="115" t="s">
        <v>52</v>
      </c>
      <c r="N82" s="115" t="s">
        <v>53</v>
      </c>
      <c r="O82" s="115" t="s">
        <v>54</v>
      </c>
      <c r="P82" s="115" t="s">
        <v>55</v>
      </c>
      <c r="Q82" s="115" t="s">
        <v>56</v>
      </c>
      <c r="R82" s="115" t="s">
        <v>57</v>
      </c>
      <c r="S82" s="115" t="s">
        <v>58</v>
      </c>
      <c r="T82" s="115" t="s">
        <v>59</v>
      </c>
      <c r="U82" s="115" t="s">
        <v>60</v>
      </c>
      <c r="V82" s="115" t="s">
        <v>41</v>
      </c>
      <c r="W82" s="115" t="s">
        <v>61</v>
      </c>
      <c r="X82" s="115" t="s">
        <v>62</v>
      </c>
      <c r="Y82" s="115" t="s">
        <v>63</v>
      </c>
      <c r="Z82" s="115" t="s">
        <v>64</v>
      </c>
      <c r="AA82" s="115" t="s">
        <v>65</v>
      </c>
      <c r="AB82" s="115" t="s">
        <v>66</v>
      </c>
      <c r="AC82" s="115" t="s">
        <v>67</v>
      </c>
      <c r="AD82" s="115" t="s">
        <v>68</v>
      </c>
      <c r="AE82" s="115" t="s">
        <v>69</v>
      </c>
      <c r="AF82" s="115" t="s">
        <v>70</v>
      </c>
      <c r="AG82" s="115" t="s">
        <v>104</v>
      </c>
      <c r="AH82" s="20"/>
    </row>
    <row r="83" spans="1:34" s="116" customFormat="1" ht="17.25" thickBot="1" x14ac:dyDescent="0.35">
      <c r="A83" s="63" t="str">
        <f t="shared" ref="A83:A146" si="4">C83&amp;" "&amp;B83</f>
        <v>GenCost Current Policies Black Coal (advanced ultra supercritical PC)</v>
      </c>
      <c r="B83" s="19" t="str">
        <f>B15</f>
        <v>Black Coal (advanced ultra supercritical PC)</v>
      </c>
      <c r="C83" s="34" t="s">
        <v>250</v>
      </c>
      <c r="D83" s="89">
        <f>INDEX(D$15:D$30,MATCH($B83,$B$15:$B$30,0))</f>
        <v>4343</v>
      </c>
      <c r="E83" s="89">
        <f t="shared" ref="E83:AG83" si="5">INDEX(E$15:E$30,MATCH($B83,$B$15:$B$30,0))</f>
        <v>4343</v>
      </c>
      <c r="F83" s="89">
        <f t="shared" si="5"/>
        <v>4334</v>
      </c>
      <c r="G83" s="89">
        <f t="shared" si="5"/>
        <v>4326</v>
      </c>
      <c r="H83" s="89">
        <f t="shared" si="5"/>
        <v>4317</v>
      </c>
      <c r="I83" s="89">
        <f t="shared" si="5"/>
        <v>4308</v>
      </c>
      <c r="J83" s="89">
        <f t="shared" si="5"/>
        <v>4300</v>
      </c>
      <c r="K83" s="89">
        <f t="shared" si="5"/>
        <v>4291</v>
      </c>
      <c r="L83" s="89">
        <f t="shared" si="5"/>
        <v>4283</v>
      </c>
      <c r="M83" s="89">
        <f t="shared" si="5"/>
        <v>4274</v>
      </c>
      <c r="N83" s="89">
        <f t="shared" si="5"/>
        <v>4265</v>
      </c>
      <c r="O83" s="89">
        <f t="shared" si="5"/>
        <v>4257</v>
      </c>
      <c r="P83" s="89">
        <f t="shared" si="5"/>
        <v>4248</v>
      </c>
      <c r="Q83" s="89">
        <f t="shared" si="5"/>
        <v>4240</v>
      </c>
      <c r="R83" s="89">
        <f t="shared" si="5"/>
        <v>4231</v>
      </c>
      <c r="S83" s="89">
        <f t="shared" si="5"/>
        <v>4223</v>
      </c>
      <c r="T83" s="89">
        <f t="shared" si="5"/>
        <v>4215</v>
      </c>
      <c r="U83" s="89">
        <f t="shared" si="5"/>
        <v>4206</v>
      </c>
      <c r="V83" s="89">
        <f t="shared" si="5"/>
        <v>4198</v>
      </c>
      <c r="W83" s="89">
        <f t="shared" si="5"/>
        <v>4189</v>
      </c>
      <c r="X83" s="89">
        <f t="shared" si="5"/>
        <v>4181</v>
      </c>
      <c r="Y83" s="89">
        <f t="shared" si="5"/>
        <v>4173</v>
      </c>
      <c r="Z83" s="89">
        <f t="shared" si="5"/>
        <v>4164</v>
      </c>
      <c r="AA83" s="89">
        <f t="shared" si="5"/>
        <v>4156</v>
      </c>
      <c r="AB83" s="89">
        <f t="shared" si="5"/>
        <v>4148</v>
      </c>
      <c r="AC83" s="89">
        <f t="shared" si="5"/>
        <v>4139</v>
      </c>
      <c r="AD83" s="89">
        <f t="shared" si="5"/>
        <v>4131</v>
      </c>
      <c r="AE83" s="89">
        <f t="shared" si="5"/>
        <v>4123</v>
      </c>
      <c r="AF83" s="89">
        <f t="shared" si="5"/>
        <v>4114</v>
      </c>
      <c r="AG83" s="89">
        <f t="shared" si="5"/>
        <v>4106</v>
      </c>
      <c r="AH83" s="20"/>
    </row>
    <row r="84" spans="1:34" s="116" customFormat="1" ht="17.25" thickBot="1" x14ac:dyDescent="0.35">
      <c r="A84" s="63"/>
      <c r="B84" s="19" t="str">
        <f t="shared" ref="B84:B89" si="6">B83</f>
        <v>Black Coal (advanced ultra supercritical PC)</v>
      </c>
      <c r="C84" s="34" t="s">
        <v>261</v>
      </c>
      <c r="D84" s="89">
        <f t="shared" ref="D84:AG84" si="7">INDEX(D$35:D$50,MATCH($B84,$B$35:$B$50,0))</f>
        <v>4343</v>
      </c>
      <c r="E84" s="89">
        <f t="shared" si="7"/>
        <v>4343</v>
      </c>
      <c r="F84" s="89">
        <f t="shared" si="7"/>
        <v>4334</v>
      </c>
      <c r="G84" s="89">
        <f t="shared" si="7"/>
        <v>4326</v>
      </c>
      <c r="H84" s="89">
        <f t="shared" si="7"/>
        <v>4317</v>
      </c>
      <c r="I84" s="89">
        <f t="shared" si="7"/>
        <v>4308</v>
      </c>
      <c r="J84" s="89">
        <f t="shared" si="7"/>
        <v>4300</v>
      </c>
      <c r="K84" s="89">
        <f t="shared" si="7"/>
        <v>4291</v>
      </c>
      <c r="L84" s="89">
        <f t="shared" si="7"/>
        <v>4283</v>
      </c>
      <c r="M84" s="89">
        <f t="shared" si="7"/>
        <v>4274</v>
      </c>
      <c r="N84" s="89">
        <f t="shared" si="7"/>
        <v>4265</v>
      </c>
      <c r="O84" s="89">
        <f t="shared" si="7"/>
        <v>4257</v>
      </c>
      <c r="P84" s="89">
        <f t="shared" si="7"/>
        <v>4248</v>
      </c>
      <c r="Q84" s="89">
        <f t="shared" si="7"/>
        <v>4240</v>
      </c>
      <c r="R84" s="89">
        <f t="shared" si="7"/>
        <v>4231</v>
      </c>
      <c r="S84" s="89">
        <f t="shared" si="7"/>
        <v>4223</v>
      </c>
      <c r="T84" s="89">
        <f t="shared" si="7"/>
        <v>4215</v>
      </c>
      <c r="U84" s="89">
        <f t="shared" si="7"/>
        <v>4206</v>
      </c>
      <c r="V84" s="89">
        <f t="shared" si="7"/>
        <v>4198</v>
      </c>
      <c r="W84" s="89">
        <f t="shared" si="7"/>
        <v>4189</v>
      </c>
      <c r="X84" s="89">
        <f t="shared" si="7"/>
        <v>4181</v>
      </c>
      <c r="Y84" s="89">
        <f t="shared" si="7"/>
        <v>4173</v>
      </c>
      <c r="Z84" s="89">
        <f t="shared" si="7"/>
        <v>4164</v>
      </c>
      <c r="AA84" s="89">
        <f t="shared" si="7"/>
        <v>4156</v>
      </c>
      <c r="AB84" s="89">
        <f t="shared" si="7"/>
        <v>4148</v>
      </c>
      <c r="AC84" s="89">
        <f t="shared" si="7"/>
        <v>4139</v>
      </c>
      <c r="AD84" s="89">
        <f t="shared" si="7"/>
        <v>4131</v>
      </c>
      <c r="AE84" s="89">
        <f t="shared" si="7"/>
        <v>4123</v>
      </c>
      <c r="AF84" s="89">
        <f t="shared" si="7"/>
        <v>4114</v>
      </c>
      <c r="AG84" s="89">
        <f t="shared" si="7"/>
        <v>4106</v>
      </c>
      <c r="AH84" s="20"/>
    </row>
    <row r="85" spans="1:34" s="116" customFormat="1" ht="17.25" thickBot="1" x14ac:dyDescent="0.35">
      <c r="A85" s="63" t="str">
        <f t="shared" si="4"/>
        <v>GenCost Global NZE by 2050 Black Coal (advanced ultra supercritical PC)</v>
      </c>
      <c r="B85" s="19" t="str">
        <f t="shared" si="6"/>
        <v>Black Coal (advanced ultra supercritical PC)</v>
      </c>
      <c r="C85" s="34" t="s">
        <v>249</v>
      </c>
      <c r="D85" s="89">
        <f>INDEX(D$55:D$70,MATCH($B85,$B$55:$B$70,0))</f>
        <v>4343</v>
      </c>
      <c r="E85" s="89">
        <f t="shared" ref="E85:AG85" si="8">INDEX(E$55:E$70,MATCH($B85,$B$55:$B$70,0))</f>
        <v>4343</v>
      </c>
      <c r="F85" s="89">
        <f t="shared" si="8"/>
        <v>4326</v>
      </c>
      <c r="G85" s="89">
        <f t="shared" si="8"/>
        <v>4317</v>
      </c>
      <c r="H85" s="89">
        <f t="shared" si="8"/>
        <v>4308</v>
      </c>
      <c r="I85" s="89">
        <f t="shared" si="8"/>
        <v>4300</v>
      </c>
      <c r="J85" s="89">
        <f t="shared" si="8"/>
        <v>4291</v>
      </c>
      <c r="K85" s="89">
        <f t="shared" si="8"/>
        <v>4283</v>
      </c>
      <c r="L85" s="89">
        <f t="shared" si="8"/>
        <v>4274</v>
      </c>
      <c r="M85" s="89">
        <f t="shared" si="8"/>
        <v>4265</v>
      </c>
      <c r="N85" s="89">
        <f t="shared" si="8"/>
        <v>4257</v>
      </c>
      <c r="O85" s="89">
        <f t="shared" si="8"/>
        <v>4248</v>
      </c>
      <c r="P85" s="89">
        <f t="shared" si="8"/>
        <v>4240</v>
      </c>
      <c r="Q85" s="89">
        <f t="shared" si="8"/>
        <v>4231</v>
      </c>
      <c r="R85" s="89">
        <f t="shared" si="8"/>
        <v>4223</v>
      </c>
      <c r="S85" s="89">
        <f t="shared" si="8"/>
        <v>4215</v>
      </c>
      <c r="T85" s="89">
        <f t="shared" si="8"/>
        <v>4206</v>
      </c>
      <c r="U85" s="89">
        <f t="shared" si="8"/>
        <v>4198</v>
      </c>
      <c r="V85" s="89">
        <f t="shared" si="8"/>
        <v>4189</v>
      </c>
      <c r="W85" s="89">
        <f t="shared" si="8"/>
        <v>4181</v>
      </c>
      <c r="X85" s="89">
        <f t="shared" si="8"/>
        <v>4173</v>
      </c>
      <c r="Y85" s="89">
        <f t="shared" si="8"/>
        <v>4164</v>
      </c>
      <c r="Z85" s="89">
        <f t="shared" si="8"/>
        <v>4156</v>
      </c>
      <c r="AA85" s="89">
        <f t="shared" si="8"/>
        <v>4148</v>
      </c>
      <c r="AB85" s="89">
        <f t="shared" si="8"/>
        <v>4139</v>
      </c>
      <c r="AC85" s="89">
        <f t="shared" si="8"/>
        <v>4131</v>
      </c>
      <c r="AD85" s="89">
        <f t="shared" si="8"/>
        <v>4123</v>
      </c>
      <c r="AE85" s="89">
        <f t="shared" si="8"/>
        <v>4114</v>
      </c>
      <c r="AF85" s="89">
        <f t="shared" si="8"/>
        <v>4106</v>
      </c>
      <c r="AG85" s="89">
        <f t="shared" si="8"/>
        <v>4102</v>
      </c>
      <c r="AH85" s="20"/>
    </row>
    <row r="86" spans="1:34" s="116" customFormat="1" ht="17.25" thickBot="1" x14ac:dyDescent="0.35">
      <c r="A86" s="63" t="str">
        <f t="shared" si="4"/>
        <v>Step Change Black Coal (advanced ultra supercritical PC)</v>
      </c>
      <c r="B86" s="19" t="str">
        <f t="shared" si="6"/>
        <v>Black Coal (advanced ultra supercritical PC)</v>
      </c>
      <c r="C86" s="19" t="s">
        <v>27</v>
      </c>
      <c r="D86" s="87">
        <f t="shared" ref="D86:S89" si="9">INDEX($D$15:$AG$77,MATCH(INDEX($I$4:$L$4,1,MATCH($C86,$I$3:$L$3,0))&amp;" "&amp;$B86,$A$15:$A$77,0),MATCH(D$82,$D$14:$AG$14,0))</f>
        <v>4343</v>
      </c>
      <c r="E86" s="87">
        <f t="shared" si="9"/>
        <v>4343</v>
      </c>
      <c r="F86" s="87">
        <f t="shared" si="9"/>
        <v>4334</v>
      </c>
      <c r="G86" s="87">
        <f t="shared" si="9"/>
        <v>4326</v>
      </c>
      <c r="H86" s="87">
        <f t="shared" si="9"/>
        <v>4317</v>
      </c>
      <c r="I86" s="87">
        <f t="shared" si="9"/>
        <v>4308</v>
      </c>
      <c r="J86" s="87">
        <f t="shared" si="9"/>
        <v>4300</v>
      </c>
      <c r="K86" s="87">
        <f t="shared" si="9"/>
        <v>4291</v>
      </c>
      <c r="L86" s="87">
        <f t="shared" si="9"/>
        <v>4283</v>
      </c>
      <c r="M86" s="87">
        <f t="shared" si="9"/>
        <v>4274</v>
      </c>
      <c r="N86" s="87">
        <f t="shared" si="9"/>
        <v>4265</v>
      </c>
      <c r="O86" s="87">
        <f t="shared" si="9"/>
        <v>4257</v>
      </c>
      <c r="P86" s="87">
        <f t="shared" si="9"/>
        <v>4248</v>
      </c>
      <c r="Q86" s="87">
        <f t="shared" si="9"/>
        <v>4240</v>
      </c>
      <c r="R86" s="87">
        <f t="shared" si="9"/>
        <v>4231</v>
      </c>
      <c r="S86" s="87">
        <f t="shared" si="9"/>
        <v>4223</v>
      </c>
      <c r="T86" s="87">
        <f t="shared" ref="T86:AG89" si="10">INDEX($D$15:$AG$77,MATCH(INDEX($I$4:$L$4,1,MATCH($C86,$I$3:$L$3,0))&amp;" "&amp;$B86,$A$15:$A$77,0),MATCH(T$82,$D$14:$AG$14,0))</f>
        <v>4215</v>
      </c>
      <c r="U86" s="87">
        <f t="shared" si="10"/>
        <v>4206</v>
      </c>
      <c r="V86" s="87">
        <f t="shared" si="10"/>
        <v>4198</v>
      </c>
      <c r="W86" s="87">
        <f t="shared" si="10"/>
        <v>4189</v>
      </c>
      <c r="X86" s="87">
        <f t="shared" si="10"/>
        <v>4181</v>
      </c>
      <c r="Y86" s="87">
        <f t="shared" si="10"/>
        <v>4173</v>
      </c>
      <c r="Z86" s="87">
        <f t="shared" si="10"/>
        <v>4164</v>
      </c>
      <c r="AA86" s="87">
        <f t="shared" si="10"/>
        <v>4156</v>
      </c>
      <c r="AB86" s="87">
        <f t="shared" si="10"/>
        <v>4148</v>
      </c>
      <c r="AC86" s="87">
        <f t="shared" si="10"/>
        <v>4139</v>
      </c>
      <c r="AD86" s="87">
        <f t="shared" si="10"/>
        <v>4131</v>
      </c>
      <c r="AE86" s="87">
        <f t="shared" si="10"/>
        <v>4123</v>
      </c>
      <c r="AF86" s="87">
        <f t="shared" si="10"/>
        <v>4114</v>
      </c>
      <c r="AG86" s="87">
        <f t="shared" si="10"/>
        <v>4106</v>
      </c>
      <c r="AH86" s="20"/>
    </row>
    <row r="87" spans="1:34" s="116" customFormat="1" ht="17.25" thickBot="1" x14ac:dyDescent="0.35">
      <c r="A87" s="63" t="str">
        <f t="shared" si="4"/>
        <v>Hydrogen Export Black Coal (advanced ultra supercritical PC)</v>
      </c>
      <c r="B87" s="19" t="str">
        <f t="shared" si="6"/>
        <v>Black Coal (advanced ultra supercritical PC)</v>
      </c>
      <c r="C87" s="19" t="s">
        <v>257</v>
      </c>
      <c r="D87" s="88">
        <f t="shared" si="9"/>
        <v>4343</v>
      </c>
      <c r="E87" s="88">
        <f t="shared" si="9"/>
        <v>4343</v>
      </c>
      <c r="F87" s="88">
        <f t="shared" si="9"/>
        <v>4326</v>
      </c>
      <c r="G87" s="88">
        <f t="shared" si="9"/>
        <v>4317</v>
      </c>
      <c r="H87" s="88">
        <f t="shared" si="9"/>
        <v>4308</v>
      </c>
      <c r="I87" s="88">
        <f t="shared" si="9"/>
        <v>4300</v>
      </c>
      <c r="J87" s="88">
        <f t="shared" si="9"/>
        <v>4291</v>
      </c>
      <c r="K87" s="88">
        <f t="shared" si="9"/>
        <v>4283</v>
      </c>
      <c r="L87" s="88">
        <f t="shared" si="9"/>
        <v>4274</v>
      </c>
      <c r="M87" s="88">
        <f t="shared" si="9"/>
        <v>4265</v>
      </c>
      <c r="N87" s="88">
        <f t="shared" si="9"/>
        <v>4257</v>
      </c>
      <c r="O87" s="88">
        <f t="shared" si="9"/>
        <v>4248</v>
      </c>
      <c r="P87" s="88">
        <f t="shared" si="9"/>
        <v>4240</v>
      </c>
      <c r="Q87" s="88">
        <f t="shared" si="9"/>
        <v>4231</v>
      </c>
      <c r="R87" s="88">
        <f t="shared" si="9"/>
        <v>4223</v>
      </c>
      <c r="S87" s="88">
        <f t="shared" si="9"/>
        <v>4215</v>
      </c>
      <c r="T87" s="88">
        <f t="shared" si="10"/>
        <v>4206</v>
      </c>
      <c r="U87" s="88">
        <f t="shared" si="10"/>
        <v>4198</v>
      </c>
      <c r="V87" s="88">
        <f t="shared" si="10"/>
        <v>4189</v>
      </c>
      <c r="W87" s="88">
        <f t="shared" si="10"/>
        <v>4181</v>
      </c>
      <c r="X87" s="88">
        <f t="shared" si="10"/>
        <v>4173</v>
      </c>
      <c r="Y87" s="88">
        <f t="shared" si="10"/>
        <v>4164</v>
      </c>
      <c r="Z87" s="88">
        <f t="shared" si="10"/>
        <v>4156</v>
      </c>
      <c r="AA87" s="88">
        <f t="shared" si="10"/>
        <v>4148</v>
      </c>
      <c r="AB87" s="88">
        <f t="shared" si="10"/>
        <v>4139</v>
      </c>
      <c r="AC87" s="88">
        <f t="shared" si="10"/>
        <v>4131</v>
      </c>
      <c r="AD87" s="88">
        <f t="shared" si="10"/>
        <v>4123</v>
      </c>
      <c r="AE87" s="88">
        <f t="shared" si="10"/>
        <v>4114</v>
      </c>
      <c r="AF87" s="88">
        <f t="shared" si="10"/>
        <v>4106</v>
      </c>
      <c r="AG87" s="88">
        <f t="shared" si="10"/>
        <v>4102</v>
      </c>
      <c r="AH87" s="20"/>
    </row>
    <row r="88" spans="1:34" s="116" customFormat="1" ht="17.25" thickBot="1" x14ac:dyDescent="0.35">
      <c r="A88" s="63" t="str">
        <f t="shared" si="4"/>
        <v>Progressive Change Black Coal (advanced ultra supercritical PC)</v>
      </c>
      <c r="B88" s="19" t="str">
        <f t="shared" si="6"/>
        <v>Black Coal (advanced ultra supercritical PC)</v>
      </c>
      <c r="C88" s="19" t="s">
        <v>248</v>
      </c>
      <c r="D88" s="87">
        <f t="shared" si="9"/>
        <v>4343</v>
      </c>
      <c r="E88" s="87">
        <f t="shared" si="9"/>
        <v>4343</v>
      </c>
      <c r="F88" s="87">
        <f t="shared" si="9"/>
        <v>4334</v>
      </c>
      <c r="G88" s="87">
        <f t="shared" si="9"/>
        <v>4326</v>
      </c>
      <c r="H88" s="87">
        <f t="shared" si="9"/>
        <v>4317</v>
      </c>
      <c r="I88" s="87">
        <f t="shared" si="9"/>
        <v>4308</v>
      </c>
      <c r="J88" s="87">
        <f t="shared" si="9"/>
        <v>4300</v>
      </c>
      <c r="K88" s="87">
        <f t="shared" si="9"/>
        <v>4291</v>
      </c>
      <c r="L88" s="87">
        <f t="shared" si="9"/>
        <v>4283</v>
      </c>
      <c r="M88" s="87">
        <f t="shared" si="9"/>
        <v>4274</v>
      </c>
      <c r="N88" s="87">
        <f t="shared" si="9"/>
        <v>4265</v>
      </c>
      <c r="O88" s="87">
        <f t="shared" si="9"/>
        <v>4257</v>
      </c>
      <c r="P88" s="87">
        <f t="shared" si="9"/>
        <v>4248</v>
      </c>
      <c r="Q88" s="87">
        <f t="shared" si="9"/>
        <v>4240</v>
      </c>
      <c r="R88" s="87">
        <f t="shared" si="9"/>
        <v>4231</v>
      </c>
      <c r="S88" s="87">
        <f t="shared" si="9"/>
        <v>4223</v>
      </c>
      <c r="T88" s="87">
        <f t="shared" si="10"/>
        <v>4215</v>
      </c>
      <c r="U88" s="87">
        <f t="shared" si="10"/>
        <v>4206</v>
      </c>
      <c r="V88" s="87">
        <f t="shared" si="10"/>
        <v>4198</v>
      </c>
      <c r="W88" s="87">
        <f t="shared" si="10"/>
        <v>4189</v>
      </c>
      <c r="X88" s="87">
        <f t="shared" si="10"/>
        <v>4181</v>
      </c>
      <c r="Y88" s="87">
        <f t="shared" si="10"/>
        <v>4173</v>
      </c>
      <c r="Z88" s="87">
        <f t="shared" si="10"/>
        <v>4164</v>
      </c>
      <c r="AA88" s="87">
        <f t="shared" si="10"/>
        <v>4156</v>
      </c>
      <c r="AB88" s="87">
        <f t="shared" si="10"/>
        <v>4148</v>
      </c>
      <c r="AC88" s="87">
        <f t="shared" si="10"/>
        <v>4139</v>
      </c>
      <c r="AD88" s="87">
        <f t="shared" si="10"/>
        <v>4131</v>
      </c>
      <c r="AE88" s="87">
        <f t="shared" si="10"/>
        <v>4123</v>
      </c>
      <c r="AF88" s="87">
        <f t="shared" si="10"/>
        <v>4114</v>
      </c>
      <c r="AG88" s="87">
        <f t="shared" si="10"/>
        <v>4106</v>
      </c>
      <c r="AH88" s="20"/>
    </row>
    <row r="89" spans="1:34" s="116" customFormat="1" ht="17.25" thickBot="1" x14ac:dyDescent="0.35">
      <c r="A89" s="63" t="str">
        <f t="shared" si="4"/>
        <v>Slow Change Black Coal (advanced ultra supercritical PC)</v>
      </c>
      <c r="B89" s="19" t="str">
        <f t="shared" si="6"/>
        <v>Black Coal (advanced ultra supercritical PC)</v>
      </c>
      <c r="C89" s="19" t="s">
        <v>26</v>
      </c>
      <c r="D89" s="87">
        <f t="shared" si="9"/>
        <v>4343</v>
      </c>
      <c r="E89" s="87">
        <f t="shared" si="9"/>
        <v>4343</v>
      </c>
      <c r="F89" s="87">
        <f t="shared" si="9"/>
        <v>4334</v>
      </c>
      <c r="G89" s="87">
        <f t="shared" si="9"/>
        <v>4326</v>
      </c>
      <c r="H89" s="87">
        <f t="shared" si="9"/>
        <v>4317</v>
      </c>
      <c r="I89" s="87">
        <f t="shared" si="9"/>
        <v>4308</v>
      </c>
      <c r="J89" s="87">
        <f t="shared" si="9"/>
        <v>4300</v>
      </c>
      <c r="K89" s="87">
        <f t="shared" si="9"/>
        <v>4291</v>
      </c>
      <c r="L89" s="87">
        <f t="shared" si="9"/>
        <v>4283</v>
      </c>
      <c r="M89" s="87">
        <f t="shared" si="9"/>
        <v>4274</v>
      </c>
      <c r="N89" s="87">
        <f t="shared" si="9"/>
        <v>4265</v>
      </c>
      <c r="O89" s="87">
        <f t="shared" si="9"/>
        <v>4257</v>
      </c>
      <c r="P89" s="87">
        <f t="shared" si="9"/>
        <v>4248</v>
      </c>
      <c r="Q89" s="87">
        <f t="shared" si="9"/>
        <v>4240</v>
      </c>
      <c r="R89" s="87">
        <f t="shared" si="9"/>
        <v>4231</v>
      </c>
      <c r="S89" s="87">
        <f t="shared" si="9"/>
        <v>4223</v>
      </c>
      <c r="T89" s="87">
        <f t="shared" si="10"/>
        <v>4215</v>
      </c>
      <c r="U89" s="87">
        <f t="shared" si="10"/>
        <v>4206</v>
      </c>
      <c r="V89" s="87">
        <f t="shared" si="10"/>
        <v>4198</v>
      </c>
      <c r="W89" s="87">
        <f t="shared" si="10"/>
        <v>4189</v>
      </c>
      <c r="X89" s="87">
        <f t="shared" si="10"/>
        <v>4181</v>
      </c>
      <c r="Y89" s="87">
        <f t="shared" si="10"/>
        <v>4173</v>
      </c>
      <c r="Z89" s="87">
        <f t="shared" si="10"/>
        <v>4164</v>
      </c>
      <c r="AA89" s="87">
        <f t="shared" si="10"/>
        <v>4156</v>
      </c>
      <c r="AB89" s="87">
        <f t="shared" si="10"/>
        <v>4148</v>
      </c>
      <c r="AC89" s="87">
        <f t="shared" si="10"/>
        <v>4139</v>
      </c>
      <c r="AD89" s="87">
        <f t="shared" si="10"/>
        <v>4131</v>
      </c>
      <c r="AE89" s="87">
        <f t="shared" si="10"/>
        <v>4123</v>
      </c>
      <c r="AF89" s="87">
        <f t="shared" si="10"/>
        <v>4114</v>
      </c>
      <c r="AG89" s="87">
        <f t="shared" si="10"/>
        <v>4106</v>
      </c>
      <c r="AH89" s="20"/>
    </row>
    <row r="90" spans="1:34" s="116" customFormat="1" ht="17.25" thickBot="1" x14ac:dyDescent="0.35">
      <c r="A90" s="63" t="str">
        <f t="shared" si="4"/>
        <v xml:space="preserve"> </v>
      </c>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50"/>
      <c r="AH90" s="20"/>
    </row>
    <row r="91" spans="1:34" s="116" customFormat="1" ht="17.25" thickBot="1" x14ac:dyDescent="0.35">
      <c r="A91" s="63"/>
      <c r="B91" s="28"/>
      <c r="C91" s="26" t="s">
        <v>43</v>
      </c>
      <c r="D91" s="115" t="s">
        <v>40</v>
      </c>
      <c r="E91" s="115" t="s">
        <v>46</v>
      </c>
      <c r="F91" s="115" t="s">
        <v>47</v>
      </c>
      <c r="G91" s="115" t="s">
        <v>48</v>
      </c>
      <c r="H91" s="115" t="s">
        <v>39</v>
      </c>
      <c r="I91" s="115" t="s">
        <v>38</v>
      </c>
      <c r="J91" s="115" t="s">
        <v>49</v>
      </c>
      <c r="K91" s="115" t="s">
        <v>50</v>
      </c>
      <c r="L91" s="115" t="s">
        <v>51</v>
      </c>
      <c r="M91" s="115" t="s">
        <v>52</v>
      </c>
      <c r="N91" s="115" t="s">
        <v>53</v>
      </c>
      <c r="O91" s="115" t="s">
        <v>54</v>
      </c>
      <c r="P91" s="115" t="s">
        <v>55</v>
      </c>
      <c r="Q91" s="115" t="s">
        <v>56</v>
      </c>
      <c r="R91" s="115" t="s">
        <v>57</v>
      </c>
      <c r="S91" s="115" t="s">
        <v>58</v>
      </c>
      <c r="T91" s="115" t="s">
        <v>59</v>
      </c>
      <c r="U91" s="115" t="s">
        <v>60</v>
      </c>
      <c r="V91" s="115" t="s">
        <v>41</v>
      </c>
      <c r="W91" s="115" t="s">
        <v>61</v>
      </c>
      <c r="X91" s="115" t="s">
        <v>62</v>
      </c>
      <c r="Y91" s="115" t="s">
        <v>63</v>
      </c>
      <c r="Z91" s="115" t="s">
        <v>64</v>
      </c>
      <c r="AA91" s="115" t="s">
        <v>65</v>
      </c>
      <c r="AB91" s="115" t="s">
        <v>66</v>
      </c>
      <c r="AC91" s="115" t="s">
        <v>67</v>
      </c>
      <c r="AD91" s="115" t="s">
        <v>68</v>
      </c>
      <c r="AE91" s="115" t="s">
        <v>69</v>
      </c>
      <c r="AF91" s="115" t="s">
        <v>70</v>
      </c>
      <c r="AG91" s="115" t="s">
        <v>104</v>
      </c>
      <c r="AH91" s="20"/>
    </row>
    <row r="92" spans="1:34" s="116" customFormat="1" ht="17.25" thickBot="1" x14ac:dyDescent="0.35">
      <c r="A92" s="63" t="str">
        <f t="shared" si="4"/>
        <v>GenCost Current Policies Black Coal (advanced ultra supercritical PC) with CCS</v>
      </c>
      <c r="B92" s="19" t="str">
        <f>B16</f>
        <v>Black Coal (advanced ultra supercritical PC) with CCS</v>
      </c>
      <c r="C92" s="34" t="s">
        <v>250</v>
      </c>
      <c r="D92" s="89">
        <f t="shared" ref="D92:AG92" si="11">INDEX(D$15:D$30,MATCH($B92,$B$15:$B$30,0))</f>
        <v>9077</v>
      </c>
      <c r="E92" s="89">
        <f t="shared" si="11"/>
        <v>9077</v>
      </c>
      <c r="F92" s="89">
        <f t="shared" si="11"/>
        <v>9064</v>
      </c>
      <c r="G92" s="89">
        <f t="shared" si="11"/>
        <v>9051</v>
      </c>
      <c r="H92" s="89">
        <f t="shared" si="11"/>
        <v>9039</v>
      </c>
      <c r="I92" s="89">
        <f t="shared" si="11"/>
        <v>9026</v>
      </c>
      <c r="J92" s="89">
        <f t="shared" si="11"/>
        <v>9013</v>
      </c>
      <c r="K92" s="89">
        <f t="shared" si="11"/>
        <v>9001</v>
      </c>
      <c r="L92" s="89">
        <f t="shared" si="11"/>
        <v>8988</v>
      </c>
      <c r="M92" s="89">
        <f t="shared" si="11"/>
        <v>8975</v>
      </c>
      <c r="N92" s="89">
        <f t="shared" si="11"/>
        <v>8963</v>
      </c>
      <c r="O92" s="89">
        <f t="shared" si="11"/>
        <v>8950</v>
      </c>
      <c r="P92" s="89">
        <f t="shared" si="11"/>
        <v>8938</v>
      </c>
      <c r="Q92" s="89">
        <f t="shared" si="11"/>
        <v>8925</v>
      </c>
      <c r="R92" s="89">
        <f t="shared" si="11"/>
        <v>8913</v>
      </c>
      <c r="S92" s="89">
        <f t="shared" si="11"/>
        <v>8900</v>
      </c>
      <c r="T92" s="89">
        <f t="shared" si="11"/>
        <v>8888</v>
      </c>
      <c r="U92" s="89">
        <f t="shared" si="11"/>
        <v>8875</v>
      </c>
      <c r="V92" s="89">
        <f t="shared" si="11"/>
        <v>8863</v>
      </c>
      <c r="W92" s="89">
        <f t="shared" si="11"/>
        <v>8851</v>
      </c>
      <c r="X92" s="89">
        <f t="shared" si="11"/>
        <v>8833</v>
      </c>
      <c r="Y92" s="89">
        <f t="shared" si="11"/>
        <v>8815</v>
      </c>
      <c r="Z92" s="89">
        <f t="shared" si="11"/>
        <v>8747</v>
      </c>
      <c r="AA92" s="89">
        <f t="shared" si="11"/>
        <v>8632</v>
      </c>
      <c r="AB92" s="89">
        <f t="shared" si="11"/>
        <v>8481</v>
      </c>
      <c r="AC92" s="89">
        <f t="shared" si="11"/>
        <v>8353</v>
      </c>
      <c r="AD92" s="89">
        <f t="shared" si="11"/>
        <v>8258</v>
      </c>
      <c r="AE92" s="89">
        <f t="shared" si="11"/>
        <v>8185</v>
      </c>
      <c r="AF92" s="89">
        <f t="shared" si="11"/>
        <v>8129</v>
      </c>
      <c r="AG92" s="89">
        <f t="shared" si="11"/>
        <v>8088</v>
      </c>
      <c r="AH92" s="20"/>
    </row>
    <row r="93" spans="1:34" s="116" customFormat="1" ht="17.25" thickBot="1" x14ac:dyDescent="0.35">
      <c r="A93" s="63"/>
      <c r="B93" s="19" t="str">
        <f t="shared" ref="B93:B98" si="12">B92</f>
        <v>Black Coal (advanced ultra supercritical PC) with CCS</v>
      </c>
      <c r="C93" s="34" t="s">
        <v>261</v>
      </c>
      <c r="D93" s="89">
        <f t="shared" ref="D93:AG93" si="13">INDEX(D$35:D$50,MATCH($B93,$B$35:$B$50,0))</f>
        <v>9077</v>
      </c>
      <c r="E93" s="89">
        <f t="shared" si="13"/>
        <v>9077</v>
      </c>
      <c r="F93" s="89">
        <f t="shared" si="13"/>
        <v>9064</v>
      </c>
      <c r="G93" s="89">
        <f t="shared" si="13"/>
        <v>9051</v>
      </c>
      <c r="H93" s="89">
        <f t="shared" si="13"/>
        <v>9039</v>
      </c>
      <c r="I93" s="89">
        <f t="shared" si="13"/>
        <v>9026</v>
      </c>
      <c r="J93" s="89">
        <f t="shared" si="13"/>
        <v>9013</v>
      </c>
      <c r="K93" s="89">
        <f t="shared" si="13"/>
        <v>9001</v>
      </c>
      <c r="L93" s="89">
        <f t="shared" si="13"/>
        <v>8988</v>
      </c>
      <c r="M93" s="89">
        <f t="shared" si="13"/>
        <v>8975</v>
      </c>
      <c r="N93" s="89">
        <f t="shared" si="13"/>
        <v>8963</v>
      </c>
      <c r="O93" s="89">
        <f t="shared" si="13"/>
        <v>8950</v>
      </c>
      <c r="P93" s="89">
        <f t="shared" si="13"/>
        <v>8938</v>
      </c>
      <c r="Q93" s="89">
        <f t="shared" si="13"/>
        <v>8925</v>
      </c>
      <c r="R93" s="89">
        <f t="shared" si="13"/>
        <v>8913</v>
      </c>
      <c r="S93" s="89">
        <f t="shared" si="13"/>
        <v>8900</v>
      </c>
      <c r="T93" s="89">
        <f t="shared" si="13"/>
        <v>8703</v>
      </c>
      <c r="U93" s="89">
        <f t="shared" si="13"/>
        <v>8506</v>
      </c>
      <c r="V93" s="89">
        <f t="shared" si="13"/>
        <v>8304</v>
      </c>
      <c r="W93" s="89">
        <f t="shared" si="13"/>
        <v>8286</v>
      </c>
      <c r="X93" s="89">
        <f t="shared" si="13"/>
        <v>8259</v>
      </c>
      <c r="Y93" s="89">
        <f t="shared" si="13"/>
        <v>8236</v>
      </c>
      <c r="Z93" s="89">
        <f t="shared" si="13"/>
        <v>8166</v>
      </c>
      <c r="AA93" s="89">
        <f t="shared" si="13"/>
        <v>8082</v>
      </c>
      <c r="AB93" s="89">
        <f t="shared" si="13"/>
        <v>7933</v>
      </c>
      <c r="AC93" s="89">
        <f t="shared" si="13"/>
        <v>7832</v>
      </c>
      <c r="AD93" s="89">
        <f t="shared" si="13"/>
        <v>7756</v>
      </c>
      <c r="AE93" s="89">
        <f t="shared" si="13"/>
        <v>7744</v>
      </c>
      <c r="AF93" s="89">
        <f t="shared" si="13"/>
        <v>7732</v>
      </c>
      <c r="AG93" s="89">
        <f t="shared" si="13"/>
        <v>7719</v>
      </c>
      <c r="AH93" s="20"/>
    </row>
    <row r="94" spans="1:34" s="116" customFormat="1" ht="17.25" thickBot="1" x14ac:dyDescent="0.35">
      <c r="A94" s="63" t="str">
        <f t="shared" si="4"/>
        <v>GenCost Global NZE by 2050 Black Coal (advanced ultra supercritical PC) with CCS</v>
      </c>
      <c r="B94" s="19" t="str">
        <f t="shared" si="12"/>
        <v>Black Coal (advanced ultra supercritical PC) with CCS</v>
      </c>
      <c r="C94" s="34" t="s">
        <v>249</v>
      </c>
      <c r="D94" s="89">
        <f t="shared" ref="D94:AG94" si="14">INDEX(D$55:D$70,MATCH($B94,$B$55:$B$70,0))</f>
        <v>9077</v>
      </c>
      <c r="E94" s="89">
        <f t="shared" si="14"/>
        <v>9077</v>
      </c>
      <c r="F94" s="89">
        <f t="shared" si="14"/>
        <v>9051</v>
      </c>
      <c r="G94" s="89">
        <f t="shared" si="14"/>
        <v>9039</v>
      </c>
      <c r="H94" s="89">
        <f t="shared" si="14"/>
        <v>9026</v>
      </c>
      <c r="I94" s="89">
        <f t="shared" si="14"/>
        <v>9013</v>
      </c>
      <c r="J94" s="89">
        <f t="shared" si="14"/>
        <v>9001</v>
      </c>
      <c r="K94" s="89">
        <f t="shared" si="14"/>
        <v>8988</v>
      </c>
      <c r="L94" s="89">
        <f t="shared" si="14"/>
        <v>8975</v>
      </c>
      <c r="M94" s="89">
        <f t="shared" si="14"/>
        <v>8963</v>
      </c>
      <c r="N94" s="89">
        <f t="shared" si="14"/>
        <v>8950</v>
      </c>
      <c r="O94" s="89">
        <f t="shared" si="14"/>
        <v>8938</v>
      </c>
      <c r="P94" s="89">
        <f t="shared" si="14"/>
        <v>8925</v>
      </c>
      <c r="Q94" s="89">
        <f t="shared" si="14"/>
        <v>8913</v>
      </c>
      <c r="R94" s="89">
        <f t="shared" si="14"/>
        <v>8900</v>
      </c>
      <c r="S94" s="89">
        <f t="shared" si="14"/>
        <v>8888</v>
      </c>
      <c r="T94" s="89">
        <f t="shared" si="14"/>
        <v>8875</v>
      </c>
      <c r="U94" s="89">
        <f t="shared" si="14"/>
        <v>8863</v>
      </c>
      <c r="V94" s="89">
        <f t="shared" si="14"/>
        <v>8851</v>
      </c>
      <c r="W94" s="89">
        <f t="shared" si="14"/>
        <v>8825</v>
      </c>
      <c r="X94" s="89">
        <f t="shared" si="14"/>
        <v>8799</v>
      </c>
      <c r="Y94" s="89">
        <f t="shared" si="14"/>
        <v>8774</v>
      </c>
      <c r="Z94" s="89">
        <f t="shared" si="14"/>
        <v>8761</v>
      </c>
      <c r="AA94" s="89">
        <f t="shared" si="14"/>
        <v>8551</v>
      </c>
      <c r="AB94" s="89">
        <f t="shared" si="14"/>
        <v>8235</v>
      </c>
      <c r="AC94" s="89">
        <f t="shared" si="14"/>
        <v>7870</v>
      </c>
      <c r="AD94" s="89">
        <f t="shared" si="14"/>
        <v>7677</v>
      </c>
      <c r="AE94" s="89">
        <f t="shared" si="14"/>
        <v>7575</v>
      </c>
      <c r="AF94" s="89">
        <f t="shared" si="14"/>
        <v>7514</v>
      </c>
      <c r="AG94" s="89">
        <f t="shared" si="14"/>
        <v>7490</v>
      </c>
      <c r="AH94" s="20"/>
    </row>
    <row r="95" spans="1:34" s="116" customFormat="1" ht="15" customHeight="1" thickBot="1" x14ac:dyDescent="0.35">
      <c r="A95" s="63" t="str">
        <f t="shared" si="4"/>
        <v>Step Change Black Coal (advanced ultra supercritical PC) with CCS</v>
      </c>
      <c r="B95" s="19" t="str">
        <f t="shared" si="12"/>
        <v>Black Coal (advanced ultra supercritical PC) with CCS</v>
      </c>
      <c r="C95" s="19" t="s">
        <v>27</v>
      </c>
      <c r="D95" s="87">
        <f t="shared" ref="D95:S98" si="15">INDEX($D$15:$AG$77,MATCH(INDEX($I$4:$L$4,1,MATCH($C95,$I$3:$L$3,0))&amp;" "&amp;$B95,$A$15:$A$77,0),MATCH(D$82,$D$14:$AG$14,0))</f>
        <v>9077</v>
      </c>
      <c r="E95" s="87">
        <f t="shared" si="15"/>
        <v>9077</v>
      </c>
      <c r="F95" s="87">
        <f t="shared" si="15"/>
        <v>9064</v>
      </c>
      <c r="G95" s="87">
        <f t="shared" si="15"/>
        <v>9051</v>
      </c>
      <c r="H95" s="87">
        <f t="shared" si="15"/>
        <v>9039</v>
      </c>
      <c r="I95" s="87">
        <f t="shared" si="15"/>
        <v>9026</v>
      </c>
      <c r="J95" s="87">
        <f t="shared" si="15"/>
        <v>9013</v>
      </c>
      <c r="K95" s="87">
        <f t="shared" si="15"/>
        <v>9001</v>
      </c>
      <c r="L95" s="87">
        <f t="shared" si="15"/>
        <v>8988</v>
      </c>
      <c r="M95" s="87">
        <f t="shared" si="15"/>
        <v>8975</v>
      </c>
      <c r="N95" s="87">
        <f t="shared" si="15"/>
        <v>8963</v>
      </c>
      <c r="O95" s="87">
        <f t="shared" si="15"/>
        <v>8950</v>
      </c>
      <c r="P95" s="87">
        <f t="shared" si="15"/>
        <v>8938</v>
      </c>
      <c r="Q95" s="87">
        <f t="shared" si="15"/>
        <v>8925</v>
      </c>
      <c r="R95" s="87">
        <f t="shared" si="15"/>
        <v>8913</v>
      </c>
      <c r="S95" s="87">
        <f t="shared" si="15"/>
        <v>8900</v>
      </c>
      <c r="T95" s="87">
        <f t="shared" ref="T95:AG98" si="16">INDEX($D$15:$AG$77,MATCH(INDEX($I$4:$L$4,1,MATCH($C95,$I$3:$L$3,0))&amp;" "&amp;$B95,$A$15:$A$77,0),MATCH(T$82,$D$14:$AG$14,0))</f>
        <v>8703</v>
      </c>
      <c r="U95" s="87">
        <f t="shared" si="16"/>
        <v>8506</v>
      </c>
      <c r="V95" s="87">
        <f t="shared" si="16"/>
        <v>8304</v>
      </c>
      <c r="W95" s="87">
        <f t="shared" si="16"/>
        <v>8286</v>
      </c>
      <c r="X95" s="87">
        <f t="shared" si="16"/>
        <v>8259</v>
      </c>
      <c r="Y95" s="87">
        <f t="shared" si="16"/>
        <v>8236</v>
      </c>
      <c r="Z95" s="87">
        <f t="shared" si="16"/>
        <v>8166</v>
      </c>
      <c r="AA95" s="87">
        <f t="shared" si="16"/>
        <v>8082</v>
      </c>
      <c r="AB95" s="87">
        <f t="shared" si="16"/>
        <v>7933</v>
      </c>
      <c r="AC95" s="87">
        <f t="shared" si="16"/>
        <v>7832</v>
      </c>
      <c r="AD95" s="87">
        <f t="shared" si="16"/>
        <v>7756</v>
      </c>
      <c r="AE95" s="87">
        <f t="shared" si="16"/>
        <v>7744</v>
      </c>
      <c r="AF95" s="87">
        <f t="shared" si="16"/>
        <v>7732</v>
      </c>
      <c r="AG95" s="87">
        <f t="shared" si="16"/>
        <v>7719</v>
      </c>
      <c r="AH95" s="20"/>
    </row>
    <row r="96" spans="1:34" s="116" customFormat="1" ht="15" customHeight="1" thickBot="1" x14ac:dyDescent="0.35">
      <c r="A96" s="63" t="str">
        <f t="shared" si="4"/>
        <v>Hydrogen Export Black Coal (advanced ultra supercritical PC) with CCS</v>
      </c>
      <c r="B96" s="19" t="str">
        <f t="shared" si="12"/>
        <v>Black Coal (advanced ultra supercritical PC) with CCS</v>
      </c>
      <c r="C96" s="19" t="s">
        <v>257</v>
      </c>
      <c r="D96" s="88">
        <f t="shared" si="15"/>
        <v>9077</v>
      </c>
      <c r="E96" s="88">
        <f t="shared" si="15"/>
        <v>9077</v>
      </c>
      <c r="F96" s="88">
        <f t="shared" si="15"/>
        <v>9051</v>
      </c>
      <c r="G96" s="88">
        <f t="shared" si="15"/>
        <v>9039</v>
      </c>
      <c r="H96" s="88">
        <f t="shared" si="15"/>
        <v>9026</v>
      </c>
      <c r="I96" s="88">
        <f t="shared" si="15"/>
        <v>9013</v>
      </c>
      <c r="J96" s="88">
        <f t="shared" si="15"/>
        <v>9001</v>
      </c>
      <c r="K96" s="88">
        <f t="shared" si="15"/>
        <v>8988</v>
      </c>
      <c r="L96" s="88">
        <f t="shared" si="15"/>
        <v>8975</v>
      </c>
      <c r="M96" s="88">
        <f t="shared" si="15"/>
        <v>8963</v>
      </c>
      <c r="N96" s="88">
        <f t="shared" si="15"/>
        <v>8950</v>
      </c>
      <c r="O96" s="88">
        <f t="shared" si="15"/>
        <v>8938</v>
      </c>
      <c r="P96" s="88">
        <f t="shared" si="15"/>
        <v>8925</v>
      </c>
      <c r="Q96" s="88">
        <f t="shared" si="15"/>
        <v>8913</v>
      </c>
      <c r="R96" s="88">
        <f t="shared" si="15"/>
        <v>8900</v>
      </c>
      <c r="S96" s="88">
        <f t="shared" si="15"/>
        <v>8888</v>
      </c>
      <c r="T96" s="88">
        <f t="shared" si="16"/>
        <v>8875</v>
      </c>
      <c r="U96" s="88">
        <f t="shared" si="16"/>
        <v>8863</v>
      </c>
      <c r="V96" s="88">
        <f t="shared" si="16"/>
        <v>8851</v>
      </c>
      <c r="W96" s="88">
        <f t="shared" si="16"/>
        <v>8825</v>
      </c>
      <c r="X96" s="88">
        <f t="shared" si="16"/>
        <v>8799</v>
      </c>
      <c r="Y96" s="88">
        <f t="shared" si="16"/>
        <v>8774</v>
      </c>
      <c r="Z96" s="88">
        <f t="shared" si="16"/>
        <v>8761</v>
      </c>
      <c r="AA96" s="88">
        <f t="shared" si="16"/>
        <v>8551</v>
      </c>
      <c r="AB96" s="88">
        <f t="shared" si="16"/>
        <v>8235</v>
      </c>
      <c r="AC96" s="88">
        <f t="shared" si="16"/>
        <v>7870</v>
      </c>
      <c r="AD96" s="88">
        <f t="shared" si="16"/>
        <v>7677</v>
      </c>
      <c r="AE96" s="88">
        <f t="shared" si="16"/>
        <v>7575</v>
      </c>
      <c r="AF96" s="88">
        <f t="shared" si="16"/>
        <v>7514</v>
      </c>
      <c r="AG96" s="88">
        <f t="shared" si="16"/>
        <v>7490</v>
      </c>
      <c r="AH96" s="20"/>
    </row>
    <row r="97" spans="1:34" s="116" customFormat="1" ht="15" customHeight="1" thickBot="1" x14ac:dyDescent="0.35">
      <c r="A97" s="63" t="str">
        <f t="shared" si="4"/>
        <v>Progressive Change Black Coal (advanced ultra supercritical PC) with CCS</v>
      </c>
      <c r="B97" s="19" t="str">
        <f t="shared" si="12"/>
        <v>Black Coal (advanced ultra supercritical PC) with CCS</v>
      </c>
      <c r="C97" s="19" t="s">
        <v>248</v>
      </c>
      <c r="D97" s="87">
        <f t="shared" si="15"/>
        <v>9077</v>
      </c>
      <c r="E97" s="87">
        <f t="shared" si="15"/>
        <v>9077</v>
      </c>
      <c r="F97" s="87">
        <f t="shared" si="15"/>
        <v>9064</v>
      </c>
      <c r="G97" s="87">
        <f t="shared" si="15"/>
        <v>9051</v>
      </c>
      <c r="H97" s="87">
        <f t="shared" si="15"/>
        <v>9039</v>
      </c>
      <c r="I97" s="87">
        <f t="shared" si="15"/>
        <v>9026</v>
      </c>
      <c r="J97" s="87">
        <f t="shared" si="15"/>
        <v>9013</v>
      </c>
      <c r="K97" s="87">
        <f t="shared" si="15"/>
        <v>9001</v>
      </c>
      <c r="L97" s="87">
        <f t="shared" si="15"/>
        <v>8988</v>
      </c>
      <c r="M97" s="87">
        <f t="shared" si="15"/>
        <v>8975</v>
      </c>
      <c r="N97" s="87">
        <f t="shared" si="15"/>
        <v>8963</v>
      </c>
      <c r="O97" s="87">
        <f t="shared" si="15"/>
        <v>8950</v>
      </c>
      <c r="P97" s="87">
        <f t="shared" si="15"/>
        <v>8938</v>
      </c>
      <c r="Q97" s="87">
        <f t="shared" si="15"/>
        <v>8925</v>
      </c>
      <c r="R97" s="87">
        <f t="shared" si="15"/>
        <v>8913</v>
      </c>
      <c r="S97" s="87">
        <f t="shared" si="15"/>
        <v>8900</v>
      </c>
      <c r="T97" s="87">
        <f t="shared" si="16"/>
        <v>8888</v>
      </c>
      <c r="U97" s="87">
        <f t="shared" si="16"/>
        <v>8875</v>
      </c>
      <c r="V97" s="87">
        <f t="shared" si="16"/>
        <v>8863</v>
      </c>
      <c r="W97" s="87">
        <f t="shared" si="16"/>
        <v>8851</v>
      </c>
      <c r="X97" s="87">
        <f t="shared" si="16"/>
        <v>8833</v>
      </c>
      <c r="Y97" s="87">
        <f t="shared" si="16"/>
        <v>8815</v>
      </c>
      <c r="Z97" s="87">
        <f t="shared" si="16"/>
        <v>8747</v>
      </c>
      <c r="AA97" s="87">
        <f t="shared" si="16"/>
        <v>8632</v>
      </c>
      <c r="AB97" s="87">
        <f t="shared" si="16"/>
        <v>8481</v>
      </c>
      <c r="AC97" s="87">
        <f t="shared" si="16"/>
        <v>8353</v>
      </c>
      <c r="AD97" s="87">
        <f t="shared" si="16"/>
        <v>8258</v>
      </c>
      <c r="AE97" s="87">
        <f t="shared" si="16"/>
        <v>8185</v>
      </c>
      <c r="AF97" s="87">
        <f t="shared" si="16"/>
        <v>8129</v>
      </c>
      <c r="AG97" s="87">
        <f t="shared" si="16"/>
        <v>8088</v>
      </c>
      <c r="AH97" s="20"/>
    </row>
    <row r="98" spans="1:34" s="116" customFormat="1" ht="17.25" thickBot="1" x14ac:dyDescent="0.35">
      <c r="A98" s="63" t="str">
        <f t="shared" si="4"/>
        <v>Slow Change Black Coal (advanced ultra supercritical PC) with CCS</v>
      </c>
      <c r="B98" s="19" t="str">
        <f t="shared" si="12"/>
        <v>Black Coal (advanced ultra supercritical PC) with CCS</v>
      </c>
      <c r="C98" s="19" t="s">
        <v>26</v>
      </c>
      <c r="D98" s="87">
        <f t="shared" si="15"/>
        <v>9077</v>
      </c>
      <c r="E98" s="87">
        <f t="shared" si="15"/>
        <v>9077</v>
      </c>
      <c r="F98" s="87">
        <f t="shared" si="15"/>
        <v>9064</v>
      </c>
      <c r="G98" s="87">
        <f t="shared" si="15"/>
        <v>9051</v>
      </c>
      <c r="H98" s="87">
        <f t="shared" si="15"/>
        <v>9039</v>
      </c>
      <c r="I98" s="87">
        <f t="shared" si="15"/>
        <v>9026</v>
      </c>
      <c r="J98" s="87">
        <f t="shared" si="15"/>
        <v>9013</v>
      </c>
      <c r="K98" s="87">
        <f t="shared" si="15"/>
        <v>9001</v>
      </c>
      <c r="L98" s="87">
        <f t="shared" si="15"/>
        <v>8988</v>
      </c>
      <c r="M98" s="87">
        <f t="shared" si="15"/>
        <v>8975</v>
      </c>
      <c r="N98" s="87">
        <f t="shared" si="15"/>
        <v>8963</v>
      </c>
      <c r="O98" s="87">
        <f t="shared" si="15"/>
        <v>8950</v>
      </c>
      <c r="P98" s="87">
        <f t="shared" si="15"/>
        <v>8938</v>
      </c>
      <c r="Q98" s="87">
        <f t="shared" si="15"/>
        <v>8925</v>
      </c>
      <c r="R98" s="87">
        <f t="shared" si="15"/>
        <v>8913</v>
      </c>
      <c r="S98" s="87">
        <f t="shared" si="15"/>
        <v>8900</v>
      </c>
      <c r="T98" s="87">
        <f t="shared" si="16"/>
        <v>8888</v>
      </c>
      <c r="U98" s="87">
        <f t="shared" si="16"/>
        <v>8875</v>
      </c>
      <c r="V98" s="87">
        <f t="shared" si="16"/>
        <v>8863</v>
      </c>
      <c r="W98" s="87">
        <f t="shared" si="16"/>
        <v>8851</v>
      </c>
      <c r="X98" s="87">
        <f t="shared" si="16"/>
        <v>8833</v>
      </c>
      <c r="Y98" s="87">
        <f t="shared" si="16"/>
        <v>8815</v>
      </c>
      <c r="Z98" s="87">
        <f t="shared" si="16"/>
        <v>8747</v>
      </c>
      <c r="AA98" s="87">
        <f t="shared" si="16"/>
        <v>8632</v>
      </c>
      <c r="AB98" s="87">
        <f t="shared" si="16"/>
        <v>8481</v>
      </c>
      <c r="AC98" s="87">
        <f t="shared" si="16"/>
        <v>8353</v>
      </c>
      <c r="AD98" s="87">
        <f t="shared" si="16"/>
        <v>8258</v>
      </c>
      <c r="AE98" s="87">
        <f t="shared" si="16"/>
        <v>8185</v>
      </c>
      <c r="AF98" s="87">
        <f t="shared" si="16"/>
        <v>8129</v>
      </c>
      <c r="AG98" s="87">
        <f t="shared" si="16"/>
        <v>8088</v>
      </c>
      <c r="AH98" s="20"/>
    </row>
    <row r="99" spans="1:34" s="116" customFormat="1" ht="17.25" thickBot="1" x14ac:dyDescent="0.35">
      <c r="A99" s="63" t="str">
        <f t="shared" si="4"/>
        <v xml:space="preserve"> </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20"/>
      <c r="AH99" s="20"/>
    </row>
    <row r="100" spans="1:34" s="116" customFormat="1" ht="17.25" thickBot="1" x14ac:dyDescent="0.35">
      <c r="A100" s="63"/>
      <c r="B100" s="28"/>
      <c r="C100" s="26" t="s">
        <v>43</v>
      </c>
      <c r="D100" s="115" t="s">
        <v>40</v>
      </c>
      <c r="E100" s="115" t="s">
        <v>46</v>
      </c>
      <c r="F100" s="115" t="s">
        <v>47</v>
      </c>
      <c r="G100" s="115" t="s">
        <v>48</v>
      </c>
      <c r="H100" s="115" t="s">
        <v>39</v>
      </c>
      <c r="I100" s="115" t="s">
        <v>38</v>
      </c>
      <c r="J100" s="115" t="s">
        <v>49</v>
      </c>
      <c r="K100" s="115" t="s">
        <v>50</v>
      </c>
      <c r="L100" s="115" t="s">
        <v>51</v>
      </c>
      <c r="M100" s="115" t="s">
        <v>52</v>
      </c>
      <c r="N100" s="115" t="s">
        <v>53</v>
      </c>
      <c r="O100" s="115" t="s">
        <v>54</v>
      </c>
      <c r="P100" s="115" t="s">
        <v>55</v>
      </c>
      <c r="Q100" s="115" t="s">
        <v>56</v>
      </c>
      <c r="R100" s="115" t="s">
        <v>57</v>
      </c>
      <c r="S100" s="115" t="s">
        <v>58</v>
      </c>
      <c r="T100" s="115" t="s">
        <v>59</v>
      </c>
      <c r="U100" s="115" t="s">
        <v>60</v>
      </c>
      <c r="V100" s="115" t="s">
        <v>41</v>
      </c>
      <c r="W100" s="115" t="s">
        <v>61</v>
      </c>
      <c r="X100" s="115" t="s">
        <v>62</v>
      </c>
      <c r="Y100" s="115" t="s">
        <v>63</v>
      </c>
      <c r="Z100" s="115" t="s">
        <v>64</v>
      </c>
      <c r="AA100" s="115" t="s">
        <v>65</v>
      </c>
      <c r="AB100" s="115" t="s">
        <v>66</v>
      </c>
      <c r="AC100" s="115" t="s">
        <v>67</v>
      </c>
      <c r="AD100" s="115" t="s">
        <v>68</v>
      </c>
      <c r="AE100" s="115" t="s">
        <v>69</v>
      </c>
      <c r="AF100" s="115" t="s">
        <v>70</v>
      </c>
      <c r="AG100" s="115" t="s">
        <v>104</v>
      </c>
      <c r="AH100" s="20"/>
    </row>
    <row r="101" spans="1:34" s="116" customFormat="1" ht="17.25" thickBot="1" x14ac:dyDescent="0.35">
      <c r="A101" s="63" t="str">
        <f t="shared" si="4"/>
        <v>GenCost Current Policies OCGT (small GT)</v>
      </c>
      <c r="B101" s="19" t="str">
        <f>B17</f>
        <v>OCGT (small GT)</v>
      </c>
      <c r="C101" s="34" t="s">
        <v>250</v>
      </c>
      <c r="D101" s="89">
        <f t="shared" ref="D101:AG101" si="17">INDEX(D$15:D$30,MATCH($B101,$B$15:$B$30,0))</f>
        <v>1290</v>
      </c>
      <c r="E101" s="89">
        <f t="shared" si="17"/>
        <v>1290</v>
      </c>
      <c r="F101" s="89">
        <f t="shared" si="17"/>
        <v>1287</v>
      </c>
      <c r="G101" s="89">
        <f t="shared" si="17"/>
        <v>1285</v>
      </c>
      <c r="H101" s="89">
        <f t="shared" si="17"/>
        <v>1282</v>
      </c>
      <c r="I101" s="89">
        <f t="shared" si="17"/>
        <v>1280</v>
      </c>
      <c r="J101" s="89">
        <f t="shared" si="17"/>
        <v>1277</v>
      </c>
      <c r="K101" s="89">
        <f t="shared" si="17"/>
        <v>1275</v>
      </c>
      <c r="L101" s="89">
        <f t="shared" si="17"/>
        <v>1272</v>
      </c>
      <c r="M101" s="89">
        <f t="shared" si="17"/>
        <v>1270</v>
      </c>
      <c r="N101" s="89">
        <f t="shared" si="17"/>
        <v>1267</v>
      </c>
      <c r="O101" s="89">
        <f t="shared" si="17"/>
        <v>1264</v>
      </c>
      <c r="P101" s="89">
        <f t="shared" si="17"/>
        <v>1262</v>
      </c>
      <c r="Q101" s="89">
        <f t="shared" si="17"/>
        <v>1259</v>
      </c>
      <c r="R101" s="89">
        <f t="shared" si="17"/>
        <v>1257</v>
      </c>
      <c r="S101" s="89">
        <f t="shared" si="17"/>
        <v>1254</v>
      </c>
      <c r="T101" s="89">
        <f t="shared" si="17"/>
        <v>1252</v>
      </c>
      <c r="U101" s="89">
        <f t="shared" si="17"/>
        <v>1249</v>
      </c>
      <c r="V101" s="89">
        <f t="shared" si="17"/>
        <v>1247</v>
      </c>
      <c r="W101" s="89">
        <f t="shared" si="17"/>
        <v>1244</v>
      </c>
      <c r="X101" s="89">
        <f t="shared" si="17"/>
        <v>1242</v>
      </c>
      <c r="Y101" s="89">
        <f t="shared" si="17"/>
        <v>1239</v>
      </c>
      <c r="Z101" s="89">
        <f t="shared" si="17"/>
        <v>1237</v>
      </c>
      <c r="AA101" s="89">
        <f t="shared" si="17"/>
        <v>1234</v>
      </c>
      <c r="AB101" s="89">
        <f t="shared" si="17"/>
        <v>1232</v>
      </c>
      <c r="AC101" s="89">
        <f t="shared" si="17"/>
        <v>1229</v>
      </c>
      <c r="AD101" s="89">
        <f t="shared" si="17"/>
        <v>1227</v>
      </c>
      <c r="AE101" s="89">
        <f t="shared" si="17"/>
        <v>1225</v>
      </c>
      <c r="AF101" s="89">
        <f t="shared" si="17"/>
        <v>1222</v>
      </c>
      <c r="AG101" s="89">
        <f t="shared" si="17"/>
        <v>1220</v>
      </c>
      <c r="AH101" s="20"/>
    </row>
    <row r="102" spans="1:34" s="116" customFormat="1" ht="17.25" thickBot="1" x14ac:dyDescent="0.35">
      <c r="A102" s="63"/>
      <c r="B102" s="19" t="str">
        <f t="shared" ref="B102:B107" si="18">B101</f>
        <v>OCGT (small GT)</v>
      </c>
      <c r="C102" s="34" t="s">
        <v>261</v>
      </c>
      <c r="D102" s="89">
        <f t="shared" ref="D102:AG102" si="19">INDEX(D$35:D$50,MATCH($B102,$B$35:$B$50,0))</f>
        <v>1290</v>
      </c>
      <c r="E102" s="89">
        <f t="shared" si="19"/>
        <v>1290</v>
      </c>
      <c r="F102" s="89">
        <f t="shared" si="19"/>
        <v>1287</v>
      </c>
      <c r="G102" s="89">
        <f t="shared" si="19"/>
        <v>1285</v>
      </c>
      <c r="H102" s="89">
        <f t="shared" si="19"/>
        <v>1282</v>
      </c>
      <c r="I102" s="89">
        <f t="shared" si="19"/>
        <v>1280</v>
      </c>
      <c r="J102" s="89">
        <f t="shared" si="19"/>
        <v>1277</v>
      </c>
      <c r="K102" s="89">
        <f t="shared" si="19"/>
        <v>1275</v>
      </c>
      <c r="L102" s="89">
        <f t="shared" si="19"/>
        <v>1272</v>
      </c>
      <c r="M102" s="89">
        <f t="shared" si="19"/>
        <v>1270</v>
      </c>
      <c r="N102" s="89">
        <f t="shared" si="19"/>
        <v>1267</v>
      </c>
      <c r="O102" s="89">
        <f t="shared" si="19"/>
        <v>1264</v>
      </c>
      <c r="P102" s="89">
        <f t="shared" si="19"/>
        <v>1262</v>
      </c>
      <c r="Q102" s="89">
        <f t="shared" si="19"/>
        <v>1259</v>
      </c>
      <c r="R102" s="89">
        <f t="shared" si="19"/>
        <v>1257</v>
      </c>
      <c r="S102" s="89">
        <f t="shared" si="19"/>
        <v>1254</v>
      </c>
      <c r="T102" s="89">
        <f t="shared" si="19"/>
        <v>1252</v>
      </c>
      <c r="U102" s="89">
        <f t="shared" si="19"/>
        <v>1249</v>
      </c>
      <c r="V102" s="89">
        <f t="shared" si="19"/>
        <v>1247</v>
      </c>
      <c r="W102" s="89">
        <f t="shared" si="19"/>
        <v>1244</v>
      </c>
      <c r="X102" s="89">
        <f t="shared" si="19"/>
        <v>1242</v>
      </c>
      <c r="Y102" s="89">
        <f t="shared" si="19"/>
        <v>1239</v>
      </c>
      <c r="Z102" s="89">
        <f t="shared" si="19"/>
        <v>1237</v>
      </c>
      <c r="AA102" s="89">
        <f t="shared" si="19"/>
        <v>1234</v>
      </c>
      <c r="AB102" s="89">
        <f t="shared" si="19"/>
        <v>1232</v>
      </c>
      <c r="AC102" s="89">
        <f t="shared" si="19"/>
        <v>1229</v>
      </c>
      <c r="AD102" s="89">
        <f t="shared" si="19"/>
        <v>1227</v>
      </c>
      <c r="AE102" s="89">
        <f t="shared" si="19"/>
        <v>1225</v>
      </c>
      <c r="AF102" s="89">
        <f t="shared" si="19"/>
        <v>1222</v>
      </c>
      <c r="AG102" s="89">
        <f t="shared" si="19"/>
        <v>1220</v>
      </c>
      <c r="AH102" s="20"/>
    </row>
    <row r="103" spans="1:34" s="116" customFormat="1" ht="15" customHeight="1" thickBot="1" x14ac:dyDescent="0.35">
      <c r="A103" s="63" t="str">
        <f t="shared" si="4"/>
        <v>GenCost Global NZE by 2050 OCGT (small GT)</v>
      </c>
      <c r="B103" s="19" t="str">
        <f t="shared" si="18"/>
        <v>OCGT (small GT)</v>
      </c>
      <c r="C103" s="34" t="s">
        <v>249</v>
      </c>
      <c r="D103" s="89">
        <f t="shared" ref="D103:AG103" si="20">INDEX(D$55:D$70,MATCH($B103,$B$55:$B$70,0))</f>
        <v>1290</v>
      </c>
      <c r="E103" s="89">
        <f t="shared" si="20"/>
        <v>1290</v>
      </c>
      <c r="F103" s="89">
        <f t="shared" si="20"/>
        <v>1285</v>
      </c>
      <c r="G103" s="89">
        <f t="shared" si="20"/>
        <v>1282</v>
      </c>
      <c r="H103" s="89">
        <f t="shared" si="20"/>
        <v>1280</v>
      </c>
      <c r="I103" s="89">
        <f t="shared" si="20"/>
        <v>1277</v>
      </c>
      <c r="J103" s="89">
        <f t="shared" si="20"/>
        <v>1275</v>
      </c>
      <c r="K103" s="89">
        <f t="shared" si="20"/>
        <v>1272</v>
      </c>
      <c r="L103" s="89">
        <f t="shared" si="20"/>
        <v>1270</v>
      </c>
      <c r="M103" s="89">
        <f t="shared" si="20"/>
        <v>1267</v>
      </c>
      <c r="N103" s="89">
        <f t="shared" si="20"/>
        <v>1264</v>
      </c>
      <c r="O103" s="89">
        <f t="shared" si="20"/>
        <v>1262</v>
      </c>
      <c r="P103" s="89">
        <f t="shared" si="20"/>
        <v>1259</v>
      </c>
      <c r="Q103" s="89">
        <f t="shared" si="20"/>
        <v>1257</v>
      </c>
      <c r="R103" s="89">
        <f t="shared" si="20"/>
        <v>1254</v>
      </c>
      <c r="S103" s="89">
        <f t="shared" si="20"/>
        <v>1252</v>
      </c>
      <c r="T103" s="89">
        <f t="shared" si="20"/>
        <v>1249</v>
      </c>
      <c r="U103" s="89">
        <f t="shared" si="20"/>
        <v>1247</v>
      </c>
      <c r="V103" s="89">
        <f t="shared" si="20"/>
        <v>1244</v>
      </c>
      <c r="W103" s="89">
        <f t="shared" si="20"/>
        <v>1242</v>
      </c>
      <c r="X103" s="89">
        <f t="shared" si="20"/>
        <v>1239</v>
      </c>
      <c r="Y103" s="89">
        <f t="shared" si="20"/>
        <v>1237</v>
      </c>
      <c r="Z103" s="89">
        <f t="shared" si="20"/>
        <v>1234</v>
      </c>
      <c r="AA103" s="89">
        <f t="shared" si="20"/>
        <v>1232</v>
      </c>
      <c r="AB103" s="89">
        <f t="shared" si="20"/>
        <v>1229</v>
      </c>
      <c r="AC103" s="89">
        <f t="shared" si="20"/>
        <v>1227</v>
      </c>
      <c r="AD103" s="89">
        <f t="shared" si="20"/>
        <v>1225</v>
      </c>
      <c r="AE103" s="89">
        <f t="shared" si="20"/>
        <v>1222</v>
      </c>
      <c r="AF103" s="89">
        <f t="shared" si="20"/>
        <v>1220</v>
      </c>
      <c r="AG103" s="89">
        <f t="shared" si="20"/>
        <v>1218</v>
      </c>
      <c r="AH103" s="20"/>
    </row>
    <row r="104" spans="1:34" s="116" customFormat="1" ht="17.25" thickBot="1" x14ac:dyDescent="0.35">
      <c r="A104" s="63" t="str">
        <f t="shared" si="4"/>
        <v>Step Change OCGT (small GT)</v>
      </c>
      <c r="B104" s="19" t="str">
        <f t="shared" si="18"/>
        <v>OCGT (small GT)</v>
      </c>
      <c r="C104" s="19" t="s">
        <v>27</v>
      </c>
      <c r="D104" s="87">
        <f t="shared" ref="D104:S107" si="21">INDEX($D$15:$AG$77,MATCH(INDEX($I$4:$L$4,1,MATCH($C104,$I$3:$L$3,0))&amp;" "&amp;$B104,$A$15:$A$77,0),MATCH(D$82,$D$14:$AG$14,0))</f>
        <v>1290</v>
      </c>
      <c r="E104" s="87">
        <f t="shared" si="21"/>
        <v>1290</v>
      </c>
      <c r="F104" s="87">
        <f t="shared" si="21"/>
        <v>1287</v>
      </c>
      <c r="G104" s="87">
        <f t="shared" si="21"/>
        <v>1285</v>
      </c>
      <c r="H104" s="87">
        <f t="shared" si="21"/>
        <v>1282</v>
      </c>
      <c r="I104" s="87">
        <f t="shared" si="21"/>
        <v>1280</v>
      </c>
      <c r="J104" s="87">
        <f t="shared" si="21"/>
        <v>1277</v>
      </c>
      <c r="K104" s="87">
        <f t="shared" si="21"/>
        <v>1275</v>
      </c>
      <c r="L104" s="87">
        <f t="shared" si="21"/>
        <v>1272</v>
      </c>
      <c r="M104" s="87">
        <f t="shared" si="21"/>
        <v>1270</v>
      </c>
      <c r="N104" s="87">
        <f t="shared" si="21"/>
        <v>1267</v>
      </c>
      <c r="O104" s="87">
        <f t="shared" si="21"/>
        <v>1264</v>
      </c>
      <c r="P104" s="87">
        <f t="shared" si="21"/>
        <v>1262</v>
      </c>
      <c r="Q104" s="87">
        <f t="shared" si="21"/>
        <v>1259</v>
      </c>
      <c r="R104" s="87">
        <f t="shared" si="21"/>
        <v>1257</v>
      </c>
      <c r="S104" s="87">
        <f t="shared" si="21"/>
        <v>1254</v>
      </c>
      <c r="T104" s="87">
        <f t="shared" ref="T104:AG107" si="22">INDEX($D$15:$AG$77,MATCH(INDEX($I$4:$L$4,1,MATCH($C104,$I$3:$L$3,0))&amp;" "&amp;$B104,$A$15:$A$77,0),MATCH(T$82,$D$14:$AG$14,0))</f>
        <v>1252</v>
      </c>
      <c r="U104" s="87">
        <f t="shared" si="22"/>
        <v>1249</v>
      </c>
      <c r="V104" s="87">
        <f t="shared" si="22"/>
        <v>1247</v>
      </c>
      <c r="W104" s="87">
        <f t="shared" si="22"/>
        <v>1244</v>
      </c>
      <c r="X104" s="87">
        <f t="shared" si="22"/>
        <v>1242</v>
      </c>
      <c r="Y104" s="87">
        <f t="shared" si="22"/>
        <v>1239</v>
      </c>
      <c r="Z104" s="87">
        <f t="shared" si="22"/>
        <v>1237</v>
      </c>
      <c r="AA104" s="87">
        <f t="shared" si="22"/>
        <v>1234</v>
      </c>
      <c r="AB104" s="87">
        <f t="shared" si="22"/>
        <v>1232</v>
      </c>
      <c r="AC104" s="87">
        <f t="shared" si="22"/>
        <v>1229</v>
      </c>
      <c r="AD104" s="87">
        <f t="shared" si="22"/>
        <v>1227</v>
      </c>
      <c r="AE104" s="87">
        <f t="shared" si="22"/>
        <v>1225</v>
      </c>
      <c r="AF104" s="87">
        <f t="shared" si="22"/>
        <v>1222</v>
      </c>
      <c r="AG104" s="87">
        <f t="shared" si="22"/>
        <v>1220</v>
      </c>
      <c r="AH104" s="42"/>
    </row>
    <row r="105" spans="1:34" s="116" customFormat="1" ht="17.25" thickBot="1" x14ac:dyDescent="0.35">
      <c r="A105" s="63" t="str">
        <f t="shared" si="4"/>
        <v>Hydrogen Export OCGT (small GT)</v>
      </c>
      <c r="B105" s="19" t="str">
        <f t="shared" si="18"/>
        <v>OCGT (small GT)</v>
      </c>
      <c r="C105" s="19" t="s">
        <v>257</v>
      </c>
      <c r="D105" s="88">
        <f t="shared" si="21"/>
        <v>1290</v>
      </c>
      <c r="E105" s="88">
        <f t="shared" si="21"/>
        <v>1290</v>
      </c>
      <c r="F105" s="88">
        <f t="shared" si="21"/>
        <v>1285</v>
      </c>
      <c r="G105" s="88">
        <f t="shared" si="21"/>
        <v>1282</v>
      </c>
      <c r="H105" s="88">
        <f t="shared" si="21"/>
        <v>1280</v>
      </c>
      <c r="I105" s="88">
        <f t="shared" si="21"/>
        <v>1277</v>
      </c>
      <c r="J105" s="88">
        <f t="shared" si="21"/>
        <v>1275</v>
      </c>
      <c r="K105" s="88">
        <f t="shared" si="21"/>
        <v>1272</v>
      </c>
      <c r="L105" s="88">
        <f t="shared" si="21"/>
        <v>1270</v>
      </c>
      <c r="M105" s="88">
        <f t="shared" si="21"/>
        <v>1267</v>
      </c>
      <c r="N105" s="88">
        <f t="shared" si="21"/>
        <v>1264</v>
      </c>
      <c r="O105" s="88">
        <f t="shared" si="21"/>
        <v>1262</v>
      </c>
      <c r="P105" s="88">
        <f t="shared" si="21"/>
        <v>1259</v>
      </c>
      <c r="Q105" s="88">
        <f t="shared" si="21"/>
        <v>1257</v>
      </c>
      <c r="R105" s="88">
        <f t="shared" si="21"/>
        <v>1254</v>
      </c>
      <c r="S105" s="88">
        <f t="shared" si="21"/>
        <v>1252</v>
      </c>
      <c r="T105" s="88">
        <f t="shared" si="22"/>
        <v>1249</v>
      </c>
      <c r="U105" s="88">
        <f t="shared" si="22"/>
        <v>1247</v>
      </c>
      <c r="V105" s="88">
        <f t="shared" si="22"/>
        <v>1244</v>
      </c>
      <c r="W105" s="88">
        <f t="shared" si="22"/>
        <v>1242</v>
      </c>
      <c r="X105" s="88">
        <f t="shared" si="22"/>
        <v>1239</v>
      </c>
      <c r="Y105" s="88">
        <f t="shared" si="22"/>
        <v>1237</v>
      </c>
      <c r="Z105" s="88">
        <f t="shared" si="22"/>
        <v>1234</v>
      </c>
      <c r="AA105" s="88">
        <f t="shared" si="22"/>
        <v>1232</v>
      </c>
      <c r="AB105" s="88">
        <f t="shared" si="22"/>
        <v>1229</v>
      </c>
      <c r="AC105" s="88">
        <f t="shared" si="22"/>
        <v>1227</v>
      </c>
      <c r="AD105" s="88">
        <f t="shared" si="22"/>
        <v>1225</v>
      </c>
      <c r="AE105" s="88">
        <f t="shared" si="22"/>
        <v>1222</v>
      </c>
      <c r="AF105" s="88">
        <f t="shared" si="22"/>
        <v>1220</v>
      </c>
      <c r="AG105" s="88">
        <f t="shared" si="22"/>
        <v>1218</v>
      </c>
      <c r="AH105" s="42"/>
    </row>
    <row r="106" spans="1:34" s="116" customFormat="1" ht="17.25" thickBot="1" x14ac:dyDescent="0.35">
      <c r="A106" s="63" t="str">
        <f t="shared" si="4"/>
        <v>Progressive Change OCGT (small GT)</v>
      </c>
      <c r="B106" s="19" t="str">
        <f t="shared" si="18"/>
        <v>OCGT (small GT)</v>
      </c>
      <c r="C106" s="19" t="s">
        <v>248</v>
      </c>
      <c r="D106" s="87">
        <f t="shared" si="21"/>
        <v>1290</v>
      </c>
      <c r="E106" s="87">
        <f t="shared" si="21"/>
        <v>1290</v>
      </c>
      <c r="F106" s="87">
        <f t="shared" si="21"/>
        <v>1287</v>
      </c>
      <c r="G106" s="87">
        <f t="shared" si="21"/>
        <v>1285</v>
      </c>
      <c r="H106" s="87">
        <f t="shared" si="21"/>
        <v>1282</v>
      </c>
      <c r="I106" s="87">
        <f t="shared" si="21"/>
        <v>1280</v>
      </c>
      <c r="J106" s="87">
        <f t="shared" si="21"/>
        <v>1277</v>
      </c>
      <c r="K106" s="87">
        <f t="shared" si="21"/>
        <v>1275</v>
      </c>
      <c r="L106" s="87">
        <f t="shared" si="21"/>
        <v>1272</v>
      </c>
      <c r="M106" s="87">
        <f t="shared" si="21"/>
        <v>1270</v>
      </c>
      <c r="N106" s="87">
        <f t="shared" si="21"/>
        <v>1267</v>
      </c>
      <c r="O106" s="87">
        <f t="shared" si="21"/>
        <v>1264</v>
      </c>
      <c r="P106" s="87">
        <f t="shared" si="21"/>
        <v>1262</v>
      </c>
      <c r="Q106" s="87">
        <f t="shared" si="21"/>
        <v>1259</v>
      </c>
      <c r="R106" s="87">
        <f t="shared" si="21"/>
        <v>1257</v>
      </c>
      <c r="S106" s="87">
        <f t="shared" si="21"/>
        <v>1254</v>
      </c>
      <c r="T106" s="87">
        <f t="shared" si="22"/>
        <v>1252</v>
      </c>
      <c r="U106" s="87">
        <f t="shared" si="22"/>
        <v>1249</v>
      </c>
      <c r="V106" s="87">
        <f t="shared" si="22"/>
        <v>1247</v>
      </c>
      <c r="W106" s="87">
        <f t="shared" si="22"/>
        <v>1244</v>
      </c>
      <c r="X106" s="87">
        <f t="shared" si="22"/>
        <v>1242</v>
      </c>
      <c r="Y106" s="87">
        <f t="shared" si="22"/>
        <v>1239</v>
      </c>
      <c r="Z106" s="87">
        <f t="shared" si="22"/>
        <v>1237</v>
      </c>
      <c r="AA106" s="87">
        <f t="shared" si="22"/>
        <v>1234</v>
      </c>
      <c r="AB106" s="87">
        <f t="shared" si="22"/>
        <v>1232</v>
      </c>
      <c r="AC106" s="87">
        <f t="shared" si="22"/>
        <v>1229</v>
      </c>
      <c r="AD106" s="87">
        <f t="shared" si="22"/>
        <v>1227</v>
      </c>
      <c r="AE106" s="87">
        <f t="shared" si="22"/>
        <v>1225</v>
      </c>
      <c r="AF106" s="87">
        <f t="shared" si="22"/>
        <v>1222</v>
      </c>
      <c r="AG106" s="87">
        <f t="shared" si="22"/>
        <v>1220</v>
      </c>
      <c r="AH106" s="42"/>
    </row>
    <row r="107" spans="1:34" s="116" customFormat="1" ht="17.25" thickBot="1" x14ac:dyDescent="0.35">
      <c r="A107" s="63" t="str">
        <f t="shared" si="4"/>
        <v>Slow Change OCGT (small GT)</v>
      </c>
      <c r="B107" s="19" t="str">
        <f t="shared" si="18"/>
        <v>OCGT (small GT)</v>
      </c>
      <c r="C107" s="19" t="s">
        <v>26</v>
      </c>
      <c r="D107" s="87">
        <f t="shared" si="21"/>
        <v>1290</v>
      </c>
      <c r="E107" s="87">
        <f t="shared" si="21"/>
        <v>1290</v>
      </c>
      <c r="F107" s="87">
        <f t="shared" si="21"/>
        <v>1287</v>
      </c>
      <c r="G107" s="87">
        <f t="shared" si="21"/>
        <v>1285</v>
      </c>
      <c r="H107" s="87">
        <f t="shared" si="21"/>
        <v>1282</v>
      </c>
      <c r="I107" s="87">
        <f t="shared" si="21"/>
        <v>1280</v>
      </c>
      <c r="J107" s="87">
        <f t="shared" si="21"/>
        <v>1277</v>
      </c>
      <c r="K107" s="87">
        <f t="shared" si="21"/>
        <v>1275</v>
      </c>
      <c r="L107" s="87">
        <f t="shared" si="21"/>
        <v>1272</v>
      </c>
      <c r="M107" s="87">
        <f t="shared" si="21"/>
        <v>1270</v>
      </c>
      <c r="N107" s="87">
        <f t="shared" si="21"/>
        <v>1267</v>
      </c>
      <c r="O107" s="87">
        <f t="shared" si="21"/>
        <v>1264</v>
      </c>
      <c r="P107" s="87">
        <f t="shared" si="21"/>
        <v>1262</v>
      </c>
      <c r="Q107" s="87">
        <f t="shared" si="21"/>
        <v>1259</v>
      </c>
      <c r="R107" s="87">
        <f t="shared" si="21"/>
        <v>1257</v>
      </c>
      <c r="S107" s="87">
        <f t="shared" si="21"/>
        <v>1254</v>
      </c>
      <c r="T107" s="87">
        <f t="shared" si="22"/>
        <v>1252</v>
      </c>
      <c r="U107" s="87">
        <f t="shared" si="22"/>
        <v>1249</v>
      </c>
      <c r="V107" s="87">
        <f t="shared" si="22"/>
        <v>1247</v>
      </c>
      <c r="W107" s="87">
        <f t="shared" si="22"/>
        <v>1244</v>
      </c>
      <c r="X107" s="87">
        <f t="shared" si="22"/>
        <v>1242</v>
      </c>
      <c r="Y107" s="87">
        <f t="shared" si="22"/>
        <v>1239</v>
      </c>
      <c r="Z107" s="87">
        <f t="shared" si="22"/>
        <v>1237</v>
      </c>
      <c r="AA107" s="87">
        <f t="shared" si="22"/>
        <v>1234</v>
      </c>
      <c r="AB107" s="87">
        <f t="shared" si="22"/>
        <v>1232</v>
      </c>
      <c r="AC107" s="87">
        <f t="shared" si="22"/>
        <v>1229</v>
      </c>
      <c r="AD107" s="87">
        <f t="shared" si="22"/>
        <v>1227</v>
      </c>
      <c r="AE107" s="87">
        <f t="shared" si="22"/>
        <v>1225</v>
      </c>
      <c r="AF107" s="87">
        <f t="shared" si="22"/>
        <v>1222</v>
      </c>
      <c r="AG107" s="87">
        <f t="shared" si="22"/>
        <v>1220</v>
      </c>
      <c r="AH107" s="42"/>
    </row>
    <row r="108" spans="1:34" s="116" customFormat="1" ht="17.25" thickBot="1" x14ac:dyDescent="0.35">
      <c r="A108" s="63" t="str">
        <f t="shared" si="4"/>
        <v xml:space="preserve"> </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20"/>
      <c r="AH108" s="20"/>
    </row>
    <row r="109" spans="1:34" s="116" customFormat="1" ht="17.25" thickBot="1" x14ac:dyDescent="0.35">
      <c r="A109" s="63"/>
      <c r="B109" s="28"/>
      <c r="C109" s="26" t="s">
        <v>43</v>
      </c>
      <c r="D109" s="115" t="s">
        <v>40</v>
      </c>
      <c r="E109" s="115" t="s">
        <v>46</v>
      </c>
      <c r="F109" s="115" t="s">
        <v>47</v>
      </c>
      <c r="G109" s="115" t="s">
        <v>48</v>
      </c>
      <c r="H109" s="115" t="s">
        <v>39</v>
      </c>
      <c r="I109" s="115" t="s">
        <v>38</v>
      </c>
      <c r="J109" s="115" t="s">
        <v>49</v>
      </c>
      <c r="K109" s="115" t="s">
        <v>50</v>
      </c>
      <c r="L109" s="115" t="s">
        <v>51</v>
      </c>
      <c r="M109" s="115" t="s">
        <v>52</v>
      </c>
      <c r="N109" s="115" t="s">
        <v>53</v>
      </c>
      <c r="O109" s="115" t="s">
        <v>54</v>
      </c>
      <c r="P109" s="115" t="s">
        <v>55</v>
      </c>
      <c r="Q109" s="115" t="s">
        <v>56</v>
      </c>
      <c r="R109" s="115" t="s">
        <v>57</v>
      </c>
      <c r="S109" s="115" t="s">
        <v>58</v>
      </c>
      <c r="T109" s="115" t="s">
        <v>59</v>
      </c>
      <c r="U109" s="115" t="s">
        <v>60</v>
      </c>
      <c r="V109" s="115" t="s">
        <v>41</v>
      </c>
      <c r="W109" s="115" t="s">
        <v>61</v>
      </c>
      <c r="X109" s="115" t="s">
        <v>62</v>
      </c>
      <c r="Y109" s="115" t="s">
        <v>63</v>
      </c>
      <c r="Z109" s="115" t="s">
        <v>64</v>
      </c>
      <c r="AA109" s="115" t="s">
        <v>65</v>
      </c>
      <c r="AB109" s="115" t="s">
        <v>66</v>
      </c>
      <c r="AC109" s="115" t="s">
        <v>67</v>
      </c>
      <c r="AD109" s="115" t="s">
        <v>68</v>
      </c>
      <c r="AE109" s="115" t="s">
        <v>69</v>
      </c>
      <c r="AF109" s="115" t="s">
        <v>70</v>
      </c>
      <c r="AG109" s="115" t="s">
        <v>104</v>
      </c>
      <c r="AH109" s="20"/>
    </row>
    <row r="110" spans="1:34" s="116" customFormat="1" ht="17.25" thickBot="1" x14ac:dyDescent="0.35">
      <c r="A110" s="63" t="str">
        <f t="shared" si="4"/>
        <v>GenCost Current Policies OCGT (large GT)</v>
      </c>
      <c r="B110" s="19" t="str">
        <f>B18</f>
        <v>OCGT (large GT)</v>
      </c>
      <c r="C110" s="34" t="s">
        <v>250</v>
      </c>
      <c r="D110" s="89">
        <f>INDEX(D$15:D$30,MATCH($B110,$B$15:$B$30,0))</f>
        <v>765</v>
      </c>
      <c r="E110" s="89">
        <f t="shared" ref="E110:AG110" si="23">INDEX(E$15:E$30,MATCH($B110,$B$15:$B$30,0))</f>
        <v>763</v>
      </c>
      <c r="F110" s="89">
        <f t="shared" si="23"/>
        <v>762</v>
      </c>
      <c r="G110" s="89">
        <f t="shared" si="23"/>
        <v>760</v>
      </c>
      <c r="H110" s="89">
        <f t="shared" si="23"/>
        <v>759</v>
      </c>
      <c r="I110" s="89">
        <f t="shared" si="23"/>
        <v>757</v>
      </c>
      <c r="J110" s="89">
        <f t="shared" si="23"/>
        <v>756</v>
      </c>
      <c r="K110" s="89">
        <f t="shared" si="23"/>
        <v>754</v>
      </c>
      <c r="L110" s="89">
        <f t="shared" si="23"/>
        <v>753</v>
      </c>
      <c r="M110" s="89">
        <f t="shared" si="23"/>
        <v>751</v>
      </c>
      <c r="N110" s="89">
        <f t="shared" si="23"/>
        <v>750</v>
      </c>
      <c r="O110" s="89">
        <f t="shared" si="23"/>
        <v>748</v>
      </c>
      <c r="P110" s="89">
        <f t="shared" si="23"/>
        <v>747</v>
      </c>
      <c r="Q110" s="89">
        <f t="shared" si="23"/>
        <v>745</v>
      </c>
      <c r="R110" s="89">
        <f t="shared" si="23"/>
        <v>744</v>
      </c>
      <c r="S110" s="89">
        <f t="shared" si="23"/>
        <v>742</v>
      </c>
      <c r="T110" s="89">
        <f t="shared" si="23"/>
        <v>741</v>
      </c>
      <c r="U110" s="89">
        <f t="shared" si="23"/>
        <v>739</v>
      </c>
      <c r="V110" s="89">
        <f t="shared" si="23"/>
        <v>738</v>
      </c>
      <c r="W110" s="89">
        <f t="shared" si="23"/>
        <v>736</v>
      </c>
      <c r="X110" s="89">
        <f t="shared" si="23"/>
        <v>735</v>
      </c>
      <c r="Y110" s="89">
        <f t="shared" si="23"/>
        <v>734</v>
      </c>
      <c r="Z110" s="89">
        <f t="shared" si="23"/>
        <v>732</v>
      </c>
      <c r="AA110" s="89">
        <f t="shared" si="23"/>
        <v>731</v>
      </c>
      <c r="AB110" s="89">
        <f t="shared" si="23"/>
        <v>729</v>
      </c>
      <c r="AC110" s="89">
        <f t="shared" si="23"/>
        <v>728</v>
      </c>
      <c r="AD110" s="89">
        <f t="shared" si="23"/>
        <v>726</v>
      </c>
      <c r="AE110" s="89">
        <f t="shared" si="23"/>
        <v>725</v>
      </c>
      <c r="AF110" s="89">
        <f t="shared" si="23"/>
        <v>723</v>
      </c>
      <c r="AG110" s="89">
        <f t="shared" si="23"/>
        <v>722</v>
      </c>
      <c r="AH110" s="20"/>
    </row>
    <row r="111" spans="1:34" s="116" customFormat="1" ht="17.25" thickBot="1" x14ac:dyDescent="0.35">
      <c r="A111" s="63"/>
      <c r="B111" s="19" t="str">
        <f t="shared" ref="B111:B116" si="24">B110</f>
        <v>OCGT (large GT)</v>
      </c>
      <c r="C111" s="34" t="s">
        <v>261</v>
      </c>
      <c r="D111" s="89">
        <f t="shared" ref="D111:AG111" si="25">INDEX(D$35:D$50,MATCH($B111,$B$35:$B$50,0))</f>
        <v>765</v>
      </c>
      <c r="E111" s="89">
        <f t="shared" si="25"/>
        <v>763</v>
      </c>
      <c r="F111" s="89">
        <f t="shared" si="25"/>
        <v>762</v>
      </c>
      <c r="G111" s="89">
        <f t="shared" si="25"/>
        <v>760</v>
      </c>
      <c r="H111" s="89">
        <f t="shared" si="25"/>
        <v>759</v>
      </c>
      <c r="I111" s="89">
        <f t="shared" si="25"/>
        <v>757</v>
      </c>
      <c r="J111" s="89">
        <f t="shared" si="25"/>
        <v>756</v>
      </c>
      <c r="K111" s="89">
        <f t="shared" si="25"/>
        <v>754</v>
      </c>
      <c r="L111" s="89">
        <f t="shared" si="25"/>
        <v>753</v>
      </c>
      <c r="M111" s="89">
        <f t="shared" si="25"/>
        <v>751</v>
      </c>
      <c r="N111" s="89">
        <f t="shared" si="25"/>
        <v>750</v>
      </c>
      <c r="O111" s="89">
        <f t="shared" si="25"/>
        <v>748</v>
      </c>
      <c r="P111" s="89">
        <f t="shared" si="25"/>
        <v>747</v>
      </c>
      <c r="Q111" s="89">
        <f t="shared" si="25"/>
        <v>745</v>
      </c>
      <c r="R111" s="89">
        <f t="shared" si="25"/>
        <v>744</v>
      </c>
      <c r="S111" s="89">
        <f t="shared" si="25"/>
        <v>742</v>
      </c>
      <c r="T111" s="89">
        <f t="shared" si="25"/>
        <v>741</v>
      </c>
      <c r="U111" s="89">
        <f t="shared" si="25"/>
        <v>739</v>
      </c>
      <c r="V111" s="89">
        <f t="shared" si="25"/>
        <v>738</v>
      </c>
      <c r="W111" s="89">
        <f t="shared" si="25"/>
        <v>736</v>
      </c>
      <c r="X111" s="89">
        <f t="shared" si="25"/>
        <v>735</v>
      </c>
      <c r="Y111" s="89">
        <f t="shared" si="25"/>
        <v>734</v>
      </c>
      <c r="Z111" s="89">
        <f t="shared" si="25"/>
        <v>732</v>
      </c>
      <c r="AA111" s="89">
        <f t="shared" si="25"/>
        <v>731</v>
      </c>
      <c r="AB111" s="89">
        <f t="shared" si="25"/>
        <v>729</v>
      </c>
      <c r="AC111" s="89">
        <f t="shared" si="25"/>
        <v>728</v>
      </c>
      <c r="AD111" s="89">
        <f t="shared" si="25"/>
        <v>726</v>
      </c>
      <c r="AE111" s="89">
        <f t="shared" si="25"/>
        <v>725</v>
      </c>
      <c r="AF111" s="89">
        <f t="shared" si="25"/>
        <v>723</v>
      </c>
      <c r="AG111" s="89">
        <f t="shared" si="25"/>
        <v>722</v>
      </c>
      <c r="AH111" s="20"/>
    </row>
    <row r="112" spans="1:34" s="116" customFormat="1" ht="17.25" thickBot="1" x14ac:dyDescent="0.35">
      <c r="A112" s="63" t="str">
        <f t="shared" si="4"/>
        <v>GenCost Global NZE by 2050 OCGT (large GT)</v>
      </c>
      <c r="B112" s="19" t="str">
        <f t="shared" si="24"/>
        <v>OCGT (large GT)</v>
      </c>
      <c r="C112" s="34" t="s">
        <v>249</v>
      </c>
      <c r="D112" s="89">
        <f>INDEX(D$55:D$70,MATCH($B112,$B$55:$B$70,0))</f>
        <v>765</v>
      </c>
      <c r="E112" s="89">
        <f t="shared" ref="E112:AG112" si="26">INDEX(E$55:E$70,MATCH($B112,$B$55:$B$70,0))</f>
        <v>763</v>
      </c>
      <c r="F112" s="89">
        <f t="shared" si="26"/>
        <v>762</v>
      </c>
      <c r="G112" s="89">
        <f t="shared" si="26"/>
        <v>760</v>
      </c>
      <c r="H112" s="89">
        <f t="shared" si="26"/>
        <v>759</v>
      </c>
      <c r="I112" s="89">
        <f t="shared" si="26"/>
        <v>757</v>
      </c>
      <c r="J112" s="89">
        <f t="shared" si="26"/>
        <v>756</v>
      </c>
      <c r="K112" s="89">
        <f t="shared" si="26"/>
        <v>754</v>
      </c>
      <c r="L112" s="89">
        <f t="shared" si="26"/>
        <v>753</v>
      </c>
      <c r="M112" s="89">
        <f t="shared" si="26"/>
        <v>751</v>
      </c>
      <c r="N112" s="89">
        <f t="shared" si="26"/>
        <v>750</v>
      </c>
      <c r="O112" s="89">
        <f t="shared" si="26"/>
        <v>748</v>
      </c>
      <c r="P112" s="89">
        <f t="shared" si="26"/>
        <v>747</v>
      </c>
      <c r="Q112" s="89">
        <f t="shared" si="26"/>
        <v>745</v>
      </c>
      <c r="R112" s="89">
        <f t="shared" si="26"/>
        <v>744</v>
      </c>
      <c r="S112" s="89">
        <f t="shared" si="26"/>
        <v>742</v>
      </c>
      <c r="T112" s="89">
        <f t="shared" si="26"/>
        <v>741</v>
      </c>
      <c r="U112" s="89">
        <f t="shared" si="26"/>
        <v>739</v>
      </c>
      <c r="V112" s="89">
        <f t="shared" si="26"/>
        <v>738</v>
      </c>
      <c r="W112" s="89">
        <f t="shared" si="26"/>
        <v>736</v>
      </c>
      <c r="X112" s="89">
        <f t="shared" si="26"/>
        <v>735</v>
      </c>
      <c r="Y112" s="89">
        <f t="shared" si="26"/>
        <v>734</v>
      </c>
      <c r="Z112" s="89">
        <f t="shared" si="26"/>
        <v>732</v>
      </c>
      <c r="AA112" s="89">
        <f t="shared" si="26"/>
        <v>731</v>
      </c>
      <c r="AB112" s="89">
        <f t="shared" si="26"/>
        <v>729</v>
      </c>
      <c r="AC112" s="89">
        <f t="shared" si="26"/>
        <v>728</v>
      </c>
      <c r="AD112" s="89">
        <f t="shared" si="26"/>
        <v>726</v>
      </c>
      <c r="AE112" s="89">
        <f t="shared" si="26"/>
        <v>725</v>
      </c>
      <c r="AF112" s="89">
        <f t="shared" si="26"/>
        <v>723</v>
      </c>
      <c r="AG112" s="89">
        <f t="shared" si="26"/>
        <v>722</v>
      </c>
      <c r="AH112" s="42"/>
    </row>
    <row r="113" spans="1:34" s="116" customFormat="1" ht="17.25" thickBot="1" x14ac:dyDescent="0.35">
      <c r="A113" s="63" t="str">
        <f t="shared" si="4"/>
        <v>Step Change OCGT (large GT)</v>
      </c>
      <c r="B113" s="19" t="str">
        <f t="shared" si="24"/>
        <v>OCGT (large GT)</v>
      </c>
      <c r="C113" s="19" t="s">
        <v>27</v>
      </c>
      <c r="D113" s="87">
        <f t="shared" ref="D113:S116" si="27">INDEX($D$15:$AG$77,MATCH(INDEX($I$4:$L$4,1,MATCH($C113,$I$3:$L$3,0))&amp;" "&amp;$B113,$A$15:$A$77,0),MATCH(D$82,$D$14:$AG$14,0))</f>
        <v>765</v>
      </c>
      <c r="E113" s="87">
        <f t="shared" si="27"/>
        <v>763</v>
      </c>
      <c r="F113" s="87">
        <f t="shared" si="27"/>
        <v>762</v>
      </c>
      <c r="G113" s="87">
        <f t="shared" si="27"/>
        <v>760</v>
      </c>
      <c r="H113" s="87">
        <f t="shared" si="27"/>
        <v>759</v>
      </c>
      <c r="I113" s="87">
        <f t="shared" si="27"/>
        <v>757</v>
      </c>
      <c r="J113" s="87">
        <f t="shared" si="27"/>
        <v>756</v>
      </c>
      <c r="K113" s="87">
        <f t="shared" si="27"/>
        <v>754</v>
      </c>
      <c r="L113" s="87">
        <f t="shared" si="27"/>
        <v>753</v>
      </c>
      <c r="M113" s="87">
        <f t="shared" si="27"/>
        <v>751</v>
      </c>
      <c r="N113" s="87">
        <f t="shared" si="27"/>
        <v>750</v>
      </c>
      <c r="O113" s="87">
        <f t="shared" si="27"/>
        <v>748</v>
      </c>
      <c r="P113" s="87">
        <f t="shared" si="27"/>
        <v>747</v>
      </c>
      <c r="Q113" s="87">
        <f t="shared" si="27"/>
        <v>745</v>
      </c>
      <c r="R113" s="87">
        <f t="shared" si="27"/>
        <v>744</v>
      </c>
      <c r="S113" s="87">
        <f t="shared" si="27"/>
        <v>742</v>
      </c>
      <c r="T113" s="87">
        <f t="shared" ref="T113:AG116" si="28">INDEX($D$15:$AG$77,MATCH(INDEX($I$4:$L$4,1,MATCH($C113,$I$3:$L$3,0))&amp;" "&amp;$B113,$A$15:$A$77,0),MATCH(T$82,$D$14:$AG$14,0))</f>
        <v>741</v>
      </c>
      <c r="U113" s="87">
        <f t="shared" si="28"/>
        <v>739</v>
      </c>
      <c r="V113" s="87">
        <f t="shared" si="28"/>
        <v>738</v>
      </c>
      <c r="W113" s="87">
        <f t="shared" si="28"/>
        <v>736</v>
      </c>
      <c r="X113" s="87">
        <f t="shared" si="28"/>
        <v>735</v>
      </c>
      <c r="Y113" s="87">
        <f t="shared" si="28"/>
        <v>734</v>
      </c>
      <c r="Z113" s="87">
        <f t="shared" si="28"/>
        <v>732</v>
      </c>
      <c r="AA113" s="87">
        <f t="shared" si="28"/>
        <v>731</v>
      </c>
      <c r="AB113" s="87">
        <f t="shared" si="28"/>
        <v>729</v>
      </c>
      <c r="AC113" s="87">
        <f t="shared" si="28"/>
        <v>728</v>
      </c>
      <c r="AD113" s="87">
        <f t="shared" si="28"/>
        <v>726</v>
      </c>
      <c r="AE113" s="87">
        <f t="shared" si="28"/>
        <v>725</v>
      </c>
      <c r="AF113" s="87">
        <f t="shared" si="28"/>
        <v>723</v>
      </c>
      <c r="AG113" s="87">
        <f t="shared" si="28"/>
        <v>722</v>
      </c>
      <c r="AH113" s="42"/>
    </row>
    <row r="114" spans="1:34" s="116" customFormat="1" ht="17.25" thickBot="1" x14ac:dyDescent="0.35">
      <c r="A114" s="63" t="str">
        <f t="shared" si="4"/>
        <v>Hydrogen Export OCGT (large GT)</v>
      </c>
      <c r="B114" s="19" t="str">
        <f t="shared" si="24"/>
        <v>OCGT (large GT)</v>
      </c>
      <c r="C114" s="19" t="s">
        <v>257</v>
      </c>
      <c r="D114" s="88">
        <f t="shared" si="27"/>
        <v>765</v>
      </c>
      <c r="E114" s="88">
        <f t="shared" si="27"/>
        <v>763</v>
      </c>
      <c r="F114" s="88">
        <f t="shared" si="27"/>
        <v>762</v>
      </c>
      <c r="G114" s="88">
        <f t="shared" si="27"/>
        <v>760</v>
      </c>
      <c r="H114" s="88">
        <f t="shared" si="27"/>
        <v>759</v>
      </c>
      <c r="I114" s="88">
        <f t="shared" si="27"/>
        <v>757</v>
      </c>
      <c r="J114" s="88">
        <f t="shared" si="27"/>
        <v>756</v>
      </c>
      <c r="K114" s="88">
        <f t="shared" si="27"/>
        <v>754</v>
      </c>
      <c r="L114" s="88">
        <f t="shared" si="27"/>
        <v>753</v>
      </c>
      <c r="M114" s="88">
        <f t="shared" si="27"/>
        <v>751</v>
      </c>
      <c r="N114" s="88">
        <f t="shared" si="27"/>
        <v>750</v>
      </c>
      <c r="O114" s="88">
        <f t="shared" si="27"/>
        <v>748</v>
      </c>
      <c r="P114" s="88">
        <f t="shared" si="27"/>
        <v>747</v>
      </c>
      <c r="Q114" s="88">
        <f t="shared" si="27"/>
        <v>745</v>
      </c>
      <c r="R114" s="88">
        <f t="shared" si="27"/>
        <v>744</v>
      </c>
      <c r="S114" s="88">
        <f t="shared" si="27"/>
        <v>742</v>
      </c>
      <c r="T114" s="88">
        <f t="shared" si="28"/>
        <v>741</v>
      </c>
      <c r="U114" s="88">
        <f t="shared" si="28"/>
        <v>739</v>
      </c>
      <c r="V114" s="88">
        <f t="shared" si="28"/>
        <v>738</v>
      </c>
      <c r="W114" s="88">
        <f t="shared" si="28"/>
        <v>736</v>
      </c>
      <c r="X114" s="88">
        <f t="shared" si="28"/>
        <v>735</v>
      </c>
      <c r="Y114" s="88">
        <f t="shared" si="28"/>
        <v>734</v>
      </c>
      <c r="Z114" s="88">
        <f t="shared" si="28"/>
        <v>732</v>
      </c>
      <c r="AA114" s="88">
        <f t="shared" si="28"/>
        <v>731</v>
      </c>
      <c r="AB114" s="88">
        <f t="shared" si="28"/>
        <v>729</v>
      </c>
      <c r="AC114" s="88">
        <f t="shared" si="28"/>
        <v>728</v>
      </c>
      <c r="AD114" s="88">
        <f t="shared" si="28"/>
        <v>726</v>
      </c>
      <c r="AE114" s="88">
        <f t="shared" si="28"/>
        <v>725</v>
      </c>
      <c r="AF114" s="88">
        <f t="shared" si="28"/>
        <v>723</v>
      </c>
      <c r="AG114" s="88">
        <f t="shared" si="28"/>
        <v>722</v>
      </c>
      <c r="AH114" s="42"/>
    </row>
    <row r="115" spans="1:34" s="116" customFormat="1" ht="17.25" thickBot="1" x14ac:dyDescent="0.35">
      <c r="A115" s="63" t="str">
        <f t="shared" si="4"/>
        <v>Progressive Change OCGT (large GT)</v>
      </c>
      <c r="B115" s="19" t="str">
        <f t="shared" si="24"/>
        <v>OCGT (large GT)</v>
      </c>
      <c r="C115" s="19" t="s">
        <v>248</v>
      </c>
      <c r="D115" s="87">
        <f t="shared" si="27"/>
        <v>765</v>
      </c>
      <c r="E115" s="87">
        <f t="shared" si="27"/>
        <v>763</v>
      </c>
      <c r="F115" s="87">
        <f t="shared" si="27"/>
        <v>762</v>
      </c>
      <c r="G115" s="87">
        <f t="shared" si="27"/>
        <v>760</v>
      </c>
      <c r="H115" s="87">
        <f t="shared" si="27"/>
        <v>759</v>
      </c>
      <c r="I115" s="87">
        <f t="shared" si="27"/>
        <v>757</v>
      </c>
      <c r="J115" s="87">
        <f t="shared" si="27"/>
        <v>756</v>
      </c>
      <c r="K115" s="87">
        <f t="shared" si="27"/>
        <v>754</v>
      </c>
      <c r="L115" s="87">
        <f t="shared" si="27"/>
        <v>753</v>
      </c>
      <c r="M115" s="87">
        <f t="shared" si="27"/>
        <v>751</v>
      </c>
      <c r="N115" s="87">
        <f t="shared" si="27"/>
        <v>750</v>
      </c>
      <c r="O115" s="87">
        <f t="shared" si="27"/>
        <v>748</v>
      </c>
      <c r="P115" s="87">
        <f t="shared" si="27"/>
        <v>747</v>
      </c>
      <c r="Q115" s="87">
        <f t="shared" si="27"/>
        <v>745</v>
      </c>
      <c r="R115" s="87">
        <f t="shared" si="27"/>
        <v>744</v>
      </c>
      <c r="S115" s="87">
        <f t="shared" si="27"/>
        <v>742</v>
      </c>
      <c r="T115" s="87">
        <f t="shared" si="28"/>
        <v>741</v>
      </c>
      <c r="U115" s="87">
        <f t="shared" si="28"/>
        <v>739</v>
      </c>
      <c r="V115" s="87">
        <f t="shared" si="28"/>
        <v>738</v>
      </c>
      <c r="W115" s="87">
        <f t="shared" si="28"/>
        <v>736</v>
      </c>
      <c r="X115" s="87">
        <f t="shared" si="28"/>
        <v>735</v>
      </c>
      <c r="Y115" s="87">
        <f t="shared" si="28"/>
        <v>734</v>
      </c>
      <c r="Z115" s="87">
        <f t="shared" si="28"/>
        <v>732</v>
      </c>
      <c r="AA115" s="87">
        <f t="shared" si="28"/>
        <v>731</v>
      </c>
      <c r="AB115" s="87">
        <f t="shared" si="28"/>
        <v>729</v>
      </c>
      <c r="AC115" s="87">
        <f t="shared" si="28"/>
        <v>728</v>
      </c>
      <c r="AD115" s="87">
        <f t="shared" si="28"/>
        <v>726</v>
      </c>
      <c r="AE115" s="87">
        <f t="shared" si="28"/>
        <v>725</v>
      </c>
      <c r="AF115" s="87">
        <f t="shared" si="28"/>
        <v>723</v>
      </c>
      <c r="AG115" s="87">
        <f t="shared" si="28"/>
        <v>722</v>
      </c>
      <c r="AH115" s="42"/>
    </row>
    <row r="116" spans="1:34" s="116" customFormat="1" ht="17.25" thickBot="1" x14ac:dyDescent="0.35">
      <c r="A116" s="63" t="str">
        <f t="shared" si="4"/>
        <v>Slow Change OCGT (large GT)</v>
      </c>
      <c r="B116" s="19" t="str">
        <f t="shared" si="24"/>
        <v>OCGT (large GT)</v>
      </c>
      <c r="C116" s="19" t="s">
        <v>26</v>
      </c>
      <c r="D116" s="87">
        <f t="shared" si="27"/>
        <v>765</v>
      </c>
      <c r="E116" s="87">
        <f t="shared" si="27"/>
        <v>763</v>
      </c>
      <c r="F116" s="87">
        <f t="shared" si="27"/>
        <v>762</v>
      </c>
      <c r="G116" s="87">
        <f t="shared" si="27"/>
        <v>760</v>
      </c>
      <c r="H116" s="87">
        <f t="shared" si="27"/>
        <v>759</v>
      </c>
      <c r="I116" s="87">
        <f t="shared" si="27"/>
        <v>757</v>
      </c>
      <c r="J116" s="87">
        <f t="shared" si="27"/>
        <v>756</v>
      </c>
      <c r="K116" s="87">
        <f t="shared" si="27"/>
        <v>754</v>
      </c>
      <c r="L116" s="87">
        <f t="shared" si="27"/>
        <v>753</v>
      </c>
      <c r="M116" s="87">
        <f t="shared" si="27"/>
        <v>751</v>
      </c>
      <c r="N116" s="87">
        <f t="shared" si="27"/>
        <v>750</v>
      </c>
      <c r="O116" s="87">
        <f t="shared" si="27"/>
        <v>748</v>
      </c>
      <c r="P116" s="87">
        <f t="shared" si="27"/>
        <v>747</v>
      </c>
      <c r="Q116" s="87">
        <f t="shared" si="27"/>
        <v>745</v>
      </c>
      <c r="R116" s="87">
        <f t="shared" si="27"/>
        <v>744</v>
      </c>
      <c r="S116" s="87">
        <f t="shared" si="27"/>
        <v>742</v>
      </c>
      <c r="T116" s="87">
        <f t="shared" si="28"/>
        <v>741</v>
      </c>
      <c r="U116" s="87">
        <f t="shared" si="28"/>
        <v>739</v>
      </c>
      <c r="V116" s="87">
        <f t="shared" si="28"/>
        <v>738</v>
      </c>
      <c r="W116" s="87">
        <f t="shared" si="28"/>
        <v>736</v>
      </c>
      <c r="X116" s="87">
        <f t="shared" si="28"/>
        <v>735</v>
      </c>
      <c r="Y116" s="87">
        <f t="shared" si="28"/>
        <v>734</v>
      </c>
      <c r="Z116" s="87">
        <f t="shared" si="28"/>
        <v>732</v>
      </c>
      <c r="AA116" s="87">
        <f t="shared" si="28"/>
        <v>731</v>
      </c>
      <c r="AB116" s="87">
        <f t="shared" si="28"/>
        <v>729</v>
      </c>
      <c r="AC116" s="87">
        <f t="shared" si="28"/>
        <v>728</v>
      </c>
      <c r="AD116" s="87">
        <f t="shared" si="28"/>
        <v>726</v>
      </c>
      <c r="AE116" s="87">
        <f t="shared" si="28"/>
        <v>725</v>
      </c>
      <c r="AF116" s="87">
        <f t="shared" si="28"/>
        <v>723</v>
      </c>
      <c r="AG116" s="87">
        <f t="shared" si="28"/>
        <v>722</v>
      </c>
      <c r="AH116" s="42"/>
    </row>
    <row r="117" spans="1:34" s="116" customFormat="1" ht="17.25" thickBot="1" x14ac:dyDescent="0.35">
      <c r="A117" s="63" t="str">
        <f t="shared" si="4"/>
        <v xml:space="preserve"> </v>
      </c>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42"/>
      <c r="AH117" s="42"/>
    </row>
    <row r="118" spans="1:34" s="116" customFormat="1" ht="15" customHeight="1" thickBot="1" x14ac:dyDescent="0.35">
      <c r="A118" s="63"/>
      <c r="B118" s="28"/>
      <c r="C118" s="26" t="s">
        <v>43</v>
      </c>
      <c r="D118" s="115" t="s">
        <v>40</v>
      </c>
      <c r="E118" s="115" t="s">
        <v>46</v>
      </c>
      <c r="F118" s="115" t="s">
        <v>47</v>
      </c>
      <c r="G118" s="115" t="s">
        <v>48</v>
      </c>
      <c r="H118" s="115" t="s">
        <v>39</v>
      </c>
      <c r="I118" s="115" t="s">
        <v>38</v>
      </c>
      <c r="J118" s="115" t="s">
        <v>49</v>
      </c>
      <c r="K118" s="115" t="s">
        <v>50</v>
      </c>
      <c r="L118" s="115" t="s">
        <v>51</v>
      </c>
      <c r="M118" s="115" t="s">
        <v>52</v>
      </c>
      <c r="N118" s="115" t="s">
        <v>53</v>
      </c>
      <c r="O118" s="115" t="s">
        <v>54</v>
      </c>
      <c r="P118" s="115" t="s">
        <v>55</v>
      </c>
      <c r="Q118" s="115" t="s">
        <v>56</v>
      </c>
      <c r="R118" s="115" t="s">
        <v>57</v>
      </c>
      <c r="S118" s="115" t="s">
        <v>58</v>
      </c>
      <c r="T118" s="115" t="s">
        <v>59</v>
      </c>
      <c r="U118" s="115" t="s">
        <v>60</v>
      </c>
      <c r="V118" s="115" t="s">
        <v>41</v>
      </c>
      <c r="W118" s="115" t="s">
        <v>61</v>
      </c>
      <c r="X118" s="115" t="s">
        <v>62</v>
      </c>
      <c r="Y118" s="115" t="s">
        <v>63</v>
      </c>
      <c r="Z118" s="115" t="s">
        <v>64</v>
      </c>
      <c r="AA118" s="115" t="s">
        <v>65</v>
      </c>
      <c r="AB118" s="115" t="s">
        <v>66</v>
      </c>
      <c r="AC118" s="115" t="s">
        <v>67</v>
      </c>
      <c r="AD118" s="115" t="s">
        <v>68</v>
      </c>
      <c r="AE118" s="115" t="s">
        <v>69</v>
      </c>
      <c r="AF118" s="115" t="s">
        <v>70</v>
      </c>
      <c r="AG118" s="115" t="s">
        <v>104</v>
      </c>
      <c r="AH118" s="42"/>
    </row>
    <row r="119" spans="1:34" s="116" customFormat="1" ht="17.25" thickBot="1" x14ac:dyDescent="0.35">
      <c r="A119" s="63" t="str">
        <f t="shared" si="4"/>
        <v>GenCost Current Policies CCGT</v>
      </c>
      <c r="B119" s="19" t="str">
        <f>B19</f>
        <v>CCGT</v>
      </c>
      <c r="C119" s="34" t="s">
        <v>250</v>
      </c>
      <c r="D119" s="89">
        <f t="shared" ref="D119:AG119" si="29">INDEX(D$14:D$30,MATCH($B119,$B$14:$B$30,0))</f>
        <v>1559</v>
      </c>
      <c r="E119" s="89">
        <f t="shared" si="29"/>
        <v>1559</v>
      </c>
      <c r="F119" s="89">
        <f t="shared" si="29"/>
        <v>1556</v>
      </c>
      <c r="G119" s="89">
        <f t="shared" si="29"/>
        <v>1553</v>
      </c>
      <c r="H119" s="89">
        <f t="shared" si="29"/>
        <v>1550</v>
      </c>
      <c r="I119" s="89">
        <f t="shared" si="29"/>
        <v>1547</v>
      </c>
      <c r="J119" s="89">
        <f t="shared" si="29"/>
        <v>1543</v>
      </c>
      <c r="K119" s="89">
        <f t="shared" si="29"/>
        <v>1540</v>
      </c>
      <c r="L119" s="89">
        <f t="shared" si="29"/>
        <v>1537</v>
      </c>
      <c r="M119" s="89">
        <f t="shared" si="29"/>
        <v>1534</v>
      </c>
      <c r="N119" s="89">
        <f t="shared" si="29"/>
        <v>1531</v>
      </c>
      <c r="O119" s="89">
        <f t="shared" si="29"/>
        <v>1528</v>
      </c>
      <c r="P119" s="89">
        <f t="shared" si="29"/>
        <v>1525</v>
      </c>
      <c r="Q119" s="89">
        <f t="shared" si="29"/>
        <v>1522</v>
      </c>
      <c r="R119" s="89">
        <f t="shared" si="29"/>
        <v>1519</v>
      </c>
      <c r="S119" s="89">
        <f t="shared" si="29"/>
        <v>1516</v>
      </c>
      <c r="T119" s="89">
        <f t="shared" si="29"/>
        <v>1513</v>
      </c>
      <c r="U119" s="89">
        <f t="shared" si="29"/>
        <v>1510</v>
      </c>
      <c r="V119" s="89">
        <f t="shared" si="29"/>
        <v>1507</v>
      </c>
      <c r="W119" s="89">
        <f t="shared" si="29"/>
        <v>1504</v>
      </c>
      <c r="X119" s="89">
        <f t="shared" si="29"/>
        <v>1501</v>
      </c>
      <c r="Y119" s="89">
        <f t="shared" si="29"/>
        <v>1498</v>
      </c>
      <c r="Z119" s="89">
        <f t="shared" si="29"/>
        <v>1495</v>
      </c>
      <c r="AA119" s="89">
        <f t="shared" si="29"/>
        <v>1492</v>
      </c>
      <c r="AB119" s="89">
        <f t="shared" si="29"/>
        <v>1489</v>
      </c>
      <c r="AC119" s="89">
        <f t="shared" si="29"/>
        <v>1486</v>
      </c>
      <c r="AD119" s="89">
        <f t="shared" si="29"/>
        <v>1483</v>
      </c>
      <c r="AE119" s="89">
        <f t="shared" si="29"/>
        <v>1480</v>
      </c>
      <c r="AF119" s="89">
        <f t="shared" si="29"/>
        <v>1477</v>
      </c>
      <c r="AG119" s="89">
        <f t="shared" si="29"/>
        <v>1474</v>
      </c>
      <c r="AH119" s="42"/>
    </row>
    <row r="120" spans="1:34" s="116" customFormat="1" ht="17.25" thickBot="1" x14ac:dyDescent="0.35">
      <c r="A120" s="63"/>
      <c r="B120" s="19" t="str">
        <f t="shared" ref="B120:B125" si="30">B119</f>
        <v>CCGT</v>
      </c>
      <c r="C120" s="34" t="s">
        <v>261</v>
      </c>
      <c r="D120" s="89">
        <f t="shared" ref="D120:AG120" si="31">INDEX(D$35:D$50,MATCH($B120,$B$35:$B$50,0))</f>
        <v>1559</v>
      </c>
      <c r="E120" s="89">
        <f t="shared" si="31"/>
        <v>1559</v>
      </c>
      <c r="F120" s="89">
        <f t="shared" si="31"/>
        <v>1556</v>
      </c>
      <c r="G120" s="89">
        <f t="shared" si="31"/>
        <v>1553</v>
      </c>
      <c r="H120" s="89">
        <f t="shared" si="31"/>
        <v>1550</v>
      </c>
      <c r="I120" s="89">
        <f t="shared" si="31"/>
        <v>1547</v>
      </c>
      <c r="J120" s="89">
        <f t="shared" si="31"/>
        <v>1543</v>
      </c>
      <c r="K120" s="89">
        <f t="shared" si="31"/>
        <v>1540</v>
      </c>
      <c r="L120" s="89">
        <f t="shared" si="31"/>
        <v>1537</v>
      </c>
      <c r="M120" s="89">
        <f t="shared" si="31"/>
        <v>1534</v>
      </c>
      <c r="N120" s="89">
        <f t="shared" si="31"/>
        <v>1531</v>
      </c>
      <c r="O120" s="89">
        <f t="shared" si="31"/>
        <v>1528</v>
      </c>
      <c r="P120" s="89">
        <f t="shared" si="31"/>
        <v>1525</v>
      </c>
      <c r="Q120" s="89">
        <f t="shared" si="31"/>
        <v>1522</v>
      </c>
      <c r="R120" s="89">
        <f t="shared" si="31"/>
        <v>1519</v>
      </c>
      <c r="S120" s="89">
        <f t="shared" si="31"/>
        <v>1516</v>
      </c>
      <c r="T120" s="89">
        <f t="shared" si="31"/>
        <v>1513</v>
      </c>
      <c r="U120" s="89">
        <f t="shared" si="31"/>
        <v>1510</v>
      </c>
      <c r="V120" s="89">
        <f t="shared" si="31"/>
        <v>1507</v>
      </c>
      <c r="W120" s="89">
        <f t="shared" si="31"/>
        <v>1504</v>
      </c>
      <c r="X120" s="89">
        <f t="shared" si="31"/>
        <v>1501</v>
      </c>
      <c r="Y120" s="89">
        <f t="shared" si="31"/>
        <v>1498</v>
      </c>
      <c r="Z120" s="89">
        <f t="shared" si="31"/>
        <v>1495</v>
      </c>
      <c r="AA120" s="89">
        <f t="shared" si="31"/>
        <v>1492</v>
      </c>
      <c r="AB120" s="89">
        <f t="shared" si="31"/>
        <v>1489</v>
      </c>
      <c r="AC120" s="89">
        <f t="shared" si="31"/>
        <v>1486</v>
      </c>
      <c r="AD120" s="89">
        <f t="shared" si="31"/>
        <v>1483</v>
      </c>
      <c r="AE120" s="89">
        <f t="shared" si="31"/>
        <v>1480</v>
      </c>
      <c r="AF120" s="89">
        <f t="shared" si="31"/>
        <v>1477</v>
      </c>
      <c r="AG120" s="89">
        <f t="shared" si="31"/>
        <v>1474</v>
      </c>
      <c r="AH120" s="42"/>
    </row>
    <row r="121" spans="1:34" s="116" customFormat="1" ht="17.25" thickBot="1" x14ac:dyDescent="0.35">
      <c r="A121" s="63" t="str">
        <f t="shared" si="4"/>
        <v>GenCost Global NZE by 2050 CCGT</v>
      </c>
      <c r="B121" s="19" t="str">
        <f t="shared" si="30"/>
        <v>CCGT</v>
      </c>
      <c r="C121" s="34" t="s">
        <v>249</v>
      </c>
      <c r="D121" s="89">
        <f t="shared" ref="D121:AG121" si="32">INDEX(D$54:D$70,MATCH($B121,$B$54:$B$70,0))</f>
        <v>1559</v>
      </c>
      <c r="E121" s="89">
        <f t="shared" si="32"/>
        <v>1559</v>
      </c>
      <c r="F121" s="89">
        <f t="shared" si="32"/>
        <v>1553</v>
      </c>
      <c r="G121" s="89">
        <f t="shared" si="32"/>
        <v>1550</v>
      </c>
      <c r="H121" s="89">
        <f t="shared" si="32"/>
        <v>1547</v>
      </c>
      <c r="I121" s="89">
        <f t="shared" si="32"/>
        <v>1543</v>
      </c>
      <c r="J121" s="89">
        <f t="shared" si="32"/>
        <v>1540</v>
      </c>
      <c r="K121" s="89">
        <f t="shared" si="32"/>
        <v>1537</v>
      </c>
      <c r="L121" s="89">
        <f t="shared" si="32"/>
        <v>1534</v>
      </c>
      <c r="M121" s="89">
        <f t="shared" si="32"/>
        <v>1531</v>
      </c>
      <c r="N121" s="89">
        <f t="shared" si="32"/>
        <v>1528</v>
      </c>
      <c r="O121" s="89">
        <f t="shared" si="32"/>
        <v>1525</v>
      </c>
      <c r="P121" s="89">
        <f t="shared" si="32"/>
        <v>1522</v>
      </c>
      <c r="Q121" s="89">
        <f t="shared" si="32"/>
        <v>1519</v>
      </c>
      <c r="R121" s="89">
        <f t="shared" si="32"/>
        <v>1516</v>
      </c>
      <c r="S121" s="89">
        <f t="shared" si="32"/>
        <v>1513</v>
      </c>
      <c r="T121" s="89">
        <f t="shared" si="32"/>
        <v>1510</v>
      </c>
      <c r="U121" s="89">
        <f t="shared" si="32"/>
        <v>1507</v>
      </c>
      <c r="V121" s="89">
        <f t="shared" si="32"/>
        <v>1504</v>
      </c>
      <c r="W121" s="89">
        <f t="shared" si="32"/>
        <v>1501</v>
      </c>
      <c r="X121" s="89">
        <f t="shared" si="32"/>
        <v>1498</v>
      </c>
      <c r="Y121" s="89">
        <f t="shared" si="32"/>
        <v>1495</v>
      </c>
      <c r="Z121" s="89">
        <f t="shared" si="32"/>
        <v>1492</v>
      </c>
      <c r="AA121" s="89">
        <f t="shared" si="32"/>
        <v>1489</v>
      </c>
      <c r="AB121" s="89">
        <f t="shared" si="32"/>
        <v>1486</v>
      </c>
      <c r="AC121" s="89">
        <f t="shared" si="32"/>
        <v>1483</v>
      </c>
      <c r="AD121" s="89">
        <f t="shared" si="32"/>
        <v>1480</v>
      </c>
      <c r="AE121" s="89">
        <f t="shared" si="32"/>
        <v>1477</v>
      </c>
      <c r="AF121" s="89">
        <f t="shared" si="32"/>
        <v>1474</v>
      </c>
      <c r="AG121" s="89">
        <f t="shared" si="32"/>
        <v>1473</v>
      </c>
      <c r="AH121" s="42"/>
    </row>
    <row r="122" spans="1:34" s="116" customFormat="1" ht="17.25" thickBot="1" x14ac:dyDescent="0.35">
      <c r="A122" s="63" t="str">
        <f t="shared" si="4"/>
        <v>Step Change CCGT</v>
      </c>
      <c r="B122" s="19" t="str">
        <f t="shared" si="30"/>
        <v>CCGT</v>
      </c>
      <c r="C122" s="19" t="s">
        <v>27</v>
      </c>
      <c r="D122" s="87">
        <f t="shared" ref="D122:S125" si="33">INDEX($D$15:$AG$77,MATCH(INDEX($I$4:$L$4,1,MATCH($C122,$I$3:$L$3,0))&amp;" "&amp;$B122,$A$15:$A$77,0),MATCH(D$82,$D$14:$AG$14,0))</f>
        <v>1559</v>
      </c>
      <c r="E122" s="87">
        <f t="shared" si="33"/>
        <v>1559</v>
      </c>
      <c r="F122" s="87">
        <f t="shared" si="33"/>
        <v>1556</v>
      </c>
      <c r="G122" s="87">
        <f t="shared" si="33"/>
        <v>1553</v>
      </c>
      <c r="H122" s="87">
        <f t="shared" si="33"/>
        <v>1550</v>
      </c>
      <c r="I122" s="87">
        <f t="shared" si="33"/>
        <v>1547</v>
      </c>
      <c r="J122" s="87">
        <f t="shared" si="33"/>
        <v>1543</v>
      </c>
      <c r="K122" s="87">
        <f t="shared" si="33"/>
        <v>1540</v>
      </c>
      <c r="L122" s="87">
        <f t="shared" si="33"/>
        <v>1537</v>
      </c>
      <c r="M122" s="87">
        <f t="shared" si="33"/>
        <v>1534</v>
      </c>
      <c r="N122" s="87">
        <f t="shared" si="33"/>
        <v>1531</v>
      </c>
      <c r="O122" s="87">
        <f t="shared" si="33"/>
        <v>1528</v>
      </c>
      <c r="P122" s="87">
        <f t="shared" si="33"/>
        <v>1525</v>
      </c>
      <c r="Q122" s="87">
        <f t="shared" si="33"/>
        <v>1522</v>
      </c>
      <c r="R122" s="87">
        <f t="shared" si="33"/>
        <v>1519</v>
      </c>
      <c r="S122" s="87">
        <f t="shared" si="33"/>
        <v>1516</v>
      </c>
      <c r="T122" s="87">
        <f t="shared" ref="T122:AG125" si="34">INDEX($D$15:$AG$77,MATCH(INDEX($I$4:$L$4,1,MATCH($C122,$I$3:$L$3,0))&amp;" "&amp;$B122,$A$15:$A$77,0),MATCH(T$82,$D$14:$AG$14,0))</f>
        <v>1513</v>
      </c>
      <c r="U122" s="87">
        <f t="shared" si="34"/>
        <v>1510</v>
      </c>
      <c r="V122" s="87">
        <f t="shared" si="34"/>
        <v>1507</v>
      </c>
      <c r="W122" s="87">
        <f t="shared" si="34"/>
        <v>1504</v>
      </c>
      <c r="X122" s="87">
        <f t="shared" si="34"/>
        <v>1501</v>
      </c>
      <c r="Y122" s="87">
        <f t="shared" si="34"/>
        <v>1498</v>
      </c>
      <c r="Z122" s="87">
        <f t="shared" si="34"/>
        <v>1495</v>
      </c>
      <c r="AA122" s="87">
        <f t="shared" si="34"/>
        <v>1492</v>
      </c>
      <c r="AB122" s="87">
        <f t="shared" si="34"/>
        <v>1489</v>
      </c>
      <c r="AC122" s="87">
        <f t="shared" si="34"/>
        <v>1486</v>
      </c>
      <c r="AD122" s="87">
        <f t="shared" si="34"/>
        <v>1483</v>
      </c>
      <c r="AE122" s="87">
        <f t="shared" si="34"/>
        <v>1480</v>
      </c>
      <c r="AF122" s="87">
        <f t="shared" si="34"/>
        <v>1477</v>
      </c>
      <c r="AG122" s="87">
        <f t="shared" si="34"/>
        <v>1474</v>
      </c>
      <c r="AH122" s="42"/>
    </row>
    <row r="123" spans="1:34" s="116" customFormat="1" ht="17.25" thickBot="1" x14ac:dyDescent="0.35">
      <c r="A123" s="63" t="str">
        <f t="shared" si="4"/>
        <v>Hydrogen Export CCGT</v>
      </c>
      <c r="B123" s="19" t="str">
        <f t="shared" si="30"/>
        <v>CCGT</v>
      </c>
      <c r="C123" s="19" t="s">
        <v>257</v>
      </c>
      <c r="D123" s="88">
        <f t="shared" si="33"/>
        <v>1559</v>
      </c>
      <c r="E123" s="88">
        <f t="shared" si="33"/>
        <v>1559</v>
      </c>
      <c r="F123" s="88">
        <f t="shared" si="33"/>
        <v>1553</v>
      </c>
      <c r="G123" s="88">
        <f t="shared" si="33"/>
        <v>1550</v>
      </c>
      <c r="H123" s="88">
        <f t="shared" si="33"/>
        <v>1547</v>
      </c>
      <c r="I123" s="88">
        <f t="shared" si="33"/>
        <v>1543</v>
      </c>
      <c r="J123" s="88">
        <f t="shared" si="33"/>
        <v>1540</v>
      </c>
      <c r="K123" s="88">
        <f t="shared" si="33"/>
        <v>1537</v>
      </c>
      <c r="L123" s="88">
        <f t="shared" si="33"/>
        <v>1534</v>
      </c>
      <c r="M123" s="88">
        <f t="shared" si="33"/>
        <v>1531</v>
      </c>
      <c r="N123" s="88">
        <f t="shared" si="33"/>
        <v>1528</v>
      </c>
      <c r="O123" s="88">
        <f t="shared" si="33"/>
        <v>1525</v>
      </c>
      <c r="P123" s="88">
        <f t="shared" si="33"/>
        <v>1522</v>
      </c>
      <c r="Q123" s="88">
        <f t="shared" si="33"/>
        <v>1519</v>
      </c>
      <c r="R123" s="88">
        <f t="shared" si="33"/>
        <v>1516</v>
      </c>
      <c r="S123" s="88">
        <f t="shared" si="33"/>
        <v>1513</v>
      </c>
      <c r="T123" s="88">
        <f t="shared" si="34"/>
        <v>1510</v>
      </c>
      <c r="U123" s="88">
        <f t="shared" si="34"/>
        <v>1507</v>
      </c>
      <c r="V123" s="88">
        <f t="shared" si="34"/>
        <v>1504</v>
      </c>
      <c r="W123" s="88">
        <f t="shared" si="34"/>
        <v>1501</v>
      </c>
      <c r="X123" s="88">
        <f t="shared" si="34"/>
        <v>1498</v>
      </c>
      <c r="Y123" s="88">
        <f t="shared" si="34"/>
        <v>1495</v>
      </c>
      <c r="Z123" s="88">
        <f t="shared" si="34"/>
        <v>1492</v>
      </c>
      <c r="AA123" s="88">
        <f t="shared" si="34"/>
        <v>1489</v>
      </c>
      <c r="AB123" s="88">
        <f t="shared" si="34"/>
        <v>1486</v>
      </c>
      <c r="AC123" s="88">
        <f t="shared" si="34"/>
        <v>1483</v>
      </c>
      <c r="AD123" s="88">
        <f t="shared" si="34"/>
        <v>1480</v>
      </c>
      <c r="AE123" s="88">
        <f t="shared" si="34"/>
        <v>1477</v>
      </c>
      <c r="AF123" s="88">
        <f t="shared" si="34"/>
        <v>1474</v>
      </c>
      <c r="AG123" s="88">
        <f t="shared" si="34"/>
        <v>1473</v>
      </c>
      <c r="AH123" s="42"/>
    </row>
    <row r="124" spans="1:34" s="116" customFormat="1" ht="17.25" thickBot="1" x14ac:dyDescent="0.35">
      <c r="A124" s="63" t="str">
        <f t="shared" si="4"/>
        <v>Progressive Change CCGT</v>
      </c>
      <c r="B124" s="19" t="str">
        <f t="shared" si="30"/>
        <v>CCGT</v>
      </c>
      <c r="C124" s="19" t="s">
        <v>248</v>
      </c>
      <c r="D124" s="87">
        <f t="shared" si="33"/>
        <v>1559</v>
      </c>
      <c r="E124" s="87">
        <f t="shared" si="33"/>
        <v>1559</v>
      </c>
      <c r="F124" s="87">
        <f t="shared" si="33"/>
        <v>1556</v>
      </c>
      <c r="G124" s="87">
        <f t="shared" si="33"/>
        <v>1553</v>
      </c>
      <c r="H124" s="87">
        <f t="shared" si="33"/>
        <v>1550</v>
      </c>
      <c r="I124" s="87">
        <f t="shared" si="33"/>
        <v>1547</v>
      </c>
      <c r="J124" s="87">
        <f t="shared" si="33"/>
        <v>1543</v>
      </c>
      <c r="K124" s="87">
        <f t="shared" si="33"/>
        <v>1540</v>
      </c>
      <c r="L124" s="87">
        <f t="shared" si="33"/>
        <v>1537</v>
      </c>
      <c r="M124" s="87">
        <f t="shared" si="33"/>
        <v>1534</v>
      </c>
      <c r="N124" s="87">
        <f t="shared" si="33"/>
        <v>1531</v>
      </c>
      <c r="O124" s="87">
        <f t="shared" si="33"/>
        <v>1528</v>
      </c>
      <c r="P124" s="87">
        <f t="shared" si="33"/>
        <v>1525</v>
      </c>
      <c r="Q124" s="87">
        <f t="shared" si="33"/>
        <v>1522</v>
      </c>
      <c r="R124" s="87">
        <f t="shared" si="33"/>
        <v>1519</v>
      </c>
      <c r="S124" s="87">
        <f t="shared" si="33"/>
        <v>1516</v>
      </c>
      <c r="T124" s="87">
        <f t="shared" si="34"/>
        <v>1513</v>
      </c>
      <c r="U124" s="87">
        <f t="shared" si="34"/>
        <v>1510</v>
      </c>
      <c r="V124" s="87">
        <f t="shared" si="34"/>
        <v>1507</v>
      </c>
      <c r="W124" s="87">
        <f t="shared" si="34"/>
        <v>1504</v>
      </c>
      <c r="X124" s="87">
        <f t="shared" si="34"/>
        <v>1501</v>
      </c>
      <c r="Y124" s="87">
        <f t="shared" si="34"/>
        <v>1498</v>
      </c>
      <c r="Z124" s="87">
        <f t="shared" si="34"/>
        <v>1495</v>
      </c>
      <c r="AA124" s="87">
        <f t="shared" si="34"/>
        <v>1492</v>
      </c>
      <c r="AB124" s="87">
        <f t="shared" si="34"/>
        <v>1489</v>
      </c>
      <c r="AC124" s="87">
        <f t="shared" si="34"/>
        <v>1486</v>
      </c>
      <c r="AD124" s="87">
        <f t="shared" si="34"/>
        <v>1483</v>
      </c>
      <c r="AE124" s="87">
        <f t="shared" si="34"/>
        <v>1480</v>
      </c>
      <c r="AF124" s="87">
        <f t="shared" si="34"/>
        <v>1477</v>
      </c>
      <c r="AG124" s="87">
        <f t="shared" si="34"/>
        <v>1474</v>
      </c>
      <c r="AH124" s="42"/>
    </row>
    <row r="125" spans="1:34" s="116" customFormat="1" ht="17.25" thickBot="1" x14ac:dyDescent="0.35">
      <c r="A125" s="63" t="str">
        <f t="shared" si="4"/>
        <v>Slow Change CCGT</v>
      </c>
      <c r="B125" s="19" t="str">
        <f t="shared" si="30"/>
        <v>CCGT</v>
      </c>
      <c r="C125" s="19" t="s">
        <v>26</v>
      </c>
      <c r="D125" s="87">
        <f t="shared" si="33"/>
        <v>1559</v>
      </c>
      <c r="E125" s="87">
        <f t="shared" si="33"/>
        <v>1559</v>
      </c>
      <c r="F125" s="87">
        <f t="shared" si="33"/>
        <v>1556</v>
      </c>
      <c r="G125" s="87">
        <f t="shared" si="33"/>
        <v>1553</v>
      </c>
      <c r="H125" s="87">
        <f t="shared" si="33"/>
        <v>1550</v>
      </c>
      <c r="I125" s="87">
        <f t="shared" si="33"/>
        <v>1547</v>
      </c>
      <c r="J125" s="87">
        <f t="shared" si="33"/>
        <v>1543</v>
      </c>
      <c r="K125" s="87">
        <f t="shared" si="33"/>
        <v>1540</v>
      </c>
      <c r="L125" s="87">
        <f t="shared" si="33"/>
        <v>1537</v>
      </c>
      <c r="M125" s="87">
        <f t="shared" si="33"/>
        <v>1534</v>
      </c>
      <c r="N125" s="87">
        <f t="shared" si="33"/>
        <v>1531</v>
      </c>
      <c r="O125" s="87">
        <f t="shared" si="33"/>
        <v>1528</v>
      </c>
      <c r="P125" s="87">
        <f t="shared" si="33"/>
        <v>1525</v>
      </c>
      <c r="Q125" s="87">
        <f t="shared" si="33"/>
        <v>1522</v>
      </c>
      <c r="R125" s="87">
        <f t="shared" si="33"/>
        <v>1519</v>
      </c>
      <c r="S125" s="87">
        <f t="shared" si="33"/>
        <v>1516</v>
      </c>
      <c r="T125" s="87">
        <f t="shared" si="34"/>
        <v>1513</v>
      </c>
      <c r="U125" s="87">
        <f t="shared" si="34"/>
        <v>1510</v>
      </c>
      <c r="V125" s="87">
        <f t="shared" si="34"/>
        <v>1507</v>
      </c>
      <c r="W125" s="87">
        <f t="shared" si="34"/>
        <v>1504</v>
      </c>
      <c r="X125" s="87">
        <f t="shared" si="34"/>
        <v>1501</v>
      </c>
      <c r="Y125" s="87">
        <f t="shared" si="34"/>
        <v>1498</v>
      </c>
      <c r="Z125" s="87">
        <f t="shared" si="34"/>
        <v>1495</v>
      </c>
      <c r="AA125" s="87">
        <f t="shared" si="34"/>
        <v>1492</v>
      </c>
      <c r="AB125" s="87">
        <f t="shared" si="34"/>
        <v>1489</v>
      </c>
      <c r="AC125" s="87">
        <f t="shared" si="34"/>
        <v>1486</v>
      </c>
      <c r="AD125" s="87">
        <f t="shared" si="34"/>
        <v>1483</v>
      </c>
      <c r="AE125" s="87">
        <f t="shared" si="34"/>
        <v>1480</v>
      </c>
      <c r="AF125" s="87">
        <f t="shared" si="34"/>
        <v>1477</v>
      </c>
      <c r="AG125" s="87">
        <f t="shared" si="34"/>
        <v>1474</v>
      </c>
      <c r="AH125" s="42"/>
    </row>
    <row r="126" spans="1:34" s="116" customFormat="1" ht="15" customHeight="1" thickBot="1" x14ac:dyDescent="0.35">
      <c r="A126" s="63" t="str">
        <f t="shared" si="4"/>
        <v xml:space="preserve"> </v>
      </c>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42"/>
      <c r="AH126" s="42"/>
    </row>
    <row r="127" spans="1:34" s="116" customFormat="1" ht="17.25" thickBot="1" x14ac:dyDescent="0.35">
      <c r="A127" s="63"/>
      <c r="B127" s="28"/>
      <c r="C127" s="26" t="s">
        <v>43</v>
      </c>
      <c r="D127" s="115" t="s">
        <v>40</v>
      </c>
      <c r="E127" s="115" t="s">
        <v>46</v>
      </c>
      <c r="F127" s="115" t="s">
        <v>47</v>
      </c>
      <c r="G127" s="115" t="s">
        <v>48</v>
      </c>
      <c r="H127" s="115" t="s">
        <v>39</v>
      </c>
      <c r="I127" s="115" t="s">
        <v>38</v>
      </c>
      <c r="J127" s="115" t="s">
        <v>49</v>
      </c>
      <c r="K127" s="115" t="s">
        <v>50</v>
      </c>
      <c r="L127" s="115" t="s">
        <v>51</v>
      </c>
      <c r="M127" s="115" t="s">
        <v>52</v>
      </c>
      <c r="N127" s="115" t="s">
        <v>53</v>
      </c>
      <c r="O127" s="115" t="s">
        <v>54</v>
      </c>
      <c r="P127" s="115" t="s">
        <v>55</v>
      </c>
      <c r="Q127" s="115" t="s">
        <v>56</v>
      </c>
      <c r="R127" s="115" t="s">
        <v>57</v>
      </c>
      <c r="S127" s="115" t="s">
        <v>58</v>
      </c>
      <c r="T127" s="115" t="s">
        <v>59</v>
      </c>
      <c r="U127" s="115" t="s">
        <v>60</v>
      </c>
      <c r="V127" s="115" t="s">
        <v>41</v>
      </c>
      <c r="W127" s="115" t="s">
        <v>61</v>
      </c>
      <c r="X127" s="115" t="s">
        <v>62</v>
      </c>
      <c r="Y127" s="115" t="s">
        <v>63</v>
      </c>
      <c r="Z127" s="115" t="s">
        <v>64</v>
      </c>
      <c r="AA127" s="115" t="s">
        <v>65</v>
      </c>
      <c r="AB127" s="115" t="s">
        <v>66</v>
      </c>
      <c r="AC127" s="115" t="s">
        <v>67</v>
      </c>
      <c r="AD127" s="115" t="s">
        <v>68</v>
      </c>
      <c r="AE127" s="115" t="s">
        <v>69</v>
      </c>
      <c r="AF127" s="115" t="s">
        <v>70</v>
      </c>
      <c r="AG127" s="115" t="s">
        <v>104</v>
      </c>
      <c r="AH127" s="42"/>
    </row>
    <row r="128" spans="1:34" s="116" customFormat="1" ht="17.25" thickBot="1" x14ac:dyDescent="0.35">
      <c r="A128" s="63" t="str">
        <f t="shared" si="4"/>
        <v>GenCost Current Policies CCGT with CCS</v>
      </c>
      <c r="B128" s="19" t="str">
        <f>B20</f>
        <v>CCGT with CCS</v>
      </c>
      <c r="C128" s="34" t="s">
        <v>250</v>
      </c>
      <c r="D128" s="89">
        <f t="shared" ref="D128:AG128" si="35">INDEX(D$15:D$30,MATCH($B128,$B$15:$B$30,0))</f>
        <v>4011</v>
      </c>
      <c r="E128" s="89">
        <f t="shared" si="35"/>
        <v>4011</v>
      </c>
      <c r="F128" s="89">
        <f t="shared" si="35"/>
        <v>4008</v>
      </c>
      <c r="G128" s="89">
        <f t="shared" si="35"/>
        <v>4006</v>
      </c>
      <c r="H128" s="89">
        <f t="shared" si="35"/>
        <v>4003</v>
      </c>
      <c r="I128" s="89">
        <f t="shared" si="35"/>
        <v>4000</v>
      </c>
      <c r="J128" s="89">
        <f t="shared" si="35"/>
        <v>3997</v>
      </c>
      <c r="K128" s="89">
        <f t="shared" si="35"/>
        <v>3995</v>
      </c>
      <c r="L128" s="89">
        <f t="shared" si="35"/>
        <v>3992</v>
      </c>
      <c r="M128" s="89">
        <f t="shared" si="35"/>
        <v>3989</v>
      </c>
      <c r="N128" s="89">
        <f t="shared" si="35"/>
        <v>3987</v>
      </c>
      <c r="O128" s="89">
        <f t="shared" si="35"/>
        <v>3984</v>
      </c>
      <c r="P128" s="89">
        <f t="shared" si="35"/>
        <v>3981</v>
      </c>
      <c r="Q128" s="89">
        <f t="shared" si="35"/>
        <v>3979</v>
      </c>
      <c r="R128" s="89">
        <f t="shared" si="35"/>
        <v>3976</v>
      </c>
      <c r="S128" s="89">
        <f t="shared" si="35"/>
        <v>3973</v>
      </c>
      <c r="T128" s="89">
        <f t="shared" si="35"/>
        <v>3971</v>
      </c>
      <c r="U128" s="89">
        <f t="shared" si="35"/>
        <v>3968</v>
      </c>
      <c r="V128" s="89">
        <f t="shared" si="35"/>
        <v>3965</v>
      </c>
      <c r="W128" s="89">
        <f t="shared" si="35"/>
        <v>3963</v>
      </c>
      <c r="X128" s="89">
        <f t="shared" si="35"/>
        <v>3955</v>
      </c>
      <c r="Y128" s="89">
        <f t="shared" si="35"/>
        <v>3947</v>
      </c>
      <c r="Z128" s="89">
        <f t="shared" si="35"/>
        <v>3889</v>
      </c>
      <c r="AA128" s="89">
        <f t="shared" si="35"/>
        <v>3785</v>
      </c>
      <c r="AB128" s="89">
        <f t="shared" si="35"/>
        <v>3645</v>
      </c>
      <c r="AC128" s="89">
        <f t="shared" si="35"/>
        <v>3528</v>
      </c>
      <c r="AD128" s="89">
        <f t="shared" si="35"/>
        <v>3443</v>
      </c>
      <c r="AE128" s="89">
        <f t="shared" si="35"/>
        <v>3380</v>
      </c>
      <c r="AF128" s="89">
        <f t="shared" si="35"/>
        <v>3335</v>
      </c>
      <c r="AG128" s="89">
        <f t="shared" si="35"/>
        <v>3304</v>
      </c>
      <c r="AH128" s="42"/>
    </row>
    <row r="129" spans="1:34" s="116" customFormat="1" ht="17.25" thickBot="1" x14ac:dyDescent="0.35">
      <c r="A129" s="63"/>
      <c r="B129" s="19" t="str">
        <f t="shared" ref="B129:B134" si="36">B128</f>
        <v>CCGT with CCS</v>
      </c>
      <c r="C129" s="34" t="s">
        <v>261</v>
      </c>
      <c r="D129" s="89">
        <f t="shared" ref="D129:AG129" si="37">INDEX(D$35:D$50,MATCH($B129,$B$35:$B$50,0))</f>
        <v>4011</v>
      </c>
      <c r="E129" s="89">
        <f t="shared" si="37"/>
        <v>4011</v>
      </c>
      <c r="F129" s="89">
        <f t="shared" si="37"/>
        <v>4008</v>
      </c>
      <c r="G129" s="89">
        <f t="shared" si="37"/>
        <v>4006</v>
      </c>
      <c r="H129" s="89">
        <f t="shared" si="37"/>
        <v>4003</v>
      </c>
      <c r="I129" s="89">
        <f t="shared" si="37"/>
        <v>4000</v>
      </c>
      <c r="J129" s="89">
        <f t="shared" si="37"/>
        <v>3997</v>
      </c>
      <c r="K129" s="89">
        <f t="shared" si="37"/>
        <v>3995</v>
      </c>
      <c r="L129" s="89">
        <f t="shared" si="37"/>
        <v>3992</v>
      </c>
      <c r="M129" s="89">
        <f t="shared" si="37"/>
        <v>3989</v>
      </c>
      <c r="N129" s="89">
        <f t="shared" si="37"/>
        <v>3987</v>
      </c>
      <c r="O129" s="89">
        <f t="shared" si="37"/>
        <v>3984</v>
      </c>
      <c r="P129" s="89">
        <f t="shared" si="37"/>
        <v>3981</v>
      </c>
      <c r="Q129" s="89">
        <f t="shared" si="37"/>
        <v>3979</v>
      </c>
      <c r="R129" s="89">
        <f t="shared" si="37"/>
        <v>3976</v>
      </c>
      <c r="S129" s="89">
        <f t="shared" si="37"/>
        <v>3973</v>
      </c>
      <c r="T129" s="89">
        <f t="shared" si="37"/>
        <v>3788</v>
      </c>
      <c r="U129" s="89">
        <f t="shared" si="37"/>
        <v>3603</v>
      </c>
      <c r="V129" s="89">
        <f t="shared" si="37"/>
        <v>3413</v>
      </c>
      <c r="W129" s="89">
        <f t="shared" si="37"/>
        <v>3405</v>
      </c>
      <c r="X129" s="89">
        <f t="shared" si="37"/>
        <v>3387</v>
      </c>
      <c r="Y129" s="89">
        <f t="shared" si="37"/>
        <v>3374</v>
      </c>
      <c r="Z129" s="89">
        <f t="shared" si="37"/>
        <v>3315</v>
      </c>
      <c r="AA129" s="89">
        <f t="shared" si="37"/>
        <v>3241</v>
      </c>
      <c r="AB129" s="89">
        <f t="shared" si="37"/>
        <v>3103</v>
      </c>
      <c r="AC129" s="89">
        <f t="shared" si="37"/>
        <v>3013</v>
      </c>
      <c r="AD129" s="89">
        <f t="shared" si="37"/>
        <v>2947</v>
      </c>
      <c r="AE129" s="89">
        <f t="shared" si="37"/>
        <v>2944</v>
      </c>
      <c r="AF129" s="89">
        <f t="shared" si="37"/>
        <v>2942</v>
      </c>
      <c r="AG129" s="89">
        <f t="shared" si="37"/>
        <v>2939</v>
      </c>
      <c r="AH129" s="42"/>
    </row>
    <row r="130" spans="1:34" s="116" customFormat="1" ht="17.25" thickBot="1" x14ac:dyDescent="0.35">
      <c r="A130" s="63" t="str">
        <f t="shared" si="4"/>
        <v>GenCost Global NZE by 2050 CCGT with CCS</v>
      </c>
      <c r="B130" s="19" t="str">
        <f t="shared" si="36"/>
        <v>CCGT with CCS</v>
      </c>
      <c r="C130" s="34" t="s">
        <v>249</v>
      </c>
      <c r="D130" s="89">
        <f t="shared" ref="D130:AG130" si="38">INDEX(D$55:D$70,MATCH($B130,$B$55:$B$70,0))</f>
        <v>4011</v>
      </c>
      <c r="E130" s="89">
        <f t="shared" si="38"/>
        <v>4011</v>
      </c>
      <c r="F130" s="89">
        <f t="shared" si="38"/>
        <v>4006</v>
      </c>
      <c r="G130" s="89">
        <f t="shared" si="38"/>
        <v>4003</v>
      </c>
      <c r="H130" s="89">
        <f t="shared" si="38"/>
        <v>4000</v>
      </c>
      <c r="I130" s="89">
        <f t="shared" si="38"/>
        <v>3997</v>
      </c>
      <c r="J130" s="89">
        <f t="shared" si="38"/>
        <v>3995</v>
      </c>
      <c r="K130" s="89">
        <f t="shared" si="38"/>
        <v>3992</v>
      </c>
      <c r="L130" s="89">
        <f t="shared" si="38"/>
        <v>3989</v>
      </c>
      <c r="M130" s="89">
        <f t="shared" si="38"/>
        <v>3987</v>
      </c>
      <c r="N130" s="89">
        <f t="shared" si="38"/>
        <v>3984</v>
      </c>
      <c r="O130" s="89">
        <f t="shared" si="38"/>
        <v>3981</v>
      </c>
      <c r="P130" s="89">
        <f t="shared" si="38"/>
        <v>3979</v>
      </c>
      <c r="Q130" s="89">
        <f t="shared" si="38"/>
        <v>3976</v>
      </c>
      <c r="R130" s="89">
        <f t="shared" si="38"/>
        <v>3973</v>
      </c>
      <c r="S130" s="89">
        <f t="shared" si="38"/>
        <v>3971</v>
      </c>
      <c r="T130" s="89">
        <f t="shared" si="38"/>
        <v>3968</v>
      </c>
      <c r="U130" s="89">
        <f t="shared" si="38"/>
        <v>3965</v>
      </c>
      <c r="V130" s="89">
        <f t="shared" si="38"/>
        <v>3963</v>
      </c>
      <c r="W130" s="89">
        <f t="shared" si="38"/>
        <v>3947</v>
      </c>
      <c r="X130" s="89">
        <f t="shared" si="38"/>
        <v>3931</v>
      </c>
      <c r="Y130" s="89">
        <f t="shared" si="38"/>
        <v>3915</v>
      </c>
      <c r="Z130" s="89">
        <f t="shared" si="38"/>
        <v>3913</v>
      </c>
      <c r="AA130" s="89">
        <f t="shared" si="38"/>
        <v>3714</v>
      </c>
      <c r="AB130" s="89">
        <f t="shared" si="38"/>
        <v>3411</v>
      </c>
      <c r="AC130" s="89">
        <f t="shared" si="38"/>
        <v>3060</v>
      </c>
      <c r="AD130" s="89">
        <f t="shared" si="38"/>
        <v>2878</v>
      </c>
      <c r="AE130" s="89">
        <f t="shared" si="38"/>
        <v>2786</v>
      </c>
      <c r="AF130" s="89">
        <f t="shared" si="38"/>
        <v>2735</v>
      </c>
      <c r="AG130" s="89">
        <f t="shared" si="38"/>
        <v>2717</v>
      </c>
      <c r="AH130" s="42"/>
    </row>
    <row r="131" spans="1:34" s="116" customFormat="1" ht="17.25" thickBot="1" x14ac:dyDescent="0.35">
      <c r="A131" s="63" t="str">
        <f t="shared" si="4"/>
        <v>Step Change CCGT with CCS</v>
      </c>
      <c r="B131" s="19" t="str">
        <f t="shared" si="36"/>
        <v>CCGT with CCS</v>
      </c>
      <c r="C131" s="19" t="s">
        <v>27</v>
      </c>
      <c r="D131" s="87">
        <f t="shared" ref="D131:S134" si="39">INDEX($D$15:$AG$77,MATCH(INDEX($I$4:$L$4,1,MATCH($C131,$I$3:$L$3,0))&amp;" "&amp;$B131,$A$15:$A$77,0),MATCH(D$82,$D$14:$AG$14,0))</f>
        <v>4011</v>
      </c>
      <c r="E131" s="87">
        <f t="shared" si="39"/>
        <v>4011</v>
      </c>
      <c r="F131" s="87">
        <f t="shared" si="39"/>
        <v>4008</v>
      </c>
      <c r="G131" s="87">
        <f t="shared" si="39"/>
        <v>4006</v>
      </c>
      <c r="H131" s="87">
        <f t="shared" si="39"/>
        <v>4003</v>
      </c>
      <c r="I131" s="87">
        <f t="shared" si="39"/>
        <v>4000</v>
      </c>
      <c r="J131" s="87">
        <f t="shared" si="39"/>
        <v>3997</v>
      </c>
      <c r="K131" s="87">
        <f t="shared" si="39"/>
        <v>3995</v>
      </c>
      <c r="L131" s="87">
        <f t="shared" si="39"/>
        <v>3992</v>
      </c>
      <c r="M131" s="87">
        <f t="shared" si="39"/>
        <v>3989</v>
      </c>
      <c r="N131" s="87">
        <f t="shared" si="39"/>
        <v>3987</v>
      </c>
      <c r="O131" s="87">
        <f t="shared" si="39"/>
        <v>3984</v>
      </c>
      <c r="P131" s="87">
        <f t="shared" si="39"/>
        <v>3981</v>
      </c>
      <c r="Q131" s="87">
        <f t="shared" si="39"/>
        <v>3979</v>
      </c>
      <c r="R131" s="87">
        <f t="shared" si="39"/>
        <v>3976</v>
      </c>
      <c r="S131" s="87">
        <f t="shared" si="39"/>
        <v>3973</v>
      </c>
      <c r="T131" s="87">
        <f t="shared" ref="T131:AG134" si="40">INDEX($D$15:$AG$77,MATCH(INDEX($I$4:$L$4,1,MATCH($C131,$I$3:$L$3,0))&amp;" "&amp;$B131,$A$15:$A$77,0),MATCH(T$82,$D$14:$AG$14,0))</f>
        <v>3788</v>
      </c>
      <c r="U131" s="87">
        <f t="shared" si="40"/>
        <v>3603</v>
      </c>
      <c r="V131" s="87">
        <f t="shared" si="40"/>
        <v>3413</v>
      </c>
      <c r="W131" s="87">
        <f t="shared" si="40"/>
        <v>3405</v>
      </c>
      <c r="X131" s="87">
        <f t="shared" si="40"/>
        <v>3387</v>
      </c>
      <c r="Y131" s="87">
        <f t="shared" si="40"/>
        <v>3374</v>
      </c>
      <c r="Z131" s="87">
        <f t="shared" si="40"/>
        <v>3315</v>
      </c>
      <c r="AA131" s="87">
        <f t="shared" si="40"/>
        <v>3241</v>
      </c>
      <c r="AB131" s="87">
        <f t="shared" si="40"/>
        <v>3103</v>
      </c>
      <c r="AC131" s="87">
        <f t="shared" si="40"/>
        <v>3013</v>
      </c>
      <c r="AD131" s="87">
        <f t="shared" si="40"/>
        <v>2947</v>
      </c>
      <c r="AE131" s="87">
        <f t="shared" si="40"/>
        <v>2944</v>
      </c>
      <c r="AF131" s="87">
        <f t="shared" si="40"/>
        <v>2942</v>
      </c>
      <c r="AG131" s="87">
        <f t="shared" si="40"/>
        <v>2939</v>
      </c>
      <c r="AH131" s="42"/>
    </row>
    <row r="132" spans="1:34" s="116" customFormat="1" ht="17.25" thickBot="1" x14ac:dyDescent="0.35">
      <c r="A132" s="63" t="str">
        <f t="shared" si="4"/>
        <v>Hydrogen Export CCGT with CCS</v>
      </c>
      <c r="B132" s="19" t="str">
        <f t="shared" si="36"/>
        <v>CCGT with CCS</v>
      </c>
      <c r="C132" s="19" t="s">
        <v>257</v>
      </c>
      <c r="D132" s="88">
        <f t="shared" si="39"/>
        <v>4011</v>
      </c>
      <c r="E132" s="88">
        <f t="shared" si="39"/>
        <v>4011</v>
      </c>
      <c r="F132" s="88">
        <f t="shared" si="39"/>
        <v>4006</v>
      </c>
      <c r="G132" s="88">
        <f t="shared" si="39"/>
        <v>4003</v>
      </c>
      <c r="H132" s="88">
        <f t="shared" si="39"/>
        <v>4000</v>
      </c>
      <c r="I132" s="88">
        <f t="shared" si="39"/>
        <v>3997</v>
      </c>
      <c r="J132" s="88">
        <f t="shared" si="39"/>
        <v>3995</v>
      </c>
      <c r="K132" s="88">
        <f t="shared" si="39"/>
        <v>3992</v>
      </c>
      <c r="L132" s="88">
        <f t="shared" si="39"/>
        <v>3989</v>
      </c>
      <c r="M132" s="88">
        <f t="shared" si="39"/>
        <v>3987</v>
      </c>
      <c r="N132" s="88">
        <f t="shared" si="39"/>
        <v>3984</v>
      </c>
      <c r="O132" s="88">
        <f t="shared" si="39"/>
        <v>3981</v>
      </c>
      <c r="P132" s="88">
        <f t="shared" si="39"/>
        <v>3979</v>
      </c>
      <c r="Q132" s="88">
        <f t="shared" si="39"/>
        <v>3976</v>
      </c>
      <c r="R132" s="88">
        <f t="shared" si="39"/>
        <v>3973</v>
      </c>
      <c r="S132" s="88">
        <f t="shared" si="39"/>
        <v>3971</v>
      </c>
      <c r="T132" s="88">
        <f t="shared" si="40"/>
        <v>3968</v>
      </c>
      <c r="U132" s="88">
        <f t="shared" si="40"/>
        <v>3965</v>
      </c>
      <c r="V132" s="88">
        <f t="shared" si="40"/>
        <v>3963</v>
      </c>
      <c r="W132" s="88">
        <f t="shared" si="40"/>
        <v>3947</v>
      </c>
      <c r="X132" s="88">
        <f t="shared" si="40"/>
        <v>3931</v>
      </c>
      <c r="Y132" s="88">
        <f t="shared" si="40"/>
        <v>3915</v>
      </c>
      <c r="Z132" s="88">
        <f t="shared" si="40"/>
        <v>3913</v>
      </c>
      <c r="AA132" s="88">
        <f t="shared" si="40"/>
        <v>3714</v>
      </c>
      <c r="AB132" s="88">
        <f t="shared" si="40"/>
        <v>3411</v>
      </c>
      <c r="AC132" s="88">
        <f t="shared" si="40"/>
        <v>3060</v>
      </c>
      <c r="AD132" s="88">
        <f t="shared" si="40"/>
        <v>2878</v>
      </c>
      <c r="AE132" s="88">
        <f t="shared" si="40"/>
        <v>2786</v>
      </c>
      <c r="AF132" s="88">
        <f t="shared" si="40"/>
        <v>2735</v>
      </c>
      <c r="AG132" s="88">
        <f t="shared" si="40"/>
        <v>2717</v>
      </c>
      <c r="AH132" s="42"/>
    </row>
    <row r="133" spans="1:34" s="116" customFormat="1" ht="17.25" thickBot="1" x14ac:dyDescent="0.35">
      <c r="A133" s="63" t="str">
        <f t="shared" si="4"/>
        <v>Progressive Change CCGT with CCS</v>
      </c>
      <c r="B133" s="19" t="str">
        <f t="shared" si="36"/>
        <v>CCGT with CCS</v>
      </c>
      <c r="C133" s="19" t="s">
        <v>248</v>
      </c>
      <c r="D133" s="87">
        <f t="shared" si="39"/>
        <v>4011</v>
      </c>
      <c r="E133" s="87">
        <f t="shared" si="39"/>
        <v>4011</v>
      </c>
      <c r="F133" s="87">
        <f t="shared" si="39"/>
        <v>4008</v>
      </c>
      <c r="G133" s="87">
        <f t="shared" si="39"/>
        <v>4006</v>
      </c>
      <c r="H133" s="87">
        <f t="shared" si="39"/>
        <v>4003</v>
      </c>
      <c r="I133" s="87">
        <f t="shared" si="39"/>
        <v>4000</v>
      </c>
      <c r="J133" s="87">
        <f t="shared" si="39"/>
        <v>3997</v>
      </c>
      <c r="K133" s="87">
        <f t="shared" si="39"/>
        <v>3995</v>
      </c>
      <c r="L133" s="87">
        <f t="shared" si="39"/>
        <v>3992</v>
      </c>
      <c r="M133" s="87">
        <f t="shared" si="39"/>
        <v>3989</v>
      </c>
      <c r="N133" s="87">
        <f t="shared" si="39"/>
        <v>3987</v>
      </c>
      <c r="O133" s="87">
        <f t="shared" si="39"/>
        <v>3984</v>
      </c>
      <c r="P133" s="87">
        <f t="shared" si="39"/>
        <v>3981</v>
      </c>
      <c r="Q133" s="87">
        <f t="shared" si="39"/>
        <v>3979</v>
      </c>
      <c r="R133" s="87">
        <f t="shared" si="39"/>
        <v>3976</v>
      </c>
      <c r="S133" s="87">
        <f t="shared" si="39"/>
        <v>3973</v>
      </c>
      <c r="T133" s="87">
        <f t="shared" si="40"/>
        <v>3971</v>
      </c>
      <c r="U133" s="87">
        <f t="shared" si="40"/>
        <v>3968</v>
      </c>
      <c r="V133" s="87">
        <f t="shared" si="40"/>
        <v>3965</v>
      </c>
      <c r="W133" s="87">
        <f t="shared" si="40"/>
        <v>3963</v>
      </c>
      <c r="X133" s="87">
        <f t="shared" si="40"/>
        <v>3955</v>
      </c>
      <c r="Y133" s="87">
        <f t="shared" si="40"/>
        <v>3947</v>
      </c>
      <c r="Z133" s="87">
        <f t="shared" si="40"/>
        <v>3889</v>
      </c>
      <c r="AA133" s="87">
        <f t="shared" si="40"/>
        <v>3785</v>
      </c>
      <c r="AB133" s="87">
        <f t="shared" si="40"/>
        <v>3645</v>
      </c>
      <c r="AC133" s="87">
        <f t="shared" si="40"/>
        <v>3528</v>
      </c>
      <c r="AD133" s="87">
        <f t="shared" si="40"/>
        <v>3443</v>
      </c>
      <c r="AE133" s="87">
        <f t="shared" si="40"/>
        <v>3380</v>
      </c>
      <c r="AF133" s="87">
        <f t="shared" si="40"/>
        <v>3335</v>
      </c>
      <c r="AG133" s="87">
        <f t="shared" si="40"/>
        <v>3304</v>
      </c>
      <c r="AH133" s="42"/>
    </row>
    <row r="134" spans="1:34" s="116" customFormat="1" ht="15" customHeight="1" thickBot="1" x14ac:dyDescent="0.35">
      <c r="A134" s="63" t="str">
        <f t="shared" si="4"/>
        <v>Slow Change CCGT with CCS</v>
      </c>
      <c r="B134" s="19" t="str">
        <f t="shared" si="36"/>
        <v>CCGT with CCS</v>
      </c>
      <c r="C134" s="19" t="s">
        <v>26</v>
      </c>
      <c r="D134" s="87">
        <f t="shared" si="39"/>
        <v>4011</v>
      </c>
      <c r="E134" s="87">
        <f t="shared" si="39"/>
        <v>4011</v>
      </c>
      <c r="F134" s="87">
        <f t="shared" si="39"/>
        <v>4008</v>
      </c>
      <c r="G134" s="87">
        <f t="shared" si="39"/>
        <v>4006</v>
      </c>
      <c r="H134" s="87">
        <f t="shared" si="39"/>
        <v>4003</v>
      </c>
      <c r="I134" s="87">
        <f t="shared" si="39"/>
        <v>4000</v>
      </c>
      <c r="J134" s="87">
        <f t="shared" si="39"/>
        <v>3997</v>
      </c>
      <c r="K134" s="87">
        <f t="shared" si="39"/>
        <v>3995</v>
      </c>
      <c r="L134" s="87">
        <f t="shared" si="39"/>
        <v>3992</v>
      </c>
      <c r="M134" s="87">
        <f t="shared" si="39"/>
        <v>3989</v>
      </c>
      <c r="N134" s="87">
        <f t="shared" si="39"/>
        <v>3987</v>
      </c>
      <c r="O134" s="87">
        <f t="shared" si="39"/>
        <v>3984</v>
      </c>
      <c r="P134" s="87">
        <f t="shared" si="39"/>
        <v>3981</v>
      </c>
      <c r="Q134" s="87">
        <f t="shared" si="39"/>
        <v>3979</v>
      </c>
      <c r="R134" s="87">
        <f t="shared" si="39"/>
        <v>3976</v>
      </c>
      <c r="S134" s="87">
        <f t="shared" si="39"/>
        <v>3973</v>
      </c>
      <c r="T134" s="87">
        <f t="shared" si="40"/>
        <v>3971</v>
      </c>
      <c r="U134" s="87">
        <f t="shared" si="40"/>
        <v>3968</v>
      </c>
      <c r="V134" s="87">
        <f t="shared" si="40"/>
        <v>3965</v>
      </c>
      <c r="W134" s="87">
        <f t="shared" si="40"/>
        <v>3963</v>
      </c>
      <c r="X134" s="87">
        <f t="shared" si="40"/>
        <v>3955</v>
      </c>
      <c r="Y134" s="87">
        <f t="shared" si="40"/>
        <v>3947</v>
      </c>
      <c r="Z134" s="87">
        <f t="shared" si="40"/>
        <v>3889</v>
      </c>
      <c r="AA134" s="87">
        <f t="shared" si="40"/>
        <v>3785</v>
      </c>
      <c r="AB134" s="87">
        <f t="shared" si="40"/>
        <v>3645</v>
      </c>
      <c r="AC134" s="87">
        <f t="shared" si="40"/>
        <v>3528</v>
      </c>
      <c r="AD134" s="87">
        <f t="shared" si="40"/>
        <v>3443</v>
      </c>
      <c r="AE134" s="87">
        <f t="shared" si="40"/>
        <v>3380</v>
      </c>
      <c r="AF134" s="87">
        <f t="shared" si="40"/>
        <v>3335</v>
      </c>
      <c r="AG134" s="87">
        <f t="shared" si="40"/>
        <v>3304</v>
      </c>
      <c r="AH134" s="42"/>
    </row>
    <row r="135" spans="1:34" s="116" customFormat="1" ht="17.25" thickBot="1" x14ac:dyDescent="0.35">
      <c r="A135" s="63" t="str">
        <f t="shared" si="4"/>
        <v xml:space="preserve"> </v>
      </c>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42"/>
      <c r="AH135" s="42"/>
    </row>
    <row r="136" spans="1:34" s="116" customFormat="1" ht="17.25" thickBot="1" x14ac:dyDescent="0.35">
      <c r="A136" s="63"/>
      <c r="B136" s="28"/>
      <c r="C136" s="26" t="s">
        <v>43</v>
      </c>
      <c r="D136" s="115" t="s">
        <v>40</v>
      </c>
      <c r="E136" s="115" t="s">
        <v>46</v>
      </c>
      <c r="F136" s="115" t="s">
        <v>47</v>
      </c>
      <c r="G136" s="115" t="s">
        <v>48</v>
      </c>
      <c r="H136" s="115" t="s">
        <v>39</v>
      </c>
      <c r="I136" s="115" t="s">
        <v>38</v>
      </c>
      <c r="J136" s="115" t="s">
        <v>49</v>
      </c>
      <c r="K136" s="115" t="s">
        <v>50</v>
      </c>
      <c r="L136" s="115" t="s">
        <v>51</v>
      </c>
      <c r="M136" s="115" t="s">
        <v>52</v>
      </c>
      <c r="N136" s="115" t="s">
        <v>53</v>
      </c>
      <c r="O136" s="115" t="s">
        <v>54</v>
      </c>
      <c r="P136" s="115" t="s">
        <v>55</v>
      </c>
      <c r="Q136" s="115" t="s">
        <v>56</v>
      </c>
      <c r="R136" s="115" t="s">
        <v>57</v>
      </c>
      <c r="S136" s="115" t="s">
        <v>58</v>
      </c>
      <c r="T136" s="115" t="s">
        <v>59</v>
      </c>
      <c r="U136" s="115" t="s">
        <v>60</v>
      </c>
      <c r="V136" s="115" t="s">
        <v>41</v>
      </c>
      <c r="W136" s="115" t="s">
        <v>61</v>
      </c>
      <c r="X136" s="115" t="s">
        <v>62</v>
      </c>
      <c r="Y136" s="115" t="s">
        <v>63</v>
      </c>
      <c r="Z136" s="115" t="s">
        <v>64</v>
      </c>
      <c r="AA136" s="115" t="s">
        <v>65</v>
      </c>
      <c r="AB136" s="115" t="s">
        <v>66</v>
      </c>
      <c r="AC136" s="115" t="s">
        <v>67</v>
      </c>
      <c r="AD136" s="115" t="s">
        <v>68</v>
      </c>
      <c r="AE136" s="115" t="s">
        <v>69</v>
      </c>
      <c r="AF136" s="115" t="s">
        <v>70</v>
      </c>
      <c r="AG136" s="115" t="s">
        <v>104</v>
      </c>
      <c r="AH136" s="42"/>
    </row>
    <row r="137" spans="1:34" s="116" customFormat="1" ht="17.25" thickBot="1" x14ac:dyDescent="0.35">
      <c r="A137" s="63" t="str">
        <f>C137&amp;" "&amp;B137</f>
        <v>GenCost Current Policies Biomass</v>
      </c>
      <c r="B137" s="19" t="str">
        <f>B21</f>
        <v>Biomass</v>
      </c>
      <c r="C137" s="34" t="s">
        <v>250</v>
      </c>
      <c r="D137" s="89">
        <f t="shared" ref="D137:AG137" si="41">INDEX(D$15:D$30,MATCH($B137,$B$15:$B$30,0))</f>
        <v>6954</v>
      </c>
      <c r="E137" s="89">
        <f t="shared" si="41"/>
        <v>6954</v>
      </c>
      <c r="F137" s="89">
        <f t="shared" si="41"/>
        <v>6954</v>
      </c>
      <c r="G137" s="89">
        <f t="shared" si="41"/>
        <v>6954</v>
      </c>
      <c r="H137" s="89">
        <f t="shared" si="41"/>
        <v>6954</v>
      </c>
      <c r="I137" s="89">
        <f t="shared" si="41"/>
        <v>6954</v>
      </c>
      <c r="J137" s="89">
        <f t="shared" si="41"/>
        <v>6954</v>
      </c>
      <c r="K137" s="89">
        <f t="shared" si="41"/>
        <v>6954</v>
      </c>
      <c r="L137" s="89">
        <f t="shared" si="41"/>
        <v>6954</v>
      </c>
      <c r="M137" s="89">
        <f t="shared" si="41"/>
        <v>6954</v>
      </c>
      <c r="N137" s="89">
        <f t="shared" si="41"/>
        <v>6954</v>
      </c>
      <c r="O137" s="89">
        <f t="shared" si="41"/>
        <v>6954</v>
      </c>
      <c r="P137" s="89">
        <f t="shared" si="41"/>
        <v>6954</v>
      </c>
      <c r="Q137" s="89">
        <f t="shared" si="41"/>
        <v>6954</v>
      </c>
      <c r="R137" s="89">
        <f t="shared" si="41"/>
        <v>6954</v>
      </c>
      <c r="S137" s="89">
        <f t="shared" si="41"/>
        <v>6954</v>
      </c>
      <c r="T137" s="89">
        <f t="shared" si="41"/>
        <v>6954</v>
      </c>
      <c r="U137" s="89">
        <f t="shared" si="41"/>
        <v>6954</v>
      </c>
      <c r="V137" s="89">
        <f t="shared" si="41"/>
        <v>6954</v>
      </c>
      <c r="W137" s="89">
        <f t="shared" si="41"/>
        <v>6954</v>
      </c>
      <c r="X137" s="89">
        <f t="shared" si="41"/>
        <v>6954</v>
      </c>
      <c r="Y137" s="89">
        <f t="shared" si="41"/>
        <v>6954</v>
      </c>
      <c r="Z137" s="89">
        <f t="shared" si="41"/>
        <v>6954</v>
      </c>
      <c r="AA137" s="89">
        <f t="shared" si="41"/>
        <v>6953</v>
      </c>
      <c r="AB137" s="89">
        <f t="shared" si="41"/>
        <v>6945</v>
      </c>
      <c r="AC137" s="89">
        <f t="shared" si="41"/>
        <v>6929</v>
      </c>
      <c r="AD137" s="89">
        <f t="shared" si="41"/>
        <v>6901</v>
      </c>
      <c r="AE137" s="89">
        <f t="shared" si="41"/>
        <v>6867</v>
      </c>
      <c r="AF137" s="89">
        <f t="shared" si="41"/>
        <v>6814</v>
      </c>
      <c r="AG137" s="89">
        <f t="shared" si="41"/>
        <v>6740</v>
      </c>
      <c r="AH137" s="42"/>
    </row>
    <row r="138" spans="1:34" s="116" customFormat="1" ht="17.25" thickBot="1" x14ac:dyDescent="0.35">
      <c r="A138" s="63"/>
      <c r="B138" s="19" t="str">
        <f>B137</f>
        <v>Biomass</v>
      </c>
      <c r="C138" s="34" t="s">
        <v>261</v>
      </c>
      <c r="D138" s="89">
        <f t="shared" ref="D138:AG138" si="42">INDEX(D$35:D$50,MATCH($B138,$B$35:$B$50,0))</f>
        <v>6954</v>
      </c>
      <c r="E138" s="89">
        <f t="shared" si="42"/>
        <v>6954</v>
      </c>
      <c r="F138" s="89">
        <f t="shared" si="42"/>
        <v>6954</v>
      </c>
      <c r="G138" s="89">
        <f t="shared" si="42"/>
        <v>6954</v>
      </c>
      <c r="H138" s="89">
        <f t="shared" si="42"/>
        <v>6954</v>
      </c>
      <c r="I138" s="89">
        <f t="shared" si="42"/>
        <v>6954</v>
      </c>
      <c r="J138" s="89">
        <f t="shared" si="42"/>
        <v>6954</v>
      </c>
      <c r="K138" s="89">
        <f t="shared" si="42"/>
        <v>6954</v>
      </c>
      <c r="L138" s="89">
        <f t="shared" si="42"/>
        <v>6954</v>
      </c>
      <c r="M138" s="89">
        <f t="shared" si="42"/>
        <v>6954</v>
      </c>
      <c r="N138" s="89">
        <f t="shared" si="42"/>
        <v>6954</v>
      </c>
      <c r="O138" s="89">
        <f t="shared" si="42"/>
        <v>6954</v>
      </c>
      <c r="P138" s="89">
        <f t="shared" si="42"/>
        <v>6954</v>
      </c>
      <c r="Q138" s="89">
        <f t="shared" si="42"/>
        <v>6954</v>
      </c>
      <c r="R138" s="89">
        <f t="shared" si="42"/>
        <v>6954</v>
      </c>
      <c r="S138" s="89">
        <f t="shared" si="42"/>
        <v>6954</v>
      </c>
      <c r="T138" s="89">
        <f t="shared" si="42"/>
        <v>6954</v>
      </c>
      <c r="U138" s="89">
        <f t="shared" si="42"/>
        <v>6954</v>
      </c>
      <c r="V138" s="89">
        <f t="shared" si="42"/>
        <v>6954</v>
      </c>
      <c r="W138" s="89">
        <f t="shared" si="42"/>
        <v>6954</v>
      </c>
      <c r="X138" s="89">
        <f t="shared" si="42"/>
        <v>6954</v>
      </c>
      <c r="Y138" s="89">
        <f t="shared" si="42"/>
        <v>6954</v>
      </c>
      <c r="Z138" s="89">
        <f t="shared" si="42"/>
        <v>6954</v>
      </c>
      <c r="AA138" s="89">
        <f t="shared" si="42"/>
        <v>6954</v>
      </c>
      <c r="AB138" s="89">
        <f t="shared" si="42"/>
        <v>6954</v>
      </c>
      <c r="AC138" s="89">
        <f t="shared" si="42"/>
        <v>6954</v>
      </c>
      <c r="AD138" s="89">
        <f t="shared" si="42"/>
        <v>6954</v>
      </c>
      <c r="AE138" s="89">
        <f t="shared" si="42"/>
        <v>6954</v>
      </c>
      <c r="AF138" s="89">
        <f t="shared" si="42"/>
        <v>6954</v>
      </c>
      <c r="AG138" s="89">
        <f t="shared" si="42"/>
        <v>6954</v>
      </c>
      <c r="AH138" s="42"/>
    </row>
    <row r="139" spans="1:34" s="116" customFormat="1" ht="17.25" thickBot="1" x14ac:dyDescent="0.35">
      <c r="A139" s="63" t="str">
        <f t="shared" si="4"/>
        <v>GenCost Global NZE by 2050 Biomass</v>
      </c>
      <c r="B139" s="19" t="str">
        <f>B137</f>
        <v>Biomass</v>
      </c>
      <c r="C139" s="34" t="s">
        <v>249</v>
      </c>
      <c r="D139" s="89">
        <f t="shared" ref="D139:AG139" si="43">INDEX(D$55:D$70,MATCH($B139,$B$55:$B$70,0))</f>
        <v>6954</v>
      </c>
      <c r="E139" s="89">
        <f t="shared" si="43"/>
        <v>6954</v>
      </c>
      <c r="F139" s="89">
        <f t="shared" si="43"/>
        <v>6954</v>
      </c>
      <c r="G139" s="89">
        <f t="shared" si="43"/>
        <v>6954</v>
      </c>
      <c r="H139" s="89">
        <f t="shared" si="43"/>
        <v>6954</v>
      </c>
      <c r="I139" s="89">
        <f t="shared" si="43"/>
        <v>6954</v>
      </c>
      <c r="J139" s="89">
        <f t="shared" si="43"/>
        <v>6954</v>
      </c>
      <c r="K139" s="89">
        <f t="shared" si="43"/>
        <v>6954</v>
      </c>
      <c r="L139" s="89">
        <f t="shared" si="43"/>
        <v>6954</v>
      </c>
      <c r="M139" s="89">
        <f t="shared" si="43"/>
        <v>6954</v>
      </c>
      <c r="N139" s="89">
        <f t="shared" si="43"/>
        <v>6954</v>
      </c>
      <c r="O139" s="89">
        <f t="shared" si="43"/>
        <v>6954</v>
      </c>
      <c r="P139" s="89">
        <f t="shared" si="43"/>
        <v>6954</v>
      </c>
      <c r="Q139" s="89">
        <f t="shared" si="43"/>
        <v>6954</v>
      </c>
      <c r="R139" s="89">
        <f t="shared" si="43"/>
        <v>6954</v>
      </c>
      <c r="S139" s="89">
        <f t="shared" si="43"/>
        <v>6954</v>
      </c>
      <c r="T139" s="89">
        <f t="shared" si="43"/>
        <v>6954</v>
      </c>
      <c r="U139" s="89">
        <f t="shared" si="43"/>
        <v>6954</v>
      </c>
      <c r="V139" s="89">
        <f t="shared" si="43"/>
        <v>6954</v>
      </c>
      <c r="W139" s="89">
        <f t="shared" si="43"/>
        <v>6954</v>
      </c>
      <c r="X139" s="89">
        <f t="shared" si="43"/>
        <v>6954</v>
      </c>
      <c r="Y139" s="89">
        <f t="shared" si="43"/>
        <v>6954</v>
      </c>
      <c r="Z139" s="89">
        <f t="shared" si="43"/>
        <v>6954</v>
      </c>
      <c r="AA139" s="89">
        <f t="shared" si="43"/>
        <v>6954</v>
      </c>
      <c r="AB139" s="89">
        <f t="shared" si="43"/>
        <v>6954</v>
      </c>
      <c r="AC139" s="89">
        <f t="shared" si="43"/>
        <v>6954</v>
      </c>
      <c r="AD139" s="89">
        <f t="shared" si="43"/>
        <v>6954</v>
      </c>
      <c r="AE139" s="89">
        <f t="shared" si="43"/>
        <v>6954</v>
      </c>
      <c r="AF139" s="89">
        <f t="shared" si="43"/>
        <v>6954</v>
      </c>
      <c r="AG139" s="89">
        <f t="shared" si="43"/>
        <v>6954</v>
      </c>
      <c r="AH139" s="42"/>
    </row>
    <row r="140" spans="1:34" s="116" customFormat="1" ht="17.25" thickBot="1" x14ac:dyDescent="0.35">
      <c r="A140" s="63" t="str">
        <f t="shared" si="4"/>
        <v>Step Change Biomass</v>
      </c>
      <c r="B140" s="19" t="str">
        <f>B139</f>
        <v>Biomass</v>
      </c>
      <c r="C140" s="19" t="s">
        <v>27</v>
      </c>
      <c r="D140" s="87">
        <f t="shared" ref="D140:S143" si="44">INDEX($D$15:$AG$77,MATCH(INDEX($I$4:$L$4,1,MATCH($C140,$I$3:$L$3,0))&amp;" "&amp;$B140,$A$15:$A$77,0),MATCH(D$82,$D$14:$AG$14,0))</f>
        <v>6954</v>
      </c>
      <c r="E140" s="87">
        <f t="shared" si="44"/>
        <v>6954</v>
      </c>
      <c r="F140" s="87">
        <f t="shared" si="44"/>
        <v>6954</v>
      </c>
      <c r="G140" s="87">
        <f t="shared" si="44"/>
        <v>6954</v>
      </c>
      <c r="H140" s="87">
        <f t="shared" si="44"/>
        <v>6954</v>
      </c>
      <c r="I140" s="87">
        <f t="shared" si="44"/>
        <v>6954</v>
      </c>
      <c r="J140" s="87">
        <f t="shared" si="44"/>
        <v>6954</v>
      </c>
      <c r="K140" s="87">
        <f t="shared" si="44"/>
        <v>6954</v>
      </c>
      <c r="L140" s="87">
        <f t="shared" si="44"/>
        <v>6954</v>
      </c>
      <c r="M140" s="87">
        <f t="shared" si="44"/>
        <v>6954</v>
      </c>
      <c r="N140" s="87">
        <f t="shared" si="44"/>
        <v>6954</v>
      </c>
      <c r="O140" s="87">
        <f t="shared" si="44"/>
        <v>6954</v>
      </c>
      <c r="P140" s="87">
        <f t="shared" si="44"/>
        <v>6954</v>
      </c>
      <c r="Q140" s="87">
        <f t="shared" si="44"/>
        <v>6954</v>
      </c>
      <c r="R140" s="87">
        <f t="shared" si="44"/>
        <v>6954</v>
      </c>
      <c r="S140" s="87">
        <f t="shared" si="44"/>
        <v>6954</v>
      </c>
      <c r="T140" s="87">
        <f t="shared" ref="T140:AG143" si="45">INDEX($D$15:$AG$77,MATCH(INDEX($I$4:$L$4,1,MATCH($C140,$I$3:$L$3,0))&amp;" "&amp;$B140,$A$15:$A$77,0),MATCH(T$82,$D$14:$AG$14,0))</f>
        <v>6954</v>
      </c>
      <c r="U140" s="87">
        <f t="shared" si="45"/>
        <v>6954</v>
      </c>
      <c r="V140" s="87">
        <f t="shared" si="45"/>
        <v>6954</v>
      </c>
      <c r="W140" s="87">
        <f t="shared" si="45"/>
        <v>6954</v>
      </c>
      <c r="X140" s="87">
        <f t="shared" si="45"/>
        <v>6954</v>
      </c>
      <c r="Y140" s="87">
        <f t="shared" si="45"/>
        <v>6954</v>
      </c>
      <c r="Z140" s="87">
        <f t="shared" si="45"/>
        <v>6954</v>
      </c>
      <c r="AA140" s="87">
        <f t="shared" si="45"/>
        <v>6954</v>
      </c>
      <c r="AB140" s="87">
        <f t="shared" si="45"/>
        <v>6954</v>
      </c>
      <c r="AC140" s="87">
        <f t="shared" si="45"/>
        <v>6954</v>
      </c>
      <c r="AD140" s="87">
        <f t="shared" si="45"/>
        <v>6954</v>
      </c>
      <c r="AE140" s="87">
        <f t="shared" si="45"/>
        <v>6954</v>
      </c>
      <c r="AF140" s="87">
        <f t="shared" si="45"/>
        <v>6954</v>
      </c>
      <c r="AG140" s="87">
        <f t="shared" si="45"/>
        <v>6954</v>
      </c>
      <c r="AH140" s="42"/>
    </row>
    <row r="141" spans="1:34" s="116" customFormat="1" ht="17.25" thickBot="1" x14ac:dyDescent="0.35">
      <c r="A141" s="63" t="str">
        <f t="shared" si="4"/>
        <v>Hydrogen Export Biomass</v>
      </c>
      <c r="B141" s="19" t="str">
        <f t="shared" ref="B141:B143" si="46">B140</f>
        <v>Biomass</v>
      </c>
      <c r="C141" s="19" t="s">
        <v>257</v>
      </c>
      <c r="D141" s="88">
        <f t="shared" si="44"/>
        <v>6954</v>
      </c>
      <c r="E141" s="88">
        <f t="shared" si="44"/>
        <v>6954</v>
      </c>
      <c r="F141" s="88">
        <f t="shared" si="44"/>
        <v>6954</v>
      </c>
      <c r="G141" s="88">
        <f t="shared" si="44"/>
        <v>6954</v>
      </c>
      <c r="H141" s="88">
        <f t="shared" si="44"/>
        <v>6954</v>
      </c>
      <c r="I141" s="88">
        <f t="shared" si="44"/>
        <v>6954</v>
      </c>
      <c r="J141" s="88">
        <f t="shared" si="44"/>
        <v>6954</v>
      </c>
      <c r="K141" s="88">
        <f t="shared" si="44"/>
        <v>6954</v>
      </c>
      <c r="L141" s="88">
        <f t="shared" si="44"/>
        <v>6954</v>
      </c>
      <c r="M141" s="88">
        <f t="shared" si="44"/>
        <v>6954</v>
      </c>
      <c r="N141" s="88">
        <f t="shared" si="44"/>
        <v>6954</v>
      </c>
      <c r="O141" s="88">
        <f t="shared" si="44"/>
        <v>6954</v>
      </c>
      <c r="P141" s="88">
        <f t="shared" si="44"/>
        <v>6954</v>
      </c>
      <c r="Q141" s="88">
        <f t="shared" si="44"/>
        <v>6954</v>
      </c>
      <c r="R141" s="88">
        <f t="shared" si="44"/>
        <v>6954</v>
      </c>
      <c r="S141" s="88">
        <f t="shared" si="44"/>
        <v>6954</v>
      </c>
      <c r="T141" s="88">
        <f t="shared" si="45"/>
        <v>6954</v>
      </c>
      <c r="U141" s="88">
        <f t="shared" si="45"/>
        <v>6954</v>
      </c>
      <c r="V141" s="88">
        <f t="shared" si="45"/>
        <v>6954</v>
      </c>
      <c r="W141" s="88">
        <f t="shared" si="45"/>
        <v>6954</v>
      </c>
      <c r="X141" s="88">
        <f t="shared" si="45"/>
        <v>6954</v>
      </c>
      <c r="Y141" s="88">
        <f t="shared" si="45"/>
        <v>6954</v>
      </c>
      <c r="Z141" s="88">
        <f t="shared" si="45"/>
        <v>6954</v>
      </c>
      <c r="AA141" s="88">
        <f t="shared" si="45"/>
        <v>6954</v>
      </c>
      <c r="AB141" s="88">
        <f t="shared" si="45"/>
        <v>6954</v>
      </c>
      <c r="AC141" s="88">
        <f t="shared" si="45"/>
        <v>6954</v>
      </c>
      <c r="AD141" s="88">
        <f t="shared" si="45"/>
        <v>6954</v>
      </c>
      <c r="AE141" s="88">
        <f t="shared" si="45"/>
        <v>6954</v>
      </c>
      <c r="AF141" s="88">
        <f t="shared" si="45"/>
        <v>6954</v>
      </c>
      <c r="AG141" s="88">
        <f t="shared" si="45"/>
        <v>6954</v>
      </c>
      <c r="AH141" s="42"/>
    </row>
    <row r="142" spans="1:34" s="116" customFormat="1" ht="17.25" thickBot="1" x14ac:dyDescent="0.35">
      <c r="A142" s="63" t="str">
        <f t="shared" si="4"/>
        <v>Progressive Change Biomass</v>
      </c>
      <c r="B142" s="19" t="str">
        <f t="shared" si="46"/>
        <v>Biomass</v>
      </c>
      <c r="C142" s="19" t="s">
        <v>248</v>
      </c>
      <c r="D142" s="87">
        <f t="shared" si="44"/>
        <v>6954</v>
      </c>
      <c r="E142" s="87">
        <f t="shared" si="44"/>
        <v>6954</v>
      </c>
      <c r="F142" s="87">
        <f t="shared" si="44"/>
        <v>6954</v>
      </c>
      <c r="G142" s="87">
        <f t="shared" si="44"/>
        <v>6954</v>
      </c>
      <c r="H142" s="87">
        <f t="shared" si="44"/>
        <v>6954</v>
      </c>
      <c r="I142" s="87">
        <f t="shared" si="44"/>
        <v>6954</v>
      </c>
      <c r="J142" s="87">
        <f t="shared" si="44"/>
        <v>6954</v>
      </c>
      <c r="K142" s="87">
        <f t="shared" si="44"/>
        <v>6954</v>
      </c>
      <c r="L142" s="87">
        <f t="shared" si="44"/>
        <v>6954</v>
      </c>
      <c r="M142" s="87">
        <f t="shared" si="44"/>
        <v>6954</v>
      </c>
      <c r="N142" s="87">
        <f t="shared" si="44"/>
        <v>6954</v>
      </c>
      <c r="O142" s="87">
        <f t="shared" si="44"/>
        <v>6954</v>
      </c>
      <c r="P142" s="87">
        <f t="shared" si="44"/>
        <v>6954</v>
      </c>
      <c r="Q142" s="87">
        <f t="shared" si="44"/>
        <v>6954</v>
      </c>
      <c r="R142" s="87">
        <f t="shared" si="44"/>
        <v>6954</v>
      </c>
      <c r="S142" s="87">
        <f t="shared" si="44"/>
        <v>6954</v>
      </c>
      <c r="T142" s="87">
        <f t="shared" si="45"/>
        <v>6954</v>
      </c>
      <c r="U142" s="87">
        <f t="shared" si="45"/>
        <v>6954</v>
      </c>
      <c r="V142" s="87">
        <f t="shared" si="45"/>
        <v>6954</v>
      </c>
      <c r="W142" s="87">
        <f t="shared" si="45"/>
        <v>6954</v>
      </c>
      <c r="X142" s="87">
        <f t="shared" si="45"/>
        <v>6954</v>
      </c>
      <c r="Y142" s="87">
        <f t="shared" si="45"/>
        <v>6954</v>
      </c>
      <c r="Z142" s="87">
        <f t="shared" si="45"/>
        <v>6954</v>
      </c>
      <c r="AA142" s="87">
        <f t="shared" si="45"/>
        <v>6953</v>
      </c>
      <c r="AB142" s="87">
        <f t="shared" si="45"/>
        <v>6945</v>
      </c>
      <c r="AC142" s="87">
        <f t="shared" si="45"/>
        <v>6929</v>
      </c>
      <c r="AD142" s="87">
        <f t="shared" si="45"/>
        <v>6901</v>
      </c>
      <c r="AE142" s="87">
        <f t="shared" si="45"/>
        <v>6867</v>
      </c>
      <c r="AF142" s="87">
        <f t="shared" si="45"/>
        <v>6814</v>
      </c>
      <c r="AG142" s="87">
        <f t="shared" si="45"/>
        <v>6740</v>
      </c>
      <c r="AH142" s="42"/>
    </row>
    <row r="143" spans="1:34" s="116" customFormat="1" ht="17.25" thickBot="1" x14ac:dyDescent="0.35">
      <c r="A143" s="63" t="str">
        <f t="shared" si="4"/>
        <v>Slow Change Biomass</v>
      </c>
      <c r="B143" s="19" t="str">
        <f t="shared" si="46"/>
        <v>Biomass</v>
      </c>
      <c r="C143" s="19" t="s">
        <v>26</v>
      </c>
      <c r="D143" s="87">
        <f t="shared" si="44"/>
        <v>6954</v>
      </c>
      <c r="E143" s="87">
        <f t="shared" si="44"/>
        <v>6954</v>
      </c>
      <c r="F143" s="87">
        <f t="shared" si="44"/>
        <v>6954</v>
      </c>
      <c r="G143" s="87">
        <f t="shared" si="44"/>
        <v>6954</v>
      </c>
      <c r="H143" s="87">
        <f t="shared" si="44"/>
        <v>6954</v>
      </c>
      <c r="I143" s="87">
        <f t="shared" si="44"/>
        <v>6954</v>
      </c>
      <c r="J143" s="87">
        <f t="shared" si="44"/>
        <v>6954</v>
      </c>
      <c r="K143" s="87">
        <f t="shared" si="44"/>
        <v>6954</v>
      </c>
      <c r="L143" s="87">
        <f t="shared" si="44"/>
        <v>6954</v>
      </c>
      <c r="M143" s="87">
        <f t="shared" si="44"/>
        <v>6954</v>
      </c>
      <c r="N143" s="87">
        <f t="shared" si="44"/>
        <v>6954</v>
      </c>
      <c r="O143" s="87">
        <f t="shared" si="44"/>
        <v>6954</v>
      </c>
      <c r="P143" s="87">
        <f t="shared" si="44"/>
        <v>6954</v>
      </c>
      <c r="Q143" s="87">
        <f t="shared" si="44"/>
        <v>6954</v>
      </c>
      <c r="R143" s="87">
        <f t="shared" si="44"/>
        <v>6954</v>
      </c>
      <c r="S143" s="87">
        <f t="shared" si="44"/>
        <v>6954</v>
      </c>
      <c r="T143" s="87">
        <f t="shared" si="45"/>
        <v>6954</v>
      </c>
      <c r="U143" s="87">
        <f t="shared" si="45"/>
        <v>6954</v>
      </c>
      <c r="V143" s="87">
        <f t="shared" si="45"/>
        <v>6954</v>
      </c>
      <c r="W143" s="87">
        <f t="shared" si="45"/>
        <v>6954</v>
      </c>
      <c r="X143" s="87">
        <f t="shared" si="45"/>
        <v>6954</v>
      </c>
      <c r="Y143" s="87">
        <f t="shared" si="45"/>
        <v>6954</v>
      </c>
      <c r="Z143" s="87">
        <f t="shared" si="45"/>
        <v>6954</v>
      </c>
      <c r="AA143" s="87">
        <f t="shared" si="45"/>
        <v>6953</v>
      </c>
      <c r="AB143" s="87">
        <f t="shared" si="45"/>
        <v>6945</v>
      </c>
      <c r="AC143" s="87">
        <f t="shared" si="45"/>
        <v>6929</v>
      </c>
      <c r="AD143" s="87">
        <f t="shared" si="45"/>
        <v>6901</v>
      </c>
      <c r="AE143" s="87">
        <f t="shared" si="45"/>
        <v>6867</v>
      </c>
      <c r="AF143" s="87">
        <f t="shared" si="45"/>
        <v>6814</v>
      </c>
      <c r="AG143" s="87">
        <f t="shared" si="45"/>
        <v>6740</v>
      </c>
      <c r="AH143" s="42"/>
    </row>
    <row r="144" spans="1:34" s="116" customFormat="1" ht="17.25" thickBot="1" x14ac:dyDescent="0.35">
      <c r="A144" s="63" t="str">
        <f t="shared" si="4"/>
        <v xml:space="preserve"> </v>
      </c>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42"/>
    </row>
    <row r="145" spans="1:34" s="116" customFormat="1" ht="17.25" thickBot="1" x14ac:dyDescent="0.35">
      <c r="A145" s="63"/>
      <c r="B145" s="28"/>
      <c r="C145" s="26" t="s">
        <v>43</v>
      </c>
      <c r="D145" s="115" t="s">
        <v>40</v>
      </c>
      <c r="E145" s="115" t="s">
        <v>46</v>
      </c>
      <c r="F145" s="115" t="s">
        <v>47</v>
      </c>
      <c r="G145" s="115" t="s">
        <v>48</v>
      </c>
      <c r="H145" s="115" t="s">
        <v>39</v>
      </c>
      <c r="I145" s="115" t="s">
        <v>38</v>
      </c>
      <c r="J145" s="115" t="s">
        <v>49</v>
      </c>
      <c r="K145" s="115" t="s">
        <v>50</v>
      </c>
      <c r="L145" s="115" t="s">
        <v>51</v>
      </c>
      <c r="M145" s="115" t="s">
        <v>52</v>
      </c>
      <c r="N145" s="115" t="s">
        <v>53</v>
      </c>
      <c r="O145" s="115" t="s">
        <v>54</v>
      </c>
      <c r="P145" s="115" t="s">
        <v>55</v>
      </c>
      <c r="Q145" s="115" t="s">
        <v>56</v>
      </c>
      <c r="R145" s="115" t="s">
        <v>57</v>
      </c>
      <c r="S145" s="115" t="s">
        <v>58</v>
      </c>
      <c r="T145" s="115" t="s">
        <v>59</v>
      </c>
      <c r="U145" s="115" t="s">
        <v>60</v>
      </c>
      <c r="V145" s="115" t="s">
        <v>41</v>
      </c>
      <c r="W145" s="115" t="s">
        <v>61</v>
      </c>
      <c r="X145" s="115" t="s">
        <v>62</v>
      </c>
      <c r="Y145" s="115" t="s">
        <v>63</v>
      </c>
      <c r="Z145" s="115" t="s">
        <v>64</v>
      </c>
      <c r="AA145" s="115" t="s">
        <v>65</v>
      </c>
      <c r="AB145" s="115" t="s">
        <v>66</v>
      </c>
      <c r="AC145" s="115" t="s">
        <v>67</v>
      </c>
      <c r="AD145" s="115" t="s">
        <v>68</v>
      </c>
      <c r="AE145" s="115" t="s">
        <v>69</v>
      </c>
      <c r="AF145" s="115" t="s">
        <v>70</v>
      </c>
      <c r="AG145" s="115" t="s">
        <v>104</v>
      </c>
      <c r="AH145" s="42"/>
    </row>
    <row r="146" spans="1:34" s="116" customFormat="1" ht="17.25" thickBot="1" x14ac:dyDescent="0.35">
      <c r="A146" s="63" t="str">
        <f t="shared" si="4"/>
        <v>GenCost Current Policies Large scale Solar PV</v>
      </c>
      <c r="B146" s="19" t="str">
        <f>B22</f>
        <v>Large scale Solar PV</v>
      </c>
      <c r="C146" s="34" t="s">
        <v>250</v>
      </c>
      <c r="D146" s="89">
        <f t="shared" ref="D146:AG146" si="47">INDEX(D$15:D$30,MATCH($B146,$B$15:$B$30,0))</f>
        <v>1441</v>
      </c>
      <c r="E146" s="89">
        <f>INDEX(E$15:E$30,MATCH($B146,$B$15:$B$30,0))</f>
        <v>1441</v>
      </c>
      <c r="F146" s="89">
        <f t="shared" si="47"/>
        <v>1382</v>
      </c>
      <c r="G146" s="89">
        <f t="shared" si="47"/>
        <v>1331</v>
      </c>
      <c r="H146" s="89">
        <f t="shared" si="47"/>
        <v>1286</v>
      </c>
      <c r="I146" s="89">
        <f t="shared" si="47"/>
        <v>1244</v>
      </c>
      <c r="J146" s="89">
        <f t="shared" si="47"/>
        <v>1203</v>
      </c>
      <c r="K146" s="89">
        <f t="shared" si="47"/>
        <v>1171</v>
      </c>
      <c r="L146" s="89">
        <f t="shared" si="47"/>
        <v>1142</v>
      </c>
      <c r="M146" s="89">
        <f t="shared" si="47"/>
        <v>1102</v>
      </c>
      <c r="N146" s="89">
        <f t="shared" si="47"/>
        <v>1062</v>
      </c>
      <c r="O146" s="89">
        <f t="shared" si="47"/>
        <v>1005</v>
      </c>
      <c r="P146" s="89">
        <f t="shared" si="47"/>
        <v>960</v>
      </c>
      <c r="Q146" s="89">
        <f t="shared" si="47"/>
        <v>924</v>
      </c>
      <c r="R146" s="89">
        <f t="shared" si="47"/>
        <v>898</v>
      </c>
      <c r="S146" s="89">
        <f t="shared" si="47"/>
        <v>863</v>
      </c>
      <c r="T146" s="89">
        <f t="shared" si="47"/>
        <v>823</v>
      </c>
      <c r="U146" s="89">
        <f t="shared" si="47"/>
        <v>795</v>
      </c>
      <c r="V146" s="89">
        <f t="shared" si="47"/>
        <v>781</v>
      </c>
      <c r="W146" s="89">
        <f t="shared" si="47"/>
        <v>769</v>
      </c>
      <c r="X146" s="89">
        <f t="shared" si="47"/>
        <v>759</v>
      </c>
      <c r="Y146" s="89">
        <f t="shared" si="47"/>
        <v>750</v>
      </c>
      <c r="Z146" s="89">
        <f t="shared" si="47"/>
        <v>742</v>
      </c>
      <c r="AA146" s="89">
        <f t="shared" si="47"/>
        <v>734</v>
      </c>
      <c r="AB146" s="89">
        <f t="shared" si="47"/>
        <v>725</v>
      </c>
      <c r="AC146" s="89">
        <f t="shared" si="47"/>
        <v>717</v>
      </c>
      <c r="AD146" s="89">
        <f t="shared" si="47"/>
        <v>706</v>
      </c>
      <c r="AE146" s="89">
        <f t="shared" si="47"/>
        <v>696</v>
      </c>
      <c r="AF146" s="89">
        <f t="shared" si="47"/>
        <v>686</v>
      </c>
      <c r="AG146" s="89">
        <f t="shared" si="47"/>
        <v>677</v>
      </c>
      <c r="AH146" s="42"/>
    </row>
    <row r="147" spans="1:34" s="116" customFormat="1" ht="17.25" thickBot="1" x14ac:dyDescent="0.35">
      <c r="A147" s="63"/>
      <c r="B147" s="19" t="str">
        <f>B146</f>
        <v>Large scale Solar PV</v>
      </c>
      <c r="C147" s="34" t="s">
        <v>261</v>
      </c>
      <c r="D147" s="89">
        <f t="shared" ref="D147:AG147" si="48">INDEX(D$35:D$50,MATCH($B147,$B$35:$B$50,0))</f>
        <v>1441</v>
      </c>
      <c r="E147" s="89">
        <f t="shared" si="48"/>
        <v>1441</v>
      </c>
      <c r="F147" s="89">
        <f t="shared" si="48"/>
        <v>1362</v>
      </c>
      <c r="G147" s="89">
        <f t="shared" si="48"/>
        <v>1261</v>
      </c>
      <c r="H147" s="89">
        <f t="shared" si="48"/>
        <v>1138</v>
      </c>
      <c r="I147" s="89">
        <f t="shared" si="48"/>
        <v>1028</v>
      </c>
      <c r="J147" s="89">
        <f t="shared" si="48"/>
        <v>958</v>
      </c>
      <c r="K147" s="89">
        <f t="shared" si="48"/>
        <v>931</v>
      </c>
      <c r="L147" s="89">
        <f t="shared" si="48"/>
        <v>909</v>
      </c>
      <c r="M147" s="89">
        <f t="shared" si="48"/>
        <v>888</v>
      </c>
      <c r="N147" s="89">
        <f t="shared" si="48"/>
        <v>869</v>
      </c>
      <c r="O147" s="89">
        <f t="shared" si="48"/>
        <v>856</v>
      </c>
      <c r="P147" s="89">
        <f t="shared" si="48"/>
        <v>846</v>
      </c>
      <c r="Q147" s="89">
        <f t="shared" si="48"/>
        <v>842</v>
      </c>
      <c r="R147" s="89">
        <f t="shared" si="48"/>
        <v>834</v>
      </c>
      <c r="S147" s="89">
        <f t="shared" si="48"/>
        <v>826</v>
      </c>
      <c r="T147" s="89">
        <f t="shared" si="48"/>
        <v>815</v>
      </c>
      <c r="U147" s="89">
        <f t="shared" si="48"/>
        <v>800</v>
      </c>
      <c r="V147" s="89">
        <f t="shared" si="48"/>
        <v>777</v>
      </c>
      <c r="W147" s="89">
        <f t="shared" si="48"/>
        <v>745</v>
      </c>
      <c r="X147" s="89">
        <f t="shared" si="48"/>
        <v>721</v>
      </c>
      <c r="Y147" s="89">
        <f t="shared" si="48"/>
        <v>707</v>
      </c>
      <c r="Z147" s="89">
        <f t="shared" si="48"/>
        <v>703</v>
      </c>
      <c r="AA147" s="89">
        <f t="shared" si="48"/>
        <v>700</v>
      </c>
      <c r="AB147" s="89">
        <f t="shared" si="48"/>
        <v>688</v>
      </c>
      <c r="AC147" s="89">
        <f t="shared" si="48"/>
        <v>675</v>
      </c>
      <c r="AD147" s="89">
        <f t="shared" si="48"/>
        <v>653</v>
      </c>
      <c r="AE147" s="89">
        <f t="shared" si="48"/>
        <v>632</v>
      </c>
      <c r="AF147" s="89">
        <f t="shared" si="48"/>
        <v>602</v>
      </c>
      <c r="AG147" s="89">
        <f t="shared" si="48"/>
        <v>577</v>
      </c>
      <c r="AH147" s="42"/>
    </row>
    <row r="148" spans="1:34" s="116" customFormat="1" ht="17.25" thickBot="1" x14ac:dyDescent="0.35">
      <c r="A148" s="63" t="str">
        <f t="shared" ref="A148:A198" si="49">C148&amp;" "&amp;B148</f>
        <v>GenCost Global NZE by 2050 Large scale Solar PV</v>
      </c>
      <c r="B148" s="19" t="str">
        <f>B146</f>
        <v>Large scale Solar PV</v>
      </c>
      <c r="C148" s="34" t="s">
        <v>249</v>
      </c>
      <c r="D148" s="89">
        <f t="shared" ref="D148:AG148" si="50">INDEX(D$55:D$70,MATCH($B148,$B$55:$B$70,0))</f>
        <v>1441</v>
      </c>
      <c r="E148" s="89">
        <f t="shared" si="50"/>
        <v>1441</v>
      </c>
      <c r="F148" s="89">
        <f t="shared" si="50"/>
        <v>1177.0737861707419</v>
      </c>
      <c r="G148" s="89">
        <f t="shared" si="50"/>
        <v>912.63716477536377</v>
      </c>
      <c r="H148" s="89">
        <f t="shared" si="50"/>
        <v>756.96531322916564</v>
      </c>
      <c r="I148" s="89">
        <f t="shared" si="50"/>
        <v>683.72581172197579</v>
      </c>
      <c r="J148" s="89">
        <f t="shared" si="50"/>
        <v>641.6445884915446</v>
      </c>
      <c r="K148" s="89">
        <f t="shared" si="50"/>
        <v>607.23168085485747</v>
      </c>
      <c r="L148" s="89">
        <f t="shared" si="50"/>
        <v>578.36609466198672</v>
      </c>
      <c r="M148" s="89">
        <f t="shared" si="50"/>
        <v>560.50532874248665</v>
      </c>
      <c r="N148" s="89">
        <f t="shared" si="50"/>
        <v>554.15703495369519</v>
      </c>
      <c r="O148" s="89">
        <f t="shared" si="50"/>
        <v>539.47915993235063</v>
      </c>
      <c r="P148" s="89">
        <f t="shared" si="50"/>
        <v>526.18166529591565</v>
      </c>
      <c r="Q148" s="89">
        <f t="shared" si="50"/>
        <v>529.04255670716543</v>
      </c>
      <c r="R148" s="89">
        <f t="shared" si="50"/>
        <v>522.88833916496219</v>
      </c>
      <c r="S148" s="89">
        <f t="shared" si="50"/>
        <v>522.58098317723511</v>
      </c>
      <c r="T148" s="89">
        <f t="shared" si="50"/>
        <v>513.00897005016441</v>
      </c>
      <c r="U148" s="89">
        <f t="shared" si="50"/>
        <v>504.08097977799002</v>
      </c>
      <c r="V148" s="89">
        <f t="shared" si="50"/>
        <v>495.72134116362008</v>
      </c>
      <c r="W148" s="89">
        <f t="shared" si="50"/>
        <v>487.86668716311806</v>
      </c>
      <c r="X148" s="89">
        <f t="shared" si="50"/>
        <v>480.46345306446494</v>
      </c>
      <c r="Y148" s="89">
        <f t="shared" si="50"/>
        <v>473.46597584534118</v>
      </c>
      <c r="Z148" s="89">
        <f t="shared" si="50"/>
        <v>466.83502999046061</v>
      </c>
      <c r="AA148" s="89">
        <f t="shared" si="50"/>
        <v>460.53668526177523</v>
      </c>
      <c r="AB148" s="89">
        <f t="shared" si="50"/>
        <v>454.54140539795617</v>
      </c>
      <c r="AC148" s="89">
        <f t="shared" si="50"/>
        <v>448.82332948392195</v>
      </c>
      <c r="AD148" s="89">
        <f t="shared" si="50"/>
        <v>443.35969348288199</v>
      </c>
      <c r="AE148" s="89">
        <f t="shared" si="50"/>
        <v>438.13036049889013</v>
      </c>
      <c r="AF148" s="89">
        <f t="shared" si="50"/>
        <v>433.1174362407379</v>
      </c>
      <c r="AG148" s="89">
        <f t="shared" si="50"/>
        <v>428.30495187361339</v>
      </c>
      <c r="AH148" s="42"/>
    </row>
    <row r="149" spans="1:34" s="116" customFormat="1" ht="17.25" thickBot="1" x14ac:dyDescent="0.35">
      <c r="A149" s="63" t="str">
        <f t="shared" si="49"/>
        <v>Step Change Large scale Solar PV</v>
      </c>
      <c r="B149" s="19" t="str">
        <f>B148</f>
        <v>Large scale Solar PV</v>
      </c>
      <c r="C149" s="19" t="s">
        <v>27</v>
      </c>
      <c r="D149" s="87">
        <f t="shared" ref="D149:S152" si="51">INDEX($D$15:$AG$77,MATCH(INDEX($I$4:$L$4,1,MATCH($C149,$I$3:$L$3,0))&amp;" "&amp;$B149,$A$15:$A$77,0),MATCH(D$82,$D$14:$AG$14,0))</f>
        <v>1441</v>
      </c>
      <c r="E149" s="87">
        <f t="shared" si="51"/>
        <v>1441</v>
      </c>
      <c r="F149" s="87">
        <f t="shared" si="51"/>
        <v>1362</v>
      </c>
      <c r="G149" s="87">
        <f t="shared" si="51"/>
        <v>1261</v>
      </c>
      <c r="H149" s="87">
        <f t="shared" si="51"/>
        <v>1138</v>
      </c>
      <c r="I149" s="87">
        <f t="shared" si="51"/>
        <v>1028</v>
      </c>
      <c r="J149" s="87">
        <f t="shared" si="51"/>
        <v>958</v>
      </c>
      <c r="K149" s="87">
        <f t="shared" si="51"/>
        <v>931</v>
      </c>
      <c r="L149" s="87">
        <f t="shared" si="51"/>
        <v>909</v>
      </c>
      <c r="M149" s="87">
        <f t="shared" si="51"/>
        <v>888</v>
      </c>
      <c r="N149" s="87">
        <f t="shared" si="51"/>
        <v>869</v>
      </c>
      <c r="O149" s="87">
        <f t="shared" si="51"/>
        <v>856</v>
      </c>
      <c r="P149" s="87">
        <f t="shared" si="51"/>
        <v>846</v>
      </c>
      <c r="Q149" s="87">
        <f t="shared" si="51"/>
        <v>842</v>
      </c>
      <c r="R149" s="87">
        <f t="shared" si="51"/>
        <v>834</v>
      </c>
      <c r="S149" s="87">
        <f t="shared" si="51"/>
        <v>826</v>
      </c>
      <c r="T149" s="87">
        <f t="shared" ref="T149:AG152" si="52">INDEX($D$15:$AG$77,MATCH(INDEX($I$4:$L$4,1,MATCH($C149,$I$3:$L$3,0))&amp;" "&amp;$B149,$A$15:$A$77,0),MATCH(T$82,$D$14:$AG$14,0))</f>
        <v>815</v>
      </c>
      <c r="U149" s="87">
        <f t="shared" si="52"/>
        <v>800</v>
      </c>
      <c r="V149" s="87">
        <f t="shared" si="52"/>
        <v>777</v>
      </c>
      <c r="W149" s="87">
        <f t="shared" si="52"/>
        <v>745</v>
      </c>
      <c r="X149" s="87">
        <f t="shared" si="52"/>
        <v>721</v>
      </c>
      <c r="Y149" s="87">
        <f t="shared" si="52"/>
        <v>707</v>
      </c>
      <c r="Z149" s="87">
        <f t="shared" si="52"/>
        <v>703</v>
      </c>
      <c r="AA149" s="87">
        <f t="shared" si="52"/>
        <v>700</v>
      </c>
      <c r="AB149" s="87">
        <f t="shared" si="52"/>
        <v>688</v>
      </c>
      <c r="AC149" s="87">
        <f t="shared" si="52"/>
        <v>675</v>
      </c>
      <c r="AD149" s="87">
        <f t="shared" si="52"/>
        <v>653</v>
      </c>
      <c r="AE149" s="87">
        <f t="shared" si="52"/>
        <v>632</v>
      </c>
      <c r="AF149" s="87">
        <f t="shared" si="52"/>
        <v>602</v>
      </c>
      <c r="AG149" s="87">
        <f t="shared" si="52"/>
        <v>577</v>
      </c>
      <c r="AH149" s="42"/>
    </row>
    <row r="150" spans="1:34" s="116" customFormat="1" ht="17.25" thickBot="1" x14ac:dyDescent="0.35">
      <c r="A150" s="63" t="str">
        <f t="shared" si="49"/>
        <v>Hydrogen Export Large scale Solar PV</v>
      </c>
      <c r="B150" s="19" t="str">
        <f t="shared" ref="B150:B152" si="53">B149</f>
        <v>Large scale Solar PV</v>
      </c>
      <c r="C150" s="19" t="s">
        <v>257</v>
      </c>
      <c r="D150" s="88">
        <f t="shared" si="51"/>
        <v>1441</v>
      </c>
      <c r="E150" s="88">
        <f t="shared" si="51"/>
        <v>1441</v>
      </c>
      <c r="F150" s="88">
        <f t="shared" si="51"/>
        <v>1177.0737861707419</v>
      </c>
      <c r="G150" s="88">
        <f t="shared" si="51"/>
        <v>912.63716477536377</v>
      </c>
      <c r="H150" s="88">
        <f t="shared" si="51"/>
        <v>756.96531322916564</v>
      </c>
      <c r="I150" s="88">
        <f t="shared" si="51"/>
        <v>683.72581172197579</v>
      </c>
      <c r="J150" s="88">
        <f t="shared" si="51"/>
        <v>641.6445884915446</v>
      </c>
      <c r="K150" s="88">
        <f t="shared" si="51"/>
        <v>607.23168085485747</v>
      </c>
      <c r="L150" s="88">
        <f t="shared" si="51"/>
        <v>578.36609466198672</v>
      </c>
      <c r="M150" s="88">
        <f t="shared" si="51"/>
        <v>560.50532874248665</v>
      </c>
      <c r="N150" s="88">
        <f t="shared" si="51"/>
        <v>554.15703495369519</v>
      </c>
      <c r="O150" s="88">
        <f t="shared" si="51"/>
        <v>539.47915993235063</v>
      </c>
      <c r="P150" s="88">
        <f t="shared" si="51"/>
        <v>526.18166529591565</v>
      </c>
      <c r="Q150" s="88">
        <f t="shared" si="51"/>
        <v>529.04255670716543</v>
      </c>
      <c r="R150" s="88">
        <f t="shared" si="51"/>
        <v>522.88833916496219</v>
      </c>
      <c r="S150" s="88">
        <f t="shared" si="51"/>
        <v>522.58098317723511</v>
      </c>
      <c r="T150" s="88">
        <f t="shared" si="52"/>
        <v>513.00897005016441</v>
      </c>
      <c r="U150" s="88">
        <f t="shared" si="52"/>
        <v>504.08097977799002</v>
      </c>
      <c r="V150" s="88">
        <f t="shared" si="52"/>
        <v>495.72134116362008</v>
      </c>
      <c r="W150" s="88">
        <f t="shared" si="52"/>
        <v>487.86668716311806</v>
      </c>
      <c r="X150" s="88">
        <f t="shared" si="52"/>
        <v>480.46345306446494</v>
      </c>
      <c r="Y150" s="88">
        <f t="shared" si="52"/>
        <v>473.46597584534118</v>
      </c>
      <c r="Z150" s="88">
        <f t="shared" si="52"/>
        <v>466.83502999046061</v>
      </c>
      <c r="AA150" s="88">
        <f t="shared" si="52"/>
        <v>460.53668526177523</v>
      </c>
      <c r="AB150" s="88">
        <f t="shared" si="52"/>
        <v>454.54140539795617</v>
      </c>
      <c r="AC150" s="88">
        <f t="shared" si="52"/>
        <v>448.82332948392195</v>
      </c>
      <c r="AD150" s="88">
        <f t="shared" si="52"/>
        <v>443.35969348288199</v>
      </c>
      <c r="AE150" s="88">
        <f t="shared" si="52"/>
        <v>438.13036049889013</v>
      </c>
      <c r="AF150" s="88">
        <f t="shared" si="52"/>
        <v>433.1174362407379</v>
      </c>
      <c r="AG150" s="88">
        <f t="shared" si="52"/>
        <v>428.30495187361339</v>
      </c>
      <c r="AH150" s="42"/>
    </row>
    <row r="151" spans="1:34" s="116" customFormat="1" ht="17.25" thickBot="1" x14ac:dyDescent="0.35">
      <c r="A151" s="63" t="str">
        <f t="shared" si="49"/>
        <v>Progressive Change Large scale Solar PV</v>
      </c>
      <c r="B151" s="19" t="str">
        <f t="shared" si="53"/>
        <v>Large scale Solar PV</v>
      </c>
      <c r="C151" s="19" t="s">
        <v>248</v>
      </c>
      <c r="D151" s="87">
        <f t="shared" si="51"/>
        <v>1441</v>
      </c>
      <c r="E151" s="87">
        <f t="shared" si="51"/>
        <v>1441</v>
      </c>
      <c r="F151" s="87">
        <f t="shared" si="51"/>
        <v>1382</v>
      </c>
      <c r="G151" s="87">
        <f t="shared" si="51"/>
        <v>1331</v>
      </c>
      <c r="H151" s="87">
        <f t="shared" si="51"/>
        <v>1286</v>
      </c>
      <c r="I151" s="87">
        <f t="shared" si="51"/>
        <v>1244</v>
      </c>
      <c r="J151" s="87">
        <f t="shared" si="51"/>
        <v>1203</v>
      </c>
      <c r="K151" s="87">
        <f t="shared" si="51"/>
        <v>1171</v>
      </c>
      <c r="L151" s="87">
        <f t="shared" si="51"/>
        <v>1142</v>
      </c>
      <c r="M151" s="87">
        <f t="shared" si="51"/>
        <v>1102</v>
      </c>
      <c r="N151" s="87">
        <f t="shared" si="51"/>
        <v>1062</v>
      </c>
      <c r="O151" s="87">
        <f t="shared" si="51"/>
        <v>1005</v>
      </c>
      <c r="P151" s="87">
        <f t="shared" si="51"/>
        <v>960</v>
      </c>
      <c r="Q151" s="87">
        <f t="shared" si="51"/>
        <v>924</v>
      </c>
      <c r="R151" s="87">
        <f t="shared" si="51"/>
        <v>898</v>
      </c>
      <c r="S151" s="87">
        <f t="shared" si="51"/>
        <v>863</v>
      </c>
      <c r="T151" s="87">
        <f t="shared" si="52"/>
        <v>823</v>
      </c>
      <c r="U151" s="87">
        <f t="shared" si="52"/>
        <v>795</v>
      </c>
      <c r="V151" s="87">
        <f t="shared" si="52"/>
        <v>781</v>
      </c>
      <c r="W151" s="87">
        <f t="shared" si="52"/>
        <v>769</v>
      </c>
      <c r="X151" s="87">
        <f t="shared" si="52"/>
        <v>759</v>
      </c>
      <c r="Y151" s="87">
        <f t="shared" si="52"/>
        <v>750</v>
      </c>
      <c r="Z151" s="87">
        <f t="shared" si="52"/>
        <v>742</v>
      </c>
      <c r="AA151" s="87">
        <f t="shared" si="52"/>
        <v>734</v>
      </c>
      <c r="AB151" s="87">
        <f t="shared" si="52"/>
        <v>725</v>
      </c>
      <c r="AC151" s="87">
        <f t="shared" si="52"/>
        <v>717</v>
      </c>
      <c r="AD151" s="87">
        <f t="shared" si="52"/>
        <v>706</v>
      </c>
      <c r="AE151" s="87">
        <f t="shared" si="52"/>
        <v>696</v>
      </c>
      <c r="AF151" s="87">
        <f t="shared" si="52"/>
        <v>686</v>
      </c>
      <c r="AG151" s="87">
        <f t="shared" si="52"/>
        <v>677</v>
      </c>
      <c r="AH151" s="42"/>
    </row>
    <row r="152" spans="1:34" s="116" customFormat="1" ht="17.25" thickBot="1" x14ac:dyDescent="0.35">
      <c r="A152" s="63" t="str">
        <f t="shared" si="49"/>
        <v>Slow Change Large scale Solar PV</v>
      </c>
      <c r="B152" s="19" t="str">
        <f t="shared" si="53"/>
        <v>Large scale Solar PV</v>
      </c>
      <c r="C152" s="19" t="s">
        <v>26</v>
      </c>
      <c r="D152" s="87">
        <f t="shared" si="51"/>
        <v>1441</v>
      </c>
      <c r="E152" s="87">
        <f t="shared" si="51"/>
        <v>1441</v>
      </c>
      <c r="F152" s="87">
        <f t="shared" si="51"/>
        <v>1382</v>
      </c>
      <c r="G152" s="87">
        <f t="shared" si="51"/>
        <v>1331</v>
      </c>
      <c r="H152" s="87">
        <f t="shared" si="51"/>
        <v>1286</v>
      </c>
      <c r="I152" s="87">
        <f t="shared" si="51"/>
        <v>1244</v>
      </c>
      <c r="J152" s="87">
        <f t="shared" si="51"/>
        <v>1203</v>
      </c>
      <c r="K152" s="87">
        <f t="shared" si="51"/>
        <v>1171</v>
      </c>
      <c r="L152" s="87">
        <f t="shared" si="51"/>
        <v>1142</v>
      </c>
      <c r="M152" s="87">
        <f t="shared" si="51"/>
        <v>1102</v>
      </c>
      <c r="N152" s="87">
        <f t="shared" si="51"/>
        <v>1062</v>
      </c>
      <c r="O152" s="87">
        <f t="shared" si="51"/>
        <v>1005</v>
      </c>
      <c r="P152" s="87">
        <f t="shared" si="51"/>
        <v>960</v>
      </c>
      <c r="Q152" s="87">
        <f t="shared" si="51"/>
        <v>924</v>
      </c>
      <c r="R152" s="87">
        <f t="shared" si="51"/>
        <v>898</v>
      </c>
      <c r="S152" s="87">
        <f t="shared" si="51"/>
        <v>863</v>
      </c>
      <c r="T152" s="87">
        <f t="shared" si="52"/>
        <v>823</v>
      </c>
      <c r="U152" s="87">
        <f t="shared" si="52"/>
        <v>795</v>
      </c>
      <c r="V152" s="87">
        <f t="shared" si="52"/>
        <v>781</v>
      </c>
      <c r="W152" s="87">
        <f t="shared" si="52"/>
        <v>769</v>
      </c>
      <c r="X152" s="87">
        <f t="shared" si="52"/>
        <v>759</v>
      </c>
      <c r="Y152" s="87">
        <f t="shared" si="52"/>
        <v>750</v>
      </c>
      <c r="Z152" s="87">
        <f t="shared" si="52"/>
        <v>742</v>
      </c>
      <c r="AA152" s="87">
        <f t="shared" si="52"/>
        <v>734</v>
      </c>
      <c r="AB152" s="87">
        <f t="shared" si="52"/>
        <v>725</v>
      </c>
      <c r="AC152" s="87">
        <f t="shared" si="52"/>
        <v>717</v>
      </c>
      <c r="AD152" s="87">
        <f t="shared" si="52"/>
        <v>706</v>
      </c>
      <c r="AE152" s="87">
        <f t="shared" si="52"/>
        <v>696</v>
      </c>
      <c r="AF152" s="87">
        <f t="shared" si="52"/>
        <v>686</v>
      </c>
      <c r="AG152" s="87">
        <f t="shared" si="52"/>
        <v>677</v>
      </c>
      <c r="AH152" s="42"/>
    </row>
    <row r="153" spans="1:34" s="116" customFormat="1" ht="17.25" thickBot="1" x14ac:dyDescent="0.35">
      <c r="A153" s="63" t="str">
        <f t="shared" si="49"/>
        <v xml:space="preserve"> </v>
      </c>
      <c r="B153" s="15"/>
      <c r="C153" s="15"/>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c r="AA153" s="102"/>
      <c r="AB153" s="102"/>
      <c r="AC153" s="102"/>
      <c r="AD153" s="102"/>
      <c r="AE153" s="102"/>
      <c r="AF153" s="102"/>
      <c r="AG153" s="102"/>
      <c r="AH153" s="42"/>
    </row>
    <row r="154" spans="1:34" s="116" customFormat="1" ht="17.25" thickBot="1" x14ac:dyDescent="0.35">
      <c r="A154" s="63"/>
      <c r="B154" s="28"/>
      <c r="C154" s="26" t="s">
        <v>43</v>
      </c>
      <c r="D154" s="115" t="s">
        <v>40</v>
      </c>
      <c r="E154" s="115" t="s">
        <v>46</v>
      </c>
      <c r="F154" s="115" t="s">
        <v>47</v>
      </c>
      <c r="G154" s="115" t="s">
        <v>48</v>
      </c>
      <c r="H154" s="115" t="s">
        <v>39</v>
      </c>
      <c r="I154" s="115" t="s">
        <v>38</v>
      </c>
      <c r="J154" s="115" t="s">
        <v>49</v>
      </c>
      <c r="K154" s="115" t="s">
        <v>50</v>
      </c>
      <c r="L154" s="115" t="s">
        <v>51</v>
      </c>
      <c r="M154" s="115" t="s">
        <v>52</v>
      </c>
      <c r="N154" s="115" t="s">
        <v>53</v>
      </c>
      <c r="O154" s="115" t="s">
        <v>54</v>
      </c>
      <c r="P154" s="115" t="s">
        <v>55</v>
      </c>
      <c r="Q154" s="115" t="s">
        <v>56</v>
      </c>
      <c r="R154" s="115" t="s">
        <v>57</v>
      </c>
      <c r="S154" s="115" t="s">
        <v>58</v>
      </c>
      <c r="T154" s="115" t="s">
        <v>59</v>
      </c>
      <c r="U154" s="115" t="s">
        <v>60</v>
      </c>
      <c r="V154" s="115" t="s">
        <v>41</v>
      </c>
      <c r="W154" s="115" t="s">
        <v>61</v>
      </c>
      <c r="X154" s="115" t="s">
        <v>62</v>
      </c>
      <c r="Y154" s="115" t="s">
        <v>63</v>
      </c>
      <c r="Z154" s="115" t="s">
        <v>64</v>
      </c>
      <c r="AA154" s="115" t="s">
        <v>65</v>
      </c>
      <c r="AB154" s="115" t="s">
        <v>66</v>
      </c>
      <c r="AC154" s="115" t="s">
        <v>67</v>
      </c>
      <c r="AD154" s="115" t="s">
        <v>68</v>
      </c>
      <c r="AE154" s="115" t="s">
        <v>69</v>
      </c>
      <c r="AF154" s="115" t="s">
        <v>70</v>
      </c>
      <c r="AG154" s="115" t="s">
        <v>104</v>
      </c>
      <c r="AH154" s="42"/>
    </row>
    <row r="155" spans="1:34" s="116" customFormat="1" ht="17.25" thickBot="1" x14ac:dyDescent="0.35">
      <c r="A155" s="63" t="str">
        <f t="shared" si="49"/>
        <v>GenCost Current Policies Solar Thermal (12hrs Storage)</v>
      </c>
      <c r="B155" s="19" t="str">
        <f>B23</f>
        <v>Solar Thermal (12hrs Storage)</v>
      </c>
      <c r="C155" s="34" t="s">
        <v>250</v>
      </c>
      <c r="D155" s="89">
        <f t="shared" ref="D155:AG155" si="54">INDEX(D$15:D$30,MATCH($B155,$B$15:$B$30,0))</f>
        <v>6693</v>
      </c>
      <c r="E155" s="89">
        <f t="shared" si="54"/>
        <v>6693</v>
      </c>
      <c r="F155" s="89">
        <f t="shared" si="54"/>
        <v>6581</v>
      </c>
      <c r="G155" s="89">
        <f t="shared" si="54"/>
        <v>6476</v>
      </c>
      <c r="H155" s="89">
        <f t="shared" si="54"/>
        <v>6333</v>
      </c>
      <c r="I155" s="89">
        <f t="shared" si="54"/>
        <v>6191</v>
      </c>
      <c r="J155" s="89">
        <f t="shared" si="54"/>
        <v>6035</v>
      </c>
      <c r="K155" s="89">
        <f t="shared" si="54"/>
        <v>5894</v>
      </c>
      <c r="L155" s="89">
        <f t="shared" si="54"/>
        <v>5771</v>
      </c>
      <c r="M155" s="89">
        <f t="shared" si="54"/>
        <v>5660</v>
      </c>
      <c r="N155" s="89">
        <f t="shared" si="54"/>
        <v>5559</v>
      </c>
      <c r="O155" s="89">
        <f t="shared" si="54"/>
        <v>5467</v>
      </c>
      <c r="P155" s="89">
        <f t="shared" si="54"/>
        <v>5382</v>
      </c>
      <c r="Q155" s="89">
        <f t="shared" si="54"/>
        <v>5303</v>
      </c>
      <c r="R155" s="89">
        <f t="shared" si="54"/>
        <v>5229</v>
      </c>
      <c r="S155" s="89">
        <f t="shared" si="54"/>
        <v>5159</v>
      </c>
      <c r="T155" s="89">
        <f t="shared" si="54"/>
        <v>5093</v>
      </c>
      <c r="U155" s="89">
        <f t="shared" si="54"/>
        <v>5029</v>
      </c>
      <c r="V155" s="89">
        <f t="shared" si="54"/>
        <v>4969</v>
      </c>
      <c r="W155" s="89">
        <f t="shared" si="54"/>
        <v>4894</v>
      </c>
      <c r="X155" s="89">
        <f t="shared" si="54"/>
        <v>4806</v>
      </c>
      <c r="Y155" s="89">
        <f t="shared" si="54"/>
        <v>4706</v>
      </c>
      <c r="Z155" s="89">
        <f t="shared" si="54"/>
        <v>4613</v>
      </c>
      <c r="AA155" s="89">
        <f t="shared" si="54"/>
        <v>4525</v>
      </c>
      <c r="AB155" s="89">
        <f t="shared" si="54"/>
        <v>4442</v>
      </c>
      <c r="AC155" s="89">
        <f t="shared" si="54"/>
        <v>4364</v>
      </c>
      <c r="AD155" s="89">
        <f t="shared" si="54"/>
        <v>4290</v>
      </c>
      <c r="AE155" s="89">
        <f t="shared" si="54"/>
        <v>4219</v>
      </c>
      <c r="AF155" s="89">
        <f t="shared" si="54"/>
        <v>4152</v>
      </c>
      <c r="AG155" s="89">
        <f t="shared" si="54"/>
        <v>4103</v>
      </c>
      <c r="AH155" s="42"/>
    </row>
    <row r="156" spans="1:34" s="116" customFormat="1" ht="17.25" thickBot="1" x14ac:dyDescent="0.35">
      <c r="A156" s="63"/>
      <c r="B156" s="19" t="str">
        <f t="shared" ref="B156:B161" si="55">B155</f>
        <v>Solar Thermal (12hrs Storage)</v>
      </c>
      <c r="C156" s="34" t="s">
        <v>261</v>
      </c>
      <c r="D156" s="89">
        <f t="shared" ref="D156:AG156" si="56">INDEX(D$35:D$50,MATCH($B156,$B$35:$B$50,0))</f>
        <v>6693</v>
      </c>
      <c r="E156" s="89">
        <f t="shared" si="56"/>
        <v>6693</v>
      </c>
      <c r="F156" s="89">
        <f t="shared" si="56"/>
        <v>6530</v>
      </c>
      <c r="G156" s="89">
        <f t="shared" si="56"/>
        <v>6309</v>
      </c>
      <c r="H156" s="89">
        <f t="shared" si="56"/>
        <v>6043</v>
      </c>
      <c r="I156" s="89">
        <f t="shared" si="56"/>
        <v>5798</v>
      </c>
      <c r="J156" s="89">
        <f t="shared" si="56"/>
        <v>5612</v>
      </c>
      <c r="K156" s="89">
        <f t="shared" si="56"/>
        <v>5481</v>
      </c>
      <c r="L156" s="89">
        <f t="shared" si="56"/>
        <v>5372</v>
      </c>
      <c r="M156" s="89">
        <f t="shared" si="56"/>
        <v>5236</v>
      </c>
      <c r="N156" s="89">
        <f t="shared" si="56"/>
        <v>5075</v>
      </c>
      <c r="O156" s="89">
        <f t="shared" si="56"/>
        <v>4902</v>
      </c>
      <c r="P156" s="89">
        <f t="shared" si="56"/>
        <v>4750</v>
      </c>
      <c r="Q156" s="89">
        <f t="shared" si="56"/>
        <v>4623</v>
      </c>
      <c r="R156" s="89">
        <f t="shared" si="56"/>
        <v>4519</v>
      </c>
      <c r="S156" s="89">
        <f t="shared" si="56"/>
        <v>4440</v>
      </c>
      <c r="T156" s="89">
        <f t="shared" si="56"/>
        <v>4367</v>
      </c>
      <c r="U156" s="89">
        <f t="shared" si="56"/>
        <v>4303</v>
      </c>
      <c r="V156" s="89">
        <f t="shared" si="56"/>
        <v>4236</v>
      </c>
      <c r="W156" s="89">
        <f t="shared" si="56"/>
        <v>4181</v>
      </c>
      <c r="X156" s="89">
        <f t="shared" si="56"/>
        <v>4117</v>
      </c>
      <c r="Y156" s="89">
        <f t="shared" si="56"/>
        <v>4051</v>
      </c>
      <c r="Z156" s="89">
        <f t="shared" si="56"/>
        <v>3982</v>
      </c>
      <c r="AA156" s="89">
        <f t="shared" si="56"/>
        <v>3918</v>
      </c>
      <c r="AB156" s="89">
        <f t="shared" si="56"/>
        <v>3861</v>
      </c>
      <c r="AC156" s="89">
        <f t="shared" si="56"/>
        <v>3794</v>
      </c>
      <c r="AD156" s="89">
        <f t="shared" si="56"/>
        <v>3718</v>
      </c>
      <c r="AE156" s="89">
        <f t="shared" si="56"/>
        <v>3627</v>
      </c>
      <c r="AF156" s="89">
        <f t="shared" si="56"/>
        <v>3540</v>
      </c>
      <c r="AG156" s="89">
        <f t="shared" si="56"/>
        <v>3478</v>
      </c>
      <c r="AH156" s="42"/>
    </row>
    <row r="157" spans="1:34" s="116" customFormat="1" ht="17.25" thickBot="1" x14ac:dyDescent="0.35">
      <c r="A157" s="63" t="str">
        <f t="shared" si="49"/>
        <v>GenCost Global NZE by 2050 Solar Thermal (12hrs Storage)</v>
      </c>
      <c r="B157" s="19" t="str">
        <f t="shared" si="55"/>
        <v>Solar Thermal (12hrs Storage)</v>
      </c>
      <c r="C157" s="34" t="s">
        <v>249</v>
      </c>
      <c r="D157" s="89">
        <f t="shared" ref="D157:AG157" si="57">INDEX(D$55:D$70,MATCH($B157,$B$55:$B$70,0))</f>
        <v>6693</v>
      </c>
      <c r="E157" s="89">
        <f t="shared" si="57"/>
        <v>6693</v>
      </c>
      <c r="F157" s="89">
        <f t="shared" si="57"/>
        <v>6112</v>
      </c>
      <c r="G157" s="89">
        <f t="shared" si="57"/>
        <v>5860</v>
      </c>
      <c r="H157" s="89">
        <f t="shared" si="57"/>
        <v>5592</v>
      </c>
      <c r="I157" s="89">
        <f t="shared" si="57"/>
        <v>5368</v>
      </c>
      <c r="J157" s="89">
        <f t="shared" si="57"/>
        <v>5201</v>
      </c>
      <c r="K157" s="89">
        <f t="shared" si="57"/>
        <v>5035</v>
      </c>
      <c r="L157" s="89">
        <f t="shared" si="57"/>
        <v>4846</v>
      </c>
      <c r="M157" s="89">
        <f t="shared" si="57"/>
        <v>4657</v>
      </c>
      <c r="N157" s="89">
        <f t="shared" si="57"/>
        <v>4493</v>
      </c>
      <c r="O157" s="89">
        <f t="shared" si="57"/>
        <v>4372</v>
      </c>
      <c r="P157" s="89">
        <f t="shared" si="57"/>
        <v>4258</v>
      </c>
      <c r="Q157" s="89">
        <f t="shared" si="57"/>
        <v>4162</v>
      </c>
      <c r="R157" s="89">
        <f t="shared" si="57"/>
        <v>4063</v>
      </c>
      <c r="S157" s="89">
        <f t="shared" si="57"/>
        <v>3980</v>
      </c>
      <c r="T157" s="89">
        <f t="shared" si="57"/>
        <v>3895</v>
      </c>
      <c r="U157" s="89">
        <f t="shared" si="57"/>
        <v>3816</v>
      </c>
      <c r="V157" s="89">
        <f t="shared" si="57"/>
        <v>3718</v>
      </c>
      <c r="W157" s="89">
        <f t="shared" si="57"/>
        <v>3620</v>
      </c>
      <c r="X157" s="89">
        <f t="shared" si="57"/>
        <v>3511</v>
      </c>
      <c r="Y157" s="89">
        <f t="shared" si="57"/>
        <v>3418</v>
      </c>
      <c r="Z157" s="89">
        <f t="shared" si="57"/>
        <v>3321</v>
      </c>
      <c r="AA157" s="89">
        <f t="shared" si="57"/>
        <v>3244</v>
      </c>
      <c r="AB157" s="89">
        <f t="shared" si="57"/>
        <v>3171</v>
      </c>
      <c r="AC157" s="89">
        <f t="shared" si="57"/>
        <v>3113</v>
      </c>
      <c r="AD157" s="89">
        <f t="shared" si="57"/>
        <v>3056</v>
      </c>
      <c r="AE157" s="89">
        <f t="shared" si="57"/>
        <v>3004</v>
      </c>
      <c r="AF157" s="89">
        <f t="shared" si="57"/>
        <v>2953</v>
      </c>
      <c r="AG157" s="89">
        <f t="shared" si="57"/>
        <v>2911</v>
      </c>
      <c r="AH157" s="42"/>
    </row>
    <row r="158" spans="1:34" s="116" customFormat="1" ht="17.25" thickBot="1" x14ac:dyDescent="0.35">
      <c r="A158" s="63" t="str">
        <f t="shared" si="49"/>
        <v>Step Change Solar Thermal (12hrs Storage)</v>
      </c>
      <c r="B158" s="19" t="str">
        <f t="shared" si="55"/>
        <v>Solar Thermal (12hrs Storage)</v>
      </c>
      <c r="C158" s="19" t="s">
        <v>27</v>
      </c>
      <c r="D158" s="87">
        <f t="shared" ref="D158:S161" si="58">INDEX($D$15:$AG$77,MATCH(INDEX($I$4:$L$4,1,MATCH($C158,$I$3:$L$3,0))&amp;" "&amp;$B158,$A$15:$A$77,0),MATCH(D$82,$D$14:$AG$14,0))</f>
        <v>6693</v>
      </c>
      <c r="E158" s="87">
        <f t="shared" si="58"/>
        <v>6693</v>
      </c>
      <c r="F158" s="87">
        <f t="shared" si="58"/>
        <v>6530</v>
      </c>
      <c r="G158" s="87">
        <f t="shared" si="58"/>
        <v>6309</v>
      </c>
      <c r="H158" s="87">
        <f t="shared" si="58"/>
        <v>6043</v>
      </c>
      <c r="I158" s="87">
        <f t="shared" si="58"/>
        <v>5798</v>
      </c>
      <c r="J158" s="87">
        <f t="shared" si="58"/>
        <v>5612</v>
      </c>
      <c r="K158" s="87">
        <f t="shared" si="58"/>
        <v>5481</v>
      </c>
      <c r="L158" s="87">
        <f t="shared" si="58"/>
        <v>5372</v>
      </c>
      <c r="M158" s="87">
        <f t="shared" si="58"/>
        <v>5236</v>
      </c>
      <c r="N158" s="87">
        <f t="shared" si="58"/>
        <v>5075</v>
      </c>
      <c r="O158" s="87">
        <f t="shared" si="58"/>
        <v>4902</v>
      </c>
      <c r="P158" s="87">
        <f t="shared" si="58"/>
        <v>4750</v>
      </c>
      <c r="Q158" s="87">
        <f t="shared" si="58"/>
        <v>4623</v>
      </c>
      <c r="R158" s="87">
        <f t="shared" si="58"/>
        <v>4519</v>
      </c>
      <c r="S158" s="87">
        <f t="shared" si="58"/>
        <v>4440</v>
      </c>
      <c r="T158" s="87">
        <f t="shared" ref="T158:AG161" si="59">INDEX($D$15:$AG$77,MATCH(INDEX($I$4:$L$4,1,MATCH($C158,$I$3:$L$3,0))&amp;" "&amp;$B158,$A$15:$A$77,0),MATCH(T$82,$D$14:$AG$14,0))</f>
        <v>4367</v>
      </c>
      <c r="U158" s="87">
        <f t="shared" si="59"/>
        <v>4303</v>
      </c>
      <c r="V158" s="87">
        <f t="shared" si="59"/>
        <v>4236</v>
      </c>
      <c r="W158" s="87">
        <f t="shared" si="59"/>
        <v>4181</v>
      </c>
      <c r="X158" s="87">
        <f t="shared" si="59"/>
        <v>4117</v>
      </c>
      <c r="Y158" s="87">
        <f t="shared" si="59"/>
        <v>4051</v>
      </c>
      <c r="Z158" s="87">
        <f t="shared" si="59"/>
        <v>3982</v>
      </c>
      <c r="AA158" s="87">
        <f t="shared" si="59"/>
        <v>3918</v>
      </c>
      <c r="AB158" s="87">
        <f t="shared" si="59"/>
        <v>3861</v>
      </c>
      <c r="AC158" s="87">
        <f t="shared" si="59"/>
        <v>3794</v>
      </c>
      <c r="AD158" s="87">
        <f t="shared" si="59"/>
        <v>3718</v>
      </c>
      <c r="AE158" s="87">
        <f t="shared" si="59"/>
        <v>3627</v>
      </c>
      <c r="AF158" s="87">
        <f t="shared" si="59"/>
        <v>3540</v>
      </c>
      <c r="AG158" s="87">
        <f t="shared" si="59"/>
        <v>3478</v>
      </c>
      <c r="AH158" s="42"/>
    </row>
    <row r="159" spans="1:34" s="116" customFormat="1" ht="17.25" thickBot="1" x14ac:dyDescent="0.35">
      <c r="A159" s="63" t="str">
        <f t="shared" si="49"/>
        <v>Hydrogen Export Solar Thermal (12hrs Storage)</v>
      </c>
      <c r="B159" s="19" t="str">
        <f t="shared" si="55"/>
        <v>Solar Thermal (12hrs Storage)</v>
      </c>
      <c r="C159" s="19" t="s">
        <v>257</v>
      </c>
      <c r="D159" s="88">
        <f t="shared" si="58"/>
        <v>6693</v>
      </c>
      <c r="E159" s="88">
        <f t="shared" si="58"/>
        <v>6693</v>
      </c>
      <c r="F159" s="88">
        <f t="shared" si="58"/>
        <v>6112</v>
      </c>
      <c r="G159" s="88">
        <f t="shared" si="58"/>
        <v>5860</v>
      </c>
      <c r="H159" s="88">
        <f t="shared" si="58"/>
        <v>5592</v>
      </c>
      <c r="I159" s="88">
        <f t="shared" si="58"/>
        <v>5368</v>
      </c>
      <c r="J159" s="88">
        <f t="shared" si="58"/>
        <v>5201</v>
      </c>
      <c r="K159" s="88">
        <f t="shared" si="58"/>
        <v>5035</v>
      </c>
      <c r="L159" s="88">
        <f t="shared" si="58"/>
        <v>4846</v>
      </c>
      <c r="M159" s="88">
        <f t="shared" si="58"/>
        <v>4657</v>
      </c>
      <c r="N159" s="88">
        <f t="shared" si="58"/>
        <v>4493</v>
      </c>
      <c r="O159" s="88">
        <f t="shared" si="58"/>
        <v>4372</v>
      </c>
      <c r="P159" s="88">
        <f t="shared" si="58"/>
        <v>4258</v>
      </c>
      <c r="Q159" s="88">
        <f t="shared" si="58"/>
        <v>4162</v>
      </c>
      <c r="R159" s="88">
        <f t="shared" si="58"/>
        <v>4063</v>
      </c>
      <c r="S159" s="88">
        <f t="shared" si="58"/>
        <v>3980</v>
      </c>
      <c r="T159" s="88">
        <f t="shared" si="59"/>
        <v>3895</v>
      </c>
      <c r="U159" s="88">
        <f t="shared" si="59"/>
        <v>3816</v>
      </c>
      <c r="V159" s="88">
        <f t="shared" si="59"/>
        <v>3718</v>
      </c>
      <c r="W159" s="88">
        <f t="shared" si="59"/>
        <v>3620</v>
      </c>
      <c r="X159" s="88">
        <f t="shared" si="59"/>
        <v>3511</v>
      </c>
      <c r="Y159" s="88">
        <f t="shared" si="59"/>
        <v>3418</v>
      </c>
      <c r="Z159" s="88">
        <f t="shared" si="59"/>
        <v>3321</v>
      </c>
      <c r="AA159" s="88">
        <f t="shared" si="59"/>
        <v>3244</v>
      </c>
      <c r="AB159" s="88">
        <f t="shared" si="59"/>
        <v>3171</v>
      </c>
      <c r="AC159" s="88">
        <f t="shared" si="59"/>
        <v>3113</v>
      </c>
      <c r="AD159" s="88">
        <f t="shared" si="59"/>
        <v>3056</v>
      </c>
      <c r="AE159" s="88">
        <f t="shared" si="59"/>
        <v>3004</v>
      </c>
      <c r="AF159" s="88">
        <f t="shared" si="59"/>
        <v>2953</v>
      </c>
      <c r="AG159" s="88">
        <f t="shared" si="59"/>
        <v>2911</v>
      </c>
      <c r="AH159" s="42"/>
    </row>
    <row r="160" spans="1:34" s="116" customFormat="1" ht="17.25" thickBot="1" x14ac:dyDescent="0.35">
      <c r="A160" s="63" t="str">
        <f t="shared" si="49"/>
        <v>Progressive Change Solar Thermal (12hrs Storage)</v>
      </c>
      <c r="B160" s="19" t="str">
        <f t="shared" si="55"/>
        <v>Solar Thermal (12hrs Storage)</v>
      </c>
      <c r="C160" s="19" t="s">
        <v>248</v>
      </c>
      <c r="D160" s="87">
        <f t="shared" si="58"/>
        <v>6693</v>
      </c>
      <c r="E160" s="87">
        <f t="shared" si="58"/>
        <v>6693</v>
      </c>
      <c r="F160" s="87">
        <f t="shared" si="58"/>
        <v>6581</v>
      </c>
      <c r="G160" s="87">
        <f t="shared" si="58"/>
        <v>6476</v>
      </c>
      <c r="H160" s="87">
        <f t="shared" si="58"/>
        <v>6333</v>
      </c>
      <c r="I160" s="87">
        <f t="shared" si="58"/>
        <v>6191</v>
      </c>
      <c r="J160" s="87">
        <f t="shared" si="58"/>
        <v>6035</v>
      </c>
      <c r="K160" s="87">
        <f t="shared" si="58"/>
        <v>5894</v>
      </c>
      <c r="L160" s="87">
        <f t="shared" si="58"/>
        <v>5771</v>
      </c>
      <c r="M160" s="87">
        <f t="shared" si="58"/>
        <v>5660</v>
      </c>
      <c r="N160" s="87">
        <f t="shared" si="58"/>
        <v>5559</v>
      </c>
      <c r="O160" s="87">
        <f t="shared" si="58"/>
        <v>5467</v>
      </c>
      <c r="P160" s="87">
        <f t="shared" si="58"/>
        <v>5382</v>
      </c>
      <c r="Q160" s="87">
        <f t="shared" si="58"/>
        <v>5303</v>
      </c>
      <c r="R160" s="87">
        <f t="shared" si="58"/>
        <v>5229</v>
      </c>
      <c r="S160" s="87">
        <f t="shared" si="58"/>
        <v>5159</v>
      </c>
      <c r="T160" s="87">
        <f t="shared" si="59"/>
        <v>5093</v>
      </c>
      <c r="U160" s="87">
        <f t="shared" si="59"/>
        <v>5029</v>
      </c>
      <c r="V160" s="87">
        <f t="shared" si="59"/>
        <v>4969</v>
      </c>
      <c r="W160" s="87">
        <f t="shared" si="59"/>
        <v>4894</v>
      </c>
      <c r="X160" s="87">
        <f t="shared" si="59"/>
        <v>4806</v>
      </c>
      <c r="Y160" s="87">
        <f t="shared" si="59"/>
        <v>4706</v>
      </c>
      <c r="Z160" s="87">
        <f t="shared" si="59"/>
        <v>4613</v>
      </c>
      <c r="AA160" s="87">
        <f t="shared" si="59"/>
        <v>4525</v>
      </c>
      <c r="AB160" s="87">
        <f t="shared" si="59"/>
        <v>4442</v>
      </c>
      <c r="AC160" s="87">
        <f t="shared" si="59"/>
        <v>4364</v>
      </c>
      <c r="AD160" s="87">
        <f t="shared" si="59"/>
        <v>4290</v>
      </c>
      <c r="AE160" s="87">
        <f t="shared" si="59"/>
        <v>4219</v>
      </c>
      <c r="AF160" s="87">
        <f t="shared" si="59"/>
        <v>4152</v>
      </c>
      <c r="AG160" s="87">
        <f t="shared" si="59"/>
        <v>4103</v>
      </c>
      <c r="AH160" s="42"/>
    </row>
    <row r="161" spans="1:34" s="116" customFormat="1" ht="17.25" thickBot="1" x14ac:dyDescent="0.35">
      <c r="A161" s="63" t="str">
        <f t="shared" si="49"/>
        <v>Slow Change Solar Thermal (12hrs Storage)</v>
      </c>
      <c r="B161" s="19" t="str">
        <f t="shared" si="55"/>
        <v>Solar Thermal (12hrs Storage)</v>
      </c>
      <c r="C161" s="19" t="s">
        <v>26</v>
      </c>
      <c r="D161" s="87">
        <f t="shared" si="58"/>
        <v>6693</v>
      </c>
      <c r="E161" s="87">
        <f t="shared" si="58"/>
        <v>6693</v>
      </c>
      <c r="F161" s="87">
        <f t="shared" si="58"/>
        <v>6581</v>
      </c>
      <c r="G161" s="87">
        <f t="shared" si="58"/>
        <v>6476</v>
      </c>
      <c r="H161" s="87">
        <f t="shared" si="58"/>
        <v>6333</v>
      </c>
      <c r="I161" s="87">
        <f t="shared" si="58"/>
        <v>6191</v>
      </c>
      <c r="J161" s="87">
        <f t="shared" si="58"/>
        <v>6035</v>
      </c>
      <c r="K161" s="87">
        <f t="shared" si="58"/>
        <v>5894</v>
      </c>
      <c r="L161" s="87">
        <f t="shared" si="58"/>
        <v>5771</v>
      </c>
      <c r="M161" s="87">
        <f t="shared" si="58"/>
        <v>5660</v>
      </c>
      <c r="N161" s="87">
        <f t="shared" si="58"/>
        <v>5559</v>
      </c>
      <c r="O161" s="87">
        <f t="shared" si="58"/>
        <v>5467</v>
      </c>
      <c r="P161" s="87">
        <f t="shared" si="58"/>
        <v>5382</v>
      </c>
      <c r="Q161" s="87">
        <f t="shared" si="58"/>
        <v>5303</v>
      </c>
      <c r="R161" s="87">
        <f t="shared" si="58"/>
        <v>5229</v>
      </c>
      <c r="S161" s="87">
        <f t="shared" si="58"/>
        <v>5159</v>
      </c>
      <c r="T161" s="87">
        <f t="shared" si="59"/>
        <v>5093</v>
      </c>
      <c r="U161" s="87">
        <f t="shared" si="59"/>
        <v>5029</v>
      </c>
      <c r="V161" s="87">
        <f t="shared" si="59"/>
        <v>4969</v>
      </c>
      <c r="W161" s="87">
        <f t="shared" si="59"/>
        <v>4894</v>
      </c>
      <c r="X161" s="87">
        <f t="shared" si="59"/>
        <v>4806</v>
      </c>
      <c r="Y161" s="87">
        <f t="shared" si="59"/>
        <v>4706</v>
      </c>
      <c r="Z161" s="87">
        <f t="shared" si="59"/>
        <v>4613</v>
      </c>
      <c r="AA161" s="87">
        <f t="shared" si="59"/>
        <v>4525</v>
      </c>
      <c r="AB161" s="87">
        <f t="shared" si="59"/>
        <v>4442</v>
      </c>
      <c r="AC161" s="87">
        <f t="shared" si="59"/>
        <v>4364</v>
      </c>
      <c r="AD161" s="87">
        <f t="shared" si="59"/>
        <v>4290</v>
      </c>
      <c r="AE161" s="87">
        <f t="shared" si="59"/>
        <v>4219</v>
      </c>
      <c r="AF161" s="87">
        <f t="shared" si="59"/>
        <v>4152</v>
      </c>
      <c r="AG161" s="87">
        <f t="shared" si="59"/>
        <v>4103</v>
      </c>
      <c r="AH161" s="42"/>
    </row>
    <row r="162" spans="1:34" s="116" customFormat="1" ht="17.25" thickBot="1" x14ac:dyDescent="0.35">
      <c r="A162" s="63" t="str">
        <f t="shared" si="49"/>
        <v xml:space="preserve"> </v>
      </c>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42"/>
      <c r="AH162" s="42"/>
    </row>
    <row r="163" spans="1:34" s="116" customFormat="1" ht="17.25" thickBot="1" x14ac:dyDescent="0.35">
      <c r="A163" s="63"/>
      <c r="B163" s="28"/>
      <c r="C163" s="26" t="s">
        <v>43</v>
      </c>
      <c r="D163" s="115" t="s">
        <v>40</v>
      </c>
      <c r="E163" s="115" t="s">
        <v>46</v>
      </c>
      <c r="F163" s="115" t="s">
        <v>47</v>
      </c>
      <c r="G163" s="115" t="s">
        <v>48</v>
      </c>
      <c r="H163" s="115" t="s">
        <v>39</v>
      </c>
      <c r="I163" s="115" t="s">
        <v>38</v>
      </c>
      <c r="J163" s="115" t="s">
        <v>49</v>
      </c>
      <c r="K163" s="115" t="s">
        <v>50</v>
      </c>
      <c r="L163" s="115" t="s">
        <v>51</v>
      </c>
      <c r="M163" s="115" t="s">
        <v>52</v>
      </c>
      <c r="N163" s="115" t="s">
        <v>53</v>
      </c>
      <c r="O163" s="115" t="s">
        <v>54</v>
      </c>
      <c r="P163" s="115" t="s">
        <v>55</v>
      </c>
      <c r="Q163" s="115" t="s">
        <v>56</v>
      </c>
      <c r="R163" s="115" t="s">
        <v>57</v>
      </c>
      <c r="S163" s="115" t="s">
        <v>58</v>
      </c>
      <c r="T163" s="115" t="s">
        <v>59</v>
      </c>
      <c r="U163" s="115" t="s">
        <v>60</v>
      </c>
      <c r="V163" s="115" t="s">
        <v>41</v>
      </c>
      <c r="W163" s="115" t="s">
        <v>61</v>
      </c>
      <c r="X163" s="115" t="s">
        <v>62</v>
      </c>
      <c r="Y163" s="115" t="s">
        <v>63</v>
      </c>
      <c r="Z163" s="115" t="s">
        <v>64</v>
      </c>
      <c r="AA163" s="115" t="s">
        <v>65</v>
      </c>
      <c r="AB163" s="115" t="s">
        <v>66</v>
      </c>
      <c r="AC163" s="115" t="s">
        <v>67</v>
      </c>
      <c r="AD163" s="115" t="s">
        <v>68</v>
      </c>
      <c r="AE163" s="115" t="s">
        <v>69</v>
      </c>
      <c r="AF163" s="115" t="s">
        <v>70</v>
      </c>
      <c r="AG163" s="115" t="s">
        <v>104</v>
      </c>
      <c r="AH163" s="42"/>
    </row>
    <row r="164" spans="1:34" s="116" customFormat="1" ht="17.25" thickBot="1" x14ac:dyDescent="0.35">
      <c r="A164" s="63" t="str">
        <f t="shared" si="49"/>
        <v>GenCost Current Policies Battery storage (1hr storage)</v>
      </c>
      <c r="B164" s="19" t="str">
        <f>B24</f>
        <v>Battery storage (1hr storage)</v>
      </c>
      <c r="C164" s="34" t="s">
        <v>250</v>
      </c>
      <c r="D164" s="89">
        <f t="shared" ref="D164:AG164" si="60">INDEX(D$15:D$30,MATCH($B164,$B$15:$B$30,0))</f>
        <v>775</v>
      </c>
      <c r="E164" s="89">
        <f t="shared" si="60"/>
        <v>759</v>
      </c>
      <c r="F164" s="89">
        <f t="shared" si="60"/>
        <v>747</v>
      </c>
      <c r="G164" s="89">
        <f t="shared" si="60"/>
        <v>739</v>
      </c>
      <c r="H164" s="89">
        <f t="shared" si="60"/>
        <v>732</v>
      </c>
      <c r="I164" s="89">
        <f t="shared" si="60"/>
        <v>723</v>
      </c>
      <c r="J164" s="89">
        <f t="shared" si="60"/>
        <v>703</v>
      </c>
      <c r="K164" s="89">
        <f t="shared" si="60"/>
        <v>684</v>
      </c>
      <c r="L164" s="89">
        <f t="shared" si="60"/>
        <v>676</v>
      </c>
      <c r="M164" s="89">
        <f t="shared" si="60"/>
        <v>657</v>
      </c>
      <c r="N164" s="89">
        <f t="shared" si="60"/>
        <v>640</v>
      </c>
      <c r="O164" s="89">
        <f t="shared" si="60"/>
        <v>625</v>
      </c>
      <c r="P164" s="89">
        <f t="shared" si="60"/>
        <v>611</v>
      </c>
      <c r="Q164" s="89">
        <f t="shared" si="60"/>
        <v>601</v>
      </c>
      <c r="R164" s="89">
        <f t="shared" si="60"/>
        <v>594</v>
      </c>
      <c r="S164" s="89">
        <f t="shared" si="60"/>
        <v>576</v>
      </c>
      <c r="T164" s="89">
        <f t="shared" si="60"/>
        <v>562</v>
      </c>
      <c r="U164" s="89">
        <f t="shared" si="60"/>
        <v>547</v>
      </c>
      <c r="V164" s="89">
        <f t="shared" si="60"/>
        <v>535</v>
      </c>
      <c r="W164" s="89">
        <f t="shared" si="60"/>
        <v>522</v>
      </c>
      <c r="X164" s="89">
        <f t="shared" si="60"/>
        <v>512</v>
      </c>
      <c r="Y164" s="89">
        <f t="shared" si="60"/>
        <v>506</v>
      </c>
      <c r="Z164" s="89">
        <f t="shared" si="60"/>
        <v>499</v>
      </c>
      <c r="AA164" s="89">
        <f t="shared" si="60"/>
        <v>490</v>
      </c>
      <c r="AB164" s="89">
        <f t="shared" si="60"/>
        <v>482</v>
      </c>
      <c r="AC164" s="89">
        <f t="shared" si="60"/>
        <v>475</v>
      </c>
      <c r="AD164" s="89">
        <f t="shared" si="60"/>
        <v>468</v>
      </c>
      <c r="AE164" s="89">
        <f t="shared" si="60"/>
        <v>462</v>
      </c>
      <c r="AF164" s="89">
        <f t="shared" si="60"/>
        <v>455</v>
      </c>
      <c r="AG164" s="89">
        <f t="shared" si="60"/>
        <v>444</v>
      </c>
      <c r="AH164" s="42"/>
    </row>
    <row r="165" spans="1:34" s="116" customFormat="1" ht="17.25" thickBot="1" x14ac:dyDescent="0.35">
      <c r="A165" s="63"/>
      <c r="B165" s="19" t="str">
        <f t="shared" ref="B165:B170" si="61">B164</f>
        <v>Battery storage (1hr storage)</v>
      </c>
      <c r="C165" s="34" t="s">
        <v>261</v>
      </c>
      <c r="D165" s="89">
        <f t="shared" ref="D165:AG165" si="62">INDEX(D$35:D$50,MATCH($B165,$B$35:$B$50,0))</f>
        <v>775</v>
      </c>
      <c r="E165" s="89">
        <f t="shared" si="62"/>
        <v>745</v>
      </c>
      <c r="F165" s="89">
        <f t="shared" si="62"/>
        <v>724</v>
      </c>
      <c r="G165" s="89">
        <f t="shared" si="62"/>
        <v>709</v>
      </c>
      <c r="H165" s="89">
        <f t="shared" si="62"/>
        <v>696</v>
      </c>
      <c r="I165" s="89">
        <f t="shared" si="62"/>
        <v>685</v>
      </c>
      <c r="J165" s="89">
        <f t="shared" si="62"/>
        <v>663</v>
      </c>
      <c r="K165" s="89">
        <f t="shared" si="62"/>
        <v>642</v>
      </c>
      <c r="L165" s="89">
        <f t="shared" si="62"/>
        <v>621</v>
      </c>
      <c r="M165" s="89">
        <f t="shared" si="62"/>
        <v>602</v>
      </c>
      <c r="N165" s="89">
        <f t="shared" si="62"/>
        <v>583</v>
      </c>
      <c r="O165" s="89">
        <f t="shared" si="62"/>
        <v>565</v>
      </c>
      <c r="P165" s="89">
        <f t="shared" si="62"/>
        <v>548</v>
      </c>
      <c r="Q165" s="89">
        <f t="shared" si="62"/>
        <v>532</v>
      </c>
      <c r="R165" s="89">
        <f t="shared" si="62"/>
        <v>523</v>
      </c>
      <c r="S165" s="89">
        <f t="shared" si="62"/>
        <v>513</v>
      </c>
      <c r="T165" s="89">
        <f t="shared" si="62"/>
        <v>504</v>
      </c>
      <c r="U165" s="89">
        <f t="shared" si="62"/>
        <v>495</v>
      </c>
      <c r="V165" s="89">
        <f t="shared" si="62"/>
        <v>487</v>
      </c>
      <c r="W165" s="89">
        <f t="shared" si="62"/>
        <v>478</v>
      </c>
      <c r="X165" s="89">
        <f t="shared" si="62"/>
        <v>471</v>
      </c>
      <c r="Y165" s="89">
        <f t="shared" si="62"/>
        <v>464</v>
      </c>
      <c r="Z165" s="89">
        <f t="shared" si="62"/>
        <v>458</v>
      </c>
      <c r="AA165" s="89">
        <f t="shared" si="62"/>
        <v>450</v>
      </c>
      <c r="AB165" s="89">
        <f t="shared" si="62"/>
        <v>443</v>
      </c>
      <c r="AC165" s="89">
        <f t="shared" si="62"/>
        <v>436</v>
      </c>
      <c r="AD165" s="89">
        <f t="shared" si="62"/>
        <v>430</v>
      </c>
      <c r="AE165" s="89">
        <f t="shared" si="62"/>
        <v>423</v>
      </c>
      <c r="AF165" s="89">
        <f t="shared" si="62"/>
        <v>417</v>
      </c>
      <c r="AG165" s="89">
        <f t="shared" si="62"/>
        <v>404</v>
      </c>
      <c r="AH165" s="42"/>
    </row>
    <row r="166" spans="1:34" s="116" customFormat="1" ht="17.25" thickBot="1" x14ac:dyDescent="0.35">
      <c r="A166" s="63" t="str">
        <f t="shared" si="49"/>
        <v>GenCost Global NZE by 2050 Battery storage (1hr storage)</v>
      </c>
      <c r="B166" s="19" t="str">
        <f t="shared" si="61"/>
        <v>Battery storage (1hr storage)</v>
      </c>
      <c r="C166" s="34" t="s">
        <v>249</v>
      </c>
      <c r="D166" s="89">
        <f t="shared" ref="D166:AG166" si="63">INDEX(D$55:D$70,MATCH($B166,$B$55:$B$70,0))</f>
        <v>775</v>
      </c>
      <c r="E166" s="89">
        <f t="shared" si="63"/>
        <v>693</v>
      </c>
      <c r="F166" s="89">
        <f t="shared" si="63"/>
        <v>641</v>
      </c>
      <c r="G166" s="89">
        <f t="shared" si="63"/>
        <v>605</v>
      </c>
      <c r="H166" s="89">
        <f t="shared" si="63"/>
        <v>577</v>
      </c>
      <c r="I166" s="89">
        <f t="shared" si="63"/>
        <v>554</v>
      </c>
      <c r="J166" s="89">
        <f t="shared" si="63"/>
        <v>534</v>
      </c>
      <c r="K166" s="89">
        <f t="shared" si="63"/>
        <v>516</v>
      </c>
      <c r="L166" s="89">
        <f t="shared" si="63"/>
        <v>503</v>
      </c>
      <c r="M166" s="89">
        <f t="shared" si="63"/>
        <v>486</v>
      </c>
      <c r="N166" s="89">
        <f t="shared" si="63"/>
        <v>472</v>
      </c>
      <c r="O166" s="89">
        <f t="shared" si="63"/>
        <v>459</v>
      </c>
      <c r="P166" s="89">
        <f t="shared" si="63"/>
        <v>451</v>
      </c>
      <c r="Q166" s="89">
        <f t="shared" si="63"/>
        <v>443</v>
      </c>
      <c r="R166" s="89">
        <f t="shared" si="63"/>
        <v>435</v>
      </c>
      <c r="S166" s="89">
        <f t="shared" si="63"/>
        <v>427</v>
      </c>
      <c r="T166" s="89">
        <f t="shared" si="63"/>
        <v>419</v>
      </c>
      <c r="U166" s="89">
        <f t="shared" si="63"/>
        <v>411</v>
      </c>
      <c r="V166" s="89">
        <f t="shared" si="63"/>
        <v>403</v>
      </c>
      <c r="W166" s="89">
        <f t="shared" si="63"/>
        <v>396</v>
      </c>
      <c r="X166" s="89">
        <f t="shared" si="63"/>
        <v>388</v>
      </c>
      <c r="Y166" s="89">
        <f t="shared" si="63"/>
        <v>380</v>
      </c>
      <c r="Z166" s="89">
        <f t="shared" si="63"/>
        <v>373</v>
      </c>
      <c r="AA166" s="89">
        <f t="shared" si="63"/>
        <v>365</v>
      </c>
      <c r="AB166" s="89">
        <f t="shared" si="63"/>
        <v>357</v>
      </c>
      <c r="AC166" s="89">
        <f t="shared" si="63"/>
        <v>350</v>
      </c>
      <c r="AD166" s="89">
        <f t="shared" si="63"/>
        <v>342</v>
      </c>
      <c r="AE166" s="89">
        <f t="shared" si="63"/>
        <v>335</v>
      </c>
      <c r="AF166" s="89">
        <f t="shared" si="63"/>
        <v>327</v>
      </c>
      <c r="AG166" s="89">
        <f t="shared" si="63"/>
        <v>313</v>
      </c>
      <c r="AH166" s="42"/>
    </row>
    <row r="167" spans="1:34" s="116" customFormat="1" ht="17.25" thickBot="1" x14ac:dyDescent="0.35">
      <c r="A167" s="63" t="str">
        <f t="shared" si="49"/>
        <v>Step Change Battery storage (1hr storage)</v>
      </c>
      <c r="B167" s="19" t="str">
        <f t="shared" si="61"/>
        <v>Battery storage (1hr storage)</v>
      </c>
      <c r="C167" s="19" t="s">
        <v>27</v>
      </c>
      <c r="D167" s="87">
        <f t="shared" ref="D167:S170" si="64">INDEX($D$15:$AG$77,MATCH(INDEX($I$4:$L$4,1,MATCH($C167,$I$3:$L$3,0))&amp;" "&amp;$B167,$A$15:$A$77,0),MATCH(D$82,$D$14:$AG$14,0))</f>
        <v>775</v>
      </c>
      <c r="E167" s="87">
        <f t="shared" si="64"/>
        <v>745</v>
      </c>
      <c r="F167" s="87">
        <f t="shared" si="64"/>
        <v>724</v>
      </c>
      <c r="G167" s="87">
        <f t="shared" si="64"/>
        <v>709</v>
      </c>
      <c r="H167" s="87">
        <f t="shared" si="64"/>
        <v>696</v>
      </c>
      <c r="I167" s="87">
        <f t="shared" si="64"/>
        <v>685</v>
      </c>
      <c r="J167" s="87">
        <f t="shared" si="64"/>
        <v>663</v>
      </c>
      <c r="K167" s="87">
        <f t="shared" si="64"/>
        <v>642</v>
      </c>
      <c r="L167" s="87">
        <f t="shared" si="64"/>
        <v>621</v>
      </c>
      <c r="M167" s="87">
        <f t="shared" si="64"/>
        <v>602</v>
      </c>
      <c r="N167" s="87">
        <f t="shared" si="64"/>
        <v>583</v>
      </c>
      <c r="O167" s="87">
        <f t="shared" si="64"/>
        <v>565</v>
      </c>
      <c r="P167" s="87">
        <f t="shared" si="64"/>
        <v>548</v>
      </c>
      <c r="Q167" s="87">
        <f t="shared" si="64"/>
        <v>532</v>
      </c>
      <c r="R167" s="87">
        <f t="shared" si="64"/>
        <v>523</v>
      </c>
      <c r="S167" s="87">
        <f t="shared" si="64"/>
        <v>513</v>
      </c>
      <c r="T167" s="87">
        <f t="shared" ref="T167:AG170" si="65">INDEX($D$15:$AG$77,MATCH(INDEX($I$4:$L$4,1,MATCH($C167,$I$3:$L$3,0))&amp;" "&amp;$B167,$A$15:$A$77,0),MATCH(T$82,$D$14:$AG$14,0))</f>
        <v>504</v>
      </c>
      <c r="U167" s="87">
        <f t="shared" si="65"/>
        <v>495</v>
      </c>
      <c r="V167" s="87">
        <f t="shared" si="65"/>
        <v>487</v>
      </c>
      <c r="W167" s="87">
        <f t="shared" si="65"/>
        <v>478</v>
      </c>
      <c r="X167" s="87">
        <f t="shared" si="65"/>
        <v>471</v>
      </c>
      <c r="Y167" s="87">
        <f t="shared" si="65"/>
        <v>464</v>
      </c>
      <c r="Z167" s="87">
        <f t="shared" si="65"/>
        <v>458</v>
      </c>
      <c r="AA167" s="87">
        <f t="shared" si="65"/>
        <v>450</v>
      </c>
      <c r="AB167" s="87">
        <f t="shared" si="65"/>
        <v>443</v>
      </c>
      <c r="AC167" s="87">
        <f t="shared" si="65"/>
        <v>436</v>
      </c>
      <c r="AD167" s="87">
        <f t="shared" si="65"/>
        <v>430</v>
      </c>
      <c r="AE167" s="87">
        <f t="shared" si="65"/>
        <v>423</v>
      </c>
      <c r="AF167" s="87">
        <f t="shared" si="65"/>
        <v>417</v>
      </c>
      <c r="AG167" s="87">
        <f t="shared" si="65"/>
        <v>404</v>
      </c>
      <c r="AH167" s="42"/>
    </row>
    <row r="168" spans="1:34" s="116" customFormat="1" ht="17.25" thickBot="1" x14ac:dyDescent="0.35">
      <c r="A168" s="63" t="str">
        <f t="shared" si="49"/>
        <v>Hydrogen Export Battery storage (1hr storage)</v>
      </c>
      <c r="B168" s="19" t="str">
        <f t="shared" si="61"/>
        <v>Battery storage (1hr storage)</v>
      </c>
      <c r="C168" s="19" t="s">
        <v>257</v>
      </c>
      <c r="D168" s="88">
        <f t="shared" si="64"/>
        <v>775</v>
      </c>
      <c r="E168" s="88">
        <f t="shared" si="64"/>
        <v>693</v>
      </c>
      <c r="F168" s="88">
        <f t="shared" si="64"/>
        <v>641</v>
      </c>
      <c r="G168" s="88">
        <f t="shared" si="64"/>
        <v>605</v>
      </c>
      <c r="H168" s="88">
        <f t="shared" si="64"/>
        <v>577</v>
      </c>
      <c r="I168" s="88">
        <f t="shared" si="64"/>
        <v>554</v>
      </c>
      <c r="J168" s="88">
        <f t="shared" si="64"/>
        <v>534</v>
      </c>
      <c r="K168" s="88">
        <f t="shared" si="64"/>
        <v>516</v>
      </c>
      <c r="L168" s="88">
        <f t="shared" si="64"/>
        <v>503</v>
      </c>
      <c r="M168" s="88">
        <f t="shared" si="64"/>
        <v>486</v>
      </c>
      <c r="N168" s="88">
        <f t="shared" si="64"/>
        <v>472</v>
      </c>
      <c r="O168" s="88">
        <f t="shared" si="64"/>
        <v>459</v>
      </c>
      <c r="P168" s="88">
        <f t="shared" si="64"/>
        <v>451</v>
      </c>
      <c r="Q168" s="88">
        <f t="shared" si="64"/>
        <v>443</v>
      </c>
      <c r="R168" s="88">
        <f t="shared" si="64"/>
        <v>435</v>
      </c>
      <c r="S168" s="88">
        <f t="shared" si="64"/>
        <v>427</v>
      </c>
      <c r="T168" s="88">
        <f t="shared" si="65"/>
        <v>419</v>
      </c>
      <c r="U168" s="88">
        <f t="shared" si="65"/>
        <v>411</v>
      </c>
      <c r="V168" s="88">
        <f t="shared" si="65"/>
        <v>403</v>
      </c>
      <c r="W168" s="88">
        <f t="shared" si="65"/>
        <v>396</v>
      </c>
      <c r="X168" s="88">
        <f t="shared" si="65"/>
        <v>388</v>
      </c>
      <c r="Y168" s="88">
        <f t="shared" si="65"/>
        <v>380</v>
      </c>
      <c r="Z168" s="88">
        <f t="shared" si="65"/>
        <v>373</v>
      </c>
      <c r="AA168" s="88">
        <f t="shared" si="65"/>
        <v>365</v>
      </c>
      <c r="AB168" s="88">
        <f t="shared" si="65"/>
        <v>357</v>
      </c>
      <c r="AC168" s="88">
        <f t="shared" si="65"/>
        <v>350</v>
      </c>
      <c r="AD168" s="88">
        <f t="shared" si="65"/>
        <v>342</v>
      </c>
      <c r="AE168" s="88">
        <f t="shared" si="65"/>
        <v>335</v>
      </c>
      <c r="AF168" s="88">
        <f t="shared" si="65"/>
        <v>327</v>
      </c>
      <c r="AG168" s="88">
        <f t="shared" si="65"/>
        <v>313</v>
      </c>
      <c r="AH168" s="42"/>
    </row>
    <row r="169" spans="1:34" s="116" customFormat="1" ht="17.25" thickBot="1" x14ac:dyDescent="0.35">
      <c r="A169" s="63" t="str">
        <f t="shared" si="49"/>
        <v>Progressive Change Battery storage (1hr storage)</v>
      </c>
      <c r="B169" s="19" t="str">
        <f t="shared" si="61"/>
        <v>Battery storage (1hr storage)</v>
      </c>
      <c r="C169" s="19" t="s">
        <v>248</v>
      </c>
      <c r="D169" s="87">
        <f t="shared" si="64"/>
        <v>775</v>
      </c>
      <c r="E169" s="87">
        <f t="shared" si="64"/>
        <v>759</v>
      </c>
      <c r="F169" s="87">
        <f t="shared" si="64"/>
        <v>747</v>
      </c>
      <c r="G169" s="87">
        <f t="shared" si="64"/>
        <v>739</v>
      </c>
      <c r="H169" s="87">
        <f t="shared" si="64"/>
        <v>732</v>
      </c>
      <c r="I169" s="87">
        <f t="shared" si="64"/>
        <v>723</v>
      </c>
      <c r="J169" s="87">
        <f t="shared" si="64"/>
        <v>703</v>
      </c>
      <c r="K169" s="87">
        <f t="shared" si="64"/>
        <v>684</v>
      </c>
      <c r="L169" s="87">
        <f t="shared" si="64"/>
        <v>676</v>
      </c>
      <c r="M169" s="87">
        <f t="shared" si="64"/>
        <v>657</v>
      </c>
      <c r="N169" s="87">
        <f t="shared" si="64"/>
        <v>640</v>
      </c>
      <c r="O169" s="87">
        <f t="shared" si="64"/>
        <v>625</v>
      </c>
      <c r="P169" s="87">
        <f t="shared" si="64"/>
        <v>611</v>
      </c>
      <c r="Q169" s="87">
        <f t="shared" si="64"/>
        <v>601</v>
      </c>
      <c r="R169" s="87">
        <f t="shared" si="64"/>
        <v>594</v>
      </c>
      <c r="S169" s="87">
        <f t="shared" si="64"/>
        <v>576</v>
      </c>
      <c r="T169" s="87">
        <f t="shared" si="65"/>
        <v>562</v>
      </c>
      <c r="U169" s="87">
        <f t="shared" si="65"/>
        <v>547</v>
      </c>
      <c r="V169" s="87">
        <f t="shared" si="65"/>
        <v>535</v>
      </c>
      <c r="W169" s="87">
        <f t="shared" si="65"/>
        <v>522</v>
      </c>
      <c r="X169" s="87">
        <f t="shared" si="65"/>
        <v>512</v>
      </c>
      <c r="Y169" s="87">
        <f t="shared" si="65"/>
        <v>506</v>
      </c>
      <c r="Z169" s="87">
        <f t="shared" si="65"/>
        <v>499</v>
      </c>
      <c r="AA169" s="87">
        <f t="shared" si="65"/>
        <v>490</v>
      </c>
      <c r="AB169" s="87">
        <f t="shared" si="65"/>
        <v>482</v>
      </c>
      <c r="AC169" s="87">
        <f t="shared" si="65"/>
        <v>475</v>
      </c>
      <c r="AD169" s="87">
        <f t="shared" si="65"/>
        <v>468</v>
      </c>
      <c r="AE169" s="87">
        <f t="shared" si="65"/>
        <v>462</v>
      </c>
      <c r="AF169" s="87">
        <f t="shared" si="65"/>
        <v>455</v>
      </c>
      <c r="AG169" s="87">
        <f t="shared" si="65"/>
        <v>444</v>
      </c>
      <c r="AH169" s="42"/>
    </row>
    <row r="170" spans="1:34" s="116" customFormat="1" ht="17.25" thickBot="1" x14ac:dyDescent="0.35">
      <c r="A170" s="63" t="str">
        <f t="shared" si="49"/>
        <v>Slow Change Battery storage (1hr storage)</v>
      </c>
      <c r="B170" s="19" t="str">
        <f t="shared" si="61"/>
        <v>Battery storage (1hr storage)</v>
      </c>
      <c r="C170" s="19" t="s">
        <v>26</v>
      </c>
      <c r="D170" s="87">
        <f t="shared" si="64"/>
        <v>775</v>
      </c>
      <c r="E170" s="87">
        <f t="shared" si="64"/>
        <v>759</v>
      </c>
      <c r="F170" s="87">
        <f t="shared" si="64"/>
        <v>747</v>
      </c>
      <c r="G170" s="87">
        <f t="shared" si="64"/>
        <v>739</v>
      </c>
      <c r="H170" s="87">
        <f t="shared" si="64"/>
        <v>732</v>
      </c>
      <c r="I170" s="87">
        <f t="shared" si="64"/>
        <v>723</v>
      </c>
      <c r="J170" s="87">
        <f t="shared" si="64"/>
        <v>703</v>
      </c>
      <c r="K170" s="87">
        <f t="shared" si="64"/>
        <v>684</v>
      </c>
      <c r="L170" s="87">
        <f t="shared" si="64"/>
        <v>676</v>
      </c>
      <c r="M170" s="87">
        <f t="shared" si="64"/>
        <v>657</v>
      </c>
      <c r="N170" s="87">
        <f t="shared" si="64"/>
        <v>640</v>
      </c>
      <c r="O170" s="87">
        <f t="shared" si="64"/>
        <v>625</v>
      </c>
      <c r="P170" s="87">
        <f t="shared" si="64"/>
        <v>611</v>
      </c>
      <c r="Q170" s="87">
        <f t="shared" si="64"/>
        <v>601</v>
      </c>
      <c r="R170" s="87">
        <f t="shared" si="64"/>
        <v>594</v>
      </c>
      <c r="S170" s="87">
        <f t="shared" si="64"/>
        <v>576</v>
      </c>
      <c r="T170" s="87">
        <f t="shared" si="65"/>
        <v>562</v>
      </c>
      <c r="U170" s="87">
        <f t="shared" si="65"/>
        <v>547</v>
      </c>
      <c r="V170" s="87">
        <f t="shared" si="65"/>
        <v>535</v>
      </c>
      <c r="W170" s="87">
        <f t="shared" si="65"/>
        <v>522</v>
      </c>
      <c r="X170" s="87">
        <f t="shared" si="65"/>
        <v>512</v>
      </c>
      <c r="Y170" s="87">
        <f t="shared" si="65"/>
        <v>506</v>
      </c>
      <c r="Z170" s="87">
        <f t="shared" si="65"/>
        <v>499</v>
      </c>
      <c r="AA170" s="87">
        <f t="shared" si="65"/>
        <v>490</v>
      </c>
      <c r="AB170" s="87">
        <f t="shared" si="65"/>
        <v>482</v>
      </c>
      <c r="AC170" s="87">
        <f t="shared" si="65"/>
        <v>475</v>
      </c>
      <c r="AD170" s="87">
        <f t="shared" si="65"/>
        <v>468</v>
      </c>
      <c r="AE170" s="87">
        <f t="shared" si="65"/>
        <v>462</v>
      </c>
      <c r="AF170" s="87">
        <f t="shared" si="65"/>
        <v>455</v>
      </c>
      <c r="AG170" s="87">
        <f t="shared" si="65"/>
        <v>444</v>
      </c>
      <c r="AH170" s="42"/>
    </row>
    <row r="171" spans="1:34" s="116" customFormat="1" ht="17.25" thickBot="1" x14ac:dyDescent="0.35">
      <c r="A171" s="63" t="str">
        <f t="shared" si="49"/>
        <v xml:space="preserve"> </v>
      </c>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42"/>
      <c r="AH171" s="42"/>
    </row>
    <row r="172" spans="1:34" s="116" customFormat="1" ht="17.25" thickBot="1" x14ac:dyDescent="0.35">
      <c r="A172" s="63"/>
      <c r="B172" s="28"/>
      <c r="C172" s="26" t="s">
        <v>43</v>
      </c>
      <c r="D172" s="115" t="s">
        <v>40</v>
      </c>
      <c r="E172" s="115" t="s">
        <v>46</v>
      </c>
      <c r="F172" s="115" t="s">
        <v>47</v>
      </c>
      <c r="G172" s="115" t="s">
        <v>48</v>
      </c>
      <c r="H172" s="115" t="s">
        <v>39</v>
      </c>
      <c r="I172" s="115" t="s">
        <v>38</v>
      </c>
      <c r="J172" s="115" t="s">
        <v>49</v>
      </c>
      <c r="K172" s="115" t="s">
        <v>50</v>
      </c>
      <c r="L172" s="115" t="s">
        <v>51</v>
      </c>
      <c r="M172" s="115" t="s">
        <v>52</v>
      </c>
      <c r="N172" s="115" t="s">
        <v>53</v>
      </c>
      <c r="O172" s="115" t="s">
        <v>54</v>
      </c>
      <c r="P172" s="115" t="s">
        <v>55</v>
      </c>
      <c r="Q172" s="115" t="s">
        <v>56</v>
      </c>
      <c r="R172" s="115" t="s">
        <v>57</v>
      </c>
      <c r="S172" s="115" t="s">
        <v>58</v>
      </c>
      <c r="T172" s="115" t="s">
        <v>59</v>
      </c>
      <c r="U172" s="115" t="s">
        <v>60</v>
      </c>
      <c r="V172" s="115" t="s">
        <v>41</v>
      </c>
      <c r="W172" s="115" t="s">
        <v>61</v>
      </c>
      <c r="X172" s="115" t="s">
        <v>62</v>
      </c>
      <c r="Y172" s="115" t="s">
        <v>63</v>
      </c>
      <c r="Z172" s="115" t="s">
        <v>64</v>
      </c>
      <c r="AA172" s="115" t="s">
        <v>65</v>
      </c>
      <c r="AB172" s="115" t="s">
        <v>66</v>
      </c>
      <c r="AC172" s="115" t="s">
        <v>67</v>
      </c>
      <c r="AD172" s="115" t="s">
        <v>68</v>
      </c>
      <c r="AE172" s="115" t="s">
        <v>69</v>
      </c>
      <c r="AF172" s="115" t="s">
        <v>70</v>
      </c>
      <c r="AG172" s="115" t="s">
        <v>104</v>
      </c>
      <c r="AH172" s="42"/>
    </row>
    <row r="173" spans="1:34" s="116" customFormat="1" ht="17.25" thickBot="1" x14ac:dyDescent="0.35">
      <c r="A173" s="63" t="str">
        <f t="shared" si="49"/>
        <v>GenCost Current Policies Battery storage (2hrs storage)</v>
      </c>
      <c r="B173" s="19" t="str">
        <f>B25</f>
        <v>Battery storage (2hrs storage)</v>
      </c>
      <c r="C173" s="34" t="s">
        <v>250</v>
      </c>
      <c r="D173" s="89">
        <f t="shared" ref="D173:AG173" si="66">INDEX(D$15:D$30,MATCH($B173,$B$15:$B$30,0))</f>
        <v>1032</v>
      </c>
      <c r="E173" s="89">
        <f t="shared" si="66"/>
        <v>1006</v>
      </c>
      <c r="F173" s="89">
        <f t="shared" si="66"/>
        <v>990</v>
      </c>
      <c r="G173" s="89">
        <f t="shared" si="66"/>
        <v>980</v>
      </c>
      <c r="H173" s="89">
        <f t="shared" si="66"/>
        <v>972</v>
      </c>
      <c r="I173" s="89">
        <f t="shared" si="66"/>
        <v>960</v>
      </c>
      <c r="J173" s="89">
        <f t="shared" si="66"/>
        <v>928</v>
      </c>
      <c r="K173" s="89">
        <f t="shared" si="66"/>
        <v>900</v>
      </c>
      <c r="L173" s="89">
        <f t="shared" si="66"/>
        <v>890</v>
      </c>
      <c r="M173" s="89">
        <f t="shared" si="66"/>
        <v>860</v>
      </c>
      <c r="N173" s="89">
        <f t="shared" si="66"/>
        <v>834</v>
      </c>
      <c r="O173" s="89">
        <f t="shared" si="66"/>
        <v>812</v>
      </c>
      <c r="P173" s="89">
        <f t="shared" si="66"/>
        <v>792</v>
      </c>
      <c r="Q173" s="89">
        <f t="shared" si="66"/>
        <v>778</v>
      </c>
      <c r="R173" s="89">
        <f t="shared" si="66"/>
        <v>770</v>
      </c>
      <c r="S173" s="89">
        <f t="shared" si="66"/>
        <v>742</v>
      </c>
      <c r="T173" s="89">
        <f t="shared" si="66"/>
        <v>720</v>
      </c>
      <c r="U173" s="89">
        <f t="shared" si="66"/>
        <v>698</v>
      </c>
      <c r="V173" s="89">
        <f t="shared" si="66"/>
        <v>682</v>
      </c>
      <c r="W173" s="89">
        <f t="shared" si="66"/>
        <v>664</v>
      </c>
      <c r="X173" s="89">
        <f t="shared" si="66"/>
        <v>650</v>
      </c>
      <c r="Y173" s="89">
        <f t="shared" si="66"/>
        <v>642</v>
      </c>
      <c r="Z173" s="89">
        <f t="shared" si="66"/>
        <v>636</v>
      </c>
      <c r="AA173" s="89">
        <f t="shared" si="66"/>
        <v>624</v>
      </c>
      <c r="AB173" s="89">
        <f t="shared" si="66"/>
        <v>614</v>
      </c>
      <c r="AC173" s="89">
        <f t="shared" si="66"/>
        <v>604</v>
      </c>
      <c r="AD173" s="89">
        <f t="shared" si="66"/>
        <v>596</v>
      </c>
      <c r="AE173" s="89">
        <f t="shared" si="66"/>
        <v>590</v>
      </c>
      <c r="AF173" s="89">
        <f t="shared" si="66"/>
        <v>582</v>
      </c>
      <c r="AG173" s="89">
        <f t="shared" si="66"/>
        <v>570</v>
      </c>
      <c r="AH173" s="42"/>
    </row>
    <row r="174" spans="1:34" s="116" customFormat="1" ht="17.25" thickBot="1" x14ac:dyDescent="0.35">
      <c r="A174" s="63"/>
      <c r="B174" s="19" t="str">
        <f t="shared" ref="B174:B179" si="67">B173</f>
        <v>Battery storage (2hrs storage)</v>
      </c>
      <c r="C174" s="34" t="s">
        <v>261</v>
      </c>
      <c r="D174" s="89">
        <f t="shared" ref="D174:AG174" si="68">INDEX(D$35:D$50,MATCH($B174,$B$35:$B$50,0))</f>
        <v>1032</v>
      </c>
      <c r="E174" s="89">
        <f t="shared" si="68"/>
        <v>984</v>
      </c>
      <c r="F174" s="89">
        <f t="shared" si="68"/>
        <v>950</v>
      </c>
      <c r="G174" s="89">
        <f t="shared" si="68"/>
        <v>928</v>
      </c>
      <c r="H174" s="89">
        <f t="shared" si="68"/>
        <v>910</v>
      </c>
      <c r="I174" s="89">
        <f t="shared" si="68"/>
        <v>896</v>
      </c>
      <c r="J174" s="89">
        <f t="shared" si="68"/>
        <v>860</v>
      </c>
      <c r="K174" s="89">
        <f t="shared" si="68"/>
        <v>828</v>
      </c>
      <c r="L174" s="89">
        <f t="shared" si="68"/>
        <v>796</v>
      </c>
      <c r="M174" s="89">
        <f t="shared" si="68"/>
        <v>766</v>
      </c>
      <c r="N174" s="89">
        <f t="shared" si="68"/>
        <v>738</v>
      </c>
      <c r="O174" s="89">
        <f t="shared" si="68"/>
        <v>712</v>
      </c>
      <c r="P174" s="89">
        <f t="shared" si="68"/>
        <v>686</v>
      </c>
      <c r="Q174" s="89">
        <f t="shared" si="68"/>
        <v>662</v>
      </c>
      <c r="R174" s="89">
        <f t="shared" si="68"/>
        <v>650</v>
      </c>
      <c r="S174" s="89">
        <f t="shared" si="68"/>
        <v>638</v>
      </c>
      <c r="T174" s="89">
        <f t="shared" si="68"/>
        <v>626</v>
      </c>
      <c r="U174" s="89">
        <f t="shared" si="68"/>
        <v>614</v>
      </c>
      <c r="V174" s="89">
        <f t="shared" si="68"/>
        <v>604</v>
      </c>
      <c r="W174" s="89">
        <f t="shared" si="68"/>
        <v>594</v>
      </c>
      <c r="X174" s="89">
        <f t="shared" si="68"/>
        <v>584</v>
      </c>
      <c r="Y174" s="89">
        <f t="shared" si="68"/>
        <v>578</v>
      </c>
      <c r="Z174" s="89">
        <f t="shared" si="68"/>
        <v>572</v>
      </c>
      <c r="AA174" s="89">
        <f t="shared" si="68"/>
        <v>562</v>
      </c>
      <c r="AB174" s="89">
        <f t="shared" si="68"/>
        <v>554</v>
      </c>
      <c r="AC174" s="89">
        <f t="shared" si="68"/>
        <v>548</v>
      </c>
      <c r="AD174" s="89">
        <f t="shared" si="68"/>
        <v>540</v>
      </c>
      <c r="AE174" s="89">
        <f t="shared" si="68"/>
        <v>532</v>
      </c>
      <c r="AF174" s="89">
        <f t="shared" si="68"/>
        <v>526</v>
      </c>
      <c r="AG174" s="89">
        <f t="shared" si="68"/>
        <v>514</v>
      </c>
      <c r="AH174" s="42"/>
    </row>
    <row r="175" spans="1:34" s="116" customFormat="1" ht="17.25" thickBot="1" x14ac:dyDescent="0.35">
      <c r="A175" s="63" t="str">
        <f t="shared" si="49"/>
        <v>GenCost Global NZE by 2050 Battery storage (2hrs storage)</v>
      </c>
      <c r="B175" s="19" t="str">
        <f t="shared" si="67"/>
        <v>Battery storage (2hrs storage)</v>
      </c>
      <c r="C175" s="34" t="s">
        <v>249</v>
      </c>
      <c r="D175" s="89">
        <f t="shared" ref="D175:AG175" si="69">INDEX(D$55:D$70,MATCH($B175,$B$55:$B$70,0))</f>
        <v>1032</v>
      </c>
      <c r="E175" s="89">
        <f t="shared" si="69"/>
        <v>892</v>
      </c>
      <c r="F175" s="89">
        <f t="shared" si="69"/>
        <v>806</v>
      </c>
      <c r="G175" s="89">
        <f t="shared" si="69"/>
        <v>748</v>
      </c>
      <c r="H175" s="89">
        <f t="shared" si="69"/>
        <v>704</v>
      </c>
      <c r="I175" s="89">
        <f t="shared" si="69"/>
        <v>668</v>
      </c>
      <c r="J175" s="89">
        <f t="shared" si="69"/>
        <v>640</v>
      </c>
      <c r="K175" s="89">
        <f t="shared" si="69"/>
        <v>614</v>
      </c>
      <c r="L175" s="89">
        <f t="shared" si="69"/>
        <v>596</v>
      </c>
      <c r="M175" s="89">
        <f t="shared" si="69"/>
        <v>572</v>
      </c>
      <c r="N175" s="89">
        <f t="shared" si="69"/>
        <v>552</v>
      </c>
      <c r="O175" s="89">
        <f t="shared" si="69"/>
        <v>534</v>
      </c>
      <c r="P175" s="89">
        <f t="shared" si="69"/>
        <v>526</v>
      </c>
      <c r="Q175" s="89">
        <f t="shared" si="69"/>
        <v>518</v>
      </c>
      <c r="R175" s="89">
        <f t="shared" si="69"/>
        <v>510</v>
      </c>
      <c r="S175" s="89">
        <f t="shared" si="69"/>
        <v>500</v>
      </c>
      <c r="T175" s="89">
        <f t="shared" si="69"/>
        <v>492</v>
      </c>
      <c r="U175" s="89">
        <f t="shared" si="69"/>
        <v>484</v>
      </c>
      <c r="V175" s="89">
        <f t="shared" si="69"/>
        <v>476</v>
      </c>
      <c r="W175" s="89">
        <f t="shared" si="69"/>
        <v>468</v>
      </c>
      <c r="X175" s="89">
        <f t="shared" si="69"/>
        <v>458</v>
      </c>
      <c r="Y175" s="89">
        <f t="shared" si="69"/>
        <v>452</v>
      </c>
      <c r="Z175" s="89">
        <f t="shared" si="69"/>
        <v>444</v>
      </c>
      <c r="AA175" s="89">
        <f t="shared" si="69"/>
        <v>436</v>
      </c>
      <c r="AB175" s="89">
        <f t="shared" si="69"/>
        <v>428</v>
      </c>
      <c r="AC175" s="89">
        <f t="shared" si="69"/>
        <v>420</v>
      </c>
      <c r="AD175" s="89">
        <f t="shared" si="69"/>
        <v>412</v>
      </c>
      <c r="AE175" s="89">
        <f t="shared" si="69"/>
        <v>404</v>
      </c>
      <c r="AF175" s="89">
        <f t="shared" si="69"/>
        <v>396</v>
      </c>
      <c r="AG175" s="89">
        <f t="shared" si="69"/>
        <v>382</v>
      </c>
      <c r="AH175" s="42"/>
    </row>
    <row r="176" spans="1:34" s="116" customFormat="1" ht="17.25" thickBot="1" x14ac:dyDescent="0.35">
      <c r="A176" s="63" t="str">
        <f t="shared" si="49"/>
        <v>Step Change Battery storage (2hrs storage)</v>
      </c>
      <c r="B176" s="19" t="str">
        <f t="shared" si="67"/>
        <v>Battery storage (2hrs storage)</v>
      </c>
      <c r="C176" s="19" t="s">
        <v>27</v>
      </c>
      <c r="D176" s="87">
        <f t="shared" ref="D176:S179" si="70">INDEX($D$15:$AG$77,MATCH(INDEX($I$4:$L$4,1,MATCH($C176,$I$3:$L$3,0))&amp;" "&amp;$B176,$A$15:$A$77,0),MATCH(D$82,$D$14:$AG$14,0))</f>
        <v>1032</v>
      </c>
      <c r="E176" s="87">
        <f t="shared" si="70"/>
        <v>984</v>
      </c>
      <c r="F176" s="87">
        <f t="shared" si="70"/>
        <v>950</v>
      </c>
      <c r="G176" s="87">
        <f t="shared" si="70"/>
        <v>928</v>
      </c>
      <c r="H176" s="87">
        <f t="shared" si="70"/>
        <v>910</v>
      </c>
      <c r="I176" s="87">
        <f t="shared" si="70"/>
        <v>896</v>
      </c>
      <c r="J176" s="87">
        <f t="shared" si="70"/>
        <v>860</v>
      </c>
      <c r="K176" s="87">
        <f t="shared" si="70"/>
        <v>828</v>
      </c>
      <c r="L176" s="87">
        <f t="shared" si="70"/>
        <v>796</v>
      </c>
      <c r="M176" s="87">
        <f t="shared" si="70"/>
        <v>766</v>
      </c>
      <c r="N176" s="87">
        <f t="shared" si="70"/>
        <v>738</v>
      </c>
      <c r="O176" s="87">
        <f t="shared" si="70"/>
        <v>712</v>
      </c>
      <c r="P176" s="87">
        <f t="shared" si="70"/>
        <v>686</v>
      </c>
      <c r="Q176" s="87">
        <f t="shared" si="70"/>
        <v>662</v>
      </c>
      <c r="R176" s="87">
        <f t="shared" si="70"/>
        <v>650</v>
      </c>
      <c r="S176" s="87">
        <f t="shared" si="70"/>
        <v>638</v>
      </c>
      <c r="T176" s="87">
        <f t="shared" ref="T176:AG179" si="71">INDEX($D$15:$AG$77,MATCH(INDEX($I$4:$L$4,1,MATCH($C176,$I$3:$L$3,0))&amp;" "&amp;$B176,$A$15:$A$77,0),MATCH(T$82,$D$14:$AG$14,0))</f>
        <v>626</v>
      </c>
      <c r="U176" s="87">
        <f t="shared" si="71"/>
        <v>614</v>
      </c>
      <c r="V176" s="87">
        <f t="shared" si="71"/>
        <v>604</v>
      </c>
      <c r="W176" s="87">
        <f t="shared" si="71"/>
        <v>594</v>
      </c>
      <c r="X176" s="87">
        <f t="shared" si="71"/>
        <v>584</v>
      </c>
      <c r="Y176" s="87">
        <f t="shared" si="71"/>
        <v>578</v>
      </c>
      <c r="Z176" s="87">
        <f t="shared" si="71"/>
        <v>572</v>
      </c>
      <c r="AA176" s="87">
        <f t="shared" si="71"/>
        <v>562</v>
      </c>
      <c r="AB176" s="87">
        <f t="shared" si="71"/>
        <v>554</v>
      </c>
      <c r="AC176" s="87">
        <f t="shared" si="71"/>
        <v>548</v>
      </c>
      <c r="AD176" s="87">
        <f t="shared" si="71"/>
        <v>540</v>
      </c>
      <c r="AE176" s="87">
        <f t="shared" si="71"/>
        <v>532</v>
      </c>
      <c r="AF176" s="87">
        <f t="shared" si="71"/>
        <v>526</v>
      </c>
      <c r="AG176" s="87">
        <f t="shared" si="71"/>
        <v>514</v>
      </c>
      <c r="AH176" s="42"/>
    </row>
    <row r="177" spans="1:34" s="116" customFormat="1" ht="17.25" thickBot="1" x14ac:dyDescent="0.35">
      <c r="A177" s="63" t="str">
        <f t="shared" si="49"/>
        <v>Hydrogen Export Battery storage (2hrs storage)</v>
      </c>
      <c r="B177" s="19" t="str">
        <f t="shared" si="67"/>
        <v>Battery storage (2hrs storage)</v>
      </c>
      <c r="C177" s="19" t="s">
        <v>257</v>
      </c>
      <c r="D177" s="88">
        <f t="shared" si="70"/>
        <v>1032</v>
      </c>
      <c r="E177" s="88">
        <f t="shared" si="70"/>
        <v>892</v>
      </c>
      <c r="F177" s="88">
        <f t="shared" si="70"/>
        <v>806</v>
      </c>
      <c r="G177" s="88">
        <f t="shared" si="70"/>
        <v>748</v>
      </c>
      <c r="H177" s="88">
        <f t="shared" si="70"/>
        <v>704</v>
      </c>
      <c r="I177" s="88">
        <f t="shared" si="70"/>
        <v>668</v>
      </c>
      <c r="J177" s="88">
        <f t="shared" si="70"/>
        <v>640</v>
      </c>
      <c r="K177" s="88">
        <f t="shared" si="70"/>
        <v>614</v>
      </c>
      <c r="L177" s="88">
        <f t="shared" si="70"/>
        <v>596</v>
      </c>
      <c r="M177" s="88">
        <f t="shared" si="70"/>
        <v>572</v>
      </c>
      <c r="N177" s="88">
        <f t="shared" si="70"/>
        <v>552</v>
      </c>
      <c r="O177" s="88">
        <f t="shared" si="70"/>
        <v>534</v>
      </c>
      <c r="P177" s="88">
        <f t="shared" si="70"/>
        <v>526</v>
      </c>
      <c r="Q177" s="88">
        <f t="shared" si="70"/>
        <v>518</v>
      </c>
      <c r="R177" s="88">
        <f t="shared" si="70"/>
        <v>510</v>
      </c>
      <c r="S177" s="88">
        <f t="shared" si="70"/>
        <v>500</v>
      </c>
      <c r="T177" s="88">
        <f t="shared" si="71"/>
        <v>492</v>
      </c>
      <c r="U177" s="88">
        <f t="shared" si="71"/>
        <v>484</v>
      </c>
      <c r="V177" s="88">
        <f t="shared" si="71"/>
        <v>476</v>
      </c>
      <c r="W177" s="88">
        <f t="shared" si="71"/>
        <v>468</v>
      </c>
      <c r="X177" s="88">
        <f t="shared" si="71"/>
        <v>458</v>
      </c>
      <c r="Y177" s="88">
        <f t="shared" si="71"/>
        <v>452</v>
      </c>
      <c r="Z177" s="88">
        <f t="shared" si="71"/>
        <v>444</v>
      </c>
      <c r="AA177" s="88">
        <f t="shared" si="71"/>
        <v>436</v>
      </c>
      <c r="AB177" s="88">
        <f t="shared" si="71"/>
        <v>428</v>
      </c>
      <c r="AC177" s="88">
        <f t="shared" si="71"/>
        <v>420</v>
      </c>
      <c r="AD177" s="88">
        <f t="shared" si="71"/>
        <v>412</v>
      </c>
      <c r="AE177" s="88">
        <f t="shared" si="71"/>
        <v>404</v>
      </c>
      <c r="AF177" s="88">
        <f t="shared" si="71"/>
        <v>396</v>
      </c>
      <c r="AG177" s="88">
        <f t="shared" si="71"/>
        <v>382</v>
      </c>
      <c r="AH177" s="42"/>
    </row>
    <row r="178" spans="1:34" s="116" customFormat="1" ht="17.25" thickBot="1" x14ac:dyDescent="0.35">
      <c r="A178" s="63" t="str">
        <f t="shared" si="49"/>
        <v>Progressive Change Battery storage (2hrs storage)</v>
      </c>
      <c r="B178" s="19" t="str">
        <f t="shared" si="67"/>
        <v>Battery storage (2hrs storage)</v>
      </c>
      <c r="C178" s="19" t="s">
        <v>248</v>
      </c>
      <c r="D178" s="87">
        <f t="shared" si="70"/>
        <v>1032</v>
      </c>
      <c r="E178" s="87">
        <f t="shared" si="70"/>
        <v>1006</v>
      </c>
      <c r="F178" s="87">
        <f t="shared" si="70"/>
        <v>990</v>
      </c>
      <c r="G178" s="87">
        <f t="shared" si="70"/>
        <v>980</v>
      </c>
      <c r="H178" s="87">
        <f t="shared" si="70"/>
        <v>972</v>
      </c>
      <c r="I178" s="87">
        <f t="shared" si="70"/>
        <v>960</v>
      </c>
      <c r="J178" s="87">
        <f t="shared" si="70"/>
        <v>928</v>
      </c>
      <c r="K178" s="87">
        <f t="shared" si="70"/>
        <v>900</v>
      </c>
      <c r="L178" s="87">
        <f t="shared" si="70"/>
        <v>890</v>
      </c>
      <c r="M178" s="87">
        <f t="shared" si="70"/>
        <v>860</v>
      </c>
      <c r="N178" s="87">
        <f t="shared" si="70"/>
        <v>834</v>
      </c>
      <c r="O178" s="87">
        <f t="shared" si="70"/>
        <v>812</v>
      </c>
      <c r="P178" s="87">
        <f t="shared" si="70"/>
        <v>792</v>
      </c>
      <c r="Q178" s="87">
        <f t="shared" si="70"/>
        <v>778</v>
      </c>
      <c r="R178" s="87">
        <f t="shared" si="70"/>
        <v>770</v>
      </c>
      <c r="S178" s="87">
        <f t="shared" si="70"/>
        <v>742</v>
      </c>
      <c r="T178" s="87">
        <f t="shared" si="71"/>
        <v>720</v>
      </c>
      <c r="U178" s="87">
        <f t="shared" si="71"/>
        <v>698</v>
      </c>
      <c r="V178" s="87">
        <f t="shared" si="71"/>
        <v>682</v>
      </c>
      <c r="W178" s="87">
        <f t="shared" si="71"/>
        <v>664</v>
      </c>
      <c r="X178" s="87">
        <f t="shared" si="71"/>
        <v>650</v>
      </c>
      <c r="Y178" s="87">
        <f t="shared" si="71"/>
        <v>642</v>
      </c>
      <c r="Z178" s="87">
        <f t="shared" si="71"/>
        <v>636</v>
      </c>
      <c r="AA178" s="87">
        <f t="shared" si="71"/>
        <v>624</v>
      </c>
      <c r="AB178" s="87">
        <f t="shared" si="71"/>
        <v>614</v>
      </c>
      <c r="AC178" s="87">
        <f t="shared" si="71"/>
        <v>604</v>
      </c>
      <c r="AD178" s="87">
        <f t="shared" si="71"/>
        <v>596</v>
      </c>
      <c r="AE178" s="87">
        <f t="shared" si="71"/>
        <v>590</v>
      </c>
      <c r="AF178" s="87">
        <f t="shared" si="71"/>
        <v>582</v>
      </c>
      <c r="AG178" s="87">
        <f t="shared" si="71"/>
        <v>570</v>
      </c>
      <c r="AH178" s="42"/>
    </row>
    <row r="179" spans="1:34" s="116" customFormat="1" ht="17.25" thickBot="1" x14ac:dyDescent="0.35">
      <c r="A179" s="63" t="str">
        <f t="shared" si="49"/>
        <v>Slow Change Battery storage (2hrs storage)</v>
      </c>
      <c r="B179" s="19" t="str">
        <f t="shared" si="67"/>
        <v>Battery storage (2hrs storage)</v>
      </c>
      <c r="C179" s="19" t="s">
        <v>26</v>
      </c>
      <c r="D179" s="87">
        <f t="shared" si="70"/>
        <v>1032</v>
      </c>
      <c r="E179" s="87">
        <f t="shared" si="70"/>
        <v>1006</v>
      </c>
      <c r="F179" s="87">
        <f t="shared" si="70"/>
        <v>990</v>
      </c>
      <c r="G179" s="87">
        <f t="shared" si="70"/>
        <v>980</v>
      </c>
      <c r="H179" s="87">
        <f t="shared" si="70"/>
        <v>972</v>
      </c>
      <c r="I179" s="87">
        <f t="shared" si="70"/>
        <v>960</v>
      </c>
      <c r="J179" s="87">
        <f t="shared" si="70"/>
        <v>928</v>
      </c>
      <c r="K179" s="87">
        <f t="shared" si="70"/>
        <v>900</v>
      </c>
      <c r="L179" s="87">
        <f t="shared" si="70"/>
        <v>890</v>
      </c>
      <c r="M179" s="87">
        <f t="shared" si="70"/>
        <v>860</v>
      </c>
      <c r="N179" s="87">
        <f t="shared" si="70"/>
        <v>834</v>
      </c>
      <c r="O179" s="87">
        <f t="shared" si="70"/>
        <v>812</v>
      </c>
      <c r="P179" s="87">
        <f t="shared" si="70"/>
        <v>792</v>
      </c>
      <c r="Q179" s="87">
        <f t="shared" si="70"/>
        <v>778</v>
      </c>
      <c r="R179" s="87">
        <f t="shared" si="70"/>
        <v>770</v>
      </c>
      <c r="S179" s="87">
        <f t="shared" si="70"/>
        <v>742</v>
      </c>
      <c r="T179" s="87">
        <f t="shared" si="71"/>
        <v>720</v>
      </c>
      <c r="U179" s="87">
        <f t="shared" si="71"/>
        <v>698</v>
      </c>
      <c r="V179" s="87">
        <f t="shared" si="71"/>
        <v>682</v>
      </c>
      <c r="W179" s="87">
        <f t="shared" si="71"/>
        <v>664</v>
      </c>
      <c r="X179" s="87">
        <f t="shared" si="71"/>
        <v>650</v>
      </c>
      <c r="Y179" s="87">
        <f t="shared" si="71"/>
        <v>642</v>
      </c>
      <c r="Z179" s="87">
        <f t="shared" si="71"/>
        <v>636</v>
      </c>
      <c r="AA179" s="87">
        <f t="shared" si="71"/>
        <v>624</v>
      </c>
      <c r="AB179" s="87">
        <f t="shared" si="71"/>
        <v>614</v>
      </c>
      <c r="AC179" s="87">
        <f t="shared" si="71"/>
        <v>604</v>
      </c>
      <c r="AD179" s="87">
        <f t="shared" si="71"/>
        <v>596</v>
      </c>
      <c r="AE179" s="87">
        <f t="shared" si="71"/>
        <v>590</v>
      </c>
      <c r="AF179" s="87">
        <f t="shared" si="71"/>
        <v>582</v>
      </c>
      <c r="AG179" s="87">
        <f t="shared" si="71"/>
        <v>570</v>
      </c>
      <c r="AH179" s="42"/>
    </row>
    <row r="180" spans="1:34" s="116" customFormat="1" ht="17.25" thickBot="1" x14ac:dyDescent="0.35">
      <c r="A180" s="63" t="str">
        <f t="shared" si="49"/>
        <v xml:space="preserve"> </v>
      </c>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42"/>
      <c r="AH180" s="42"/>
    </row>
    <row r="181" spans="1:34" s="116" customFormat="1" ht="17.25" thickBot="1" x14ac:dyDescent="0.35">
      <c r="A181" s="63"/>
      <c r="B181" s="28"/>
      <c r="C181" s="26" t="s">
        <v>43</v>
      </c>
      <c r="D181" s="115" t="s">
        <v>40</v>
      </c>
      <c r="E181" s="115" t="s">
        <v>46</v>
      </c>
      <c r="F181" s="115" t="s">
        <v>47</v>
      </c>
      <c r="G181" s="115" t="s">
        <v>48</v>
      </c>
      <c r="H181" s="115" t="s">
        <v>39</v>
      </c>
      <c r="I181" s="115" t="s">
        <v>38</v>
      </c>
      <c r="J181" s="115" t="s">
        <v>49</v>
      </c>
      <c r="K181" s="115" t="s">
        <v>50</v>
      </c>
      <c r="L181" s="115" t="s">
        <v>51</v>
      </c>
      <c r="M181" s="115" t="s">
        <v>52</v>
      </c>
      <c r="N181" s="115" t="s">
        <v>53</v>
      </c>
      <c r="O181" s="115" t="s">
        <v>54</v>
      </c>
      <c r="P181" s="115" t="s">
        <v>55</v>
      </c>
      <c r="Q181" s="115" t="s">
        <v>56</v>
      </c>
      <c r="R181" s="115" t="s">
        <v>57</v>
      </c>
      <c r="S181" s="115" t="s">
        <v>58</v>
      </c>
      <c r="T181" s="115" t="s">
        <v>59</v>
      </c>
      <c r="U181" s="115" t="s">
        <v>60</v>
      </c>
      <c r="V181" s="115" t="s">
        <v>41</v>
      </c>
      <c r="W181" s="115" t="s">
        <v>61</v>
      </c>
      <c r="X181" s="115" t="s">
        <v>62</v>
      </c>
      <c r="Y181" s="115" t="s">
        <v>63</v>
      </c>
      <c r="Z181" s="115" t="s">
        <v>64</v>
      </c>
      <c r="AA181" s="115" t="s">
        <v>65</v>
      </c>
      <c r="AB181" s="115" t="s">
        <v>66</v>
      </c>
      <c r="AC181" s="115" t="s">
        <v>67</v>
      </c>
      <c r="AD181" s="115" t="s">
        <v>68</v>
      </c>
      <c r="AE181" s="115" t="s">
        <v>69</v>
      </c>
      <c r="AF181" s="115" t="s">
        <v>70</v>
      </c>
      <c r="AG181" s="115" t="s">
        <v>104</v>
      </c>
      <c r="AH181" s="42"/>
    </row>
    <row r="182" spans="1:34" s="116" customFormat="1" ht="17.25" thickBot="1" x14ac:dyDescent="0.35">
      <c r="A182" s="63" t="str">
        <f t="shared" si="49"/>
        <v>GenCost Current Policies Battery storage (4hrs storage)</v>
      </c>
      <c r="B182" s="19" t="str">
        <f>B26</f>
        <v>Battery storage (4hrs storage)</v>
      </c>
      <c r="C182" s="34" t="s">
        <v>250</v>
      </c>
      <c r="D182" s="89">
        <f t="shared" ref="D182:AG182" si="72">INDEX(D$15:D$30,MATCH($B182,$B$15:$B$30,0))</f>
        <v>1628</v>
      </c>
      <c r="E182" s="89">
        <f t="shared" si="72"/>
        <v>1584</v>
      </c>
      <c r="F182" s="89">
        <f t="shared" si="72"/>
        <v>1556</v>
      </c>
      <c r="G182" s="89">
        <f t="shared" si="72"/>
        <v>1544</v>
      </c>
      <c r="H182" s="89">
        <f t="shared" si="72"/>
        <v>1528</v>
      </c>
      <c r="I182" s="89">
        <f t="shared" si="72"/>
        <v>1512</v>
      </c>
      <c r="J182" s="89">
        <f t="shared" si="72"/>
        <v>1456</v>
      </c>
      <c r="K182" s="89">
        <f t="shared" si="72"/>
        <v>1400</v>
      </c>
      <c r="L182" s="89">
        <f t="shared" si="72"/>
        <v>1388</v>
      </c>
      <c r="M182" s="89">
        <f t="shared" si="72"/>
        <v>1332</v>
      </c>
      <c r="N182" s="89">
        <f t="shared" si="72"/>
        <v>1288</v>
      </c>
      <c r="O182" s="89">
        <f t="shared" si="72"/>
        <v>1248</v>
      </c>
      <c r="P182" s="89">
        <f t="shared" si="72"/>
        <v>1212</v>
      </c>
      <c r="Q182" s="89">
        <f t="shared" si="72"/>
        <v>1192</v>
      </c>
      <c r="R182" s="89">
        <f t="shared" si="72"/>
        <v>1180</v>
      </c>
      <c r="S182" s="89">
        <f t="shared" si="72"/>
        <v>1128</v>
      </c>
      <c r="T182" s="89">
        <f t="shared" si="72"/>
        <v>1092</v>
      </c>
      <c r="U182" s="89">
        <f t="shared" si="72"/>
        <v>1052</v>
      </c>
      <c r="V182" s="89">
        <f t="shared" si="72"/>
        <v>1024</v>
      </c>
      <c r="W182" s="89">
        <f t="shared" si="72"/>
        <v>992</v>
      </c>
      <c r="X182" s="89">
        <f t="shared" si="72"/>
        <v>972</v>
      </c>
      <c r="Y182" s="89">
        <f t="shared" si="72"/>
        <v>964</v>
      </c>
      <c r="Z182" s="89">
        <f t="shared" si="72"/>
        <v>952</v>
      </c>
      <c r="AA182" s="89">
        <f t="shared" si="72"/>
        <v>936</v>
      </c>
      <c r="AB182" s="89">
        <f t="shared" si="72"/>
        <v>920</v>
      </c>
      <c r="AC182" s="89">
        <f t="shared" si="72"/>
        <v>908</v>
      </c>
      <c r="AD182" s="89">
        <f t="shared" si="72"/>
        <v>896</v>
      </c>
      <c r="AE182" s="89">
        <f t="shared" si="72"/>
        <v>888</v>
      </c>
      <c r="AF182" s="89">
        <f t="shared" si="72"/>
        <v>880</v>
      </c>
      <c r="AG182" s="89">
        <f t="shared" si="72"/>
        <v>864</v>
      </c>
      <c r="AH182" s="42"/>
    </row>
    <row r="183" spans="1:34" s="116" customFormat="1" ht="17.25" thickBot="1" x14ac:dyDescent="0.35">
      <c r="A183" s="63"/>
      <c r="B183" s="19" t="str">
        <f t="shared" ref="B183:B188" si="73">B182</f>
        <v>Battery storage (4hrs storage)</v>
      </c>
      <c r="C183" s="34" t="s">
        <v>261</v>
      </c>
      <c r="D183" s="89">
        <f t="shared" ref="D183:AG183" si="74">INDEX(D$35:D$50,MATCH($B183,$B$35:$B$50,0))</f>
        <v>1628</v>
      </c>
      <c r="E183" s="89">
        <f t="shared" si="74"/>
        <v>1540</v>
      </c>
      <c r="F183" s="89">
        <f t="shared" si="74"/>
        <v>1480</v>
      </c>
      <c r="G183" s="89">
        <f t="shared" si="74"/>
        <v>1440</v>
      </c>
      <c r="H183" s="89">
        <f t="shared" si="74"/>
        <v>1408</v>
      </c>
      <c r="I183" s="89">
        <f t="shared" si="74"/>
        <v>1384</v>
      </c>
      <c r="J183" s="89">
        <f t="shared" si="74"/>
        <v>1320</v>
      </c>
      <c r="K183" s="89">
        <f t="shared" si="74"/>
        <v>1260</v>
      </c>
      <c r="L183" s="89">
        <f t="shared" si="74"/>
        <v>1204</v>
      </c>
      <c r="M183" s="89">
        <f t="shared" si="74"/>
        <v>1152</v>
      </c>
      <c r="N183" s="89">
        <f t="shared" si="74"/>
        <v>1100</v>
      </c>
      <c r="O183" s="89">
        <f t="shared" si="74"/>
        <v>1052</v>
      </c>
      <c r="P183" s="89">
        <f t="shared" si="74"/>
        <v>1008</v>
      </c>
      <c r="Q183" s="89">
        <f t="shared" si="74"/>
        <v>964</v>
      </c>
      <c r="R183" s="89">
        <f t="shared" si="74"/>
        <v>948</v>
      </c>
      <c r="S183" s="89">
        <f t="shared" si="74"/>
        <v>928</v>
      </c>
      <c r="T183" s="89">
        <f t="shared" si="74"/>
        <v>912</v>
      </c>
      <c r="U183" s="89">
        <f t="shared" si="74"/>
        <v>896</v>
      </c>
      <c r="V183" s="89">
        <f t="shared" si="74"/>
        <v>880</v>
      </c>
      <c r="W183" s="89">
        <f t="shared" si="74"/>
        <v>864</v>
      </c>
      <c r="X183" s="89">
        <f t="shared" si="74"/>
        <v>852</v>
      </c>
      <c r="Y183" s="89">
        <f t="shared" si="74"/>
        <v>844</v>
      </c>
      <c r="Z183" s="89">
        <f t="shared" si="74"/>
        <v>836</v>
      </c>
      <c r="AA183" s="89">
        <f t="shared" si="74"/>
        <v>824</v>
      </c>
      <c r="AB183" s="89">
        <f t="shared" si="74"/>
        <v>816</v>
      </c>
      <c r="AC183" s="89">
        <f t="shared" si="74"/>
        <v>804</v>
      </c>
      <c r="AD183" s="89">
        <f t="shared" si="74"/>
        <v>796</v>
      </c>
      <c r="AE183" s="89">
        <f t="shared" si="74"/>
        <v>788</v>
      </c>
      <c r="AF183" s="89">
        <f t="shared" si="74"/>
        <v>780</v>
      </c>
      <c r="AG183" s="89">
        <f t="shared" si="74"/>
        <v>768</v>
      </c>
      <c r="AH183" s="42"/>
    </row>
    <row r="184" spans="1:34" s="116" customFormat="1" ht="17.25" thickBot="1" x14ac:dyDescent="0.35">
      <c r="A184" s="63" t="str">
        <f t="shared" si="49"/>
        <v>GenCost Global NZE by 2050 Battery storage (4hrs storage)</v>
      </c>
      <c r="B184" s="19" t="str">
        <f t="shared" si="73"/>
        <v>Battery storage (4hrs storage)</v>
      </c>
      <c r="C184" s="34" t="s">
        <v>249</v>
      </c>
      <c r="D184" s="89">
        <f t="shared" ref="D184:AG184" si="75">INDEX(D$55:D$70,MATCH($B184,$B$55:$B$70,0))</f>
        <v>1628</v>
      </c>
      <c r="E184" s="89">
        <f t="shared" si="75"/>
        <v>1356</v>
      </c>
      <c r="F184" s="89">
        <f t="shared" si="75"/>
        <v>1192</v>
      </c>
      <c r="G184" s="89">
        <f t="shared" si="75"/>
        <v>1084</v>
      </c>
      <c r="H184" s="89">
        <f t="shared" si="75"/>
        <v>1000</v>
      </c>
      <c r="I184" s="89">
        <f t="shared" si="75"/>
        <v>940</v>
      </c>
      <c r="J184" s="89">
        <f t="shared" si="75"/>
        <v>888</v>
      </c>
      <c r="K184" s="89">
        <f t="shared" si="75"/>
        <v>844</v>
      </c>
      <c r="L184" s="89">
        <f t="shared" si="75"/>
        <v>816</v>
      </c>
      <c r="M184" s="89">
        <f t="shared" si="75"/>
        <v>772</v>
      </c>
      <c r="N184" s="89">
        <f t="shared" si="75"/>
        <v>740</v>
      </c>
      <c r="O184" s="89">
        <f t="shared" si="75"/>
        <v>712</v>
      </c>
      <c r="P184" s="89">
        <f t="shared" si="75"/>
        <v>704</v>
      </c>
      <c r="Q184" s="89">
        <f t="shared" si="75"/>
        <v>692</v>
      </c>
      <c r="R184" s="89">
        <f t="shared" si="75"/>
        <v>684</v>
      </c>
      <c r="S184" s="89">
        <f t="shared" si="75"/>
        <v>676</v>
      </c>
      <c r="T184" s="89">
        <f t="shared" si="75"/>
        <v>664</v>
      </c>
      <c r="U184" s="89">
        <f t="shared" si="75"/>
        <v>656</v>
      </c>
      <c r="V184" s="89">
        <f t="shared" si="75"/>
        <v>644</v>
      </c>
      <c r="W184" s="89">
        <f t="shared" si="75"/>
        <v>636</v>
      </c>
      <c r="X184" s="89">
        <f t="shared" si="75"/>
        <v>628</v>
      </c>
      <c r="Y184" s="89">
        <f t="shared" si="75"/>
        <v>616</v>
      </c>
      <c r="Z184" s="89">
        <f t="shared" si="75"/>
        <v>608</v>
      </c>
      <c r="AA184" s="89">
        <f t="shared" si="75"/>
        <v>600</v>
      </c>
      <c r="AB184" s="89">
        <f t="shared" si="75"/>
        <v>592</v>
      </c>
      <c r="AC184" s="89">
        <f t="shared" si="75"/>
        <v>584</v>
      </c>
      <c r="AD184" s="89">
        <f t="shared" si="75"/>
        <v>576</v>
      </c>
      <c r="AE184" s="89">
        <f t="shared" si="75"/>
        <v>568</v>
      </c>
      <c r="AF184" s="89">
        <f t="shared" si="75"/>
        <v>560</v>
      </c>
      <c r="AG184" s="89">
        <f t="shared" si="75"/>
        <v>544</v>
      </c>
      <c r="AH184" s="42"/>
    </row>
    <row r="185" spans="1:34" s="116" customFormat="1" ht="17.25" thickBot="1" x14ac:dyDescent="0.35">
      <c r="A185" s="63" t="str">
        <f t="shared" si="49"/>
        <v>Step Change Battery storage (4hrs storage)</v>
      </c>
      <c r="B185" s="19" t="str">
        <f t="shared" si="73"/>
        <v>Battery storage (4hrs storage)</v>
      </c>
      <c r="C185" s="19" t="s">
        <v>27</v>
      </c>
      <c r="D185" s="87">
        <f t="shared" ref="D185:S188" si="76">INDEX($D$15:$AG$77,MATCH(INDEX($I$4:$L$4,1,MATCH($C185,$I$3:$L$3,0))&amp;" "&amp;$B185,$A$15:$A$77,0),MATCH(D$82,$D$14:$AG$14,0))</f>
        <v>1628</v>
      </c>
      <c r="E185" s="87">
        <f t="shared" si="76"/>
        <v>1540</v>
      </c>
      <c r="F185" s="87">
        <f t="shared" si="76"/>
        <v>1480</v>
      </c>
      <c r="G185" s="87">
        <f t="shared" si="76"/>
        <v>1440</v>
      </c>
      <c r="H185" s="87">
        <f t="shared" si="76"/>
        <v>1408</v>
      </c>
      <c r="I185" s="87">
        <f t="shared" si="76"/>
        <v>1384</v>
      </c>
      <c r="J185" s="87">
        <f t="shared" si="76"/>
        <v>1320</v>
      </c>
      <c r="K185" s="87">
        <f t="shared" si="76"/>
        <v>1260</v>
      </c>
      <c r="L185" s="87">
        <f t="shared" si="76"/>
        <v>1204</v>
      </c>
      <c r="M185" s="87">
        <f t="shared" si="76"/>
        <v>1152</v>
      </c>
      <c r="N185" s="87">
        <f t="shared" si="76"/>
        <v>1100</v>
      </c>
      <c r="O185" s="87">
        <f t="shared" si="76"/>
        <v>1052</v>
      </c>
      <c r="P185" s="87">
        <f t="shared" si="76"/>
        <v>1008</v>
      </c>
      <c r="Q185" s="87">
        <f t="shared" si="76"/>
        <v>964</v>
      </c>
      <c r="R185" s="87">
        <f t="shared" si="76"/>
        <v>948</v>
      </c>
      <c r="S185" s="87">
        <f t="shared" si="76"/>
        <v>928</v>
      </c>
      <c r="T185" s="87">
        <f t="shared" ref="T185:AG188" si="77">INDEX($D$15:$AG$77,MATCH(INDEX($I$4:$L$4,1,MATCH($C185,$I$3:$L$3,0))&amp;" "&amp;$B185,$A$15:$A$77,0),MATCH(T$82,$D$14:$AG$14,0))</f>
        <v>912</v>
      </c>
      <c r="U185" s="87">
        <f t="shared" si="77"/>
        <v>896</v>
      </c>
      <c r="V185" s="87">
        <f t="shared" si="77"/>
        <v>880</v>
      </c>
      <c r="W185" s="87">
        <f t="shared" si="77"/>
        <v>864</v>
      </c>
      <c r="X185" s="87">
        <f t="shared" si="77"/>
        <v>852</v>
      </c>
      <c r="Y185" s="87">
        <f t="shared" si="77"/>
        <v>844</v>
      </c>
      <c r="Z185" s="87">
        <f t="shared" si="77"/>
        <v>836</v>
      </c>
      <c r="AA185" s="87">
        <f t="shared" si="77"/>
        <v>824</v>
      </c>
      <c r="AB185" s="87">
        <f t="shared" si="77"/>
        <v>816</v>
      </c>
      <c r="AC185" s="87">
        <f t="shared" si="77"/>
        <v>804</v>
      </c>
      <c r="AD185" s="87">
        <f t="shared" si="77"/>
        <v>796</v>
      </c>
      <c r="AE185" s="87">
        <f t="shared" si="77"/>
        <v>788</v>
      </c>
      <c r="AF185" s="87">
        <f t="shared" si="77"/>
        <v>780</v>
      </c>
      <c r="AG185" s="87">
        <f t="shared" si="77"/>
        <v>768</v>
      </c>
      <c r="AH185" s="42"/>
    </row>
    <row r="186" spans="1:34" s="116" customFormat="1" ht="17.25" thickBot="1" x14ac:dyDescent="0.35">
      <c r="A186" s="63" t="str">
        <f t="shared" si="49"/>
        <v>Hydrogen Export Battery storage (4hrs storage)</v>
      </c>
      <c r="B186" s="19" t="str">
        <f t="shared" si="73"/>
        <v>Battery storage (4hrs storage)</v>
      </c>
      <c r="C186" s="19" t="s">
        <v>257</v>
      </c>
      <c r="D186" s="88">
        <f t="shared" si="76"/>
        <v>1628</v>
      </c>
      <c r="E186" s="88">
        <f t="shared" si="76"/>
        <v>1356</v>
      </c>
      <c r="F186" s="88">
        <f t="shared" si="76"/>
        <v>1192</v>
      </c>
      <c r="G186" s="88">
        <f t="shared" si="76"/>
        <v>1084</v>
      </c>
      <c r="H186" s="88">
        <f t="shared" si="76"/>
        <v>1000</v>
      </c>
      <c r="I186" s="88">
        <f t="shared" si="76"/>
        <v>940</v>
      </c>
      <c r="J186" s="88">
        <f t="shared" si="76"/>
        <v>888</v>
      </c>
      <c r="K186" s="88">
        <f t="shared" si="76"/>
        <v>844</v>
      </c>
      <c r="L186" s="88">
        <f t="shared" si="76"/>
        <v>816</v>
      </c>
      <c r="M186" s="88">
        <f t="shared" si="76"/>
        <v>772</v>
      </c>
      <c r="N186" s="88">
        <f t="shared" si="76"/>
        <v>740</v>
      </c>
      <c r="O186" s="88">
        <f t="shared" si="76"/>
        <v>712</v>
      </c>
      <c r="P186" s="88">
        <f t="shared" si="76"/>
        <v>704</v>
      </c>
      <c r="Q186" s="88">
        <f t="shared" si="76"/>
        <v>692</v>
      </c>
      <c r="R186" s="88">
        <f t="shared" si="76"/>
        <v>684</v>
      </c>
      <c r="S186" s="88">
        <f t="shared" si="76"/>
        <v>676</v>
      </c>
      <c r="T186" s="88">
        <f t="shared" si="77"/>
        <v>664</v>
      </c>
      <c r="U186" s="88">
        <f t="shared" si="77"/>
        <v>656</v>
      </c>
      <c r="V186" s="88">
        <f t="shared" si="77"/>
        <v>644</v>
      </c>
      <c r="W186" s="88">
        <f t="shared" si="77"/>
        <v>636</v>
      </c>
      <c r="X186" s="88">
        <f t="shared" si="77"/>
        <v>628</v>
      </c>
      <c r="Y186" s="88">
        <f t="shared" si="77"/>
        <v>616</v>
      </c>
      <c r="Z186" s="88">
        <f t="shared" si="77"/>
        <v>608</v>
      </c>
      <c r="AA186" s="88">
        <f t="shared" si="77"/>
        <v>600</v>
      </c>
      <c r="AB186" s="88">
        <f t="shared" si="77"/>
        <v>592</v>
      </c>
      <c r="AC186" s="88">
        <f t="shared" si="77"/>
        <v>584</v>
      </c>
      <c r="AD186" s="88">
        <f t="shared" si="77"/>
        <v>576</v>
      </c>
      <c r="AE186" s="88">
        <f t="shared" si="77"/>
        <v>568</v>
      </c>
      <c r="AF186" s="88">
        <f t="shared" si="77"/>
        <v>560</v>
      </c>
      <c r="AG186" s="88">
        <f t="shared" si="77"/>
        <v>544</v>
      </c>
      <c r="AH186" s="42"/>
    </row>
    <row r="187" spans="1:34" s="116" customFormat="1" ht="17.25" thickBot="1" x14ac:dyDescent="0.35">
      <c r="A187" s="63" t="str">
        <f t="shared" si="49"/>
        <v>Progressive Change Battery storage (4hrs storage)</v>
      </c>
      <c r="B187" s="19" t="str">
        <f t="shared" si="73"/>
        <v>Battery storage (4hrs storage)</v>
      </c>
      <c r="C187" s="19" t="s">
        <v>248</v>
      </c>
      <c r="D187" s="87">
        <f t="shared" si="76"/>
        <v>1628</v>
      </c>
      <c r="E187" s="87">
        <f t="shared" si="76"/>
        <v>1584</v>
      </c>
      <c r="F187" s="87">
        <f t="shared" si="76"/>
        <v>1556</v>
      </c>
      <c r="G187" s="87">
        <f t="shared" si="76"/>
        <v>1544</v>
      </c>
      <c r="H187" s="87">
        <f t="shared" si="76"/>
        <v>1528</v>
      </c>
      <c r="I187" s="87">
        <f t="shared" si="76"/>
        <v>1512</v>
      </c>
      <c r="J187" s="87">
        <f t="shared" si="76"/>
        <v>1456</v>
      </c>
      <c r="K187" s="87">
        <f t="shared" si="76"/>
        <v>1400</v>
      </c>
      <c r="L187" s="87">
        <f t="shared" si="76"/>
        <v>1388</v>
      </c>
      <c r="M187" s="87">
        <f t="shared" si="76"/>
        <v>1332</v>
      </c>
      <c r="N187" s="87">
        <f t="shared" si="76"/>
        <v>1288</v>
      </c>
      <c r="O187" s="87">
        <f t="shared" si="76"/>
        <v>1248</v>
      </c>
      <c r="P187" s="87">
        <f t="shared" si="76"/>
        <v>1212</v>
      </c>
      <c r="Q187" s="87">
        <f t="shared" si="76"/>
        <v>1192</v>
      </c>
      <c r="R187" s="87">
        <f t="shared" si="76"/>
        <v>1180</v>
      </c>
      <c r="S187" s="87">
        <f t="shared" si="76"/>
        <v>1128</v>
      </c>
      <c r="T187" s="87">
        <f t="shared" si="77"/>
        <v>1092</v>
      </c>
      <c r="U187" s="87">
        <f t="shared" si="77"/>
        <v>1052</v>
      </c>
      <c r="V187" s="87">
        <f t="shared" si="77"/>
        <v>1024</v>
      </c>
      <c r="W187" s="87">
        <f t="shared" si="77"/>
        <v>992</v>
      </c>
      <c r="X187" s="87">
        <f t="shared" si="77"/>
        <v>972</v>
      </c>
      <c r="Y187" s="87">
        <f t="shared" si="77"/>
        <v>964</v>
      </c>
      <c r="Z187" s="87">
        <f t="shared" si="77"/>
        <v>952</v>
      </c>
      <c r="AA187" s="87">
        <f t="shared" si="77"/>
        <v>936</v>
      </c>
      <c r="AB187" s="87">
        <f t="shared" si="77"/>
        <v>920</v>
      </c>
      <c r="AC187" s="87">
        <f t="shared" si="77"/>
        <v>908</v>
      </c>
      <c r="AD187" s="87">
        <f t="shared" si="77"/>
        <v>896</v>
      </c>
      <c r="AE187" s="87">
        <f t="shared" si="77"/>
        <v>888</v>
      </c>
      <c r="AF187" s="87">
        <f t="shared" si="77"/>
        <v>880</v>
      </c>
      <c r="AG187" s="87">
        <f t="shared" si="77"/>
        <v>864</v>
      </c>
      <c r="AH187" s="42"/>
    </row>
    <row r="188" spans="1:34" s="116" customFormat="1" ht="17.25" thickBot="1" x14ac:dyDescent="0.35">
      <c r="A188" s="63" t="str">
        <f t="shared" si="49"/>
        <v>Slow Change Battery storage (4hrs storage)</v>
      </c>
      <c r="B188" s="19" t="str">
        <f t="shared" si="73"/>
        <v>Battery storage (4hrs storage)</v>
      </c>
      <c r="C188" s="19" t="s">
        <v>26</v>
      </c>
      <c r="D188" s="87">
        <f t="shared" si="76"/>
        <v>1628</v>
      </c>
      <c r="E188" s="87">
        <f t="shared" si="76"/>
        <v>1584</v>
      </c>
      <c r="F188" s="87">
        <f t="shared" si="76"/>
        <v>1556</v>
      </c>
      <c r="G188" s="87">
        <f t="shared" si="76"/>
        <v>1544</v>
      </c>
      <c r="H188" s="87">
        <f t="shared" si="76"/>
        <v>1528</v>
      </c>
      <c r="I188" s="87">
        <f t="shared" si="76"/>
        <v>1512</v>
      </c>
      <c r="J188" s="87">
        <f t="shared" si="76"/>
        <v>1456</v>
      </c>
      <c r="K188" s="87">
        <f t="shared" si="76"/>
        <v>1400</v>
      </c>
      <c r="L188" s="87">
        <f t="shared" si="76"/>
        <v>1388</v>
      </c>
      <c r="M188" s="87">
        <f t="shared" si="76"/>
        <v>1332</v>
      </c>
      <c r="N188" s="87">
        <f t="shared" si="76"/>
        <v>1288</v>
      </c>
      <c r="O188" s="87">
        <f t="shared" si="76"/>
        <v>1248</v>
      </c>
      <c r="P188" s="87">
        <f t="shared" si="76"/>
        <v>1212</v>
      </c>
      <c r="Q188" s="87">
        <f t="shared" si="76"/>
        <v>1192</v>
      </c>
      <c r="R188" s="87">
        <f t="shared" si="76"/>
        <v>1180</v>
      </c>
      <c r="S188" s="87">
        <f t="shared" si="76"/>
        <v>1128</v>
      </c>
      <c r="T188" s="87">
        <f t="shared" si="77"/>
        <v>1092</v>
      </c>
      <c r="U188" s="87">
        <f t="shared" si="77"/>
        <v>1052</v>
      </c>
      <c r="V188" s="87">
        <f t="shared" si="77"/>
        <v>1024</v>
      </c>
      <c r="W188" s="87">
        <f t="shared" si="77"/>
        <v>992</v>
      </c>
      <c r="X188" s="87">
        <f t="shared" si="77"/>
        <v>972</v>
      </c>
      <c r="Y188" s="87">
        <f t="shared" si="77"/>
        <v>964</v>
      </c>
      <c r="Z188" s="87">
        <f t="shared" si="77"/>
        <v>952</v>
      </c>
      <c r="AA188" s="87">
        <f t="shared" si="77"/>
        <v>936</v>
      </c>
      <c r="AB188" s="87">
        <f t="shared" si="77"/>
        <v>920</v>
      </c>
      <c r="AC188" s="87">
        <f t="shared" si="77"/>
        <v>908</v>
      </c>
      <c r="AD188" s="87">
        <f t="shared" si="77"/>
        <v>896</v>
      </c>
      <c r="AE188" s="87">
        <f t="shared" si="77"/>
        <v>888</v>
      </c>
      <c r="AF188" s="87">
        <f t="shared" si="77"/>
        <v>880</v>
      </c>
      <c r="AG188" s="87">
        <f t="shared" si="77"/>
        <v>864</v>
      </c>
      <c r="AH188" s="42"/>
    </row>
    <row r="189" spans="1:34" s="116" customFormat="1" ht="17.25" thickBot="1" x14ac:dyDescent="0.35">
      <c r="A189" s="63" t="str">
        <f t="shared" si="49"/>
        <v xml:space="preserve"> </v>
      </c>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42"/>
      <c r="AH189" s="42"/>
    </row>
    <row r="190" spans="1:34" s="116" customFormat="1" ht="17.25" thickBot="1" x14ac:dyDescent="0.35">
      <c r="A190" s="63"/>
      <c r="B190" s="28"/>
      <c r="C190" s="26" t="s">
        <v>43</v>
      </c>
      <c r="D190" s="115" t="s">
        <v>40</v>
      </c>
      <c r="E190" s="115" t="s">
        <v>46</v>
      </c>
      <c r="F190" s="115" t="s">
        <v>47</v>
      </c>
      <c r="G190" s="115" t="s">
        <v>48</v>
      </c>
      <c r="H190" s="115" t="s">
        <v>39</v>
      </c>
      <c r="I190" s="115" t="s">
        <v>38</v>
      </c>
      <c r="J190" s="115" t="s">
        <v>49</v>
      </c>
      <c r="K190" s="115" t="s">
        <v>50</v>
      </c>
      <c r="L190" s="115" t="s">
        <v>51</v>
      </c>
      <c r="M190" s="115" t="s">
        <v>52</v>
      </c>
      <c r="N190" s="115" t="s">
        <v>53</v>
      </c>
      <c r="O190" s="115" t="s">
        <v>54</v>
      </c>
      <c r="P190" s="115" t="s">
        <v>55</v>
      </c>
      <c r="Q190" s="115" t="s">
        <v>56</v>
      </c>
      <c r="R190" s="115" t="s">
        <v>57</v>
      </c>
      <c r="S190" s="115" t="s">
        <v>58</v>
      </c>
      <c r="T190" s="115" t="s">
        <v>59</v>
      </c>
      <c r="U190" s="115" t="s">
        <v>60</v>
      </c>
      <c r="V190" s="115" t="s">
        <v>41</v>
      </c>
      <c r="W190" s="115" t="s">
        <v>61</v>
      </c>
      <c r="X190" s="115" t="s">
        <v>62</v>
      </c>
      <c r="Y190" s="115" t="s">
        <v>63</v>
      </c>
      <c r="Z190" s="115" t="s">
        <v>64</v>
      </c>
      <c r="AA190" s="115" t="s">
        <v>65</v>
      </c>
      <c r="AB190" s="115" t="s">
        <v>66</v>
      </c>
      <c r="AC190" s="115" t="s">
        <v>67</v>
      </c>
      <c r="AD190" s="115" t="s">
        <v>68</v>
      </c>
      <c r="AE190" s="115" t="s">
        <v>69</v>
      </c>
      <c r="AF190" s="115" t="s">
        <v>70</v>
      </c>
      <c r="AG190" s="115" t="s">
        <v>104</v>
      </c>
      <c r="AH190" s="42"/>
    </row>
    <row r="191" spans="1:34" s="116" customFormat="1" ht="17.25" thickBot="1" x14ac:dyDescent="0.35">
      <c r="A191" s="63" t="str">
        <f t="shared" si="49"/>
        <v>GenCost Current Policies Battery storage (8hrs storage)</v>
      </c>
      <c r="B191" s="19" t="str">
        <f>B27</f>
        <v>Battery storage (8hrs storage)</v>
      </c>
      <c r="C191" s="34" t="s">
        <v>250</v>
      </c>
      <c r="D191" s="89">
        <f t="shared" ref="D191:AG191" si="78">INDEX(D$15:D$30,MATCH($B191,$B$15:$B$30,0))</f>
        <v>2856</v>
      </c>
      <c r="E191" s="89">
        <f t="shared" si="78"/>
        <v>2776</v>
      </c>
      <c r="F191" s="89">
        <f t="shared" si="78"/>
        <v>2720</v>
      </c>
      <c r="G191" s="89">
        <f t="shared" si="78"/>
        <v>2704</v>
      </c>
      <c r="H191" s="89">
        <f t="shared" si="78"/>
        <v>2680</v>
      </c>
      <c r="I191" s="89">
        <f t="shared" si="78"/>
        <v>2648</v>
      </c>
      <c r="J191" s="89">
        <f t="shared" si="78"/>
        <v>2544</v>
      </c>
      <c r="K191" s="89">
        <f t="shared" si="78"/>
        <v>2440</v>
      </c>
      <c r="L191" s="89">
        <f t="shared" si="78"/>
        <v>2416</v>
      </c>
      <c r="M191" s="89">
        <f t="shared" si="78"/>
        <v>2312</v>
      </c>
      <c r="N191" s="89">
        <f t="shared" si="78"/>
        <v>2224</v>
      </c>
      <c r="O191" s="89">
        <f t="shared" si="78"/>
        <v>2152</v>
      </c>
      <c r="P191" s="89">
        <f t="shared" si="78"/>
        <v>2088</v>
      </c>
      <c r="Q191" s="89">
        <f t="shared" si="78"/>
        <v>2048</v>
      </c>
      <c r="R191" s="89">
        <f t="shared" si="78"/>
        <v>2024</v>
      </c>
      <c r="S191" s="89">
        <f t="shared" si="78"/>
        <v>1928</v>
      </c>
      <c r="T191" s="89">
        <f t="shared" si="78"/>
        <v>1864</v>
      </c>
      <c r="U191" s="89">
        <f t="shared" si="78"/>
        <v>1792</v>
      </c>
      <c r="V191" s="89">
        <f t="shared" si="78"/>
        <v>1736</v>
      </c>
      <c r="W191" s="89">
        <f t="shared" si="78"/>
        <v>1680</v>
      </c>
      <c r="X191" s="89">
        <f t="shared" si="78"/>
        <v>1640</v>
      </c>
      <c r="Y191" s="89">
        <f t="shared" si="78"/>
        <v>1632</v>
      </c>
      <c r="Z191" s="89">
        <f t="shared" si="78"/>
        <v>1616</v>
      </c>
      <c r="AA191" s="89">
        <f t="shared" si="78"/>
        <v>1584</v>
      </c>
      <c r="AB191" s="89">
        <f t="shared" si="78"/>
        <v>1560</v>
      </c>
      <c r="AC191" s="89">
        <f t="shared" si="78"/>
        <v>1536</v>
      </c>
      <c r="AD191" s="89">
        <f t="shared" si="78"/>
        <v>1520</v>
      </c>
      <c r="AE191" s="89">
        <f t="shared" si="78"/>
        <v>1512</v>
      </c>
      <c r="AF191" s="89">
        <f t="shared" si="78"/>
        <v>1496</v>
      </c>
      <c r="AG191" s="89">
        <f t="shared" si="78"/>
        <v>1480</v>
      </c>
      <c r="AH191" s="42"/>
    </row>
    <row r="192" spans="1:34" s="116" customFormat="1" ht="17.25" thickBot="1" x14ac:dyDescent="0.35">
      <c r="A192" s="63"/>
      <c r="B192" s="19" t="str">
        <f t="shared" ref="B192:B197" si="79">B191</f>
        <v>Battery storage (8hrs storage)</v>
      </c>
      <c r="C192" s="34" t="s">
        <v>261</v>
      </c>
      <c r="D192" s="89">
        <f t="shared" ref="D192:AG192" si="80">INDEX(D$35:D$50,MATCH($B192,$B$35:$B$50,0))</f>
        <v>2856</v>
      </c>
      <c r="E192" s="89">
        <f t="shared" si="80"/>
        <v>2680</v>
      </c>
      <c r="F192" s="89">
        <f t="shared" si="80"/>
        <v>2568</v>
      </c>
      <c r="G192" s="89">
        <f t="shared" si="80"/>
        <v>2496</v>
      </c>
      <c r="H192" s="89">
        <f t="shared" si="80"/>
        <v>2440</v>
      </c>
      <c r="I192" s="89">
        <f t="shared" si="80"/>
        <v>2400</v>
      </c>
      <c r="J192" s="89">
        <f t="shared" si="80"/>
        <v>2280</v>
      </c>
      <c r="K192" s="89">
        <f t="shared" si="80"/>
        <v>2160</v>
      </c>
      <c r="L192" s="89">
        <f t="shared" si="80"/>
        <v>2056</v>
      </c>
      <c r="M192" s="89">
        <f t="shared" si="80"/>
        <v>1952</v>
      </c>
      <c r="N192" s="89">
        <f t="shared" si="80"/>
        <v>1856</v>
      </c>
      <c r="O192" s="89">
        <f t="shared" si="80"/>
        <v>1768</v>
      </c>
      <c r="P192" s="89">
        <f t="shared" si="80"/>
        <v>1680</v>
      </c>
      <c r="Q192" s="89">
        <f t="shared" si="80"/>
        <v>1600</v>
      </c>
      <c r="R192" s="89">
        <f t="shared" si="80"/>
        <v>1568</v>
      </c>
      <c r="S192" s="89">
        <f t="shared" si="80"/>
        <v>1536</v>
      </c>
      <c r="T192" s="89">
        <f t="shared" si="80"/>
        <v>1512</v>
      </c>
      <c r="U192" s="89">
        <f t="shared" si="80"/>
        <v>1480</v>
      </c>
      <c r="V192" s="89">
        <f t="shared" si="80"/>
        <v>1456</v>
      </c>
      <c r="W192" s="89">
        <f t="shared" si="80"/>
        <v>1432</v>
      </c>
      <c r="X192" s="89">
        <f t="shared" si="80"/>
        <v>1416</v>
      </c>
      <c r="Y192" s="89">
        <f t="shared" si="80"/>
        <v>1400</v>
      </c>
      <c r="Z192" s="89">
        <f t="shared" si="80"/>
        <v>1392</v>
      </c>
      <c r="AA192" s="89">
        <f t="shared" si="80"/>
        <v>1376</v>
      </c>
      <c r="AB192" s="89">
        <f t="shared" si="80"/>
        <v>1360</v>
      </c>
      <c r="AC192" s="89">
        <f t="shared" si="80"/>
        <v>1344</v>
      </c>
      <c r="AD192" s="89">
        <f t="shared" si="80"/>
        <v>1336</v>
      </c>
      <c r="AE192" s="89">
        <f t="shared" si="80"/>
        <v>1328</v>
      </c>
      <c r="AF192" s="89">
        <f t="shared" si="80"/>
        <v>1312</v>
      </c>
      <c r="AG192" s="89">
        <f t="shared" si="80"/>
        <v>1296</v>
      </c>
      <c r="AH192" s="42"/>
    </row>
    <row r="193" spans="1:34" s="116" customFormat="1" ht="17.25" thickBot="1" x14ac:dyDescent="0.35">
      <c r="A193" s="63" t="str">
        <f t="shared" si="49"/>
        <v>GenCost Global NZE by 2050 Battery storage (8hrs storage)</v>
      </c>
      <c r="B193" s="19" t="str">
        <f t="shared" si="79"/>
        <v>Battery storage (8hrs storage)</v>
      </c>
      <c r="C193" s="34" t="s">
        <v>249</v>
      </c>
      <c r="D193" s="89">
        <f t="shared" ref="D193:AG193" si="81">INDEX(D$55:D$70,MATCH($B193,$B$55:$B$70,0))</f>
        <v>2856</v>
      </c>
      <c r="E193" s="89">
        <f t="shared" si="81"/>
        <v>2320</v>
      </c>
      <c r="F193" s="89">
        <f t="shared" si="81"/>
        <v>2000</v>
      </c>
      <c r="G193" s="89">
        <f t="shared" si="81"/>
        <v>1784</v>
      </c>
      <c r="H193" s="89">
        <f t="shared" si="81"/>
        <v>1632</v>
      </c>
      <c r="I193" s="89">
        <f t="shared" si="81"/>
        <v>1512</v>
      </c>
      <c r="J193" s="89">
        <f t="shared" si="81"/>
        <v>1416</v>
      </c>
      <c r="K193" s="89">
        <f t="shared" si="81"/>
        <v>1336</v>
      </c>
      <c r="L193" s="89">
        <f t="shared" si="81"/>
        <v>1280</v>
      </c>
      <c r="M193" s="89">
        <f t="shared" si="81"/>
        <v>1208</v>
      </c>
      <c r="N193" s="89">
        <f t="shared" si="81"/>
        <v>1152</v>
      </c>
      <c r="O193" s="89">
        <f t="shared" si="81"/>
        <v>1104</v>
      </c>
      <c r="P193" s="89">
        <f t="shared" si="81"/>
        <v>1088</v>
      </c>
      <c r="Q193" s="89">
        <f t="shared" si="81"/>
        <v>1072</v>
      </c>
      <c r="R193" s="89">
        <f t="shared" si="81"/>
        <v>1064</v>
      </c>
      <c r="S193" s="89">
        <f t="shared" si="81"/>
        <v>1048</v>
      </c>
      <c r="T193" s="89">
        <f t="shared" si="81"/>
        <v>1032</v>
      </c>
      <c r="U193" s="89">
        <f t="shared" si="81"/>
        <v>1024</v>
      </c>
      <c r="V193" s="89">
        <f t="shared" si="81"/>
        <v>1008</v>
      </c>
      <c r="W193" s="89">
        <f t="shared" si="81"/>
        <v>1000</v>
      </c>
      <c r="X193" s="89">
        <f t="shared" si="81"/>
        <v>984</v>
      </c>
      <c r="Y193" s="89">
        <f t="shared" si="81"/>
        <v>976</v>
      </c>
      <c r="Z193" s="89">
        <f t="shared" si="81"/>
        <v>968</v>
      </c>
      <c r="AA193" s="89">
        <f t="shared" si="81"/>
        <v>952</v>
      </c>
      <c r="AB193" s="89">
        <f t="shared" si="81"/>
        <v>944</v>
      </c>
      <c r="AC193" s="89">
        <f t="shared" si="81"/>
        <v>936</v>
      </c>
      <c r="AD193" s="89">
        <f t="shared" si="81"/>
        <v>920</v>
      </c>
      <c r="AE193" s="89">
        <f t="shared" si="81"/>
        <v>912</v>
      </c>
      <c r="AF193" s="89">
        <f t="shared" si="81"/>
        <v>904</v>
      </c>
      <c r="AG193" s="89">
        <f t="shared" si="81"/>
        <v>880</v>
      </c>
      <c r="AH193" s="42"/>
    </row>
    <row r="194" spans="1:34" s="116" customFormat="1" ht="17.25" thickBot="1" x14ac:dyDescent="0.35">
      <c r="A194" s="63" t="str">
        <f t="shared" si="49"/>
        <v>Step Change Battery storage (8hrs storage)</v>
      </c>
      <c r="B194" s="19" t="str">
        <f t="shared" si="79"/>
        <v>Battery storage (8hrs storage)</v>
      </c>
      <c r="C194" s="19" t="s">
        <v>27</v>
      </c>
      <c r="D194" s="87">
        <f t="shared" ref="D194:S197" si="82">INDEX($D$15:$AG$77,MATCH(INDEX($I$4:$L$4,1,MATCH($C194,$I$3:$L$3,0))&amp;" "&amp;$B194,$A$15:$A$77,0),MATCH(D$82,$D$14:$AG$14,0))</f>
        <v>2856</v>
      </c>
      <c r="E194" s="87">
        <f t="shared" si="82"/>
        <v>2680</v>
      </c>
      <c r="F194" s="87">
        <f t="shared" si="82"/>
        <v>2568</v>
      </c>
      <c r="G194" s="87">
        <f t="shared" si="82"/>
        <v>2496</v>
      </c>
      <c r="H194" s="87">
        <f t="shared" si="82"/>
        <v>2440</v>
      </c>
      <c r="I194" s="87">
        <f t="shared" si="82"/>
        <v>2400</v>
      </c>
      <c r="J194" s="87">
        <f t="shared" si="82"/>
        <v>2280</v>
      </c>
      <c r="K194" s="87">
        <f t="shared" si="82"/>
        <v>2160</v>
      </c>
      <c r="L194" s="87">
        <f t="shared" si="82"/>
        <v>2056</v>
      </c>
      <c r="M194" s="87">
        <f t="shared" si="82"/>
        <v>1952</v>
      </c>
      <c r="N194" s="87">
        <f t="shared" si="82"/>
        <v>1856</v>
      </c>
      <c r="O194" s="87">
        <f t="shared" si="82"/>
        <v>1768</v>
      </c>
      <c r="P194" s="87">
        <f t="shared" si="82"/>
        <v>1680</v>
      </c>
      <c r="Q194" s="87">
        <f t="shared" si="82"/>
        <v>1600</v>
      </c>
      <c r="R194" s="87">
        <f t="shared" si="82"/>
        <v>1568</v>
      </c>
      <c r="S194" s="87">
        <f t="shared" si="82"/>
        <v>1536</v>
      </c>
      <c r="T194" s="87">
        <f t="shared" ref="T194:AG197" si="83">INDEX($D$15:$AG$77,MATCH(INDEX($I$4:$L$4,1,MATCH($C194,$I$3:$L$3,0))&amp;" "&amp;$B194,$A$15:$A$77,0),MATCH(T$82,$D$14:$AG$14,0))</f>
        <v>1512</v>
      </c>
      <c r="U194" s="87">
        <f t="shared" si="83"/>
        <v>1480</v>
      </c>
      <c r="V194" s="87">
        <f t="shared" si="83"/>
        <v>1456</v>
      </c>
      <c r="W194" s="87">
        <f t="shared" si="83"/>
        <v>1432</v>
      </c>
      <c r="X194" s="87">
        <f t="shared" si="83"/>
        <v>1416</v>
      </c>
      <c r="Y194" s="87">
        <f t="shared" si="83"/>
        <v>1400</v>
      </c>
      <c r="Z194" s="87">
        <f t="shared" si="83"/>
        <v>1392</v>
      </c>
      <c r="AA194" s="87">
        <f t="shared" si="83"/>
        <v>1376</v>
      </c>
      <c r="AB194" s="87">
        <f t="shared" si="83"/>
        <v>1360</v>
      </c>
      <c r="AC194" s="87">
        <f t="shared" si="83"/>
        <v>1344</v>
      </c>
      <c r="AD194" s="87">
        <f t="shared" si="83"/>
        <v>1336</v>
      </c>
      <c r="AE194" s="87">
        <f t="shared" si="83"/>
        <v>1328</v>
      </c>
      <c r="AF194" s="87">
        <f t="shared" si="83"/>
        <v>1312</v>
      </c>
      <c r="AG194" s="87">
        <f t="shared" si="83"/>
        <v>1296</v>
      </c>
      <c r="AH194" s="42"/>
    </row>
    <row r="195" spans="1:34" s="116" customFormat="1" ht="17.25" thickBot="1" x14ac:dyDescent="0.35">
      <c r="A195" s="63" t="str">
        <f t="shared" si="49"/>
        <v>Hydrogen Export Battery storage (8hrs storage)</v>
      </c>
      <c r="B195" s="19" t="str">
        <f t="shared" si="79"/>
        <v>Battery storage (8hrs storage)</v>
      </c>
      <c r="C195" s="19" t="s">
        <v>257</v>
      </c>
      <c r="D195" s="88">
        <f t="shared" si="82"/>
        <v>2856</v>
      </c>
      <c r="E195" s="88">
        <f t="shared" si="82"/>
        <v>2320</v>
      </c>
      <c r="F195" s="88">
        <f t="shared" si="82"/>
        <v>2000</v>
      </c>
      <c r="G195" s="88">
        <f t="shared" si="82"/>
        <v>1784</v>
      </c>
      <c r="H195" s="88">
        <f t="shared" si="82"/>
        <v>1632</v>
      </c>
      <c r="I195" s="88">
        <f t="shared" si="82"/>
        <v>1512</v>
      </c>
      <c r="J195" s="88">
        <f t="shared" si="82"/>
        <v>1416</v>
      </c>
      <c r="K195" s="88">
        <f t="shared" si="82"/>
        <v>1336</v>
      </c>
      <c r="L195" s="88">
        <f t="shared" si="82"/>
        <v>1280</v>
      </c>
      <c r="M195" s="88">
        <f t="shared" si="82"/>
        <v>1208</v>
      </c>
      <c r="N195" s="88">
        <f t="shared" si="82"/>
        <v>1152</v>
      </c>
      <c r="O195" s="88">
        <f t="shared" si="82"/>
        <v>1104</v>
      </c>
      <c r="P195" s="88">
        <f t="shared" si="82"/>
        <v>1088</v>
      </c>
      <c r="Q195" s="88">
        <f t="shared" si="82"/>
        <v>1072</v>
      </c>
      <c r="R195" s="88">
        <f t="shared" si="82"/>
        <v>1064</v>
      </c>
      <c r="S195" s="88">
        <f t="shared" si="82"/>
        <v>1048</v>
      </c>
      <c r="T195" s="88">
        <f t="shared" si="83"/>
        <v>1032</v>
      </c>
      <c r="U195" s="88">
        <f t="shared" si="83"/>
        <v>1024</v>
      </c>
      <c r="V195" s="88">
        <f t="shared" si="83"/>
        <v>1008</v>
      </c>
      <c r="W195" s="88">
        <f t="shared" si="83"/>
        <v>1000</v>
      </c>
      <c r="X195" s="88">
        <f t="shared" si="83"/>
        <v>984</v>
      </c>
      <c r="Y195" s="88">
        <f t="shared" si="83"/>
        <v>976</v>
      </c>
      <c r="Z195" s="88">
        <f t="shared" si="83"/>
        <v>968</v>
      </c>
      <c r="AA195" s="88">
        <f t="shared" si="83"/>
        <v>952</v>
      </c>
      <c r="AB195" s="88">
        <f t="shared" si="83"/>
        <v>944</v>
      </c>
      <c r="AC195" s="88">
        <f t="shared" si="83"/>
        <v>936</v>
      </c>
      <c r="AD195" s="88">
        <f t="shared" si="83"/>
        <v>920</v>
      </c>
      <c r="AE195" s="88">
        <f t="shared" si="83"/>
        <v>912</v>
      </c>
      <c r="AF195" s="88">
        <f t="shared" si="83"/>
        <v>904</v>
      </c>
      <c r="AG195" s="88">
        <f t="shared" si="83"/>
        <v>880</v>
      </c>
      <c r="AH195" s="42"/>
    </row>
    <row r="196" spans="1:34" s="116" customFormat="1" ht="17.25" thickBot="1" x14ac:dyDescent="0.35">
      <c r="A196" s="63" t="str">
        <f t="shared" si="49"/>
        <v>Progressive Change Battery storage (8hrs storage)</v>
      </c>
      <c r="B196" s="19" t="str">
        <f t="shared" si="79"/>
        <v>Battery storage (8hrs storage)</v>
      </c>
      <c r="C196" s="19" t="s">
        <v>248</v>
      </c>
      <c r="D196" s="87">
        <f t="shared" si="82"/>
        <v>2856</v>
      </c>
      <c r="E196" s="87">
        <f t="shared" si="82"/>
        <v>2776</v>
      </c>
      <c r="F196" s="87">
        <f t="shared" si="82"/>
        <v>2720</v>
      </c>
      <c r="G196" s="87">
        <f t="shared" si="82"/>
        <v>2704</v>
      </c>
      <c r="H196" s="87">
        <f t="shared" si="82"/>
        <v>2680</v>
      </c>
      <c r="I196" s="87">
        <f t="shared" si="82"/>
        <v>2648</v>
      </c>
      <c r="J196" s="87">
        <f t="shared" si="82"/>
        <v>2544</v>
      </c>
      <c r="K196" s="87">
        <f t="shared" si="82"/>
        <v>2440</v>
      </c>
      <c r="L196" s="87">
        <f t="shared" si="82"/>
        <v>2416</v>
      </c>
      <c r="M196" s="87">
        <f t="shared" si="82"/>
        <v>2312</v>
      </c>
      <c r="N196" s="87">
        <f t="shared" si="82"/>
        <v>2224</v>
      </c>
      <c r="O196" s="87">
        <f t="shared" si="82"/>
        <v>2152</v>
      </c>
      <c r="P196" s="87">
        <f t="shared" si="82"/>
        <v>2088</v>
      </c>
      <c r="Q196" s="87">
        <f t="shared" si="82"/>
        <v>2048</v>
      </c>
      <c r="R196" s="87">
        <f t="shared" si="82"/>
        <v>2024</v>
      </c>
      <c r="S196" s="87">
        <f t="shared" si="82"/>
        <v>1928</v>
      </c>
      <c r="T196" s="87">
        <f t="shared" si="83"/>
        <v>1864</v>
      </c>
      <c r="U196" s="87">
        <f t="shared" si="83"/>
        <v>1792</v>
      </c>
      <c r="V196" s="87">
        <f t="shared" si="83"/>
        <v>1736</v>
      </c>
      <c r="W196" s="87">
        <f t="shared" si="83"/>
        <v>1680</v>
      </c>
      <c r="X196" s="87">
        <f t="shared" si="83"/>
        <v>1640</v>
      </c>
      <c r="Y196" s="87">
        <f t="shared" si="83"/>
        <v>1632</v>
      </c>
      <c r="Z196" s="87">
        <f t="shared" si="83"/>
        <v>1616</v>
      </c>
      <c r="AA196" s="87">
        <f t="shared" si="83"/>
        <v>1584</v>
      </c>
      <c r="AB196" s="87">
        <f t="shared" si="83"/>
        <v>1560</v>
      </c>
      <c r="AC196" s="87">
        <f t="shared" si="83"/>
        <v>1536</v>
      </c>
      <c r="AD196" s="87">
        <f t="shared" si="83"/>
        <v>1520</v>
      </c>
      <c r="AE196" s="87">
        <f t="shared" si="83"/>
        <v>1512</v>
      </c>
      <c r="AF196" s="87">
        <f t="shared" si="83"/>
        <v>1496</v>
      </c>
      <c r="AG196" s="87">
        <f t="shared" si="83"/>
        <v>1480</v>
      </c>
      <c r="AH196" s="42"/>
    </row>
    <row r="197" spans="1:34" s="116" customFormat="1" ht="17.25" thickBot="1" x14ac:dyDescent="0.35">
      <c r="A197" s="63" t="str">
        <f t="shared" si="49"/>
        <v>Slow Change Battery storage (8hrs storage)</v>
      </c>
      <c r="B197" s="19" t="str">
        <f t="shared" si="79"/>
        <v>Battery storage (8hrs storage)</v>
      </c>
      <c r="C197" s="19" t="s">
        <v>26</v>
      </c>
      <c r="D197" s="87">
        <f t="shared" si="82"/>
        <v>2856</v>
      </c>
      <c r="E197" s="87">
        <f t="shared" si="82"/>
        <v>2776</v>
      </c>
      <c r="F197" s="87">
        <f t="shared" si="82"/>
        <v>2720</v>
      </c>
      <c r="G197" s="87">
        <f t="shared" si="82"/>
        <v>2704</v>
      </c>
      <c r="H197" s="87">
        <f t="shared" si="82"/>
        <v>2680</v>
      </c>
      <c r="I197" s="87">
        <f t="shared" si="82"/>
        <v>2648</v>
      </c>
      <c r="J197" s="87">
        <f t="shared" si="82"/>
        <v>2544</v>
      </c>
      <c r="K197" s="87">
        <f t="shared" si="82"/>
        <v>2440</v>
      </c>
      <c r="L197" s="87">
        <f t="shared" si="82"/>
        <v>2416</v>
      </c>
      <c r="M197" s="87">
        <f t="shared" si="82"/>
        <v>2312</v>
      </c>
      <c r="N197" s="87">
        <f t="shared" si="82"/>
        <v>2224</v>
      </c>
      <c r="O197" s="87">
        <f t="shared" si="82"/>
        <v>2152</v>
      </c>
      <c r="P197" s="87">
        <f t="shared" si="82"/>
        <v>2088</v>
      </c>
      <c r="Q197" s="87">
        <f t="shared" si="82"/>
        <v>2048</v>
      </c>
      <c r="R197" s="87">
        <f t="shared" si="82"/>
        <v>2024</v>
      </c>
      <c r="S197" s="87">
        <f t="shared" si="82"/>
        <v>1928</v>
      </c>
      <c r="T197" s="87">
        <f t="shared" si="83"/>
        <v>1864</v>
      </c>
      <c r="U197" s="87">
        <f t="shared" si="83"/>
        <v>1792</v>
      </c>
      <c r="V197" s="87">
        <f t="shared" si="83"/>
        <v>1736</v>
      </c>
      <c r="W197" s="87">
        <f t="shared" si="83"/>
        <v>1680</v>
      </c>
      <c r="X197" s="87">
        <f t="shared" si="83"/>
        <v>1640</v>
      </c>
      <c r="Y197" s="87">
        <f t="shared" si="83"/>
        <v>1632</v>
      </c>
      <c r="Z197" s="87">
        <f t="shared" si="83"/>
        <v>1616</v>
      </c>
      <c r="AA197" s="87">
        <f t="shared" si="83"/>
        <v>1584</v>
      </c>
      <c r="AB197" s="87">
        <f t="shared" si="83"/>
        <v>1560</v>
      </c>
      <c r="AC197" s="87">
        <f t="shared" si="83"/>
        <v>1536</v>
      </c>
      <c r="AD197" s="87">
        <f t="shared" si="83"/>
        <v>1520</v>
      </c>
      <c r="AE197" s="87">
        <f t="shared" si="83"/>
        <v>1512</v>
      </c>
      <c r="AF197" s="87">
        <f t="shared" si="83"/>
        <v>1496</v>
      </c>
      <c r="AG197" s="87">
        <f t="shared" si="83"/>
        <v>1480</v>
      </c>
      <c r="AH197" s="42"/>
    </row>
    <row r="198" spans="1:34" s="116" customFormat="1" ht="17.25" thickBot="1" x14ac:dyDescent="0.35">
      <c r="A198" s="63" t="str">
        <f t="shared" si="49"/>
        <v xml:space="preserve"> </v>
      </c>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42"/>
      <c r="AH198" s="42"/>
    </row>
    <row r="199" spans="1:34" s="116" customFormat="1" ht="17.25" thickBot="1" x14ac:dyDescent="0.35">
      <c r="A199" s="63"/>
      <c r="B199" s="28"/>
      <c r="C199" s="26" t="s">
        <v>43</v>
      </c>
      <c r="D199" s="115" t="s">
        <v>40</v>
      </c>
      <c r="E199" s="115" t="s">
        <v>46</v>
      </c>
      <c r="F199" s="115" t="s">
        <v>47</v>
      </c>
      <c r="G199" s="115" t="s">
        <v>48</v>
      </c>
      <c r="H199" s="115" t="s">
        <v>39</v>
      </c>
      <c r="I199" s="115" t="s">
        <v>38</v>
      </c>
      <c r="J199" s="115" t="s">
        <v>49</v>
      </c>
      <c r="K199" s="115" t="s">
        <v>50</v>
      </c>
      <c r="L199" s="115" t="s">
        <v>51</v>
      </c>
      <c r="M199" s="115" t="s">
        <v>52</v>
      </c>
      <c r="N199" s="115" t="s">
        <v>53</v>
      </c>
      <c r="O199" s="115" t="s">
        <v>54</v>
      </c>
      <c r="P199" s="115" t="s">
        <v>55</v>
      </c>
      <c r="Q199" s="115" t="s">
        <v>56</v>
      </c>
      <c r="R199" s="115" t="s">
        <v>57</v>
      </c>
      <c r="S199" s="115" t="s">
        <v>58</v>
      </c>
      <c r="T199" s="115" t="s">
        <v>59</v>
      </c>
      <c r="U199" s="115" t="s">
        <v>60</v>
      </c>
      <c r="V199" s="115" t="s">
        <v>41</v>
      </c>
      <c r="W199" s="115" t="s">
        <v>61</v>
      </c>
      <c r="X199" s="115" t="s">
        <v>62</v>
      </c>
      <c r="Y199" s="115" t="s">
        <v>63</v>
      </c>
      <c r="Z199" s="115" t="s">
        <v>64</v>
      </c>
      <c r="AA199" s="115" t="s">
        <v>65</v>
      </c>
      <c r="AB199" s="115" t="s">
        <v>66</v>
      </c>
      <c r="AC199" s="115" t="s">
        <v>67</v>
      </c>
      <c r="AD199" s="115" t="s">
        <v>68</v>
      </c>
      <c r="AE199" s="115" t="s">
        <v>69</v>
      </c>
      <c r="AF199" s="115" t="s">
        <v>70</v>
      </c>
      <c r="AG199" s="115" t="s">
        <v>104</v>
      </c>
      <c r="AH199" s="42"/>
    </row>
    <row r="200" spans="1:34" s="116" customFormat="1" ht="17.25" thickBot="1" x14ac:dyDescent="0.35">
      <c r="A200" s="63" t="str">
        <f t="shared" ref="A200:A215" si="84">C200&amp;" "&amp;B200</f>
        <v>GenCost Current Policies Wind</v>
      </c>
      <c r="B200" s="19" t="str">
        <f>B28</f>
        <v>Wind</v>
      </c>
      <c r="C200" s="34" t="s">
        <v>250</v>
      </c>
      <c r="D200" s="89">
        <f t="shared" ref="D200:AG200" si="85">INDEX(D$15:D$30,MATCH($B200,$B$15:$B$30,0))</f>
        <v>1805</v>
      </c>
      <c r="E200" s="89">
        <f t="shared" si="85"/>
        <v>1796.8325791855207</v>
      </c>
      <c r="F200" s="89">
        <f t="shared" si="85"/>
        <v>1775.8558558558559</v>
      </c>
      <c r="G200" s="89">
        <f t="shared" si="85"/>
        <v>1756.0538116591927</v>
      </c>
      <c r="H200" s="89">
        <f t="shared" si="85"/>
        <v>1739.3749999999998</v>
      </c>
      <c r="I200" s="89">
        <f t="shared" si="85"/>
        <v>1723.8222222222219</v>
      </c>
      <c r="J200" s="89">
        <f t="shared" si="85"/>
        <v>1711.3274336283184</v>
      </c>
      <c r="K200" s="89">
        <f t="shared" si="85"/>
        <v>1700.8810572687225</v>
      </c>
      <c r="L200" s="89">
        <f t="shared" si="85"/>
        <v>1690.5263157894738</v>
      </c>
      <c r="M200" s="89">
        <f t="shared" si="85"/>
        <v>1672.95652173913</v>
      </c>
      <c r="N200" s="89">
        <f t="shared" si="85"/>
        <v>1664.4645669291335</v>
      </c>
      <c r="O200" s="89">
        <f t="shared" si="85"/>
        <v>1655.0901960784311</v>
      </c>
      <c r="P200" s="89">
        <f t="shared" si="85"/>
        <v>1645.7890624999995</v>
      </c>
      <c r="Q200" s="89">
        <f t="shared" si="85"/>
        <v>1637.5019455252916</v>
      </c>
      <c r="R200" s="89">
        <f t="shared" si="85"/>
        <v>1628.3410852713175</v>
      </c>
      <c r="S200" s="89">
        <f t="shared" si="85"/>
        <v>1621.119691119691</v>
      </c>
      <c r="T200" s="89">
        <f t="shared" si="85"/>
        <v>1613.9538461538459</v>
      </c>
      <c r="U200" s="89">
        <f t="shared" si="85"/>
        <v>1605.9157088122597</v>
      </c>
      <c r="V200" s="89">
        <f t="shared" si="85"/>
        <v>1596.0916030534345</v>
      </c>
      <c r="W200" s="89">
        <f t="shared" si="85"/>
        <v>1580.3333333333335</v>
      </c>
      <c r="X200" s="89">
        <f t="shared" si="85"/>
        <v>1569.8037735849057</v>
      </c>
      <c r="Y200" s="89">
        <f t="shared" si="85"/>
        <v>1560.2631578947367</v>
      </c>
      <c r="Z200" s="89">
        <f t="shared" si="85"/>
        <v>1550.7940074906367</v>
      </c>
      <c r="AA200" s="89">
        <f t="shared" si="85"/>
        <v>1541.3955223880596</v>
      </c>
      <c r="AB200" s="89">
        <f t="shared" si="85"/>
        <v>1532.0669144981409</v>
      </c>
      <c r="AC200" s="89">
        <f t="shared" si="85"/>
        <v>1522.807407407407</v>
      </c>
      <c r="AD200" s="89">
        <f t="shared" si="85"/>
        <v>1514.5092250922507</v>
      </c>
      <c r="AE200" s="89">
        <f t="shared" si="85"/>
        <v>1505.3823529411761</v>
      </c>
      <c r="AF200" s="89">
        <f t="shared" si="85"/>
        <v>1497.2087912087911</v>
      </c>
      <c r="AG200" s="89">
        <f t="shared" si="85"/>
        <v>1482.8000000000002</v>
      </c>
      <c r="AH200" s="42"/>
    </row>
    <row r="201" spans="1:34" s="116" customFormat="1" ht="17.25" thickBot="1" x14ac:dyDescent="0.35">
      <c r="A201" s="63"/>
      <c r="B201" s="19" t="str">
        <f t="shared" ref="B201:B206" si="86">B200</f>
        <v>Wind</v>
      </c>
      <c r="C201" s="34" t="s">
        <v>261</v>
      </c>
      <c r="D201" s="89">
        <f t="shared" ref="D201:AG201" si="87">INDEX(D$35:D$50,MATCH($B201,$B$35:$B$50,0))</f>
        <v>1805</v>
      </c>
      <c r="E201" s="89">
        <f t="shared" si="87"/>
        <v>1796.8325791855207</v>
      </c>
      <c r="F201" s="89">
        <f t="shared" si="87"/>
        <v>1738.1981981981978</v>
      </c>
      <c r="G201" s="89">
        <f t="shared" si="87"/>
        <v>1693.9013452914794</v>
      </c>
      <c r="H201" s="89">
        <f t="shared" si="87"/>
        <v>1654.9107142857144</v>
      </c>
      <c r="I201" s="89">
        <f t="shared" si="87"/>
        <v>1629.9555555555555</v>
      </c>
      <c r="J201" s="89">
        <f t="shared" si="87"/>
        <v>1607.1681415929202</v>
      </c>
      <c r="K201" s="89">
        <f t="shared" si="87"/>
        <v>1594.2731277533042</v>
      </c>
      <c r="L201" s="89">
        <f t="shared" si="87"/>
        <v>1582.4561403508769</v>
      </c>
      <c r="M201" s="89">
        <f t="shared" si="87"/>
        <v>1562.9565217391305</v>
      </c>
      <c r="N201" s="89">
        <f t="shared" si="87"/>
        <v>1552.0393700787401</v>
      </c>
      <c r="O201" s="89">
        <f t="shared" si="87"/>
        <v>1541.2078431372547</v>
      </c>
      <c r="P201" s="89">
        <f t="shared" si="87"/>
        <v>1532.3515625</v>
      </c>
      <c r="Q201" s="89">
        <f t="shared" si="87"/>
        <v>1523.5642023346302</v>
      </c>
      <c r="R201" s="89">
        <f t="shared" si="87"/>
        <v>1514.8449612403097</v>
      </c>
      <c r="S201" s="89">
        <f t="shared" si="87"/>
        <v>1506.1930501930501</v>
      </c>
      <c r="T201" s="89">
        <f t="shared" si="87"/>
        <v>1498.5384615384612</v>
      </c>
      <c r="U201" s="89">
        <f t="shared" si="87"/>
        <v>1490.0153256704978</v>
      </c>
      <c r="V201" s="89">
        <f t="shared" si="87"/>
        <v>1481.5572519083967</v>
      </c>
      <c r="W201" s="89">
        <f t="shared" si="87"/>
        <v>1467.5833333333335</v>
      </c>
      <c r="X201" s="89">
        <f t="shared" si="87"/>
        <v>1460.2188679245285</v>
      </c>
      <c r="Y201" s="89">
        <f t="shared" si="87"/>
        <v>1452.0000000000002</v>
      </c>
      <c r="Z201" s="89">
        <f t="shared" si="87"/>
        <v>1443.8426966292136</v>
      </c>
      <c r="AA201" s="89">
        <f t="shared" si="87"/>
        <v>1434.8432835820895</v>
      </c>
      <c r="AB201" s="89">
        <f t="shared" si="87"/>
        <v>1423.2118959107806</v>
      </c>
      <c r="AC201" s="89">
        <f t="shared" si="87"/>
        <v>1409.8740740740741</v>
      </c>
      <c r="AD201" s="89">
        <f t="shared" si="87"/>
        <v>1388.5977859778595</v>
      </c>
      <c r="AE201" s="89">
        <f t="shared" si="87"/>
        <v>1363.9191176470586</v>
      </c>
      <c r="AF201" s="89">
        <f t="shared" si="87"/>
        <v>1336.7619047619044</v>
      </c>
      <c r="AG201" s="89">
        <f t="shared" si="87"/>
        <v>1305.04</v>
      </c>
      <c r="AH201" s="42"/>
    </row>
    <row r="202" spans="1:34" s="116" customFormat="1" ht="17.25" thickBot="1" x14ac:dyDescent="0.35">
      <c r="A202" s="63" t="str">
        <f t="shared" si="84"/>
        <v>GenCost Global NZE by 2050 Wind</v>
      </c>
      <c r="B202" s="19" t="str">
        <f t="shared" si="86"/>
        <v>Wind</v>
      </c>
      <c r="C202" s="34" t="s">
        <v>249</v>
      </c>
      <c r="D202" s="89">
        <f t="shared" ref="D202:AG202" si="88">INDEX(D$55:D$70,MATCH($B202,$B$55:$B$70,0))</f>
        <v>1805</v>
      </c>
      <c r="E202" s="89">
        <f t="shared" si="88"/>
        <v>1796.8325791855207</v>
      </c>
      <c r="F202" s="89">
        <f t="shared" si="88"/>
        <v>1691.6216216216217</v>
      </c>
      <c r="G202" s="89">
        <f t="shared" si="88"/>
        <v>1645.5605381165919</v>
      </c>
      <c r="H202" s="89">
        <f t="shared" si="88"/>
        <v>1612.6785714285716</v>
      </c>
      <c r="I202" s="89">
        <f t="shared" si="88"/>
        <v>1585.9555555555553</v>
      </c>
      <c r="J202" s="89">
        <f t="shared" si="88"/>
        <v>1567.2566371681414</v>
      </c>
      <c r="K202" s="89">
        <f t="shared" si="88"/>
        <v>1549.6916299559473</v>
      </c>
      <c r="L202" s="89">
        <f t="shared" si="88"/>
        <v>1534.2105263157894</v>
      </c>
      <c r="M202" s="89">
        <f t="shared" si="88"/>
        <v>1514.1739130434787</v>
      </c>
      <c r="N202" s="89">
        <f t="shared" si="88"/>
        <v>1503.4488188976377</v>
      </c>
      <c r="O202" s="89">
        <f t="shared" si="88"/>
        <v>1493.7568627450978</v>
      </c>
      <c r="P202" s="89">
        <f t="shared" si="88"/>
        <v>1485.0859374999995</v>
      </c>
      <c r="Q202" s="89">
        <f t="shared" si="88"/>
        <v>1477.4241245136186</v>
      </c>
      <c r="R202" s="89">
        <f t="shared" si="88"/>
        <v>1467.9457364341083</v>
      </c>
      <c r="S202" s="89">
        <f t="shared" si="88"/>
        <v>1459.4749034749029</v>
      </c>
      <c r="T202" s="89">
        <f t="shared" si="88"/>
        <v>1450.1384615384609</v>
      </c>
      <c r="U202" s="89">
        <f t="shared" si="88"/>
        <v>1441.8007662835246</v>
      </c>
      <c r="V202" s="89">
        <f t="shared" si="88"/>
        <v>1432.6030534351144</v>
      </c>
      <c r="W202" s="89">
        <f t="shared" si="88"/>
        <v>1419</v>
      </c>
      <c r="X202" s="89">
        <f t="shared" si="88"/>
        <v>1409.9924528301888</v>
      </c>
      <c r="Y202" s="89">
        <f t="shared" si="88"/>
        <v>1400.1428571428573</v>
      </c>
      <c r="Z202" s="89">
        <f t="shared" si="88"/>
        <v>1384.9288389513108</v>
      </c>
      <c r="AA202" s="89">
        <f t="shared" si="88"/>
        <v>1364.4104477611943</v>
      </c>
      <c r="AB202" s="89">
        <f t="shared" si="88"/>
        <v>1341.3457249070632</v>
      </c>
      <c r="AC202" s="89">
        <f t="shared" si="88"/>
        <v>1316.659259259259</v>
      </c>
      <c r="AD202" s="89">
        <f t="shared" si="88"/>
        <v>1294.8339483394832</v>
      </c>
      <c r="AE202" s="89">
        <f t="shared" si="88"/>
        <v>1274.9485294117644</v>
      </c>
      <c r="AF202" s="89">
        <f t="shared" si="88"/>
        <v>1259.6410256410254</v>
      </c>
      <c r="AG202" s="89">
        <f t="shared" si="88"/>
        <v>1246.0800000000002</v>
      </c>
      <c r="AH202" s="42"/>
    </row>
    <row r="203" spans="1:34" s="116" customFormat="1" ht="17.25" thickBot="1" x14ac:dyDescent="0.35">
      <c r="A203" s="63" t="str">
        <f t="shared" si="84"/>
        <v>Step Change Wind</v>
      </c>
      <c r="B203" s="19" t="str">
        <f t="shared" si="86"/>
        <v>Wind</v>
      </c>
      <c r="C203" s="19" t="s">
        <v>27</v>
      </c>
      <c r="D203" s="87">
        <f t="shared" ref="D203:S206" si="89">INDEX($D$15:$AG$77,MATCH(INDEX($I$4:$L$4,1,MATCH($C203,$I$3:$L$3,0))&amp;" "&amp;$B203,$A$15:$A$77,0),MATCH(D$82,$D$14:$AG$14,0))</f>
        <v>1805</v>
      </c>
      <c r="E203" s="87">
        <f t="shared" si="89"/>
        <v>1796.8325791855207</v>
      </c>
      <c r="F203" s="87">
        <f t="shared" si="89"/>
        <v>1738.1981981981978</v>
      </c>
      <c r="G203" s="87">
        <f t="shared" si="89"/>
        <v>1693.9013452914794</v>
      </c>
      <c r="H203" s="87">
        <f t="shared" si="89"/>
        <v>1654.9107142857144</v>
      </c>
      <c r="I203" s="87">
        <f t="shared" si="89"/>
        <v>1629.9555555555555</v>
      </c>
      <c r="J203" s="87">
        <f t="shared" si="89"/>
        <v>1607.1681415929202</v>
      </c>
      <c r="K203" s="87">
        <f t="shared" si="89"/>
        <v>1594.2731277533042</v>
      </c>
      <c r="L203" s="87">
        <f t="shared" si="89"/>
        <v>1582.4561403508769</v>
      </c>
      <c r="M203" s="87">
        <f t="shared" si="89"/>
        <v>1562.9565217391305</v>
      </c>
      <c r="N203" s="87">
        <f t="shared" si="89"/>
        <v>1552.0393700787401</v>
      </c>
      <c r="O203" s="87">
        <f t="shared" si="89"/>
        <v>1541.2078431372547</v>
      </c>
      <c r="P203" s="87">
        <f t="shared" si="89"/>
        <v>1532.3515625</v>
      </c>
      <c r="Q203" s="87">
        <f t="shared" si="89"/>
        <v>1523.5642023346302</v>
      </c>
      <c r="R203" s="87">
        <f t="shared" si="89"/>
        <v>1514.8449612403097</v>
      </c>
      <c r="S203" s="87">
        <f t="shared" si="89"/>
        <v>1506.1930501930501</v>
      </c>
      <c r="T203" s="87">
        <f t="shared" ref="T203:AG206" si="90">INDEX($D$15:$AG$77,MATCH(INDEX($I$4:$L$4,1,MATCH($C203,$I$3:$L$3,0))&amp;" "&amp;$B203,$A$15:$A$77,0),MATCH(T$82,$D$14:$AG$14,0))</f>
        <v>1498.5384615384612</v>
      </c>
      <c r="U203" s="87">
        <f t="shared" si="90"/>
        <v>1490.0153256704978</v>
      </c>
      <c r="V203" s="87">
        <f t="shared" si="90"/>
        <v>1481.5572519083967</v>
      </c>
      <c r="W203" s="87">
        <f t="shared" si="90"/>
        <v>1467.5833333333335</v>
      </c>
      <c r="X203" s="87">
        <f t="shared" si="90"/>
        <v>1460.2188679245285</v>
      </c>
      <c r="Y203" s="87">
        <f t="shared" si="90"/>
        <v>1452.0000000000002</v>
      </c>
      <c r="Z203" s="87">
        <f t="shared" si="90"/>
        <v>1443.8426966292136</v>
      </c>
      <c r="AA203" s="87">
        <f t="shared" si="90"/>
        <v>1434.8432835820895</v>
      </c>
      <c r="AB203" s="87">
        <f t="shared" si="90"/>
        <v>1423.2118959107806</v>
      </c>
      <c r="AC203" s="87">
        <f t="shared" si="90"/>
        <v>1409.8740740740741</v>
      </c>
      <c r="AD203" s="87">
        <f t="shared" si="90"/>
        <v>1388.5977859778595</v>
      </c>
      <c r="AE203" s="87">
        <f t="shared" si="90"/>
        <v>1363.9191176470586</v>
      </c>
      <c r="AF203" s="87">
        <f t="shared" si="90"/>
        <v>1336.7619047619044</v>
      </c>
      <c r="AG203" s="87">
        <f t="shared" si="90"/>
        <v>1305.04</v>
      </c>
      <c r="AH203" s="42"/>
    </row>
    <row r="204" spans="1:34" s="116" customFormat="1" ht="17.25" thickBot="1" x14ac:dyDescent="0.35">
      <c r="A204" s="63" t="str">
        <f t="shared" si="84"/>
        <v>Hydrogen Export Wind</v>
      </c>
      <c r="B204" s="19" t="str">
        <f t="shared" si="86"/>
        <v>Wind</v>
      </c>
      <c r="C204" s="19" t="s">
        <v>257</v>
      </c>
      <c r="D204" s="88">
        <f t="shared" si="89"/>
        <v>1805</v>
      </c>
      <c r="E204" s="88">
        <f t="shared" si="89"/>
        <v>1796.8325791855207</v>
      </c>
      <c r="F204" s="88">
        <f t="shared" si="89"/>
        <v>1691.6216216216217</v>
      </c>
      <c r="G204" s="88">
        <f t="shared" si="89"/>
        <v>1645.5605381165919</v>
      </c>
      <c r="H204" s="88">
        <f t="shared" si="89"/>
        <v>1612.6785714285716</v>
      </c>
      <c r="I204" s="88">
        <f t="shared" si="89"/>
        <v>1585.9555555555553</v>
      </c>
      <c r="J204" s="88">
        <f t="shared" si="89"/>
        <v>1567.2566371681414</v>
      </c>
      <c r="K204" s="88">
        <f t="shared" si="89"/>
        <v>1549.6916299559473</v>
      </c>
      <c r="L204" s="88">
        <f t="shared" si="89"/>
        <v>1534.2105263157894</v>
      </c>
      <c r="M204" s="88">
        <f t="shared" si="89"/>
        <v>1514.1739130434787</v>
      </c>
      <c r="N204" s="88">
        <f t="shared" si="89"/>
        <v>1503.4488188976377</v>
      </c>
      <c r="O204" s="88">
        <f t="shared" si="89"/>
        <v>1493.7568627450978</v>
      </c>
      <c r="P204" s="88">
        <f t="shared" si="89"/>
        <v>1485.0859374999995</v>
      </c>
      <c r="Q204" s="88">
        <f t="shared" si="89"/>
        <v>1477.4241245136186</v>
      </c>
      <c r="R204" s="88">
        <f t="shared" si="89"/>
        <v>1467.9457364341083</v>
      </c>
      <c r="S204" s="88">
        <f t="shared" si="89"/>
        <v>1459.4749034749029</v>
      </c>
      <c r="T204" s="88">
        <f t="shared" si="90"/>
        <v>1450.1384615384609</v>
      </c>
      <c r="U204" s="88">
        <f t="shared" si="90"/>
        <v>1441.8007662835246</v>
      </c>
      <c r="V204" s="88">
        <f t="shared" si="90"/>
        <v>1432.6030534351144</v>
      </c>
      <c r="W204" s="88">
        <f t="shared" si="90"/>
        <v>1419</v>
      </c>
      <c r="X204" s="88">
        <f t="shared" si="90"/>
        <v>1409.9924528301888</v>
      </c>
      <c r="Y204" s="88">
        <f t="shared" si="90"/>
        <v>1400.1428571428573</v>
      </c>
      <c r="Z204" s="88">
        <f t="shared" si="90"/>
        <v>1384.9288389513108</v>
      </c>
      <c r="AA204" s="88">
        <f t="shared" si="90"/>
        <v>1364.4104477611943</v>
      </c>
      <c r="AB204" s="88">
        <f t="shared" si="90"/>
        <v>1341.3457249070632</v>
      </c>
      <c r="AC204" s="88">
        <f t="shared" si="90"/>
        <v>1316.659259259259</v>
      </c>
      <c r="AD204" s="88">
        <f t="shared" si="90"/>
        <v>1294.8339483394832</v>
      </c>
      <c r="AE204" s="88">
        <f t="shared" si="90"/>
        <v>1274.9485294117644</v>
      </c>
      <c r="AF204" s="88">
        <f t="shared" si="90"/>
        <v>1259.6410256410254</v>
      </c>
      <c r="AG204" s="88">
        <f t="shared" si="90"/>
        <v>1246.0800000000002</v>
      </c>
      <c r="AH204" s="42"/>
    </row>
    <row r="205" spans="1:34" s="116" customFormat="1" ht="17.25" thickBot="1" x14ac:dyDescent="0.35">
      <c r="A205" s="63" t="str">
        <f t="shared" si="84"/>
        <v>Progressive Change Wind</v>
      </c>
      <c r="B205" s="19" t="str">
        <f t="shared" si="86"/>
        <v>Wind</v>
      </c>
      <c r="C205" s="19" t="s">
        <v>248</v>
      </c>
      <c r="D205" s="87">
        <f t="shared" si="89"/>
        <v>1805</v>
      </c>
      <c r="E205" s="87">
        <f t="shared" si="89"/>
        <v>1796.8325791855207</v>
      </c>
      <c r="F205" s="87">
        <f t="shared" si="89"/>
        <v>1775.8558558558559</v>
      </c>
      <c r="G205" s="87">
        <f t="shared" si="89"/>
        <v>1756.0538116591927</v>
      </c>
      <c r="H205" s="87">
        <f t="shared" si="89"/>
        <v>1739.3749999999998</v>
      </c>
      <c r="I205" s="87">
        <f t="shared" si="89"/>
        <v>1723.8222222222219</v>
      </c>
      <c r="J205" s="87">
        <f t="shared" si="89"/>
        <v>1711.3274336283184</v>
      </c>
      <c r="K205" s="87">
        <f t="shared" si="89"/>
        <v>1700.8810572687225</v>
      </c>
      <c r="L205" s="87">
        <f t="shared" si="89"/>
        <v>1690.5263157894738</v>
      </c>
      <c r="M205" s="87">
        <f t="shared" si="89"/>
        <v>1672.95652173913</v>
      </c>
      <c r="N205" s="87">
        <f t="shared" si="89"/>
        <v>1664.4645669291335</v>
      </c>
      <c r="O205" s="87">
        <f t="shared" si="89"/>
        <v>1655.0901960784311</v>
      </c>
      <c r="P205" s="87">
        <f t="shared" si="89"/>
        <v>1645.7890624999995</v>
      </c>
      <c r="Q205" s="87">
        <f t="shared" si="89"/>
        <v>1637.5019455252916</v>
      </c>
      <c r="R205" s="87">
        <f t="shared" si="89"/>
        <v>1628.3410852713175</v>
      </c>
      <c r="S205" s="87">
        <f t="shared" si="89"/>
        <v>1621.119691119691</v>
      </c>
      <c r="T205" s="87">
        <f t="shared" si="90"/>
        <v>1613.9538461538459</v>
      </c>
      <c r="U205" s="87">
        <f t="shared" si="90"/>
        <v>1605.9157088122597</v>
      </c>
      <c r="V205" s="87">
        <f t="shared" si="90"/>
        <v>1596.0916030534345</v>
      </c>
      <c r="W205" s="87">
        <f t="shared" si="90"/>
        <v>1580.3333333333335</v>
      </c>
      <c r="X205" s="87">
        <f t="shared" si="90"/>
        <v>1569.8037735849057</v>
      </c>
      <c r="Y205" s="87">
        <f t="shared" si="90"/>
        <v>1560.2631578947367</v>
      </c>
      <c r="Z205" s="87">
        <f t="shared" si="90"/>
        <v>1550.7940074906367</v>
      </c>
      <c r="AA205" s="87">
        <f t="shared" si="90"/>
        <v>1541.3955223880596</v>
      </c>
      <c r="AB205" s="87">
        <f t="shared" si="90"/>
        <v>1532.0669144981409</v>
      </c>
      <c r="AC205" s="87">
        <f t="shared" si="90"/>
        <v>1522.807407407407</v>
      </c>
      <c r="AD205" s="87">
        <f t="shared" si="90"/>
        <v>1514.5092250922507</v>
      </c>
      <c r="AE205" s="87">
        <f t="shared" si="90"/>
        <v>1505.3823529411761</v>
      </c>
      <c r="AF205" s="87">
        <f t="shared" si="90"/>
        <v>1497.2087912087911</v>
      </c>
      <c r="AG205" s="87">
        <f t="shared" si="90"/>
        <v>1482.8000000000002</v>
      </c>
      <c r="AH205" s="42"/>
    </row>
    <row r="206" spans="1:34" s="116" customFormat="1" ht="17.25" thickBot="1" x14ac:dyDescent="0.35">
      <c r="A206" s="63" t="str">
        <f t="shared" si="84"/>
        <v>Slow Change Wind</v>
      </c>
      <c r="B206" s="19" t="str">
        <f t="shared" si="86"/>
        <v>Wind</v>
      </c>
      <c r="C206" s="19" t="s">
        <v>26</v>
      </c>
      <c r="D206" s="87">
        <f t="shared" si="89"/>
        <v>1805</v>
      </c>
      <c r="E206" s="87">
        <f t="shared" si="89"/>
        <v>1796.8325791855207</v>
      </c>
      <c r="F206" s="87">
        <f t="shared" si="89"/>
        <v>1775.8558558558559</v>
      </c>
      <c r="G206" s="87">
        <f t="shared" si="89"/>
        <v>1756.0538116591927</v>
      </c>
      <c r="H206" s="87">
        <f t="shared" si="89"/>
        <v>1739.3749999999998</v>
      </c>
      <c r="I206" s="87">
        <f t="shared" si="89"/>
        <v>1723.8222222222219</v>
      </c>
      <c r="J206" s="87">
        <f t="shared" si="89"/>
        <v>1711.3274336283184</v>
      </c>
      <c r="K206" s="87">
        <f t="shared" si="89"/>
        <v>1700.8810572687225</v>
      </c>
      <c r="L206" s="87">
        <f t="shared" si="89"/>
        <v>1690.5263157894738</v>
      </c>
      <c r="M206" s="87">
        <f t="shared" si="89"/>
        <v>1672.95652173913</v>
      </c>
      <c r="N206" s="87">
        <f t="shared" si="89"/>
        <v>1664.4645669291335</v>
      </c>
      <c r="O206" s="87">
        <f t="shared" si="89"/>
        <v>1655.0901960784311</v>
      </c>
      <c r="P206" s="87">
        <f t="shared" si="89"/>
        <v>1645.7890624999995</v>
      </c>
      <c r="Q206" s="87">
        <f t="shared" si="89"/>
        <v>1637.5019455252916</v>
      </c>
      <c r="R206" s="87">
        <f t="shared" si="89"/>
        <v>1628.3410852713175</v>
      </c>
      <c r="S206" s="87">
        <f t="shared" si="89"/>
        <v>1621.119691119691</v>
      </c>
      <c r="T206" s="87">
        <f t="shared" si="90"/>
        <v>1613.9538461538459</v>
      </c>
      <c r="U206" s="87">
        <f t="shared" si="90"/>
        <v>1605.9157088122597</v>
      </c>
      <c r="V206" s="87">
        <f t="shared" si="90"/>
        <v>1596.0916030534345</v>
      </c>
      <c r="W206" s="87">
        <f t="shared" si="90"/>
        <v>1580.3333333333335</v>
      </c>
      <c r="X206" s="87">
        <f t="shared" si="90"/>
        <v>1569.8037735849057</v>
      </c>
      <c r="Y206" s="87">
        <f t="shared" si="90"/>
        <v>1560.2631578947367</v>
      </c>
      <c r="Z206" s="87">
        <f t="shared" si="90"/>
        <v>1550.7940074906367</v>
      </c>
      <c r="AA206" s="87">
        <f t="shared" si="90"/>
        <v>1541.3955223880596</v>
      </c>
      <c r="AB206" s="87">
        <f t="shared" si="90"/>
        <v>1532.0669144981409</v>
      </c>
      <c r="AC206" s="87">
        <f t="shared" si="90"/>
        <v>1522.807407407407</v>
      </c>
      <c r="AD206" s="87">
        <f t="shared" si="90"/>
        <v>1514.5092250922507</v>
      </c>
      <c r="AE206" s="87">
        <f t="shared" si="90"/>
        <v>1505.3823529411761</v>
      </c>
      <c r="AF206" s="87">
        <f t="shared" si="90"/>
        <v>1497.2087912087911</v>
      </c>
      <c r="AG206" s="87">
        <f t="shared" si="90"/>
        <v>1482.8000000000002</v>
      </c>
      <c r="AH206" s="42"/>
    </row>
    <row r="207" spans="1:34" s="116" customFormat="1" ht="17.25" thickBot="1" x14ac:dyDescent="0.35">
      <c r="A207" s="63" t="str">
        <f t="shared" si="84"/>
        <v xml:space="preserve"> </v>
      </c>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42"/>
      <c r="AH207" s="42"/>
    </row>
    <row r="208" spans="1:34" s="116" customFormat="1" ht="17.25" thickBot="1" x14ac:dyDescent="0.35">
      <c r="A208" s="63"/>
      <c r="B208" s="28"/>
      <c r="C208" s="26" t="s">
        <v>43</v>
      </c>
      <c r="D208" s="115" t="s">
        <v>40</v>
      </c>
      <c r="E208" s="115" t="s">
        <v>46</v>
      </c>
      <c r="F208" s="115" t="s">
        <v>47</v>
      </c>
      <c r="G208" s="115" t="s">
        <v>48</v>
      </c>
      <c r="H208" s="115" t="s">
        <v>39</v>
      </c>
      <c r="I208" s="115" t="s">
        <v>38</v>
      </c>
      <c r="J208" s="115" t="s">
        <v>49</v>
      </c>
      <c r="K208" s="115" t="s">
        <v>50</v>
      </c>
      <c r="L208" s="115" t="s">
        <v>51</v>
      </c>
      <c r="M208" s="115" t="s">
        <v>52</v>
      </c>
      <c r="N208" s="115" t="s">
        <v>53</v>
      </c>
      <c r="O208" s="115" t="s">
        <v>54</v>
      </c>
      <c r="P208" s="115" t="s">
        <v>55</v>
      </c>
      <c r="Q208" s="115" t="s">
        <v>56</v>
      </c>
      <c r="R208" s="115" t="s">
        <v>57</v>
      </c>
      <c r="S208" s="115" t="s">
        <v>58</v>
      </c>
      <c r="T208" s="115" t="s">
        <v>59</v>
      </c>
      <c r="U208" s="115" t="s">
        <v>60</v>
      </c>
      <c r="V208" s="115" t="s">
        <v>41</v>
      </c>
      <c r="W208" s="115" t="s">
        <v>61</v>
      </c>
      <c r="X208" s="115" t="s">
        <v>62</v>
      </c>
      <c r="Y208" s="115" t="s">
        <v>63</v>
      </c>
      <c r="Z208" s="115" t="s">
        <v>64</v>
      </c>
      <c r="AA208" s="115" t="s">
        <v>65</v>
      </c>
      <c r="AB208" s="115" t="s">
        <v>66</v>
      </c>
      <c r="AC208" s="115" t="s">
        <v>67</v>
      </c>
      <c r="AD208" s="115" t="s">
        <v>68</v>
      </c>
      <c r="AE208" s="115" t="s">
        <v>69</v>
      </c>
      <c r="AF208" s="115" t="s">
        <v>70</v>
      </c>
      <c r="AG208" s="115" t="s">
        <v>104</v>
      </c>
      <c r="AH208" s="42"/>
    </row>
    <row r="209" spans="1:34" s="116" customFormat="1" ht="17.25" thickBot="1" x14ac:dyDescent="0.35">
      <c r="A209" s="63" t="str">
        <f t="shared" si="84"/>
        <v>GenCost Current Policies Wind - offshore</v>
      </c>
      <c r="B209" s="19" t="str">
        <f>B29</f>
        <v>Wind - offshore</v>
      </c>
      <c r="C209" s="34" t="s">
        <v>250</v>
      </c>
      <c r="D209" s="89">
        <f t="shared" ref="D209:AG209" si="91">INDEX(D$15:D$30,MATCH($B209,$B$15:$B$30,0))</f>
        <v>4649</v>
      </c>
      <c r="E209" s="89">
        <f t="shared" si="91"/>
        <v>4589.3974358974356</v>
      </c>
      <c r="F209" s="89">
        <f t="shared" si="91"/>
        <v>4368.5316455696193</v>
      </c>
      <c r="G209" s="89">
        <f t="shared" si="91"/>
        <v>4162.8124999999991</v>
      </c>
      <c r="H209" s="89">
        <f t="shared" si="91"/>
        <v>3975.4814814814813</v>
      </c>
      <c r="I209" s="89">
        <f t="shared" si="91"/>
        <v>3896.0121951219498</v>
      </c>
      <c r="J209" s="89">
        <f t="shared" si="91"/>
        <v>3819.3855421686731</v>
      </c>
      <c r="K209" s="89">
        <f t="shared" si="91"/>
        <v>3744.583333333333</v>
      </c>
      <c r="L209" s="89">
        <f t="shared" si="91"/>
        <v>3672.4470588235295</v>
      </c>
      <c r="M209" s="89">
        <f t="shared" si="91"/>
        <v>3601.0930232558135</v>
      </c>
      <c r="N209" s="89">
        <f t="shared" si="91"/>
        <v>3532.2643678160912</v>
      </c>
      <c r="O209" s="89">
        <f t="shared" si="91"/>
        <v>3464.9999999999995</v>
      </c>
      <c r="P209" s="89">
        <f t="shared" si="91"/>
        <v>3399.2471910112345</v>
      </c>
      <c r="Q209" s="89">
        <f t="shared" si="91"/>
        <v>3335.8111111111102</v>
      </c>
      <c r="R209" s="89">
        <f t="shared" si="91"/>
        <v>3273.7692307692296</v>
      </c>
      <c r="S209" s="89">
        <f t="shared" si="91"/>
        <v>3213.0760869565202</v>
      </c>
      <c r="T209" s="89">
        <f t="shared" si="91"/>
        <v>3153.6881720430092</v>
      </c>
      <c r="U209" s="89">
        <f t="shared" si="91"/>
        <v>3096.3829787234031</v>
      </c>
      <c r="V209" s="89">
        <f t="shared" si="91"/>
        <v>3039.4736842105272</v>
      </c>
      <c r="W209" s="89">
        <f t="shared" si="91"/>
        <v>3015.968421052632</v>
      </c>
      <c r="X209" s="89">
        <f t="shared" si="91"/>
        <v>2993.2736842105269</v>
      </c>
      <c r="Y209" s="89">
        <f t="shared" si="91"/>
        <v>2969.7684210526318</v>
      </c>
      <c r="Z209" s="89">
        <f t="shared" si="91"/>
        <v>2947.0736842105266</v>
      </c>
      <c r="AA209" s="89">
        <f t="shared" si="91"/>
        <v>2923.5684210526319</v>
      </c>
      <c r="AB209" s="89">
        <f t="shared" si="91"/>
        <v>2900.8736842105268</v>
      </c>
      <c r="AC209" s="89">
        <f t="shared" si="91"/>
        <v>2878.9894736842107</v>
      </c>
      <c r="AD209" s="89">
        <f t="shared" si="91"/>
        <v>2856.2947368421055</v>
      </c>
      <c r="AE209" s="89">
        <f t="shared" si="91"/>
        <v>2834.4105263157899</v>
      </c>
      <c r="AF209" s="89">
        <f t="shared" si="91"/>
        <v>2812.5263157894742</v>
      </c>
      <c r="AG209" s="89">
        <f t="shared" si="91"/>
        <v>2790.6421052631581</v>
      </c>
      <c r="AH209" s="42"/>
    </row>
    <row r="210" spans="1:34" s="116" customFormat="1" ht="17.25" thickBot="1" x14ac:dyDescent="0.35">
      <c r="A210" s="63"/>
      <c r="B210" s="19" t="str">
        <f t="shared" ref="B210:B215" si="92">B209</f>
        <v>Wind - offshore</v>
      </c>
      <c r="C210" s="34" t="s">
        <v>261</v>
      </c>
      <c r="D210" s="89">
        <f t="shared" ref="D210:AG210" si="93">INDEX(D$35:D$50,MATCH($B210,$B$35:$B$50,0))</f>
        <v>4649</v>
      </c>
      <c r="E210" s="89">
        <f t="shared" si="93"/>
        <v>4589.3974358974356</v>
      </c>
      <c r="F210" s="89">
        <f t="shared" si="93"/>
        <v>4250.5949367088606</v>
      </c>
      <c r="G210" s="89">
        <f t="shared" si="93"/>
        <v>3974.1625000000004</v>
      </c>
      <c r="H210" s="89">
        <f t="shared" si="93"/>
        <v>3734.024691358024</v>
      </c>
      <c r="I210" s="89">
        <f t="shared" si="93"/>
        <v>3502.5609756097556</v>
      </c>
      <c r="J210" s="89">
        <f t="shared" si="93"/>
        <v>3286.8795180722882</v>
      </c>
      <c r="K210" s="89">
        <f t="shared" si="93"/>
        <v>3212.9166666666661</v>
      </c>
      <c r="L210" s="89">
        <f t="shared" si="93"/>
        <v>3141.5999999999995</v>
      </c>
      <c r="M210" s="89">
        <f t="shared" si="93"/>
        <v>3071.0465116279061</v>
      </c>
      <c r="N210" s="89">
        <f t="shared" si="93"/>
        <v>3003.8850574712637</v>
      </c>
      <c r="O210" s="89">
        <f t="shared" si="93"/>
        <v>2937.3749999999995</v>
      </c>
      <c r="P210" s="89">
        <f t="shared" si="93"/>
        <v>2873.2247191011224</v>
      </c>
      <c r="Q210" s="89">
        <f t="shared" si="93"/>
        <v>2811.3555555555545</v>
      </c>
      <c r="R210" s="89">
        <f t="shared" si="93"/>
        <v>2749.9999999999986</v>
      </c>
      <c r="S210" s="89">
        <f t="shared" si="93"/>
        <v>2691.6521739130421</v>
      </c>
      <c r="T210" s="89">
        <f t="shared" si="93"/>
        <v>2633.7311827956978</v>
      </c>
      <c r="U210" s="89">
        <f t="shared" si="93"/>
        <v>2577.8617021276582</v>
      </c>
      <c r="V210" s="89">
        <f t="shared" si="93"/>
        <v>2523.1684210526319</v>
      </c>
      <c r="W210" s="89">
        <f t="shared" si="93"/>
        <v>2496.4210526315792</v>
      </c>
      <c r="X210" s="89">
        <f t="shared" si="93"/>
        <v>2469.673684210527</v>
      </c>
      <c r="Y210" s="89">
        <f t="shared" si="93"/>
        <v>2442.9263157894738</v>
      </c>
      <c r="Z210" s="89">
        <f t="shared" si="93"/>
        <v>2416.9894736842111</v>
      </c>
      <c r="AA210" s="89">
        <f t="shared" si="93"/>
        <v>2391.0526315789475</v>
      </c>
      <c r="AB210" s="89">
        <f t="shared" si="93"/>
        <v>2365.1157894736848</v>
      </c>
      <c r="AC210" s="89">
        <f t="shared" si="93"/>
        <v>2339.9894736842107</v>
      </c>
      <c r="AD210" s="89">
        <f t="shared" si="93"/>
        <v>2314.8631578947375</v>
      </c>
      <c r="AE210" s="89">
        <f t="shared" si="93"/>
        <v>2289.7368421052633</v>
      </c>
      <c r="AF210" s="89">
        <f t="shared" si="93"/>
        <v>2265.4210526315792</v>
      </c>
      <c r="AG210" s="89">
        <f t="shared" si="93"/>
        <v>2241.1052631578941</v>
      </c>
      <c r="AH210" s="42"/>
    </row>
    <row r="211" spans="1:34" s="116" customFormat="1" ht="17.25" thickBot="1" x14ac:dyDescent="0.35">
      <c r="A211" s="63" t="str">
        <f t="shared" si="84"/>
        <v>GenCost Global NZE by 2050 Wind - offshore</v>
      </c>
      <c r="B211" s="19" t="str">
        <f t="shared" si="92"/>
        <v>Wind - offshore</v>
      </c>
      <c r="C211" s="34" t="s">
        <v>249</v>
      </c>
      <c r="D211" s="89">
        <f t="shared" ref="D211:AG211" si="94">INDEX(D$55:D$70,MATCH($B211,$B$55:$B$70,0))</f>
        <v>4649</v>
      </c>
      <c r="E211" s="89">
        <f t="shared" si="94"/>
        <v>4589.3974358974356</v>
      </c>
      <c r="F211" s="89">
        <f t="shared" si="94"/>
        <v>3872.4177215189875</v>
      </c>
      <c r="G211" s="89">
        <f t="shared" si="94"/>
        <v>3587.2374999999997</v>
      </c>
      <c r="H211" s="89">
        <f t="shared" si="94"/>
        <v>3322.4074074074065</v>
      </c>
      <c r="I211" s="89">
        <f t="shared" si="94"/>
        <v>3091.2682926829266</v>
      </c>
      <c r="J211" s="89">
        <f t="shared" si="94"/>
        <v>2755.3012048192772</v>
      </c>
      <c r="K211" s="89">
        <f t="shared" si="94"/>
        <v>2448.4166666666665</v>
      </c>
      <c r="L211" s="89">
        <f t="shared" si="94"/>
        <v>2188.6117647058818</v>
      </c>
      <c r="M211" s="89">
        <f t="shared" si="94"/>
        <v>2091.5348837209299</v>
      </c>
      <c r="N211" s="89">
        <f t="shared" si="94"/>
        <v>2032.9770114942523</v>
      </c>
      <c r="O211" s="89">
        <f t="shared" si="94"/>
        <v>1989.7499999999998</v>
      </c>
      <c r="P211" s="89">
        <f t="shared" si="94"/>
        <v>1954.4157303370778</v>
      </c>
      <c r="Q211" s="89">
        <f t="shared" si="94"/>
        <v>1924.1444444444437</v>
      </c>
      <c r="R211" s="89">
        <f t="shared" si="94"/>
        <v>1897.076923076922</v>
      </c>
      <c r="S211" s="89">
        <f t="shared" si="94"/>
        <v>1873.1086956521733</v>
      </c>
      <c r="T211" s="89">
        <f t="shared" si="94"/>
        <v>1850.483870967741</v>
      </c>
      <c r="U211" s="89">
        <f t="shared" si="94"/>
        <v>1829.1595744680842</v>
      </c>
      <c r="V211" s="89">
        <f t="shared" si="94"/>
        <v>1809.0947368421055</v>
      </c>
      <c r="W211" s="89">
        <f t="shared" si="94"/>
        <v>1807.4736842105269</v>
      </c>
      <c r="X211" s="89">
        <f t="shared" si="94"/>
        <v>1806.663157894737</v>
      </c>
      <c r="Y211" s="89">
        <f t="shared" si="94"/>
        <v>1805.8526315789472</v>
      </c>
      <c r="Z211" s="89">
        <f t="shared" si="94"/>
        <v>1804.2315789473687</v>
      </c>
      <c r="AA211" s="89">
        <f t="shared" si="94"/>
        <v>1803.4210526315792</v>
      </c>
      <c r="AB211" s="89">
        <f t="shared" si="94"/>
        <v>1801.8000000000006</v>
      </c>
      <c r="AC211" s="89">
        <f t="shared" si="94"/>
        <v>1800.9894736842111</v>
      </c>
      <c r="AD211" s="89">
        <f t="shared" si="94"/>
        <v>1799.3684210526319</v>
      </c>
      <c r="AE211" s="89">
        <f t="shared" si="94"/>
        <v>1798.5578947368424</v>
      </c>
      <c r="AF211" s="89">
        <f t="shared" si="94"/>
        <v>1796.9368421052634</v>
      </c>
      <c r="AG211" s="89">
        <f t="shared" si="94"/>
        <v>1796.9368421052634</v>
      </c>
      <c r="AH211" s="42"/>
    </row>
    <row r="212" spans="1:34" s="116" customFormat="1" ht="17.25" thickBot="1" x14ac:dyDescent="0.35">
      <c r="A212" s="63" t="str">
        <f t="shared" si="84"/>
        <v>Step Change Wind - offshore</v>
      </c>
      <c r="B212" s="19" t="str">
        <f t="shared" si="92"/>
        <v>Wind - offshore</v>
      </c>
      <c r="C212" s="19" t="s">
        <v>27</v>
      </c>
      <c r="D212" s="87">
        <f t="shared" ref="D212:S215" si="95">INDEX($D$15:$AG$77,MATCH(INDEX($I$4:$L$4,1,MATCH($C212,$I$3:$L$3,0))&amp;" "&amp;$B212,$A$15:$A$77,0),MATCH(D$82,$D$14:$AG$14,0))</f>
        <v>4649</v>
      </c>
      <c r="E212" s="87">
        <f t="shared" si="95"/>
        <v>4589.3974358974356</v>
      </c>
      <c r="F212" s="87">
        <f t="shared" si="95"/>
        <v>4250.5949367088606</v>
      </c>
      <c r="G212" s="87">
        <f t="shared" si="95"/>
        <v>3974.1625000000004</v>
      </c>
      <c r="H212" s="87">
        <f t="shared" si="95"/>
        <v>3734.024691358024</v>
      </c>
      <c r="I212" s="87">
        <f t="shared" si="95"/>
        <v>3502.5609756097556</v>
      </c>
      <c r="J212" s="87">
        <f t="shared" si="95"/>
        <v>3286.8795180722882</v>
      </c>
      <c r="K212" s="87">
        <f t="shared" si="95"/>
        <v>3212.9166666666661</v>
      </c>
      <c r="L212" s="87">
        <f t="shared" si="95"/>
        <v>3141.5999999999995</v>
      </c>
      <c r="M212" s="87">
        <f t="shared" si="95"/>
        <v>3071.0465116279061</v>
      </c>
      <c r="N212" s="87">
        <f t="shared" si="95"/>
        <v>3003.8850574712637</v>
      </c>
      <c r="O212" s="87">
        <f t="shared" si="95"/>
        <v>2937.3749999999995</v>
      </c>
      <c r="P212" s="87">
        <f t="shared" si="95"/>
        <v>2873.2247191011224</v>
      </c>
      <c r="Q212" s="87">
        <f t="shared" si="95"/>
        <v>2811.3555555555545</v>
      </c>
      <c r="R212" s="87">
        <f t="shared" si="95"/>
        <v>2749.9999999999986</v>
      </c>
      <c r="S212" s="87">
        <f t="shared" si="95"/>
        <v>2691.6521739130421</v>
      </c>
      <c r="T212" s="87">
        <f t="shared" ref="T212:AG215" si="96">INDEX($D$15:$AG$77,MATCH(INDEX($I$4:$L$4,1,MATCH($C212,$I$3:$L$3,0))&amp;" "&amp;$B212,$A$15:$A$77,0),MATCH(T$82,$D$14:$AG$14,0))</f>
        <v>2633.7311827956978</v>
      </c>
      <c r="U212" s="87">
        <f t="shared" si="96"/>
        <v>2577.8617021276582</v>
      </c>
      <c r="V212" s="87">
        <f t="shared" si="96"/>
        <v>2523.1684210526319</v>
      </c>
      <c r="W212" s="87">
        <f t="shared" si="96"/>
        <v>2496.4210526315792</v>
      </c>
      <c r="X212" s="87">
        <f t="shared" si="96"/>
        <v>2469.673684210527</v>
      </c>
      <c r="Y212" s="87">
        <f t="shared" si="96"/>
        <v>2442.9263157894738</v>
      </c>
      <c r="Z212" s="87">
        <f t="shared" si="96"/>
        <v>2416.9894736842111</v>
      </c>
      <c r="AA212" s="87">
        <f t="shared" si="96"/>
        <v>2391.0526315789475</v>
      </c>
      <c r="AB212" s="87">
        <f t="shared" si="96"/>
        <v>2365.1157894736848</v>
      </c>
      <c r="AC212" s="87">
        <f t="shared" si="96"/>
        <v>2339.9894736842107</v>
      </c>
      <c r="AD212" s="87">
        <f t="shared" si="96"/>
        <v>2314.8631578947375</v>
      </c>
      <c r="AE212" s="87">
        <f t="shared" si="96"/>
        <v>2289.7368421052633</v>
      </c>
      <c r="AF212" s="87">
        <f t="shared" si="96"/>
        <v>2265.4210526315792</v>
      </c>
      <c r="AG212" s="87">
        <f t="shared" si="96"/>
        <v>2241.1052631578941</v>
      </c>
      <c r="AH212" s="42"/>
    </row>
    <row r="213" spans="1:34" s="116" customFormat="1" ht="17.25" thickBot="1" x14ac:dyDescent="0.35">
      <c r="A213" s="63" t="str">
        <f t="shared" si="84"/>
        <v>Hydrogen Export Wind - offshore</v>
      </c>
      <c r="B213" s="19" t="str">
        <f t="shared" si="92"/>
        <v>Wind - offshore</v>
      </c>
      <c r="C213" s="19" t="s">
        <v>257</v>
      </c>
      <c r="D213" s="88">
        <f t="shared" si="95"/>
        <v>4649</v>
      </c>
      <c r="E213" s="88">
        <f t="shared" si="95"/>
        <v>4589.3974358974356</v>
      </c>
      <c r="F213" s="88">
        <f t="shared" si="95"/>
        <v>3872.4177215189875</v>
      </c>
      <c r="G213" s="88">
        <f t="shared" si="95"/>
        <v>3587.2374999999997</v>
      </c>
      <c r="H213" s="88">
        <f t="shared" si="95"/>
        <v>3322.4074074074065</v>
      </c>
      <c r="I213" s="88">
        <f t="shared" si="95"/>
        <v>3091.2682926829266</v>
      </c>
      <c r="J213" s="88">
        <f t="shared" si="95"/>
        <v>2755.3012048192772</v>
      </c>
      <c r="K213" s="88">
        <f t="shared" si="95"/>
        <v>2448.4166666666665</v>
      </c>
      <c r="L213" s="88">
        <f t="shared" si="95"/>
        <v>2188.6117647058818</v>
      </c>
      <c r="M213" s="88">
        <f t="shared" si="95"/>
        <v>2091.5348837209299</v>
      </c>
      <c r="N213" s="88">
        <f t="shared" si="95"/>
        <v>2032.9770114942523</v>
      </c>
      <c r="O213" s="88">
        <f t="shared" si="95"/>
        <v>1989.7499999999998</v>
      </c>
      <c r="P213" s="88">
        <f t="shared" si="95"/>
        <v>1954.4157303370778</v>
      </c>
      <c r="Q213" s="88">
        <f t="shared" si="95"/>
        <v>1924.1444444444437</v>
      </c>
      <c r="R213" s="88">
        <f t="shared" si="95"/>
        <v>1897.076923076922</v>
      </c>
      <c r="S213" s="88">
        <f t="shared" si="95"/>
        <v>1873.1086956521733</v>
      </c>
      <c r="T213" s="88">
        <f t="shared" si="96"/>
        <v>1850.483870967741</v>
      </c>
      <c r="U213" s="88">
        <f t="shared" si="96"/>
        <v>1829.1595744680842</v>
      </c>
      <c r="V213" s="88">
        <f t="shared" si="96"/>
        <v>1809.0947368421055</v>
      </c>
      <c r="W213" s="88">
        <f t="shared" si="96"/>
        <v>1807.4736842105269</v>
      </c>
      <c r="X213" s="88">
        <f t="shared" si="96"/>
        <v>1806.663157894737</v>
      </c>
      <c r="Y213" s="88">
        <f t="shared" si="96"/>
        <v>1805.8526315789472</v>
      </c>
      <c r="Z213" s="88">
        <f t="shared" si="96"/>
        <v>1804.2315789473687</v>
      </c>
      <c r="AA213" s="88">
        <f t="shared" si="96"/>
        <v>1803.4210526315792</v>
      </c>
      <c r="AB213" s="88">
        <f t="shared" si="96"/>
        <v>1801.8000000000006</v>
      </c>
      <c r="AC213" s="88">
        <f t="shared" si="96"/>
        <v>1800.9894736842111</v>
      </c>
      <c r="AD213" s="88">
        <f t="shared" si="96"/>
        <v>1799.3684210526319</v>
      </c>
      <c r="AE213" s="88">
        <f t="shared" si="96"/>
        <v>1798.5578947368424</v>
      </c>
      <c r="AF213" s="88">
        <f t="shared" si="96"/>
        <v>1796.9368421052634</v>
      </c>
      <c r="AG213" s="88">
        <f t="shared" si="96"/>
        <v>1796.9368421052634</v>
      </c>
      <c r="AH213" s="42"/>
    </row>
    <row r="214" spans="1:34" s="116" customFormat="1" ht="17.25" thickBot="1" x14ac:dyDescent="0.35">
      <c r="A214" s="63" t="str">
        <f t="shared" si="84"/>
        <v>Progressive Change Wind - offshore</v>
      </c>
      <c r="B214" s="19" t="str">
        <f t="shared" si="92"/>
        <v>Wind - offshore</v>
      </c>
      <c r="C214" s="19" t="s">
        <v>248</v>
      </c>
      <c r="D214" s="87">
        <f t="shared" si="95"/>
        <v>4649</v>
      </c>
      <c r="E214" s="87">
        <f t="shared" si="95"/>
        <v>4589.3974358974356</v>
      </c>
      <c r="F214" s="87">
        <f t="shared" si="95"/>
        <v>4368.5316455696193</v>
      </c>
      <c r="G214" s="87">
        <f t="shared" si="95"/>
        <v>4162.8124999999991</v>
      </c>
      <c r="H214" s="87">
        <f t="shared" si="95"/>
        <v>3975.4814814814813</v>
      </c>
      <c r="I214" s="87">
        <f t="shared" si="95"/>
        <v>3896.0121951219498</v>
      </c>
      <c r="J214" s="87">
        <f t="shared" si="95"/>
        <v>3819.3855421686731</v>
      </c>
      <c r="K214" s="87">
        <f t="shared" si="95"/>
        <v>3744.583333333333</v>
      </c>
      <c r="L214" s="87">
        <f t="shared" si="95"/>
        <v>3672.4470588235295</v>
      </c>
      <c r="M214" s="87">
        <f t="shared" si="95"/>
        <v>3601.0930232558135</v>
      </c>
      <c r="N214" s="87">
        <f t="shared" si="95"/>
        <v>3532.2643678160912</v>
      </c>
      <c r="O214" s="87">
        <f t="shared" si="95"/>
        <v>3464.9999999999995</v>
      </c>
      <c r="P214" s="87">
        <f t="shared" si="95"/>
        <v>3399.2471910112345</v>
      </c>
      <c r="Q214" s="87">
        <f t="shared" si="95"/>
        <v>3335.8111111111102</v>
      </c>
      <c r="R214" s="87">
        <f t="shared" si="95"/>
        <v>3273.7692307692296</v>
      </c>
      <c r="S214" s="87">
        <f t="shared" si="95"/>
        <v>3213.0760869565202</v>
      </c>
      <c r="T214" s="87">
        <f t="shared" si="96"/>
        <v>3153.6881720430092</v>
      </c>
      <c r="U214" s="87">
        <f t="shared" si="96"/>
        <v>3096.3829787234031</v>
      </c>
      <c r="V214" s="87">
        <f t="shared" si="96"/>
        <v>3039.4736842105272</v>
      </c>
      <c r="W214" s="87">
        <f t="shared" si="96"/>
        <v>3015.968421052632</v>
      </c>
      <c r="X214" s="87">
        <f t="shared" si="96"/>
        <v>2993.2736842105269</v>
      </c>
      <c r="Y214" s="87">
        <f t="shared" si="96"/>
        <v>2969.7684210526318</v>
      </c>
      <c r="Z214" s="87">
        <f t="shared" si="96"/>
        <v>2947.0736842105266</v>
      </c>
      <c r="AA214" s="87">
        <f t="shared" si="96"/>
        <v>2923.5684210526319</v>
      </c>
      <c r="AB214" s="87">
        <f t="shared" si="96"/>
        <v>2900.8736842105268</v>
      </c>
      <c r="AC214" s="87">
        <f t="shared" si="96"/>
        <v>2878.9894736842107</v>
      </c>
      <c r="AD214" s="87">
        <f t="shared" si="96"/>
        <v>2856.2947368421055</v>
      </c>
      <c r="AE214" s="87">
        <f t="shared" si="96"/>
        <v>2834.4105263157899</v>
      </c>
      <c r="AF214" s="87">
        <f t="shared" si="96"/>
        <v>2812.5263157894742</v>
      </c>
      <c r="AG214" s="87">
        <f t="shared" si="96"/>
        <v>2790.6421052631581</v>
      </c>
      <c r="AH214" s="42"/>
    </row>
    <row r="215" spans="1:34" s="116" customFormat="1" ht="17.25" thickBot="1" x14ac:dyDescent="0.35">
      <c r="A215" s="63" t="str">
        <f t="shared" si="84"/>
        <v>Slow Change Wind - offshore</v>
      </c>
      <c r="B215" s="19" t="str">
        <f t="shared" si="92"/>
        <v>Wind - offshore</v>
      </c>
      <c r="C215" s="19" t="s">
        <v>26</v>
      </c>
      <c r="D215" s="87">
        <f t="shared" si="95"/>
        <v>4649</v>
      </c>
      <c r="E215" s="87">
        <f t="shared" si="95"/>
        <v>4589.3974358974356</v>
      </c>
      <c r="F215" s="87">
        <f t="shared" si="95"/>
        <v>4368.5316455696193</v>
      </c>
      <c r="G215" s="87">
        <f t="shared" si="95"/>
        <v>4162.8124999999991</v>
      </c>
      <c r="H215" s="87">
        <f t="shared" si="95"/>
        <v>3975.4814814814813</v>
      </c>
      <c r="I215" s="87">
        <f t="shared" si="95"/>
        <v>3896.0121951219498</v>
      </c>
      <c r="J215" s="87">
        <f t="shared" si="95"/>
        <v>3819.3855421686731</v>
      </c>
      <c r="K215" s="87">
        <f t="shared" si="95"/>
        <v>3744.583333333333</v>
      </c>
      <c r="L215" s="87">
        <f t="shared" si="95"/>
        <v>3672.4470588235295</v>
      </c>
      <c r="M215" s="87">
        <f t="shared" si="95"/>
        <v>3601.0930232558135</v>
      </c>
      <c r="N215" s="87">
        <f t="shared" si="95"/>
        <v>3532.2643678160912</v>
      </c>
      <c r="O215" s="87">
        <f t="shared" si="95"/>
        <v>3464.9999999999995</v>
      </c>
      <c r="P215" s="87">
        <f t="shared" si="95"/>
        <v>3399.2471910112345</v>
      </c>
      <c r="Q215" s="87">
        <f t="shared" si="95"/>
        <v>3335.8111111111102</v>
      </c>
      <c r="R215" s="87">
        <f t="shared" si="95"/>
        <v>3273.7692307692296</v>
      </c>
      <c r="S215" s="87">
        <f t="shared" si="95"/>
        <v>3213.0760869565202</v>
      </c>
      <c r="T215" s="87">
        <f t="shared" si="96"/>
        <v>3153.6881720430092</v>
      </c>
      <c r="U215" s="87">
        <f t="shared" si="96"/>
        <v>3096.3829787234031</v>
      </c>
      <c r="V215" s="87">
        <f t="shared" si="96"/>
        <v>3039.4736842105272</v>
      </c>
      <c r="W215" s="87">
        <f t="shared" si="96"/>
        <v>3015.968421052632</v>
      </c>
      <c r="X215" s="87">
        <f t="shared" si="96"/>
        <v>2993.2736842105269</v>
      </c>
      <c r="Y215" s="87">
        <f t="shared" si="96"/>
        <v>2969.7684210526318</v>
      </c>
      <c r="Z215" s="87">
        <f t="shared" si="96"/>
        <v>2947.0736842105266</v>
      </c>
      <c r="AA215" s="87">
        <f t="shared" si="96"/>
        <v>2923.5684210526319</v>
      </c>
      <c r="AB215" s="87">
        <f t="shared" si="96"/>
        <v>2900.8736842105268</v>
      </c>
      <c r="AC215" s="87">
        <f t="shared" si="96"/>
        <v>2878.9894736842107</v>
      </c>
      <c r="AD215" s="87">
        <f t="shared" si="96"/>
        <v>2856.2947368421055</v>
      </c>
      <c r="AE215" s="87">
        <f t="shared" si="96"/>
        <v>2834.4105263157899</v>
      </c>
      <c r="AF215" s="87">
        <f t="shared" si="96"/>
        <v>2812.5263157894742</v>
      </c>
      <c r="AG215" s="87">
        <f t="shared" si="96"/>
        <v>2790.6421052631581</v>
      </c>
      <c r="AH215" s="42"/>
    </row>
    <row r="216" spans="1:34" s="116" customFormat="1" ht="17.25" thickBot="1" x14ac:dyDescent="0.35">
      <c r="A216" s="63"/>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42"/>
      <c r="AH216" s="42"/>
    </row>
    <row r="217" spans="1:34" s="116" customFormat="1" ht="17.25" thickBot="1" x14ac:dyDescent="0.35">
      <c r="A217" s="63"/>
      <c r="B217" s="28"/>
      <c r="C217" s="26" t="s">
        <v>43</v>
      </c>
      <c r="D217" s="115" t="s">
        <v>40</v>
      </c>
      <c r="E217" s="115" t="s">
        <v>46</v>
      </c>
      <c r="F217" s="115" t="s">
        <v>47</v>
      </c>
      <c r="G217" s="115" t="s">
        <v>48</v>
      </c>
      <c r="H217" s="115" t="s">
        <v>39</v>
      </c>
      <c r="I217" s="115" t="s">
        <v>38</v>
      </c>
      <c r="J217" s="115" t="s">
        <v>49</v>
      </c>
      <c r="K217" s="115" t="s">
        <v>50</v>
      </c>
      <c r="L217" s="115" t="s">
        <v>51</v>
      </c>
      <c r="M217" s="115" t="s">
        <v>52</v>
      </c>
      <c r="N217" s="115" t="s">
        <v>53</v>
      </c>
      <c r="O217" s="115" t="s">
        <v>54</v>
      </c>
      <c r="P217" s="115" t="s">
        <v>55</v>
      </c>
      <c r="Q217" s="115" t="s">
        <v>56</v>
      </c>
      <c r="R217" s="115" t="s">
        <v>57</v>
      </c>
      <c r="S217" s="115" t="s">
        <v>58</v>
      </c>
      <c r="T217" s="115" t="s">
        <v>59</v>
      </c>
      <c r="U217" s="115" t="s">
        <v>60</v>
      </c>
      <c r="V217" s="115" t="s">
        <v>41</v>
      </c>
      <c r="W217" s="115" t="s">
        <v>61</v>
      </c>
      <c r="X217" s="115" t="s">
        <v>62</v>
      </c>
      <c r="Y217" s="115" t="s">
        <v>63</v>
      </c>
      <c r="Z217" s="115" t="s">
        <v>64</v>
      </c>
      <c r="AA217" s="115" t="s">
        <v>65</v>
      </c>
      <c r="AB217" s="115" t="s">
        <v>66</v>
      </c>
      <c r="AC217" s="115" t="s">
        <v>67</v>
      </c>
      <c r="AD217" s="115" t="s">
        <v>68</v>
      </c>
      <c r="AE217" s="115" t="s">
        <v>69</v>
      </c>
      <c r="AF217" s="115" t="s">
        <v>70</v>
      </c>
      <c r="AG217" s="115" t="s">
        <v>104</v>
      </c>
      <c r="AH217" s="42"/>
    </row>
    <row r="218" spans="1:34" s="116" customFormat="1" ht="17.25" thickBot="1" x14ac:dyDescent="0.35">
      <c r="A218" s="63" t="str">
        <f t="shared" ref="A218:A223" si="97">C218&amp;" "&amp;B218</f>
        <v>All scenarios Pumped Hydro (8hrs storage)</v>
      </c>
      <c r="B218" s="19" t="str">
        <f t="shared" ref="B218:B222" si="98">$B$75</f>
        <v>Pumped Hydro (8hrs storage)</v>
      </c>
      <c r="C218" s="115" t="s">
        <v>100</v>
      </c>
      <c r="D218" s="89">
        <f t="shared" ref="D218:AG218" si="99">INDEX(D$75:D$77,MATCH($B218,$B$75:$B$77,0))</f>
        <v>2520.390057072686</v>
      </c>
      <c r="E218" s="89">
        <f t="shared" si="99"/>
        <v>2515.896184941832</v>
      </c>
      <c r="F218" s="89">
        <f t="shared" si="99"/>
        <v>2512.4393797136918</v>
      </c>
      <c r="G218" s="89">
        <f t="shared" si="99"/>
        <v>2507.9455075828378</v>
      </c>
      <c r="H218" s="89">
        <f t="shared" si="99"/>
        <v>2503.7972399719838</v>
      </c>
      <c r="I218" s="89">
        <f t="shared" si="99"/>
        <v>2499.3033678411298</v>
      </c>
      <c r="J218" s="89">
        <f t="shared" si="99"/>
        <v>2495.1551002302754</v>
      </c>
      <c r="K218" s="89">
        <f t="shared" si="99"/>
        <v>2490.6612280994214</v>
      </c>
      <c r="L218" s="89">
        <f t="shared" si="99"/>
        <v>2486.5129604885674</v>
      </c>
      <c r="M218" s="89">
        <f t="shared" si="99"/>
        <v>2482.0190883577134</v>
      </c>
      <c r="N218" s="89">
        <f t="shared" si="99"/>
        <v>2477.8708207468594</v>
      </c>
      <c r="O218" s="89">
        <f t="shared" si="99"/>
        <v>2473.3769486160054</v>
      </c>
      <c r="P218" s="89">
        <f t="shared" si="99"/>
        <v>2469.228681005151</v>
      </c>
      <c r="Q218" s="89">
        <f t="shared" si="99"/>
        <v>2465.0804133942966</v>
      </c>
      <c r="R218" s="89">
        <f t="shared" si="99"/>
        <v>2461.2780036461563</v>
      </c>
      <c r="S218" s="89">
        <f t="shared" si="99"/>
        <v>2457.1297360353024</v>
      </c>
      <c r="T218" s="89">
        <f t="shared" si="99"/>
        <v>2452.6358639044483</v>
      </c>
      <c r="U218" s="89">
        <f t="shared" si="99"/>
        <v>2448.4875962935944</v>
      </c>
      <c r="V218" s="89">
        <f t="shared" si="99"/>
        <v>2444.33932868274</v>
      </c>
      <c r="W218" s="89">
        <f t="shared" si="99"/>
        <v>2439.8454565518859</v>
      </c>
      <c r="X218" s="89">
        <f t="shared" si="99"/>
        <v>2435.697188941032</v>
      </c>
      <c r="Y218" s="89">
        <f t="shared" si="99"/>
        <v>2431.8947791928917</v>
      </c>
      <c r="Z218" s="89">
        <f t="shared" si="99"/>
        <v>2427.7465115820378</v>
      </c>
      <c r="AA218" s="89">
        <f t="shared" si="99"/>
        <v>2423.5982439711838</v>
      </c>
      <c r="AB218" s="89">
        <f t="shared" si="99"/>
        <v>2419.1043718403293</v>
      </c>
      <c r="AC218" s="89">
        <f t="shared" si="99"/>
        <v>2414.9561042294754</v>
      </c>
      <c r="AD218" s="89">
        <f t="shared" si="99"/>
        <v>2411.4992990013347</v>
      </c>
      <c r="AE218" s="89">
        <f t="shared" si="99"/>
        <v>2407.0054268704812</v>
      </c>
      <c r="AF218" s="89">
        <f t="shared" si="99"/>
        <v>2402.8571592596268</v>
      </c>
      <c r="AG218" s="89">
        <f t="shared" si="99"/>
        <v>2398.7088916487724</v>
      </c>
      <c r="AH218" s="42"/>
    </row>
    <row r="219" spans="1:34" s="116" customFormat="1" ht="17.25" thickBot="1" x14ac:dyDescent="0.35">
      <c r="A219" s="63" t="str">
        <f t="shared" si="97"/>
        <v>Step Change Pumped Hydro (8hrs storage)</v>
      </c>
      <c r="B219" s="19" t="str">
        <f t="shared" si="98"/>
        <v>Pumped Hydro (8hrs storage)</v>
      </c>
      <c r="C219" s="19" t="s">
        <v>27</v>
      </c>
      <c r="D219" s="87">
        <f t="shared" ref="D219:AG219" si="100">D218</f>
        <v>2520.390057072686</v>
      </c>
      <c r="E219" s="87">
        <f t="shared" si="100"/>
        <v>2515.896184941832</v>
      </c>
      <c r="F219" s="87">
        <f t="shared" si="100"/>
        <v>2512.4393797136918</v>
      </c>
      <c r="G219" s="87">
        <f t="shared" si="100"/>
        <v>2507.9455075828378</v>
      </c>
      <c r="H219" s="87">
        <f t="shared" si="100"/>
        <v>2503.7972399719838</v>
      </c>
      <c r="I219" s="87">
        <f t="shared" si="100"/>
        <v>2499.3033678411298</v>
      </c>
      <c r="J219" s="87">
        <f t="shared" si="100"/>
        <v>2495.1551002302754</v>
      </c>
      <c r="K219" s="87">
        <f t="shared" si="100"/>
        <v>2490.6612280994214</v>
      </c>
      <c r="L219" s="87">
        <f t="shared" si="100"/>
        <v>2486.5129604885674</v>
      </c>
      <c r="M219" s="87">
        <f t="shared" si="100"/>
        <v>2482.0190883577134</v>
      </c>
      <c r="N219" s="87">
        <f t="shared" si="100"/>
        <v>2477.8708207468594</v>
      </c>
      <c r="O219" s="87">
        <f t="shared" si="100"/>
        <v>2473.3769486160054</v>
      </c>
      <c r="P219" s="87">
        <f t="shared" si="100"/>
        <v>2469.228681005151</v>
      </c>
      <c r="Q219" s="87">
        <f t="shared" si="100"/>
        <v>2465.0804133942966</v>
      </c>
      <c r="R219" s="87">
        <f t="shared" si="100"/>
        <v>2461.2780036461563</v>
      </c>
      <c r="S219" s="87">
        <f t="shared" si="100"/>
        <v>2457.1297360353024</v>
      </c>
      <c r="T219" s="87">
        <f t="shared" si="100"/>
        <v>2452.6358639044483</v>
      </c>
      <c r="U219" s="87">
        <f t="shared" si="100"/>
        <v>2448.4875962935944</v>
      </c>
      <c r="V219" s="87">
        <f t="shared" si="100"/>
        <v>2444.33932868274</v>
      </c>
      <c r="W219" s="87">
        <f t="shared" si="100"/>
        <v>2439.8454565518859</v>
      </c>
      <c r="X219" s="87">
        <f t="shared" si="100"/>
        <v>2435.697188941032</v>
      </c>
      <c r="Y219" s="87">
        <f t="shared" si="100"/>
        <v>2431.8947791928917</v>
      </c>
      <c r="Z219" s="87">
        <f t="shared" si="100"/>
        <v>2427.7465115820378</v>
      </c>
      <c r="AA219" s="87">
        <f t="shared" si="100"/>
        <v>2423.5982439711838</v>
      </c>
      <c r="AB219" s="87">
        <f t="shared" si="100"/>
        <v>2419.1043718403293</v>
      </c>
      <c r="AC219" s="87">
        <f t="shared" si="100"/>
        <v>2414.9561042294754</v>
      </c>
      <c r="AD219" s="87">
        <f t="shared" si="100"/>
        <v>2411.4992990013347</v>
      </c>
      <c r="AE219" s="87">
        <f t="shared" si="100"/>
        <v>2407.0054268704812</v>
      </c>
      <c r="AF219" s="87">
        <f t="shared" si="100"/>
        <v>2402.8571592596268</v>
      </c>
      <c r="AG219" s="87">
        <f t="shared" si="100"/>
        <v>2398.7088916487724</v>
      </c>
      <c r="AH219" s="42"/>
    </row>
    <row r="220" spans="1:34" s="116" customFormat="1" ht="17.25" thickBot="1" x14ac:dyDescent="0.35">
      <c r="A220" s="63" t="str">
        <f t="shared" si="97"/>
        <v>Hydrogen Export Pumped Hydro (8hrs storage)</v>
      </c>
      <c r="B220" s="19" t="str">
        <f t="shared" si="98"/>
        <v>Pumped Hydro (8hrs storage)</v>
      </c>
      <c r="C220" s="19" t="s">
        <v>257</v>
      </c>
      <c r="D220" s="88">
        <f t="shared" ref="D220:AG220" si="101">D218</f>
        <v>2520.390057072686</v>
      </c>
      <c r="E220" s="88">
        <f t="shared" si="101"/>
        <v>2515.896184941832</v>
      </c>
      <c r="F220" s="88">
        <f t="shared" si="101"/>
        <v>2512.4393797136918</v>
      </c>
      <c r="G220" s="88">
        <f t="shared" si="101"/>
        <v>2507.9455075828378</v>
      </c>
      <c r="H220" s="88">
        <f t="shared" si="101"/>
        <v>2503.7972399719838</v>
      </c>
      <c r="I220" s="88">
        <f t="shared" si="101"/>
        <v>2499.3033678411298</v>
      </c>
      <c r="J220" s="88">
        <f t="shared" si="101"/>
        <v>2495.1551002302754</v>
      </c>
      <c r="K220" s="88">
        <f t="shared" si="101"/>
        <v>2490.6612280994214</v>
      </c>
      <c r="L220" s="88">
        <f t="shared" si="101"/>
        <v>2486.5129604885674</v>
      </c>
      <c r="M220" s="88">
        <f t="shared" si="101"/>
        <v>2482.0190883577134</v>
      </c>
      <c r="N220" s="88">
        <f t="shared" si="101"/>
        <v>2477.8708207468594</v>
      </c>
      <c r="O220" s="88">
        <f t="shared" si="101"/>
        <v>2473.3769486160054</v>
      </c>
      <c r="P220" s="88">
        <f t="shared" si="101"/>
        <v>2469.228681005151</v>
      </c>
      <c r="Q220" s="88">
        <f t="shared" si="101"/>
        <v>2465.0804133942966</v>
      </c>
      <c r="R220" s="88">
        <f t="shared" si="101"/>
        <v>2461.2780036461563</v>
      </c>
      <c r="S220" s="88">
        <f t="shared" si="101"/>
        <v>2457.1297360353024</v>
      </c>
      <c r="T220" s="88">
        <f t="shared" si="101"/>
        <v>2452.6358639044483</v>
      </c>
      <c r="U220" s="88">
        <f t="shared" si="101"/>
        <v>2448.4875962935944</v>
      </c>
      <c r="V220" s="88">
        <f t="shared" si="101"/>
        <v>2444.33932868274</v>
      </c>
      <c r="W220" s="88">
        <f t="shared" si="101"/>
        <v>2439.8454565518859</v>
      </c>
      <c r="X220" s="88">
        <f t="shared" si="101"/>
        <v>2435.697188941032</v>
      </c>
      <c r="Y220" s="88">
        <f t="shared" si="101"/>
        <v>2431.8947791928917</v>
      </c>
      <c r="Z220" s="88">
        <f t="shared" si="101"/>
        <v>2427.7465115820378</v>
      </c>
      <c r="AA220" s="88">
        <f t="shared" si="101"/>
        <v>2423.5982439711838</v>
      </c>
      <c r="AB220" s="88">
        <f t="shared" si="101"/>
        <v>2419.1043718403293</v>
      </c>
      <c r="AC220" s="88">
        <f t="shared" si="101"/>
        <v>2414.9561042294754</v>
      </c>
      <c r="AD220" s="88">
        <f t="shared" si="101"/>
        <v>2411.4992990013347</v>
      </c>
      <c r="AE220" s="88">
        <f t="shared" si="101"/>
        <v>2407.0054268704812</v>
      </c>
      <c r="AF220" s="88">
        <f t="shared" si="101"/>
        <v>2402.8571592596268</v>
      </c>
      <c r="AG220" s="88">
        <f t="shared" si="101"/>
        <v>2398.7088916487724</v>
      </c>
      <c r="AH220" s="42"/>
    </row>
    <row r="221" spans="1:34" s="116" customFormat="1" ht="17.25" thickBot="1" x14ac:dyDescent="0.35">
      <c r="A221" s="63" t="str">
        <f t="shared" si="97"/>
        <v>Progressive Change Pumped Hydro (8hrs storage)</v>
      </c>
      <c r="B221" s="19" t="str">
        <f t="shared" si="98"/>
        <v>Pumped Hydro (8hrs storage)</v>
      </c>
      <c r="C221" s="19" t="s">
        <v>248</v>
      </c>
      <c r="D221" s="87">
        <f t="shared" ref="D221:AG221" si="102">D218</f>
        <v>2520.390057072686</v>
      </c>
      <c r="E221" s="87">
        <f t="shared" si="102"/>
        <v>2515.896184941832</v>
      </c>
      <c r="F221" s="87">
        <f t="shared" si="102"/>
        <v>2512.4393797136918</v>
      </c>
      <c r="G221" s="87">
        <f t="shared" si="102"/>
        <v>2507.9455075828378</v>
      </c>
      <c r="H221" s="87">
        <f t="shared" si="102"/>
        <v>2503.7972399719838</v>
      </c>
      <c r="I221" s="87">
        <f t="shared" si="102"/>
        <v>2499.3033678411298</v>
      </c>
      <c r="J221" s="87">
        <f t="shared" si="102"/>
        <v>2495.1551002302754</v>
      </c>
      <c r="K221" s="87">
        <f t="shared" si="102"/>
        <v>2490.6612280994214</v>
      </c>
      <c r="L221" s="87">
        <f t="shared" si="102"/>
        <v>2486.5129604885674</v>
      </c>
      <c r="M221" s="87">
        <f t="shared" si="102"/>
        <v>2482.0190883577134</v>
      </c>
      <c r="N221" s="87">
        <f t="shared" si="102"/>
        <v>2477.8708207468594</v>
      </c>
      <c r="O221" s="87">
        <f t="shared" si="102"/>
        <v>2473.3769486160054</v>
      </c>
      <c r="P221" s="87">
        <f t="shared" si="102"/>
        <v>2469.228681005151</v>
      </c>
      <c r="Q221" s="87">
        <f t="shared" si="102"/>
        <v>2465.0804133942966</v>
      </c>
      <c r="R221" s="87">
        <f t="shared" si="102"/>
        <v>2461.2780036461563</v>
      </c>
      <c r="S221" s="87">
        <f t="shared" si="102"/>
        <v>2457.1297360353024</v>
      </c>
      <c r="T221" s="87">
        <f t="shared" si="102"/>
        <v>2452.6358639044483</v>
      </c>
      <c r="U221" s="87">
        <f t="shared" si="102"/>
        <v>2448.4875962935944</v>
      </c>
      <c r="V221" s="87">
        <f t="shared" si="102"/>
        <v>2444.33932868274</v>
      </c>
      <c r="W221" s="87">
        <f t="shared" si="102"/>
        <v>2439.8454565518859</v>
      </c>
      <c r="X221" s="87">
        <f t="shared" si="102"/>
        <v>2435.697188941032</v>
      </c>
      <c r="Y221" s="87">
        <f t="shared" si="102"/>
        <v>2431.8947791928917</v>
      </c>
      <c r="Z221" s="87">
        <f t="shared" si="102"/>
        <v>2427.7465115820378</v>
      </c>
      <c r="AA221" s="87">
        <f t="shared" si="102"/>
        <v>2423.5982439711838</v>
      </c>
      <c r="AB221" s="87">
        <f t="shared" si="102"/>
        <v>2419.1043718403293</v>
      </c>
      <c r="AC221" s="87">
        <f t="shared" si="102"/>
        <v>2414.9561042294754</v>
      </c>
      <c r="AD221" s="87">
        <f t="shared" si="102"/>
        <v>2411.4992990013347</v>
      </c>
      <c r="AE221" s="87">
        <f t="shared" si="102"/>
        <v>2407.0054268704812</v>
      </c>
      <c r="AF221" s="87">
        <f t="shared" si="102"/>
        <v>2402.8571592596268</v>
      </c>
      <c r="AG221" s="87">
        <f t="shared" si="102"/>
        <v>2398.7088916487724</v>
      </c>
      <c r="AH221" s="42"/>
    </row>
    <row r="222" spans="1:34" s="116" customFormat="1" ht="17.25" thickBot="1" x14ac:dyDescent="0.35">
      <c r="A222" s="63" t="str">
        <f t="shared" si="97"/>
        <v>Slow Change Pumped Hydro (8hrs storage)</v>
      </c>
      <c r="B222" s="19" t="str">
        <f t="shared" si="98"/>
        <v>Pumped Hydro (8hrs storage)</v>
      </c>
      <c r="C222" s="19" t="s">
        <v>26</v>
      </c>
      <c r="D222" s="87">
        <f t="shared" ref="D222:AG222" si="103">D218</f>
        <v>2520.390057072686</v>
      </c>
      <c r="E222" s="87">
        <f t="shared" si="103"/>
        <v>2515.896184941832</v>
      </c>
      <c r="F222" s="87">
        <f t="shared" si="103"/>
        <v>2512.4393797136918</v>
      </c>
      <c r="G222" s="87">
        <f t="shared" si="103"/>
        <v>2507.9455075828378</v>
      </c>
      <c r="H222" s="87">
        <f t="shared" si="103"/>
        <v>2503.7972399719838</v>
      </c>
      <c r="I222" s="87">
        <f t="shared" si="103"/>
        <v>2499.3033678411298</v>
      </c>
      <c r="J222" s="87">
        <f t="shared" si="103"/>
        <v>2495.1551002302754</v>
      </c>
      <c r="K222" s="87">
        <f t="shared" si="103"/>
        <v>2490.6612280994214</v>
      </c>
      <c r="L222" s="87">
        <f t="shared" si="103"/>
        <v>2486.5129604885674</v>
      </c>
      <c r="M222" s="87">
        <f t="shared" si="103"/>
        <v>2482.0190883577134</v>
      </c>
      <c r="N222" s="87">
        <f t="shared" si="103"/>
        <v>2477.8708207468594</v>
      </c>
      <c r="O222" s="87">
        <f t="shared" si="103"/>
        <v>2473.3769486160054</v>
      </c>
      <c r="P222" s="87">
        <f t="shared" si="103"/>
        <v>2469.228681005151</v>
      </c>
      <c r="Q222" s="87">
        <f t="shared" si="103"/>
        <v>2465.0804133942966</v>
      </c>
      <c r="R222" s="87">
        <f t="shared" si="103"/>
        <v>2461.2780036461563</v>
      </c>
      <c r="S222" s="87">
        <f t="shared" si="103"/>
        <v>2457.1297360353024</v>
      </c>
      <c r="T222" s="87">
        <f t="shared" si="103"/>
        <v>2452.6358639044483</v>
      </c>
      <c r="U222" s="87">
        <f t="shared" si="103"/>
        <v>2448.4875962935944</v>
      </c>
      <c r="V222" s="87">
        <f t="shared" si="103"/>
        <v>2444.33932868274</v>
      </c>
      <c r="W222" s="87">
        <f t="shared" si="103"/>
        <v>2439.8454565518859</v>
      </c>
      <c r="X222" s="87">
        <f t="shared" si="103"/>
        <v>2435.697188941032</v>
      </c>
      <c r="Y222" s="87">
        <f t="shared" si="103"/>
        <v>2431.8947791928917</v>
      </c>
      <c r="Z222" s="87">
        <f t="shared" si="103"/>
        <v>2427.7465115820378</v>
      </c>
      <c r="AA222" s="87">
        <f t="shared" si="103"/>
        <v>2423.5982439711838</v>
      </c>
      <c r="AB222" s="87">
        <f t="shared" si="103"/>
        <v>2419.1043718403293</v>
      </c>
      <c r="AC222" s="87">
        <f t="shared" si="103"/>
        <v>2414.9561042294754</v>
      </c>
      <c r="AD222" s="87">
        <f t="shared" si="103"/>
        <v>2411.4992990013347</v>
      </c>
      <c r="AE222" s="87">
        <f t="shared" si="103"/>
        <v>2407.0054268704812</v>
      </c>
      <c r="AF222" s="87">
        <f t="shared" si="103"/>
        <v>2402.8571592596268</v>
      </c>
      <c r="AG222" s="87">
        <f t="shared" si="103"/>
        <v>2398.7088916487724</v>
      </c>
      <c r="AH222" s="42"/>
    </row>
    <row r="223" spans="1:34" s="116" customFormat="1" ht="17.25" thickBot="1" x14ac:dyDescent="0.35">
      <c r="A223" s="63" t="str">
        <f t="shared" si="97"/>
        <v xml:space="preserve"> </v>
      </c>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42"/>
      <c r="AH223" s="42"/>
    </row>
    <row r="224" spans="1:34" s="116" customFormat="1" ht="17.25" thickBot="1" x14ac:dyDescent="0.35">
      <c r="A224" s="63"/>
      <c r="B224" s="28"/>
      <c r="C224" s="26" t="s">
        <v>43</v>
      </c>
      <c r="D224" s="115" t="s">
        <v>40</v>
      </c>
      <c r="E224" s="115" t="s">
        <v>46</v>
      </c>
      <c r="F224" s="115" t="s">
        <v>47</v>
      </c>
      <c r="G224" s="115" t="s">
        <v>48</v>
      </c>
      <c r="H224" s="115" t="s">
        <v>39</v>
      </c>
      <c r="I224" s="115" t="s">
        <v>38</v>
      </c>
      <c r="J224" s="115" t="s">
        <v>49</v>
      </c>
      <c r="K224" s="115" t="s">
        <v>50</v>
      </c>
      <c r="L224" s="115" t="s">
        <v>51</v>
      </c>
      <c r="M224" s="115" t="s">
        <v>52</v>
      </c>
      <c r="N224" s="115" t="s">
        <v>53</v>
      </c>
      <c r="O224" s="115" t="s">
        <v>54</v>
      </c>
      <c r="P224" s="115" t="s">
        <v>55</v>
      </c>
      <c r="Q224" s="115" t="s">
        <v>56</v>
      </c>
      <c r="R224" s="115" t="s">
        <v>57</v>
      </c>
      <c r="S224" s="115" t="s">
        <v>58</v>
      </c>
      <c r="T224" s="115" t="s">
        <v>59</v>
      </c>
      <c r="U224" s="115" t="s">
        <v>60</v>
      </c>
      <c r="V224" s="115" t="s">
        <v>41</v>
      </c>
      <c r="W224" s="115" t="s">
        <v>61</v>
      </c>
      <c r="X224" s="115" t="s">
        <v>62</v>
      </c>
      <c r="Y224" s="115" t="s">
        <v>63</v>
      </c>
      <c r="Z224" s="115" t="s">
        <v>64</v>
      </c>
      <c r="AA224" s="115" t="s">
        <v>65</v>
      </c>
      <c r="AB224" s="115" t="s">
        <v>66</v>
      </c>
      <c r="AC224" s="115" t="s">
        <v>67</v>
      </c>
      <c r="AD224" s="115" t="s">
        <v>68</v>
      </c>
      <c r="AE224" s="115" t="s">
        <v>69</v>
      </c>
      <c r="AF224" s="115" t="s">
        <v>70</v>
      </c>
      <c r="AG224" s="115" t="s">
        <v>104</v>
      </c>
      <c r="AH224" s="42"/>
    </row>
    <row r="225" spans="1:34" s="116" customFormat="1" ht="17.25" thickBot="1" x14ac:dyDescent="0.35">
      <c r="A225" s="63" t="str">
        <f t="shared" ref="A225:A236" si="104">C225&amp;" "&amp;B225</f>
        <v>All scenarios Pumped Hydro (24hrs storage)</v>
      </c>
      <c r="B225" s="19" t="str">
        <f t="shared" ref="B225:B229" si="105">$B$76</f>
        <v>Pumped Hydro (24hrs storage)</v>
      </c>
      <c r="C225" s="115" t="s">
        <v>100</v>
      </c>
      <c r="D225" s="89">
        <f t="shared" ref="D225:AG225" si="106">INDEX(D$75:D$77,MATCH($B225,$B$75:$B$77,0))</f>
        <v>3537.0146215823543</v>
      </c>
      <c r="E225" s="89">
        <f t="shared" si="106"/>
        <v>3530.7929599788672</v>
      </c>
      <c r="F225" s="89">
        <f t="shared" si="106"/>
        <v>3524.5712983753801</v>
      </c>
      <c r="G225" s="89">
        <f t="shared" si="106"/>
        <v>3518.3496367718931</v>
      </c>
      <c r="H225" s="89">
        <f t="shared" si="106"/>
        <v>3513.1649187689873</v>
      </c>
      <c r="I225" s="89">
        <f t="shared" si="106"/>
        <v>3506.9432571655007</v>
      </c>
      <c r="J225" s="89">
        <f t="shared" si="106"/>
        <v>3500.7215955620136</v>
      </c>
      <c r="K225" s="89">
        <f t="shared" si="106"/>
        <v>3494.4999339585265</v>
      </c>
      <c r="L225" s="89">
        <f t="shared" si="106"/>
        <v>3489.3152159556207</v>
      </c>
      <c r="M225" s="89">
        <f t="shared" si="106"/>
        <v>3483.0935543521337</v>
      </c>
      <c r="N225" s="89">
        <f t="shared" si="106"/>
        <v>3476.871892748647</v>
      </c>
      <c r="O225" s="89">
        <f t="shared" si="106"/>
        <v>3470.65023114516</v>
      </c>
      <c r="P225" s="89">
        <f t="shared" si="106"/>
        <v>3465.4655131422537</v>
      </c>
      <c r="Q225" s="89">
        <f t="shared" si="106"/>
        <v>3459.2438515387666</v>
      </c>
      <c r="R225" s="89">
        <f t="shared" si="106"/>
        <v>3453.0221899352796</v>
      </c>
      <c r="S225" s="89">
        <f t="shared" si="106"/>
        <v>3447.8374719323738</v>
      </c>
      <c r="T225" s="89">
        <f t="shared" si="106"/>
        <v>3441.6158103288867</v>
      </c>
      <c r="U225" s="89">
        <f t="shared" si="106"/>
        <v>3435.3941487253996</v>
      </c>
      <c r="V225" s="89">
        <f t="shared" si="106"/>
        <v>3430.2094307224938</v>
      </c>
      <c r="W225" s="89">
        <f t="shared" si="106"/>
        <v>3423.9877691190072</v>
      </c>
      <c r="X225" s="89">
        <f t="shared" si="106"/>
        <v>3417.7661075155202</v>
      </c>
      <c r="Y225" s="89">
        <f t="shared" si="106"/>
        <v>3412.5813895126139</v>
      </c>
      <c r="Z225" s="89">
        <f t="shared" si="106"/>
        <v>3406.3597279091268</v>
      </c>
      <c r="AA225" s="89">
        <f t="shared" si="106"/>
        <v>3400.1380663056398</v>
      </c>
      <c r="AB225" s="89">
        <f t="shared" si="106"/>
        <v>3394.9533483027344</v>
      </c>
      <c r="AC225" s="89">
        <f t="shared" si="106"/>
        <v>3388.7316866992473</v>
      </c>
      <c r="AD225" s="89">
        <f t="shared" si="106"/>
        <v>3383.5469686963411</v>
      </c>
      <c r="AE225" s="89">
        <f t="shared" si="106"/>
        <v>3377.3253070928545</v>
      </c>
      <c r="AF225" s="89">
        <f t="shared" si="106"/>
        <v>3372.1405890899482</v>
      </c>
      <c r="AG225" s="89">
        <f t="shared" si="106"/>
        <v>3365.9189274864611</v>
      </c>
      <c r="AH225" s="42"/>
    </row>
    <row r="226" spans="1:34" s="116" customFormat="1" ht="17.25" thickBot="1" x14ac:dyDescent="0.35">
      <c r="A226" s="63" t="str">
        <f t="shared" si="104"/>
        <v>Step Change Pumped Hydro (24hrs storage)</v>
      </c>
      <c r="B226" s="19" t="str">
        <f t="shared" si="105"/>
        <v>Pumped Hydro (24hrs storage)</v>
      </c>
      <c r="C226" s="19" t="s">
        <v>27</v>
      </c>
      <c r="D226" s="87">
        <f t="shared" ref="D226:AG226" si="107">D225</f>
        <v>3537.0146215823543</v>
      </c>
      <c r="E226" s="87">
        <f t="shared" si="107"/>
        <v>3530.7929599788672</v>
      </c>
      <c r="F226" s="87">
        <f t="shared" si="107"/>
        <v>3524.5712983753801</v>
      </c>
      <c r="G226" s="87">
        <f t="shared" si="107"/>
        <v>3518.3496367718931</v>
      </c>
      <c r="H226" s="87">
        <f t="shared" si="107"/>
        <v>3513.1649187689873</v>
      </c>
      <c r="I226" s="87">
        <f t="shared" si="107"/>
        <v>3506.9432571655007</v>
      </c>
      <c r="J226" s="87">
        <f t="shared" si="107"/>
        <v>3500.7215955620136</v>
      </c>
      <c r="K226" s="87">
        <f t="shared" si="107"/>
        <v>3494.4999339585265</v>
      </c>
      <c r="L226" s="87">
        <f t="shared" si="107"/>
        <v>3489.3152159556207</v>
      </c>
      <c r="M226" s="87">
        <f t="shared" si="107"/>
        <v>3483.0935543521337</v>
      </c>
      <c r="N226" s="87">
        <f t="shared" si="107"/>
        <v>3476.871892748647</v>
      </c>
      <c r="O226" s="87">
        <f t="shared" si="107"/>
        <v>3470.65023114516</v>
      </c>
      <c r="P226" s="87">
        <f t="shared" si="107"/>
        <v>3465.4655131422537</v>
      </c>
      <c r="Q226" s="87">
        <f t="shared" si="107"/>
        <v>3459.2438515387666</v>
      </c>
      <c r="R226" s="87">
        <f t="shared" si="107"/>
        <v>3453.0221899352796</v>
      </c>
      <c r="S226" s="87">
        <f t="shared" si="107"/>
        <v>3447.8374719323738</v>
      </c>
      <c r="T226" s="87">
        <f t="shared" si="107"/>
        <v>3441.6158103288867</v>
      </c>
      <c r="U226" s="87">
        <f t="shared" si="107"/>
        <v>3435.3941487253996</v>
      </c>
      <c r="V226" s="87">
        <f t="shared" si="107"/>
        <v>3430.2094307224938</v>
      </c>
      <c r="W226" s="87">
        <f t="shared" si="107"/>
        <v>3423.9877691190072</v>
      </c>
      <c r="X226" s="87">
        <f t="shared" si="107"/>
        <v>3417.7661075155202</v>
      </c>
      <c r="Y226" s="87">
        <f t="shared" si="107"/>
        <v>3412.5813895126139</v>
      </c>
      <c r="Z226" s="87">
        <f t="shared" si="107"/>
        <v>3406.3597279091268</v>
      </c>
      <c r="AA226" s="87">
        <f t="shared" si="107"/>
        <v>3400.1380663056398</v>
      </c>
      <c r="AB226" s="87">
        <f t="shared" si="107"/>
        <v>3394.9533483027344</v>
      </c>
      <c r="AC226" s="87">
        <f t="shared" si="107"/>
        <v>3388.7316866992473</v>
      </c>
      <c r="AD226" s="87">
        <f t="shared" si="107"/>
        <v>3383.5469686963411</v>
      </c>
      <c r="AE226" s="87">
        <f t="shared" si="107"/>
        <v>3377.3253070928545</v>
      </c>
      <c r="AF226" s="87">
        <f t="shared" si="107"/>
        <v>3372.1405890899482</v>
      </c>
      <c r="AG226" s="87">
        <f t="shared" si="107"/>
        <v>3365.9189274864611</v>
      </c>
      <c r="AH226" s="42"/>
    </row>
    <row r="227" spans="1:34" s="116" customFormat="1" ht="17.25" thickBot="1" x14ac:dyDescent="0.35">
      <c r="A227" s="63" t="str">
        <f t="shared" si="104"/>
        <v>Hydrogen Export Pumped Hydro (24hrs storage)</v>
      </c>
      <c r="B227" s="19" t="str">
        <f t="shared" si="105"/>
        <v>Pumped Hydro (24hrs storage)</v>
      </c>
      <c r="C227" s="19" t="s">
        <v>257</v>
      </c>
      <c r="D227" s="88">
        <f t="shared" ref="D227:AG227" si="108">D225</f>
        <v>3537.0146215823543</v>
      </c>
      <c r="E227" s="88">
        <f t="shared" si="108"/>
        <v>3530.7929599788672</v>
      </c>
      <c r="F227" s="88">
        <f t="shared" si="108"/>
        <v>3524.5712983753801</v>
      </c>
      <c r="G227" s="88">
        <f t="shared" si="108"/>
        <v>3518.3496367718931</v>
      </c>
      <c r="H227" s="88">
        <f t="shared" si="108"/>
        <v>3513.1649187689873</v>
      </c>
      <c r="I227" s="88">
        <f t="shared" si="108"/>
        <v>3506.9432571655007</v>
      </c>
      <c r="J227" s="88">
        <f t="shared" si="108"/>
        <v>3500.7215955620136</v>
      </c>
      <c r="K227" s="88">
        <f t="shared" si="108"/>
        <v>3494.4999339585265</v>
      </c>
      <c r="L227" s="88">
        <f t="shared" si="108"/>
        <v>3489.3152159556207</v>
      </c>
      <c r="M227" s="88">
        <f t="shared" si="108"/>
        <v>3483.0935543521337</v>
      </c>
      <c r="N227" s="88">
        <f t="shared" si="108"/>
        <v>3476.871892748647</v>
      </c>
      <c r="O227" s="88">
        <f t="shared" si="108"/>
        <v>3470.65023114516</v>
      </c>
      <c r="P227" s="88">
        <f t="shared" si="108"/>
        <v>3465.4655131422537</v>
      </c>
      <c r="Q227" s="88">
        <f t="shared" si="108"/>
        <v>3459.2438515387666</v>
      </c>
      <c r="R227" s="88">
        <f t="shared" si="108"/>
        <v>3453.0221899352796</v>
      </c>
      <c r="S227" s="88">
        <f t="shared" si="108"/>
        <v>3447.8374719323738</v>
      </c>
      <c r="T227" s="88">
        <f t="shared" si="108"/>
        <v>3441.6158103288867</v>
      </c>
      <c r="U227" s="88">
        <f t="shared" si="108"/>
        <v>3435.3941487253996</v>
      </c>
      <c r="V227" s="88">
        <f t="shared" si="108"/>
        <v>3430.2094307224938</v>
      </c>
      <c r="W227" s="88">
        <f t="shared" si="108"/>
        <v>3423.9877691190072</v>
      </c>
      <c r="X227" s="88">
        <f t="shared" si="108"/>
        <v>3417.7661075155202</v>
      </c>
      <c r="Y227" s="88">
        <f t="shared" si="108"/>
        <v>3412.5813895126139</v>
      </c>
      <c r="Z227" s="88">
        <f t="shared" si="108"/>
        <v>3406.3597279091268</v>
      </c>
      <c r="AA227" s="88">
        <f t="shared" si="108"/>
        <v>3400.1380663056398</v>
      </c>
      <c r="AB227" s="88">
        <f t="shared" si="108"/>
        <v>3394.9533483027344</v>
      </c>
      <c r="AC227" s="88">
        <f t="shared" si="108"/>
        <v>3388.7316866992473</v>
      </c>
      <c r="AD227" s="88">
        <f t="shared" si="108"/>
        <v>3383.5469686963411</v>
      </c>
      <c r="AE227" s="88">
        <f t="shared" si="108"/>
        <v>3377.3253070928545</v>
      </c>
      <c r="AF227" s="88">
        <f t="shared" si="108"/>
        <v>3372.1405890899482</v>
      </c>
      <c r="AG227" s="88">
        <f t="shared" si="108"/>
        <v>3365.9189274864611</v>
      </c>
      <c r="AH227" s="42"/>
    </row>
    <row r="228" spans="1:34" s="116" customFormat="1" ht="17.25" thickBot="1" x14ac:dyDescent="0.35">
      <c r="A228" s="63" t="str">
        <f t="shared" si="104"/>
        <v>Progressive Change Pumped Hydro (24hrs storage)</v>
      </c>
      <c r="B228" s="19" t="str">
        <f t="shared" si="105"/>
        <v>Pumped Hydro (24hrs storage)</v>
      </c>
      <c r="C228" s="19" t="s">
        <v>248</v>
      </c>
      <c r="D228" s="87">
        <f t="shared" ref="D228:AG228" si="109">D225</f>
        <v>3537.0146215823543</v>
      </c>
      <c r="E228" s="87">
        <f t="shared" si="109"/>
        <v>3530.7929599788672</v>
      </c>
      <c r="F228" s="87">
        <f t="shared" si="109"/>
        <v>3524.5712983753801</v>
      </c>
      <c r="G228" s="87">
        <f t="shared" si="109"/>
        <v>3518.3496367718931</v>
      </c>
      <c r="H228" s="87">
        <f t="shared" si="109"/>
        <v>3513.1649187689873</v>
      </c>
      <c r="I228" s="87">
        <f t="shared" si="109"/>
        <v>3506.9432571655007</v>
      </c>
      <c r="J228" s="87">
        <f t="shared" si="109"/>
        <v>3500.7215955620136</v>
      </c>
      <c r="K228" s="87">
        <f t="shared" si="109"/>
        <v>3494.4999339585265</v>
      </c>
      <c r="L228" s="87">
        <f t="shared" si="109"/>
        <v>3489.3152159556207</v>
      </c>
      <c r="M228" s="87">
        <f t="shared" si="109"/>
        <v>3483.0935543521337</v>
      </c>
      <c r="N228" s="87">
        <f t="shared" si="109"/>
        <v>3476.871892748647</v>
      </c>
      <c r="O228" s="87">
        <f t="shared" si="109"/>
        <v>3470.65023114516</v>
      </c>
      <c r="P228" s="87">
        <f t="shared" si="109"/>
        <v>3465.4655131422537</v>
      </c>
      <c r="Q228" s="87">
        <f t="shared" si="109"/>
        <v>3459.2438515387666</v>
      </c>
      <c r="R228" s="87">
        <f t="shared" si="109"/>
        <v>3453.0221899352796</v>
      </c>
      <c r="S228" s="87">
        <f t="shared" si="109"/>
        <v>3447.8374719323738</v>
      </c>
      <c r="T228" s="87">
        <f t="shared" si="109"/>
        <v>3441.6158103288867</v>
      </c>
      <c r="U228" s="87">
        <f t="shared" si="109"/>
        <v>3435.3941487253996</v>
      </c>
      <c r="V228" s="87">
        <f t="shared" si="109"/>
        <v>3430.2094307224938</v>
      </c>
      <c r="W228" s="87">
        <f t="shared" si="109"/>
        <v>3423.9877691190072</v>
      </c>
      <c r="X228" s="87">
        <f t="shared" si="109"/>
        <v>3417.7661075155202</v>
      </c>
      <c r="Y228" s="87">
        <f t="shared" si="109"/>
        <v>3412.5813895126139</v>
      </c>
      <c r="Z228" s="87">
        <f t="shared" si="109"/>
        <v>3406.3597279091268</v>
      </c>
      <c r="AA228" s="87">
        <f t="shared" si="109"/>
        <v>3400.1380663056398</v>
      </c>
      <c r="AB228" s="87">
        <f t="shared" si="109"/>
        <v>3394.9533483027344</v>
      </c>
      <c r="AC228" s="87">
        <f t="shared" si="109"/>
        <v>3388.7316866992473</v>
      </c>
      <c r="AD228" s="87">
        <f t="shared" si="109"/>
        <v>3383.5469686963411</v>
      </c>
      <c r="AE228" s="87">
        <f t="shared" si="109"/>
        <v>3377.3253070928545</v>
      </c>
      <c r="AF228" s="87">
        <f t="shared" si="109"/>
        <v>3372.1405890899482</v>
      </c>
      <c r="AG228" s="87">
        <f t="shared" si="109"/>
        <v>3365.9189274864611</v>
      </c>
      <c r="AH228" s="42"/>
    </row>
    <row r="229" spans="1:34" s="116" customFormat="1" ht="17.25" thickBot="1" x14ac:dyDescent="0.35">
      <c r="A229" s="63" t="str">
        <f t="shared" si="104"/>
        <v>Slow Change Pumped Hydro (24hrs storage)</v>
      </c>
      <c r="B229" s="19" t="str">
        <f t="shared" si="105"/>
        <v>Pumped Hydro (24hrs storage)</v>
      </c>
      <c r="C229" s="19" t="s">
        <v>26</v>
      </c>
      <c r="D229" s="87">
        <f t="shared" ref="D229:AG229" si="110">D225</f>
        <v>3537.0146215823543</v>
      </c>
      <c r="E229" s="87">
        <f t="shared" si="110"/>
        <v>3530.7929599788672</v>
      </c>
      <c r="F229" s="87">
        <f t="shared" si="110"/>
        <v>3524.5712983753801</v>
      </c>
      <c r="G229" s="87">
        <f t="shared" si="110"/>
        <v>3518.3496367718931</v>
      </c>
      <c r="H229" s="87">
        <f t="shared" si="110"/>
        <v>3513.1649187689873</v>
      </c>
      <c r="I229" s="87">
        <f t="shared" si="110"/>
        <v>3506.9432571655007</v>
      </c>
      <c r="J229" s="87">
        <f t="shared" si="110"/>
        <v>3500.7215955620136</v>
      </c>
      <c r="K229" s="87">
        <f t="shared" si="110"/>
        <v>3494.4999339585265</v>
      </c>
      <c r="L229" s="87">
        <f t="shared" si="110"/>
        <v>3489.3152159556207</v>
      </c>
      <c r="M229" s="87">
        <f t="shared" si="110"/>
        <v>3483.0935543521337</v>
      </c>
      <c r="N229" s="87">
        <f t="shared" si="110"/>
        <v>3476.871892748647</v>
      </c>
      <c r="O229" s="87">
        <f t="shared" si="110"/>
        <v>3470.65023114516</v>
      </c>
      <c r="P229" s="87">
        <f t="shared" si="110"/>
        <v>3465.4655131422537</v>
      </c>
      <c r="Q229" s="87">
        <f t="shared" si="110"/>
        <v>3459.2438515387666</v>
      </c>
      <c r="R229" s="87">
        <f t="shared" si="110"/>
        <v>3453.0221899352796</v>
      </c>
      <c r="S229" s="87">
        <f t="shared" si="110"/>
        <v>3447.8374719323738</v>
      </c>
      <c r="T229" s="87">
        <f t="shared" si="110"/>
        <v>3441.6158103288867</v>
      </c>
      <c r="U229" s="87">
        <f t="shared" si="110"/>
        <v>3435.3941487253996</v>
      </c>
      <c r="V229" s="87">
        <f t="shared" si="110"/>
        <v>3430.2094307224938</v>
      </c>
      <c r="W229" s="87">
        <f t="shared" si="110"/>
        <v>3423.9877691190072</v>
      </c>
      <c r="X229" s="87">
        <f t="shared" si="110"/>
        <v>3417.7661075155202</v>
      </c>
      <c r="Y229" s="87">
        <f t="shared" si="110"/>
        <v>3412.5813895126139</v>
      </c>
      <c r="Z229" s="87">
        <f t="shared" si="110"/>
        <v>3406.3597279091268</v>
      </c>
      <c r="AA229" s="87">
        <f t="shared" si="110"/>
        <v>3400.1380663056398</v>
      </c>
      <c r="AB229" s="87">
        <f t="shared" si="110"/>
        <v>3394.9533483027344</v>
      </c>
      <c r="AC229" s="87">
        <f t="shared" si="110"/>
        <v>3388.7316866992473</v>
      </c>
      <c r="AD229" s="87">
        <f t="shared" si="110"/>
        <v>3383.5469686963411</v>
      </c>
      <c r="AE229" s="87">
        <f t="shared" si="110"/>
        <v>3377.3253070928545</v>
      </c>
      <c r="AF229" s="87">
        <f t="shared" si="110"/>
        <v>3372.1405890899482</v>
      </c>
      <c r="AG229" s="87">
        <f t="shared" si="110"/>
        <v>3365.9189274864611</v>
      </c>
      <c r="AH229" s="42"/>
    </row>
    <row r="230" spans="1:34" s="116" customFormat="1" ht="17.25" thickBot="1" x14ac:dyDescent="0.35">
      <c r="A230" s="63" t="str">
        <f t="shared" si="104"/>
        <v xml:space="preserve"> </v>
      </c>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42"/>
      <c r="AH230" s="42"/>
    </row>
    <row r="231" spans="1:34" s="116" customFormat="1" ht="17.25" thickBot="1" x14ac:dyDescent="0.35">
      <c r="A231" s="63"/>
      <c r="B231" s="28"/>
      <c r="C231" s="26" t="s">
        <v>43</v>
      </c>
      <c r="D231" s="115" t="s">
        <v>40</v>
      </c>
      <c r="E231" s="115" t="s">
        <v>46</v>
      </c>
      <c r="F231" s="115" t="s">
        <v>47</v>
      </c>
      <c r="G231" s="115" t="s">
        <v>48</v>
      </c>
      <c r="H231" s="115" t="s">
        <v>39</v>
      </c>
      <c r="I231" s="115" t="s">
        <v>38</v>
      </c>
      <c r="J231" s="115" t="s">
        <v>49</v>
      </c>
      <c r="K231" s="115" t="s">
        <v>50</v>
      </c>
      <c r="L231" s="115" t="s">
        <v>51</v>
      </c>
      <c r="M231" s="115" t="s">
        <v>52</v>
      </c>
      <c r="N231" s="115" t="s">
        <v>53</v>
      </c>
      <c r="O231" s="115" t="s">
        <v>54</v>
      </c>
      <c r="P231" s="115" t="s">
        <v>55</v>
      </c>
      <c r="Q231" s="115" t="s">
        <v>56</v>
      </c>
      <c r="R231" s="115" t="s">
        <v>57</v>
      </c>
      <c r="S231" s="115" t="s">
        <v>58</v>
      </c>
      <c r="T231" s="115" t="s">
        <v>59</v>
      </c>
      <c r="U231" s="115" t="s">
        <v>60</v>
      </c>
      <c r="V231" s="115" t="s">
        <v>41</v>
      </c>
      <c r="W231" s="115" t="s">
        <v>61</v>
      </c>
      <c r="X231" s="115" t="s">
        <v>62</v>
      </c>
      <c r="Y231" s="115" t="s">
        <v>63</v>
      </c>
      <c r="Z231" s="115" t="s">
        <v>64</v>
      </c>
      <c r="AA231" s="115" t="s">
        <v>65</v>
      </c>
      <c r="AB231" s="115" t="s">
        <v>66</v>
      </c>
      <c r="AC231" s="115" t="s">
        <v>67</v>
      </c>
      <c r="AD231" s="115" t="s">
        <v>68</v>
      </c>
      <c r="AE231" s="115" t="s">
        <v>69</v>
      </c>
      <c r="AF231" s="115" t="s">
        <v>70</v>
      </c>
      <c r="AG231" s="115" t="s">
        <v>104</v>
      </c>
      <c r="AH231" s="42"/>
    </row>
    <row r="232" spans="1:34" s="116" customFormat="1" ht="17.25" thickBot="1" x14ac:dyDescent="0.35">
      <c r="A232" s="63" t="str">
        <f t="shared" si="104"/>
        <v>All scenarios Pumped Hydro (48hrs storage)</v>
      </c>
      <c r="B232" s="19" t="str">
        <f t="shared" ref="B232:B236" si="111">$B$77</f>
        <v>Pumped Hydro (48hrs storage)</v>
      </c>
      <c r="C232" s="115" t="s">
        <v>100</v>
      </c>
      <c r="D232" s="89">
        <f t="shared" ref="D232:AG232" si="112">INDEX(D$75:D$77,MATCH($B232,$B$75:$B$77,0))</f>
        <v>5313.3956210879114</v>
      </c>
      <c r="E232" s="89">
        <f t="shared" si="112"/>
        <v>5304.0629589899827</v>
      </c>
      <c r="F232" s="89">
        <f t="shared" si="112"/>
        <v>5294.730296892054</v>
      </c>
      <c r="G232" s="89">
        <f t="shared" si="112"/>
        <v>5286.4345972494493</v>
      </c>
      <c r="H232" s="89">
        <f t="shared" si="112"/>
        <v>5277.1019351515206</v>
      </c>
      <c r="I232" s="89">
        <f t="shared" si="112"/>
        <v>5267.769273053591</v>
      </c>
      <c r="J232" s="89">
        <f t="shared" si="112"/>
        <v>5259.4735734109872</v>
      </c>
      <c r="K232" s="89">
        <f t="shared" si="112"/>
        <v>5250.1409113130567</v>
      </c>
      <c r="L232" s="89">
        <f t="shared" si="112"/>
        <v>5240.808249215127</v>
      </c>
      <c r="M232" s="89">
        <f t="shared" si="112"/>
        <v>5232.5125495725233</v>
      </c>
      <c r="N232" s="89">
        <f t="shared" si="112"/>
        <v>5223.1798874745937</v>
      </c>
      <c r="O232" s="89">
        <f t="shared" si="112"/>
        <v>5213.847225376664</v>
      </c>
      <c r="P232" s="89">
        <f t="shared" si="112"/>
        <v>5205.5515257340603</v>
      </c>
      <c r="Q232" s="89">
        <f t="shared" si="112"/>
        <v>5196.2188636361307</v>
      </c>
      <c r="R232" s="89">
        <f t="shared" si="112"/>
        <v>5187.923163993526</v>
      </c>
      <c r="S232" s="89">
        <f t="shared" si="112"/>
        <v>5178.5905018955964</v>
      </c>
      <c r="T232" s="89">
        <f t="shared" si="112"/>
        <v>5170.2948022529927</v>
      </c>
      <c r="U232" s="89">
        <f t="shared" si="112"/>
        <v>5160.9621401550621</v>
      </c>
      <c r="V232" s="89">
        <f t="shared" si="112"/>
        <v>5152.6664405124584</v>
      </c>
      <c r="W232" s="89">
        <f t="shared" si="112"/>
        <v>5143.3337784145288</v>
      </c>
      <c r="X232" s="89">
        <f t="shared" si="112"/>
        <v>5135.0380787719241</v>
      </c>
      <c r="Y232" s="89">
        <f t="shared" si="112"/>
        <v>5125.7054166739945</v>
      </c>
      <c r="Z232" s="89">
        <f t="shared" si="112"/>
        <v>5117.4097170313908</v>
      </c>
      <c r="AA232" s="89">
        <f t="shared" si="112"/>
        <v>5109.1140173887861</v>
      </c>
      <c r="AB232" s="89">
        <f t="shared" si="112"/>
        <v>5099.7813552908565</v>
      </c>
      <c r="AC232" s="89">
        <f t="shared" si="112"/>
        <v>5091.4856556482528</v>
      </c>
      <c r="AD232" s="89">
        <f t="shared" si="112"/>
        <v>5082.1529935503231</v>
      </c>
      <c r="AE232" s="89">
        <f t="shared" si="112"/>
        <v>5073.8572939077185</v>
      </c>
      <c r="AF232" s="89">
        <f t="shared" si="112"/>
        <v>5065.5615942651148</v>
      </c>
      <c r="AG232" s="89">
        <f t="shared" si="112"/>
        <v>5056.2289321671851</v>
      </c>
      <c r="AH232" s="42"/>
    </row>
    <row r="233" spans="1:34" s="116" customFormat="1" ht="17.25" thickBot="1" x14ac:dyDescent="0.35">
      <c r="A233" s="63" t="str">
        <f t="shared" si="104"/>
        <v>Step Change Pumped Hydro (48hrs storage)</v>
      </c>
      <c r="B233" s="19" t="str">
        <f t="shared" si="111"/>
        <v>Pumped Hydro (48hrs storage)</v>
      </c>
      <c r="C233" s="19" t="s">
        <v>27</v>
      </c>
      <c r="D233" s="87">
        <f t="shared" ref="D233:AG233" si="113">D232</f>
        <v>5313.3956210879114</v>
      </c>
      <c r="E233" s="87">
        <f t="shared" si="113"/>
        <v>5304.0629589899827</v>
      </c>
      <c r="F233" s="87">
        <f t="shared" si="113"/>
        <v>5294.730296892054</v>
      </c>
      <c r="G233" s="87">
        <f t="shared" si="113"/>
        <v>5286.4345972494493</v>
      </c>
      <c r="H233" s="87">
        <f t="shared" si="113"/>
        <v>5277.1019351515206</v>
      </c>
      <c r="I233" s="87">
        <f t="shared" si="113"/>
        <v>5267.769273053591</v>
      </c>
      <c r="J233" s="87">
        <f t="shared" si="113"/>
        <v>5259.4735734109872</v>
      </c>
      <c r="K233" s="87">
        <f t="shared" si="113"/>
        <v>5250.1409113130567</v>
      </c>
      <c r="L233" s="87">
        <f t="shared" si="113"/>
        <v>5240.808249215127</v>
      </c>
      <c r="M233" s="87">
        <f t="shared" si="113"/>
        <v>5232.5125495725233</v>
      </c>
      <c r="N233" s="87">
        <f t="shared" si="113"/>
        <v>5223.1798874745937</v>
      </c>
      <c r="O233" s="87">
        <f t="shared" si="113"/>
        <v>5213.847225376664</v>
      </c>
      <c r="P233" s="87">
        <f t="shared" si="113"/>
        <v>5205.5515257340603</v>
      </c>
      <c r="Q233" s="87">
        <f t="shared" si="113"/>
        <v>5196.2188636361307</v>
      </c>
      <c r="R233" s="87">
        <f t="shared" si="113"/>
        <v>5187.923163993526</v>
      </c>
      <c r="S233" s="87">
        <f t="shared" si="113"/>
        <v>5178.5905018955964</v>
      </c>
      <c r="T233" s="87">
        <f t="shared" si="113"/>
        <v>5170.2948022529927</v>
      </c>
      <c r="U233" s="87">
        <f t="shared" si="113"/>
        <v>5160.9621401550621</v>
      </c>
      <c r="V233" s="87">
        <f t="shared" si="113"/>
        <v>5152.6664405124584</v>
      </c>
      <c r="W233" s="87">
        <f t="shared" si="113"/>
        <v>5143.3337784145288</v>
      </c>
      <c r="X233" s="87">
        <f t="shared" si="113"/>
        <v>5135.0380787719241</v>
      </c>
      <c r="Y233" s="87">
        <f t="shared" si="113"/>
        <v>5125.7054166739945</v>
      </c>
      <c r="Z233" s="87">
        <f t="shared" si="113"/>
        <v>5117.4097170313908</v>
      </c>
      <c r="AA233" s="87">
        <f t="shared" si="113"/>
        <v>5109.1140173887861</v>
      </c>
      <c r="AB233" s="87">
        <f t="shared" si="113"/>
        <v>5099.7813552908565</v>
      </c>
      <c r="AC233" s="87">
        <f t="shared" si="113"/>
        <v>5091.4856556482528</v>
      </c>
      <c r="AD233" s="87">
        <f t="shared" si="113"/>
        <v>5082.1529935503231</v>
      </c>
      <c r="AE233" s="87">
        <f t="shared" si="113"/>
        <v>5073.8572939077185</v>
      </c>
      <c r="AF233" s="87">
        <f t="shared" si="113"/>
        <v>5065.5615942651148</v>
      </c>
      <c r="AG233" s="87">
        <f t="shared" si="113"/>
        <v>5056.2289321671851</v>
      </c>
      <c r="AH233" s="42"/>
    </row>
    <row r="234" spans="1:34" s="116" customFormat="1" ht="17.25" thickBot="1" x14ac:dyDescent="0.35">
      <c r="A234" s="63" t="str">
        <f t="shared" si="104"/>
        <v>Hydrogen Export Pumped Hydro (48hrs storage)</v>
      </c>
      <c r="B234" s="19" t="str">
        <f t="shared" si="111"/>
        <v>Pumped Hydro (48hrs storage)</v>
      </c>
      <c r="C234" s="19" t="s">
        <v>257</v>
      </c>
      <c r="D234" s="88">
        <f t="shared" ref="D234:AG234" si="114">D232</f>
        <v>5313.3956210879114</v>
      </c>
      <c r="E234" s="88">
        <f t="shared" si="114"/>
        <v>5304.0629589899827</v>
      </c>
      <c r="F234" s="88">
        <f t="shared" si="114"/>
        <v>5294.730296892054</v>
      </c>
      <c r="G234" s="88">
        <f t="shared" si="114"/>
        <v>5286.4345972494493</v>
      </c>
      <c r="H234" s="88">
        <f t="shared" si="114"/>
        <v>5277.1019351515206</v>
      </c>
      <c r="I234" s="88">
        <f t="shared" si="114"/>
        <v>5267.769273053591</v>
      </c>
      <c r="J234" s="88">
        <f t="shared" si="114"/>
        <v>5259.4735734109872</v>
      </c>
      <c r="K234" s="88">
        <f t="shared" si="114"/>
        <v>5250.1409113130567</v>
      </c>
      <c r="L234" s="88">
        <f t="shared" si="114"/>
        <v>5240.808249215127</v>
      </c>
      <c r="M234" s="88">
        <f t="shared" si="114"/>
        <v>5232.5125495725233</v>
      </c>
      <c r="N234" s="88">
        <f t="shared" si="114"/>
        <v>5223.1798874745937</v>
      </c>
      <c r="O234" s="88">
        <f t="shared" si="114"/>
        <v>5213.847225376664</v>
      </c>
      <c r="P234" s="88">
        <f t="shared" si="114"/>
        <v>5205.5515257340603</v>
      </c>
      <c r="Q234" s="88">
        <f t="shared" si="114"/>
        <v>5196.2188636361307</v>
      </c>
      <c r="R234" s="88">
        <f t="shared" si="114"/>
        <v>5187.923163993526</v>
      </c>
      <c r="S234" s="88">
        <f t="shared" si="114"/>
        <v>5178.5905018955964</v>
      </c>
      <c r="T234" s="88">
        <f t="shared" si="114"/>
        <v>5170.2948022529927</v>
      </c>
      <c r="U234" s="88">
        <f t="shared" si="114"/>
        <v>5160.9621401550621</v>
      </c>
      <c r="V234" s="88">
        <f t="shared" si="114"/>
        <v>5152.6664405124584</v>
      </c>
      <c r="W234" s="88">
        <f t="shared" si="114"/>
        <v>5143.3337784145288</v>
      </c>
      <c r="X234" s="88">
        <f t="shared" si="114"/>
        <v>5135.0380787719241</v>
      </c>
      <c r="Y234" s="88">
        <f t="shared" si="114"/>
        <v>5125.7054166739945</v>
      </c>
      <c r="Z234" s="88">
        <f t="shared" si="114"/>
        <v>5117.4097170313908</v>
      </c>
      <c r="AA234" s="88">
        <f t="shared" si="114"/>
        <v>5109.1140173887861</v>
      </c>
      <c r="AB234" s="88">
        <f t="shared" si="114"/>
        <v>5099.7813552908565</v>
      </c>
      <c r="AC234" s="88">
        <f t="shared" si="114"/>
        <v>5091.4856556482528</v>
      </c>
      <c r="AD234" s="88">
        <f t="shared" si="114"/>
        <v>5082.1529935503231</v>
      </c>
      <c r="AE234" s="88">
        <f t="shared" si="114"/>
        <v>5073.8572939077185</v>
      </c>
      <c r="AF234" s="88">
        <f t="shared" si="114"/>
        <v>5065.5615942651148</v>
      </c>
      <c r="AG234" s="88">
        <f t="shared" si="114"/>
        <v>5056.2289321671851</v>
      </c>
      <c r="AH234" s="42"/>
    </row>
    <row r="235" spans="1:34" s="116" customFormat="1" ht="17.25" thickBot="1" x14ac:dyDescent="0.35">
      <c r="A235" s="63" t="str">
        <f t="shared" si="104"/>
        <v>Progressive Change Pumped Hydro (48hrs storage)</v>
      </c>
      <c r="B235" s="19" t="str">
        <f t="shared" si="111"/>
        <v>Pumped Hydro (48hrs storage)</v>
      </c>
      <c r="C235" s="19" t="s">
        <v>248</v>
      </c>
      <c r="D235" s="87">
        <f t="shared" ref="D235:AG235" si="115">D232</f>
        <v>5313.3956210879114</v>
      </c>
      <c r="E235" s="87">
        <f t="shared" si="115"/>
        <v>5304.0629589899827</v>
      </c>
      <c r="F235" s="87">
        <f t="shared" si="115"/>
        <v>5294.730296892054</v>
      </c>
      <c r="G235" s="87">
        <f t="shared" si="115"/>
        <v>5286.4345972494493</v>
      </c>
      <c r="H235" s="87">
        <f t="shared" si="115"/>
        <v>5277.1019351515206</v>
      </c>
      <c r="I235" s="87">
        <f t="shared" si="115"/>
        <v>5267.769273053591</v>
      </c>
      <c r="J235" s="87">
        <f t="shared" si="115"/>
        <v>5259.4735734109872</v>
      </c>
      <c r="K235" s="87">
        <f t="shared" si="115"/>
        <v>5250.1409113130567</v>
      </c>
      <c r="L235" s="87">
        <f t="shared" si="115"/>
        <v>5240.808249215127</v>
      </c>
      <c r="M235" s="87">
        <f t="shared" si="115"/>
        <v>5232.5125495725233</v>
      </c>
      <c r="N235" s="87">
        <f t="shared" si="115"/>
        <v>5223.1798874745937</v>
      </c>
      <c r="O235" s="87">
        <f t="shared" si="115"/>
        <v>5213.847225376664</v>
      </c>
      <c r="P235" s="87">
        <f t="shared" si="115"/>
        <v>5205.5515257340603</v>
      </c>
      <c r="Q235" s="87">
        <f t="shared" si="115"/>
        <v>5196.2188636361307</v>
      </c>
      <c r="R235" s="87">
        <f t="shared" si="115"/>
        <v>5187.923163993526</v>
      </c>
      <c r="S235" s="87">
        <f t="shared" si="115"/>
        <v>5178.5905018955964</v>
      </c>
      <c r="T235" s="87">
        <f t="shared" si="115"/>
        <v>5170.2948022529927</v>
      </c>
      <c r="U235" s="87">
        <f t="shared" si="115"/>
        <v>5160.9621401550621</v>
      </c>
      <c r="V235" s="87">
        <f t="shared" si="115"/>
        <v>5152.6664405124584</v>
      </c>
      <c r="W235" s="87">
        <f t="shared" si="115"/>
        <v>5143.3337784145288</v>
      </c>
      <c r="X235" s="87">
        <f t="shared" si="115"/>
        <v>5135.0380787719241</v>
      </c>
      <c r="Y235" s="87">
        <f t="shared" si="115"/>
        <v>5125.7054166739945</v>
      </c>
      <c r="Z235" s="87">
        <f t="shared" si="115"/>
        <v>5117.4097170313908</v>
      </c>
      <c r="AA235" s="87">
        <f t="shared" si="115"/>
        <v>5109.1140173887861</v>
      </c>
      <c r="AB235" s="87">
        <f t="shared" si="115"/>
        <v>5099.7813552908565</v>
      </c>
      <c r="AC235" s="87">
        <f t="shared" si="115"/>
        <v>5091.4856556482528</v>
      </c>
      <c r="AD235" s="87">
        <f t="shared" si="115"/>
        <v>5082.1529935503231</v>
      </c>
      <c r="AE235" s="87">
        <f t="shared" si="115"/>
        <v>5073.8572939077185</v>
      </c>
      <c r="AF235" s="87">
        <f t="shared" si="115"/>
        <v>5065.5615942651148</v>
      </c>
      <c r="AG235" s="87">
        <f t="shared" si="115"/>
        <v>5056.2289321671851</v>
      </c>
      <c r="AH235" s="42"/>
    </row>
    <row r="236" spans="1:34" s="116" customFormat="1" ht="17.25" thickBot="1" x14ac:dyDescent="0.35">
      <c r="A236" s="63" t="str">
        <f t="shared" si="104"/>
        <v>Slow Change Pumped Hydro (48hrs storage)</v>
      </c>
      <c r="B236" s="19" t="str">
        <f t="shared" si="111"/>
        <v>Pumped Hydro (48hrs storage)</v>
      </c>
      <c r="C236" s="19" t="s">
        <v>26</v>
      </c>
      <c r="D236" s="87">
        <f t="shared" ref="D236:AG236" si="116">D232</f>
        <v>5313.3956210879114</v>
      </c>
      <c r="E236" s="87">
        <f t="shared" si="116"/>
        <v>5304.0629589899827</v>
      </c>
      <c r="F236" s="87">
        <f t="shared" si="116"/>
        <v>5294.730296892054</v>
      </c>
      <c r="G236" s="87">
        <f t="shared" si="116"/>
        <v>5286.4345972494493</v>
      </c>
      <c r="H236" s="87">
        <f t="shared" si="116"/>
        <v>5277.1019351515206</v>
      </c>
      <c r="I236" s="87">
        <f t="shared" si="116"/>
        <v>5267.769273053591</v>
      </c>
      <c r="J236" s="87">
        <f t="shared" si="116"/>
        <v>5259.4735734109872</v>
      </c>
      <c r="K236" s="87">
        <f t="shared" si="116"/>
        <v>5250.1409113130567</v>
      </c>
      <c r="L236" s="87">
        <f t="shared" si="116"/>
        <v>5240.808249215127</v>
      </c>
      <c r="M236" s="87">
        <f t="shared" si="116"/>
        <v>5232.5125495725233</v>
      </c>
      <c r="N236" s="87">
        <f t="shared" si="116"/>
        <v>5223.1798874745937</v>
      </c>
      <c r="O236" s="87">
        <f t="shared" si="116"/>
        <v>5213.847225376664</v>
      </c>
      <c r="P236" s="87">
        <f t="shared" si="116"/>
        <v>5205.5515257340603</v>
      </c>
      <c r="Q236" s="87">
        <f t="shared" si="116"/>
        <v>5196.2188636361307</v>
      </c>
      <c r="R236" s="87">
        <f t="shared" si="116"/>
        <v>5187.923163993526</v>
      </c>
      <c r="S236" s="87">
        <f t="shared" si="116"/>
        <v>5178.5905018955964</v>
      </c>
      <c r="T236" s="87">
        <f t="shared" si="116"/>
        <v>5170.2948022529927</v>
      </c>
      <c r="U236" s="87">
        <f t="shared" si="116"/>
        <v>5160.9621401550621</v>
      </c>
      <c r="V236" s="87">
        <f t="shared" si="116"/>
        <v>5152.6664405124584</v>
      </c>
      <c r="W236" s="87">
        <f t="shared" si="116"/>
        <v>5143.3337784145288</v>
      </c>
      <c r="X236" s="87">
        <f t="shared" si="116"/>
        <v>5135.0380787719241</v>
      </c>
      <c r="Y236" s="87">
        <f t="shared" si="116"/>
        <v>5125.7054166739945</v>
      </c>
      <c r="Z236" s="87">
        <f t="shared" si="116"/>
        <v>5117.4097170313908</v>
      </c>
      <c r="AA236" s="87">
        <f t="shared" si="116"/>
        <v>5109.1140173887861</v>
      </c>
      <c r="AB236" s="87">
        <f t="shared" si="116"/>
        <v>5099.7813552908565</v>
      </c>
      <c r="AC236" s="87">
        <f t="shared" si="116"/>
        <v>5091.4856556482528</v>
      </c>
      <c r="AD236" s="87">
        <f t="shared" si="116"/>
        <v>5082.1529935503231</v>
      </c>
      <c r="AE236" s="87">
        <f t="shared" si="116"/>
        <v>5073.8572939077185</v>
      </c>
      <c r="AF236" s="87">
        <f t="shared" si="116"/>
        <v>5065.5615942651148</v>
      </c>
      <c r="AG236" s="87">
        <f t="shared" si="116"/>
        <v>5056.2289321671851</v>
      </c>
      <c r="AH236" s="42"/>
    </row>
    <row r="237" spans="1:34" s="116" customFormat="1" ht="17.25" thickBot="1" x14ac:dyDescent="0.35">
      <c r="A237" s="63"/>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42"/>
      <c r="AH237" s="42"/>
    </row>
    <row r="238" spans="1:34" s="116" customFormat="1" ht="17.25" thickBot="1" x14ac:dyDescent="0.35">
      <c r="A238" s="63"/>
      <c r="B238" s="28"/>
      <c r="C238" s="26" t="s">
        <v>43</v>
      </c>
      <c r="D238" s="115" t="s">
        <v>40</v>
      </c>
      <c r="E238" s="115" t="s">
        <v>46</v>
      </c>
      <c r="F238" s="115" t="s">
        <v>47</v>
      </c>
      <c r="G238" s="115" t="s">
        <v>48</v>
      </c>
      <c r="H238" s="115" t="s">
        <v>39</v>
      </c>
      <c r="I238" s="115" t="s">
        <v>38</v>
      </c>
      <c r="J238" s="115" t="s">
        <v>49</v>
      </c>
      <c r="K238" s="115" t="s">
        <v>50</v>
      </c>
      <c r="L238" s="115" t="s">
        <v>51</v>
      </c>
      <c r="M238" s="115" t="s">
        <v>52</v>
      </c>
      <c r="N238" s="115" t="s">
        <v>53</v>
      </c>
      <c r="O238" s="115" t="s">
        <v>54</v>
      </c>
      <c r="P238" s="115" t="s">
        <v>55</v>
      </c>
      <c r="Q238" s="115" t="s">
        <v>56</v>
      </c>
      <c r="R238" s="115" t="s">
        <v>57</v>
      </c>
      <c r="S238" s="115" t="s">
        <v>58</v>
      </c>
      <c r="T238" s="115" t="s">
        <v>59</v>
      </c>
      <c r="U238" s="115" t="s">
        <v>60</v>
      </c>
      <c r="V238" s="115" t="s">
        <v>41</v>
      </c>
      <c r="W238" s="115" t="s">
        <v>61</v>
      </c>
      <c r="X238" s="115" t="s">
        <v>62</v>
      </c>
      <c r="Y238" s="115" t="s">
        <v>63</v>
      </c>
      <c r="Z238" s="115" t="s">
        <v>64</v>
      </c>
      <c r="AA238" s="115" t="s">
        <v>65</v>
      </c>
      <c r="AB238" s="115" t="s">
        <v>66</v>
      </c>
      <c r="AC238" s="115" t="s">
        <v>67</v>
      </c>
      <c r="AD238" s="115" t="s">
        <v>68</v>
      </c>
      <c r="AE238" s="115" t="s">
        <v>69</v>
      </c>
      <c r="AF238" s="115" t="s">
        <v>70</v>
      </c>
      <c r="AG238" s="115" t="s">
        <v>104</v>
      </c>
      <c r="AH238" s="42"/>
    </row>
    <row r="239" spans="1:34" s="116" customFormat="1" ht="17.25" thickBot="1" x14ac:dyDescent="0.35">
      <c r="A239" s="63"/>
      <c r="B239" s="19" t="s">
        <v>157</v>
      </c>
      <c r="C239" s="115" t="s">
        <v>100</v>
      </c>
      <c r="D239" s="89">
        <f t="shared" ref="D239:AG239" si="117">INDEX(D$75:D$78,MATCH($B239,$B$75:$B$78,0))</f>
        <v>1800</v>
      </c>
      <c r="E239" s="89">
        <f t="shared" si="117"/>
        <v>1800</v>
      </c>
      <c r="F239" s="89">
        <f t="shared" si="117"/>
        <v>1800</v>
      </c>
      <c r="G239" s="89">
        <f t="shared" si="117"/>
        <v>1800</v>
      </c>
      <c r="H239" s="89">
        <f t="shared" si="117"/>
        <v>1800</v>
      </c>
      <c r="I239" s="89">
        <f t="shared" si="117"/>
        <v>1800</v>
      </c>
      <c r="J239" s="89">
        <f t="shared" si="117"/>
        <v>1800</v>
      </c>
      <c r="K239" s="89">
        <f t="shared" si="117"/>
        <v>1800</v>
      </c>
      <c r="L239" s="89">
        <f t="shared" si="117"/>
        <v>1800</v>
      </c>
      <c r="M239" s="89">
        <f t="shared" si="117"/>
        <v>1800</v>
      </c>
      <c r="N239" s="89">
        <f t="shared" si="117"/>
        <v>1800</v>
      </c>
      <c r="O239" s="89">
        <f t="shared" si="117"/>
        <v>1800</v>
      </c>
      <c r="P239" s="89">
        <f t="shared" si="117"/>
        <v>1800</v>
      </c>
      <c r="Q239" s="89">
        <f t="shared" si="117"/>
        <v>1800</v>
      </c>
      <c r="R239" s="89">
        <f t="shared" si="117"/>
        <v>1800</v>
      </c>
      <c r="S239" s="89">
        <f t="shared" si="117"/>
        <v>1800</v>
      </c>
      <c r="T239" s="89">
        <f t="shared" si="117"/>
        <v>1800</v>
      </c>
      <c r="U239" s="89">
        <f t="shared" si="117"/>
        <v>1800</v>
      </c>
      <c r="V239" s="89">
        <f t="shared" si="117"/>
        <v>1800</v>
      </c>
      <c r="W239" s="89">
        <f t="shared" si="117"/>
        <v>1800</v>
      </c>
      <c r="X239" s="89">
        <f t="shared" si="117"/>
        <v>1800</v>
      </c>
      <c r="Y239" s="89">
        <f t="shared" si="117"/>
        <v>1800</v>
      </c>
      <c r="Z239" s="89">
        <f t="shared" si="117"/>
        <v>1800</v>
      </c>
      <c r="AA239" s="89">
        <f t="shared" si="117"/>
        <v>1800</v>
      </c>
      <c r="AB239" s="89">
        <f t="shared" si="117"/>
        <v>1800</v>
      </c>
      <c r="AC239" s="89">
        <f t="shared" si="117"/>
        <v>1800</v>
      </c>
      <c r="AD239" s="89">
        <f t="shared" si="117"/>
        <v>1800</v>
      </c>
      <c r="AE239" s="89">
        <f t="shared" si="117"/>
        <v>1800</v>
      </c>
      <c r="AF239" s="89">
        <f t="shared" si="117"/>
        <v>1800</v>
      </c>
      <c r="AG239" s="89">
        <f t="shared" si="117"/>
        <v>1800</v>
      </c>
      <c r="AH239" s="42"/>
    </row>
    <row r="240" spans="1:34" s="116" customFormat="1" ht="17.25" thickBot="1" x14ac:dyDescent="0.35">
      <c r="A240" s="63"/>
      <c r="B240" s="19" t="s">
        <v>157</v>
      </c>
      <c r="C240" s="19" t="s">
        <v>27</v>
      </c>
      <c r="D240" s="87">
        <f t="shared" ref="D240:AG240" si="118">D239</f>
        <v>1800</v>
      </c>
      <c r="E240" s="87">
        <f t="shared" si="118"/>
        <v>1800</v>
      </c>
      <c r="F240" s="87">
        <f t="shared" si="118"/>
        <v>1800</v>
      </c>
      <c r="G240" s="87">
        <f t="shared" si="118"/>
        <v>1800</v>
      </c>
      <c r="H240" s="87">
        <f t="shared" si="118"/>
        <v>1800</v>
      </c>
      <c r="I240" s="87">
        <f t="shared" si="118"/>
        <v>1800</v>
      </c>
      <c r="J240" s="87">
        <f t="shared" si="118"/>
        <v>1800</v>
      </c>
      <c r="K240" s="87">
        <f t="shared" si="118"/>
        <v>1800</v>
      </c>
      <c r="L240" s="87">
        <f t="shared" si="118"/>
        <v>1800</v>
      </c>
      <c r="M240" s="87">
        <f t="shared" si="118"/>
        <v>1800</v>
      </c>
      <c r="N240" s="87">
        <f t="shared" si="118"/>
        <v>1800</v>
      </c>
      <c r="O240" s="87">
        <f t="shared" si="118"/>
        <v>1800</v>
      </c>
      <c r="P240" s="87">
        <f t="shared" si="118"/>
        <v>1800</v>
      </c>
      <c r="Q240" s="87">
        <f t="shared" si="118"/>
        <v>1800</v>
      </c>
      <c r="R240" s="87">
        <f t="shared" si="118"/>
        <v>1800</v>
      </c>
      <c r="S240" s="87">
        <f t="shared" si="118"/>
        <v>1800</v>
      </c>
      <c r="T240" s="87">
        <f t="shared" si="118"/>
        <v>1800</v>
      </c>
      <c r="U240" s="87">
        <f t="shared" si="118"/>
        <v>1800</v>
      </c>
      <c r="V240" s="87">
        <f t="shared" si="118"/>
        <v>1800</v>
      </c>
      <c r="W240" s="87">
        <f t="shared" si="118"/>
        <v>1800</v>
      </c>
      <c r="X240" s="87">
        <f t="shared" si="118"/>
        <v>1800</v>
      </c>
      <c r="Y240" s="87">
        <f t="shared" si="118"/>
        <v>1800</v>
      </c>
      <c r="Z240" s="87">
        <f t="shared" si="118"/>
        <v>1800</v>
      </c>
      <c r="AA240" s="87">
        <f t="shared" si="118"/>
        <v>1800</v>
      </c>
      <c r="AB240" s="87">
        <f t="shared" si="118"/>
        <v>1800</v>
      </c>
      <c r="AC240" s="87">
        <f t="shared" si="118"/>
        <v>1800</v>
      </c>
      <c r="AD240" s="87">
        <f t="shared" si="118"/>
        <v>1800</v>
      </c>
      <c r="AE240" s="87">
        <f t="shared" si="118"/>
        <v>1800</v>
      </c>
      <c r="AF240" s="87">
        <f t="shared" si="118"/>
        <v>1800</v>
      </c>
      <c r="AG240" s="87">
        <f t="shared" si="118"/>
        <v>1800</v>
      </c>
      <c r="AH240" s="42"/>
    </row>
    <row r="241" spans="1:34" s="116" customFormat="1" ht="17.25" thickBot="1" x14ac:dyDescent="0.35">
      <c r="A241" s="63"/>
      <c r="B241" s="19" t="s">
        <v>157</v>
      </c>
      <c r="C241" s="19" t="s">
        <v>257</v>
      </c>
      <c r="D241" s="88">
        <f t="shared" ref="D241:AG241" si="119">D239</f>
        <v>1800</v>
      </c>
      <c r="E241" s="88">
        <f t="shared" si="119"/>
        <v>1800</v>
      </c>
      <c r="F241" s="88">
        <f t="shared" si="119"/>
        <v>1800</v>
      </c>
      <c r="G241" s="88">
        <f t="shared" si="119"/>
        <v>1800</v>
      </c>
      <c r="H241" s="88">
        <f t="shared" si="119"/>
        <v>1800</v>
      </c>
      <c r="I241" s="88">
        <f t="shared" si="119"/>
        <v>1800</v>
      </c>
      <c r="J241" s="88">
        <f t="shared" si="119"/>
        <v>1800</v>
      </c>
      <c r="K241" s="88">
        <f t="shared" si="119"/>
        <v>1800</v>
      </c>
      <c r="L241" s="88">
        <f t="shared" si="119"/>
        <v>1800</v>
      </c>
      <c r="M241" s="88">
        <f t="shared" si="119"/>
        <v>1800</v>
      </c>
      <c r="N241" s="88">
        <f t="shared" si="119"/>
        <v>1800</v>
      </c>
      <c r="O241" s="88">
        <f t="shared" si="119"/>
        <v>1800</v>
      </c>
      <c r="P241" s="88">
        <f t="shared" si="119"/>
        <v>1800</v>
      </c>
      <c r="Q241" s="88">
        <f t="shared" si="119"/>
        <v>1800</v>
      </c>
      <c r="R241" s="88">
        <f t="shared" si="119"/>
        <v>1800</v>
      </c>
      <c r="S241" s="88">
        <f t="shared" si="119"/>
        <v>1800</v>
      </c>
      <c r="T241" s="88">
        <f t="shared" si="119"/>
        <v>1800</v>
      </c>
      <c r="U241" s="88">
        <f t="shared" si="119"/>
        <v>1800</v>
      </c>
      <c r="V241" s="88">
        <f t="shared" si="119"/>
        <v>1800</v>
      </c>
      <c r="W241" s="88">
        <f t="shared" si="119"/>
        <v>1800</v>
      </c>
      <c r="X241" s="88">
        <f t="shared" si="119"/>
        <v>1800</v>
      </c>
      <c r="Y241" s="88">
        <f t="shared" si="119"/>
        <v>1800</v>
      </c>
      <c r="Z241" s="88">
        <f t="shared" si="119"/>
        <v>1800</v>
      </c>
      <c r="AA241" s="88">
        <f t="shared" si="119"/>
        <v>1800</v>
      </c>
      <c r="AB241" s="88">
        <f t="shared" si="119"/>
        <v>1800</v>
      </c>
      <c r="AC241" s="88">
        <f t="shared" si="119"/>
        <v>1800</v>
      </c>
      <c r="AD241" s="88">
        <f t="shared" si="119"/>
        <v>1800</v>
      </c>
      <c r="AE241" s="88">
        <f t="shared" si="119"/>
        <v>1800</v>
      </c>
      <c r="AF241" s="88">
        <f t="shared" si="119"/>
        <v>1800</v>
      </c>
      <c r="AG241" s="88">
        <f t="shared" si="119"/>
        <v>1800</v>
      </c>
      <c r="AH241" s="42"/>
    </row>
    <row r="242" spans="1:34" s="116" customFormat="1" ht="17.25" thickBot="1" x14ac:dyDescent="0.35">
      <c r="A242" s="63"/>
      <c r="B242" s="19" t="s">
        <v>157</v>
      </c>
      <c r="C242" s="19" t="s">
        <v>248</v>
      </c>
      <c r="D242" s="87">
        <f t="shared" ref="D242:AG242" si="120">D239</f>
        <v>1800</v>
      </c>
      <c r="E242" s="87">
        <f t="shared" si="120"/>
        <v>1800</v>
      </c>
      <c r="F242" s="87">
        <f t="shared" si="120"/>
        <v>1800</v>
      </c>
      <c r="G242" s="87">
        <f t="shared" si="120"/>
        <v>1800</v>
      </c>
      <c r="H242" s="87">
        <f t="shared" si="120"/>
        <v>1800</v>
      </c>
      <c r="I242" s="87">
        <f t="shared" si="120"/>
        <v>1800</v>
      </c>
      <c r="J242" s="87">
        <f t="shared" si="120"/>
        <v>1800</v>
      </c>
      <c r="K242" s="87">
        <f t="shared" si="120"/>
        <v>1800</v>
      </c>
      <c r="L242" s="87">
        <f t="shared" si="120"/>
        <v>1800</v>
      </c>
      <c r="M242" s="87">
        <f t="shared" si="120"/>
        <v>1800</v>
      </c>
      <c r="N242" s="87">
        <f t="shared" si="120"/>
        <v>1800</v>
      </c>
      <c r="O242" s="87">
        <f t="shared" si="120"/>
        <v>1800</v>
      </c>
      <c r="P242" s="87">
        <f t="shared" si="120"/>
        <v>1800</v>
      </c>
      <c r="Q242" s="87">
        <f t="shared" si="120"/>
        <v>1800</v>
      </c>
      <c r="R242" s="87">
        <f t="shared" si="120"/>
        <v>1800</v>
      </c>
      <c r="S242" s="87">
        <f t="shared" si="120"/>
        <v>1800</v>
      </c>
      <c r="T242" s="87">
        <f t="shared" si="120"/>
        <v>1800</v>
      </c>
      <c r="U242" s="87">
        <f t="shared" si="120"/>
        <v>1800</v>
      </c>
      <c r="V242" s="87">
        <f t="shared" si="120"/>
        <v>1800</v>
      </c>
      <c r="W242" s="87">
        <f t="shared" si="120"/>
        <v>1800</v>
      </c>
      <c r="X242" s="87">
        <f t="shared" si="120"/>
        <v>1800</v>
      </c>
      <c r="Y242" s="87">
        <f t="shared" si="120"/>
        <v>1800</v>
      </c>
      <c r="Z242" s="87">
        <f t="shared" si="120"/>
        <v>1800</v>
      </c>
      <c r="AA242" s="87">
        <f t="shared" si="120"/>
        <v>1800</v>
      </c>
      <c r="AB242" s="87">
        <f t="shared" si="120"/>
        <v>1800</v>
      </c>
      <c r="AC242" s="87">
        <f t="shared" si="120"/>
        <v>1800</v>
      </c>
      <c r="AD242" s="87">
        <f t="shared" si="120"/>
        <v>1800</v>
      </c>
      <c r="AE242" s="87">
        <f t="shared" si="120"/>
        <v>1800</v>
      </c>
      <c r="AF242" s="87">
        <f t="shared" si="120"/>
        <v>1800</v>
      </c>
      <c r="AG242" s="87">
        <f t="shared" si="120"/>
        <v>1800</v>
      </c>
      <c r="AH242" s="42"/>
    </row>
    <row r="243" spans="1:34" s="116" customFormat="1" ht="17.25" thickBot="1" x14ac:dyDescent="0.35">
      <c r="A243" s="63"/>
      <c r="B243" s="19" t="s">
        <v>157</v>
      </c>
      <c r="C243" s="19" t="s">
        <v>26</v>
      </c>
      <c r="D243" s="87">
        <f t="shared" ref="D243:AG243" si="121">D239</f>
        <v>1800</v>
      </c>
      <c r="E243" s="87">
        <f t="shared" si="121"/>
        <v>1800</v>
      </c>
      <c r="F243" s="87">
        <f t="shared" si="121"/>
        <v>1800</v>
      </c>
      <c r="G243" s="87">
        <f t="shared" si="121"/>
        <v>1800</v>
      </c>
      <c r="H243" s="87">
        <f t="shared" si="121"/>
        <v>1800</v>
      </c>
      <c r="I243" s="87">
        <f t="shared" si="121"/>
        <v>1800</v>
      </c>
      <c r="J243" s="87">
        <f t="shared" si="121"/>
        <v>1800</v>
      </c>
      <c r="K243" s="87">
        <f t="shared" si="121"/>
        <v>1800</v>
      </c>
      <c r="L243" s="87">
        <f t="shared" si="121"/>
        <v>1800</v>
      </c>
      <c r="M243" s="87">
        <f t="shared" si="121"/>
        <v>1800</v>
      </c>
      <c r="N243" s="87">
        <f t="shared" si="121"/>
        <v>1800</v>
      </c>
      <c r="O243" s="87">
        <f t="shared" si="121"/>
        <v>1800</v>
      </c>
      <c r="P243" s="87">
        <f t="shared" si="121"/>
        <v>1800</v>
      </c>
      <c r="Q243" s="87">
        <f t="shared" si="121"/>
        <v>1800</v>
      </c>
      <c r="R243" s="87">
        <f t="shared" si="121"/>
        <v>1800</v>
      </c>
      <c r="S243" s="87">
        <f t="shared" si="121"/>
        <v>1800</v>
      </c>
      <c r="T243" s="87">
        <f t="shared" si="121"/>
        <v>1800</v>
      </c>
      <c r="U243" s="87">
        <f t="shared" si="121"/>
        <v>1800</v>
      </c>
      <c r="V243" s="87">
        <f t="shared" si="121"/>
        <v>1800</v>
      </c>
      <c r="W243" s="87">
        <f t="shared" si="121"/>
        <v>1800</v>
      </c>
      <c r="X243" s="87">
        <f t="shared" si="121"/>
        <v>1800</v>
      </c>
      <c r="Y243" s="87">
        <f t="shared" si="121"/>
        <v>1800</v>
      </c>
      <c r="Z243" s="87">
        <f t="shared" si="121"/>
        <v>1800</v>
      </c>
      <c r="AA243" s="87">
        <f t="shared" si="121"/>
        <v>1800</v>
      </c>
      <c r="AB243" s="87">
        <f t="shared" si="121"/>
        <v>1800</v>
      </c>
      <c r="AC243" s="87">
        <f t="shared" si="121"/>
        <v>1800</v>
      </c>
      <c r="AD243" s="87">
        <f t="shared" si="121"/>
        <v>1800</v>
      </c>
      <c r="AE243" s="87">
        <f t="shared" si="121"/>
        <v>1800</v>
      </c>
      <c r="AF243" s="87">
        <f t="shared" si="121"/>
        <v>1800</v>
      </c>
      <c r="AG243" s="87">
        <f t="shared" si="121"/>
        <v>1800</v>
      </c>
      <c r="AH243" s="42"/>
    </row>
    <row r="244" spans="1:34" s="116" customFormat="1" ht="17.25" thickBot="1" x14ac:dyDescent="0.35">
      <c r="A244" s="64"/>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row>
    <row r="245" spans="1:34" s="116" customFormat="1" ht="17.25" thickBot="1" x14ac:dyDescent="0.35">
      <c r="A245" s="63"/>
      <c r="B245" s="28"/>
      <c r="C245" s="26" t="s">
        <v>43</v>
      </c>
      <c r="D245" s="115" t="s">
        <v>40</v>
      </c>
      <c r="E245" s="115" t="s">
        <v>46</v>
      </c>
      <c r="F245" s="115" t="s">
        <v>47</v>
      </c>
      <c r="G245" s="115" t="s">
        <v>48</v>
      </c>
      <c r="H245" s="115" t="s">
        <v>39</v>
      </c>
      <c r="I245" s="115" t="s">
        <v>38</v>
      </c>
      <c r="J245" s="115" t="s">
        <v>49</v>
      </c>
      <c r="K245" s="115" t="s">
        <v>50</v>
      </c>
      <c r="L245" s="115" t="s">
        <v>51</v>
      </c>
      <c r="M245" s="115" t="s">
        <v>52</v>
      </c>
      <c r="N245" s="115" t="s">
        <v>53</v>
      </c>
      <c r="O245" s="115" t="s">
        <v>54</v>
      </c>
      <c r="P245" s="115" t="s">
        <v>55</v>
      </c>
      <c r="Q245" s="115" t="s">
        <v>56</v>
      </c>
      <c r="R245" s="115" t="s">
        <v>57</v>
      </c>
      <c r="S245" s="115" t="s">
        <v>58</v>
      </c>
      <c r="T245" s="115" t="s">
        <v>59</v>
      </c>
      <c r="U245" s="115" t="s">
        <v>60</v>
      </c>
      <c r="V245" s="115" t="s">
        <v>41</v>
      </c>
      <c r="W245" s="115" t="s">
        <v>61</v>
      </c>
      <c r="X245" s="115" t="s">
        <v>62</v>
      </c>
      <c r="Y245" s="115" t="s">
        <v>63</v>
      </c>
      <c r="Z245" s="115" t="s">
        <v>64</v>
      </c>
      <c r="AA245" s="115" t="s">
        <v>65</v>
      </c>
      <c r="AB245" s="115" t="s">
        <v>66</v>
      </c>
      <c r="AC245" s="115" t="s">
        <v>67</v>
      </c>
      <c r="AD245" s="115" t="s">
        <v>68</v>
      </c>
      <c r="AE245" s="115" t="s">
        <v>69</v>
      </c>
      <c r="AF245" s="115" t="s">
        <v>70</v>
      </c>
      <c r="AG245" s="115" t="s">
        <v>104</v>
      </c>
      <c r="AH245" s="20"/>
    </row>
    <row r="246" spans="1:34" s="116" customFormat="1" ht="17.25" thickBot="1" x14ac:dyDescent="0.35">
      <c r="A246" s="63" t="str">
        <f t="shared" ref="A246:A252" si="122">C246&amp;" "&amp;B246</f>
        <v xml:space="preserve">GenCost Current Policies Hydrogen reciprocating engines </v>
      </c>
      <c r="B246" s="19" t="s">
        <v>264</v>
      </c>
      <c r="C246" s="34" t="s">
        <v>250</v>
      </c>
      <c r="D246" s="89">
        <f t="shared" ref="D246:AG246" si="123">INDEX(D$15:D$30,MATCH($B246,$B$15:$B$30,0))</f>
        <v>1989</v>
      </c>
      <c r="E246" s="89">
        <f t="shared" si="123"/>
        <v>1989</v>
      </c>
      <c r="F246" s="89">
        <f t="shared" si="123"/>
        <v>1985</v>
      </c>
      <c r="G246" s="89">
        <f t="shared" si="123"/>
        <v>1981</v>
      </c>
      <c r="H246" s="89">
        <f t="shared" si="123"/>
        <v>1977</v>
      </c>
      <c r="I246" s="89">
        <f t="shared" si="123"/>
        <v>1973</v>
      </c>
      <c r="J246" s="89">
        <f t="shared" si="123"/>
        <v>1969</v>
      </c>
      <c r="K246" s="89">
        <f t="shared" si="123"/>
        <v>1965</v>
      </c>
      <c r="L246" s="89">
        <f t="shared" si="123"/>
        <v>1961</v>
      </c>
      <c r="M246" s="89">
        <f t="shared" si="123"/>
        <v>1957</v>
      </c>
      <c r="N246" s="89">
        <f t="shared" si="123"/>
        <v>1953</v>
      </c>
      <c r="O246" s="89">
        <f t="shared" si="123"/>
        <v>1950</v>
      </c>
      <c r="P246" s="89">
        <f t="shared" si="123"/>
        <v>1946</v>
      </c>
      <c r="Q246" s="89">
        <f t="shared" si="123"/>
        <v>1942</v>
      </c>
      <c r="R246" s="89">
        <f t="shared" si="123"/>
        <v>1938</v>
      </c>
      <c r="S246" s="89">
        <f t="shared" si="123"/>
        <v>1934</v>
      </c>
      <c r="T246" s="89">
        <f t="shared" si="123"/>
        <v>1930</v>
      </c>
      <c r="U246" s="89">
        <f t="shared" si="123"/>
        <v>1926</v>
      </c>
      <c r="V246" s="89">
        <f t="shared" si="123"/>
        <v>1922</v>
      </c>
      <c r="W246" s="89">
        <f t="shared" si="123"/>
        <v>1919</v>
      </c>
      <c r="X246" s="89">
        <f t="shared" si="123"/>
        <v>1915</v>
      </c>
      <c r="Y246" s="89">
        <f t="shared" si="123"/>
        <v>1911</v>
      </c>
      <c r="Z246" s="89">
        <f t="shared" si="123"/>
        <v>1907</v>
      </c>
      <c r="AA246" s="89">
        <f t="shared" si="123"/>
        <v>1903</v>
      </c>
      <c r="AB246" s="89">
        <f t="shared" si="123"/>
        <v>1899</v>
      </c>
      <c r="AC246" s="89">
        <f t="shared" si="123"/>
        <v>1896</v>
      </c>
      <c r="AD246" s="89">
        <f t="shared" si="123"/>
        <v>1892</v>
      </c>
      <c r="AE246" s="89">
        <f t="shared" si="123"/>
        <v>1888</v>
      </c>
      <c r="AF246" s="89">
        <f t="shared" si="123"/>
        <v>1884</v>
      </c>
      <c r="AG246" s="89">
        <f t="shared" si="123"/>
        <v>1881</v>
      </c>
      <c r="AH246" s="20"/>
    </row>
    <row r="247" spans="1:34" s="116" customFormat="1" ht="17.25" thickBot="1" x14ac:dyDescent="0.35">
      <c r="A247" s="63"/>
      <c r="B247" s="19" t="s">
        <v>264</v>
      </c>
      <c r="C247" s="34" t="s">
        <v>261</v>
      </c>
      <c r="D247" s="89">
        <f t="shared" ref="D247:AG247" si="124">INDEX(D$35:D$50,MATCH($B247,$B$35:$B$50,0))</f>
        <v>1989</v>
      </c>
      <c r="E247" s="89">
        <f t="shared" si="124"/>
        <v>1989</v>
      </c>
      <c r="F247" s="89">
        <f t="shared" si="124"/>
        <v>1985</v>
      </c>
      <c r="G247" s="89">
        <f t="shared" si="124"/>
        <v>1981</v>
      </c>
      <c r="H247" s="89">
        <f t="shared" si="124"/>
        <v>1977</v>
      </c>
      <c r="I247" s="89">
        <f t="shared" si="124"/>
        <v>1973</v>
      </c>
      <c r="J247" s="89">
        <f t="shared" si="124"/>
        <v>1969</v>
      </c>
      <c r="K247" s="89">
        <f t="shared" si="124"/>
        <v>1965</v>
      </c>
      <c r="L247" s="89">
        <f t="shared" si="124"/>
        <v>1961</v>
      </c>
      <c r="M247" s="89">
        <f t="shared" si="124"/>
        <v>1957</v>
      </c>
      <c r="N247" s="89">
        <f t="shared" si="124"/>
        <v>1953</v>
      </c>
      <c r="O247" s="89">
        <f t="shared" si="124"/>
        <v>1950</v>
      </c>
      <c r="P247" s="89">
        <f t="shared" si="124"/>
        <v>1946</v>
      </c>
      <c r="Q247" s="89">
        <f t="shared" si="124"/>
        <v>1942</v>
      </c>
      <c r="R247" s="89">
        <f t="shared" si="124"/>
        <v>1938</v>
      </c>
      <c r="S247" s="89">
        <f t="shared" si="124"/>
        <v>1934</v>
      </c>
      <c r="T247" s="89">
        <f t="shared" si="124"/>
        <v>1930</v>
      </c>
      <c r="U247" s="89">
        <f t="shared" si="124"/>
        <v>1926</v>
      </c>
      <c r="V247" s="89">
        <f t="shared" si="124"/>
        <v>1922</v>
      </c>
      <c r="W247" s="89">
        <f t="shared" si="124"/>
        <v>1919</v>
      </c>
      <c r="X247" s="89">
        <f t="shared" si="124"/>
        <v>1915</v>
      </c>
      <c r="Y247" s="89">
        <f t="shared" si="124"/>
        <v>1911</v>
      </c>
      <c r="Z247" s="89">
        <f t="shared" si="124"/>
        <v>1907</v>
      </c>
      <c r="AA247" s="89">
        <f t="shared" si="124"/>
        <v>1903</v>
      </c>
      <c r="AB247" s="89">
        <f t="shared" si="124"/>
        <v>1899</v>
      </c>
      <c r="AC247" s="89">
        <f t="shared" si="124"/>
        <v>1896</v>
      </c>
      <c r="AD247" s="89">
        <f t="shared" si="124"/>
        <v>1892</v>
      </c>
      <c r="AE247" s="89">
        <f t="shared" si="124"/>
        <v>1888</v>
      </c>
      <c r="AF247" s="89">
        <f t="shared" si="124"/>
        <v>1884</v>
      </c>
      <c r="AG247" s="89">
        <f t="shared" si="124"/>
        <v>1881</v>
      </c>
      <c r="AH247" s="20"/>
    </row>
    <row r="248" spans="1:34" s="116" customFormat="1" ht="17.25" thickBot="1" x14ac:dyDescent="0.35">
      <c r="A248" s="63" t="str">
        <f t="shared" si="122"/>
        <v xml:space="preserve">GenCost Global NZE by 2050 Hydrogen reciprocating engines </v>
      </c>
      <c r="B248" s="19" t="s">
        <v>264</v>
      </c>
      <c r="C248" s="34" t="s">
        <v>249</v>
      </c>
      <c r="D248" s="89">
        <f t="shared" ref="D248:AG248" si="125">INDEX(D$55:D$70,MATCH($B248,$B$55:$B$70,0))</f>
        <v>1989</v>
      </c>
      <c r="E248" s="89">
        <f t="shared" si="125"/>
        <v>1989</v>
      </c>
      <c r="F248" s="89">
        <f t="shared" si="125"/>
        <v>1981</v>
      </c>
      <c r="G248" s="89">
        <f t="shared" si="125"/>
        <v>1977</v>
      </c>
      <c r="H248" s="89">
        <f t="shared" si="125"/>
        <v>1973</v>
      </c>
      <c r="I248" s="89">
        <f t="shared" si="125"/>
        <v>1969</v>
      </c>
      <c r="J248" s="89">
        <f t="shared" si="125"/>
        <v>1965</v>
      </c>
      <c r="K248" s="89">
        <f t="shared" si="125"/>
        <v>1961</v>
      </c>
      <c r="L248" s="89">
        <f t="shared" si="125"/>
        <v>1957</v>
      </c>
      <c r="M248" s="89">
        <f t="shared" si="125"/>
        <v>1953</v>
      </c>
      <c r="N248" s="89">
        <f t="shared" si="125"/>
        <v>1950</v>
      </c>
      <c r="O248" s="89">
        <f t="shared" si="125"/>
        <v>1946</v>
      </c>
      <c r="P248" s="89">
        <f t="shared" si="125"/>
        <v>1942</v>
      </c>
      <c r="Q248" s="89">
        <f t="shared" si="125"/>
        <v>1938</v>
      </c>
      <c r="R248" s="89">
        <f t="shared" si="125"/>
        <v>1934</v>
      </c>
      <c r="S248" s="89">
        <f t="shared" si="125"/>
        <v>1930</v>
      </c>
      <c r="T248" s="89">
        <f t="shared" si="125"/>
        <v>1926</v>
      </c>
      <c r="U248" s="89">
        <f t="shared" si="125"/>
        <v>1922</v>
      </c>
      <c r="V248" s="89">
        <f t="shared" si="125"/>
        <v>1919</v>
      </c>
      <c r="W248" s="89">
        <f t="shared" si="125"/>
        <v>1915</v>
      </c>
      <c r="X248" s="89">
        <f t="shared" si="125"/>
        <v>1911</v>
      </c>
      <c r="Y248" s="89">
        <f t="shared" si="125"/>
        <v>1907</v>
      </c>
      <c r="Z248" s="89">
        <f t="shared" si="125"/>
        <v>1903</v>
      </c>
      <c r="AA248" s="89">
        <f t="shared" si="125"/>
        <v>1899</v>
      </c>
      <c r="AB248" s="89">
        <f t="shared" si="125"/>
        <v>1896</v>
      </c>
      <c r="AC248" s="89">
        <f t="shared" si="125"/>
        <v>1892</v>
      </c>
      <c r="AD248" s="89">
        <f t="shared" si="125"/>
        <v>1888</v>
      </c>
      <c r="AE248" s="89">
        <f t="shared" si="125"/>
        <v>1884</v>
      </c>
      <c r="AF248" s="89">
        <f t="shared" si="125"/>
        <v>1881</v>
      </c>
      <c r="AG248" s="89">
        <f t="shared" si="125"/>
        <v>1879</v>
      </c>
      <c r="AH248" s="42"/>
    </row>
    <row r="249" spans="1:34" s="116" customFormat="1" ht="17.25" thickBot="1" x14ac:dyDescent="0.35">
      <c r="A249" s="63" t="str">
        <f t="shared" si="122"/>
        <v xml:space="preserve">Step Change Hydrogen reciprocating engines </v>
      </c>
      <c r="B249" s="19" t="s">
        <v>264</v>
      </c>
      <c r="C249" s="19" t="s">
        <v>27</v>
      </c>
      <c r="D249" s="87">
        <f t="shared" ref="D249:S252" si="126">INDEX($D$15:$AG$77,MATCH(INDEX($I$4:$L$4,1,MATCH($C249,$I$3:$L$3,0))&amp;" "&amp;$B249,$A$15:$A$77,0),MATCH(D$82,$D$14:$AG$14,0))</f>
        <v>1989</v>
      </c>
      <c r="E249" s="87">
        <f t="shared" si="126"/>
        <v>1989</v>
      </c>
      <c r="F249" s="87">
        <f t="shared" si="126"/>
        <v>1985</v>
      </c>
      <c r="G249" s="87">
        <f t="shared" si="126"/>
        <v>1981</v>
      </c>
      <c r="H249" s="87">
        <f t="shared" si="126"/>
        <v>1977</v>
      </c>
      <c r="I249" s="87">
        <f t="shared" si="126"/>
        <v>1973</v>
      </c>
      <c r="J249" s="87">
        <f t="shared" si="126"/>
        <v>1969</v>
      </c>
      <c r="K249" s="87">
        <f t="shared" si="126"/>
        <v>1965</v>
      </c>
      <c r="L249" s="87">
        <f t="shared" si="126"/>
        <v>1961</v>
      </c>
      <c r="M249" s="87">
        <f t="shared" si="126"/>
        <v>1957</v>
      </c>
      <c r="N249" s="87">
        <f t="shared" si="126"/>
        <v>1953</v>
      </c>
      <c r="O249" s="87">
        <f t="shared" si="126"/>
        <v>1950</v>
      </c>
      <c r="P249" s="87">
        <f t="shared" si="126"/>
        <v>1946</v>
      </c>
      <c r="Q249" s="87">
        <f t="shared" si="126"/>
        <v>1942</v>
      </c>
      <c r="R249" s="87">
        <f t="shared" si="126"/>
        <v>1938</v>
      </c>
      <c r="S249" s="87">
        <f t="shared" si="126"/>
        <v>1934</v>
      </c>
      <c r="T249" s="87">
        <f t="shared" ref="T249:AG252" si="127">INDEX($D$15:$AG$77,MATCH(INDEX($I$4:$L$4,1,MATCH($C249,$I$3:$L$3,0))&amp;" "&amp;$B249,$A$15:$A$77,0),MATCH(T$82,$D$14:$AG$14,0))</f>
        <v>1930</v>
      </c>
      <c r="U249" s="87">
        <f t="shared" si="127"/>
        <v>1926</v>
      </c>
      <c r="V249" s="87">
        <f t="shared" si="127"/>
        <v>1922</v>
      </c>
      <c r="W249" s="87">
        <f t="shared" si="127"/>
        <v>1919</v>
      </c>
      <c r="X249" s="87">
        <f t="shared" si="127"/>
        <v>1915</v>
      </c>
      <c r="Y249" s="87">
        <f t="shared" si="127"/>
        <v>1911</v>
      </c>
      <c r="Z249" s="87">
        <f t="shared" si="127"/>
        <v>1907</v>
      </c>
      <c r="AA249" s="87">
        <f t="shared" si="127"/>
        <v>1903</v>
      </c>
      <c r="AB249" s="87">
        <f t="shared" si="127"/>
        <v>1899</v>
      </c>
      <c r="AC249" s="87">
        <f t="shared" si="127"/>
        <v>1896</v>
      </c>
      <c r="AD249" s="87">
        <f t="shared" si="127"/>
        <v>1892</v>
      </c>
      <c r="AE249" s="87">
        <f t="shared" si="127"/>
        <v>1888</v>
      </c>
      <c r="AF249" s="87">
        <f t="shared" si="127"/>
        <v>1884</v>
      </c>
      <c r="AG249" s="87">
        <f t="shared" si="127"/>
        <v>1881</v>
      </c>
      <c r="AH249" s="42"/>
    </row>
    <row r="250" spans="1:34" s="116" customFormat="1" ht="17.25" thickBot="1" x14ac:dyDescent="0.35">
      <c r="A250" s="63" t="str">
        <f t="shared" si="122"/>
        <v xml:space="preserve">Hydrogen Export Hydrogen reciprocating engines </v>
      </c>
      <c r="B250" s="19" t="s">
        <v>264</v>
      </c>
      <c r="C250" s="19" t="s">
        <v>257</v>
      </c>
      <c r="D250" s="88">
        <f t="shared" si="126"/>
        <v>1989</v>
      </c>
      <c r="E250" s="88">
        <f t="shared" si="126"/>
        <v>1989</v>
      </c>
      <c r="F250" s="88">
        <f t="shared" si="126"/>
        <v>1981</v>
      </c>
      <c r="G250" s="88">
        <f t="shared" si="126"/>
        <v>1977</v>
      </c>
      <c r="H250" s="88">
        <f t="shared" si="126"/>
        <v>1973</v>
      </c>
      <c r="I250" s="88">
        <f t="shared" si="126"/>
        <v>1969</v>
      </c>
      <c r="J250" s="88">
        <f t="shared" si="126"/>
        <v>1965</v>
      </c>
      <c r="K250" s="88">
        <f t="shared" si="126"/>
        <v>1961</v>
      </c>
      <c r="L250" s="88">
        <f t="shared" si="126"/>
        <v>1957</v>
      </c>
      <c r="M250" s="88">
        <f t="shared" si="126"/>
        <v>1953</v>
      </c>
      <c r="N250" s="88">
        <f t="shared" si="126"/>
        <v>1950</v>
      </c>
      <c r="O250" s="88">
        <f t="shared" si="126"/>
        <v>1946</v>
      </c>
      <c r="P250" s="88">
        <f t="shared" si="126"/>
        <v>1942</v>
      </c>
      <c r="Q250" s="88">
        <f t="shared" si="126"/>
        <v>1938</v>
      </c>
      <c r="R250" s="88">
        <f t="shared" si="126"/>
        <v>1934</v>
      </c>
      <c r="S250" s="88">
        <f t="shared" si="126"/>
        <v>1930</v>
      </c>
      <c r="T250" s="88">
        <f t="shared" si="127"/>
        <v>1926</v>
      </c>
      <c r="U250" s="88">
        <f t="shared" si="127"/>
        <v>1922</v>
      </c>
      <c r="V250" s="88">
        <f t="shared" si="127"/>
        <v>1919</v>
      </c>
      <c r="W250" s="88">
        <f t="shared" si="127"/>
        <v>1915</v>
      </c>
      <c r="X250" s="88">
        <f t="shared" si="127"/>
        <v>1911</v>
      </c>
      <c r="Y250" s="88">
        <f t="shared" si="127"/>
        <v>1907</v>
      </c>
      <c r="Z250" s="88">
        <f t="shared" si="127"/>
        <v>1903</v>
      </c>
      <c r="AA250" s="88">
        <f t="shared" si="127"/>
        <v>1899</v>
      </c>
      <c r="AB250" s="88">
        <f t="shared" si="127"/>
        <v>1896</v>
      </c>
      <c r="AC250" s="88">
        <f t="shared" si="127"/>
        <v>1892</v>
      </c>
      <c r="AD250" s="88">
        <f t="shared" si="127"/>
        <v>1888</v>
      </c>
      <c r="AE250" s="88">
        <f t="shared" si="127"/>
        <v>1884</v>
      </c>
      <c r="AF250" s="88">
        <f t="shared" si="127"/>
        <v>1881</v>
      </c>
      <c r="AG250" s="88">
        <f t="shared" si="127"/>
        <v>1879</v>
      </c>
      <c r="AH250" s="42"/>
    </row>
    <row r="251" spans="1:34" s="116" customFormat="1" ht="17.25" thickBot="1" x14ac:dyDescent="0.35">
      <c r="A251" s="63" t="str">
        <f t="shared" si="122"/>
        <v xml:space="preserve">Progressive Change Hydrogen reciprocating engines </v>
      </c>
      <c r="B251" s="19" t="s">
        <v>264</v>
      </c>
      <c r="C251" s="19" t="s">
        <v>248</v>
      </c>
      <c r="D251" s="87">
        <f t="shared" si="126"/>
        <v>1989</v>
      </c>
      <c r="E251" s="87">
        <f t="shared" si="126"/>
        <v>1989</v>
      </c>
      <c r="F251" s="87">
        <f t="shared" si="126"/>
        <v>1985</v>
      </c>
      <c r="G251" s="87">
        <f t="shared" si="126"/>
        <v>1981</v>
      </c>
      <c r="H251" s="87">
        <f t="shared" si="126"/>
        <v>1977</v>
      </c>
      <c r="I251" s="87">
        <f t="shared" si="126"/>
        <v>1973</v>
      </c>
      <c r="J251" s="87">
        <f t="shared" si="126"/>
        <v>1969</v>
      </c>
      <c r="K251" s="87">
        <f t="shared" si="126"/>
        <v>1965</v>
      </c>
      <c r="L251" s="87">
        <f t="shared" si="126"/>
        <v>1961</v>
      </c>
      <c r="M251" s="87">
        <f t="shared" si="126"/>
        <v>1957</v>
      </c>
      <c r="N251" s="87">
        <f t="shared" si="126"/>
        <v>1953</v>
      </c>
      <c r="O251" s="87">
        <f t="shared" si="126"/>
        <v>1950</v>
      </c>
      <c r="P251" s="87">
        <f t="shared" si="126"/>
        <v>1946</v>
      </c>
      <c r="Q251" s="87">
        <f t="shared" si="126"/>
        <v>1942</v>
      </c>
      <c r="R251" s="87">
        <f t="shared" si="126"/>
        <v>1938</v>
      </c>
      <c r="S251" s="87">
        <f t="shared" si="126"/>
        <v>1934</v>
      </c>
      <c r="T251" s="87">
        <f t="shared" si="127"/>
        <v>1930</v>
      </c>
      <c r="U251" s="87">
        <f t="shared" si="127"/>
        <v>1926</v>
      </c>
      <c r="V251" s="87">
        <f t="shared" si="127"/>
        <v>1922</v>
      </c>
      <c r="W251" s="87">
        <f t="shared" si="127"/>
        <v>1919</v>
      </c>
      <c r="X251" s="87">
        <f t="shared" si="127"/>
        <v>1915</v>
      </c>
      <c r="Y251" s="87">
        <f t="shared" si="127"/>
        <v>1911</v>
      </c>
      <c r="Z251" s="87">
        <f t="shared" si="127"/>
        <v>1907</v>
      </c>
      <c r="AA251" s="87">
        <f t="shared" si="127"/>
        <v>1903</v>
      </c>
      <c r="AB251" s="87">
        <f t="shared" si="127"/>
        <v>1899</v>
      </c>
      <c r="AC251" s="87">
        <f t="shared" si="127"/>
        <v>1896</v>
      </c>
      <c r="AD251" s="87">
        <f t="shared" si="127"/>
        <v>1892</v>
      </c>
      <c r="AE251" s="87">
        <f t="shared" si="127"/>
        <v>1888</v>
      </c>
      <c r="AF251" s="87">
        <f t="shared" si="127"/>
        <v>1884</v>
      </c>
      <c r="AG251" s="87">
        <f t="shared" si="127"/>
        <v>1881</v>
      </c>
      <c r="AH251" s="42"/>
    </row>
    <row r="252" spans="1:34" s="116" customFormat="1" ht="17.25" thickBot="1" x14ac:dyDescent="0.35">
      <c r="A252" s="63" t="str">
        <f t="shared" si="122"/>
        <v xml:space="preserve">Slow Change Hydrogen reciprocating engines </v>
      </c>
      <c r="B252" s="19" t="s">
        <v>264</v>
      </c>
      <c r="C252" s="19" t="s">
        <v>26</v>
      </c>
      <c r="D252" s="87">
        <f t="shared" si="126"/>
        <v>1989</v>
      </c>
      <c r="E252" s="87">
        <f t="shared" si="126"/>
        <v>1989</v>
      </c>
      <c r="F252" s="87">
        <f t="shared" si="126"/>
        <v>1985</v>
      </c>
      <c r="G252" s="87">
        <f t="shared" si="126"/>
        <v>1981</v>
      </c>
      <c r="H252" s="87">
        <f t="shared" si="126"/>
        <v>1977</v>
      </c>
      <c r="I252" s="87">
        <f t="shared" si="126"/>
        <v>1973</v>
      </c>
      <c r="J252" s="87">
        <f t="shared" si="126"/>
        <v>1969</v>
      </c>
      <c r="K252" s="87">
        <f t="shared" si="126"/>
        <v>1965</v>
      </c>
      <c r="L252" s="87">
        <f t="shared" si="126"/>
        <v>1961</v>
      </c>
      <c r="M252" s="87">
        <f t="shared" si="126"/>
        <v>1957</v>
      </c>
      <c r="N252" s="87">
        <f t="shared" si="126"/>
        <v>1953</v>
      </c>
      <c r="O252" s="87">
        <f t="shared" si="126"/>
        <v>1950</v>
      </c>
      <c r="P252" s="87">
        <f t="shared" si="126"/>
        <v>1946</v>
      </c>
      <c r="Q252" s="87">
        <f t="shared" si="126"/>
        <v>1942</v>
      </c>
      <c r="R252" s="87">
        <f t="shared" si="126"/>
        <v>1938</v>
      </c>
      <c r="S252" s="87">
        <f t="shared" si="126"/>
        <v>1934</v>
      </c>
      <c r="T252" s="87">
        <f t="shared" si="127"/>
        <v>1930</v>
      </c>
      <c r="U252" s="87">
        <f t="shared" si="127"/>
        <v>1926</v>
      </c>
      <c r="V252" s="87">
        <f t="shared" si="127"/>
        <v>1922</v>
      </c>
      <c r="W252" s="87">
        <f t="shared" si="127"/>
        <v>1919</v>
      </c>
      <c r="X252" s="87">
        <f t="shared" si="127"/>
        <v>1915</v>
      </c>
      <c r="Y252" s="87">
        <f t="shared" si="127"/>
        <v>1911</v>
      </c>
      <c r="Z252" s="87">
        <f t="shared" si="127"/>
        <v>1907</v>
      </c>
      <c r="AA252" s="87">
        <f t="shared" si="127"/>
        <v>1903</v>
      </c>
      <c r="AB252" s="87">
        <f t="shared" si="127"/>
        <v>1899</v>
      </c>
      <c r="AC252" s="87">
        <f t="shared" si="127"/>
        <v>1896</v>
      </c>
      <c r="AD252" s="87">
        <f t="shared" si="127"/>
        <v>1892</v>
      </c>
      <c r="AE252" s="87">
        <f t="shared" si="127"/>
        <v>1888</v>
      </c>
      <c r="AF252" s="87">
        <f t="shared" si="127"/>
        <v>1884</v>
      </c>
      <c r="AG252" s="87">
        <f t="shared" si="127"/>
        <v>1881</v>
      </c>
      <c r="AH252" s="42"/>
    </row>
    <row r="253" spans="1:34" s="116" customFormat="1" ht="16.5" x14ac:dyDescent="0.3">
      <c r="A253" s="63"/>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row>
    <row r="254" spans="1:34" s="116" customFormat="1" ht="16.5" x14ac:dyDescent="0.3">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row>
    <row r="255" spans="1:34" s="116" customFormat="1" ht="16.5" x14ac:dyDescent="0.3">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row>
    <row r="256" spans="1:34" s="116" customFormat="1" ht="16.5" x14ac:dyDescent="0.3">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row>
    <row r="257" spans="1:34" s="116" customFormat="1" ht="16.5" x14ac:dyDescent="0.3">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row>
    <row r="258" spans="1:34" s="116" customFormat="1" ht="16.5" x14ac:dyDescent="0.3">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row>
    <row r="259" spans="1:34" s="116" customFormat="1" ht="16.5" x14ac:dyDescent="0.3">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row>
    <row r="260" spans="1:34" s="116" customFormat="1" ht="16.5" x14ac:dyDescent="0.3">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row>
    <row r="261" spans="1:34" s="116" customFormat="1" ht="16.5" x14ac:dyDescent="0.3">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row>
    <row r="262" spans="1:34" s="116" customFormat="1" ht="16.5" x14ac:dyDescent="0.3">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row>
    <row r="263" spans="1:34" s="116" customFormat="1" ht="16.5" x14ac:dyDescent="0.3">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row>
    <row r="264" spans="1:34" s="116" customFormat="1" ht="16.5" x14ac:dyDescent="0.3">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row>
    <row r="265" spans="1:34" s="116" customFormat="1" ht="16.5" x14ac:dyDescent="0.3">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row>
    <row r="266" spans="1:34" s="116" customFormat="1" ht="16.5" x14ac:dyDescent="0.3">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row>
    <row r="267" spans="1:34" s="116" customFormat="1" ht="16.5" x14ac:dyDescent="0.3">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row>
    <row r="268" spans="1:34" s="116" customFormat="1" ht="16.5" x14ac:dyDescent="0.3">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row>
    <row r="269" spans="1:34" s="116" customFormat="1" ht="16.5" x14ac:dyDescent="0.3">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row>
    <row r="270" spans="1:34" s="116" customFormat="1" ht="16.5" x14ac:dyDescent="0.3">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row>
    <row r="271" spans="1:34" s="116" customFormat="1" ht="16.5" x14ac:dyDescent="0.3">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row>
    <row r="272" spans="1:34" s="116" customFormat="1" ht="16.5" x14ac:dyDescent="0.3">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row>
    <row r="273" spans="1:34" s="116" customFormat="1" ht="16.5" x14ac:dyDescent="0.3">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row>
    <row r="274" spans="1:34" s="116" customFormat="1" ht="16.5" x14ac:dyDescent="0.3">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row>
    <row r="275" spans="1:34" s="116" customFormat="1" ht="16.5" x14ac:dyDescent="0.3">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row>
    <row r="276" spans="1:34" s="116" customFormat="1" ht="16.5" x14ac:dyDescent="0.3">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row>
    <row r="277" spans="1:34" s="116" customFormat="1" ht="16.5" x14ac:dyDescent="0.3">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row>
    <row r="278" spans="1:34" s="116" customFormat="1" ht="16.5" x14ac:dyDescent="0.3">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row>
    <row r="279" spans="1:34" s="116" customFormat="1" ht="16.5" x14ac:dyDescent="0.3">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row>
    <row r="280" spans="1:34" s="116" customFormat="1" ht="16.5" x14ac:dyDescent="0.3">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row>
    <row r="281" spans="1:34" s="116" customFormat="1" ht="16.5" x14ac:dyDescent="0.3">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row>
    <row r="282" spans="1:34" s="116" customFormat="1" ht="16.5" x14ac:dyDescent="0.3">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row>
    <row r="283" spans="1:34" s="116" customFormat="1" ht="16.5" x14ac:dyDescent="0.3">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row>
    <row r="284" spans="1:34" s="116" customFormat="1" ht="16.5" x14ac:dyDescent="0.3">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row>
    <row r="285" spans="1:34" s="116" customFormat="1" ht="16.5" x14ac:dyDescent="0.3">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row>
    <row r="286" spans="1:34" s="116" customFormat="1" ht="16.5" x14ac:dyDescent="0.3">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row>
    <row r="287" spans="1:34" s="116" customFormat="1" ht="16.5" x14ac:dyDescent="0.3">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row>
    <row r="288" spans="1:34" s="116" customFormat="1" ht="16.5" x14ac:dyDescent="0.3">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row>
    <row r="289" spans="1:34" s="116" customFormat="1" ht="16.5" x14ac:dyDescent="0.3">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row>
    <row r="290" spans="1:34" s="116" customFormat="1" ht="16.5" x14ac:dyDescent="0.3">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row>
    <row r="291" spans="1:34" s="116" customFormat="1" ht="16.5" x14ac:dyDescent="0.3">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row>
    <row r="292" spans="1:34" s="116" customFormat="1" ht="16.5" x14ac:dyDescent="0.3">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row>
    <row r="293" spans="1:34" s="116" customFormat="1" ht="16.5" x14ac:dyDescent="0.3">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row>
    <row r="294" spans="1:34" s="116" customFormat="1" ht="16.5" x14ac:dyDescent="0.3">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row>
    <row r="295" spans="1:34" s="116" customFormat="1" ht="16.5" x14ac:dyDescent="0.3">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row>
    <row r="296" spans="1:34" s="116" customFormat="1" ht="16.5" x14ac:dyDescent="0.3">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row>
    <row r="297" spans="1:34" s="116" customFormat="1" ht="16.5" x14ac:dyDescent="0.3">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row>
    <row r="298" spans="1:34" s="116" customFormat="1" ht="16.5" x14ac:dyDescent="0.3">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row>
    <row r="299" spans="1:34" s="116" customFormat="1" ht="16.5" x14ac:dyDescent="0.3">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row>
    <row r="300" spans="1:34" s="116" customFormat="1" ht="16.5" x14ac:dyDescent="0.3">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row>
    <row r="301" spans="1:34" s="116" customFormat="1" ht="16.5" x14ac:dyDescent="0.3">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row>
    <row r="302" spans="1:34" s="116" customFormat="1" ht="16.5" x14ac:dyDescent="0.3">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row>
    <row r="303" spans="1:34" s="116" customFormat="1" ht="16.5" x14ac:dyDescent="0.3">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row>
    <row r="304" spans="1:34" s="116" customFormat="1" ht="16.5" x14ac:dyDescent="0.3">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row>
    <row r="305" spans="1:34" s="116" customFormat="1" ht="16.5" x14ac:dyDescent="0.3">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row>
    <row r="306" spans="1:34" s="116" customFormat="1" ht="16.5" x14ac:dyDescent="0.3">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row>
    <row r="307" spans="1:34" s="116" customFormat="1" ht="16.5" x14ac:dyDescent="0.3">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row>
    <row r="308" spans="1:34" s="116" customFormat="1" ht="16.5" x14ac:dyDescent="0.3">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row>
    <row r="309" spans="1:34" s="116" customFormat="1" ht="16.5" x14ac:dyDescent="0.3">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row>
    <row r="310" spans="1:34" s="116" customFormat="1" ht="16.5" x14ac:dyDescent="0.3">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row>
    <row r="311" spans="1:34" s="116" customFormat="1" ht="16.5" x14ac:dyDescent="0.3">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row>
    <row r="312" spans="1:34" s="116" customFormat="1" ht="16.5" x14ac:dyDescent="0.3">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row>
    <row r="313" spans="1:34" s="116" customFormat="1" ht="16.5" x14ac:dyDescent="0.3">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row>
    <row r="314" spans="1:34" s="116" customFormat="1" ht="16.5" x14ac:dyDescent="0.3">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row>
    <row r="315" spans="1:34" s="116" customFormat="1" ht="16.5" x14ac:dyDescent="0.3">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row>
    <row r="316" spans="1:34" s="116" customFormat="1" ht="16.5" x14ac:dyDescent="0.3">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row>
    <row r="317" spans="1:34" s="116" customFormat="1" ht="16.5" x14ac:dyDescent="0.3">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row>
    <row r="318" spans="1:34" s="116" customFormat="1" ht="16.5" x14ac:dyDescent="0.3">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row>
    <row r="319" spans="1:34" s="116" customFormat="1" ht="16.5" x14ac:dyDescent="0.3">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row>
    <row r="320" spans="1:34" s="116" customFormat="1" ht="16.5" x14ac:dyDescent="0.3">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row>
    <row r="321" spans="1:34" s="116" customFormat="1" ht="16.5" x14ac:dyDescent="0.3">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row>
    <row r="322" spans="1:34" s="116" customFormat="1" ht="16.5" x14ac:dyDescent="0.3">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row>
    <row r="323" spans="1:34" s="116" customFormat="1" ht="16.5" x14ac:dyDescent="0.3">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row>
    <row r="324" spans="1:34" s="116" customFormat="1" ht="16.5" x14ac:dyDescent="0.3">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row>
    <row r="325" spans="1:34" s="116" customFormat="1" ht="16.5" x14ac:dyDescent="0.3">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row>
    <row r="326" spans="1:34" s="116" customFormat="1" ht="16.5" x14ac:dyDescent="0.3">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row>
    <row r="327" spans="1:34" s="116" customFormat="1" ht="16.5" x14ac:dyDescent="0.3">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row>
    <row r="328" spans="1:34" s="116" customFormat="1" ht="16.5" x14ac:dyDescent="0.3">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row>
    <row r="329" spans="1:34" s="116" customFormat="1" ht="16.5" x14ac:dyDescent="0.3">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row>
    <row r="330" spans="1:34" s="116" customFormat="1" ht="16.5" x14ac:dyDescent="0.3">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row>
    <row r="331" spans="1:34" s="116" customFormat="1" ht="16.5" x14ac:dyDescent="0.3">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row>
    <row r="332" spans="1:34" s="116" customFormat="1" ht="16.5" x14ac:dyDescent="0.3">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row>
    <row r="333" spans="1:34" s="116" customFormat="1" ht="16.5" x14ac:dyDescent="0.3">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row>
    <row r="334" spans="1:34" s="116" customFormat="1" ht="16.5" x14ac:dyDescent="0.3">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row>
    <row r="335" spans="1:34" s="116" customFormat="1" ht="16.5" x14ac:dyDescent="0.3">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row>
    <row r="336" spans="1:34" s="116" customFormat="1" ht="16.5" x14ac:dyDescent="0.3">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row>
    <row r="337" spans="1:34" s="116" customFormat="1" ht="16.5" x14ac:dyDescent="0.3">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row>
    <row r="338" spans="1:34" s="116" customFormat="1" ht="16.5" x14ac:dyDescent="0.3">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row>
    <row r="339" spans="1:34" s="116" customFormat="1" ht="16.5" x14ac:dyDescent="0.3">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row>
    <row r="340" spans="1:34" s="116" customFormat="1" ht="16.5" x14ac:dyDescent="0.3">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row>
    <row r="341" spans="1:34" s="116" customFormat="1" ht="16.5" x14ac:dyDescent="0.3">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row>
    <row r="342" spans="1:34" s="116" customFormat="1" ht="16.5" x14ac:dyDescent="0.3">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row>
    <row r="343" spans="1:34" s="116" customFormat="1" ht="16.5" x14ac:dyDescent="0.3">
      <c r="A343" s="65"/>
    </row>
    <row r="344" spans="1:34" s="116" customFormat="1" ht="16.5" x14ac:dyDescent="0.3">
      <c r="A344" s="65"/>
    </row>
    <row r="345" spans="1:34" s="116" customFormat="1" ht="16.5" x14ac:dyDescent="0.3">
      <c r="A345" s="65"/>
    </row>
    <row r="346" spans="1:34" s="116" customFormat="1" ht="16.5" x14ac:dyDescent="0.3">
      <c r="A346" s="65"/>
    </row>
    <row r="347" spans="1:34" s="116" customFormat="1" ht="16.5" x14ac:dyDescent="0.3">
      <c r="A347" s="65"/>
    </row>
    <row r="348" spans="1:34" s="116" customFormat="1" ht="16.5" x14ac:dyDescent="0.3">
      <c r="A348" s="65"/>
    </row>
    <row r="349" spans="1:34" s="116" customFormat="1" ht="16.5" x14ac:dyDescent="0.3">
      <c r="A349" s="65"/>
    </row>
    <row r="350" spans="1:34" s="116" customFormat="1" ht="16.5" x14ac:dyDescent="0.3">
      <c r="A350" s="65"/>
    </row>
    <row r="351" spans="1:34" s="116" customFormat="1" ht="16.5" x14ac:dyDescent="0.3">
      <c r="A351" s="65"/>
    </row>
    <row r="352" spans="1:34" s="116" customFormat="1" ht="16.5" x14ac:dyDescent="0.3">
      <c r="A352" s="65"/>
    </row>
    <row r="353" spans="1:1" s="116" customFormat="1" ht="16.5" x14ac:dyDescent="0.3">
      <c r="A353" s="65"/>
    </row>
    <row r="354" spans="1:1" s="116" customFormat="1" ht="16.5" x14ac:dyDescent="0.3">
      <c r="A354" s="65"/>
    </row>
    <row r="355" spans="1:1" s="116" customFormat="1" ht="16.5" x14ac:dyDescent="0.3">
      <c r="A355" s="65"/>
    </row>
    <row r="356" spans="1:1" s="116" customFormat="1" ht="16.5" x14ac:dyDescent="0.3">
      <c r="A356" s="65"/>
    </row>
    <row r="357" spans="1:1" s="116" customFormat="1" ht="16.5" x14ac:dyDescent="0.3">
      <c r="A357" s="65"/>
    </row>
    <row r="358" spans="1:1" s="116" customFormat="1" ht="16.5" x14ac:dyDescent="0.3">
      <c r="A358" s="65"/>
    </row>
    <row r="359" spans="1:1" s="116" customFormat="1" ht="16.5" x14ac:dyDescent="0.3">
      <c r="A359" s="65"/>
    </row>
    <row r="360" spans="1:1" s="116" customFormat="1" ht="16.5" x14ac:dyDescent="0.3">
      <c r="A360" s="65"/>
    </row>
    <row r="361" spans="1:1" s="116" customFormat="1" ht="16.5" x14ac:dyDescent="0.3">
      <c r="A361" s="65"/>
    </row>
    <row r="362" spans="1:1" s="116" customFormat="1" ht="16.5" x14ac:dyDescent="0.3">
      <c r="A362" s="65"/>
    </row>
    <row r="363" spans="1:1" s="116" customFormat="1" ht="16.5" x14ac:dyDescent="0.3">
      <c r="A363" s="65"/>
    </row>
    <row r="364" spans="1:1" s="116" customFormat="1" ht="16.5" x14ac:dyDescent="0.3">
      <c r="A364" s="65"/>
    </row>
    <row r="365" spans="1:1" s="116" customFormat="1" ht="16.5" x14ac:dyDescent="0.3">
      <c r="A365" s="65"/>
    </row>
    <row r="366" spans="1:1" s="116" customFormat="1" ht="16.5" x14ac:dyDescent="0.3">
      <c r="A366" s="65"/>
    </row>
    <row r="367" spans="1:1" s="116" customFormat="1" ht="16.5" x14ac:dyDescent="0.3">
      <c r="A367" s="65"/>
    </row>
    <row r="368" spans="1:1" s="116" customFormat="1" ht="16.5" x14ac:dyDescent="0.3">
      <c r="A368" s="65"/>
    </row>
    <row r="369" spans="1:1" s="116" customFormat="1" ht="16.5" x14ac:dyDescent="0.3">
      <c r="A369" s="65"/>
    </row>
    <row r="370" spans="1:1" s="116" customFormat="1" ht="16.5" x14ac:dyDescent="0.3">
      <c r="A370" s="65"/>
    </row>
    <row r="371" spans="1:1" s="116" customFormat="1" ht="16.5" x14ac:dyDescent="0.3">
      <c r="A371" s="65"/>
    </row>
    <row r="372" spans="1:1" s="116" customFormat="1" ht="16.5" x14ac:dyDescent="0.3">
      <c r="A372" s="65"/>
    </row>
    <row r="373" spans="1:1" s="116" customFormat="1" ht="16.5" x14ac:dyDescent="0.3">
      <c r="A373" s="65"/>
    </row>
    <row r="374" spans="1:1" s="116" customFormat="1" ht="16.5" x14ac:dyDescent="0.3">
      <c r="A374" s="65"/>
    </row>
    <row r="375" spans="1:1" s="116" customFormat="1" ht="16.5" x14ac:dyDescent="0.3">
      <c r="A375" s="65"/>
    </row>
    <row r="376" spans="1:1" s="116" customFormat="1" ht="16.5" x14ac:dyDescent="0.3">
      <c r="A376" s="65"/>
    </row>
    <row r="377" spans="1:1" s="116" customFormat="1" ht="16.5" x14ac:dyDescent="0.3">
      <c r="A377" s="65"/>
    </row>
    <row r="378" spans="1:1" s="116" customFormat="1" ht="16.5" x14ac:dyDescent="0.3">
      <c r="A378" s="65"/>
    </row>
    <row r="379" spans="1:1" s="116" customFormat="1" ht="16.5" x14ac:dyDescent="0.3">
      <c r="A379" s="65"/>
    </row>
    <row r="380" spans="1:1" s="116" customFormat="1" ht="16.5" x14ac:dyDescent="0.3">
      <c r="A380" s="65"/>
    </row>
    <row r="381" spans="1:1" s="116" customFormat="1" ht="16.5" x14ac:dyDescent="0.3">
      <c r="A381" s="65"/>
    </row>
    <row r="382" spans="1:1" s="116" customFormat="1" ht="16.5" x14ac:dyDescent="0.3">
      <c r="A382" s="65"/>
    </row>
    <row r="383" spans="1:1" s="116" customFormat="1" ht="16.5" x14ac:dyDescent="0.3">
      <c r="A383" s="65"/>
    </row>
    <row r="384" spans="1:1" s="116" customFormat="1" ht="16.5" x14ac:dyDescent="0.3">
      <c r="A384" s="65"/>
    </row>
    <row r="385" spans="1:1" s="116" customFormat="1" ht="16.5" x14ac:dyDescent="0.3">
      <c r="A385" s="65"/>
    </row>
    <row r="386" spans="1:1" s="116" customFormat="1" ht="16.5" x14ac:dyDescent="0.3">
      <c r="A386" s="65"/>
    </row>
    <row r="387" spans="1:1" s="116" customFormat="1" ht="16.5" x14ac:dyDescent="0.3">
      <c r="A387" s="65"/>
    </row>
    <row r="388" spans="1:1" s="116" customFormat="1" ht="16.5" x14ac:dyDescent="0.3">
      <c r="A388" s="65"/>
    </row>
    <row r="389" spans="1:1" s="116" customFormat="1" ht="16.5" x14ac:dyDescent="0.3">
      <c r="A389" s="65"/>
    </row>
    <row r="390" spans="1:1" s="116" customFormat="1" ht="16.5" x14ac:dyDescent="0.3">
      <c r="A390" s="65"/>
    </row>
    <row r="391" spans="1:1" s="116" customFormat="1" ht="16.5" x14ac:dyDescent="0.3">
      <c r="A391" s="65"/>
    </row>
    <row r="392" spans="1:1" s="116" customFormat="1" ht="16.5" x14ac:dyDescent="0.3">
      <c r="A392" s="65"/>
    </row>
    <row r="393" spans="1:1" s="116" customFormat="1" ht="16.5" x14ac:dyDescent="0.3">
      <c r="A393" s="65"/>
    </row>
    <row r="394" spans="1:1" s="116" customFormat="1" ht="16.5" x14ac:dyDescent="0.3">
      <c r="A394" s="65"/>
    </row>
    <row r="395" spans="1:1" s="116" customFormat="1" ht="16.5" x14ac:dyDescent="0.3">
      <c r="A395" s="65"/>
    </row>
    <row r="396" spans="1:1" s="116" customFormat="1" ht="16.5" x14ac:dyDescent="0.3">
      <c r="A396" s="65"/>
    </row>
    <row r="397" spans="1:1" s="116" customFormat="1" ht="16.5" x14ac:dyDescent="0.3">
      <c r="A397" s="65"/>
    </row>
    <row r="398" spans="1:1" s="116" customFormat="1" ht="16.5" x14ac:dyDescent="0.3">
      <c r="A398" s="65"/>
    </row>
    <row r="399" spans="1:1" s="116" customFormat="1" ht="16.5" x14ac:dyDescent="0.3">
      <c r="A399" s="65"/>
    </row>
    <row r="400" spans="1:1" s="116" customFormat="1" ht="16.5" x14ac:dyDescent="0.3">
      <c r="A400" s="65"/>
    </row>
    <row r="401" spans="1:1" s="116" customFormat="1" ht="16.5" x14ac:dyDescent="0.3">
      <c r="A401" s="65"/>
    </row>
    <row r="402" spans="1:1" s="116" customFormat="1" ht="16.5" x14ac:dyDescent="0.3">
      <c r="A402" s="65"/>
    </row>
    <row r="403" spans="1:1" s="116" customFormat="1" ht="16.5" x14ac:dyDescent="0.3">
      <c r="A403" s="65"/>
    </row>
    <row r="404" spans="1:1" s="116" customFormat="1" ht="16.5" x14ac:dyDescent="0.3">
      <c r="A404" s="65"/>
    </row>
    <row r="405" spans="1:1" s="116" customFormat="1" ht="16.5" x14ac:dyDescent="0.3">
      <c r="A405" s="65"/>
    </row>
    <row r="406" spans="1:1" s="116" customFormat="1" ht="16.5" x14ac:dyDescent="0.3">
      <c r="A406" s="65"/>
    </row>
    <row r="407" spans="1:1" s="116" customFormat="1" ht="16.5" x14ac:dyDescent="0.3">
      <c r="A407" s="65"/>
    </row>
    <row r="408" spans="1:1" s="116" customFormat="1" ht="16.5" x14ac:dyDescent="0.3">
      <c r="A408" s="65"/>
    </row>
    <row r="409" spans="1:1" s="116" customFormat="1" ht="16.5" x14ac:dyDescent="0.3">
      <c r="A409" s="65"/>
    </row>
    <row r="410" spans="1:1" s="116" customFormat="1" ht="16.5" x14ac:dyDescent="0.3">
      <c r="A410" s="65"/>
    </row>
    <row r="411" spans="1:1" s="116" customFormat="1" ht="16.5" x14ac:dyDescent="0.3">
      <c r="A411" s="65"/>
    </row>
    <row r="412" spans="1:1" s="116" customFormat="1" ht="16.5" x14ac:dyDescent="0.3">
      <c r="A412" s="65"/>
    </row>
    <row r="413" spans="1:1" s="116" customFormat="1" ht="16.5" x14ac:dyDescent="0.3">
      <c r="A413" s="65"/>
    </row>
    <row r="414" spans="1:1" s="116" customFormat="1" ht="16.5" x14ac:dyDescent="0.3">
      <c r="A414" s="65"/>
    </row>
    <row r="415" spans="1:1" s="116" customFormat="1" ht="16.5" x14ac:dyDescent="0.3">
      <c r="A415" s="65"/>
    </row>
    <row r="416" spans="1:1" s="116" customFormat="1" ht="16.5" x14ac:dyDescent="0.3">
      <c r="A416" s="65"/>
    </row>
    <row r="417" spans="1:1" s="116" customFormat="1" ht="16.5" x14ac:dyDescent="0.3">
      <c r="A417" s="65"/>
    </row>
    <row r="418" spans="1:1" s="116" customFormat="1" ht="16.5" x14ac:dyDescent="0.3">
      <c r="A418" s="65"/>
    </row>
    <row r="419" spans="1:1" s="116" customFormat="1" ht="16.5" x14ac:dyDescent="0.3">
      <c r="A419" s="65"/>
    </row>
    <row r="420" spans="1:1" s="116" customFormat="1" ht="16.5" x14ac:dyDescent="0.3">
      <c r="A420" s="65"/>
    </row>
    <row r="421" spans="1:1" s="116" customFormat="1" ht="16.5" x14ac:dyDescent="0.3">
      <c r="A421" s="65"/>
    </row>
    <row r="422" spans="1:1" s="116" customFormat="1" ht="16.5" x14ac:dyDescent="0.3">
      <c r="A422" s="65"/>
    </row>
    <row r="423" spans="1:1" s="116" customFormat="1" ht="16.5" x14ac:dyDescent="0.3">
      <c r="A423" s="65"/>
    </row>
    <row r="424" spans="1:1" s="116" customFormat="1" ht="16.5" x14ac:dyDescent="0.3">
      <c r="A424" s="65"/>
    </row>
    <row r="425" spans="1:1" s="116" customFormat="1" ht="16.5" x14ac:dyDescent="0.3">
      <c r="A425" s="65"/>
    </row>
    <row r="426" spans="1:1" s="116" customFormat="1" ht="16.5" x14ac:dyDescent="0.3">
      <c r="A426" s="65"/>
    </row>
    <row r="427" spans="1:1" s="116" customFormat="1" ht="16.5" x14ac:dyDescent="0.3">
      <c r="A427" s="65"/>
    </row>
    <row r="428" spans="1:1" s="116" customFormat="1" ht="16.5" x14ac:dyDescent="0.3">
      <c r="A428" s="65"/>
    </row>
    <row r="429" spans="1:1" s="116" customFormat="1" ht="16.5" x14ac:dyDescent="0.3">
      <c r="A429" s="65"/>
    </row>
    <row r="430" spans="1:1" s="116" customFormat="1" ht="16.5" x14ac:dyDescent="0.3">
      <c r="A430" s="65"/>
    </row>
    <row r="431" spans="1:1" s="116" customFormat="1" ht="16.5" x14ac:dyDescent="0.3">
      <c r="A431" s="65"/>
    </row>
    <row r="432" spans="1:1" s="116" customFormat="1" ht="16.5" x14ac:dyDescent="0.3">
      <c r="A432" s="65"/>
    </row>
    <row r="433" spans="1:1" s="116" customFormat="1" ht="16.5" x14ac:dyDescent="0.3">
      <c r="A433" s="65"/>
    </row>
    <row r="434" spans="1:1" s="116" customFormat="1" ht="16.5" x14ac:dyDescent="0.3">
      <c r="A434" s="65"/>
    </row>
    <row r="435" spans="1:1" s="116" customFormat="1" ht="16.5" x14ac:dyDescent="0.3">
      <c r="A435" s="65"/>
    </row>
    <row r="436" spans="1:1" s="116" customFormat="1" ht="16.5" x14ac:dyDescent="0.3">
      <c r="A436" s="65"/>
    </row>
    <row r="437" spans="1:1" s="116" customFormat="1" ht="16.5" x14ac:dyDescent="0.3">
      <c r="A437" s="65"/>
    </row>
    <row r="438" spans="1:1" s="116" customFormat="1" ht="16.5" x14ac:dyDescent="0.3">
      <c r="A438" s="65"/>
    </row>
    <row r="439" spans="1:1" s="116" customFormat="1" ht="16.5" x14ac:dyDescent="0.3">
      <c r="A439" s="65"/>
    </row>
    <row r="440" spans="1:1" s="116" customFormat="1" ht="16.5" x14ac:dyDescent="0.3">
      <c r="A440" s="65"/>
    </row>
    <row r="441" spans="1:1" s="116" customFormat="1" ht="16.5" x14ac:dyDescent="0.3">
      <c r="A441" s="65"/>
    </row>
    <row r="442" spans="1:1" s="116" customFormat="1" ht="16.5" x14ac:dyDescent="0.3">
      <c r="A442" s="65"/>
    </row>
    <row r="443" spans="1:1" s="116" customFormat="1" ht="16.5" x14ac:dyDescent="0.3">
      <c r="A443" s="65"/>
    </row>
    <row r="444" spans="1:1" s="116" customFormat="1" ht="16.5" x14ac:dyDescent="0.3">
      <c r="A444" s="65"/>
    </row>
    <row r="445" spans="1:1" s="116" customFormat="1" ht="16.5" x14ac:dyDescent="0.3">
      <c r="A445" s="65"/>
    </row>
    <row r="446" spans="1:1" s="116" customFormat="1" ht="16.5" x14ac:dyDescent="0.3">
      <c r="A446" s="65"/>
    </row>
    <row r="447" spans="1:1" s="116" customFormat="1" ht="16.5" x14ac:dyDescent="0.3">
      <c r="A447" s="65"/>
    </row>
    <row r="448" spans="1:1" s="116" customFormat="1" ht="16.5" x14ac:dyDescent="0.3">
      <c r="A448" s="65"/>
    </row>
    <row r="449" spans="1:1" s="116" customFormat="1" ht="16.5" x14ac:dyDescent="0.3">
      <c r="A449" s="65"/>
    </row>
    <row r="450" spans="1:1" s="116" customFormat="1" ht="16.5" x14ac:dyDescent="0.3">
      <c r="A450" s="65"/>
    </row>
    <row r="451" spans="1:1" s="116" customFormat="1" ht="16.5" x14ac:dyDescent="0.3">
      <c r="A451" s="65"/>
    </row>
    <row r="452" spans="1:1" s="116" customFormat="1" ht="16.5" x14ac:dyDescent="0.3">
      <c r="A452" s="65"/>
    </row>
    <row r="453" spans="1:1" s="116" customFormat="1" ht="16.5" x14ac:dyDescent="0.3">
      <c r="A453" s="65"/>
    </row>
    <row r="454" spans="1:1" s="116" customFormat="1" ht="16.5" x14ac:dyDescent="0.3">
      <c r="A454" s="65"/>
    </row>
    <row r="455" spans="1:1" s="116" customFormat="1" ht="16.5" x14ac:dyDescent="0.3">
      <c r="A455" s="65"/>
    </row>
    <row r="456" spans="1:1" s="116" customFormat="1" ht="16.5" x14ac:dyDescent="0.3">
      <c r="A456" s="65"/>
    </row>
    <row r="457" spans="1:1" s="116" customFormat="1" ht="16.5" x14ac:dyDescent="0.3">
      <c r="A457" s="65"/>
    </row>
    <row r="458" spans="1:1" s="116" customFormat="1" ht="16.5" x14ac:dyDescent="0.3">
      <c r="A458" s="65"/>
    </row>
    <row r="459" spans="1:1" s="116" customFormat="1" ht="16.5" x14ac:dyDescent="0.3">
      <c r="A459" s="65"/>
    </row>
    <row r="460" spans="1:1" s="116" customFormat="1" ht="16.5" x14ac:dyDescent="0.3">
      <c r="A460" s="65"/>
    </row>
    <row r="461" spans="1:1" s="116" customFormat="1" ht="16.5" x14ac:dyDescent="0.3">
      <c r="A461" s="65"/>
    </row>
    <row r="462" spans="1:1" s="116" customFormat="1" ht="16.5" x14ac:dyDescent="0.3">
      <c r="A462" s="65"/>
    </row>
    <row r="463" spans="1:1" s="116" customFormat="1" ht="16.5" x14ac:dyDescent="0.3">
      <c r="A463" s="65"/>
    </row>
    <row r="464" spans="1:1" s="116" customFormat="1" ht="16.5" x14ac:dyDescent="0.3">
      <c r="A464" s="65"/>
    </row>
    <row r="465" spans="1:1" s="116" customFormat="1" ht="16.5" x14ac:dyDescent="0.3">
      <c r="A465" s="65"/>
    </row>
    <row r="466" spans="1:1" s="116" customFormat="1" ht="16.5" x14ac:dyDescent="0.3">
      <c r="A466" s="65"/>
    </row>
    <row r="467" spans="1:1" s="116" customFormat="1" ht="16.5" x14ac:dyDescent="0.3">
      <c r="A467" s="65"/>
    </row>
    <row r="468" spans="1:1" s="116" customFormat="1" ht="16.5" x14ac:dyDescent="0.3">
      <c r="A468" s="65"/>
    </row>
    <row r="469" spans="1:1" s="116" customFormat="1" ht="16.5" x14ac:dyDescent="0.3">
      <c r="A469" s="65"/>
    </row>
    <row r="470" spans="1:1" s="116" customFormat="1" ht="16.5" x14ac:dyDescent="0.3">
      <c r="A470" s="65"/>
    </row>
    <row r="471" spans="1:1" s="116" customFormat="1" ht="16.5" x14ac:dyDescent="0.3">
      <c r="A471" s="65"/>
    </row>
    <row r="472" spans="1:1" s="116" customFormat="1" ht="16.5" x14ac:dyDescent="0.3">
      <c r="A472" s="65"/>
    </row>
    <row r="473" spans="1:1" s="116" customFormat="1" ht="16.5" x14ac:dyDescent="0.3">
      <c r="A473" s="65"/>
    </row>
    <row r="474" spans="1:1" s="116" customFormat="1" ht="16.5" x14ac:dyDescent="0.3">
      <c r="A474" s="65"/>
    </row>
    <row r="475" spans="1:1" s="116" customFormat="1" ht="16.5" x14ac:dyDescent="0.3">
      <c r="A475" s="65"/>
    </row>
    <row r="476" spans="1:1" s="116" customFormat="1" ht="16.5" x14ac:dyDescent="0.3">
      <c r="A476" s="65"/>
    </row>
    <row r="477" spans="1:1" s="116" customFormat="1" ht="16.5" x14ac:dyDescent="0.3">
      <c r="A477" s="65"/>
    </row>
    <row r="478" spans="1:1" s="116" customFormat="1" ht="16.5" x14ac:dyDescent="0.3">
      <c r="A478" s="65"/>
    </row>
    <row r="479" spans="1:1" s="116" customFormat="1" ht="16.5" x14ac:dyDescent="0.3">
      <c r="A479" s="65"/>
    </row>
    <row r="480" spans="1:1" s="116" customFormat="1" ht="16.5" x14ac:dyDescent="0.3">
      <c r="A480" s="65"/>
    </row>
    <row r="481" spans="1:1" s="116" customFormat="1" ht="16.5" x14ac:dyDescent="0.3">
      <c r="A481" s="65"/>
    </row>
    <row r="482" spans="1:1" s="116" customFormat="1" ht="16.5" x14ac:dyDescent="0.3">
      <c r="A482" s="65"/>
    </row>
    <row r="483" spans="1:1" s="116" customFormat="1" ht="16.5" x14ac:dyDescent="0.3">
      <c r="A483" s="65"/>
    </row>
    <row r="484" spans="1:1" s="116" customFormat="1" ht="16.5" x14ac:dyDescent="0.3">
      <c r="A484" s="65"/>
    </row>
    <row r="485" spans="1:1" s="116" customFormat="1" ht="16.5" x14ac:dyDescent="0.3">
      <c r="A485" s="65"/>
    </row>
    <row r="486" spans="1:1" s="116" customFormat="1" ht="16.5" x14ac:dyDescent="0.3">
      <c r="A486" s="65"/>
    </row>
    <row r="487" spans="1:1" s="116" customFormat="1" ht="16.5" x14ac:dyDescent="0.3">
      <c r="A487" s="65"/>
    </row>
    <row r="488" spans="1:1" s="116" customFormat="1" ht="16.5" x14ac:dyDescent="0.3">
      <c r="A488" s="65"/>
    </row>
    <row r="489" spans="1:1" s="116" customFormat="1" ht="16.5" x14ac:dyDescent="0.3">
      <c r="A489" s="65"/>
    </row>
    <row r="490" spans="1:1" s="116" customFormat="1" ht="16.5" x14ac:dyDescent="0.3">
      <c r="A490" s="65"/>
    </row>
    <row r="491" spans="1:1" s="116" customFormat="1" ht="16.5" x14ac:dyDescent="0.3">
      <c r="A491" s="65"/>
    </row>
    <row r="492" spans="1:1" s="116" customFormat="1" ht="16.5" x14ac:dyDescent="0.3">
      <c r="A492" s="65"/>
    </row>
    <row r="493" spans="1:1" s="116" customFormat="1" ht="16.5" x14ac:dyDescent="0.3">
      <c r="A493" s="65"/>
    </row>
    <row r="494" spans="1:1" s="116" customFormat="1" ht="16.5" x14ac:dyDescent="0.3">
      <c r="A494" s="65"/>
    </row>
    <row r="495" spans="1:1" s="116" customFormat="1" ht="16.5" x14ac:dyDescent="0.3">
      <c r="A495" s="65"/>
    </row>
    <row r="496" spans="1:1" s="116" customFormat="1" ht="16.5" x14ac:dyDescent="0.3">
      <c r="A496" s="65"/>
    </row>
    <row r="497" spans="1:1" s="116" customFormat="1" ht="16.5" x14ac:dyDescent="0.3">
      <c r="A497" s="65"/>
    </row>
    <row r="498" spans="1:1" s="116" customFormat="1" ht="16.5" x14ac:dyDescent="0.3">
      <c r="A498" s="65"/>
    </row>
    <row r="499" spans="1:1" s="116" customFormat="1" ht="16.5" x14ac:dyDescent="0.3">
      <c r="A499" s="65"/>
    </row>
    <row r="500" spans="1:1" s="116" customFormat="1" ht="16.5" x14ac:dyDescent="0.3">
      <c r="A500" s="65"/>
    </row>
    <row r="501" spans="1:1" s="116" customFormat="1" ht="16.5" x14ac:dyDescent="0.3">
      <c r="A501" s="65"/>
    </row>
    <row r="502" spans="1:1" s="116" customFormat="1" ht="16.5" x14ac:dyDescent="0.3">
      <c r="A502" s="65"/>
    </row>
    <row r="503" spans="1:1" s="116" customFormat="1" ht="16.5" x14ac:dyDescent="0.3">
      <c r="A503" s="65"/>
    </row>
    <row r="504" spans="1:1" s="116" customFormat="1" ht="16.5" x14ac:dyDescent="0.3">
      <c r="A504" s="65"/>
    </row>
    <row r="505" spans="1:1" s="116" customFormat="1" ht="16.5" x14ac:dyDescent="0.3">
      <c r="A505" s="65"/>
    </row>
    <row r="506" spans="1:1" s="116" customFormat="1" ht="16.5" x14ac:dyDescent="0.3">
      <c r="A506" s="65"/>
    </row>
    <row r="507" spans="1:1" s="116" customFormat="1" ht="16.5" x14ac:dyDescent="0.3">
      <c r="A507" s="65"/>
    </row>
    <row r="508" spans="1:1" s="116" customFormat="1" ht="16.5" x14ac:dyDescent="0.3">
      <c r="A508" s="65"/>
    </row>
    <row r="509" spans="1:1" s="116" customFormat="1" ht="16.5" x14ac:dyDescent="0.3">
      <c r="A509" s="65"/>
    </row>
    <row r="510" spans="1:1" s="116" customFormat="1" ht="16.5" x14ac:dyDescent="0.3">
      <c r="A510" s="65"/>
    </row>
    <row r="511" spans="1:1" s="116" customFormat="1" ht="16.5" x14ac:dyDescent="0.3">
      <c r="A511" s="65"/>
    </row>
    <row r="512" spans="1:1" s="116" customFormat="1" ht="16.5" x14ac:dyDescent="0.3">
      <c r="A512" s="65"/>
    </row>
    <row r="513" spans="1:1" s="116" customFormat="1" ht="16.5" x14ac:dyDescent="0.3">
      <c r="A513" s="65"/>
    </row>
    <row r="514" spans="1:1" s="116" customFormat="1" ht="16.5" x14ac:dyDescent="0.3">
      <c r="A514" s="65"/>
    </row>
    <row r="515" spans="1:1" s="116" customFormat="1" ht="16.5" x14ac:dyDescent="0.3">
      <c r="A515" s="65"/>
    </row>
    <row r="516" spans="1:1" s="116" customFormat="1" ht="16.5" x14ac:dyDescent="0.3">
      <c r="A516" s="65"/>
    </row>
    <row r="517" spans="1:1" s="116" customFormat="1" ht="16.5" x14ac:dyDescent="0.3">
      <c r="A517" s="65"/>
    </row>
    <row r="518" spans="1:1" s="116" customFormat="1" ht="16.5" x14ac:dyDescent="0.3">
      <c r="A518" s="65"/>
    </row>
    <row r="519" spans="1:1" s="116" customFormat="1" ht="16.5" x14ac:dyDescent="0.3">
      <c r="A519" s="65"/>
    </row>
    <row r="520" spans="1:1" s="116" customFormat="1" ht="16.5" x14ac:dyDescent="0.3">
      <c r="A520" s="65"/>
    </row>
    <row r="521" spans="1:1" s="116" customFormat="1" ht="16.5" x14ac:dyDescent="0.3">
      <c r="A521" s="65"/>
    </row>
    <row r="522" spans="1:1" s="116" customFormat="1" ht="16.5" x14ac:dyDescent="0.3">
      <c r="A522" s="65"/>
    </row>
    <row r="523" spans="1:1" s="116" customFormat="1" ht="16.5" x14ac:dyDescent="0.3">
      <c r="A523" s="65"/>
    </row>
    <row r="524" spans="1:1" s="116" customFormat="1" ht="16.5" x14ac:dyDescent="0.3">
      <c r="A524" s="65"/>
    </row>
    <row r="525" spans="1:1" s="116" customFormat="1" ht="16.5" x14ac:dyDescent="0.3">
      <c r="A525" s="65"/>
    </row>
    <row r="526" spans="1:1" s="116" customFormat="1" ht="16.5" x14ac:dyDescent="0.3">
      <c r="A526" s="65"/>
    </row>
    <row r="527" spans="1:1" s="116" customFormat="1" ht="16.5" x14ac:dyDescent="0.3">
      <c r="A527" s="65"/>
    </row>
    <row r="528" spans="1:1" s="116" customFormat="1" ht="16.5" x14ac:dyDescent="0.3">
      <c r="A528" s="65"/>
    </row>
    <row r="529" spans="1:1" s="116" customFormat="1" ht="16.5" x14ac:dyDescent="0.3">
      <c r="A529" s="65"/>
    </row>
    <row r="530" spans="1:1" s="116" customFormat="1" ht="16.5" x14ac:dyDescent="0.3">
      <c r="A530" s="65"/>
    </row>
    <row r="531" spans="1:1" s="116" customFormat="1" ht="16.5" x14ac:dyDescent="0.3">
      <c r="A531" s="65"/>
    </row>
    <row r="532" spans="1:1" s="116" customFormat="1" ht="16.5" x14ac:dyDescent="0.3">
      <c r="A532" s="65"/>
    </row>
    <row r="533" spans="1:1" s="116" customFormat="1" ht="16.5" x14ac:dyDescent="0.3">
      <c r="A533" s="65"/>
    </row>
    <row r="534" spans="1:1" s="116" customFormat="1" ht="16.5" x14ac:dyDescent="0.3">
      <c r="A534" s="65"/>
    </row>
    <row r="535" spans="1:1" s="116" customFormat="1" ht="16.5" x14ac:dyDescent="0.3">
      <c r="A535" s="65"/>
    </row>
    <row r="536" spans="1:1" s="116" customFormat="1" ht="16.5" x14ac:dyDescent="0.3">
      <c r="A536" s="65"/>
    </row>
    <row r="537" spans="1:1" s="116" customFormat="1" ht="16.5" x14ac:dyDescent="0.3">
      <c r="A537" s="65"/>
    </row>
    <row r="538" spans="1:1" s="116" customFormat="1" ht="16.5" x14ac:dyDescent="0.3">
      <c r="A538" s="65"/>
    </row>
    <row r="539" spans="1:1" s="116" customFormat="1" ht="16.5" x14ac:dyDescent="0.3">
      <c r="A539" s="65"/>
    </row>
    <row r="540" spans="1:1" s="116" customFormat="1" ht="16.5" x14ac:dyDescent="0.3">
      <c r="A540" s="65"/>
    </row>
    <row r="541" spans="1:1" s="116" customFormat="1" ht="16.5" x14ac:dyDescent="0.3">
      <c r="A541" s="65"/>
    </row>
    <row r="542" spans="1:1" s="116" customFormat="1" ht="16.5" x14ac:dyDescent="0.3">
      <c r="A542" s="65"/>
    </row>
    <row r="543" spans="1:1" s="116" customFormat="1" ht="16.5" x14ac:dyDescent="0.3">
      <c r="A543" s="65"/>
    </row>
    <row r="544" spans="1:1" s="116" customFormat="1" ht="16.5" x14ac:dyDescent="0.3">
      <c r="A544" s="65"/>
    </row>
    <row r="545" spans="1:1" s="116" customFormat="1" ht="16.5" x14ac:dyDescent="0.3">
      <c r="A545" s="65"/>
    </row>
    <row r="546" spans="1:1" s="116" customFormat="1" ht="16.5" x14ac:dyDescent="0.3">
      <c r="A546" s="65"/>
    </row>
    <row r="547" spans="1:1" s="116" customFormat="1" ht="16.5" x14ac:dyDescent="0.3">
      <c r="A547" s="65"/>
    </row>
    <row r="548" spans="1:1" s="116" customFormat="1" ht="16.5" x14ac:dyDescent="0.3">
      <c r="A548" s="65"/>
    </row>
    <row r="549" spans="1:1" s="116" customFormat="1" ht="16.5" x14ac:dyDescent="0.3">
      <c r="A549" s="65"/>
    </row>
    <row r="550" spans="1:1" s="116" customFormat="1" ht="16.5" x14ac:dyDescent="0.3">
      <c r="A550" s="65"/>
    </row>
    <row r="551" spans="1:1" s="116" customFormat="1" ht="16.5" x14ac:dyDescent="0.3">
      <c r="A551" s="65"/>
    </row>
    <row r="552" spans="1:1" s="116" customFormat="1" ht="16.5" x14ac:dyDescent="0.3">
      <c r="A552" s="65"/>
    </row>
    <row r="553" spans="1:1" s="116" customFormat="1" ht="16.5" x14ac:dyDescent="0.3">
      <c r="A553" s="65"/>
    </row>
    <row r="554" spans="1:1" s="116" customFormat="1" ht="16.5" x14ac:dyDescent="0.3">
      <c r="A554" s="65"/>
    </row>
    <row r="555" spans="1:1" s="116" customFormat="1" ht="16.5" x14ac:dyDescent="0.3">
      <c r="A555" s="65"/>
    </row>
    <row r="556" spans="1:1" s="116" customFormat="1" ht="16.5" x14ac:dyDescent="0.3">
      <c r="A556" s="65"/>
    </row>
    <row r="557" spans="1:1" s="116" customFormat="1" ht="16.5" x14ac:dyDescent="0.3">
      <c r="A557" s="65"/>
    </row>
    <row r="558" spans="1:1" s="116" customFormat="1" ht="16.5" x14ac:dyDescent="0.3">
      <c r="A558" s="65"/>
    </row>
    <row r="559" spans="1:1" s="116" customFormat="1" ht="16.5" x14ac:dyDescent="0.3">
      <c r="A559" s="65"/>
    </row>
    <row r="560" spans="1:1" s="116" customFormat="1" ht="16.5" x14ac:dyDescent="0.3">
      <c r="A560" s="65"/>
    </row>
    <row r="561" spans="1:1" s="116" customFormat="1" ht="16.5" x14ac:dyDescent="0.3">
      <c r="A561" s="65"/>
    </row>
    <row r="562" spans="1:1" s="116" customFormat="1" ht="16.5" x14ac:dyDescent="0.3">
      <c r="A562" s="65"/>
    </row>
    <row r="563" spans="1:1" s="116" customFormat="1" ht="16.5" x14ac:dyDescent="0.3">
      <c r="A563" s="65"/>
    </row>
    <row r="564" spans="1:1" s="116" customFormat="1" ht="16.5" x14ac:dyDescent="0.3">
      <c r="A564" s="65"/>
    </row>
    <row r="565" spans="1:1" s="116" customFormat="1" ht="16.5" x14ac:dyDescent="0.3">
      <c r="A565" s="65"/>
    </row>
    <row r="566" spans="1:1" s="116" customFormat="1" ht="16.5" x14ac:dyDescent="0.3">
      <c r="A566" s="65"/>
    </row>
    <row r="567" spans="1:1" s="116" customFormat="1" ht="16.5" x14ac:dyDescent="0.3">
      <c r="A567" s="65"/>
    </row>
    <row r="568" spans="1:1" s="116" customFormat="1" ht="16.5" x14ac:dyDescent="0.3">
      <c r="A568" s="65"/>
    </row>
    <row r="569" spans="1:1" s="116" customFormat="1" ht="16.5" x14ac:dyDescent="0.3">
      <c r="A569" s="65"/>
    </row>
    <row r="570" spans="1:1" s="116" customFormat="1" ht="16.5" x14ac:dyDescent="0.3">
      <c r="A570" s="65"/>
    </row>
    <row r="571" spans="1:1" s="116" customFormat="1" ht="16.5" x14ac:dyDescent="0.3">
      <c r="A571" s="65"/>
    </row>
    <row r="572" spans="1:1" s="116" customFormat="1" ht="16.5" x14ac:dyDescent="0.3">
      <c r="A572" s="65"/>
    </row>
    <row r="573" spans="1:1" s="116" customFormat="1" ht="16.5" x14ac:dyDescent="0.3">
      <c r="A573" s="65"/>
    </row>
    <row r="574" spans="1:1" s="116" customFormat="1" ht="16.5" x14ac:dyDescent="0.3">
      <c r="A574" s="65"/>
    </row>
    <row r="575" spans="1:1" s="116" customFormat="1" ht="16.5" x14ac:dyDescent="0.3">
      <c r="A575" s="65"/>
    </row>
    <row r="576" spans="1:1" s="116" customFormat="1" ht="16.5" x14ac:dyDescent="0.3">
      <c r="A576" s="65"/>
    </row>
    <row r="577" spans="1:1" s="116" customFormat="1" ht="16.5" x14ac:dyDescent="0.3">
      <c r="A577" s="65"/>
    </row>
    <row r="578" spans="1:1" s="116" customFormat="1" ht="16.5" x14ac:dyDescent="0.3">
      <c r="A578" s="65"/>
    </row>
    <row r="579" spans="1:1" s="116" customFormat="1" ht="16.5" x14ac:dyDescent="0.3">
      <c r="A579" s="65"/>
    </row>
    <row r="580" spans="1:1" s="116" customFormat="1" ht="16.5" x14ac:dyDescent="0.3">
      <c r="A580" s="65"/>
    </row>
    <row r="581" spans="1:1" s="116" customFormat="1" ht="16.5" x14ac:dyDescent="0.3">
      <c r="A581" s="65"/>
    </row>
    <row r="582" spans="1:1" s="116" customFormat="1" ht="16.5" x14ac:dyDescent="0.3">
      <c r="A582" s="65"/>
    </row>
    <row r="583" spans="1:1" s="116" customFormat="1" ht="16.5" x14ac:dyDescent="0.3">
      <c r="A583" s="65"/>
    </row>
    <row r="584" spans="1:1" s="116" customFormat="1" ht="16.5" x14ac:dyDescent="0.3">
      <c r="A584" s="65"/>
    </row>
    <row r="585" spans="1:1" s="116" customFormat="1" ht="16.5" x14ac:dyDescent="0.3">
      <c r="A585" s="65"/>
    </row>
    <row r="586" spans="1:1" s="116" customFormat="1" ht="16.5" x14ac:dyDescent="0.3">
      <c r="A586" s="65"/>
    </row>
    <row r="587" spans="1:1" s="116" customFormat="1" ht="16.5" x14ac:dyDescent="0.3">
      <c r="A587" s="65"/>
    </row>
    <row r="588" spans="1:1" s="116" customFormat="1" ht="16.5" x14ac:dyDescent="0.3">
      <c r="A588" s="65"/>
    </row>
    <row r="589" spans="1:1" s="116" customFormat="1" ht="16.5" x14ac:dyDescent="0.3">
      <c r="A589" s="65"/>
    </row>
    <row r="590" spans="1:1" s="116" customFormat="1" ht="16.5" x14ac:dyDescent="0.3">
      <c r="A590" s="65"/>
    </row>
    <row r="591" spans="1:1" s="116" customFormat="1" ht="16.5" x14ac:dyDescent="0.3">
      <c r="A591" s="65"/>
    </row>
    <row r="592" spans="1:1" s="116" customFormat="1" ht="16.5" x14ac:dyDescent="0.3">
      <c r="A592" s="65"/>
    </row>
    <row r="593" spans="1:1" s="116" customFormat="1" ht="16.5" x14ac:dyDescent="0.3">
      <c r="A593" s="65"/>
    </row>
    <row r="594" spans="1:1" s="116" customFormat="1" ht="16.5" x14ac:dyDescent="0.3">
      <c r="A594" s="65"/>
    </row>
    <row r="595" spans="1:1" s="116" customFormat="1" ht="16.5" x14ac:dyDescent="0.3">
      <c r="A595" s="65"/>
    </row>
    <row r="596" spans="1:1" s="116" customFormat="1" ht="16.5" x14ac:dyDescent="0.3">
      <c r="A596" s="65"/>
    </row>
    <row r="597" spans="1:1" s="116" customFormat="1" ht="16.5" x14ac:dyDescent="0.3">
      <c r="A597" s="65"/>
    </row>
    <row r="598" spans="1:1" s="116" customFormat="1" ht="16.5" x14ac:dyDescent="0.3">
      <c r="A598" s="65"/>
    </row>
    <row r="599" spans="1:1" s="116" customFormat="1" ht="16.5" x14ac:dyDescent="0.3">
      <c r="A599" s="65"/>
    </row>
    <row r="600" spans="1:1" s="116" customFormat="1" ht="16.5" x14ac:dyDescent="0.3">
      <c r="A600" s="65"/>
    </row>
    <row r="601" spans="1:1" s="116" customFormat="1" ht="16.5" x14ac:dyDescent="0.3">
      <c r="A601" s="65"/>
    </row>
    <row r="602" spans="1:1" s="116" customFormat="1" ht="16.5" x14ac:dyDescent="0.3">
      <c r="A602" s="65"/>
    </row>
    <row r="603" spans="1:1" s="116" customFormat="1" ht="16.5" x14ac:dyDescent="0.3">
      <c r="A603" s="65"/>
    </row>
    <row r="604" spans="1:1" s="116" customFormat="1" ht="16.5" x14ac:dyDescent="0.3">
      <c r="A604" s="65"/>
    </row>
    <row r="605" spans="1:1" s="116" customFormat="1" ht="16.5" x14ac:dyDescent="0.3">
      <c r="A605" s="65"/>
    </row>
    <row r="606" spans="1:1" s="116" customFormat="1" ht="16.5" x14ac:dyDescent="0.3">
      <c r="A606" s="65"/>
    </row>
    <row r="607" spans="1:1" s="116" customFormat="1" ht="16.5" x14ac:dyDescent="0.3">
      <c r="A607" s="65"/>
    </row>
    <row r="608" spans="1:1" s="116" customFormat="1" ht="16.5" x14ac:dyDescent="0.3">
      <c r="A608" s="65"/>
    </row>
    <row r="609" spans="1:1" s="116" customFormat="1" ht="16.5" x14ac:dyDescent="0.3">
      <c r="A609" s="65"/>
    </row>
    <row r="610" spans="1:1" s="116" customFormat="1" ht="16.5" x14ac:dyDescent="0.3">
      <c r="A610" s="65"/>
    </row>
    <row r="611" spans="1:1" s="116" customFormat="1" ht="16.5" x14ac:dyDescent="0.3">
      <c r="A611" s="65"/>
    </row>
    <row r="612" spans="1:1" s="116" customFormat="1" ht="16.5" x14ac:dyDescent="0.3">
      <c r="A612" s="65"/>
    </row>
    <row r="613" spans="1:1" s="116" customFormat="1" ht="16.5" x14ac:dyDescent="0.3">
      <c r="A613" s="65"/>
    </row>
    <row r="614" spans="1:1" s="116" customFormat="1" ht="16.5" x14ac:dyDescent="0.3">
      <c r="A614" s="65"/>
    </row>
    <row r="615" spans="1:1" s="116" customFormat="1" ht="16.5" x14ac:dyDescent="0.3">
      <c r="A615" s="65"/>
    </row>
    <row r="616" spans="1:1" s="116" customFormat="1" ht="16.5" x14ac:dyDescent="0.3">
      <c r="A616" s="65"/>
    </row>
    <row r="617" spans="1:1" s="116" customFormat="1" ht="16.5" x14ac:dyDescent="0.3">
      <c r="A617" s="65"/>
    </row>
    <row r="618" spans="1:1" s="116" customFormat="1" ht="16.5" x14ac:dyDescent="0.3">
      <c r="A618" s="65"/>
    </row>
    <row r="619" spans="1:1" s="116" customFormat="1" ht="16.5" x14ac:dyDescent="0.3">
      <c r="A619" s="65"/>
    </row>
    <row r="620" spans="1:1" s="116" customFormat="1" ht="16.5" x14ac:dyDescent="0.3">
      <c r="A620" s="65"/>
    </row>
    <row r="621" spans="1:1" s="116" customFormat="1" ht="16.5" x14ac:dyDescent="0.3">
      <c r="A621" s="65"/>
    </row>
    <row r="622" spans="1:1" s="116" customFormat="1" ht="16.5" x14ac:dyDescent="0.3">
      <c r="A622" s="65"/>
    </row>
    <row r="623" spans="1:1" s="116" customFormat="1" ht="16.5" x14ac:dyDescent="0.3">
      <c r="A623" s="65"/>
    </row>
    <row r="624" spans="1:1" s="116" customFormat="1" ht="16.5" x14ac:dyDescent="0.3">
      <c r="A624" s="65"/>
    </row>
    <row r="625" spans="1:1" s="116" customFormat="1" ht="16.5" x14ac:dyDescent="0.3">
      <c r="A625" s="65"/>
    </row>
    <row r="626" spans="1:1" s="116" customFormat="1" ht="16.5" x14ac:dyDescent="0.3">
      <c r="A626" s="65"/>
    </row>
    <row r="627" spans="1:1" s="116" customFormat="1" ht="16.5" x14ac:dyDescent="0.3">
      <c r="A627" s="65"/>
    </row>
    <row r="628" spans="1:1" s="116" customFormat="1" ht="16.5" x14ac:dyDescent="0.3">
      <c r="A628" s="65"/>
    </row>
    <row r="629" spans="1:1" s="116" customFormat="1" ht="16.5" x14ac:dyDescent="0.3">
      <c r="A629" s="65"/>
    </row>
    <row r="630" spans="1:1" s="116" customFormat="1" ht="16.5" x14ac:dyDescent="0.3">
      <c r="A630" s="65"/>
    </row>
    <row r="631" spans="1:1" s="116" customFormat="1" ht="16.5" x14ac:dyDescent="0.3">
      <c r="A631" s="65"/>
    </row>
    <row r="632" spans="1:1" s="116" customFormat="1" ht="16.5" x14ac:dyDescent="0.3">
      <c r="A632" s="65"/>
    </row>
    <row r="633" spans="1:1" s="116" customFormat="1" ht="16.5" x14ac:dyDescent="0.3">
      <c r="A633" s="65"/>
    </row>
    <row r="634" spans="1:1" s="116" customFormat="1" ht="16.5" x14ac:dyDescent="0.3">
      <c r="A634" s="65"/>
    </row>
    <row r="635" spans="1:1" s="116" customFormat="1" ht="16.5" x14ac:dyDescent="0.3">
      <c r="A635" s="65"/>
    </row>
    <row r="636" spans="1:1" s="116" customFormat="1" ht="16.5" x14ac:dyDescent="0.3">
      <c r="A636" s="65"/>
    </row>
    <row r="637" spans="1:1" s="116" customFormat="1" ht="16.5" x14ac:dyDescent="0.3">
      <c r="A637" s="65"/>
    </row>
    <row r="638" spans="1:1" s="116" customFormat="1" ht="16.5" x14ac:dyDescent="0.3">
      <c r="A638" s="65"/>
    </row>
    <row r="639" spans="1:1" s="116" customFormat="1" ht="16.5" x14ac:dyDescent="0.3">
      <c r="A639" s="65"/>
    </row>
    <row r="640" spans="1:1" s="116" customFormat="1" ht="16.5" x14ac:dyDescent="0.3">
      <c r="A640" s="65"/>
    </row>
    <row r="641" spans="1:1" s="116" customFormat="1" ht="16.5" x14ac:dyDescent="0.3">
      <c r="A641" s="65"/>
    </row>
    <row r="642" spans="1:1" s="116" customFormat="1" ht="16.5" x14ac:dyDescent="0.3">
      <c r="A642" s="65"/>
    </row>
    <row r="643" spans="1:1" s="116" customFormat="1" ht="16.5" x14ac:dyDescent="0.3">
      <c r="A643" s="65"/>
    </row>
    <row r="644" spans="1:1" s="116" customFormat="1" ht="16.5" x14ac:dyDescent="0.3">
      <c r="A644" s="65"/>
    </row>
    <row r="645" spans="1:1" s="116" customFormat="1" ht="16.5" x14ac:dyDescent="0.3">
      <c r="A645" s="65"/>
    </row>
    <row r="646" spans="1:1" s="116" customFormat="1" ht="16.5" x14ac:dyDescent="0.3">
      <c r="A646" s="65"/>
    </row>
    <row r="647" spans="1:1" s="116" customFormat="1" ht="16.5" x14ac:dyDescent="0.3">
      <c r="A647" s="65"/>
    </row>
    <row r="648" spans="1:1" s="116" customFormat="1" ht="16.5" x14ac:dyDescent="0.3">
      <c r="A648" s="65"/>
    </row>
    <row r="649" spans="1:1" s="116" customFormat="1" ht="16.5" x14ac:dyDescent="0.3">
      <c r="A649" s="65"/>
    </row>
    <row r="650" spans="1:1" s="116" customFormat="1" ht="16.5" x14ac:dyDescent="0.3">
      <c r="A650" s="65"/>
    </row>
    <row r="651" spans="1:1" s="116" customFormat="1" ht="16.5" x14ac:dyDescent="0.3">
      <c r="A651" s="65"/>
    </row>
    <row r="652" spans="1:1" s="116" customFormat="1" ht="16.5" x14ac:dyDescent="0.3">
      <c r="A652" s="65"/>
    </row>
    <row r="653" spans="1:1" s="116" customFormat="1" ht="16.5" x14ac:dyDescent="0.3">
      <c r="A653" s="65"/>
    </row>
    <row r="654" spans="1:1" s="116" customFormat="1" ht="16.5" x14ac:dyDescent="0.3">
      <c r="A654" s="65"/>
    </row>
    <row r="655" spans="1:1" s="116" customFormat="1" ht="16.5" x14ac:dyDescent="0.3">
      <c r="A655" s="65"/>
    </row>
    <row r="656" spans="1:1" s="116" customFormat="1" ht="16.5" x14ac:dyDescent="0.3">
      <c r="A656" s="65"/>
    </row>
    <row r="657" spans="1:1" s="116" customFormat="1" ht="16.5" x14ac:dyDescent="0.3">
      <c r="A657" s="65"/>
    </row>
    <row r="658" spans="1:1" s="116" customFormat="1" ht="16.5" x14ac:dyDescent="0.3">
      <c r="A658" s="65"/>
    </row>
    <row r="659" spans="1:1" s="116" customFormat="1" ht="16.5" x14ac:dyDescent="0.3">
      <c r="A659" s="65"/>
    </row>
    <row r="660" spans="1:1" s="116" customFormat="1" ht="16.5" x14ac:dyDescent="0.3">
      <c r="A660" s="65"/>
    </row>
    <row r="661" spans="1:1" s="116" customFormat="1" ht="16.5" x14ac:dyDescent="0.3">
      <c r="A661" s="65"/>
    </row>
    <row r="662" spans="1:1" s="116" customFormat="1" ht="16.5" x14ac:dyDescent="0.3">
      <c r="A662" s="65"/>
    </row>
    <row r="663" spans="1:1" s="116" customFormat="1" ht="16.5" x14ac:dyDescent="0.3">
      <c r="A663" s="65"/>
    </row>
    <row r="664" spans="1:1" s="116" customFormat="1" ht="16.5" x14ac:dyDescent="0.3">
      <c r="A664" s="65"/>
    </row>
    <row r="665" spans="1:1" s="116" customFormat="1" ht="16.5" x14ac:dyDescent="0.3">
      <c r="A665" s="65"/>
    </row>
    <row r="666" spans="1:1" s="116" customFormat="1" ht="16.5" x14ac:dyDescent="0.3">
      <c r="A666" s="65"/>
    </row>
    <row r="667" spans="1:1" s="116" customFormat="1" ht="16.5" x14ac:dyDescent="0.3">
      <c r="A667" s="65"/>
    </row>
    <row r="668" spans="1:1" s="116" customFormat="1" ht="16.5" x14ac:dyDescent="0.3">
      <c r="A668" s="65"/>
    </row>
    <row r="669" spans="1:1" s="116" customFormat="1" ht="16.5" x14ac:dyDescent="0.3">
      <c r="A669" s="65"/>
    </row>
    <row r="670" spans="1:1" s="116" customFormat="1" ht="16.5" x14ac:dyDescent="0.3">
      <c r="A670" s="65"/>
    </row>
    <row r="671" spans="1:1" s="116" customFormat="1" ht="16.5" x14ac:dyDescent="0.3">
      <c r="A671" s="65"/>
    </row>
    <row r="672" spans="1:1" s="116" customFormat="1" ht="16.5" x14ac:dyDescent="0.3">
      <c r="A672" s="65"/>
    </row>
    <row r="673" spans="1:1" s="116" customFormat="1" ht="16.5" x14ac:dyDescent="0.3">
      <c r="A673" s="65"/>
    </row>
    <row r="674" spans="1:1" s="116" customFormat="1" ht="16.5" x14ac:dyDescent="0.3">
      <c r="A674" s="65"/>
    </row>
    <row r="675" spans="1:1" s="116" customFormat="1" ht="16.5" x14ac:dyDescent="0.3">
      <c r="A675" s="65"/>
    </row>
    <row r="676" spans="1:1" s="116" customFormat="1" ht="16.5" x14ac:dyDescent="0.3">
      <c r="A676" s="65"/>
    </row>
    <row r="677" spans="1:1" s="116" customFormat="1" ht="16.5" x14ac:dyDescent="0.3">
      <c r="A677" s="65"/>
    </row>
    <row r="678" spans="1:1" s="116" customFormat="1" ht="16.5" x14ac:dyDescent="0.3">
      <c r="A678" s="65"/>
    </row>
    <row r="679" spans="1:1" s="116" customFormat="1" ht="16.5" x14ac:dyDescent="0.3">
      <c r="A679" s="65"/>
    </row>
    <row r="680" spans="1:1" s="116" customFormat="1" ht="16.5" x14ac:dyDescent="0.3">
      <c r="A680" s="65"/>
    </row>
    <row r="681" spans="1:1" s="116" customFormat="1" ht="16.5" x14ac:dyDescent="0.3">
      <c r="A681" s="65"/>
    </row>
    <row r="682" spans="1:1" s="116" customFormat="1" ht="16.5" x14ac:dyDescent="0.3">
      <c r="A682" s="65"/>
    </row>
    <row r="683" spans="1:1" s="116" customFormat="1" ht="16.5" x14ac:dyDescent="0.3">
      <c r="A683" s="65"/>
    </row>
    <row r="684" spans="1:1" s="116" customFormat="1" ht="16.5" x14ac:dyDescent="0.3">
      <c r="A684" s="65"/>
    </row>
    <row r="685" spans="1:1" s="116" customFormat="1" ht="16.5" x14ac:dyDescent="0.3">
      <c r="A685" s="65"/>
    </row>
    <row r="686" spans="1:1" s="116" customFormat="1" ht="16.5" x14ac:dyDescent="0.3">
      <c r="A686" s="65"/>
    </row>
    <row r="687" spans="1:1" s="116" customFormat="1" ht="16.5" x14ac:dyDescent="0.3">
      <c r="A687" s="65"/>
    </row>
    <row r="688" spans="1:1" s="116" customFormat="1" ht="16.5" x14ac:dyDescent="0.3">
      <c r="A688" s="65"/>
    </row>
    <row r="689" spans="1:1" s="116" customFormat="1" ht="16.5" x14ac:dyDescent="0.3">
      <c r="A689" s="65"/>
    </row>
    <row r="690" spans="1:1" s="116" customFormat="1" ht="16.5" x14ac:dyDescent="0.3">
      <c r="A690" s="65"/>
    </row>
    <row r="691" spans="1:1" s="116" customFormat="1" ht="16.5" x14ac:dyDescent="0.3">
      <c r="A691" s="65"/>
    </row>
    <row r="692" spans="1:1" s="116" customFormat="1" ht="16.5" x14ac:dyDescent="0.3">
      <c r="A692" s="65"/>
    </row>
    <row r="693" spans="1:1" s="116" customFormat="1" ht="16.5" x14ac:dyDescent="0.3">
      <c r="A693" s="65"/>
    </row>
    <row r="694" spans="1:1" s="116" customFormat="1" ht="16.5" x14ac:dyDescent="0.3">
      <c r="A694" s="65"/>
    </row>
    <row r="695" spans="1:1" s="116" customFormat="1" ht="16.5" x14ac:dyDescent="0.3">
      <c r="A695" s="65"/>
    </row>
    <row r="696" spans="1:1" s="116" customFormat="1" ht="16.5" x14ac:dyDescent="0.3">
      <c r="A696" s="65"/>
    </row>
    <row r="697" spans="1:1" s="116" customFormat="1" ht="16.5" x14ac:dyDescent="0.3">
      <c r="A697" s="65"/>
    </row>
    <row r="698" spans="1:1" s="116" customFormat="1" ht="16.5" x14ac:dyDescent="0.3">
      <c r="A698" s="65"/>
    </row>
    <row r="699" spans="1:1" s="116" customFormat="1" ht="16.5" x14ac:dyDescent="0.3">
      <c r="A699" s="65"/>
    </row>
    <row r="700" spans="1:1" s="116" customFormat="1" ht="16.5" x14ac:dyDescent="0.3">
      <c r="A700" s="65"/>
    </row>
    <row r="701" spans="1:1" s="116" customFormat="1" ht="16.5" x14ac:dyDescent="0.3">
      <c r="A701" s="65"/>
    </row>
    <row r="702" spans="1:1" s="116" customFormat="1" ht="16.5" x14ac:dyDescent="0.3">
      <c r="A702" s="65"/>
    </row>
    <row r="703" spans="1:1" s="116" customFormat="1" ht="16.5" x14ac:dyDescent="0.3">
      <c r="A703" s="65"/>
    </row>
    <row r="704" spans="1:1" s="116" customFormat="1" ht="16.5" x14ac:dyDescent="0.3">
      <c r="A704" s="65"/>
    </row>
    <row r="705" spans="1:1" s="116" customFormat="1" ht="16.5" x14ac:dyDescent="0.3">
      <c r="A705" s="65"/>
    </row>
    <row r="706" spans="1:1" s="116" customFormat="1" ht="16.5" x14ac:dyDescent="0.3">
      <c r="A706" s="65"/>
    </row>
    <row r="707" spans="1:1" s="116" customFormat="1" ht="16.5" x14ac:dyDescent="0.3">
      <c r="A707" s="65"/>
    </row>
    <row r="708" spans="1:1" s="116" customFormat="1" ht="16.5" x14ac:dyDescent="0.3">
      <c r="A708" s="65"/>
    </row>
    <row r="709" spans="1:1" s="116" customFormat="1" ht="16.5" x14ac:dyDescent="0.3">
      <c r="A709" s="65"/>
    </row>
    <row r="710" spans="1:1" s="116" customFormat="1" ht="16.5" x14ac:dyDescent="0.3">
      <c r="A710" s="65"/>
    </row>
    <row r="711" spans="1:1" s="116" customFormat="1" ht="16.5" x14ac:dyDescent="0.3">
      <c r="A711" s="65"/>
    </row>
    <row r="712" spans="1:1" s="116" customFormat="1" ht="16.5" x14ac:dyDescent="0.3">
      <c r="A712" s="65"/>
    </row>
    <row r="713" spans="1:1" s="116" customFormat="1" ht="16.5" x14ac:dyDescent="0.3">
      <c r="A713" s="65"/>
    </row>
    <row r="714" spans="1:1" s="116" customFormat="1" ht="16.5" x14ac:dyDescent="0.3">
      <c r="A714" s="65"/>
    </row>
    <row r="715" spans="1:1" s="116" customFormat="1" ht="16.5" x14ac:dyDescent="0.3">
      <c r="A715" s="65"/>
    </row>
    <row r="716" spans="1:1" s="116" customFormat="1" ht="16.5" x14ac:dyDescent="0.3">
      <c r="A716" s="65"/>
    </row>
    <row r="717" spans="1:1" s="116" customFormat="1" ht="16.5" x14ac:dyDescent="0.3">
      <c r="A717" s="65"/>
    </row>
    <row r="718" spans="1:1" s="116" customFormat="1" ht="16.5" x14ac:dyDescent="0.3">
      <c r="A718" s="65"/>
    </row>
    <row r="719" spans="1:1" s="116" customFormat="1" ht="16.5" x14ac:dyDescent="0.3">
      <c r="A719" s="65"/>
    </row>
    <row r="720" spans="1:1" s="116" customFormat="1" ht="16.5" x14ac:dyDescent="0.3">
      <c r="A720" s="65"/>
    </row>
    <row r="721" spans="1:1" s="116" customFormat="1" ht="16.5" x14ac:dyDescent="0.3">
      <c r="A721" s="65"/>
    </row>
    <row r="722" spans="1:1" s="116" customFormat="1" ht="16.5" x14ac:dyDescent="0.3">
      <c r="A722" s="65"/>
    </row>
    <row r="723" spans="1:1" s="116" customFormat="1" ht="16.5" x14ac:dyDescent="0.3">
      <c r="A723" s="65"/>
    </row>
    <row r="724" spans="1:1" s="116" customFormat="1" ht="16.5" x14ac:dyDescent="0.3">
      <c r="A724" s="65"/>
    </row>
    <row r="725" spans="1:1" s="116" customFormat="1" ht="16.5" x14ac:dyDescent="0.3">
      <c r="A725" s="65"/>
    </row>
    <row r="726" spans="1:1" s="116" customFormat="1" ht="16.5" x14ac:dyDescent="0.3">
      <c r="A726" s="65"/>
    </row>
    <row r="727" spans="1:1" s="116" customFormat="1" ht="16.5" x14ac:dyDescent="0.3">
      <c r="A727" s="65"/>
    </row>
    <row r="728" spans="1:1" s="116" customFormat="1" ht="16.5" x14ac:dyDescent="0.3">
      <c r="A728" s="65"/>
    </row>
    <row r="729" spans="1:1" s="116" customFormat="1" ht="16.5" x14ac:dyDescent="0.3">
      <c r="A729" s="65"/>
    </row>
    <row r="730" spans="1:1" s="116" customFormat="1" ht="16.5" x14ac:dyDescent="0.3">
      <c r="A730" s="65"/>
    </row>
    <row r="731" spans="1:1" s="116" customFormat="1" ht="16.5" x14ac:dyDescent="0.3">
      <c r="A731" s="65"/>
    </row>
    <row r="732" spans="1:1" s="116" customFormat="1" ht="16.5" x14ac:dyDescent="0.3">
      <c r="A732" s="65"/>
    </row>
    <row r="733" spans="1:1" s="116" customFormat="1" ht="16.5" x14ac:dyDescent="0.3">
      <c r="A733" s="65"/>
    </row>
    <row r="734" spans="1:1" s="116" customFormat="1" ht="16.5" x14ac:dyDescent="0.3">
      <c r="A734" s="65"/>
    </row>
    <row r="735" spans="1:1" s="116" customFormat="1" ht="16.5" x14ac:dyDescent="0.3">
      <c r="A735" s="65"/>
    </row>
    <row r="736" spans="1:1" s="116" customFormat="1" ht="16.5" x14ac:dyDescent="0.3">
      <c r="A736" s="65"/>
    </row>
    <row r="737" spans="1:1" s="116" customFormat="1" ht="16.5" x14ac:dyDescent="0.3">
      <c r="A737" s="65"/>
    </row>
    <row r="738" spans="1:1" s="116" customFormat="1" ht="16.5" x14ac:dyDescent="0.3">
      <c r="A738" s="65"/>
    </row>
    <row r="739" spans="1:1" s="116" customFormat="1" ht="16.5" x14ac:dyDescent="0.3">
      <c r="A739" s="65"/>
    </row>
    <row r="740" spans="1:1" s="116" customFormat="1" ht="16.5" x14ac:dyDescent="0.3">
      <c r="A740" s="65"/>
    </row>
    <row r="741" spans="1:1" s="116" customFormat="1" ht="16.5" x14ac:dyDescent="0.3">
      <c r="A741" s="65"/>
    </row>
    <row r="742" spans="1:1" s="116" customFormat="1" ht="16.5" x14ac:dyDescent="0.3">
      <c r="A742" s="65"/>
    </row>
    <row r="743" spans="1:1" s="116" customFormat="1" ht="16.5" x14ac:dyDescent="0.3">
      <c r="A743" s="65"/>
    </row>
    <row r="744" spans="1:1" s="116" customFormat="1" ht="16.5" x14ac:dyDescent="0.3">
      <c r="A744" s="65"/>
    </row>
    <row r="745" spans="1:1" s="116" customFormat="1" ht="16.5" x14ac:dyDescent="0.3">
      <c r="A745" s="65"/>
    </row>
    <row r="746" spans="1:1" s="116" customFormat="1" ht="16.5" x14ac:dyDescent="0.3">
      <c r="A746" s="65"/>
    </row>
    <row r="747" spans="1:1" s="116" customFormat="1" ht="16.5" x14ac:dyDescent="0.3">
      <c r="A747" s="65"/>
    </row>
    <row r="748" spans="1:1" s="116" customFormat="1" ht="16.5" x14ac:dyDescent="0.3">
      <c r="A748" s="65"/>
    </row>
    <row r="749" spans="1:1" s="116" customFormat="1" ht="16.5" x14ac:dyDescent="0.3">
      <c r="A749" s="65"/>
    </row>
    <row r="750" spans="1:1" s="116" customFormat="1" ht="16.5" x14ac:dyDescent="0.3">
      <c r="A750" s="65"/>
    </row>
    <row r="751" spans="1:1" s="116" customFormat="1" ht="16.5" x14ac:dyDescent="0.3">
      <c r="A751" s="65"/>
    </row>
    <row r="752" spans="1:1" s="116" customFormat="1" ht="16.5" x14ac:dyDescent="0.3">
      <c r="A752" s="65"/>
    </row>
    <row r="753" spans="1:1" s="116" customFormat="1" ht="16.5" x14ac:dyDescent="0.3">
      <c r="A753" s="65"/>
    </row>
    <row r="754" spans="1:1" s="116" customFormat="1" ht="16.5" x14ac:dyDescent="0.3">
      <c r="A754" s="65"/>
    </row>
    <row r="755" spans="1:1" s="116" customFormat="1" ht="16.5" x14ac:dyDescent="0.3">
      <c r="A755" s="65"/>
    </row>
    <row r="756" spans="1:1" s="116" customFormat="1" ht="16.5" x14ac:dyDescent="0.3">
      <c r="A756" s="65"/>
    </row>
    <row r="757" spans="1:1" s="116" customFormat="1" ht="16.5" x14ac:dyDescent="0.3">
      <c r="A757" s="65"/>
    </row>
    <row r="758" spans="1:1" s="116" customFormat="1" ht="16.5" x14ac:dyDescent="0.3">
      <c r="A758" s="65"/>
    </row>
    <row r="759" spans="1:1" s="116" customFormat="1" ht="16.5" x14ac:dyDescent="0.3">
      <c r="A759" s="65"/>
    </row>
    <row r="760" spans="1:1" s="116" customFormat="1" ht="16.5" x14ac:dyDescent="0.3">
      <c r="A760" s="65"/>
    </row>
    <row r="761" spans="1:1" s="116" customFormat="1" ht="16.5" x14ac:dyDescent="0.3">
      <c r="A761" s="65"/>
    </row>
    <row r="762" spans="1:1" s="116" customFormat="1" ht="16.5" x14ac:dyDescent="0.3">
      <c r="A762" s="65"/>
    </row>
    <row r="763" spans="1:1" s="116" customFormat="1" ht="16.5" x14ac:dyDescent="0.3">
      <c r="A763" s="65"/>
    </row>
    <row r="764" spans="1:1" s="116" customFormat="1" ht="16.5" x14ac:dyDescent="0.3">
      <c r="A764" s="65"/>
    </row>
    <row r="765" spans="1:1" s="116" customFormat="1" ht="16.5" x14ac:dyDescent="0.3">
      <c r="A765" s="65"/>
    </row>
    <row r="766" spans="1:1" s="116" customFormat="1" ht="16.5" x14ac:dyDescent="0.3">
      <c r="A766" s="65"/>
    </row>
    <row r="767" spans="1:1" s="116" customFormat="1" ht="16.5" x14ac:dyDescent="0.3">
      <c r="A767" s="65"/>
    </row>
    <row r="768" spans="1:1" s="116" customFormat="1" ht="16.5" x14ac:dyDescent="0.3">
      <c r="A768" s="65"/>
    </row>
    <row r="769" spans="1:1" s="116" customFormat="1" ht="16.5" x14ac:dyDescent="0.3">
      <c r="A769" s="65"/>
    </row>
    <row r="770" spans="1:1" s="116" customFormat="1" ht="16.5" x14ac:dyDescent="0.3">
      <c r="A770" s="65"/>
    </row>
    <row r="771" spans="1:1" s="116" customFormat="1" ht="16.5" x14ac:dyDescent="0.3">
      <c r="A771" s="65"/>
    </row>
    <row r="772" spans="1:1" s="116" customFormat="1" ht="16.5" x14ac:dyDescent="0.3">
      <c r="A772" s="65"/>
    </row>
    <row r="773" spans="1:1" s="116" customFormat="1" ht="16.5" x14ac:dyDescent="0.3">
      <c r="A773" s="65"/>
    </row>
    <row r="774" spans="1:1" s="116" customFormat="1" ht="16.5" x14ac:dyDescent="0.3">
      <c r="A774" s="65"/>
    </row>
    <row r="775" spans="1:1" s="116" customFormat="1" ht="16.5" x14ac:dyDescent="0.3">
      <c r="A775" s="65"/>
    </row>
    <row r="776" spans="1:1" s="116" customFormat="1" ht="16.5" x14ac:dyDescent="0.3">
      <c r="A776" s="65"/>
    </row>
    <row r="777" spans="1:1" s="116" customFormat="1" ht="16.5" x14ac:dyDescent="0.3">
      <c r="A777" s="65"/>
    </row>
    <row r="778" spans="1:1" s="116" customFormat="1" ht="16.5" x14ac:dyDescent="0.3">
      <c r="A778" s="65"/>
    </row>
    <row r="779" spans="1:1" s="116" customFormat="1" ht="16.5" x14ac:dyDescent="0.3">
      <c r="A779" s="65"/>
    </row>
    <row r="780" spans="1:1" s="116" customFormat="1" ht="16.5" x14ac:dyDescent="0.3">
      <c r="A780" s="65"/>
    </row>
    <row r="781" spans="1:1" s="116" customFormat="1" ht="16.5" x14ac:dyDescent="0.3">
      <c r="A781" s="65"/>
    </row>
    <row r="782" spans="1:1" s="116" customFormat="1" ht="16.5" x14ac:dyDescent="0.3">
      <c r="A782" s="65"/>
    </row>
    <row r="783" spans="1:1" s="116" customFormat="1" ht="16.5" x14ac:dyDescent="0.3">
      <c r="A783" s="65"/>
    </row>
    <row r="784" spans="1:1" s="116" customFormat="1" ht="16.5" x14ac:dyDescent="0.3">
      <c r="A784" s="65"/>
    </row>
    <row r="785" spans="1:1" s="116" customFormat="1" ht="16.5" x14ac:dyDescent="0.3">
      <c r="A785" s="65"/>
    </row>
    <row r="786" spans="1:1" s="116" customFormat="1" ht="16.5" x14ac:dyDescent="0.3">
      <c r="A786" s="65"/>
    </row>
    <row r="787" spans="1:1" s="116" customFormat="1" ht="16.5" x14ac:dyDescent="0.3">
      <c r="A787" s="65"/>
    </row>
    <row r="788" spans="1:1" s="116" customFormat="1" ht="16.5" x14ac:dyDescent="0.3">
      <c r="A788" s="65"/>
    </row>
    <row r="789" spans="1:1" s="116" customFormat="1" ht="16.5" x14ac:dyDescent="0.3">
      <c r="A789" s="65"/>
    </row>
    <row r="790" spans="1:1" s="116" customFormat="1" ht="16.5" x14ac:dyDescent="0.3">
      <c r="A790" s="65"/>
    </row>
    <row r="791" spans="1:1" s="116" customFormat="1" ht="16.5" x14ac:dyDescent="0.3">
      <c r="A791" s="65"/>
    </row>
    <row r="792" spans="1:1" s="116" customFormat="1" ht="16.5" x14ac:dyDescent="0.3">
      <c r="A792" s="65"/>
    </row>
    <row r="793" spans="1:1" s="116" customFormat="1" ht="16.5" x14ac:dyDescent="0.3">
      <c r="A793" s="65"/>
    </row>
    <row r="794" spans="1:1" s="116" customFormat="1" ht="16.5" x14ac:dyDescent="0.3">
      <c r="A794" s="65"/>
    </row>
    <row r="795" spans="1:1" s="116" customFormat="1" ht="16.5" x14ac:dyDescent="0.3">
      <c r="A795" s="65"/>
    </row>
    <row r="796" spans="1:1" s="116" customFormat="1" ht="16.5" x14ac:dyDescent="0.3">
      <c r="A796" s="65"/>
    </row>
    <row r="797" spans="1:1" s="116" customFormat="1" ht="16.5" x14ac:dyDescent="0.3">
      <c r="A797" s="65"/>
    </row>
    <row r="798" spans="1:1" s="116" customFormat="1" ht="16.5" x14ac:dyDescent="0.3">
      <c r="A798" s="65"/>
    </row>
    <row r="799" spans="1:1" s="116" customFormat="1" ht="16.5" x14ac:dyDescent="0.3">
      <c r="A799" s="65"/>
    </row>
    <row r="800" spans="1:1" s="116" customFormat="1" ht="16.5" x14ac:dyDescent="0.3">
      <c r="A800" s="65"/>
    </row>
    <row r="801" spans="1:1" s="116" customFormat="1" ht="16.5" x14ac:dyDescent="0.3">
      <c r="A801" s="65"/>
    </row>
    <row r="802" spans="1:1" s="116" customFormat="1" ht="16.5" x14ac:dyDescent="0.3">
      <c r="A802" s="65"/>
    </row>
    <row r="803" spans="1:1" s="116" customFormat="1" ht="16.5" x14ac:dyDescent="0.3">
      <c r="A803" s="65"/>
    </row>
    <row r="804" spans="1:1" s="116" customFormat="1" ht="16.5" x14ac:dyDescent="0.3">
      <c r="A804" s="65"/>
    </row>
    <row r="805" spans="1:1" s="116" customFormat="1" ht="16.5" x14ac:dyDescent="0.3">
      <c r="A805" s="65"/>
    </row>
    <row r="806" spans="1:1" s="116" customFormat="1" ht="16.5" x14ac:dyDescent="0.3">
      <c r="A806" s="65"/>
    </row>
    <row r="807" spans="1:1" s="116" customFormat="1" ht="16.5" x14ac:dyDescent="0.3">
      <c r="A807" s="65"/>
    </row>
    <row r="808" spans="1:1" s="116" customFormat="1" ht="16.5" x14ac:dyDescent="0.3">
      <c r="A808" s="65"/>
    </row>
    <row r="809" spans="1:1" s="116" customFormat="1" ht="16.5" x14ac:dyDescent="0.3">
      <c r="A809" s="65"/>
    </row>
    <row r="810" spans="1:1" s="116" customFormat="1" ht="16.5" x14ac:dyDescent="0.3">
      <c r="A810" s="65"/>
    </row>
    <row r="811" spans="1:1" s="116" customFormat="1" ht="16.5" x14ac:dyDescent="0.3">
      <c r="A811" s="65"/>
    </row>
    <row r="812" spans="1:1" s="116" customFormat="1" ht="16.5" x14ac:dyDescent="0.3">
      <c r="A812" s="65"/>
    </row>
    <row r="813" spans="1:1" s="116" customFormat="1" ht="16.5" x14ac:dyDescent="0.3">
      <c r="A813" s="65"/>
    </row>
    <row r="814" spans="1:1" s="116" customFormat="1" ht="16.5" x14ac:dyDescent="0.3">
      <c r="A814" s="65"/>
    </row>
    <row r="815" spans="1:1" s="116" customFormat="1" ht="16.5" x14ac:dyDescent="0.3">
      <c r="A815" s="65"/>
    </row>
    <row r="816" spans="1:1" s="116" customFormat="1" ht="16.5" x14ac:dyDescent="0.3">
      <c r="A816" s="65"/>
    </row>
    <row r="817" spans="1:1" s="116" customFormat="1" ht="16.5" x14ac:dyDescent="0.3">
      <c r="A817" s="65"/>
    </row>
    <row r="818" spans="1:1" s="116" customFormat="1" ht="16.5" x14ac:dyDescent="0.3">
      <c r="A818" s="65"/>
    </row>
    <row r="819" spans="1:1" s="116" customFormat="1" ht="16.5" x14ac:dyDescent="0.3">
      <c r="A819" s="65"/>
    </row>
    <row r="820" spans="1:1" s="116" customFormat="1" ht="16.5" x14ac:dyDescent="0.3">
      <c r="A820" s="65"/>
    </row>
    <row r="821" spans="1:1" s="116" customFormat="1" ht="16.5" x14ac:dyDescent="0.3">
      <c r="A821" s="65"/>
    </row>
    <row r="822" spans="1:1" s="116" customFormat="1" ht="16.5" x14ac:dyDescent="0.3">
      <c r="A822" s="65"/>
    </row>
    <row r="823" spans="1:1" s="116" customFormat="1" ht="16.5" x14ac:dyDescent="0.3">
      <c r="A823" s="65"/>
    </row>
    <row r="824" spans="1:1" s="116" customFormat="1" ht="16.5" x14ac:dyDescent="0.3">
      <c r="A824" s="65"/>
    </row>
    <row r="825" spans="1:1" s="116" customFormat="1" ht="16.5" x14ac:dyDescent="0.3">
      <c r="A825" s="65"/>
    </row>
    <row r="826" spans="1:1" s="116" customFormat="1" ht="16.5" x14ac:dyDescent="0.3">
      <c r="A826" s="65"/>
    </row>
    <row r="827" spans="1:1" s="116" customFormat="1" ht="16.5" x14ac:dyDescent="0.3">
      <c r="A827" s="65"/>
    </row>
    <row r="828" spans="1:1" s="116" customFormat="1" ht="16.5" x14ac:dyDescent="0.3">
      <c r="A828" s="65"/>
    </row>
    <row r="829" spans="1:1" s="116" customFormat="1" ht="16.5" x14ac:dyDescent="0.3">
      <c r="A829" s="65"/>
    </row>
    <row r="830" spans="1:1" s="116" customFormat="1" ht="16.5" x14ac:dyDescent="0.3">
      <c r="A830" s="65"/>
    </row>
    <row r="831" spans="1:1" s="116" customFormat="1" ht="16.5" x14ac:dyDescent="0.3">
      <c r="A831" s="65"/>
    </row>
    <row r="832" spans="1:1" s="116" customFormat="1" ht="16.5" x14ac:dyDescent="0.3">
      <c r="A832" s="65"/>
    </row>
    <row r="833" spans="1:1" s="116" customFormat="1" ht="16.5" x14ac:dyDescent="0.3">
      <c r="A833" s="65"/>
    </row>
    <row r="834" spans="1:1" s="116" customFormat="1" ht="16.5" x14ac:dyDescent="0.3">
      <c r="A834" s="65"/>
    </row>
    <row r="835" spans="1:1" s="116" customFormat="1" ht="16.5" x14ac:dyDescent="0.3">
      <c r="A835" s="65"/>
    </row>
    <row r="836" spans="1:1" s="116" customFormat="1" ht="16.5" x14ac:dyDescent="0.3">
      <c r="A836" s="65"/>
    </row>
    <row r="837" spans="1:1" s="116" customFormat="1" ht="16.5" x14ac:dyDescent="0.3">
      <c r="A837" s="65"/>
    </row>
    <row r="838" spans="1:1" s="116" customFormat="1" ht="16.5" x14ac:dyDescent="0.3">
      <c r="A838" s="65"/>
    </row>
    <row r="839" spans="1:1" s="116" customFormat="1" ht="16.5" x14ac:dyDescent="0.3">
      <c r="A839" s="65"/>
    </row>
    <row r="840" spans="1:1" s="116" customFormat="1" ht="16.5" x14ac:dyDescent="0.3">
      <c r="A840" s="65"/>
    </row>
    <row r="841" spans="1:1" s="116" customFormat="1" ht="16.5" x14ac:dyDescent="0.3">
      <c r="A841" s="65"/>
    </row>
    <row r="842" spans="1:1" s="116" customFormat="1" ht="16.5" x14ac:dyDescent="0.3">
      <c r="A842" s="65"/>
    </row>
    <row r="843" spans="1:1" s="116" customFormat="1" ht="16.5" x14ac:dyDescent="0.3">
      <c r="A843" s="65"/>
    </row>
    <row r="844" spans="1:1" s="116" customFormat="1" ht="16.5" x14ac:dyDescent="0.3">
      <c r="A844" s="65"/>
    </row>
    <row r="845" spans="1:1" s="116" customFormat="1" ht="16.5" x14ac:dyDescent="0.3">
      <c r="A845" s="65"/>
    </row>
    <row r="846" spans="1:1" s="116" customFormat="1" ht="16.5" x14ac:dyDescent="0.3">
      <c r="A846" s="65"/>
    </row>
    <row r="847" spans="1:1" s="116" customFormat="1" ht="16.5" x14ac:dyDescent="0.3">
      <c r="A847" s="65"/>
    </row>
    <row r="848" spans="1:1" s="116" customFormat="1" ht="16.5" x14ac:dyDescent="0.3">
      <c r="A848" s="65"/>
    </row>
    <row r="849" spans="1:1" s="116" customFormat="1" ht="16.5" x14ac:dyDescent="0.3">
      <c r="A849" s="65"/>
    </row>
    <row r="850" spans="1:1" s="116" customFormat="1" ht="16.5" x14ac:dyDescent="0.3">
      <c r="A850" s="65"/>
    </row>
    <row r="851" spans="1:1" s="116" customFormat="1" ht="16.5" x14ac:dyDescent="0.3">
      <c r="A851" s="65"/>
    </row>
    <row r="852" spans="1:1" s="116" customFormat="1" ht="16.5" x14ac:dyDescent="0.3">
      <c r="A852" s="65"/>
    </row>
    <row r="853" spans="1:1" s="116" customFormat="1" ht="16.5" x14ac:dyDescent="0.3">
      <c r="A853" s="65"/>
    </row>
    <row r="854" spans="1:1" s="116" customFormat="1" ht="16.5" x14ac:dyDescent="0.3">
      <c r="A854" s="65"/>
    </row>
    <row r="855" spans="1:1" s="116" customFormat="1" ht="16.5" x14ac:dyDescent="0.3">
      <c r="A855" s="65"/>
    </row>
    <row r="856" spans="1:1" s="116" customFormat="1" ht="16.5" x14ac:dyDescent="0.3">
      <c r="A856" s="65"/>
    </row>
    <row r="857" spans="1:1" s="116" customFormat="1" ht="16.5" x14ac:dyDescent="0.3">
      <c r="A857" s="65"/>
    </row>
    <row r="858" spans="1:1" s="116" customFormat="1" ht="16.5" x14ac:dyDescent="0.3">
      <c r="A858" s="65"/>
    </row>
    <row r="859" spans="1:1" s="116" customFormat="1" ht="16.5" x14ac:dyDescent="0.3">
      <c r="A859" s="65"/>
    </row>
    <row r="860" spans="1:1" s="116" customFormat="1" ht="16.5" x14ac:dyDescent="0.3">
      <c r="A860" s="65"/>
    </row>
    <row r="861" spans="1:1" s="116" customFormat="1" ht="16.5" x14ac:dyDescent="0.3">
      <c r="A861" s="65"/>
    </row>
    <row r="862" spans="1:1" s="116" customFormat="1" ht="16.5" x14ac:dyDescent="0.3">
      <c r="A862" s="65"/>
    </row>
    <row r="863" spans="1:1" s="116" customFormat="1" ht="16.5" x14ac:dyDescent="0.3">
      <c r="A863" s="65"/>
    </row>
    <row r="864" spans="1:1" s="116" customFormat="1" ht="16.5" x14ac:dyDescent="0.3">
      <c r="A864" s="65"/>
    </row>
    <row r="865" spans="1:1" s="116" customFormat="1" ht="16.5" x14ac:dyDescent="0.3">
      <c r="A865" s="65"/>
    </row>
    <row r="866" spans="1:1" s="116" customFormat="1" ht="16.5" x14ac:dyDescent="0.3">
      <c r="A866" s="65"/>
    </row>
    <row r="867" spans="1:1" s="116" customFormat="1" ht="16.5" x14ac:dyDescent="0.3">
      <c r="A867" s="65"/>
    </row>
    <row r="868" spans="1:1" s="116" customFormat="1" ht="16.5" x14ac:dyDescent="0.3">
      <c r="A868" s="65"/>
    </row>
    <row r="869" spans="1:1" s="116" customFormat="1" ht="16.5" x14ac:dyDescent="0.3">
      <c r="A869" s="65"/>
    </row>
    <row r="870" spans="1:1" s="116" customFormat="1" ht="16.5" x14ac:dyDescent="0.3">
      <c r="A870" s="65"/>
    </row>
    <row r="871" spans="1:1" s="116" customFormat="1" ht="16.5" x14ac:dyDescent="0.3">
      <c r="A871" s="65"/>
    </row>
    <row r="872" spans="1:1" s="116" customFormat="1" ht="16.5" x14ac:dyDescent="0.3">
      <c r="A872" s="65"/>
    </row>
    <row r="873" spans="1:1" s="116" customFormat="1" ht="16.5" x14ac:dyDescent="0.3">
      <c r="A873" s="65"/>
    </row>
    <row r="874" spans="1:1" s="116" customFormat="1" ht="16.5" x14ac:dyDescent="0.3">
      <c r="A874" s="65"/>
    </row>
    <row r="875" spans="1:1" s="116" customFormat="1" ht="16.5" x14ac:dyDescent="0.3">
      <c r="A875" s="65"/>
    </row>
    <row r="876" spans="1:1" s="116" customFormat="1" ht="16.5" x14ac:dyDescent="0.3">
      <c r="A876" s="65"/>
    </row>
    <row r="877" spans="1:1" s="116" customFormat="1" ht="16.5" x14ac:dyDescent="0.3">
      <c r="A877" s="65"/>
    </row>
    <row r="878" spans="1:1" s="116" customFormat="1" ht="16.5" x14ac:dyDescent="0.3">
      <c r="A878" s="65"/>
    </row>
    <row r="879" spans="1:1" s="116" customFormat="1" ht="16.5" x14ac:dyDescent="0.3">
      <c r="A879" s="65"/>
    </row>
    <row r="880" spans="1:1" s="116" customFormat="1" ht="16.5" x14ac:dyDescent="0.3">
      <c r="A880" s="65"/>
    </row>
    <row r="881" spans="1:1" s="116" customFormat="1" ht="16.5" x14ac:dyDescent="0.3">
      <c r="A881" s="65"/>
    </row>
    <row r="882" spans="1:1" s="116" customFormat="1" ht="16.5" x14ac:dyDescent="0.3">
      <c r="A882" s="65"/>
    </row>
    <row r="883" spans="1:1" s="116" customFormat="1" ht="16.5" x14ac:dyDescent="0.3">
      <c r="A883" s="65"/>
    </row>
    <row r="884" spans="1:1" s="116" customFormat="1" ht="16.5" x14ac:dyDescent="0.3">
      <c r="A884" s="65"/>
    </row>
    <row r="885" spans="1:1" s="116" customFormat="1" ht="16.5" x14ac:dyDescent="0.3">
      <c r="A885" s="65"/>
    </row>
    <row r="886" spans="1:1" s="116" customFormat="1" ht="16.5" x14ac:dyDescent="0.3">
      <c r="A886" s="65"/>
    </row>
    <row r="887" spans="1:1" s="116" customFormat="1" ht="16.5" x14ac:dyDescent="0.3">
      <c r="A887" s="65"/>
    </row>
    <row r="888" spans="1:1" s="116" customFormat="1" ht="16.5" x14ac:dyDescent="0.3">
      <c r="A888" s="65"/>
    </row>
    <row r="889" spans="1:1" s="116" customFormat="1" ht="16.5" x14ac:dyDescent="0.3">
      <c r="A889" s="65"/>
    </row>
    <row r="890" spans="1:1" s="116" customFormat="1" ht="16.5" x14ac:dyDescent="0.3">
      <c r="A890" s="65"/>
    </row>
    <row r="891" spans="1:1" s="116" customFormat="1" ht="16.5" x14ac:dyDescent="0.3">
      <c r="A891" s="65"/>
    </row>
    <row r="892" spans="1:1" s="116" customFormat="1" ht="16.5" x14ac:dyDescent="0.3">
      <c r="A892" s="65"/>
    </row>
    <row r="893" spans="1:1" s="116" customFormat="1" ht="16.5" x14ac:dyDescent="0.3">
      <c r="A893" s="65"/>
    </row>
    <row r="894" spans="1:1" s="116" customFormat="1" ht="16.5" x14ac:dyDescent="0.3">
      <c r="A894" s="65"/>
    </row>
    <row r="895" spans="1:1" s="116" customFormat="1" ht="16.5" x14ac:dyDescent="0.3">
      <c r="A895" s="65"/>
    </row>
    <row r="896" spans="1:1" s="116" customFormat="1" ht="16.5" x14ac:dyDescent="0.3">
      <c r="A896" s="65"/>
    </row>
    <row r="897" spans="1:1" s="116" customFormat="1" ht="16.5" x14ac:dyDescent="0.3">
      <c r="A897" s="65"/>
    </row>
    <row r="898" spans="1:1" s="116" customFormat="1" ht="16.5" x14ac:dyDescent="0.3">
      <c r="A898" s="65"/>
    </row>
    <row r="899" spans="1:1" s="116" customFormat="1" ht="16.5" x14ac:dyDescent="0.3">
      <c r="A899" s="65"/>
    </row>
    <row r="900" spans="1:1" s="116" customFormat="1" ht="16.5" x14ac:dyDescent="0.3">
      <c r="A900" s="65"/>
    </row>
    <row r="901" spans="1:1" s="116" customFormat="1" ht="16.5" x14ac:dyDescent="0.3">
      <c r="A901" s="65"/>
    </row>
    <row r="902" spans="1:1" s="116" customFormat="1" ht="16.5" x14ac:dyDescent="0.3">
      <c r="A902" s="65"/>
    </row>
    <row r="903" spans="1:1" s="116" customFormat="1" ht="16.5" x14ac:dyDescent="0.3">
      <c r="A903" s="65"/>
    </row>
    <row r="904" spans="1:1" s="116" customFormat="1" ht="16.5" x14ac:dyDescent="0.3">
      <c r="A904" s="65"/>
    </row>
    <row r="905" spans="1:1" s="116" customFormat="1" ht="16.5" x14ac:dyDescent="0.3">
      <c r="A905" s="65"/>
    </row>
    <row r="906" spans="1:1" s="116" customFormat="1" ht="16.5" x14ac:dyDescent="0.3">
      <c r="A906" s="65"/>
    </row>
    <row r="907" spans="1:1" s="116" customFormat="1" ht="16.5" x14ac:dyDescent="0.3">
      <c r="A907" s="65"/>
    </row>
    <row r="908" spans="1:1" s="116" customFormat="1" ht="16.5" x14ac:dyDescent="0.3">
      <c r="A908" s="65"/>
    </row>
    <row r="909" spans="1:1" s="116" customFormat="1" ht="16.5" x14ac:dyDescent="0.3">
      <c r="A909" s="65"/>
    </row>
    <row r="910" spans="1:1" s="116" customFormat="1" ht="16.5" x14ac:dyDescent="0.3">
      <c r="A910" s="65"/>
    </row>
    <row r="911" spans="1:1" s="116" customFormat="1" ht="16.5" x14ac:dyDescent="0.3">
      <c r="A911" s="65"/>
    </row>
    <row r="912" spans="1:1" s="116" customFormat="1" ht="16.5" x14ac:dyDescent="0.3">
      <c r="A912" s="65"/>
    </row>
    <row r="913" spans="1:1" s="116" customFormat="1" ht="16.5" x14ac:dyDescent="0.3">
      <c r="A913" s="65"/>
    </row>
    <row r="914" spans="1:1" s="116" customFormat="1" ht="16.5" x14ac:dyDescent="0.3">
      <c r="A914" s="65"/>
    </row>
    <row r="915" spans="1:1" s="116" customFormat="1" ht="16.5" x14ac:dyDescent="0.3">
      <c r="A915" s="65"/>
    </row>
    <row r="916" spans="1:1" s="116" customFormat="1" ht="16.5" x14ac:dyDescent="0.3">
      <c r="A916" s="65"/>
    </row>
    <row r="917" spans="1:1" s="116" customFormat="1" ht="16.5" x14ac:dyDescent="0.3">
      <c r="A917" s="65"/>
    </row>
    <row r="918" spans="1:1" s="116" customFormat="1" ht="16.5" x14ac:dyDescent="0.3">
      <c r="A918" s="65"/>
    </row>
    <row r="919" spans="1:1" s="116" customFormat="1" ht="16.5" x14ac:dyDescent="0.3">
      <c r="A919" s="65"/>
    </row>
    <row r="920" spans="1:1" s="116" customFormat="1" ht="16.5" x14ac:dyDescent="0.3">
      <c r="A920" s="65"/>
    </row>
    <row r="921" spans="1:1" s="116" customFormat="1" ht="16.5" x14ac:dyDescent="0.3">
      <c r="A921" s="65"/>
    </row>
    <row r="922" spans="1:1" s="116" customFormat="1" ht="16.5" x14ac:dyDescent="0.3">
      <c r="A922" s="65"/>
    </row>
    <row r="923" spans="1:1" s="116" customFormat="1" ht="16.5" x14ac:dyDescent="0.3">
      <c r="A923" s="65"/>
    </row>
    <row r="924" spans="1:1" s="116" customFormat="1" ht="16.5" x14ac:dyDescent="0.3">
      <c r="A924" s="65"/>
    </row>
    <row r="925" spans="1:1" s="116" customFormat="1" ht="16.5" x14ac:dyDescent="0.3">
      <c r="A925" s="65"/>
    </row>
    <row r="926" spans="1:1" s="116" customFormat="1" ht="16.5" x14ac:dyDescent="0.3">
      <c r="A926" s="65"/>
    </row>
    <row r="927" spans="1:1" s="116" customFormat="1" ht="16.5" x14ac:dyDescent="0.3">
      <c r="A927" s="65"/>
    </row>
    <row r="928" spans="1:1" s="116" customFormat="1" ht="16.5" x14ac:dyDescent="0.3">
      <c r="A928" s="65"/>
    </row>
    <row r="929" spans="1:1" s="116" customFormat="1" ht="16.5" x14ac:dyDescent="0.3">
      <c r="A929" s="65"/>
    </row>
    <row r="930" spans="1:1" s="116" customFormat="1" ht="16.5" x14ac:dyDescent="0.3">
      <c r="A930" s="65"/>
    </row>
    <row r="931" spans="1:1" s="116" customFormat="1" ht="16.5" x14ac:dyDescent="0.3">
      <c r="A931" s="65"/>
    </row>
    <row r="932" spans="1:1" s="116" customFormat="1" ht="16.5" x14ac:dyDescent="0.3">
      <c r="A932" s="65"/>
    </row>
    <row r="933" spans="1:1" s="116" customFormat="1" ht="16.5" x14ac:dyDescent="0.3">
      <c r="A933" s="65"/>
    </row>
    <row r="934" spans="1:1" s="116" customFormat="1" ht="16.5" x14ac:dyDescent="0.3">
      <c r="A934" s="65"/>
    </row>
    <row r="935" spans="1:1" s="116" customFormat="1" ht="16.5" x14ac:dyDescent="0.3">
      <c r="A935" s="65"/>
    </row>
    <row r="936" spans="1:1" s="116" customFormat="1" ht="16.5" x14ac:dyDescent="0.3">
      <c r="A936" s="65"/>
    </row>
    <row r="937" spans="1:1" s="116" customFormat="1" ht="16.5" x14ac:dyDescent="0.3">
      <c r="A937" s="65"/>
    </row>
    <row r="938" spans="1:1" s="116" customFormat="1" ht="16.5" x14ac:dyDescent="0.3">
      <c r="A938" s="65"/>
    </row>
    <row r="939" spans="1:1" s="116" customFormat="1" ht="16.5" x14ac:dyDescent="0.3">
      <c r="A939" s="65"/>
    </row>
    <row r="940" spans="1:1" s="116" customFormat="1" ht="16.5" x14ac:dyDescent="0.3">
      <c r="A940" s="65"/>
    </row>
    <row r="941" spans="1:1" s="116" customFormat="1" ht="16.5" x14ac:dyDescent="0.3">
      <c r="A941" s="65"/>
    </row>
    <row r="942" spans="1:1" s="116" customFormat="1" ht="16.5" x14ac:dyDescent="0.3">
      <c r="A942" s="65"/>
    </row>
    <row r="943" spans="1:1" s="116" customFormat="1" ht="16.5" x14ac:dyDescent="0.3">
      <c r="A943" s="65"/>
    </row>
    <row r="944" spans="1:1" s="116" customFormat="1" ht="16.5" x14ac:dyDescent="0.3">
      <c r="A944" s="65"/>
    </row>
    <row r="945" spans="1:1" s="116" customFormat="1" ht="16.5" x14ac:dyDescent="0.3">
      <c r="A945" s="65"/>
    </row>
    <row r="946" spans="1:1" s="116" customFormat="1" ht="16.5" x14ac:dyDescent="0.3">
      <c r="A946" s="65"/>
    </row>
    <row r="947" spans="1:1" s="116" customFormat="1" ht="16.5" x14ac:dyDescent="0.3">
      <c r="A947" s="65"/>
    </row>
    <row r="948" spans="1:1" s="116" customFormat="1" ht="16.5" x14ac:dyDescent="0.3">
      <c r="A948" s="65"/>
    </row>
    <row r="949" spans="1:1" s="116" customFormat="1" ht="16.5" x14ac:dyDescent="0.3">
      <c r="A949" s="65"/>
    </row>
    <row r="950" spans="1:1" s="116" customFormat="1" ht="16.5" x14ac:dyDescent="0.3">
      <c r="A950" s="65"/>
    </row>
    <row r="951" spans="1:1" s="116" customFormat="1" ht="16.5" x14ac:dyDescent="0.3">
      <c r="A951" s="65"/>
    </row>
    <row r="952" spans="1:1" s="116" customFormat="1" ht="16.5" x14ac:dyDescent="0.3">
      <c r="A952" s="65"/>
    </row>
    <row r="953" spans="1:1" s="116" customFormat="1" ht="16.5" x14ac:dyDescent="0.3">
      <c r="A953" s="65"/>
    </row>
    <row r="954" spans="1:1" s="116" customFormat="1" ht="16.5" x14ac:dyDescent="0.3">
      <c r="A954" s="65"/>
    </row>
    <row r="955" spans="1:1" s="116" customFormat="1" ht="16.5" x14ac:dyDescent="0.3">
      <c r="A955" s="65"/>
    </row>
    <row r="956" spans="1:1" s="116" customFormat="1" ht="16.5" x14ac:dyDescent="0.3">
      <c r="A956" s="65"/>
    </row>
    <row r="957" spans="1:1" s="116" customFormat="1" ht="16.5" x14ac:dyDescent="0.3">
      <c r="A957" s="65"/>
    </row>
    <row r="958" spans="1:1" s="116" customFormat="1" ht="16.5" x14ac:dyDescent="0.3">
      <c r="A958" s="65"/>
    </row>
    <row r="959" spans="1:1" s="116" customFormat="1" ht="16.5" x14ac:dyDescent="0.3">
      <c r="A959" s="65"/>
    </row>
    <row r="960" spans="1:1" s="116" customFormat="1" ht="16.5" x14ac:dyDescent="0.3">
      <c r="A960" s="65"/>
    </row>
    <row r="961" spans="1:1" s="116" customFormat="1" ht="16.5" x14ac:dyDescent="0.3">
      <c r="A961" s="65"/>
    </row>
    <row r="962" spans="1:1" s="116" customFormat="1" ht="16.5" x14ac:dyDescent="0.3">
      <c r="A962" s="65"/>
    </row>
    <row r="963" spans="1:1" s="116" customFormat="1" ht="16.5" x14ac:dyDescent="0.3">
      <c r="A963" s="65"/>
    </row>
    <row r="964" spans="1:1" s="116" customFormat="1" ht="16.5" x14ac:dyDescent="0.3">
      <c r="A964" s="65"/>
    </row>
    <row r="965" spans="1:1" s="116" customFormat="1" ht="16.5" x14ac:dyDescent="0.3">
      <c r="A965" s="65"/>
    </row>
    <row r="966" spans="1:1" s="116" customFormat="1" ht="16.5" x14ac:dyDescent="0.3">
      <c r="A966" s="65"/>
    </row>
    <row r="967" spans="1:1" s="116" customFormat="1" ht="16.5" x14ac:dyDescent="0.3">
      <c r="A967" s="65"/>
    </row>
    <row r="968" spans="1:1" s="116" customFormat="1" ht="16.5" x14ac:dyDescent="0.3">
      <c r="A968" s="65"/>
    </row>
    <row r="969" spans="1:1" s="116" customFormat="1" ht="16.5" x14ac:dyDescent="0.3">
      <c r="A969" s="65"/>
    </row>
    <row r="970" spans="1:1" s="116" customFormat="1" ht="16.5" x14ac:dyDescent="0.3">
      <c r="A970" s="65"/>
    </row>
    <row r="971" spans="1:1" s="116" customFormat="1" ht="16.5" x14ac:dyDescent="0.3">
      <c r="A971" s="65"/>
    </row>
    <row r="972" spans="1:1" s="116" customFormat="1" ht="16.5" x14ac:dyDescent="0.3">
      <c r="A972" s="65"/>
    </row>
    <row r="973" spans="1:1" s="116" customFormat="1" ht="16.5" x14ac:dyDescent="0.3">
      <c r="A973" s="65"/>
    </row>
    <row r="974" spans="1:1" s="116" customFormat="1" ht="16.5" x14ac:dyDescent="0.3">
      <c r="A974" s="65"/>
    </row>
    <row r="975" spans="1:1" s="116" customFormat="1" ht="16.5" x14ac:dyDescent="0.3">
      <c r="A975" s="65"/>
    </row>
    <row r="976" spans="1:1" s="116" customFormat="1" ht="16.5" x14ac:dyDescent="0.3">
      <c r="A976" s="65"/>
    </row>
    <row r="977" spans="1:1" s="116" customFormat="1" ht="16.5" x14ac:dyDescent="0.3">
      <c r="A977" s="65"/>
    </row>
    <row r="978" spans="1:1" s="116" customFormat="1" ht="16.5" x14ac:dyDescent="0.3">
      <c r="A978" s="65"/>
    </row>
    <row r="979" spans="1:1" s="116" customFormat="1" ht="16.5" x14ac:dyDescent="0.3">
      <c r="A979" s="65"/>
    </row>
    <row r="980" spans="1:1" s="116" customFormat="1" ht="16.5" x14ac:dyDescent="0.3">
      <c r="A980" s="65"/>
    </row>
    <row r="981" spans="1:1" s="116" customFormat="1" ht="16.5" x14ac:dyDescent="0.3">
      <c r="A981" s="65"/>
    </row>
    <row r="982" spans="1:1" s="116" customFormat="1" ht="16.5" x14ac:dyDescent="0.3">
      <c r="A982" s="65"/>
    </row>
    <row r="983" spans="1:1" s="116" customFormat="1" ht="16.5" x14ac:dyDescent="0.3">
      <c r="A983" s="65"/>
    </row>
    <row r="984" spans="1:1" s="116" customFormat="1" ht="16.5" x14ac:dyDescent="0.3">
      <c r="A984" s="65"/>
    </row>
    <row r="985" spans="1:1" s="116" customFormat="1" ht="16.5" x14ac:dyDescent="0.3">
      <c r="A985" s="65"/>
    </row>
    <row r="986" spans="1:1" s="116" customFormat="1" ht="16.5" x14ac:dyDescent="0.3">
      <c r="A986" s="65"/>
    </row>
    <row r="987" spans="1:1" s="116" customFormat="1" ht="16.5" x14ac:dyDescent="0.3">
      <c r="A987" s="65"/>
    </row>
    <row r="988" spans="1:1" s="116" customFormat="1" ht="16.5" x14ac:dyDescent="0.3">
      <c r="A988" s="65"/>
    </row>
    <row r="989" spans="1:1" s="116" customFormat="1" ht="16.5" x14ac:dyDescent="0.3">
      <c r="A989" s="65"/>
    </row>
    <row r="990" spans="1:1" s="116" customFormat="1" ht="16.5" x14ac:dyDescent="0.3">
      <c r="A990" s="65"/>
    </row>
    <row r="991" spans="1:1" s="116" customFormat="1" ht="16.5" x14ac:dyDescent="0.3">
      <c r="A991" s="65"/>
    </row>
    <row r="992" spans="1:1" s="116" customFormat="1" ht="16.5" x14ac:dyDescent="0.3">
      <c r="A992" s="65"/>
    </row>
    <row r="993" spans="1:1" s="116" customFormat="1" ht="16.5" x14ac:dyDescent="0.3">
      <c r="A993" s="65"/>
    </row>
    <row r="994" spans="1:1" s="116" customFormat="1" ht="16.5" x14ac:dyDescent="0.3">
      <c r="A994" s="65"/>
    </row>
    <row r="995" spans="1:1" s="116" customFormat="1" ht="16.5" x14ac:dyDescent="0.3">
      <c r="A995" s="65"/>
    </row>
    <row r="996" spans="1:1" s="116" customFormat="1" ht="16.5" x14ac:dyDescent="0.3">
      <c r="A996" s="65"/>
    </row>
    <row r="997" spans="1:1" s="116" customFormat="1" ht="16.5" x14ac:dyDescent="0.3">
      <c r="A997" s="65"/>
    </row>
    <row r="998" spans="1:1" s="116" customFormat="1" ht="16.5" x14ac:dyDescent="0.3">
      <c r="A998" s="65"/>
    </row>
    <row r="999" spans="1:1" s="116" customFormat="1" ht="16.5" x14ac:dyDescent="0.3">
      <c r="A999" s="65"/>
    </row>
    <row r="1000" spans="1:1" s="116" customFormat="1" ht="16.5" x14ac:dyDescent="0.3">
      <c r="A1000" s="65"/>
    </row>
    <row r="1001" spans="1:1" s="116" customFormat="1" ht="16.5" x14ac:dyDescent="0.3">
      <c r="A1001" s="65"/>
    </row>
    <row r="1002" spans="1:1" s="116" customFormat="1" ht="16.5" x14ac:dyDescent="0.3">
      <c r="A1002" s="65"/>
    </row>
    <row r="1003" spans="1:1" s="116" customFormat="1" ht="16.5" x14ac:dyDescent="0.3">
      <c r="A1003" s="65"/>
    </row>
    <row r="1004" spans="1:1" s="116" customFormat="1" ht="16.5" x14ac:dyDescent="0.3">
      <c r="A1004" s="65"/>
    </row>
    <row r="1005" spans="1:1" s="116" customFormat="1" ht="16.5" x14ac:dyDescent="0.3">
      <c r="A1005" s="65"/>
    </row>
    <row r="1006" spans="1:1" s="116" customFormat="1" ht="16.5" x14ac:dyDescent="0.3">
      <c r="A1006" s="65"/>
    </row>
    <row r="1007" spans="1:1" s="116" customFormat="1" ht="16.5" x14ac:dyDescent="0.3">
      <c r="A1007" s="65"/>
    </row>
    <row r="1008" spans="1:1" s="116" customFormat="1" ht="16.5" x14ac:dyDescent="0.3">
      <c r="A1008" s="65"/>
    </row>
    <row r="1009" spans="1:1" s="116" customFormat="1" ht="16.5" x14ac:dyDescent="0.3">
      <c r="A1009" s="65"/>
    </row>
    <row r="1010" spans="1:1" s="116" customFormat="1" ht="16.5" x14ac:dyDescent="0.3">
      <c r="A1010" s="65"/>
    </row>
    <row r="1011" spans="1:1" s="116" customFormat="1" ht="16.5" x14ac:dyDescent="0.3">
      <c r="A1011" s="65"/>
    </row>
    <row r="1012" spans="1:1" s="116" customFormat="1" ht="16.5" x14ac:dyDescent="0.3">
      <c r="A1012" s="65"/>
    </row>
    <row r="1013" spans="1:1" s="116" customFormat="1" ht="16.5" x14ac:dyDescent="0.3">
      <c r="A1013" s="65"/>
    </row>
    <row r="1014" spans="1:1" s="116" customFormat="1" ht="16.5" x14ac:dyDescent="0.3">
      <c r="A1014" s="65"/>
    </row>
    <row r="1015" spans="1:1" s="116" customFormat="1" ht="16.5" x14ac:dyDescent="0.3">
      <c r="A1015" s="65"/>
    </row>
    <row r="1016" spans="1:1" s="116" customFormat="1" ht="16.5" x14ac:dyDescent="0.3">
      <c r="A1016" s="65"/>
    </row>
    <row r="1017" spans="1:1" s="116" customFormat="1" ht="16.5" x14ac:dyDescent="0.3">
      <c r="A1017" s="65"/>
    </row>
    <row r="1018" spans="1:1" s="116" customFormat="1" ht="16.5" x14ac:dyDescent="0.3">
      <c r="A1018" s="65"/>
    </row>
    <row r="1019" spans="1:1" s="116" customFormat="1" ht="16.5" x14ac:dyDescent="0.3">
      <c r="A1019" s="65"/>
    </row>
    <row r="1020" spans="1:1" s="116" customFormat="1" ht="16.5" x14ac:dyDescent="0.3">
      <c r="A1020" s="65"/>
    </row>
    <row r="1021" spans="1:1" s="116" customFormat="1" ht="16.5" x14ac:dyDescent="0.3">
      <c r="A1021" s="65"/>
    </row>
    <row r="1022" spans="1:1" s="116" customFormat="1" ht="16.5" x14ac:dyDescent="0.3">
      <c r="A1022" s="65"/>
    </row>
    <row r="1023" spans="1:1" s="116" customFormat="1" ht="16.5" x14ac:dyDescent="0.3">
      <c r="A1023" s="65"/>
    </row>
    <row r="1024" spans="1:1" s="116" customFormat="1" ht="16.5" x14ac:dyDescent="0.3">
      <c r="A1024" s="65"/>
    </row>
    <row r="1025" spans="1:1" s="116" customFormat="1" ht="16.5" x14ac:dyDescent="0.3">
      <c r="A1025" s="65"/>
    </row>
    <row r="1026" spans="1:1" s="116" customFormat="1" ht="16.5" x14ac:dyDescent="0.3">
      <c r="A1026" s="65"/>
    </row>
    <row r="1027" spans="1:1" s="116" customFormat="1" ht="16.5" x14ac:dyDescent="0.3">
      <c r="A1027" s="65"/>
    </row>
    <row r="1028" spans="1:1" s="116" customFormat="1" ht="16.5" x14ac:dyDescent="0.3">
      <c r="A1028" s="65"/>
    </row>
    <row r="1029" spans="1:1" s="116" customFormat="1" ht="16.5" x14ac:dyDescent="0.3">
      <c r="A1029" s="65"/>
    </row>
    <row r="1030" spans="1:1" s="116" customFormat="1" ht="16.5" x14ac:dyDescent="0.3">
      <c r="A1030" s="65"/>
    </row>
    <row r="1031" spans="1:1" s="116" customFormat="1" ht="16.5" x14ac:dyDescent="0.3">
      <c r="A1031" s="65"/>
    </row>
    <row r="1032" spans="1:1" s="116" customFormat="1" ht="16.5" x14ac:dyDescent="0.3">
      <c r="A1032" s="65"/>
    </row>
    <row r="1033" spans="1:1" s="116" customFormat="1" ht="16.5" x14ac:dyDescent="0.3">
      <c r="A1033" s="65"/>
    </row>
    <row r="1034" spans="1:1" s="116" customFormat="1" ht="16.5" x14ac:dyDescent="0.3">
      <c r="A1034" s="65"/>
    </row>
    <row r="1035" spans="1:1" s="116" customFormat="1" ht="16.5" x14ac:dyDescent="0.3">
      <c r="A1035" s="65"/>
    </row>
    <row r="1036" spans="1:1" s="116" customFormat="1" ht="16.5" x14ac:dyDescent="0.3">
      <c r="A1036" s="65"/>
    </row>
    <row r="1037" spans="1:1" s="116" customFormat="1" ht="16.5" x14ac:dyDescent="0.3">
      <c r="A1037" s="65"/>
    </row>
    <row r="1038" spans="1:1" s="116" customFormat="1" ht="16.5" x14ac:dyDescent="0.3">
      <c r="A1038" s="65"/>
    </row>
    <row r="1039" spans="1:1" s="116" customFormat="1" ht="16.5" x14ac:dyDescent="0.3">
      <c r="A1039" s="65"/>
    </row>
    <row r="1040" spans="1:1" s="116" customFormat="1" ht="16.5" x14ac:dyDescent="0.3">
      <c r="A1040" s="65"/>
    </row>
    <row r="1041" spans="1:1" s="116" customFormat="1" ht="16.5" x14ac:dyDescent="0.3">
      <c r="A1041" s="65"/>
    </row>
    <row r="1042" spans="1:1" s="116" customFormat="1" ht="16.5" x14ac:dyDescent="0.3">
      <c r="A1042" s="65"/>
    </row>
    <row r="1043" spans="1:1" s="116" customFormat="1" ht="16.5" x14ac:dyDescent="0.3">
      <c r="A1043" s="65"/>
    </row>
    <row r="1044" spans="1:1" s="116" customFormat="1" ht="16.5" x14ac:dyDescent="0.3">
      <c r="A1044" s="65"/>
    </row>
    <row r="1045" spans="1:1" s="116" customFormat="1" ht="16.5" x14ac:dyDescent="0.3">
      <c r="A1045" s="65"/>
    </row>
    <row r="1046" spans="1:1" s="116" customFormat="1" ht="16.5" x14ac:dyDescent="0.3">
      <c r="A1046" s="65"/>
    </row>
    <row r="1047" spans="1:1" s="116" customFormat="1" ht="16.5" x14ac:dyDescent="0.3">
      <c r="A1047" s="65"/>
    </row>
    <row r="1048" spans="1:1" s="116" customFormat="1" ht="16.5" x14ac:dyDescent="0.3">
      <c r="A1048" s="65"/>
    </row>
    <row r="1049" spans="1:1" s="116" customFormat="1" ht="16.5" x14ac:dyDescent="0.3">
      <c r="A1049" s="65"/>
    </row>
    <row r="1050" spans="1:1" s="116" customFormat="1" ht="16.5" x14ac:dyDescent="0.3">
      <c r="A1050" s="65"/>
    </row>
    <row r="1051" spans="1:1" s="116" customFormat="1" ht="16.5" x14ac:dyDescent="0.3">
      <c r="A1051" s="65"/>
    </row>
    <row r="1052" spans="1:1" s="116" customFormat="1" ht="16.5" x14ac:dyDescent="0.3">
      <c r="A1052" s="65"/>
    </row>
    <row r="1053" spans="1:1" s="116" customFormat="1" ht="16.5" x14ac:dyDescent="0.3">
      <c r="A1053" s="65"/>
    </row>
    <row r="1054" spans="1:1" s="116" customFormat="1" ht="16.5" x14ac:dyDescent="0.3">
      <c r="A1054" s="65"/>
    </row>
    <row r="1055" spans="1:1" s="116" customFormat="1" ht="16.5" x14ac:dyDescent="0.3">
      <c r="A1055" s="65"/>
    </row>
    <row r="1056" spans="1:1" s="116" customFormat="1" ht="16.5" x14ac:dyDescent="0.3">
      <c r="A1056" s="65"/>
    </row>
    <row r="1057" spans="1:31" s="116" customFormat="1" ht="16.5" x14ac:dyDescent="0.3">
      <c r="A1057" s="65"/>
    </row>
    <row r="1058" spans="1:31" s="116" customFormat="1" ht="16.5" x14ac:dyDescent="0.3">
      <c r="A1058" s="65"/>
    </row>
    <row r="1059" spans="1:31" s="116" customFormat="1" ht="16.5" x14ac:dyDescent="0.3">
      <c r="A1059" s="65"/>
    </row>
    <row r="1060" spans="1:31" s="116" customFormat="1" ht="16.5" x14ac:dyDescent="0.3">
      <c r="A1060" s="65"/>
    </row>
    <row r="1061" spans="1:31" s="116" customFormat="1" ht="16.5" x14ac:dyDescent="0.3">
      <c r="A1061" s="65"/>
    </row>
    <row r="1062" spans="1:31" s="116" customFormat="1" ht="16.5" x14ac:dyDescent="0.3">
      <c r="A1062" s="65"/>
    </row>
    <row r="1063" spans="1:31" s="116" customFormat="1" ht="16.5" x14ac:dyDescent="0.3">
      <c r="A1063" s="65"/>
    </row>
    <row r="1064" spans="1:31" s="116" customFormat="1" ht="16.5" x14ac:dyDescent="0.3">
      <c r="A1064" s="65"/>
    </row>
    <row r="1065" spans="1:31" ht="16.5" x14ac:dyDescent="0.3">
      <c r="B1065" s="116"/>
      <c r="C1065" s="116"/>
      <c r="D1065" s="116"/>
      <c r="E1065" s="116"/>
      <c r="F1065" s="116"/>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row>
    <row r="1066" spans="1:31" ht="16.5" x14ac:dyDescent="0.3">
      <c r="B1066" s="116"/>
      <c r="C1066" s="116"/>
      <c r="D1066" s="116"/>
      <c r="E1066" s="116"/>
      <c r="F1066" s="116"/>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row>
    <row r="1067" spans="1:31" ht="16.5" x14ac:dyDescent="0.3">
      <c r="B1067" s="116"/>
      <c r="C1067" s="116"/>
      <c r="D1067" s="116"/>
      <c r="E1067" s="116"/>
      <c r="F1067" s="116"/>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row>
    <row r="1068" spans="1:31" ht="16.5" x14ac:dyDescent="0.3">
      <c r="B1068" s="116"/>
      <c r="C1068" s="116"/>
      <c r="D1068" s="116"/>
      <c r="E1068" s="116"/>
      <c r="F1068" s="116"/>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row>
    <row r="1069" spans="1:31" ht="16.5" x14ac:dyDescent="0.3">
      <c r="B1069" s="116"/>
      <c r="C1069" s="116"/>
      <c r="D1069" s="116"/>
      <c r="E1069" s="116"/>
      <c r="F1069" s="116"/>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row>
    <row r="1070" spans="1:31" ht="16.5" x14ac:dyDescent="0.3">
      <c r="B1070" s="116"/>
      <c r="C1070" s="116"/>
      <c r="D1070" s="116"/>
      <c r="E1070" s="116"/>
      <c r="F1070" s="116"/>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row>
    <row r="1071" spans="1:31" ht="16.5" x14ac:dyDescent="0.3">
      <c r="B1071" s="116"/>
      <c r="C1071" s="116"/>
      <c r="D1071" s="116"/>
      <c r="E1071" s="116"/>
      <c r="F1071" s="116"/>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row>
    <row r="1072" spans="1:31" ht="16.5" x14ac:dyDescent="0.3">
      <c r="B1072" s="116"/>
      <c r="C1072" s="116"/>
      <c r="D1072" s="116"/>
      <c r="E1072" s="116"/>
      <c r="F1072" s="116"/>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row>
    <row r="1073" spans="2:31" ht="16.5" x14ac:dyDescent="0.3">
      <c r="B1073" s="116"/>
      <c r="C1073" s="116"/>
      <c r="D1073" s="116"/>
      <c r="E1073" s="116"/>
      <c r="F1073" s="116"/>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row>
    <row r="1074" spans="2:31" ht="16.5" x14ac:dyDescent="0.3">
      <c r="B1074" s="116"/>
      <c r="C1074" s="116"/>
      <c r="D1074" s="116"/>
      <c r="E1074" s="116"/>
      <c r="F1074" s="116"/>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row>
    <row r="1075" spans="2:31" ht="16.5" x14ac:dyDescent="0.3">
      <c r="B1075" s="116"/>
      <c r="C1075" s="116"/>
      <c r="D1075" s="116"/>
      <c r="E1075" s="116"/>
      <c r="F1075" s="116"/>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row>
    <row r="1076" spans="2:31" ht="16.5" x14ac:dyDescent="0.3">
      <c r="B1076" s="116"/>
      <c r="C1076" s="116"/>
      <c r="D1076" s="116"/>
      <c r="E1076" s="116"/>
      <c r="F1076" s="116"/>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row>
    <row r="1077" spans="2:31" ht="16.5" x14ac:dyDescent="0.3">
      <c r="B1077" s="116"/>
      <c r="C1077" s="116"/>
      <c r="D1077" s="116"/>
      <c r="E1077" s="116"/>
      <c r="F1077" s="116"/>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row>
    <row r="1078" spans="2:31" ht="16.5" x14ac:dyDescent="0.3">
      <c r="B1078" s="116"/>
      <c r="C1078" s="116"/>
      <c r="D1078" s="116"/>
      <c r="E1078" s="116"/>
      <c r="F1078" s="116"/>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row>
    <row r="1079" spans="2:31" ht="16.5" x14ac:dyDescent="0.3">
      <c r="B1079" s="116"/>
      <c r="C1079" s="116"/>
      <c r="D1079" s="116"/>
      <c r="E1079" s="116"/>
      <c r="F1079" s="116"/>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row>
    <row r="1080" spans="2:31" ht="16.5" x14ac:dyDescent="0.3">
      <c r="B1080" s="116"/>
      <c r="C1080" s="116"/>
      <c r="D1080" s="116"/>
      <c r="E1080" s="116"/>
      <c r="F1080" s="116"/>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row>
    <row r="1081" spans="2:31" ht="16.5" x14ac:dyDescent="0.3">
      <c r="B1081" s="116"/>
      <c r="C1081" s="116"/>
      <c r="D1081" s="116"/>
      <c r="E1081" s="116"/>
      <c r="F1081" s="116"/>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row>
    <row r="1082" spans="2:31" ht="16.5" x14ac:dyDescent="0.3">
      <c r="B1082" s="116"/>
      <c r="C1082" s="116"/>
      <c r="D1082" s="116"/>
      <c r="E1082" s="116"/>
      <c r="F1082" s="116"/>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row>
    <row r="1083" spans="2:31" ht="16.5" x14ac:dyDescent="0.3">
      <c r="B1083" s="116"/>
      <c r="C1083" s="116"/>
      <c r="D1083" s="116"/>
      <c r="E1083" s="116"/>
      <c r="F1083" s="116"/>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row>
    <row r="1084" spans="2:31" ht="16.5" x14ac:dyDescent="0.3">
      <c r="B1084" s="116"/>
      <c r="C1084" s="116"/>
      <c r="D1084" s="116"/>
      <c r="E1084" s="116"/>
      <c r="F1084" s="116"/>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row>
    <row r="1085" spans="2:31" ht="16.5" x14ac:dyDescent="0.3">
      <c r="B1085" s="116"/>
      <c r="C1085" s="116"/>
      <c r="D1085" s="116"/>
      <c r="E1085" s="116"/>
      <c r="F1085" s="116"/>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row>
    <row r="1086" spans="2:31" ht="16.5" x14ac:dyDescent="0.3">
      <c r="B1086" s="116"/>
      <c r="C1086" s="116"/>
      <c r="D1086" s="116"/>
      <c r="E1086" s="116"/>
      <c r="F1086" s="116"/>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row>
    <row r="1087" spans="2:31" ht="16.5" x14ac:dyDescent="0.3">
      <c r="B1087" s="116"/>
      <c r="C1087" s="116"/>
      <c r="D1087" s="116"/>
      <c r="E1087" s="116"/>
      <c r="F1087" s="116"/>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row>
    <row r="1088" spans="2:31" ht="16.5" x14ac:dyDescent="0.3">
      <c r="B1088" s="116"/>
      <c r="C1088" s="116"/>
      <c r="D1088" s="116"/>
      <c r="E1088" s="116"/>
      <c r="F1088" s="116"/>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row>
    <row r="1089" spans="2:31" ht="16.5" x14ac:dyDescent="0.3">
      <c r="B1089" s="116"/>
      <c r="C1089" s="116"/>
      <c r="D1089" s="116"/>
      <c r="E1089" s="116"/>
      <c r="F1089" s="116"/>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row>
    <row r="1090" spans="2:31" ht="16.5" x14ac:dyDescent="0.3">
      <c r="B1090" s="116"/>
      <c r="C1090" s="116"/>
      <c r="D1090" s="116"/>
      <c r="E1090" s="116"/>
      <c r="F1090" s="116"/>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row>
    <row r="1091" spans="2:31" ht="16.5" x14ac:dyDescent="0.3">
      <c r="B1091" s="116"/>
      <c r="C1091" s="116"/>
      <c r="D1091" s="116"/>
      <c r="E1091" s="116"/>
      <c r="F1091" s="116"/>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row>
    <row r="1092" spans="2:31" ht="16.5" x14ac:dyDescent="0.3">
      <c r="B1092" s="116"/>
      <c r="C1092" s="116"/>
      <c r="D1092" s="116"/>
      <c r="E1092" s="116"/>
      <c r="F1092" s="116"/>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row>
    <row r="1093" spans="2:31" ht="16.5" x14ac:dyDescent="0.3">
      <c r="B1093" s="116"/>
      <c r="C1093" s="116"/>
      <c r="D1093" s="116"/>
      <c r="E1093" s="116"/>
      <c r="F1093" s="116"/>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row>
    <row r="1094" spans="2:31" ht="16.5" x14ac:dyDescent="0.3">
      <c r="B1094" s="116"/>
      <c r="C1094" s="116"/>
      <c r="D1094" s="116"/>
      <c r="E1094" s="116"/>
      <c r="F1094" s="116"/>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row>
    <row r="1095" spans="2:31" ht="16.5" x14ac:dyDescent="0.3">
      <c r="B1095" s="116"/>
      <c r="C1095" s="116"/>
      <c r="D1095" s="116"/>
      <c r="E1095" s="116"/>
      <c r="F1095" s="116"/>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row>
    <row r="1096" spans="2:31" ht="16.5" x14ac:dyDescent="0.3">
      <c r="B1096" s="116"/>
      <c r="C1096" s="116"/>
      <c r="D1096" s="116"/>
      <c r="E1096" s="116"/>
      <c r="F1096" s="116"/>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row>
    <row r="1097" spans="2:31" ht="16.5" x14ac:dyDescent="0.3">
      <c r="B1097" s="116"/>
      <c r="C1097" s="116"/>
      <c r="D1097" s="116"/>
      <c r="E1097" s="116"/>
      <c r="F1097" s="116"/>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row>
    <row r="1098" spans="2:31" ht="16.5" x14ac:dyDescent="0.3">
      <c r="B1098" s="116"/>
      <c r="C1098" s="116"/>
      <c r="D1098" s="116"/>
      <c r="E1098" s="116"/>
      <c r="F1098" s="116"/>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row>
    <row r="1099" spans="2:31" ht="16.5" x14ac:dyDescent="0.3">
      <c r="B1099" s="116"/>
      <c r="C1099" s="116"/>
      <c r="D1099" s="116"/>
      <c r="E1099" s="116"/>
      <c r="F1099" s="116"/>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row>
    <row r="1100" spans="2:31" ht="16.5" x14ac:dyDescent="0.3">
      <c r="B1100" s="116"/>
      <c r="C1100" s="116"/>
      <c r="D1100" s="116"/>
      <c r="E1100" s="116"/>
      <c r="F1100" s="116"/>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row>
    <row r="1101" spans="2:31" ht="16.5" x14ac:dyDescent="0.3">
      <c r="B1101" s="116"/>
      <c r="C1101" s="116"/>
      <c r="D1101" s="116"/>
      <c r="E1101" s="116"/>
      <c r="F1101" s="116"/>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row>
    <row r="1102" spans="2:31" ht="16.5" x14ac:dyDescent="0.3">
      <c r="B1102" s="116"/>
      <c r="C1102" s="116"/>
      <c r="D1102" s="116"/>
      <c r="E1102" s="116"/>
      <c r="F1102" s="116"/>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row>
    <row r="1103" spans="2:31" ht="16.5" x14ac:dyDescent="0.3">
      <c r="B1103" s="116"/>
      <c r="C1103" s="116"/>
      <c r="D1103" s="116"/>
      <c r="E1103" s="116"/>
      <c r="F1103" s="116"/>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row>
    <row r="1104" spans="2:31" ht="16.5" x14ac:dyDescent="0.3">
      <c r="B1104" s="116"/>
      <c r="C1104" s="116"/>
      <c r="D1104" s="116"/>
      <c r="E1104" s="116"/>
      <c r="F1104" s="116"/>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row>
    <row r="1105" spans="2:31" ht="16.5" x14ac:dyDescent="0.3">
      <c r="B1105" s="116"/>
      <c r="C1105" s="116"/>
      <c r="D1105" s="116"/>
      <c r="E1105" s="116"/>
      <c r="F1105" s="116"/>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row>
    <row r="1106" spans="2:31" ht="16.5" x14ac:dyDescent="0.3">
      <c r="B1106" s="116"/>
      <c r="C1106" s="116"/>
      <c r="D1106" s="116"/>
      <c r="E1106" s="116"/>
      <c r="F1106" s="116"/>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row>
    <row r="1107" spans="2:31" ht="16.5" x14ac:dyDescent="0.3">
      <c r="B1107" s="116"/>
      <c r="C1107" s="116"/>
      <c r="D1107" s="116"/>
      <c r="E1107" s="116"/>
      <c r="F1107" s="116"/>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row>
    <row r="1108" spans="2:31" ht="16.5" x14ac:dyDescent="0.3">
      <c r="B1108" s="116"/>
      <c r="C1108" s="116"/>
      <c r="D1108" s="116"/>
      <c r="E1108" s="116"/>
      <c r="F1108" s="116"/>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row>
    <row r="1109" spans="2:31" ht="16.5" x14ac:dyDescent="0.3">
      <c r="B1109" s="116"/>
      <c r="C1109" s="116"/>
      <c r="D1109" s="116"/>
      <c r="E1109" s="116"/>
      <c r="F1109" s="116"/>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row>
    <row r="1110" spans="2:31" ht="16.5" x14ac:dyDescent="0.3">
      <c r="B1110" s="116"/>
      <c r="C1110" s="116"/>
      <c r="D1110" s="116"/>
      <c r="E1110" s="116"/>
      <c r="F1110" s="116"/>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row>
    <row r="1111" spans="2:31" ht="16.5" x14ac:dyDescent="0.3">
      <c r="B1111" s="116"/>
      <c r="C1111" s="116"/>
      <c r="D1111" s="116"/>
      <c r="E1111" s="116"/>
      <c r="F1111" s="116"/>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row>
    <row r="1112" spans="2:31" ht="16.5" x14ac:dyDescent="0.3">
      <c r="B1112" s="116"/>
      <c r="C1112" s="116"/>
      <c r="D1112" s="116"/>
      <c r="E1112" s="116"/>
      <c r="F1112" s="116"/>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row>
    <row r="1113" spans="2:31" ht="16.5" x14ac:dyDescent="0.3">
      <c r="B1113" s="116"/>
      <c r="C1113" s="116"/>
      <c r="D1113" s="116"/>
      <c r="E1113" s="116"/>
      <c r="F1113" s="116"/>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row>
    <row r="1114" spans="2:31" ht="16.5" x14ac:dyDescent="0.3">
      <c r="B1114" s="116"/>
      <c r="C1114" s="116"/>
      <c r="D1114" s="116"/>
      <c r="E1114" s="116"/>
      <c r="F1114" s="116"/>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row>
    <row r="1115" spans="2:31" ht="16.5" x14ac:dyDescent="0.3">
      <c r="B1115" s="116"/>
      <c r="C1115" s="116"/>
      <c r="D1115" s="116"/>
      <c r="E1115" s="116"/>
      <c r="F1115" s="116"/>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row>
    <row r="1116" spans="2:31" ht="16.5" x14ac:dyDescent="0.3">
      <c r="B1116" s="116"/>
      <c r="C1116" s="116"/>
      <c r="D1116" s="116"/>
      <c r="E1116" s="116"/>
      <c r="F1116" s="116"/>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row>
    <row r="1117" spans="2:31" ht="16.5" x14ac:dyDescent="0.3">
      <c r="B1117" s="116"/>
      <c r="C1117" s="116"/>
      <c r="D1117" s="116"/>
      <c r="E1117" s="116"/>
      <c r="F1117" s="116"/>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row>
    <row r="1118" spans="2:31" ht="16.5" x14ac:dyDescent="0.3">
      <c r="B1118" s="116"/>
      <c r="C1118" s="116"/>
      <c r="D1118" s="116"/>
      <c r="E1118" s="116"/>
      <c r="F1118" s="116"/>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row>
    <row r="1119" spans="2:31" ht="16.5" x14ac:dyDescent="0.3">
      <c r="B1119" s="116"/>
      <c r="C1119" s="116"/>
      <c r="D1119" s="116"/>
      <c r="E1119" s="116"/>
      <c r="F1119" s="116"/>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row>
    <row r="1120" spans="2:31" ht="16.5" x14ac:dyDescent="0.3">
      <c r="B1120" s="116"/>
      <c r="C1120" s="116"/>
      <c r="D1120" s="116"/>
      <c r="E1120" s="116"/>
      <c r="F1120" s="116"/>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row>
    <row r="1121" spans="2:31" ht="16.5" x14ac:dyDescent="0.3">
      <c r="B1121" s="116"/>
      <c r="C1121" s="116"/>
      <c r="D1121" s="116"/>
      <c r="E1121" s="116"/>
      <c r="F1121" s="116"/>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row>
    <row r="1122" spans="2:31" ht="16.5" x14ac:dyDescent="0.3">
      <c r="B1122" s="116"/>
      <c r="C1122" s="116"/>
      <c r="D1122" s="116"/>
      <c r="E1122" s="116"/>
      <c r="F1122" s="116"/>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row>
    <row r="1123" spans="2:31" ht="16.5" x14ac:dyDescent="0.3">
      <c r="B1123" s="116"/>
      <c r="C1123" s="116"/>
      <c r="D1123" s="116"/>
      <c r="E1123" s="116"/>
      <c r="F1123" s="116"/>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row>
    <row r="1124" spans="2:31" ht="16.5" x14ac:dyDescent="0.3">
      <c r="B1124" s="116"/>
      <c r="C1124" s="116"/>
      <c r="D1124" s="116"/>
      <c r="E1124" s="116"/>
      <c r="F1124" s="116"/>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row>
    <row r="1125" spans="2:31" ht="16.5" x14ac:dyDescent="0.3">
      <c r="B1125" s="116"/>
      <c r="C1125" s="116"/>
      <c r="D1125" s="116"/>
      <c r="E1125" s="116"/>
      <c r="F1125" s="116"/>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row>
    <row r="1126" spans="2:31" ht="16.5" x14ac:dyDescent="0.3">
      <c r="B1126" s="116"/>
      <c r="C1126" s="116"/>
      <c r="D1126" s="116"/>
      <c r="E1126" s="116"/>
      <c r="F1126" s="116"/>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row>
    <row r="1127" spans="2:31" ht="16.5" x14ac:dyDescent="0.3">
      <c r="B1127" s="116"/>
      <c r="C1127" s="116"/>
      <c r="D1127" s="116"/>
      <c r="E1127" s="116"/>
      <c r="F1127" s="116"/>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row>
    <row r="1128" spans="2:31" ht="16.5" x14ac:dyDescent="0.3">
      <c r="B1128" s="116"/>
      <c r="C1128" s="116"/>
      <c r="D1128" s="116"/>
      <c r="E1128" s="116"/>
      <c r="F1128" s="116"/>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row>
    <row r="1129" spans="2:31" ht="16.5" x14ac:dyDescent="0.3">
      <c r="B1129" s="116"/>
      <c r="C1129" s="116"/>
      <c r="D1129" s="116"/>
      <c r="E1129" s="116"/>
      <c r="F1129" s="116"/>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row>
    <row r="1130" spans="2:31" ht="16.5" x14ac:dyDescent="0.3">
      <c r="B1130" s="116"/>
      <c r="C1130" s="116"/>
      <c r="D1130" s="116"/>
      <c r="E1130" s="116"/>
      <c r="F1130" s="116"/>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row>
    <row r="1131" spans="2:31" ht="16.5" x14ac:dyDescent="0.3">
      <c r="B1131" s="116"/>
      <c r="C1131" s="116"/>
      <c r="D1131" s="116"/>
      <c r="E1131" s="116"/>
      <c r="F1131" s="116"/>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row>
    <row r="1132" spans="2:31" ht="16.5" x14ac:dyDescent="0.3">
      <c r="B1132" s="116"/>
      <c r="C1132" s="116"/>
      <c r="D1132" s="116"/>
      <c r="E1132" s="116"/>
      <c r="F1132" s="116"/>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row>
    <row r="1133" spans="2:31" ht="16.5" x14ac:dyDescent="0.3">
      <c r="B1133" s="116"/>
      <c r="C1133" s="116"/>
      <c r="D1133" s="116"/>
      <c r="E1133" s="116"/>
      <c r="F1133" s="116"/>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row>
    <row r="1134" spans="2:31" ht="16.5" x14ac:dyDescent="0.3">
      <c r="B1134" s="116"/>
      <c r="C1134" s="116"/>
      <c r="D1134" s="116"/>
      <c r="E1134" s="116"/>
      <c r="F1134" s="116"/>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row>
    <row r="1135" spans="2:31" ht="16.5" x14ac:dyDescent="0.3">
      <c r="B1135" s="116"/>
      <c r="C1135" s="116"/>
      <c r="D1135" s="116"/>
      <c r="E1135" s="116"/>
      <c r="F1135" s="116"/>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row>
    <row r="1136" spans="2:31" ht="16.5" x14ac:dyDescent="0.3">
      <c r="B1136" s="116"/>
      <c r="C1136" s="116"/>
      <c r="D1136" s="116"/>
      <c r="E1136" s="116"/>
      <c r="F1136" s="116"/>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row>
    <row r="1137" spans="2:31" ht="16.5" x14ac:dyDescent="0.3">
      <c r="B1137" s="116"/>
      <c r="C1137" s="116"/>
      <c r="D1137" s="116"/>
      <c r="E1137" s="116"/>
      <c r="F1137" s="116"/>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row>
    <row r="1138" spans="2:31" ht="16.5" x14ac:dyDescent="0.3">
      <c r="B1138" s="116"/>
      <c r="C1138" s="116"/>
      <c r="D1138" s="116"/>
      <c r="E1138" s="116"/>
      <c r="F1138" s="116"/>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row>
    <row r="1139" spans="2:31" ht="16.5" x14ac:dyDescent="0.3">
      <c r="B1139" s="116"/>
      <c r="C1139" s="116"/>
      <c r="D1139" s="116"/>
      <c r="E1139" s="116"/>
      <c r="F1139" s="116"/>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row>
    <row r="1140" spans="2:31" ht="16.5" x14ac:dyDescent="0.3">
      <c r="B1140" s="116"/>
      <c r="C1140" s="116"/>
      <c r="D1140" s="116"/>
      <c r="E1140" s="116"/>
      <c r="F1140" s="116"/>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row>
    <row r="1141" spans="2:31" ht="16.5" x14ac:dyDescent="0.3">
      <c r="B1141" s="116"/>
      <c r="C1141" s="116"/>
      <c r="D1141" s="116"/>
      <c r="E1141" s="116"/>
      <c r="F1141" s="116"/>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row>
    <row r="1142" spans="2:31" ht="16.5" x14ac:dyDescent="0.3">
      <c r="B1142" s="116"/>
      <c r="C1142" s="116"/>
      <c r="D1142" s="116"/>
      <c r="E1142" s="116"/>
      <c r="F1142" s="116"/>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row>
    <row r="1143" spans="2:31" ht="16.5" x14ac:dyDescent="0.3">
      <c r="B1143" s="116"/>
      <c r="C1143" s="116"/>
      <c r="D1143" s="116"/>
      <c r="E1143" s="116"/>
      <c r="F1143" s="116"/>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row>
    <row r="1144" spans="2:31" ht="16.5" x14ac:dyDescent="0.3">
      <c r="B1144" s="116"/>
      <c r="C1144" s="116"/>
      <c r="D1144" s="116"/>
      <c r="E1144" s="116"/>
      <c r="F1144" s="116"/>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row>
    <row r="1145" spans="2:31" ht="16.5" x14ac:dyDescent="0.3">
      <c r="B1145" s="116"/>
      <c r="C1145" s="116"/>
      <c r="D1145" s="116"/>
      <c r="E1145" s="116"/>
      <c r="F1145" s="116"/>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row>
    <row r="1146" spans="2:31" ht="16.5" x14ac:dyDescent="0.3">
      <c r="B1146" s="116"/>
      <c r="C1146" s="116"/>
      <c r="D1146" s="116"/>
      <c r="E1146" s="116"/>
      <c r="F1146" s="116"/>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row>
    <row r="1147" spans="2:31" ht="16.5" x14ac:dyDescent="0.3">
      <c r="B1147" s="116"/>
      <c r="C1147" s="116"/>
      <c r="D1147" s="116"/>
      <c r="E1147" s="116"/>
      <c r="F1147" s="116"/>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row>
    <row r="1148" spans="2:31" ht="16.5" x14ac:dyDescent="0.3">
      <c r="B1148" s="116"/>
      <c r="C1148" s="116"/>
      <c r="D1148" s="116"/>
      <c r="E1148" s="116"/>
      <c r="F1148" s="116"/>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row>
    <row r="1149" spans="2:31" ht="16.5" x14ac:dyDescent="0.3">
      <c r="B1149" s="116"/>
      <c r="C1149" s="116"/>
      <c r="D1149" s="116"/>
      <c r="E1149" s="116"/>
      <c r="F1149" s="116"/>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row>
    <row r="1150" spans="2:31" ht="16.5" x14ac:dyDescent="0.3">
      <c r="B1150" s="116"/>
      <c r="C1150" s="116"/>
      <c r="D1150" s="116"/>
      <c r="E1150" s="116"/>
      <c r="F1150" s="116"/>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row>
    <row r="1151" spans="2:31" ht="16.5" x14ac:dyDescent="0.3">
      <c r="B1151" s="116"/>
      <c r="C1151" s="116"/>
      <c r="D1151" s="116"/>
      <c r="E1151" s="116"/>
      <c r="F1151" s="116"/>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row>
    <row r="1152" spans="2:31" ht="16.5" x14ac:dyDescent="0.3">
      <c r="B1152" s="116"/>
      <c r="C1152" s="116"/>
      <c r="D1152" s="116"/>
      <c r="E1152" s="116"/>
      <c r="F1152" s="116"/>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row>
    <row r="1153" spans="2:31" ht="16.5" x14ac:dyDescent="0.3">
      <c r="B1153" s="116"/>
      <c r="C1153" s="116"/>
      <c r="D1153" s="116"/>
      <c r="E1153" s="116"/>
      <c r="F1153" s="116"/>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row>
    <row r="1154" spans="2:31" ht="16.5" x14ac:dyDescent="0.3">
      <c r="B1154" s="116"/>
      <c r="C1154" s="116"/>
      <c r="D1154" s="116"/>
      <c r="E1154" s="116"/>
      <c r="F1154" s="116"/>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row>
    <row r="1155" spans="2:31" ht="16.5" x14ac:dyDescent="0.3">
      <c r="B1155" s="116"/>
      <c r="C1155" s="116"/>
      <c r="D1155" s="116"/>
      <c r="E1155" s="116"/>
      <c r="F1155" s="116"/>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row>
    <row r="1156" spans="2:31" ht="16.5" x14ac:dyDescent="0.3">
      <c r="B1156" s="116"/>
      <c r="C1156" s="116"/>
      <c r="D1156" s="116"/>
      <c r="E1156" s="116"/>
      <c r="F1156" s="116"/>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row>
    <row r="1157" spans="2:31" ht="16.5" x14ac:dyDescent="0.3">
      <c r="B1157" s="116"/>
      <c r="C1157" s="116"/>
      <c r="D1157" s="116"/>
      <c r="E1157" s="116"/>
      <c r="F1157" s="116"/>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row>
    <row r="1158" spans="2:31" ht="16.5" x14ac:dyDescent="0.3">
      <c r="B1158" s="116"/>
      <c r="C1158" s="116"/>
      <c r="D1158" s="116"/>
      <c r="E1158" s="116"/>
      <c r="F1158" s="116"/>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row>
    <row r="1159" spans="2:31" ht="16.5" x14ac:dyDescent="0.3">
      <c r="B1159" s="116"/>
      <c r="C1159" s="116"/>
      <c r="D1159" s="116"/>
      <c r="E1159" s="116"/>
      <c r="F1159" s="116"/>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row>
    <row r="1160" spans="2:31" ht="16.5" x14ac:dyDescent="0.3">
      <c r="B1160" s="116"/>
      <c r="C1160" s="116"/>
      <c r="D1160" s="116"/>
      <c r="E1160" s="116"/>
      <c r="F1160" s="116"/>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row>
    <row r="1161" spans="2:31" ht="16.5" x14ac:dyDescent="0.3">
      <c r="B1161" s="116"/>
      <c r="C1161" s="116"/>
      <c r="D1161" s="116"/>
      <c r="E1161" s="116"/>
      <c r="F1161" s="116"/>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row>
    <row r="1162" spans="2:31" ht="16.5" x14ac:dyDescent="0.3">
      <c r="B1162" s="116"/>
      <c r="C1162" s="116"/>
      <c r="D1162" s="116"/>
      <c r="E1162" s="116"/>
      <c r="F1162" s="116"/>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row>
    <row r="1163" spans="2:31" ht="16.5" x14ac:dyDescent="0.3">
      <c r="B1163" s="116"/>
      <c r="C1163" s="116"/>
      <c r="D1163" s="116"/>
      <c r="E1163" s="116"/>
      <c r="F1163" s="116"/>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row>
    <row r="1164" spans="2:31" ht="16.5" x14ac:dyDescent="0.3">
      <c r="B1164" s="116"/>
      <c r="C1164" s="116"/>
      <c r="D1164" s="116"/>
      <c r="E1164" s="116"/>
      <c r="F1164" s="116"/>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row>
    <row r="1165" spans="2:31" ht="16.5" x14ac:dyDescent="0.3">
      <c r="B1165" s="116"/>
      <c r="C1165" s="116"/>
      <c r="D1165" s="116"/>
      <c r="E1165" s="116"/>
      <c r="F1165" s="116"/>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row>
    <row r="1166" spans="2:31" ht="16.5" x14ac:dyDescent="0.3">
      <c r="B1166" s="116"/>
      <c r="C1166" s="116"/>
      <c r="D1166" s="116"/>
      <c r="E1166" s="116"/>
      <c r="F1166" s="116"/>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row>
    <row r="1167" spans="2:31" ht="16.5" x14ac:dyDescent="0.3">
      <c r="B1167" s="116"/>
      <c r="C1167" s="116"/>
      <c r="D1167" s="116"/>
      <c r="E1167" s="116"/>
      <c r="F1167" s="116"/>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row>
    <row r="1168" spans="2:31" ht="16.5" x14ac:dyDescent="0.3">
      <c r="B1168" s="116"/>
      <c r="C1168" s="116"/>
      <c r="D1168" s="116"/>
      <c r="E1168" s="116"/>
      <c r="F1168" s="116"/>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row>
    <row r="1169" spans="2:31" ht="16.5" x14ac:dyDescent="0.3">
      <c r="B1169" s="116"/>
      <c r="C1169" s="116"/>
      <c r="D1169" s="116"/>
      <c r="E1169" s="116"/>
      <c r="F1169" s="116"/>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row>
    <row r="1170" spans="2:31" ht="16.5" x14ac:dyDescent="0.3">
      <c r="B1170" s="116"/>
      <c r="C1170" s="116"/>
      <c r="D1170" s="116"/>
      <c r="E1170" s="116"/>
      <c r="F1170" s="116"/>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row>
    <row r="1171" spans="2:31" ht="16.5" x14ac:dyDescent="0.3">
      <c r="B1171" s="116"/>
      <c r="C1171" s="116"/>
      <c r="D1171" s="116"/>
      <c r="E1171" s="116"/>
      <c r="F1171" s="116"/>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row>
    <row r="1172" spans="2:31" ht="16.5" x14ac:dyDescent="0.3">
      <c r="B1172" s="116"/>
      <c r="C1172" s="116"/>
      <c r="D1172" s="116"/>
      <c r="E1172" s="116"/>
      <c r="F1172" s="116"/>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row>
    <row r="1173" spans="2:31" ht="16.5" x14ac:dyDescent="0.3">
      <c r="B1173" s="116"/>
      <c r="C1173" s="116"/>
      <c r="D1173" s="116"/>
      <c r="E1173" s="116"/>
      <c r="F1173" s="116"/>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row>
    <row r="1174" spans="2:31" ht="16.5" x14ac:dyDescent="0.3">
      <c r="B1174" s="116"/>
      <c r="C1174" s="116"/>
      <c r="D1174" s="116"/>
      <c r="E1174" s="116"/>
      <c r="F1174" s="116"/>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row>
    <row r="1175" spans="2:31" ht="16.5" x14ac:dyDescent="0.3">
      <c r="B1175" s="116"/>
      <c r="C1175" s="116"/>
      <c r="D1175" s="116"/>
      <c r="E1175" s="116"/>
      <c r="F1175" s="116"/>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row>
    <row r="1176" spans="2:31" ht="16.5" x14ac:dyDescent="0.3">
      <c r="B1176" s="116"/>
      <c r="C1176" s="116"/>
      <c r="D1176" s="116"/>
      <c r="E1176" s="116"/>
      <c r="F1176" s="116"/>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row>
    <row r="1177" spans="2:31" ht="16.5" x14ac:dyDescent="0.3">
      <c r="B1177" s="116"/>
      <c r="C1177" s="116"/>
      <c r="D1177" s="116"/>
      <c r="E1177" s="116"/>
      <c r="F1177" s="116"/>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row>
    <row r="1178" spans="2:31" ht="16.5" x14ac:dyDescent="0.3">
      <c r="B1178" s="116"/>
      <c r="C1178" s="116"/>
      <c r="D1178" s="116"/>
      <c r="E1178" s="116"/>
      <c r="F1178" s="116"/>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row>
    <row r="1179" spans="2:31" ht="16.5" x14ac:dyDescent="0.3">
      <c r="B1179" s="116"/>
      <c r="C1179" s="116"/>
      <c r="D1179" s="116"/>
      <c r="E1179" s="116"/>
      <c r="F1179" s="116"/>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row>
    <row r="1180" spans="2:31" ht="16.5" x14ac:dyDescent="0.3">
      <c r="B1180" s="116"/>
      <c r="C1180" s="116"/>
      <c r="D1180" s="116"/>
      <c r="E1180" s="116"/>
      <c r="F1180" s="116"/>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row>
    <row r="1181" spans="2:31" ht="16.5" x14ac:dyDescent="0.3">
      <c r="B1181" s="116"/>
      <c r="C1181" s="116"/>
      <c r="D1181" s="116"/>
      <c r="E1181" s="116"/>
      <c r="F1181" s="116"/>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row>
    <row r="1182" spans="2:31" ht="16.5" x14ac:dyDescent="0.3">
      <c r="B1182" s="116"/>
      <c r="C1182" s="116"/>
      <c r="D1182" s="116"/>
      <c r="E1182" s="116"/>
      <c r="F1182" s="116"/>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row>
    <row r="1183" spans="2:31" ht="16.5" x14ac:dyDescent="0.3">
      <c r="B1183" s="116"/>
      <c r="C1183" s="116"/>
      <c r="D1183" s="116"/>
      <c r="E1183" s="116"/>
      <c r="F1183" s="116"/>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row>
    <row r="1184" spans="2:31" ht="16.5" x14ac:dyDescent="0.3">
      <c r="B1184" s="116"/>
      <c r="C1184" s="116"/>
      <c r="D1184" s="116"/>
      <c r="E1184" s="116"/>
      <c r="F1184" s="116"/>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row>
    <row r="1185" spans="2:31" ht="16.5" x14ac:dyDescent="0.3">
      <c r="B1185" s="116"/>
      <c r="C1185" s="116"/>
      <c r="D1185" s="116"/>
      <c r="E1185" s="116"/>
      <c r="F1185" s="116"/>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row>
    <row r="1186" spans="2:31" ht="16.5" x14ac:dyDescent="0.3">
      <c r="B1186" s="116"/>
      <c r="C1186" s="116"/>
      <c r="D1186" s="116"/>
      <c r="E1186" s="116"/>
      <c r="F1186" s="116"/>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row>
    <row r="1187" spans="2:31" ht="16.5" x14ac:dyDescent="0.3">
      <c r="B1187" s="116"/>
      <c r="C1187" s="116"/>
      <c r="D1187" s="116"/>
      <c r="E1187" s="116"/>
      <c r="F1187" s="116"/>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row>
    <row r="1188" spans="2:31" ht="16.5" x14ac:dyDescent="0.3">
      <c r="B1188" s="116"/>
      <c r="C1188" s="116"/>
      <c r="D1188" s="116"/>
      <c r="E1188" s="116"/>
      <c r="F1188" s="116"/>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row>
    <row r="1189" spans="2:31" ht="16.5" x14ac:dyDescent="0.3">
      <c r="B1189" s="116"/>
      <c r="C1189" s="116"/>
      <c r="D1189" s="116"/>
      <c r="E1189" s="116"/>
      <c r="F1189" s="116"/>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row>
    <row r="1190" spans="2:31" ht="16.5" x14ac:dyDescent="0.3">
      <c r="B1190" s="116"/>
      <c r="C1190" s="116"/>
      <c r="D1190" s="116"/>
      <c r="E1190" s="116"/>
      <c r="F1190" s="116"/>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row>
    <row r="1191" spans="2:31" ht="16.5" x14ac:dyDescent="0.3">
      <c r="B1191" s="116"/>
      <c r="C1191" s="116"/>
      <c r="D1191" s="116"/>
      <c r="E1191" s="116"/>
      <c r="F1191" s="116"/>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row>
    <row r="1192" spans="2:31" ht="16.5" x14ac:dyDescent="0.3">
      <c r="B1192" s="116"/>
      <c r="C1192" s="116"/>
      <c r="D1192" s="116"/>
      <c r="E1192" s="116"/>
      <c r="F1192" s="116"/>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row>
    <row r="1193" spans="2:31" ht="16.5" x14ac:dyDescent="0.3">
      <c r="B1193" s="116"/>
      <c r="C1193" s="116"/>
      <c r="D1193" s="116"/>
      <c r="E1193" s="116"/>
      <c r="F1193" s="116"/>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row>
    <row r="1194" spans="2:31" ht="16.5" x14ac:dyDescent="0.3">
      <c r="B1194" s="116"/>
      <c r="C1194" s="116"/>
      <c r="D1194" s="116"/>
      <c r="E1194" s="116"/>
      <c r="F1194" s="116"/>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row>
    <row r="1195" spans="2:31" ht="16.5" x14ac:dyDescent="0.3">
      <c r="B1195" s="116"/>
      <c r="C1195" s="116"/>
      <c r="D1195" s="116"/>
      <c r="E1195" s="116"/>
      <c r="F1195" s="116"/>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row>
    <row r="1196" spans="2:31" ht="16.5" x14ac:dyDescent="0.3">
      <c r="B1196" s="116"/>
      <c r="C1196" s="116"/>
      <c r="D1196" s="116"/>
      <c r="E1196" s="116"/>
      <c r="F1196" s="116"/>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row>
    <row r="1197" spans="2:31" ht="16.5" x14ac:dyDescent="0.3">
      <c r="B1197" s="116"/>
      <c r="C1197" s="116"/>
      <c r="D1197" s="116"/>
      <c r="E1197" s="116"/>
      <c r="F1197" s="116"/>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row>
    <row r="1198" spans="2:31" ht="16.5" x14ac:dyDescent="0.3">
      <c r="B1198" s="116"/>
      <c r="C1198" s="116"/>
      <c r="D1198" s="116"/>
      <c r="E1198" s="116"/>
      <c r="F1198" s="116"/>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row>
    <row r="1199" spans="2:31" ht="16.5" x14ac:dyDescent="0.3">
      <c r="B1199" s="116"/>
      <c r="C1199" s="116"/>
      <c r="D1199" s="116"/>
      <c r="E1199" s="116"/>
      <c r="F1199" s="116"/>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row>
    <row r="1200" spans="2:31" ht="16.5" x14ac:dyDescent="0.3">
      <c r="B1200" s="116"/>
      <c r="C1200" s="116"/>
      <c r="D1200" s="116"/>
      <c r="E1200" s="116"/>
      <c r="F1200" s="116"/>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row>
    <row r="1201" spans="2:31" ht="16.5" x14ac:dyDescent="0.3">
      <c r="B1201" s="116"/>
      <c r="C1201" s="116"/>
      <c r="D1201" s="116"/>
      <c r="E1201" s="116"/>
      <c r="F1201" s="116"/>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row>
    <row r="1202" spans="2:31" ht="16.5" x14ac:dyDescent="0.3">
      <c r="B1202" s="116"/>
      <c r="C1202" s="116"/>
      <c r="D1202" s="116"/>
      <c r="E1202" s="116"/>
      <c r="F1202" s="116"/>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row>
    <row r="1203" spans="2:31" ht="16.5" x14ac:dyDescent="0.3">
      <c r="B1203" s="116"/>
      <c r="C1203" s="116"/>
      <c r="D1203" s="116"/>
      <c r="E1203" s="116"/>
      <c r="F1203" s="116"/>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row>
    <row r="1204" spans="2:31" ht="16.5" x14ac:dyDescent="0.3">
      <c r="B1204" s="116"/>
      <c r="C1204" s="116"/>
      <c r="D1204" s="116"/>
      <c r="E1204" s="116"/>
      <c r="F1204" s="116"/>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row>
    <row r="1205" spans="2:31" ht="16.5" x14ac:dyDescent="0.3">
      <c r="B1205" s="116"/>
      <c r="C1205" s="116"/>
      <c r="D1205" s="116"/>
      <c r="E1205" s="116"/>
      <c r="F1205" s="116"/>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row>
    <row r="1206" spans="2:31" ht="16.5" x14ac:dyDescent="0.3">
      <c r="B1206" s="116"/>
      <c r="C1206" s="116"/>
      <c r="D1206" s="116"/>
      <c r="E1206" s="116"/>
      <c r="F1206" s="116"/>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row>
    <row r="1207" spans="2:31" ht="16.5" x14ac:dyDescent="0.3">
      <c r="B1207" s="116"/>
      <c r="C1207" s="116"/>
      <c r="D1207" s="116"/>
      <c r="E1207" s="116"/>
      <c r="F1207" s="116"/>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row>
    <row r="1208" spans="2:31" ht="16.5" x14ac:dyDescent="0.3">
      <c r="B1208" s="116"/>
      <c r="C1208" s="116"/>
      <c r="D1208" s="116"/>
      <c r="E1208" s="116"/>
      <c r="F1208" s="116"/>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row>
    <row r="1209" spans="2:31" ht="16.5" x14ac:dyDescent="0.3">
      <c r="B1209" s="116"/>
      <c r="C1209" s="116"/>
      <c r="D1209" s="116"/>
      <c r="E1209" s="116"/>
      <c r="F1209" s="116"/>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row>
    <row r="1210" spans="2:31" ht="16.5" x14ac:dyDescent="0.3">
      <c r="B1210" s="116"/>
      <c r="C1210" s="116"/>
      <c r="D1210" s="116"/>
      <c r="E1210" s="116"/>
      <c r="F1210" s="116"/>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row>
    <row r="1211" spans="2:31" ht="16.5" x14ac:dyDescent="0.3">
      <c r="B1211" s="116"/>
      <c r="C1211" s="116"/>
      <c r="D1211" s="116"/>
      <c r="E1211" s="116"/>
      <c r="F1211" s="116"/>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row>
    <row r="1212" spans="2:31" ht="16.5" x14ac:dyDescent="0.3">
      <c r="B1212" s="116"/>
      <c r="C1212" s="116"/>
      <c r="D1212" s="116"/>
      <c r="E1212" s="116"/>
      <c r="F1212" s="116"/>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row>
    <row r="1213" spans="2:31" ht="16.5" x14ac:dyDescent="0.3">
      <c r="B1213" s="116"/>
      <c r="C1213" s="116"/>
      <c r="D1213" s="116"/>
      <c r="E1213" s="116"/>
      <c r="F1213" s="116"/>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row>
    <row r="1214" spans="2:31" ht="16.5" x14ac:dyDescent="0.3">
      <c r="B1214" s="116"/>
      <c r="C1214" s="116"/>
      <c r="D1214" s="116"/>
      <c r="E1214" s="116"/>
      <c r="F1214" s="116"/>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row>
    <row r="1215" spans="2:31" ht="16.5" x14ac:dyDescent="0.3">
      <c r="B1215" s="116"/>
      <c r="C1215" s="116"/>
      <c r="D1215" s="116"/>
      <c r="E1215" s="116"/>
      <c r="F1215" s="116"/>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row>
    <row r="1216" spans="2:31" ht="16.5" x14ac:dyDescent="0.3">
      <c r="B1216" s="116"/>
      <c r="C1216" s="116"/>
      <c r="D1216" s="116"/>
      <c r="E1216" s="116"/>
      <c r="F1216" s="116"/>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row>
    <row r="1217" spans="2:31" ht="16.5" x14ac:dyDescent="0.3">
      <c r="B1217" s="116"/>
      <c r="C1217" s="116"/>
      <c r="D1217" s="116"/>
      <c r="E1217" s="116"/>
      <c r="F1217" s="116"/>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row>
    <row r="1218" spans="2:31" ht="16.5" x14ac:dyDescent="0.3">
      <c r="B1218" s="116"/>
      <c r="C1218" s="116"/>
      <c r="D1218" s="116"/>
      <c r="E1218" s="116"/>
      <c r="F1218" s="116"/>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row>
    <row r="1219" spans="2:31" ht="16.5" x14ac:dyDescent="0.3">
      <c r="B1219" s="116"/>
      <c r="C1219" s="116"/>
      <c r="D1219" s="116"/>
      <c r="E1219" s="116"/>
      <c r="F1219" s="116"/>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row>
    <row r="1220" spans="2:31" ht="16.5" x14ac:dyDescent="0.3">
      <c r="B1220" s="116"/>
      <c r="C1220" s="116"/>
      <c r="D1220" s="116"/>
      <c r="E1220" s="116"/>
      <c r="F1220" s="116"/>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row>
    <row r="1221" spans="2:31" ht="16.5" x14ac:dyDescent="0.3">
      <c r="B1221" s="116"/>
      <c r="C1221" s="116"/>
      <c r="D1221" s="116"/>
      <c r="E1221" s="116"/>
      <c r="F1221" s="116"/>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row>
    <row r="1222" spans="2:31" ht="16.5" x14ac:dyDescent="0.3">
      <c r="B1222" s="116"/>
      <c r="C1222" s="116"/>
      <c r="D1222" s="116"/>
      <c r="E1222" s="116"/>
      <c r="F1222" s="116"/>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row>
    <row r="1223" spans="2:31" ht="16.5" x14ac:dyDescent="0.3">
      <c r="B1223" s="116"/>
      <c r="C1223" s="116"/>
      <c r="D1223" s="116"/>
      <c r="E1223" s="116"/>
      <c r="F1223" s="116"/>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row>
    <row r="1224" spans="2:31" ht="16.5" x14ac:dyDescent="0.3">
      <c r="B1224" s="116"/>
      <c r="C1224" s="116"/>
      <c r="D1224" s="116"/>
      <c r="E1224" s="116"/>
      <c r="F1224" s="116"/>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row>
    <row r="1225" spans="2:31" ht="16.5" x14ac:dyDescent="0.3">
      <c r="B1225" s="116"/>
      <c r="C1225" s="116"/>
      <c r="D1225" s="116"/>
      <c r="E1225" s="116"/>
      <c r="F1225" s="116"/>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row>
    <row r="1226" spans="2:31" ht="16.5" x14ac:dyDescent="0.3">
      <c r="B1226" s="116"/>
      <c r="C1226" s="116"/>
      <c r="D1226" s="116"/>
      <c r="E1226" s="116"/>
      <c r="F1226" s="116"/>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row>
    <row r="1227" spans="2:31" ht="16.5" x14ac:dyDescent="0.3">
      <c r="B1227" s="116"/>
      <c r="C1227" s="116"/>
      <c r="D1227" s="116"/>
      <c r="E1227" s="116"/>
      <c r="F1227" s="116"/>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row>
    <row r="1228" spans="2:31" ht="16.5" x14ac:dyDescent="0.3">
      <c r="B1228" s="116"/>
      <c r="C1228" s="116"/>
      <c r="D1228" s="116"/>
      <c r="E1228" s="116"/>
      <c r="F1228" s="116"/>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row>
    <row r="1229" spans="2:31" ht="16.5" x14ac:dyDescent="0.3">
      <c r="B1229" s="116"/>
      <c r="C1229" s="116"/>
      <c r="D1229" s="116"/>
      <c r="E1229" s="116"/>
      <c r="F1229" s="116"/>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row>
    <row r="1230" spans="2:31" ht="16.5" x14ac:dyDescent="0.3">
      <c r="B1230" s="116"/>
      <c r="C1230" s="116"/>
      <c r="D1230" s="116"/>
      <c r="E1230" s="116"/>
      <c r="F1230" s="116"/>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row>
    <row r="1231" spans="2:31" ht="16.5" x14ac:dyDescent="0.3">
      <c r="B1231" s="116"/>
      <c r="C1231" s="116"/>
      <c r="D1231" s="116"/>
      <c r="E1231" s="116"/>
      <c r="F1231" s="116"/>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row>
    <row r="1232" spans="2:31" ht="16.5" x14ac:dyDescent="0.3">
      <c r="B1232" s="116"/>
      <c r="C1232" s="116"/>
      <c r="D1232" s="116"/>
      <c r="E1232" s="116"/>
      <c r="F1232" s="116"/>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row>
    <row r="1233" spans="2:31" ht="16.5" x14ac:dyDescent="0.3">
      <c r="B1233" s="116"/>
      <c r="C1233" s="116"/>
      <c r="D1233" s="116"/>
      <c r="E1233" s="116"/>
      <c r="F1233" s="116"/>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row>
    <row r="1234" spans="2:31" ht="16.5" x14ac:dyDescent="0.3">
      <c r="B1234" s="116"/>
      <c r="C1234" s="116"/>
      <c r="D1234" s="116"/>
      <c r="E1234" s="116"/>
      <c r="F1234" s="116"/>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row>
    <row r="1235" spans="2:31" ht="16.5" x14ac:dyDescent="0.3">
      <c r="B1235" s="116"/>
      <c r="C1235" s="116"/>
      <c r="D1235" s="116"/>
      <c r="E1235" s="116"/>
      <c r="F1235" s="116"/>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row>
    <row r="1236" spans="2:31" ht="16.5" x14ac:dyDescent="0.3">
      <c r="B1236" s="116"/>
      <c r="C1236" s="116"/>
      <c r="D1236" s="116"/>
      <c r="E1236" s="116"/>
      <c r="F1236" s="116"/>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row>
    <row r="1237" spans="2:31" ht="16.5" x14ac:dyDescent="0.3">
      <c r="B1237" s="116"/>
      <c r="C1237" s="116"/>
      <c r="D1237" s="116"/>
      <c r="E1237" s="116"/>
      <c r="F1237" s="116"/>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row>
  </sheetData>
  <mergeCells count="1">
    <mergeCell ref="B4:F4"/>
  </mergeCells>
  <pageMargins left="0.7" right="0.7" top="0.75" bottom="0.75" header="0.3" footer="0.3"/>
  <pageSetup paperSize="9" scale="82" orientation="landscape"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43789-3A5D-4417-9A5F-2BA9FF584A7F}">
  <sheetPr codeName="Sheet39">
    <tabColor theme="0"/>
  </sheetPr>
  <dimension ref="A1:AI360"/>
  <sheetViews>
    <sheetView zoomScale="85" zoomScaleNormal="85" workbookViewId="0"/>
  </sheetViews>
  <sheetFormatPr defaultColWidth="9" defaultRowHeight="16.5" x14ac:dyDescent="0.3"/>
  <cols>
    <col min="1" max="1" width="3.625" style="78" customWidth="1"/>
    <col min="2" max="2" width="28.625" style="3" customWidth="1"/>
    <col min="3" max="3" width="21.5" style="3" customWidth="1"/>
    <col min="4" max="14" width="10.5" style="3" customWidth="1"/>
    <col min="15" max="15" width="11.875" style="3" customWidth="1"/>
    <col min="16" max="34" width="10.5" style="3" customWidth="1"/>
    <col min="35" max="16384" width="9" style="4"/>
  </cols>
  <sheetData>
    <row r="1" spans="1:34" ht="15" customHeight="1" x14ac:dyDescent="0.3">
      <c r="A1" s="80"/>
      <c r="B1" s="8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row>
    <row r="2" spans="1:34" ht="24.75" thickBot="1" x14ac:dyDescent="0.5">
      <c r="A2" s="79"/>
      <c r="B2" s="97" t="s">
        <v>181</v>
      </c>
      <c r="C2" s="81"/>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row>
    <row r="3" spans="1:34" ht="15" customHeight="1" thickTop="1" thickBot="1" x14ac:dyDescent="0.35">
      <c r="A3" s="79"/>
      <c r="B3" s="20" t="s">
        <v>265</v>
      </c>
      <c r="C3" s="20"/>
      <c r="D3" s="20"/>
      <c r="E3" s="20"/>
      <c r="F3" s="20"/>
      <c r="G3" s="20"/>
      <c r="H3" s="57" t="s">
        <v>179</v>
      </c>
      <c r="I3" s="57"/>
      <c r="J3" s="20"/>
      <c r="K3" s="20"/>
      <c r="L3" s="20"/>
      <c r="M3" s="20"/>
      <c r="N3" s="20"/>
      <c r="O3" s="20"/>
      <c r="P3" s="20"/>
      <c r="Q3" s="20"/>
      <c r="R3" s="20"/>
      <c r="S3" s="20"/>
      <c r="T3" s="20"/>
      <c r="U3" s="20"/>
      <c r="V3" s="20"/>
      <c r="W3" s="20"/>
      <c r="X3" s="20"/>
      <c r="Y3" s="20"/>
      <c r="Z3" s="20"/>
      <c r="AA3" s="20"/>
      <c r="AB3" s="20"/>
      <c r="AC3" s="20"/>
      <c r="AD3" s="20"/>
      <c r="AE3" s="20"/>
      <c r="AF3" s="20"/>
      <c r="AG3" s="20"/>
      <c r="AH3" s="20"/>
    </row>
    <row r="4" spans="1:34" ht="50.25" thickBot="1" x14ac:dyDescent="0.35">
      <c r="A4" s="79"/>
      <c r="B4" s="20"/>
      <c r="C4" s="20"/>
      <c r="D4" s="20"/>
      <c r="E4" s="20"/>
      <c r="F4" s="20"/>
      <c r="G4" s="20"/>
      <c r="H4" s="248" t="s">
        <v>408</v>
      </c>
      <c r="I4" s="248"/>
      <c r="J4" s="248"/>
      <c r="K4" s="21" t="s">
        <v>26</v>
      </c>
      <c r="L4" s="21" t="s">
        <v>248</v>
      </c>
      <c r="M4" s="21" t="s">
        <v>27</v>
      </c>
      <c r="N4" s="21" t="s">
        <v>257</v>
      </c>
      <c r="O4" s="21" t="s">
        <v>409</v>
      </c>
      <c r="P4" s="21" t="s">
        <v>273</v>
      </c>
      <c r="Q4" s="20"/>
      <c r="R4" s="20"/>
      <c r="S4" s="20"/>
      <c r="T4" s="20"/>
      <c r="U4" s="20"/>
      <c r="V4" s="20"/>
      <c r="W4" s="20"/>
      <c r="X4" s="20"/>
      <c r="Y4" s="20"/>
      <c r="Z4" s="20"/>
      <c r="AA4" s="20"/>
      <c r="AB4" s="20"/>
      <c r="AC4" s="20"/>
      <c r="AD4" s="20"/>
      <c r="AE4" s="20"/>
      <c r="AF4" s="20"/>
      <c r="AG4" s="20"/>
      <c r="AH4" s="20"/>
    </row>
    <row r="5" spans="1:34" ht="33.75" customHeight="1" thickBot="1" x14ac:dyDescent="0.35">
      <c r="A5" s="79"/>
      <c r="B5" s="20"/>
      <c r="C5" s="20"/>
      <c r="D5" s="20"/>
      <c r="E5" s="20"/>
      <c r="F5" s="20"/>
      <c r="G5" s="20"/>
      <c r="H5" s="249" t="s">
        <v>407</v>
      </c>
      <c r="I5" s="249"/>
      <c r="J5" s="249"/>
      <c r="K5" s="58" t="s">
        <v>26</v>
      </c>
      <c r="L5" s="58" t="s">
        <v>272</v>
      </c>
      <c r="M5" s="58" t="s">
        <v>27</v>
      </c>
      <c r="N5" s="58" t="s">
        <v>28</v>
      </c>
      <c r="O5" s="58" t="s">
        <v>271</v>
      </c>
      <c r="P5" s="58" t="s">
        <v>274</v>
      </c>
      <c r="Q5" s="20"/>
      <c r="R5" s="20"/>
      <c r="S5" s="20"/>
      <c r="T5" s="20"/>
      <c r="U5" s="20"/>
      <c r="V5" s="20"/>
      <c r="W5" s="20"/>
      <c r="X5" s="20"/>
      <c r="Y5" s="20"/>
      <c r="Z5" s="20"/>
      <c r="AA5" s="20"/>
      <c r="AB5" s="20"/>
      <c r="AC5" s="20"/>
      <c r="AD5" s="20"/>
      <c r="AE5" s="20"/>
      <c r="AF5" s="20"/>
      <c r="AG5" s="20"/>
      <c r="AH5" s="20"/>
    </row>
    <row r="6" spans="1:34" ht="50.25" customHeight="1" x14ac:dyDescent="0.3">
      <c r="A6" s="79"/>
      <c r="B6" s="20"/>
      <c r="C6" s="20"/>
      <c r="D6" s="20"/>
      <c r="E6" s="20"/>
      <c r="F6" s="20"/>
      <c r="G6" s="20"/>
      <c r="H6" s="138"/>
      <c r="I6" s="138"/>
      <c r="J6" s="138"/>
      <c r="K6" s="138"/>
      <c r="L6" s="138"/>
      <c r="M6" s="138"/>
      <c r="N6" s="138"/>
      <c r="O6" s="138"/>
      <c r="P6" s="138"/>
      <c r="Q6" s="20"/>
      <c r="R6" s="20"/>
      <c r="S6" s="20"/>
      <c r="T6" s="20"/>
      <c r="U6" s="20"/>
      <c r="V6" s="20"/>
      <c r="W6" s="20"/>
      <c r="X6" s="20"/>
      <c r="Y6" s="20"/>
      <c r="Z6" s="20"/>
      <c r="AA6" s="20"/>
      <c r="AB6" s="20"/>
      <c r="AC6" s="20"/>
      <c r="AD6" s="20"/>
      <c r="AE6" s="20"/>
      <c r="AF6" s="20"/>
      <c r="AG6" s="20"/>
      <c r="AH6" s="20"/>
    </row>
    <row r="7" spans="1:34" ht="51" customHeight="1" thickBot="1" x14ac:dyDescent="0.4">
      <c r="A7" s="79"/>
      <c r="B7" s="45" t="s">
        <v>404</v>
      </c>
      <c r="C7" s="29"/>
      <c r="D7" s="29"/>
      <c r="E7" s="29"/>
      <c r="F7" s="20"/>
      <c r="G7" s="20"/>
      <c r="H7" s="138"/>
      <c r="I7" s="138"/>
      <c r="J7" s="138"/>
      <c r="K7" s="138"/>
      <c r="L7" s="138"/>
      <c r="M7" s="138"/>
      <c r="N7" s="138"/>
      <c r="O7" s="138"/>
      <c r="P7" s="138"/>
      <c r="Q7" s="20"/>
      <c r="R7" s="20"/>
      <c r="S7" s="20"/>
      <c r="T7" s="20"/>
      <c r="U7" s="20"/>
      <c r="V7" s="20"/>
      <c r="W7" s="20"/>
      <c r="X7" s="20"/>
      <c r="Y7" s="20"/>
      <c r="Z7" s="20"/>
      <c r="AA7" s="20"/>
      <c r="AB7" s="20"/>
      <c r="AC7" s="20"/>
      <c r="AD7" s="20"/>
      <c r="AE7" s="20"/>
      <c r="AF7" s="20"/>
      <c r="AG7" s="20"/>
      <c r="AH7" s="20"/>
    </row>
    <row r="8" spans="1:34" ht="19.5" customHeight="1" thickTop="1" x14ac:dyDescent="0.3">
      <c r="A8" s="79"/>
      <c r="B8" s="20"/>
      <c r="C8" s="20"/>
      <c r="D8" s="99"/>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row>
    <row r="9" spans="1:34" ht="19.5" thickBot="1" x14ac:dyDescent="0.4">
      <c r="A9" s="79"/>
      <c r="B9" s="29" t="s">
        <v>248</v>
      </c>
      <c r="C9" s="29"/>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row>
    <row r="10" spans="1:34" ht="33" customHeight="1" thickBot="1" x14ac:dyDescent="0.35">
      <c r="A10" s="79"/>
      <c r="B10" s="18"/>
      <c r="C10" s="111"/>
      <c r="D10" s="18" t="s">
        <v>45</v>
      </c>
      <c r="E10" s="18" t="s">
        <v>40</v>
      </c>
      <c r="F10" s="18" t="s">
        <v>46</v>
      </c>
      <c r="G10" s="18" t="s">
        <v>47</v>
      </c>
      <c r="H10" s="18" t="s">
        <v>48</v>
      </c>
      <c r="I10" s="18" t="s">
        <v>39</v>
      </c>
      <c r="J10" s="18" t="s">
        <v>38</v>
      </c>
      <c r="K10" s="18" t="s">
        <v>49</v>
      </c>
      <c r="L10" s="18" t="s">
        <v>50</v>
      </c>
      <c r="M10" s="18" t="s">
        <v>51</v>
      </c>
      <c r="N10" s="18" t="s">
        <v>52</v>
      </c>
      <c r="O10" s="18" t="s">
        <v>53</v>
      </c>
      <c r="P10" s="18" t="s">
        <v>54</v>
      </c>
      <c r="Q10" s="18" t="s">
        <v>55</v>
      </c>
      <c r="R10" s="18" t="s">
        <v>56</v>
      </c>
      <c r="S10" s="18" t="s">
        <v>57</v>
      </c>
      <c r="T10" s="18" t="s">
        <v>58</v>
      </c>
      <c r="U10" s="18" t="s">
        <v>59</v>
      </c>
      <c r="V10" s="18" t="s">
        <v>60</v>
      </c>
      <c r="W10" s="18" t="s">
        <v>41</v>
      </c>
      <c r="X10" s="18" t="s">
        <v>61</v>
      </c>
      <c r="Y10" s="18" t="s">
        <v>62</v>
      </c>
      <c r="Z10" s="18" t="s">
        <v>63</v>
      </c>
      <c r="AA10" s="18" t="s">
        <v>64</v>
      </c>
      <c r="AB10" s="18" t="s">
        <v>65</v>
      </c>
      <c r="AC10" s="18" t="s">
        <v>66</v>
      </c>
      <c r="AD10" s="18" t="s">
        <v>67</v>
      </c>
      <c r="AE10" s="18" t="s">
        <v>68</v>
      </c>
      <c r="AF10" s="18" t="s">
        <v>69</v>
      </c>
      <c r="AG10" s="18" t="s">
        <v>70</v>
      </c>
      <c r="AH10" s="20"/>
    </row>
    <row r="11" spans="1:34" ht="17.25" thickBot="1" x14ac:dyDescent="0.35">
      <c r="A11" s="79"/>
      <c r="B11" s="19" t="s">
        <v>135</v>
      </c>
      <c r="C11" s="19"/>
      <c r="D11" s="108">
        <v>7.8673754259710194</v>
      </c>
      <c r="E11" s="108">
        <v>9.8939927883912304</v>
      </c>
      <c r="F11" s="108">
        <v>11.088235318342459</v>
      </c>
      <c r="G11" s="108">
        <v>11.723097814595201</v>
      </c>
      <c r="H11" s="108">
        <v>11.431494928974551</v>
      </c>
      <c r="I11" s="108">
        <v>10.715048487626209</v>
      </c>
      <c r="J11" s="108">
        <v>10.349999557749602</v>
      </c>
      <c r="K11" s="108">
        <v>10.462570792859557</v>
      </c>
      <c r="L11" s="108">
        <v>10.854316972986794</v>
      </c>
      <c r="M11" s="108">
        <v>11.1422319977674</v>
      </c>
      <c r="N11" s="108">
        <v>11.321618695264286</v>
      </c>
      <c r="O11" s="108">
        <v>11.476663120667354</v>
      </c>
      <c r="P11" s="108">
        <v>11.648139936796019</v>
      </c>
      <c r="Q11" s="108">
        <v>11.77787599496423</v>
      </c>
      <c r="R11" s="108">
        <v>11.855759995163137</v>
      </c>
      <c r="S11" s="108">
        <v>11.906170407862595</v>
      </c>
      <c r="T11" s="108">
        <v>11.964005310907837</v>
      </c>
      <c r="U11" s="108">
        <v>12.11508177186677</v>
      </c>
      <c r="V11" s="108">
        <v>12.349075721714277</v>
      </c>
      <c r="W11" s="108">
        <v>12.530947401069373</v>
      </c>
      <c r="X11" s="108">
        <v>12.561619295561933</v>
      </c>
      <c r="Y11" s="108">
        <v>12.508499834935449</v>
      </c>
      <c r="Z11" s="108">
        <v>12.492400936950997</v>
      </c>
      <c r="AA11" s="108">
        <v>12.552834587269562</v>
      </c>
      <c r="AB11" s="108">
        <v>12.638838796030162</v>
      </c>
      <c r="AC11" s="108">
        <v>12.681706338336207</v>
      </c>
      <c r="AD11" s="108">
        <v>12.741411940380953</v>
      </c>
      <c r="AE11" s="108">
        <v>13.00772857194076</v>
      </c>
      <c r="AF11" s="108">
        <v>13.487883504546815</v>
      </c>
      <c r="AG11" s="108">
        <v>13.905822759402049</v>
      </c>
      <c r="AH11" s="107"/>
    </row>
    <row r="12" spans="1:34" ht="17.25" thickBot="1" x14ac:dyDescent="0.35">
      <c r="A12" s="79"/>
      <c r="B12" s="19" t="s">
        <v>123</v>
      </c>
      <c r="C12" s="19"/>
      <c r="D12" s="109">
        <v>9.6088297294038565</v>
      </c>
      <c r="E12" s="109">
        <v>10.850787127653547</v>
      </c>
      <c r="F12" s="109">
        <v>11.026319456767695</v>
      </c>
      <c r="G12" s="109">
        <v>10.687197518742167</v>
      </c>
      <c r="H12" s="109">
        <v>10.111100521638747</v>
      </c>
      <c r="I12" s="109">
        <v>9.5672480493844105</v>
      </c>
      <c r="J12" s="109">
        <v>9.263031376028561</v>
      </c>
      <c r="K12" s="109">
        <v>9.2133501607747306</v>
      </c>
      <c r="L12" s="109">
        <v>9.3499921346987769</v>
      </c>
      <c r="M12" s="109">
        <v>9.471786385744382</v>
      </c>
      <c r="N12" s="109">
        <v>9.5293219292571241</v>
      </c>
      <c r="O12" s="109">
        <v>9.5728191134655312</v>
      </c>
      <c r="P12" s="109">
        <v>9.6058363924451253</v>
      </c>
      <c r="Q12" s="109">
        <v>9.6229961968654081</v>
      </c>
      <c r="R12" s="109">
        <v>9.6616191068480184</v>
      </c>
      <c r="S12" s="109">
        <v>9.7080705081906924</v>
      </c>
      <c r="T12" s="109">
        <v>9.694438404412157</v>
      </c>
      <c r="U12" s="109">
        <v>9.598858115182944</v>
      </c>
      <c r="V12" s="109">
        <v>9.5122127960780958</v>
      </c>
      <c r="W12" s="109">
        <v>9.5395843183594309</v>
      </c>
      <c r="X12" s="109">
        <v>9.6897142151647842</v>
      </c>
      <c r="Y12" s="109">
        <v>9.8728607631520529</v>
      </c>
      <c r="Z12" s="109">
        <v>9.9836725816745044</v>
      </c>
      <c r="AA12" s="109">
        <v>9.9656821214378937</v>
      </c>
      <c r="AB12" s="109">
        <v>9.8113238131797758</v>
      </c>
      <c r="AC12" s="109">
        <v>9.6394805150916536</v>
      </c>
      <c r="AD12" s="109">
        <v>9.6099452803213037</v>
      </c>
      <c r="AE12" s="109">
        <v>9.7573813645766094</v>
      </c>
      <c r="AF12" s="109">
        <v>10.006080722239407</v>
      </c>
      <c r="AG12" s="109">
        <v>10.199611586768972</v>
      </c>
      <c r="AH12" s="107"/>
    </row>
    <row r="13" spans="1:34" ht="17.25" thickBot="1" x14ac:dyDescent="0.35">
      <c r="A13" s="79"/>
      <c r="B13" s="19" t="s">
        <v>144</v>
      </c>
      <c r="C13" s="19"/>
      <c r="D13" s="108">
        <v>10.113580668731224</v>
      </c>
      <c r="E13" s="108">
        <v>11.682198424974686</v>
      </c>
      <c r="F13" s="108">
        <v>11.704190450646676</v>
      </c>
      <c r="G13" s="108">
        <v>11.285435124383806</v>
      </c>
      <c r="H13" s="108">
        <v>10.949487271430179</v>
      </c>
      <c r="I13" s="108">
        <v>10.764620423639455</v>
      </c>
      <c r="J13" s="108">
        <v>10.706573510889905</v>
      </c>
      <c r="K13" s="108">
        <v>10.660961521100665</v>
      </c>
      <c r="L13" s="108">
        <v>10.68718444076227</v>
      </c>
      <c r="M13" s="108">
        <v>10.763411956244374</v>
      </c>
      <c r="N13" s="108">
        <v>10.860808727415279</v>
      </c>
      <c r="O13" s="108">
        <v>10.927554012158959</v>
      </c>
      <c r="P13" s="108">
        <v>10.970365097731701</v>
      </c>
      <c r="Q13" s="108">
        <v>11.001016054336489</v>
      </c>
      <c r="R13" s="108">
        <v>11.032654475706973</v>
      </c>
      <c r="S13" s="108">
        <v>11.083961692583788</v>
      </c>
      <c r="T13" s="108">
        <v>11.143604825241182</v>
      </c>
      <c r="U13" s="108">
        <v>11.187112140067807</v>
      </c>
      <c r="V13" s="108">
        <v>11.218123889650453</v>
      </c>
      <c r="W13" s="108">
        <v>11.260815279081424</v>
      </c>
      <c r="X13" s="108">
        <v>11.275903146329382</v>
      </c>
      <c r="Y13" s="108">
        <v>11.223668935157654</v>
      </c>
      <c r="Z13" s="108">
        <v>11.176704543047835</v>
      </c>
      <c r="AA13" s="108">
        <v>11.214154389290913</v>
      </c>
      <c r="AB13" s="108">
        <v>11.30137229254524</v>
      </c>
      <c r="AC13" s="108">
        <v>11.356109311164097</v>
      </c>
      <c r="AD13" s="108">
        <v>11.365668898359054</v>
      </c>
      <c r="AE13" s="108">
        <v>11.458386352716701</v>
      </c>
      <c r="AF13" s="108">
        <v>11.769946653272727</v>
      </c>
      <c r="AG13" s="108">
        <v>12.129039041613265</v>
      </c>
      <c r="AH13" s="107"/>
    </row>
    <row r="14" spans="1:34" ht="17.25" thickBot="1" x14ac:dyDescent="0.35">
      <c r="A14" s="79"/>
      <c r="B14" s="19" t="s">
        <v>124</v>
      </c>
      <c r="C14" s="19"/>
      <c r="D14" s="109">
        <v>9.6088297294038565</v>
      </c>
      <c r="E14" s="109">
        <v>10.850787127653547</v>
      </c>
      <c r="F14" s="109">
        <v>11.026319456767695</v>
      </c>
      <c r="G14" s="109">
        <v>10.687197518742167</v>
      </c>
      <c r="H14" s="109">
        <v>10.111100521638747</v>
      </c>
      <c r="I14" s="109">
        <v>9.5672480493844105</v>
      </c>
      <c r="J14" s="109">
        <v>9.263031376028561</v>
      </c>
      <c r="K14" s="109">
        <v>9.2133501607747306</v>
      </c>
      <c r="L14" s="109">
        <v>9.3499921346987769</v>
      </c>
      <c r="M14" s="109">
        <v>9.471786385744382</v>
      </c>
      <c r="N14" s="109">
        <v>9.5293219292571241</v>
      </c>
      <c r="O14" s="109">
        <v>9.5728191134655312</v>
      </c>
      <c r="P14" s="109">
        <v>9.6058363924451253</v>
      </c>
      <c r="Q14" s="109">
        <v>9.6229961968654081</v>
      </c>
      <c r="R14" s="109">
        <v>9.6616191068480184</v>
      </c>
      <c r="S14" s="109">
        <v>9.7080705081906924</v>
      </c>
      <c r="T14" s="109">
        <v>9.694438404412157</v>
      </c>
      <c r="U14" s="109">
        <v>9.598858115182944</v>
      </c>
      <c r="V14" s="109">
        <v>9.5122127960780958</v>
      </c>
      <c r="W14" s="109">
        <v>9.5395843183594309</v>
      </c>
      <c r="X14" s="109">
        <v>9.6897142151647842</v>
      </c>
      <c r="Y14" s="109">
        <v>9.8728607631520529</v>
      </c>
      <c r="Z14" s="109">
        <v>9.9836725816745044</v>
      </c>
      <c r="AA14" s="109">
        <v>9.9656821214378937</v>
      </c>
      <c r="AB14" s="109">
        <v>9.8113238131797758</v>
      </c>
      <c r="AC14" s="109">
        <v>9.6394805150916536</v>
      </c>
      <c r="AD14" s="109">
        <v>9.6099452803213037</v>
      </c>
      <c r="AE14" s="109">
        <v>9.7573813645766094</v>
      </c>
      <c r="AF14" s="109">
        <v>10.006080722239407</v>
      </c>
      <c r="AG14" s="109">
        <v>10.199611586768972</v>
      </c>
      <c r="AH14" s="107"/>
    </row>
    <row r="15" spans="1:34" ht="17.25" thickBot="1" x14ac:dyDescent="0.35">
      <c r="A15" s="79"/>
      <c r="B15" s="19" t="s">
        <v>125</v>
      </c>
      <c r="C15" s="19"/>
      <c r="D15" s="108">
        <v>9.6088297294038565</v>
      </c>
      <c r="E15" s="108">
        <v>10.850787127653547</v>
      </c>
      <c r="F15" s="108">
        <v>11.026319456767695</v>
      </c>
      <c r="G15" s="108">
        <v>10.687197518742167</v>
      </c>
      <c r="H15" s="108">
        <v>10.111100521638747</v>
      </c>
      <c r="I15" s="108">
        <v>9.5672480493844105</v>
      </c>
      <c r="J15" s="108">
        <v>9.263031376028561</v>
      </c>
      <c r="K15" s="108">
        <v>9.2133501607747306</v>
      </c>
      <c r="L15" s="108">
        <v>9.3499921346987769</v>
      </c>
      <c r="M15" s="108">
        <v>9.471786385744382</v>
      </c>
      <c r="N15" s="108">
        <v>9.5293219292571241</v>
      </c>
      <c r="O15" s="108">
        <v>9.5728191134655312</v>
      </c>
      <c r="P15" s="108">
        <v>9.6058363924451253</v>
      </c>
      <c r="Q15" s="108">
        <v>9.6229961968654081</v>
      </c>
      <c r="R15" s="108">
        <v>9.6616191068480184</v>
      </c>
      <c r="S15" s="108">
        <v>9.7080705081906924</v>
      </c>
      <c r="T15" s="108">
        <v>9.694438404412157</v>
      </c>
      <c r="U15" s="108">
        <v>9.598858115182944</v>
      </c>
      <c r="V15" s="108">
        <v>9.5122127960780958</v>
      </c>
      <c r="W15" s="108">
        <v>9.5395843183594309</v>
      </c>
      <c r="X15" s="108">
        <v>9.6897142151647842</v>
      </c>
      <c r="Y15" s="108">
        <v>9.8728607631520529</v>
      </c>
      <c r="Z15" s="108">
        <v>9.9836725816745044</v>
      </c>
      <c r="AA15" s="108">
        <v>9.9656821214378937</v>
      </c>
      <c r="AB15" s="108">
        <v>9.8113238131797758</v>
      </c>
      <c r="AC15" s="108">
        <v>9.6394805150916536</v>
      </c>
      <c r="AD15" s="108">
        <v>9.6099452803213037</v>
      </c>
      <c r="AE15" s="108">
        <v>9.7573813645766094</v>
      </c>
      <c r="AF15" s="108">
        <v>10.006080722239407</v>
      </c>
      <c r="AG15" s="108">
        <v>10.199611586768972</v>
      </c>
      <c r="AH15" s="107"/>
    </row>
    <row r="16" spans="1:34" ht="17.25" thickBot="1" x14ac:dyDescent="0.35">
      <c r="A16" s="79"/>
      <c r="B16" s="19" t="s">
        <v>120</v>
      </c>
      <c r="C16" s="19"/>
      <c r="D16" s="109">
        <v>11.664808205598916</v>
      </c>
      <c r="E16" s="109">
        <v>13.476767298482216</v>
      </c>
      <c r="F16" s="109">
        <v>14.163649418510389</v>
      </c>
      <c r="G16" s="109">
        <v>14.431795986727678</v>
      </c>
      <c r="H16" s="109">
        <v>14.210452960338618</v>
      </c>
      <c r="I16" s="109">
        <v>13.676221012454775</v>
      </c>
      <c r="J16" s="109">
        <v>13.354295367461681</v>
      </c>
      <c r="K16" s="109">
        <v>13.332213101362179</v>
      </c>
      <c r="L16" s="109">
        <v>13.425653833958226</v>
      </c>
      <c r="M16" s="109">
        <v>13.438983755227026</v>
      </c>
      <c r="N16" s="109">
        <v>13.452083137961225</v>
      </c>
      <c r="O16" s="109">
        <v>13.471078869126856</v>
      </c>
      <c r="P16" s="109">
        <v>13.468526597846024</v>
      </c>
      <c r="Q16" s="109">
        <v>13.459115639673172</v>
      </c>
      <c r="R16" s="109">
        <v>13.496368866296047</v>
      </c>
      <c r="S16" s="109">
        <v>13.582192353706207</v>
      </c>
      <c r="T16" s="109">
        <v>13.677662231865607</v>
      </c>
      <c r="U16" s="109">
        <v>13.805440515446115</v>
      </c>
      <c r="V16" s="109">
        <v>13.973358729295215</v>
      </c>
      <c r="W16" s="109">
        <v>14.09412267329899</v>
      </c>
      <c r="X16" s="109">
        <v>14.056034231199483</v>
      </c>
      <c r="Y16" s="109">
        <v>13.894729401064204</v>
      </c>
      <c r="Z16" s="109">
        <v>13.807371210375424</v>
      </c>
      <c r="AA16" s="109">
        <v>13.888640815150634</v>
      </c>
      <c r="AB16" s="109">
        <v>14.024595593437661</v>
      </c>
      <c r="AC16" s="109">
        <v>14.087463755996332</v>
      </c>
      <c r="AD16" s="109">
        <v>14.09871858679135</v>
      </c>
      <c r="AE16" s="109">
        <v>14.212140181159745</v>
      </c>
      <c r="AF16" s="109">
        <v>14.468497287707301</v>
      </c>
      <c r="AG16" s="109">
        <v>14.640413977824682</v>
      </c>
      <c r="AH16" s="107"/>
    </row>
    <row r="17" spans="1:34" ht="17.25" thickBot="1" x14ac:dyDescent="0.35">
      <c r="A17" s="79"/>
      <c r="B17" s="19" t="s">
        <v>114</v>
      </c>
      <c r="C17" s="19"/>
      <c r="D17" s="108">
        <v>9.6088297294038565</v>
      </c>
      <c r="E17" s="108">
        <v>10.850787127653547</v>
      </c>
      <c r="F17" s="108">
        <v>11.026319456767695</v>
      </c>
      <c r="G17" s="108">
        <v>10.687197518742167</v>
      </c>
      <c r="H17" s="108">
        <v>10.111100521638747</v>
      </c>
      <c r="I17" s="108">
        <v>9.5672480493844105</v>
      </c>
      <c r="J17" s="108">
        <v>9.263031376028561</v>
      </c>
      <c r="K17" s="108">
        <v>9.2133501607747306</v>
      </c>
      <c r="L17" s="108">
        <v>9.3499921346987769</v>
      </c>
      <c r="M17" s="108">
        <v>9.471786385744382</v>
      </c>
      <c r="N17" s="108">
        <v>9.5293219292571241</v>
      </c>
      <c r="O17" s="108">
        <v>9.5728191134655312</v>
      </c>
      <c r="P17" s="108">
        <v>9.6058363924451253</v>
      </c>
      <c r="Q17" s="108">
        <v>9.6229961968654081</v>
      </c>
      <c r="R17" s="108">
        <v>9.6616191068480184</v>
      </c>
      <c r="S17" s="108">
        <v>9.7080705081906924</v>
      </c>
      <c r="T17" s="108">
        <v>9.694438404412157</v>
      </c>
      <c r="U17" s="108">
        <v>9.598858115182944</v>
      </c>
      <c r="V17" s="108">
        <v>9.5122127960780958</v>
      </c>
      <c r="W17" s="108">
        <v>9.5395843183594309</v>
      </c>
      <c r="X17" s="108">
        <v>9.6897142151647842</v>
      </c>
      <c r="Y17" s="108">
        <v>9.8728607631520529</v>
      </c>
      <c r="Z17" s="108">
        <v>9.9836725816745044</v>
      </c>
      <c r="AA17" s="108">
        <v>9.9656821214378937</v>
      </c>
      <c r="AB17" s="108">
        <v>9.8113238131797758</v>
      </c>
      <c r="AC17" s="108">
        <v>9.6394805150916536</v>
      </c>
      <c r="AD17" s="108">
        <v>9.6099452803213037</v>
      </c>
      <c r="AE17" s="108">
        <v>9.7573813645766094</v>
      </c>
      <c r="AF17" s="108">
        <v>10.006080722239407</v>
      </c>
      <c r="AG17" s="108">
        <v>10.199611586768972</v>
      </c>
      <c r="AH17" s="107"/>
    </row>
    <row r="18" spans="1:34" ht="17.25" thickBot="1" x14ac:dyDescent="0.35">
      <c r="A18" s="79"/>
      <c r="B18" s="19" t="s">
        <v>30</v>
      </c>
      <c r="C18" s="19"/>
      <c r="D18" s="109">
        <v>8.3088297294038576</v>
      </c>
      <c r="E18" s="109">
        <v>9.5507871276535461</v>
      </c>
      <c r="F18" s="109">
        <v>9.726319456767694</v>
      </c>
      <c r="G18" s="109">
        <v>9.3871975187421661</v>
      </c>
      <c r="H18" s="109">
        <v>8.8111005216387461</v>
      </c>
      <c r="I18" s="109">
        <v>8.2672480493844098</v>
      </c>
      <c r="J18" s="109">
        <v>7.963031376028562</v>
      </c>
      <c r="K18" s="109">
        <v>8.5633501607747302</v>
      </c>
      <c r="L18" s="109">
        <v>9.3499921346987769</v>
      </c>
      <c r="M18" s="109">
        <v>9.471786385744382</v>
      </c>
      <c r="N18" s="109">
        <v>9.5293219292571241</v>
      </c>
      <c r="O18" s="109">
        <v>9.5728191134655312</v>
      </c>
      <c r="P18" s="109">
        <v>9.6058363924451253</v>
      </c>
      <c r="Q18" s="109">
        <v>9.6229961968654081</v>
      </c>
      <c r="R18" s="109">
        <v>9.6616191068480184</v>
      </c>
      <c r="S18" s="109">
        <v>9.7080705081906924</v>
      </c>
      <c r="T18" s="109">
        <v>9.694438404412157</v>
      </c>
      <c r="U18" s="109">
        <v>9.598858115182944</v>
      </c>
      <c r="V18" s="109">
        <v>9.5122127960780958</v>
      </c>
      <c r="W18" s="109">
        <v>9.5395843183594309</v>
      </c>
      <c r="X18" s="109">
        <v>9.6897142151647842</v>
      </c>
      <c r="Y18" s="109">
        <v>9.8728607631520529</v>
      </c>
      <c r="Z18" s="109">
        <v>9.9836725816745044</v>
      </c>
      <c r="AA18" s="109">
        <v>9.9656821214378937</v>
      </c>
      <c r="AB18" s="109">
        <v>9.8113238131797758</v>
      </c>
      <c r="AC18" s="109">
        <v>9.6394805150916536</v>
      </c>
      <c r="AD18" s="109">
        <v>9.6099452803213037</v>
      </c>
      <c r="AE18" s="109">
        <v>9.7573813645766094</v>
      </c>
      <c r="AF18" s="109">
        <v>10.006080722239407</v>
      </c>
      <c r="AG18" s="109">
        <v>10.199611586768972</v>
      </c>
      <c r="AH18" s="107"/>
    </row>
    <row r="19" spans="1:34" ht="17.25" thickBot="1" x14ac:dyDescent="0.35">
      <c r="A19" s="79"/>
      <c r="B19" s="19" t="s">
        <v>128</v>
      </c>
      <c r="C19" s="19"/>
      <c r="D19" s="108">
        <v>10.213580668731222</v>
      </c>
      <c r="E19" s="108">
        <v>11.782198424974684</v>
      </c>
      <c r="F19" s="108">
        <v>11.804190450646676</v>
      </c>
      <c r="G19" s="108">
        <v>11.385435124383807</v>
      </c>
      <c r="H19" s="108">
        <v>11.049487271430177</v>
      </c>
      <c r="I19" s="108">
        <v>10.864620423639455</v>
      </c>
      <c r="J19" s="108">
        <v>10.806573510889905</v>
      </c>
      <c r="K19" s="108">
        <v>10.760961521100665</v>
      </c>
      <c r="L19" s="108">
        <v>10.787184440762267</v>
      </c>
      <c r="M19" s="108">
        <v>10.863411956244374</v>
      </c>
      <c r="N19" s="108">
        <v>10.960808727415277</v>
      </c>
      <c r="O19" s="108">
        <v>11.027554012158959</v>
      </c>
      <c r="P19" s="108">
        <v>11.070365097731703</v>
      </c>
      <c r="Q19" s="108">
        <v>11.101016054336489</v>
      </c>
      <c r="R19" s="108">
        <v>11.132654475706975</v>
      </c>
      <c r="S19" s="108">
        <v>11.183961692583788</v>
      </c>
      <c r="T19" s="108">
        <v>11.243604825241182</v>
      </c>
      <c r="U19" s="108">
        <v>11.287112140067805</v>
      </c>
      <c r="V19" s="108">
        <v>11.318123889650451</v>
      </c>
      <c r="W19" s="108">
        <v>11.360815279081425</v>
      </c>
      <c r="X19" s="108">
        <v>11.375903146329382</v>
      </c>
      <c r="Y19" s="108">
        <v>11.323668935157656</v>
      </c>
      <c r="Z19" s="108">
        <v>11.276704543047835</v>
      </c>
      <c r="AA19" s="108">
        <v>11.314154389290913</v>
      </c>
      <c r="AB19" s="108">
        <v>11.40137229254524</v>
      </c>
      <c r="AC19" s="108">
        <v>11.456109311164097</v>
      </c>
      <c r="AD19" s="108">
        <v>11.465668898359056</v>
      </c>
      <c r="AE19" s="108">
        <v>11.558386352716699</v>
      </c>
      <c r="AF19" s="108">
        <v>11.869946653272727</v>
      </c>
      <c r="AG19" s="108">
        <v>12.229039041613262</v>
      </c>
      <c r="AH19" s="107"/>
    </row>
    <row r="20" spans="1:34" ht="17.25" thickBot="1" x14ac:dyDescent="0.35">
      <c r="A20" s="79"/>
      <c r="B20" s="19" t="s">
        <v>129</v>
      </c>
      <c r="C20" s="19"/>
      <c r="D20" s="109">
        <v>10.213580668731222</v>
      </c>
      <c r="E20" s="109">
        <v>11.782198424974684</v>
      </c>
      <c r="F20" s="109">
        <v>11.804190450646676</v>
      </c>
      <c r="G20" s="109">
        <v>11.385435124383807</v>
      </c>
      <c r="H20" s="109">
        <v>11.049487271430177</v>
      </c>
      <c r="I20" s="109">
        <v>10.864620423639455</v>
      </c>
      <c r="J20" s="109">
        <v>10.806573510889905</v>
      </c>
      <c r="K20" s="109">
        <v>10.760961521100665</v>
      </c>
      <c r="L20" s="109">
        <v>10.787184440762267</v>
      </c>
      <c r="M20" s="109">
        <v>10.863411956244374</v>
      </c>
      <c r="N20" s="109">
        <v>10.960808727415277</v>
      </c>
      <c r="O20" s="109">
        <v>11.027554012158959</v>
      </c>
      <c r="P20" s="109">
        <v>11.070365097731703</v>
      </c>
      <c r="Q20" s="109">
        <v>11.101016054336489</v>
      </c>
      <c r="R20" s="109">
        <v>11.132654475706975</v>
      </c>
      <c r="S20" s="109">
        <v>11.183961692583788</v>
      </c>
      <c r="T20" s="109">
        <v>11.243604825241182</v>
      </c>
      <c r="U20" s="109">
        <v>11.287112140067805</v>
      </c>
      <c r="V20" s="109">
        <v>11.318123889650451</v>
      </c>
      <c r="W20" s="109">
        <v>11.360815279081425</v>
      </c>
      <c r="X20" s="109">
        <v>11.375903146329382</v>
      </c>
      <c r="Y20" s="109">
        <v>11.323668935157656</v>
      </c>
      <c r="Z20" s="109">
        <v>11.276704543047835</v>
      </c>
      <c r="AA20" s="109">
        <v>11.314154389290913</v>
      </c>
      <c r="AB20" s="109">
        <v>11.40137229254524</v>
      </c>
      <c r="AC20" s="109">
        <v>11.456109311164097</v>
      </c>
      <c r="AD20" s="109">
        <v>11.465668898359056</v>
      </c>
      <c r="AE20" s="109">
        <v>11.558386352716699</v>
      </c>
      <c r="AF20" s="109">
        <v>11.869946653272727</v>
      </c>
      <c r="AG20" s="109">
        <v>12.229039041613262</v>
      </c>
      <c r="AH20" s="107"/>
    </row>
    <row r="21" spans="1:34" ht="17.25" thickBot="1" x14ac:dyDescent="0.35">
      <c r="A21" s="79"/>
      <c r="B21" s="19" t="s">
        <v>136</v>
      </c>
      <c r="C21" s="19"/>
      <c r="D21" s="108">
        <v>7.8673754259710194</v>
      </c>
      <c r="E21" s="108">
        <v>9.8939927883912304</v>
      </c>
      <c r="F21" s="108">
        <v>11.088235318342459</v>
      </c>
      <c r="G21" s="108">
        <v>11.723097814595201</v>
      </c>
      <c r="H21" s="108">
        <v>11.431494928974551</v>
      </c>
      <c r="I21" s="108">
        <v>10.715048487626209</v>
      </c>
      <c r="J21" s="108">
        <v>10.349999557749602</v>
      </c>
      <c r="K21" s="108">
        <v>10.462570792859557</v>
      </c>
      <c r="L21" s="108">
        <v>10.854316972986794</v>
      </c>
      <c r="M21" s="108">
        <v>11.1422319977674</v>
      </c>
      <c r="N21" s="108">
        <v>11.321618695264286</v>
      </c>
      <c r="O21" s="108">
        <v>11.476663120667354</v>
      </c>
      <c r="P21" s="108">
        <v>11.648139936796019</v>
      </c>
      <c r="Q21" s="108">
        <v>11.77787599496423</v>
      </c>
      <c r="R21" s="108">
        <v>11.855759995163137</v>
      </c>
      <c r="S21" s="108">
        <v>11.906170407862595</v>
      </c>
      <c r="T21" s="108">
        <v>11.964005310907837</v>
      </c>
      <c r="U21" s="108">
        <v>12.11508177186677</v>
      </c>
      <c r="V21" s="108">
        <v>12.349075721714277</v>
      </c>
      <c r="W21" s="108">
        <v>12.530947401069373</v>
      </c>
      <c r="X21" s="108">
        <v>12.561619295561933</v>
      </c>
      <c r="Y21" s="108">
        <v>12.508499834935449</v>
      </c>
      <c r="Z21" s="108">
        <v>12.492400936950997</v>
      </c>
      <c r="AA21" s="108">
        <v>12.552834587269562</v>
      </c>
      <c r="AB21" s="108">
        <v>12.638838796030162</v>
      </c>
      <c r="AC21" s="108">
        <v>12.681706338336207</v>
      </c>
      <c r="AD21" s="108">
        <v>12.741411940380953</v>
      </c>
      <c r="AE21" s="108">
        <v>13.00772857194076</v>
      </c>
      <c r="AF21" s="108">
        <v>13.487883504546815</v>
      </c>
      <c r="AG21" s="108">
        <v>13.905822759402049</v>
      </c>
      <c r="AH21" s="107"/>
    </row>
    <row r="22" spans="1:34" ht="17.25" thickBot="1" x14ac:dyDescent="0.35">
      <c r="A22" s="79"/>
      <c r="B22" s="19" t="s">
        <v>137</v>
      </c>
      <c r="C22" s="19"/>
      <c r="D22" s="109">
        <v>7.8673754259710194</v>
      </c>
      <c r="E22" s="109">
        <v>9.8939927883912304</v>
      </c>
      <c r="F22" s="109">
        <v>11.088235318342459</v>
      </c>
      <c r="G22" s="109">
        <v>11.723097814595201</v>
      </c>
      <c r="H22" s="109">
        <v>11.431494928974551</v>
      </c>
      <c r="I22" s="109">
        <v>10.715048487626209</v>
      </c>
      <c r="J22" s="109">
        <v>10.349999557749602</v>
      </c>
      <c r="K22" s="109">
        <v>10.462570792859557</v>
      </c>
      <c r="L22" s="109">
        <v>10.854316972986794</v>
      </c>
      <c r="M22" s="109">
        <v>11.1422319977674</v>
      </c>
      <c r="N22" s="109">
        <v>11.321618695264286</v>
      </c>
      <c r="O22" s="109">
        <v>11.476663120667354</v>
      </c>
      <c r="P22" s="109">
        <v>11.648139936796019</v>
      </c>
      <c r="Q22" s="109">
        <v>11.77787599496423</v>
      </c>
      <c r="R22" s="109">
        <v>11.855759995163137</v>
      </c>
      <c r="S22" s="109">
        <v>11.906170407862595</v>
      </c>
      <c r="T22" s="109">
        <v>11.964005310907837</v>
      </c>
      <c r="U22" s="109">
        <v>12.11508177186677</v>
      </c>
      <c r="V22" s="109">
        <v>12.349075721714277</v>
      </c>
      <c r="W22" s="109">
        <v>12.530947401069373</v>
      </c>
      <c r="X22" s="109">
        <v>12.561619295561933</v>
      </c>
      <c r="Y22" s="109">
        <v>12.508499834935449</v>
      </c>
      <c r="Z22" s="109">
        <v>12.492400936950997</v>
      </c>
      <c r="AA22" s="109">
        <v>12.552834587269562</v>
      </c>
      <c r="AB22" s="109">
        <v>12.638838796030162</v>
      </c>
      <c r="AC22" s="109">
        <v>12.681706338336207</v>
      </c>
      <c r="AD22" s="109">
        <v>12.741411940380953</v>
      </c>
      <c r="AE22" s="109">
        <v>13.00772857194076</v>
      </c>
      <c r="AF22" s="109">
        <v>13.487883504546815</v>
      </c>
      <c r="AG22" s="109">
        <v>13.905822759402049</v>
      </c>
      <c r="AH22" s="107"/>
    </row>
    <row r="23" spans="1:34" ht="17.25" thickBot="1" x14ac:dyDescent="0.35">
      <c r="A23" s="79"/>
      <c r="B23" s="19" t="s">
        <v>130</v>
      </c>
      <c r="C23" s="19"/>
      <c r="D23" s="108">
        <v>10.213580668731222</v>
      </c>
      <c r="E23" s="108">
        <v>11.782198424974684</v>
      </c>
      <c r="F23" s="108">
        <v>11.804190450646676</v>
      </c>
      <c r="G23" s="108">
        <v>11.385435124383807</v>
      </c>
      <c r="H23" s="108">
        <v>11.049487271430177</v>
      </c>
      <c r="I23" s="108">
        <v>10.864620423639455</v>
      </c>
      <c r="J23" s="108">
        <v>10.806573510889905</v>
      </c>
      <c r="K23" s="108">
        <v>10.760961521100665</v>
      </c>
      <c r="L23" s="108">
        <v>10.787184440762267</v>
      </c>
      <c r="M23" s="108">
        <v>10.863411956244374</v>
      </c>
      <c r="N23" s="108">
        <v>10.960808727415277</v>
      </c>
      <c r="O23" s="108">
        <v>11.027554012158959</v>
      </c>
      <c r="P23" s="108">
        <v>11.070365097731703</v>
      </c>
      <c r="Q23" s="108">
        <v>11.101016054336489</v>
      </c>
      <c r="R23" s="108">
        <v>11.132654475706975</v>
      </c>
      <c r="S23" s="108">
        <v>11.183961692583788</v>
      </c>
      <c r="T23" s="108">
        <v>11.243604825241182</v>
      </c>
      <c r="U23" s="108">
        <v>11.287112140067805</v>
      </c>
      <c r="V23" s="108">
        <v>11.318123889650451</v>
      </c>
      <c r="W23" s="108">
        <v>11.360815279081425</v>
      </c>
      <c r="X23" s="108">
        <v>11.375903146329382</v>
      </c>
      <c r="Y23" s="108">
        <v>11.323668935157656</v>
      </c>
      <c r="Z23" s="108">
        <v>11.276704543047835</v>
      </c>
      <c r="AA23" s="108">
        <v>11.314154389290913</v>
      </c>
      <c r="AB23" s="108">
        <v>11.40137229254524</v>
      </c>
      <c r="AC23" s="108">
        <v>11.456109311164097</v>
      </c>
      <c r="AD23" s="108">
        <v>11.465668898359056</v>
      </c>
      <c r="AE23" s="108">
        <v>11.558386352716699</v>
      </c>
      <c r="AF23" s="108">
        <v>11.869946653272727</v>
      </c>
      <c r="AG23" s="108">
        <v>12.229039041613262</v>
      </c>
      <c r="AH23" s="107"/>
    </row>
    <row r="24" spans="1:34" ht="17.25" thickBot="1" x14ac:dyDescent="0.35">
      <c r="A24" s="79"/>
      <c r="B24" s="19" t="s">
        <v>138</v>
      </c>
      <c r="C24" s="19"/>
      <c r="D24" s="109">
        <v>7.8673754259710194</v>
      </c>
      <c r="E24" s="109">
        <v>9.8939927883912304</v>
      </c>
      <c r="F24" s="109">
        <v>11.088235318342459</v>
      </c>
      <c r="G24" s="109">
        <v>11.723097814595201</v>
      </c>
      <c r="H24" s="109">
        <v>11.431494928974551</v>
      </c>
      <c r="I24" s="109">
        <v>10.715048487626209</v>
      </c>
      <c r="J24" s="109">
        <v>10.349999557749602</v>
      </c>
      <c r="K24" s="109">
        <v>10.462570792859557</v>
      </c>
      <c r="L24" s="109">
        <v>10.854316972986794</v>
      </c>
      <c r="M24" s="109">
        <v>11.1422319977674</v>
      </c>
      <c r="N24" s="109">
        <v>11.321618695264286</v>
      </c>
      <c r="O24" s="109">
        <v>11.476663120667354</v>
      </c>
      <c r="P24" s="109">
        <v>11.648139936796019</v>
      </c>
      <c r="Q24" s="109">
        <v>11.77787599496423</v>
      </c>
      <c r="R24" s="109">
        <v>11.855759995163137</v>
      </c>
      <c r="S24" s="109">
        <v>11.906170407862595</v>
      </c>
      <c r="T24" s="109">
        <v>11.964005310907837</v>
      </c>
      <c r="U24" s="109">
        <v>12.11508177186677</v>
      </c>
      <c r="V24" s="109">
        <v>12.349075721714277</v>
      </c>
      <c r="W24" s="109">
        <v>12.530947401069373</v>
      </c>
      <c r="X24" s="109">
        <v>12.561619295561933</v>
      </c>
      <c r="Y24" s="109">
        <v>12.508499834935449</v>
      </c>
      <c r="Z24" s="109">
        <v>12.492400936950997</v>
      </c>
      <c r="AA24" s="109">
        <v>12.552834587269562</v>
      </c>
      <c r="AB24" s="109">
        <v>12.638838796030162</v>
      </c>
      <c r="AC24" s="109">
        <v>12.681706338336207</v>
      </c>
      <c r="AD24" s="109">
        <v>12.741411940380953</v>
      </c>
      <c r="AE24" s="109">
        <v>13.00772857194076</v>
      </c>
      <c r="AF24" s="109">
        <v>13.487883504546815</v>
      </c>
      <c r="AG24" s="109">
        <v>13.905822759402049</v>
      </c>
      <c r="AH24" s="107"/>
    </row>
    <row r="25" spans="1:34" ht="17.25" thickBot="1" x14ac:dyDescent="0.35">
      <c r="A25" s="79"/>
      <c r="B25" s="19" t="s">
        <v>131</v>
      </c>
      <c r="C25" s="19"/>
      <c r="D25" s="108">
        <v>10.213580668731222</v>
      </c>
      <c r="E25" s="108">
        <v>11.782198424974684</v>
      </c>
      <c r="F25" s="108">
        <v>11.804190450646676</v>
      </c>
      <c r="G25" s="108">
        <v>11.385435124383807</v>
      </c>
      <c r="H25" s="108">
        <v>11.049487271430177</v>
      </c>
      <c r="I25" s="108">
        <v>10.864620423639455</v>
      </c>
      <c r="J25" s="108">
        <v>10.806573510889905</v>
      </c>
      <c r="K25" s="108">
        <v>10.760961521100665</v>
      </c>
      <c r="L25" s="108">
        <v>10.787184440762267</v>
      </c>
      <c r="M25" s="108">
        <v>10.863411956244374</v>
      </c>
      <c r="N25" s="108">
        <v>10.960808727415277</v>
      </c>
      <c r="O25" s="108">
        <v>11.027554012158959</v>
      </c>
      <c r="P25" s="108">
        <v>11.070365097731703</v>
      </c>
      <c r="Q25" s="108">
        <v>11.101016054336489</v>
      </c>
      <c r="R25" s="108">
        <v>11.132654475706975</v>
      </c>
      <c r="S25" s="108">
        <v>11.183961692583788</v>
      </c>
      <c r="T25" s="108">
        <v>11.243604825241182</v>
      </c>
      <c r="U25" s="108">
        <v>11.287112140067805</v>
      </c>
      <c r="V25" s="108">
        <v>11.318123889650451</v>
      </c>
      <c r="W25" s="108">
        <v>11.360815279081425</v>
      </c>
      <c r="X25" s="108">
        <v>11.375903146329382</v>
      </c>
      <c r="Y25" s="108">
        <v>11.323668935157656</v>
      </c>
      <c r="Z25" s="108">
        <v>11.276704543047835</v>
      </c>
      <c r="AA25" s="108">
        <v>11.314154389290913</v>
      </c>
      <c r="AB25" s="108">
        <v>11.40137229254524</v>
      </c>
      <c r="AC25" s="108">
        <v>11.456109311164097</v>
      </c>
      <c r="AD25" s="108">
        <v>11.465668898359056</v>
      </c>
      <c r="AE25" s="108">
        <v>11.558386352716699</v>
      </c>
      <c r="AF25" s="108">
        <v>11.869946653272727</v>
      </c>
      <c r="AG25" s="108">
        <v>12.229039041613262</v>
      </c>
      <c r="AH25" s="107"/>
    </row>
    <row r="26" spans="1:34" ht="17.25" thickBot="1" x14ac:dyDescent="0.35">
      <c r="A26" s="79"/>
      <c r="B26" s="19" t="s">
        <v>139</v>
      </c>
      <c r="C26" s="19"/>
      <c r="D26" s="109">
        <v>7.5673754259710204</v>
      </c>
      <c r="E26" s="109">
        <v>9.5939927883912315</v>
      </c>
      <c r="F26" s="109">
        <v>10.78823531834246</v>
      </c>
      <c r="G26" s="109">
        <v>11.4230978145952</v>
      </c>
      <c r="H26" s="109">
        <v>11.131494928974551</v>
      </c>
      <c r="I26" s="109">
        <v>10.41504848762621</v>
      </c>
      <c r="J26" s="109">
        <v>10.049999557749601</v>
      </c>
      <c r="K26" s="109">
        <v>10.162570792859556</v>
      </c>
      <c r="L26" s="109">
        <v>10.554316972986795</v>
      </c>
      <c r="M26" s="109">
        <v>10.842231997767399</v>
      </c>
      <c r="N26" s="109">
        <v>11.021618695264285</v>
      </c>
      <c r="O26" s="109">
        <v>11.176663120667353</v>
      </c>
      <c r="P26" s="109">
        <v>11.34813993679602</v>
      </c>
      <c r="Q26" s="109">
        <v>11.477875994964229</v>
      </c>
      <c r="R26" s="109">
        <v>11.555759995163138</v>
      </c>
      <c r="S26" s="109">
        <v>11.606170407862596</v>
      </c>
      <c r="T26" s="109">
        <v>11.664005310907838</v>
      </c>
      <c r="U26" s="109">
        <v>11.815081771866771</v>
      </c>
      <c r="V26" s="109">
        <v>12.049075721714278</v>
      </c>
      <c r="W26" s="109">
        <v>12.230947401069374</v>
      </c>
      <c r="X26" s="109">
        <v>12.261619295561934</v>
      </c>
      <c r="Y26" s="109">
        <v>12.208499834935449</v>
      </c>
      <c r="Z26" s="109">
        <v>12.192400936950996</v>
      </c>
      <c r="AA26" s="109">
        <v>12.252834587269563</v>
      </c>
      <c r="AB26" s="109">
        <v>12.338838796030162</v>
      </c>
      <c r="AC26" s="109">
        <v>12.381706338336206</v>
      </c>
      <c r="AD26" s="109">
        <v>12.441411940380952</v>
      </c>
      <c r="AE26" s="109">
        <v>12.707728571940761</v>
      </c>
      <c r="AF26" s="109">
        <v>13.187883504546816</v>
      </c>
      <c r="AG26" s="109">
        <v>13.60582275940205</v>
      </c>
      <c r="AH26" s="107"/>
    </row>
    <row r="27" spans="1:34" ht="17.25" thickBot="1" x14ac:dyDescent="0.35">
      <c r="A27" s="79"/>
      <c r="B27" s="19" t="s">
        <v>143</v>
      </c>
      <c r="C27" s="19"/>
      <c r="D27" s="108">
        <v>7.8673754259710194</v>
      </c>
      <c r="E27" s="108">
        <v>9.8939927883912304</v>
      </c>
      <c r="F27" s="108">
        <v>11.088235318342459</v>
      </c>
      <c r="G27" s="108">
        <v>11.723097814595201</v>
      </c>
      <c r="H27" s="108">
        <v>11.431494928974551</v>
      </c>
      <c r="I27" s="108">
        <v>10.715048487626209</v>
      </c>
      <c r="J27" s="108">
        <v>10.349999557749602</v>
      </c>
      <c r="K27" s="108">
        <v>10.462570792859557</v>
      </c>
      <c r="L27" s="108">
        <v>10.854316972986794</v>
      </c>
      <c r="M27" s="108">
        <v>11.1422319977674</v>
      </c>
      <c r="N27" s="108">
        <v>11.321618695264286</v>
      </c>
      <c r="O27" s="108">
        <v>11.476663120667354</v>
      </c>
      <c r="P27" s="108">
        <v>11.648139936796019</v>
      </c>
      <c r="Q27" s="108">
        <v>11.77787599496423</v>
      </c>
      <c r="R27" s="108">
        <v>11.855759995163137</v>
      </c>
      <c r="S27" s="108">
        <v>11.906170407862595</v>
      </c>
      <c r="T27" s="108">
        <v>11.964005310907837</v>
      </c>
      <c r="U27" s="108">
        <v>12.11508177186677</v>
      </c>
      <c r="V27" s="108">
        <v>12.349075721714277</v>
      </c>
      <c r="W27" s="108">
        <v>12.530947401069373</v>
      </c>
      <c r="X27" s="108">
        <v>12.561619295561933</v>
      </c>
      <c r="Y27" s="108">
        <v>12.508499834935449</v>
      </c>
      <c r="Z27" s="108">
        <v>12.492400936950997</v>
      </c>
      <c r="AA27" s="108">
        <v>12.552834587269562</v>
      </c>
      <c r="AB27" s="108">
        <v>12.638838796030162</v>
      </c>
      <c r="AC27" s="108">
        <v>12.681706338336207</v>
      </c>
      <c r="AD27" s="108">
        <v>12.741411940380953</v>
      </c>
      <c r="AE27" s="108">
        <v>13.00772857194076</v>
      </c>
      <c r="AF27" s="108">
        <v>13.487883504546815</v>
      </c>
      <c r="AG27" s="108">
        <v>13.905822759402049</v>
      </c>
      <c r="AH27" s="107"/>
    </row>
    <row r="28" spans="1:34" ht="17.25" thickBot="1" x14ac:dyDescent="0.35">
      <c r="A28" s="79"/>
      <c r="B28" s="19" t="s">
        <v>126</v>
      </c>
      <c r="C28" s="19"/>
      <c r="D28" s="109">
        <v>9.6088297294038565</v>
      </c>
      <c r="E28" s="109">
        <v>10.850787127653547</v>
      </c>
      <c r="F28" s="109">
        <v>11.026319456767695</v>
      </c>
      <c r="G28" s="109">
        <v>10.687197518742167</v>
      </c>
      <c r="H28" s="109">
        <v>10.111100521638747</v>
      </c>
      <c r="I28" s="109">
        <v>9.5672480493844105</v>
      </c>
      <c r="J28" s="109">
        <v>9.263031376028561</v>
      </c>
      <c r="K28" s="109">
        <v>9.2133501607747306</v>
      </c>
      <c r="L28" s="109">
        <v>9.3499921346987769</v>
      </c>
      <c r="M28" s="109">
        <v>9.471786385744382</v>
      </c>
      <c r="N28" s="109">
        <v>9.5293219292571241</v>
      </c>
      <c r="O28" s="109">
        <v>9.5728191134655312</v>
      </c>
      <c r="P28" s="109">
        <v>9.6058363924451253</v>
      </c>
      <c r="Q28" s="109">
        <v>9.6229961968654081</v>
      </c>
      <c r="R28" s="109">
        <v>9.6616191068480184</v>
      </c>
      <c r="S28" s="109">
        <v>9.7080705081906924</v>
      </c>
      <c r="T28" s="109">
        <v>9.694438404412157</v>
      </c>
      <c r="U28" s="109">
        <v>9.598858115182944</v>
      </c>
      <c r="V28" s="109">
        <v>9.5122127960780958</v>
      </c>
      <c r="W28" s="109">
        <v>9.5395843183594309</v>
      </c>
      <c r="X28" s="109">
        <v>9.6897142151647842</v>
      </c>
      <c r="Y28" s="109">
        <v>9.8728607631520529</v>
      </c>
      <c r="Z28" s="109">
        <v>9.9836725816745044</v>
      </c>
      <c r="AA28" s="109">
        <v>9.9656821214378937</v>
      </c>
      <c r="AB28" s="109">
        <v>9.8113238131797758</v>
      </c>
      <c r="AC28" s="109">
        <v>9.6394805150916536</v>
      </c>
      <c r="AD28" s="109">
        <v>9.6099452803213037</v>
      </c>
      <c r="AE28" s="109">
        <v>9.7573813645766094</v>
      </c>
      <c r="AF28" s="109">
        <v>10.006080722239407</v>
      </c>
      <c r="AG28" s="109">
        <v>10.199611586768972</v>
      </c>
      <c r="AH28" s="107"/>
    </row>
    <row r="29" spans="1:34" ht="17.25" thickBot="1" x14ac:dyDescent="0.35">
      <c r="A29" s="79"/>
      <c r="B29" s="19" t="s">
        <v>117</v>
      </c>
      <c r="C29" s="19"/>
      <c r="D29" s="108">
        <v>9.6088297294038565</v>
      </c>
      <c r="E29" s="108">
        <v>10.850787127653547</v>
      </c>
      <c r="F29" s="108">
        <v>11.026319456767695</v>
      </c>
      <c r="G29" s="108">
        <v>10.687197518742167</v>
      </c>
      <c r="H29" s="108">
        <v>10.111100521638747</v>
      </c>
      <c r="I29" s="108">
        <v>9.5672480493844105</v>
      </c>
      <c r="J29" s="108">
        <v>9.263031376028561</v>
      </c>
      <c r="K29" s="108">
        <v>9.2133501607747306</v>
      </c>
      <c r="L29" s="108">
        <v>9.3499921346987769</v>
      </c>
      <c r="M29" s="108">
        <v>9.471786385744382</v>
      </c>
      <c r="N29" s="108">
        <v>9.5293219292571241</v>
      </c>
      <c r="O29" s="108">
        <v>9.5728191134655312</v>
      </c>
      <c r="P29" s="108">
        <v>9.6058363924451253</v>
      </c>
      <c r="Q29" s="108">
        <v>9.6229961968654081</v>
      </c>
      <c r="R29" s="108">
        <v>9.6616191068480184</v>
      </c>
      <c r="S29" s="108">
        <v>9.7080705081906924</v>
      </c>
      <c r="T29" s="108">
        <v>9.694438404412157</v>
      </c>
      <c r="U29" s="108">
        <v>9.598858115182944</v>
      </c>
      <c r="V29" s="108">
        <v>9.5122127960780958</v>
      </c>
      <c r="W29" s="108">
        <v>9.5395843183594309</v>
      </c>
      <c r="X29" s="108">
        <v>9.6897142151647842</v>
      </c>
      <c r="Y29" s="108">
        <v>9.8728607631520529</v>
      </c>
      <c r="Z29" s="108">
        <v>9.9836725816745044</v>
      </c>
      <c r="AA29" s="108">
        <v>9.9656821214378937</v>
      </c>
      <c r="AB29" s="108">
        <v>9.8113238131797758</v>
      </c>
      <c r="AC29" s="108">
        <v>9.6394805150916536</v>
      </c>
      <c r="AD29" s="108">
        <v>9.6099452803213037</v>
      </c>
      <c r="AE29" s="108">
        <v>9.7573813645766094</v>
      </c>
      <c r="AF29" s="108">
        <v>10.006080722239407</v>
      </c>
      <c r="AG29" s="108">
        <v>10.199611586768972</v>
      </c>
      <c r="AH29" s="107"/>
    </row>
    <row r="30" spans="1:34" ht="17.25" thickBot="1" x14ac:dyDescent="0.35">
      <c r="A30" s="79"/>
      <c r="B30" s="19" t="s">
        <v>118</v>
      </c>
      <c r="C30" s="19"/>
      <c r="D30" s="109">
        <v>10.213580668731222</v>
      </c>
      <c r="E30" s="109">
        <v>11.782198424974684</v>
      </c>
      <c r="F30" s="109">
        <v>11.804190450646676</v>
      </c>
      <c r="G30" s="109">
        <v>11.385435124383807</v>
      </c>
      <c r="H30" s="109">
        <v>11.049487271430177</v>
      </c>
      <c r="I30" s="109">
        <v>10.864620423639455</v>
      </c>
      <c r="J30" s="109">
        <v>10.806573510889905</v>
      </c>
      <c r="K30" s="109">
        <v>10.760961521100665</v>
      </c>
      <c r="L30" s="109">
        <v>10.787184440762267</v>
      </c>
      <c r="M30" s="109">
        <v>10.863411956244374</v>
      </c>
      <c r="N30" s="109">
        <v>10.960808727415277</v>
      </c>
      <c r="O30" s="109">
        <v>11.027554012158959</v>
      </c>
      <c r="P30" s="109">
        <v>11.070365097731703</v>
      </c>
      <c r="Q30" s="109">
        <v>11.101016054336489</v>
      </c>
      <c r="R30" s="109">
        <v>11.132654475706975</v>
      </c>
      <c r="S30" s="109">
        <v>11.183961692583788</v>
      </c>
      <c r="T30" s="109">
        <v>11.243604825241182</v>
      </c>
      <c r="U30" s="109">
        <v>11.287112140067805</v>
      </c>
      <c r="V30" s="109">
        <v>11.318123889650451</v>
      </c>
      <c r="W30" s="109">
        <v>11.360815279081425</v>
      </c>
      <c r="X30" s="109">
        <v>11.375903146329382</v>
      </c>
      <c r="Y30" s="109">
        <v>11.323668935157656</v>
      </c>
      <c r="Z30" s="109">
        <v>11.276704543047835</v>
      </c>
      <c r="AA30" s="109">
        <v>11.314154389290913</v>
      </c>
      <c r="AB30" s="109">
        <v>11.40137229254524</v>
      </c>
      <c r="AC30" s="109">
        <v>11.456109311164097</v>
      </c>
      <c r="AD30" s="109">
        <v>11.465668898359056</v>
      </c>
      <c r="AE30" s="109">
        <v>11.558386352716699</v>
      </c>
      <c r="AF30" s="109">
        <v>11.869946653272727</v>
      </c>
      <c r="AG30" s="109">
        <v>12.229039041613262</v>
      </c>
      <c r="AH30" s="107"/>
    </row>
    <row r="31" spans="1:34" ht="17.25" thickBot="1" x14ac:dyDescent="0.35">
      <c r="A31" s="79"/>
      <c r="B31" s="19" t="s">
        <v>132</v>
      </c>
      <c r="C31" s="19"/>
      <c r="D31" s="108">
        <v>10.213580668731222</v>
      </c>
      <c r="E31" s="108">
        <v>11.782198424974684</v>
      </c>
      <c r="F31" s="108">
        <v>11.804190450646676</v>
      </c>
      <c r="G31" s="108">
        <v>11.385435124383807</v>
      </c>
      <c r="H31" s="108">
        <v>11.049487271430177</v>
      </c>
      <c r="I31" s="108">
        <v>10.864620423639455</v>
      </c>
      <c r="J31" s="108">
        <v>10.806573510889905</v>
      </c>
      <c r="K31" s="108">
        <v>10.760961521100665</v>
      </c>
      <c r="L31" s="108">
        <v>10.787184440762267</v>
      </c>
      <c r="M31" s="108">
        <v>10.863411956244374</v>
      </c>
      <c r="N31" s="108">
        <v>10.960808727415277</v>
      </c>
      <c r="O31" s="108">
        <v>11.027554012158959</v>
      </c>
      <c r="P31" s="108">
        <v>11.070365097731703</v>
      </c>
      <c r="Q31" s="108">
        <v>11.101016054336489</v>
      </c>
      <c r="R31" s="108">
        <v>11.132654475706975</v>
      </c>
      <c r="S31" s="108">
        <v>11.183961692583788</v>
      </c>
      <c r="T31" s="108">
        <v>11.243604825241182</v>
      </c>
      <c r="U31" s="108">
        <v>11.287112140067805</v>
      </c>
      <c r="V31" s="108">
        <v>11.318123889650451</v>
      </c>
      <c r="W31" s="108">
        <v>11.360815279081425</v>
      </c>
      <c r="X31" s="108">
        <v>11.375903146329382</v>
      </c>
      <c r="Y31" s="108">
        <v>11.323668935157656</v>
      </c>
      <c r="Z31" s="108">
        <v>11.276704543047835</v>
      </c>
      <c r="AA31" s="108">
        <v>11.314154389290913</v>
      </c>
      <c r="AB31" s="108">
        <v>11.40137229254524</v>
      </c>
      <c r="AC31" s="108">
        <v>11.456109311164097</v>
      </c>
      <c r="AD31" s="108">
        <v>11.465668898359056</v>
      </c>
      <c r="AE31" s="108">
        <v>11.558386352716699</v>
      </c>
      <c r="AF31" s="108">
        <v>11.869946653272727</v>
      </c>
      <c r="AG31" s="108">
        <v>12.229039041613262</v>
      </c>
      <c r="AH31" s="107"/>
    </row>
    <row r="32" spans="1:34" ht="17.25" thickBot="1" x14ac:dyDescent="0.35">
      <c r="A32" s="79"/>
      <c r="B32" s="19" t="s">
        <v>127</v>
      </c>
      <c r="C32" s="19"/>
      <c r="D32" s="109">
        <v>9.6088297294038565</v>
      </c>
      <c r="E32" s="109">
        <v>10.850787127653547</v>
      </c>
      <c r="F32" s="109">
        <v>11.026319456767695</v>
      </c>
      <c r="G32" s="109">
        <v>10.687197518742167</v>
      </c>
      <c r="H32" s="109">
        <v>10.111100521638747</v>
      </c>
      <c r="I32" s="109">
        <v>9.5672480493844105</v>
      </c>
      <c r="J32" s="109">
        <v>9.263031376028561</v>
      </c>
      <c r="K32" s="109">
        <v>9.2133501607747306</v>
      </c>
      <c r="L32" s="109">
        <v>9.3499921346987769</v>
      </c>
      <c r="M32" s="109">
        <v>9.471786385744382</v>
      </c>
      <c r="N32" s="109">
        <v>9.5293219292571241</v>
      </c>
      <c r="O32" s="109">
        <v>9.5728191134655312</v>
      </c>
      <c r="P32" s="109">
        <v>9.6058363924451253</v>
      </c>
      <c r="Q32" s="109">
        <v>9.6229961968654081</v>
      </c>
      <c r="R32" s="109">
        <v>9.6616191068480184</v>
      </c>
      <c r="S32" s="109">
        <v>9.7080705081906924</v>
      </c>
      <c r="T32" s="109">
        <v>9.694438404412157</v>
      </c>
      <c r="U32" s="109">
        <v>9.598858115182944</v>
      </c>
      <c r="V32" s="109">
        <v>9.5122127960780958</v>
      </c>
      <c r="W32" s="109">
        <v>9.5395843183594309</v>
      </c>
      <c r="X32" s="109">
        <v>9.6897142151647842</v>
      </c>
      <c r="Y32" s="109">
        <v>9.8728607631520529</v>
      </c>
      <c r="Z32" s="109">
        <v>9.9836725816745044</v>
      </c>
      <c r="AA32" s="109">
        <v>9.9656821214378937</v>
      </c>
      <c r="AB32" s="109">
        <v>9.8113238131797758</v>
      </c>
      <c r="AC32" s="109">
        <v>9.6394805150916536</v>
      </c>
      <c r="AD32" s="109">
        <v>9.6099452803213037</v>
      </c>
      <c r="AE32" s="109">
        <v>9.7573813645766094</v>
      </c>
      <c r="AF32" s="109">
        <v>10.006080722239407</v>
      </c>
      <c r="AG32" s="109">
        <v>10.199611586768972</v>
      </c>
      <c r="AH32" s="107"/>
    </row>
    <row r="33" spans="1:34" ht="17.25" thickBot="1" x14ac:dyDescent="0.35">
      <c r="A33" s="79"/>
      <c r="B33" s="19" t="s">
        <v>121</v>
      </c>
      <c r="C33" s="19"/>
      <c r="D33" s="108">
        <v>11.664808205598916</v>
      </c>
      <c r="E33" s="108">
        <v>13.476767298482216</v>
      </c>
      <c r="F33" s="108">
        <v>14.163649418510389</v>
      </c>
      <c r="G33" s="108">
        <v>14.431795986727678</v>
      </c>
      <c r="H33" s="108">
        <v>14.210452960338618</v>
      </c>
      <c r="I33" s="108">
        <v>13.676221012454775</v>
      </c>
      <c r="J33" s="108">
        <v>13.354295367461681</v>
      </c>
      <c r="K33" s="108">
        <v>13.332213101362179</v>
      </c>
      <c r="L33" s="108">
        <v>13.425653833958226</v>
      </c>
      <c r="M33" s="108">
        <v>13.438983755227026</v>
      </c>
      <c r="N33" s="108">
        <v>13.452083137961225</v>
      </c>
      <c r="O33" s="108">
        <v>13.471078869126856</v>
      </c>
      <c r="P33" s="108">
        <v>13.468526597846024</v>
      </c>
      <c r="Q33" s="108">
        <v>13.459115639673172</v>
      </c>
      <c r="R33" s="108">
        <v>13.496368866296047</v>
      </c>
      <c r="S33" s="108">
        <v>13.582192353706207</v>
      </c>
      <c r="T33" s="108">
        <v>13.677662231865607</v>
      </c>
      <c r="U33" s="108">
        <v>13.805440515446115</v>
      </c>
      <c r="V33" s="108">
        <v>13.973358729295215</v>
      </c>
      <c r="W33" s="108">
        <v>14.09412267329899</v>
      </c>
      <c r="X33" s="108">
        <v>14.056034231199483</v>
      </c>
      <c r="Y33" s="108">
        <v>13.894729401064204</v>
      </c>
      <c r="Z33" s="108">
        <v>13.807371210375424</v>
      </c>
      <c r="AA33" s="108">
        <v>13.888640815150634</v>
      </c>
      <c r="AB33" s="108">
        <v>14.024595593437661</v>
      </c>
      <c r="AC33" s="108">
        <v>14.087463755996332</v>
      </c>
      <c r="AD33" s="108">
        <v>14.09871858679135</v>
      </c>
      <c r="AE33" s="108">
        <v>14.212140181159745</v>
      </c>
      <c r="AF33" s="108">
        <v>14.468497287707301</v>
      </c>
      <c r="AG33" s="108">
        <v>14.640413977824682</v>
      </c>
      <c r="AH33" s="107"/>
    </row>
    <row r="34" spans="1:34" ht="17.25" thickBot="1" x14ac:dyDescent="0.35">
      <c r="A34" s="79"/>
      <c r="B34" s="19" t="s">
        <v>134</v>
      </c>
      <c r="C34" s="19"/>
      <c r="D34" s="109">
        <v>7.8673754259710194</v>
      </c>
      <c r="E34" s="109">
        <v>9.8939927883912304</v>
      </c>
      <c r="F34" s="109">
        <v>11.088235318342459</v>
      </c>
      <c r="G34" s="109">
        <v>11.723097814595201</v>
      </c>
      <c r="H34" s="109">
        <v>11.431494928974551</v>
      </c>
      <c r="I34" s="109">
        <v>10.715048487626209</v>
      </c>
      <c r="J34" s="109">
        <v>10.349999557749602</v>
      </c>
      <c r="K34" s="109">
        <v>10.462570792859557</v>
      </c>
      <c r="L34" s="109">
        <v>10.854316972986794</v>
      </c>
      <c r="M34" s="109">
        <v>11.1422319977674</v>
      </c>
      <c r="N34" s="109">
        <v>11.321618695264286</v>
      </c>
      <c r="O34" s="109">
        <v>11.476663120667354</v>
      </c>
      <c r="P34" s="109">
        <v>11.648139936796019</v>
      </c>
      <c r="Q34" s="109">
        <v>11.77787599496423</v>
      </c>
      <c r="R34" s="109">
        <v>11.855759995163137</v>
      </c>
      <c r="S34" s="109">
        <v>11.906170407862595</v>
      </c>
      <c r="T34" s="109">
        <v>11.964005310907837</v>
      </c>
      <c r="U34" s="109">
        <v>12.11508177186677</v>
      </c>
      <c r="V34" s="109">
        <v>12.349075721714277</v>
      </c>
      <c r="W34" s="109">
        <v>12.530947401069373</v>
      </c>
      <c r="X34" s="109">
        <v>12.561619295561933</v>
      </c>
      <c r="Y34" s="109">
        <v>12.508499834935449</v>
      </c>
      <c r="Z34" s="109">
        <v>12.492400936950997</v>
      </c>
      <c r="AA34" s="109">
        <v>12.552834587269562</v>
      </c>
      <c r="AB34" s="109">
        <v>12.638838796030162</v>
      </c>
      <c r="AC34" s="109">
        <v>12.681706338336207</v>
      </c>
      <c r="AD34" s="109">
        <v>12.741411940380953</v>
      </c>
      <c r="AE34" s="109">
        <v>13.00772857194076</v>
      </c>
      <c r="AF34" s="109">
        <v>13.487883504546815</v>
      </c>
      <c r="AG34" s="109">
        <v>13.905822759402049</v>
      </c>
      <c r="AH34" s="107"/>
    </row>
    <row r="35" spans="1:34" ht="17.25" thickBot="1" x14ac:dyDescent="0.35">
      <c r="A35" s="79"/>
      <c r="B35" s="19" t="s">
        <v>115</v>
      </c>
      <c r="C35" s="19"/>
      <c r="D35" s="108">
        <v>9.6088297294038565</v>
      </c>
      <c r="E35" s="108">
        <v>10.850787127653547</v>
      </c>
      <c r="F35" s="108">
        <v>11.026319456767695</v>
      </c>
      <c r="G35" s="108">
        <v>10.687197518742167</v>
      </c>
      <c r="H35" s="108">
        <v>10.111100521638747</v>
      </c>
      <c r="I35" s="108">
        <v>9.5672480493844105</v>
      </c>
      <c r="J35" s="108">
        <v>9.263031376028561</v>
      </c>
      <c r="K35" s="108">
        <v>9.2133501607747306</v>
      </c>
      <c r="L35" s="108">
        <v>9.3499921346987769</v>
      </c>
      <c r="M35" s="108">
        <v>9.471786385744382</v>
      </c>
      <c r="N35" s="108">
        <v>9.5293219292571241</v>
      </c>
      <c r="O35" s="108">
        <v>9.5728191134655312</v>
      </c>
      <c r="P35" s="108">
        <v>9.6058363924451253</v>
      </c>
      <c r="Q35" s="108">
        <v>9.6229961968654081</v>
      </c>
      <c r="R35" s="108">
        <v>9.6616191068480184</v>
      </c>
      <c r="S35" s="108">
        <v>9.7080705081906924</v>
      </c>
      <c r="T35" s="108">
        <v>9.694438404412157</v>
      </c>
      <c r="U35" s="108">
        <v>9.598858115182944</v>
      </c>
      <c r="V35" s="108">
        <v>9.5122127960780958</v>
      </c>
      <c r="W35" s="108">
        <v>9.5395843183594309</v>
      </c>
      <c r="X35" s="108">
        <v>9.6897142151647842</v>
      </c>
      <c r="Y35" s="108">
        <v>9.8728607631520529</v>
      </c>
      <c r="Z35" s="108">
        <v>9.9836725816745044</v>
      </c>
      <c r="AA35" s="108">
        <v>9.9656821214378937</v>
      </c>
      <c r="AB35" s="108">
        <v>9.8113238131797758</v>
      </c>
      <c r="AC35" s="108">
        <v>9.6394805150916536</v>
      </c>
      <c r="AD35" s="108">
        <v>9.6099452803213037</v>
      </c>
      <c r="AE35" s="108">
        <v>9.7573813645766094</v>
      </c>
      <c r="AF35" s="108">
        <v>10.006080722239407</v>
      </c>
      <c r="AG35" s="108">
        <v>10.199611586768972</v>
      </c>
      <c r="AH35" s="107"/>
    </row>
    <row r="36" spans="1:34" ht="17.25" thickBot="1" x14ac:dyDescent="0.35">
      <c r="A36" s="79"/>
      <c r="B36" s="19" t="s">
        <v>113</v>
      </c>
      <c r="C36" s="19"/>
      <c r="D36" s="109">
        <v>11.214808205598917</v>
      </c>
      <c r="E36" s="109">
        <v>13.026767298482216</v>
      </c>
      <c r="F36" s="109">
        <v>13.713649418510389</v>
      </c>
      <c r="G36" s="109">
        <v>13.981795986727679</v>
      </c>
      <c r="H36" s="109">
        <v>13.760452960338618</v>
      </c>
      <c r="I36" s="109">
        <v>13.226221012454776</v>
      </c>
      <c r="J36" s="109">
        <v>12.904295367461682</v>
      </c>
      <c r="K36" s="109">
        <v>12.882213101362179</v>
      </c>
      <c r="L36" s="109">
        <v>12.975653833958226</v>
      </c>
      <c r="M36" s="109">
        <v>12.988983755227027</v>
      </c>
      <c r="N36" s="109">
        <v>13.002083137961225</v>
      </c>
      <c r="O36" s="109">
        <v>13.021078869126857</v>
      </c>
      <c r="P36" s="109">
        <v>13.018526597846025</v>
      </c>
      <c r="Q36" s="109">
        <v>13.009115639673173</v>
      </c>
      <c r="R36" s="109">
        <v>13.046368866296048</v>
      </c>
      <c r="S36" s="109">
        <v>13.132192353706207</v>
      </c>
      <c r="T36" s="109">
        <v>13.227662231865608</v>
      </c>
      <c r="U36" s="109">
        <v>13.355440515446116</v>
      </c>
      <c r="V36" s="109">
        <v>13.523358729295216</v>
      </c>
      <c r="W36" s="109">
        <v>13.644122673298991</v>
      </c>
      <c r="X36" s="109">
        <v>13.606034231199484</v>
      </c>
      <c r="Y36" s="109">
        <v>13.444729401064205</v>
      </c>
      <c r="Z36" s="109">
        <v>13.357371210375424</v>
      </c>
      <c r="AA36" s="109">
        <v>13.438640815150634</v>
      </c>
      <c r="AB36" s="109">
        <v>13.574595593437662</v>
      </c>
      <c r="AC36" s="109">
        <v>13.637463755996333</v>
      </c>
      <c r="AD36" s="109">
        <v>13.64871858679135</v>
      </c>
      <c r="AE36" s="109">
        <v>13.762140181159745</v>
      </c>
      <c r="AF36" s="109">
        <v>14.018497287707302</v>
      </c>
      <c r="AG36" s="109">
        <v>14.190413977824683</v>
      </c>
      <c r="AH36" s="107"/>
    </row>
    <row r="37" spans="1:34" ht="17.25" thickBot="1" x14ac:dyDescent="0.35">
      <c r="A37" s="79"/>
      <c r="B37" s="19" t="s">
        <v>119</v>
      </c>
      <c r="C37" s="19"/>
      <c r="D37" s="108">
        <v>11.602210513675272</v>
      </c>
      <c r="E37" s="108">
        <v>13.691135020442143</v>
      </c>
      <c r="F37" s="108">
        <v>14.959133022320508</v>
      </c>
      <c r="G37" s="108">
        <v>15.627944703342568</v>
      </c>
      <c r="H37" s="108">
        <v>15.426857468834655</v>
      </c>
      <c r="I37" s="108">
        <v>14.864033154477855</v>
      </c>
      <c r="J37" s="108">
        <v>14.635594953110772</v>
      </c>
      <c r="K37" s="108">
        <v>14.814573093676477</v>
      </c>
      <c r="L37" s="108">
        <v>15.172826768168468</v>
      </c>
      <c r="M37" s="108">
        <v>15.387303619691755</v>
      </c>
      <c r="N37" s="108">
        <v>15.549488345771071</v>
      </c>
      <c r="O37" s="108">
        <v>15.729264178247778</v>
      </c>
      <c r="P37" s="108">
        <v>15.937181920811827</v>
      </c>
      <c r="Q37" s="108">
        <v>16.090843197230413</v>
      </c>
      <c r="R37" s="108">
        <v>16.173950337139786</v>
      </c>
      <c r="S37" s="108">
        <v>16.269170793478906</v>
      </c>
      <c r="T37" s="108">
        <v>16.429670289115748</v>
      </c>
      <c r="U37" s="108">
        <v>16.692848015343976</v>
      </c>
      <c r="V37" s="108">
        <v>17.00440287151612</v>
      </c>
      <c r="W37" s="108">
        <v>17.222778390017325</v>
      </c>
      <c r="X37" s="108">
        <v>17.267243657190566</v>
      </c>
      <c r="Y37" s="108">
        <v>17.219301991283309</v>
      </c>
      <c r="Z37" s="108">
        <v>17.220280456874509</v>
      </c>
      <c r="AA37" s="108">
        <v>17.327900826990223</v>
      </c>
      <c r="AB37" s="108">
        <v>17.465876084973814</v>
      </c>
      <c r="AC37" s="108">
        <v>17.53543172691197</v>
      </c>
      <c r="AD37" s="108">
        <v>17.639649306903692</v>
      </c>
      <c r="AE37" s="108">
        <v>18.436488843078465</v>
      </c>
      <c r="AF37" s="108">
        <v>20.041374861005831</v>
      </c>
      <c r="AG37" s="108">
        <v>21.541897043115462</v>
      </c>
      <c r="AH37" s="107"/>
    </row>
    <row r="38" spans="1:34" ht="17.25" thickBot="1" x14ac:dyDescent="0.35">
      <c r="A38" s="79"/>
      <c r="B38" s="19" t="s">
        <v>133</v>
      </c>
      <c r="C38" s="19"/>
      <c r="D38" s="109">
        <v>11.602210513675272</v>
      </c>
      <c r="E38" s="109">
        <v>13.691135020442143</v>
      </c>
      <c r="F38" s="109">
        <v>14.959133022320508</v>
      </c>
      <c r="G38" s="109">
        <v>15.627944703342568</v>
      </c>
      <c r="H38" s="109">
        <v>15.426857468834655</v>
      </c>
      <c r="I38" s="109">
        <v>14.864033154477855</v>
      </c>
      <c r="J38" s="109">
        <v>14.635594953110772</v>
      </c>
      <c r="K38" s="109">
        <v>14.814573093676477</v>
      </c>
      <c r="L38" s="109">
        <v>15.172826768168468</v>
      </c>
      <c r="M38" s="109">
        <v>15.387303619691755</v>
      </c>
      <c r="N38" s="109">
        <v>15.549488345771071</v>
      </c>
      <c r="O38" s="109">
        <v>15.729264178247778</v>
      </c>
      <c r="P38" s="109">
        <v>15.937181920811827</v>
      </c>
      <c r="Q38" s="109">
        <v>16.090843197230413</v>
      </c>
      <c r="R38" s="109">
        <v>16.173950337139786</v>
      </c>
      <c r="S38" s="109">
        <v>16.269170793478906</v>
      </c>
      <c r="T38" s="109">
        <v>16.429670289115748</v>
      </c>
      <c r="U38" s="109">
        <v>16.692848015343976</v>
      </c>
      <c r="V38" s="109">
        <v>17.00440287151612</v>
      </c>
      <c r="W38" s="109">
        <v>17.222778390017325</v>
      </c>
      <c r="X38" s="109">
        <v>17.267243657190566</v>
      </c>
      <c r="Y38" s="109">
        <v>17.219301991283309</v>
      </c>
      <c r="Z38" s="109">
        <v>17.220280456874509</v>
      </c>
      <c r="AA38" s="109">
        <v>17.327900826990223</v>
      </c>
      <c r="AB38" s="109">
        <v>17.465876084973814</v>
      </c>
      <c r="AC38" s="109">
        <v>17.53543172691197</v>
      </c>
      <c r="AD38" s="109">
        <v>17.639649306903692</v>
      </c>
      <c r="AE38" s="109">
        <v>18.436488843078465</v>
      </c>
      <c r="AF38" s="109">
        <v>20.041374861005831</v>
      </c>
      <c r="AG38" s="109">
        <v>21.541897043115462</v>
      </c>
      <c r="AH38" s="107"/>
    </row>
    <row r="39" spans="1:34" ht="17.25" thickBot="1" x14ac:dyDescent="0.35">
      <c r="A39" s="79"/>
      <c r="B39" s="19" t="s">
        <v>141</v>
      </c>
      <c r="C39" s="19"/>
      <c r="D39" s="108">
        <v>10.013580668731223</v>
      </c>
      <c r="E39" s="108">
        <v>11.582198424974685</v>
      </c>
      <c r="F39" s="108">
        <v>11.604190450646676</v>
      </c>
      <c r="G39" s="108">
        <v>11.185435124383808</v>
      </c>
      <c r="H39" s="108">
        <v>10.849487271430178</v>
      </c>
      <c r="I39" s="108">
        <v>10.664620423639455</v>
      </c>
      <c r="J39" s="108">
        <v>10.606573510889906</v>
      </c>
      <c r="K39" s="108">
        <v>10.560961521100666</v>
      </c>
      <c r="L39" s="108">
        <v>10.587184440762268</v>
      </c>
      <c r="M39" s="108">
        <v>10.663411956244374</v>
      </c>
      <c r="N39" s="108">
        <v>10.760808727415277</v>
      </c>
      <c r="O39" s="108">
        <v>10.827554012158959</v>
      </c>
      <c r="P39" s="108">
        <v>10.870365097731703</v>
      </c>
      <c r="Q39" s="108">
        <v>10.901016054336489</v>
      </c>
      <c r="R39" s="108">
        <v>10.932654475706975</v>
      </c>
      <c r="S39" s="108">
        <v>10.983961692583788</v>
      </c>
      <c r="T39" s="108">
        <v>11.043604825241182</v>
      </c>
      <c r="U39" s="108">
        <v>11.087112140067806</v>
      </c>
      <c r="V39" s="108">
        <v>11.118123889650452</v>
      </c>
      <c r="W39" s="108">
        <v>11.160815279081426</v>
      </c>
      <c r="X39" s="108">
        <v>11.175903146329382</v>
      </c>
      <c r="Y39" s="108">
        <v>11.123668935157657</v>
      </c>
      <c r="Z39" s="108">
        <v>11.076704543047835</v>
      </c>
      <c r="AA39" s="108">
        <v>11.114154389290913</v>
      </c>
      <c r="AB39" s="108">
        <v>11.201372292545241</v>
      </c>
      <c r="AC39" s="108">
        <v>11.256109311164098</v>
      </c>
      <c r="AD39" s="108">
        <v>11.265668898359056</v>
      </c>
      <c r="AE39" s="108">
        <v>11.3583863527167</v>
      </c>
      <c r="AF39" s="108">
        <v>11.669946653272728</v>
      </c>
      <c r="AG39" s="108">
        <v>12.029039041613263</v>
      </c>
      <c r="AH39" s="107"/>
    </row>
    <row r="40" spans="1:34" ht="17.25" thickBot="1" x14ac:dyDescent="0.35">
      <c r="A40" s="79"/>
      <c r="B40" s="19" t="s">
        <v>142</v>
      </c>
      <c r="C40" s="19"/>
      <c r="D40" s="109">
        <v>10.013580668731223</v>
      </c>
      <c r="E40" s="109">
        <v>11.582198424974685</v>
      </c>
      <c r="F40" s="109">
        <v>11.604190450646676</v>
      </c>
      <c r="G40" s="109">
        <v>11.185435124383808</v>
      </c>
      <c r="H40" s="109">
        <v>10.849487271430178</v>
      </c>
      <c r="I40" s="109">
        <v>10.664620423639455</v>
      </c>
      <c r="J40" s="109">
        <v>10.606573510889906</v>
      </c>
      <c r="K40" s="109">
        <v>10.560961521100666</v>
      </c>
      <c r="L40" s="109">
        <v>10.587184440762268</v>
      </c>
      <c r="M40" s="109">
        <v>10.663411956244374</v>
      </c>
      <c r="N40" s="109">
        <v>10.760808727415277</v>
      </c>
      <c r="O40" s="109">
        <v>10.827554012158959</v>
      </c>
      <c r="P40" s="109">
        <v>10.870365097731703</v>
      </c>
      <c r="Q40" s="109">
        <v>10.901016054336489</v>
      </c>
      <c r="R40" s="109">
        <v>10.932654475706975</v>
      </c>
      <c r="S40" s="109">
        <v>10.983961692583788</v>
      </c>
      <c r="T40" s="109">
        <v>11.043604825241182</v>
      </c>
      <c r="U40" s="109">
        <v>11.087112140067806</v>
      </c>
      <c r="V40" s="109">
        <v>11.118123889650452</v>
      </c>
      <c r="W40" s="109">
        <v>11.160815279081426</v>
      </c>
      <c r="X40" s="109">
        <v>11.175903146329382</v>
      </c>
      <c r="Y40" s="109">
        <v>11.123668935157657</v>
      </c>
      <c r="Z40" s="109">
        <v>11.076704543047835</v>
      </c>
      <c r="AA40" s="109">
        <v>11.114154389290913</v>
      </c>
      <c r="AB40" s="109">
        <v>11.201372292545241</v>
      </c>
      <c r="AC40" s="109">
        <v>11.256109311164098</v>
      </c>
      <c r="AD40" s="109">
        <v>11.265668898359056</v>
      </c>
      <c r="AE40" s="109">
        <v>11.3583863527167</v>
      </c>
      <c r="AF40" s="109">
        <v>11.669946653272728</v>
      </c>
      <c r="AG40" s="109">
        <v>12.029039041613263</v>
      </c>
      <c r="AH40" s="107"/>
    </row>
    <row r="41" spans="1:34" ht="17.25" thickBot="1" x14ac:dyDescent="0.35">
      <c r="A41" s="79"/>
      <c r="B41" s="19" t="s">
        <v>182</v>
      </c>
      <c r="C41" s="19"/>
      <c r="D41" s="108">
        <v>8.1750970883553151</v>
      </c>
      <c r="E41" s="108">
        <v>10.156423626740295</v>
      </c>
      <c r="F41" s="108">
        <v>10.445987177445895</v>
      </c>
      <c r="G41" s="108">
        <v>10.001443048690117</v>
      </c>
      <c r="H41" s="108">
        <v>9.2579281378548615</v>
      </c>
      <c r="I41" s="108">
        <v>8.606784564916353</v>
      </c>
      <c r="J41" s="108">
        <v>8.3205836652061969</v>
      </c>
      <c r="K41" s="108">
        <v>8.308950529205017</v>
      </c>
      <c r="L41" s="108">
        <v>8.4849273298950081</v>
      </c>
      <c r="M41" s="108">
        <v>8.6623300662459783</v>
      </c>
      <c r="N41" s="108">
        <v>8.7789510075909973</v>
      </c>
      <c r="O41" s="108">
        <v>8.8752079087814693</v>
      </c>
      <c r="P41" s="108">
        <v>8.9638898659353643</v>
      </c>
      <c r="Q41" s="108">
        <v>9.0420774331194114</v>
      </c>
      <c r="R41" s="108">
        <v>9.1406079057639236</v>
      </c>
      <c r="S41" s="108">
        <v>9.2437772294486873</v>
      </c>
      <c r="T41" s="108">
        <v>9.2892643635525829</v>
      </c>
      <c r="U41" s="108">
        <v>9.2612120197052441</v>
      </c>
      <c r="V41" s="108">
        <v>9.2443657776334334</v>
      </c>
      <c r="W41" s="108">
        <v>9.3322417044494692</v>
      </c>
      <c r="X41" s="108">
        <v>9.5365981907929438</v>
      </c>
      <c r="Y41" s="108">
        <v>9.778194858780406</v>
      </c>
      <c r="Z41" s="108">
        <v>9.9508159299963488</v>
      </c>
      <c r="AA41" s="108">
        <v>9.9931584820258532</v>
      </c>
      <c r="AB41" s="108">
        <v>9.8989971959347152</v>
      </c>
      <c r="AC41" s="108">
        <v>9.7875293316949072</v>
      </c>
      <c r="AD41" s="108">
        <v>9.8033918904936606</v>
      </c>
      <c r="AE41" s="108">
        <v>9.9530658666076732</v>
      </c>
      <c r="AF41" s="108">
        <v>10.157145594816525</v>
      </c>
      <c r="AG41" s="108">
        <v>10.30729103028786</v>
      </c>
      <c r="AH41" s="107"/>
    </row>
    <row r="42" spans="1:34" ht="17.25" thickBot="1" x14ac:dyDescent="0.35">
      <c r="A42" s="79"/>
      <c r="B42" s="19" t="s">
        <v>122</v>
      </c>
      <c r="C42" s="19"/>
      <c r="D42" s="109">
        <v>11.264808205598916</v>
      </c>
      <c r="E42" s="109">
        <v>13.076767298482213</v>
      </c>
      <c r="F42" s="109">
        <v>13.763649418510386</v>
      </c>
      <c r="G42" s="109">
        <v>14.03179598672768</v>
      </c>
      <c r="H42" s="109">
        <v>13.810452960338619</v>
      </c>
      <c r="I42" s="109">
        <v>13.276221012454773</v>
      </c>
      <c r="J42" s="109">
        <v>12.954295367461681</v>
      </c>
      <c r="K42" s="109">
        <v>12.932213101362176</v>
      </c>
      <c r="L42" s="109">
        <v>13.025653833958225</v>
      </c>
      <c r="M42" s="109">
        <v>13.038983755227026</v>
      </c>
      <c r="N42" s="109">
        <v>13.052083137961226</v>
      </c>
      <c r="O42" s="109">
        <v>13.071078869126856</v>
      </c>
      <c r="P42" s="109">
        <v>13.068526597846024</v>
      </c>
      <c r="Q42" s="109">
        <v>13.05911563967317</v>
      </c>
      <c r="R42" s="109">
        <v>13.096368866296046</v>
      </c>
      <c r="S42" s="109">
        <v>13.182192353706206</v>
      </c>
      <c r="T42" s="109">
        <v>13.277662231865607</v>
      </c>
      <c r="U42" s="109">
        <v>13.405440515446115</v>
      </c>
      <c r="V42" s="109">
        <v>13.573358729295215</v>
      </c>
      <c r="W42" s="109">
        <v>13.694122673298988</v>
      </c>
      <c r="X42" s="109">
        <v>13.656034231199484</v>
      </c>
      <c r="Y42" s="109">
        <v>13.494729401064204</v>
      </c>
      <c r="Z42" s="109">
        <v>13.407371210375423</v>
      </c>
      <c r="AA42" s="109">
        <v>13.488640815150633</v>
      </c>
      <c r="AB42" s="109">
        <v>13.624595593437661</v>
      </c>
      <c r="AC42" s="109">
        <v>13.687463755996333</v>
      </c>
      <c r="AD42" s="109">
        <v>13.698718586791347</v>
      </c>
      <c r="AE42" s="109">
        <v>13.812140181159744</v>
      </c>
      <c r="AF42" s="109">
        <v>14.0684972877073</v>
      </c>
      <c r="AG42" s="109">
        <v>14.240413977824682</v>
      </c>
      <c r="AH42" s="107"/>
    </row>
    <row r="43" spans="1:34" ht="17.25" thickBot="1" x14ac:dyDescent="0.35">
      <c r="A43" s="79"/>
      <c r="B43" s="19" t="s">
        <v>140</v>
      </c>
      <c r="C43" s="19"/>
      <c r="D43" s="108">
        <v>7.8673754259710194</v>
      </c>
      <c r="E43" s="108">
        <v>9.8939927883912304</v>
      </c>
      <c r="F43" s="108">
        <v>11.088235318342459</v>
      </c>
      <c r="G43" s="108">
        <v>11.723097814595201</v>
      </c>
      <c r="H43" s="108">
        <v>11.431494928974551</v>
      </c>
      <c r="I43" s="108">
        <v>10.715048487626209</v>
      </c>
      <c r="J43" s="108">
        <v>10.349999557749602</v>
      </c>
      <c r="K43" s="108">
        <v>10.462570792859557</v>
      </c>
      <c r="L43" s="108">
        <v>10.854316972986794</v>
      </c>
      <c r="M43" s="108">
        <v>11.1422319977674</v>
      </c>
      <c r="N43" s="108">
        <v>11.321618695264286</v>
      </c>
      <c r="O43" s="108">
        <v>11.476663120667354</v>
      </c>
      <c r="P43" s="108">
        <v>11.648139936796019</v>
      </c>
      <c r="Q43" s="108">
        <v>11.77787599496423</v>
      </c>
      <c r="R43" s="108">
        <v>11.855759995163137</v>
      </c>
      <c r="S43" s="108">
        <v>11.906170407862595</v>
      </c>
      <c r="T43" s="108">
        <v>11.964005310907837</v>
      </c>
      <c r="U43" s="108">
        <v>12.11508177186677</v>
      </c>
      <c r="V43" s="108">
        <v>12.349075721714277</v>
      </c>
      <c r="W43" s="108">
        <v>12.530947401069373</v>
      </c>
      <c r="X43" s="108">
        <v>12.561619295561933</v>
      </c>
      <c r="Y43" s="108">
        <v>12.508499834935449</v>
      </c>
      <c r="Z43" s="108">
        <v>12.492400936950997</v>
      </c>
      <c r="AA43" s="108">
        <v>12.552834587269562</v>
      </c>
      <c r="AB43" s="108">
        <v>12.638838796030162</v>
      </c>
      <c r="AC43" s="108">
        <v>12.681706338336207</v>
      </c>
      <c r="AD43" s="108">
        <v>12.741411940380953</v>
      </c>
      <c r="AE43" s="108">
        <v>13.00772857194076</v>
      </c>
      <c r="AF43" s="108">
        <v>13.487883504546815</v>
      </c>
      <c r="AG43" s="108">
        <v>13.905822759402049</v>
      </c>
      <c r="AH43" s="107"/>
    </row>
    <row r="44" spans="1:34" ht="17.25" thickBot="1" x14ac:dyDescent="0.35">
      <c r="A44" s="79"/>
      <c r="B44" s="19" t="s">
        <v>116</v>
      </c>
      <c r="C44" s="19"/>
      <c r="D44" s="109">
        <v>8.1750970883553151</v>
      </c>
      <c r="E44" s="109">
        <v>10.156423626740295</v>
      </c>
      <c r="F44" s="109">
        <v>10.445987177445895</v>
      </c>
      <c r="G44" s="109">
        <v>10.001443048690117</v>
      </c>
      <c r="H44" s="109">
        <v>9.2579281378548615</v>
      </c>
      <c r="I44" s="109">
        <v>8.606784564916353</v>
      </c>
      <c r="J44" s="109">
        <v>8.3205836652061969</v>
      </c>
      <c r="K44" s="109">
        <v>8.308950529205017</v>
      </c>
      <c r="L44" s="109">
        <v>8.4849273298950081</v>
      </c>
      <c r="M44" s="109">
        <v>8.6623300662459783</v>
      </c>
      <c r="N44" s="109">
        <v>8.7789510075909973</v>
      </c>
      <c r="O44" s="109">
        <v>8.8752079087814693</v>
      </c>
      <c r="P44" s="109">
        <v>8.9638898659353643</v>
      </c>
      <c r="Q44" s="109">
        <v>9.0420774331194114</v>
      </c>
      <c r="R44" s="109">
        <v>9.1406079057639236</v>
      </c>
      <c r="S44" s="109">
        <v>9.2437772294486873</v>
      </c>
      <c r="T44" s="109">
        <v>9.2892643635525829</v>
      </c>
      <c r="U44" s="109">
        <v>9.2612120197052441</v>
      </c>
      <c r="V44" s="109">
        <v>9.2443657776334334</v>
      </c>
      <c r="W44" s="109">
        <v>9.3322417044494692</v>
      </c>
      <c r="X44" s="109">
        <v>9.5365981907929438</v>
      </c>
      <c r="Y44" s="109">
        <v>9.778194858780406</v>
      </c>
      <c r="Z44" s="109">
        <v>9.9508159299963488</v>
      </c>
      <c r="AA44" s="109">
        <v>9.9931584820258532</v>
      </c>
      <c r="AB44" s="109">
        <v>9.8989971959347152</v>
      </c>
      <c r="AC44" s="109">
        <v>9.7875293316949072</v>
      </c>
      <c r="AD44" s="109">
        <v>9.8033918904936606</v>
      </c>
      <c r="AE44" s="109">
        <v>9.9530658666076732</v>
      </c>
      <c r="AF44" s="109">
        <v>10.157145594816525</v>
      </c>
      <c r="AG44" s="109">
        <v>10.30729103028786</v>
      </c>
      <c r="AH44" s="107"/>
    </row>
    <row r="45" spans="1:34" ht="17.25" thickBot="1" x14ac:dyDescent="0.35">
      <c r="A45" s="79"/>
      <c r="B45" s="18" t="s">
        <v>180</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20"/>
    </row>
    <row r="46" spans="1:34" ht="17.25" thickBot="1" x14ac:dyDescent="0.35">
      <c r="A46" s="79"/>
      <c r="B46" s="19" t="s">
        <v>183</v>
      </c>
      <c r="C46" s="19"/>
      <c r="D46" s="6">
        <v>11.914808205598916</v>
      </c>
      <c r="E46" s="6">
        <v>13.726767298482216</v>
      </c>
      <c r="F46" s="6">
        <v>14.413649418510389</v>
      </c>
      <c r="G46" s="6">
        <v>14.681795986727678</v>
      </c>
      <c r="H46" s="6">
        <v>14.460452960338618</v>
      </c>
      <c r="I46" s="6">
        <v>13.926221012454775</v>
      </c>
      <c r="J46" s="6">
        <v>13.604295367461681</v>
      </c>
      <c r="K46" s="6">
        <v>13.582213101362179</v>
      </c>
      <c r="L46" s="6">
        <v>13.675653833958226</v>
      </c>
      <c r="M46" s="6">
        <v>13.688983755227026</v>
      </c>
      <c r="N46" s="6">
        <v>13.702083137961225</v>
      </c>
      <c r="O46" s="6">
        <v>13.721078869126856</v>
      </c>
      <c r="P46" s="6">
        <v>13.718526597846024</v>
      </c>
      <c r="Q46" s="6">
        <v>13.709115639673172</v>
      </c>
      <c r="R46" s="6">
        <v>13.746368866296047</v>
      </c>
      <c r="S46" s="6">
        <v>13.832192353706207</v>
      </c>
      <c r="T46" s="6">
        <v>13.927662231865607</v>
      </c>
      <c r="U46" s="6">
        <v>14.055440515446115</v>
      </c>
      <c r="V46" s="6">
        <v>14.223358729295215</v>
      </c>
      <c r="W46" s="6">
        <v>14.34412267329899</v>
      </c>
      <c r="X46" s="6">
        <v>14.306034231199483</v>
      </c>
      <c r="Y46" s="6">
        <v>14.144729401064204</v>
      </c>
      <c r="Z46" s="6">
        <v>14.057371210375424</v>
      </c>
      <c r="AA46" s="6">
        <v>14.138640815150634</v>
      </c>
      <c r="AB46" s="6">
        <v>14.274595593437661</v>
      </c>
      <c r="AC46" s="6">
        <v>14.337463755996332</v>
      </c>
      <c r="AD46" s="6">
        <v>14.34871858679135</v>
      </c>
      <c r="AE46" s="6">
        <v>14.462140181159745</v>
      </c>
      <c r="AF46" s="6">
        <v>14.718497287707301</v>
      </c>
      <c r="AG46" s="6">
        <v>14.890413977824682</v>
      </c>
      <c r="AH46" s="20"/>
    </row>
    <row r="47" spans="1:34" ht="17.25" thickBot="1" x14ac:dyDescent="0.35">
      <c r="A47" s="79"/>
      <c r="B47" s="19" t="s">
        <v>184</v>
      </c>
      <c r="C47" s="19"/>
      <c r="D47" s="5">
        <v>12.414808205598916</v>
      </c>
      <c r="E47" s="5">
        <v>14.226767298482216</v>
      </c>
      <c r="F47" s="5">
        <v>14.913649418510389</v>
      </c>
      <c r="G47" s="5">
        <v>15.181795986727678</v>
      </c>
      <c r="H47" s="5">
        <v>14.960452960338618</v>
      </c>
      <c r="I47" s="5">
        <v>14.426221012454775</v>
      </c>
      <c r="J47" s="5">
        <v>14.104295367461681</v>
      </c>
      <c r="K47" s="5">
        <v>14.082213101362179</v>
      </c>
      <c r="L47" s="5">
        <v>14.175653833958226</v>
      </c>
      <c r="M47" s="5">
        <v>14.188983755227026</v>
      </c>
      <c r="N47" s="5">
        <v>14.202083137961225</v>
      </c>
      <c r="O47" s="5">
        <v>14.221078869126856</v>
      </c>
      <c r="P47" s="5">
        <v>14.218526597846024</v>
      </c>
      <c r="Q47" s="5">
        <v>14.209115639673172</v>
      </c>
      <c r="R47" s="5">
        <v>14.246368866296047</v>
      </c>
      <c r="S47" s="5">
        <v>14.332192353706207</v>
      </c>
      <c r="T47" s="5">
        <v>14.427662231865607</v>
      </c>
      <c r="U47" s="5">
        <v>14.555440515446115</v>
      </c>
      <c r="V47" s="5">
        <v>14.723358729295215</v>
      </c>
      <c r="W47" s="5">
        <v>14.84412267329899</v>
      </c>
      <c r="X47" s="5">
        <v>14.806034231199483</v>
      </c>
      <c r="Y47" s="5">
        <v>14.644729401064204</v>
      </c>
      <c r="Z47" s="5">
        <v>14.557371210375424</v>
      </c>
      <c r="AA47" s="5">
        <v>14.638640815150634</v>
      </c>
      <c r="AB47" s="5">
        <v>14.774595593437661</v>
      </c>
      <c r="AC47" s="5">
        <v>14.837463755996332</v>
      </c>
      <c r="AD47" s="5">
        <v>14.84871858679135</v>
      </c>
      <c r="AE47" s="5">
        <v>14.962140181159745</v>
      </c>
      <c r="AF47" s="5">
        <v>15.218497287707301</v>
      </c>
      <c r="AG47" s="5">
        <v>15.390413977824682</v>
      </c>
      <c r="AH47" s="20"/>
    </row>
    <row r="48" spans="1:34" ht="17.25" thickBot="1" x14ac:dyDescent="0.35">
      <c r="A48" s="79"/>
      <c r="B48" s="19" t="s">
        <v>185</v>
      </c>
      <c r="C48" s="19"/>
      <c r="D48" s="6">
        <v>10.008829729403857</v>
      </c>
      <c r="E48" s="6">
        <v>11.250787127653545</v>
      </c>
      <c r="F48" s="6">
        <v>11.426319456767695</v>
      </c>
      <c r="G48" s="6">
        <v>11.087197518742165</v>
      </c>
      <c r="H48" s="6">
        <v>10.511100521638745</v>
      </c>
      <c r="I48" s="6">
        <v>9.9672480493844091</v>
      </c>
      <c r="J48" s="6">
        <v>9.6630313760285631</v>
      </c>
      <c r="K48" s="6">
        <v>9.6133501607747309</v>
      </c>
      <c r="L48" s="6">
        <v>9.749992134698779</v>
      </c>
      <c r="M48" s="6">
        <v>9.8717863857443824</v>
      </c>
      <c r="N48" s="6">
        <v>9.9293219292571244</v>
      </c>
      <c r="O48" s="6">
        <v>9.9728191134655333</v>
      </c>
      <c r="P48" s="6">
        <v>10.005836392445126</v>
      </c>
      <c r="Q48" s="6">
        <v>10.022996196865408</v>
      </c>
      <c r="R48" s="6">
        <v>10.061619106848021</v>
      </c>
      <c r="S48" s="6">
        <v>10.108070508190693</v>
      </c>
      <c r="T48" s="6">
        <v>10.094438404412157</v>
      </c>
      <c r="U48" s="6">
        <v>9.9988581151829443</v>
      </c>
      <c r="V48" s="6">
        <v>9.9122127960780979</v>
      </c>
      <c r="W48" s="6">
        <v>9.939584318359433</v>
      </c>
      <c r="X48" s="6">
        <v>10.089714215164783</v>
      </c>
      <c r="Y48" s="6">
        <v>10.272860763152053</v>
      </c>
      <c r="Z48" s="6">
        <v>10.383672581674505</v>
      </c>
      <c r="AA48" s="6">
        <v>10.365682121437892</v>
      </c>
      <c r="AB48" s="6">
        <v>10.211323813179778</v>
      </c>
      <c r="AC48" s="6">
        <v>10.039480515091654</v>
      </c>
      <c r="AD48" s="6">
        <v>10.009945280321304</v>
      </c>
      <c r="AE48" s="6">
        <v>10.157381364576608</v>
      </c>
      <c r="AF48" s="6">
        <v>10.406080722239407</v>
      </c>
      <c r="AG48" s="6">
        <v>10.599611586768972</v>
      </c>
      <c r="AH48" s="20"/>
    </row>
    <row r="49" spans="1:34" ht="17.25" thickBot="1" x14ac:dyDescent="0.35">
      <c r="A49" s="79"/>
      <c r="B49" s="19" t="s">
        <v>186</v>
      </c>
      <c r="C49" s="19"/>
      <c r="D49" s="5">
        <v>10.358829729403858</v>
      </c>
      <c r="E49" s="5">
        <v>11.600787127653547</v>
      </c>
      <c r="F49" s="5">
        <v>11.776319456767695</v>
      </c>
      <c r="G49" s="5">
        <v>11.437197518742167</v>
      </c>
      <c r="H49" s="5">
        <v>10.861100521638747</v>
      </c>
      <c r="I49" s="5">
        <v>10.317248049384411</v>
      </c>
      <c r="J49" s="5">
        <v>10.013031376028563</v>
      </c>
      <c r="K49" s="5">
        <v>9.9633501607747306</v>
      </c>
      <c r="L49" s="5">
        <v>10.099992134698779</v>
      </c>
      <c r="M49" s="5">
        <v>10.221786385744384</v>
      </c>
      <c r="N49" s="5">
        <v>10.279321929257126</v>
      </c>
      <c r="O49" s="5">
        <v>10.322819113465533</v>
      </c>
      <c r="P49" s="5">
        <v>10.355836392445125</v>
      </c>
      <c r="Q49" s="5">
        <v>10.372996196865408</v>
      </c>
      <c r="R49" s="5">
        <v>10.41161910684802</v>
      </c>
      <c r="S49" s="5">
        <v>10.458070508190694</v>
      </c>
      <c r="T49" s="5">
        <v>10.444438404412159</v>
      </c>
      <c r="U49" s="5">
        <v>10.348858115182946</v>
      </c>
      <c r="V49" s="5">
        <v>10.262212796078098</v>
      </c>
      <c r="W49" s="5">
        <v>10.289584318359433</v>
      </c>
      <c r="X49" s="5">
        <v>10.439714215164784</v>
      </c>
      <c r="Y49" s="5">
        <v>10.622860763152053</v>
      </c>
      <c r="Z49" s="5">
        <v>10.733672581674504</v>
      </c>
      <c r="AA49" s="5">
        <v>10.715682121437894</v>
      </c>
      <c r="AB49" s="5">
        <v>10.561323813179778</v>
      </c>
      <c r="AC49" s="5">
        <v>10.389480515091654</v>
      </c>
      <c r="AD49" s="5">
        <v>10.359945280321304</v>
      </c>
      <c r="AE49" s="5">
        <v>10.507381364576609</v>
      </c>
      <c r="AF49" s="5">
        <v>10.756080722239409</v>
      </c>
      <c r="AG49" s="5">
        <v>10.949611586768974</v>
      </c>
      <c r="AH49" s="20"/>
    </row>
    <row r="50" spans="1:34" ht="17.25" thickBot="1" x14ac:dyDescent="0.35">
      <c r="A50" s="79"/>
      <c r="B50" s="19" t="s">
        <v>187</v>
      </c>
      <c r="C50" s="19"/>
      <c r="D50" s="6">
        <v>10.713580668731222</v>
      </c>
      <c r="E50" s="6">
        <v>12.282198424974684</v>
      </c>
      <c r="F50" s="6">
        <v>12.304190450646676</v>
      </c>
      <c r="G50" s="6">
        <v>11.885435124383807</v>
      </c>
      <c r="H50" s="6">
        <v>11.549487271430177</v>
      </c>
      <c r="I50" s="6">
        <v>11.364620423639455</v>
      </c>
      <c r="J50" s="6">
        <v>11.306573510889905</v>
      </c>
      <c r="K50" s="6">
        <v>11.260961521100665</v>
      </c>
      <c r="L50" s="6">
        <v>11.287184440762267</v>
      </c>
      <c r="M50" s="6">
        <v>11.363411956244374</v>
      </c>
      <c r="N50" s="6">
        <v>11.460808727415277</v>
      </c>
      <c r="O50" s="6">
        <v>11.527554012158959</v>
      </c>
      <c r="P50" s="6">
        <v>11.570365097731703</v>
      </c>
      <c r="Q50" s="6">
        <v>11.601016054336489</v>
      </c>
      <c r="R50" s="6">
        <v>11.632654475706975</v>
      </c>
      <c r="S50" s="6">
        <v>11.683961692583788</v>
      </c>
      <c r="T50" s="6">
        <v>11.743604825241182</v>
      </c>
      <c r="U50" s="6">
        <v>11.787112140067805</v>
      </c>
      <c r="V50" s="6">
        <v>11.818123889650451</v>
      </c>
      <c r="W50" s="6">
        <v>11.860815279081425</v>
      </c>
      <c r="X50" s="6">
        <v>11.875903146329382</v>
      </c>
      <c r="Y50" s="6">
        <v>11.823668935157656</v>
      </c>
      <c r="Z50" s="6">
        <v>11.776704543047835</v>
      </c>
      <c r="AA50" s="6">
        <v>11.814154389290913</v>
      </c>
      <c r="AB50" s="6">
        <v>11.90137229254524</v>
      </c>
      <c r="AC50" s="6">
        <v>11.956109311164097</v>
      </c>
      <c r="AD50" s="6">
        <v>11.965668898359056</v>
      </c>
      <c r="AE50" s="6">
        <v>12.058386352716699</v>
      </c>
      <c r="AF50" s="6">
        <v>12.369946653272727</v>
      </c>
      <c r="AG50" s="6">
        <v>12.729039041613262</v>
      </c>
      <c r="AH50" s="20"/>
    </row>
    <row r="51" spans="1:34" ht="17.25" thickBot="1" x14ac:dyDescent="0.35">
      <c r="A51" s="79"/>
      <c r="B51" s="19" t="s">
        <v>188</v>
      </c>
      <c r="C51" s="19"/>
      <c r="D51" s="5">
        <v>11.213580668731222</v>
      </c>
      <c r="E51" s="5">
        <v>12.782198424974684</v>
      </c>
      <c r="F51" s="5">
        <v>12.804190450646676</v>
      </c>
      <c r="G51" s="5">
        <v>12.385435124383807</v>
      </c>
      <c r="H51" s="5">
        <v>12.049487271430177</v>
      </c>
      <c r="I51" s="5">
        <v>11.864620423639455</v>
      </c>
      <c r="J51" s="5">
        <v>11.806573510889905</v>
      </c>
      <c r="K51" s="5">
        <v>11.760961521100665</v>
      </c>
      <c r="L51" s="5">
        <v>11.787184440762267</v>
      </c>
      <c r="M51" s="5">
        <v>11.863411956244374</v>
      </c>
      <c r="N51" s="5">
        <v>11.960808727415277</v>
      </c>
      <c r="O51" s="5">
        <v>12.027554012158959</v>
      </c>
      <c r="P51" s="5">
        <v>12.070365097731703</v>
      </c>
      <c r="Q51" s="5">
        <v>12.101016054336489</v>
      </c>
      <c r="R51" s="5">
        <v>12.132654475706975</v>
      </c>
      <c r="S51" s="5">
        <v>12.183961692583788</v>
      </c>
      <c r="T51" s="5">
        <v>12.243604825241182</v>
      </c>
      <c r="U51" s="5">
        <v>12.287112140067805</v>
      </c>
      <c r="V51" s="5">
        <v>12.318123889650451</v>
      </c>
      <c r="W51" s="5">
        <v>12.360815279081425</v>
      </c>
      <c r="X51" s="5">
        <v>12.375903146329382</v>
      </c>
      <c r="Y51" s="5">
        <v>12.323668935157656</v>
      </c>
      <c r="Z51" s="5">
        <v>12.276704543047835</v>
      </c>
      <c r="AA51" s="5">
        <v>12.314154389290913</v>
      </c>
      <c r="AB51" s="5">
        <v>12.40137229254524</v>
      </c>
      <c r="AC51" s="5">
        <v>12.456109311164097</v>
      </c>
      <c r="AD51" s="5">
        <v>12.465668898359056</v>
      </c>
      <c r="AE51" s="5">
        <v>12.558386352716699</v>
      </c>
      <c r="AF51" s="5">
        <v>12.869946653272727</v>
      </c>
      <c r="AG51" s="5">
        <v>13.229039041613262</v>
      </c>
      <c r="AH51" s="20"/>
    </row>
    <row r="52" spans="1:34" ht="17.25" thickBot="1" x14ac:dyDescent="0.35">
      <c r="A52" s="79"/>
      <c r="B52" s="19" t="s">
        <v>189</v>
      </c>
      <c r="C52" s="19"/>
      <c r="D52" s="6">
        <v>12.102210513675272</v>
      </c>
      <c r="E52" s="6">
        <v>14.191135020442143</v>
      </c>
      <c r="F52" s="6">
        <v>15.459133022320508</v>
      </c>
      <c r="G52" s="6">
        <v>16.127944703342568</v>
      </c>
      <c r="H52" s="6">
        <v>15.926857468834655</v>
      </c>
      <c r="I52" s="6">
        <v>15.364033154477855</v>
      </c>
      <c r="J52" s="6">
        <v>15.135594953110772</v>
      </c>
      <c r="K52" s="6">
        <v>15.314573093676477</v>
      </c>
      <c r="L52" s="6">
        <v>15.672826768168468</v>
      </c>
      <c r="M52" s="6">
        <v>15.887303619691755</v>
      </c>
      <c r="N52" s="6">
        <v>16.049488345771071</v>
      </c>
      <c r="O52" s="6">
        <v>16.229264178247778</v>
      </c>
      <c r="P52" s="6">
        <v>16.437181920811827</v>
      </c>
      <c r="Q52" s="6">
        <v>16.590843197230413</v>
      </c>
      <c r="R52" s="6">
        <v>16.673950337139786</v>
      </c>
      <c r="S52" s="6">
        <v>16.769170793478906</v>
      </c>
      <c r="T52" s="6">
        <v>16.929670289115748</v>
      </c>
      <c r="U52" s="6">
        <v>17.192848015343976</v>
      </c>
      <c r="V52" s="6">
        <v>17.50440287151612</v>
      </c>
      <c r="W52" s="6">
        <v>17.722778390017325</v>
      </c>
      <c r="X52" s="6">
        <v>17.767243657190566</v>
      </c>
      <c r="Y52" s="6">
        <v>17.719301991283309</v>
      </c>
      <c r="Z52" s="6">
        <v>17.720280456874509</v>
      </c>
      <c r="AA52" s="6">
        <v>17.827900826990223</v>
      </c>
      <c r="AB52" s="6">
        <v>17.965876084973814</v>
      </c>
      <c r="AC52" s="6">
        <v>18.03543172691197</v>
      </c>
      <c r="AD52" s="6">
        <v>18.139649306903692</v>
      </c>
      <c r="AE52" s="6">
        <v>18.936488843078465</v>
      </c>
      <c r="AF52" s="6">
        <v>20.541374861005831</v>
      </c>
      <c r="AG52" s="6">
        <v>22.041897043115462</v>
      </c>
      <c r="AH52" s="20"/>
    </row>
    <row r="53" spans="1:34" ht="17.25" thickBot="1" x14ac:dyDescent="0.35">
      <c r="A53" s="79"/>
      <c r="B53" s="19" t="s">
        <v>190</v>
      </c>
      <c r="C53" s="19"/>
      <c r="D53" s="5">
        <v>12.602210513675272</v>
      </c>
      <c r="E53" s="5">
        <v>14.691135020442143</v>
      </c>
      <c r="F53" s="5">
        <v>15.959133022320508</v>
      </c>
      <c r="G53" s="5">
        <v>16.627944703342568</v>
      </c>
      <c r="H53" s="5">
        <v>16.426857468834655</v>
      </c>
      <c r="I53" s="5">
        <v>15.864033154477855</v>
      </c>
      <c r="J53" s="5">
        <v>15.635594953110772</v>
      </c>
      <c r="K53" s="5">
        <v>15.814573093676477</v>
      </c>
      <c r="L53" s="5">
        <v>16.17282676816847</v>
      </c>
      <c r="M53" s="5">
        <v>16.387303619691757</v>
      </c>
      <c r="N53" s="5">
        <v>16.549488345771071</v>
      </c>
      <c r="O53" s="5">
        <v>16.729264178247778</v>
      </c>
      <c r="P53" s="5">
        <v>16.937181920811827</v>
      </c>
      <c r="Q53" s="5">
        <v>17.090843197230413</v>
      </c>
      <c r="R53" s="5">
        <v>17.173950337139786</v>
      </c>
      <c r="S53" s="5">
        <v>17.269170793478906</v>
      </c>
      <c r="T53" s="5">
        <v>17.429670289115748</v>
      </c>
      <c r="U53" s="5">
        <v>17.692848015343976</v>
      </c>
      <c r="V53" s="5">
        <v>18.00440287151612</v>
      </c>
      <c r="W53" s="5">
        <v>18.222778390017325</v>
      </c>
      <c r="X53" s="5">
        <v>18.267243657190566</v>
      </c>
      <c r="Y53" s="5">
        <v>18.219301991283309</v>
      </c>
      <c r="Z53" s="5">
        <v>18.220280456874509</v>
      </c>
      <c r="AA53" s="5">
        <v>18.327900826990223</v>
      </c>
      <c r="AB53" s="5">
        <v>18.465876084973814</v>
      </c>
      <c r="AC53" s="5">
        <v>18.53543172691197</v>
      </c>
      <c r="AD53" s="5">
        <v>18.639649306903692</v>
      </c>
      <c r="AE53" s="5">
        <v>19.436488843078465</v>
      </c>
      <c r="AF53" s="5">
        <v>21.041374861005831</v>
      </c>
      <c r="AG53" s="5">
        <v>22.541897043115462</v>
      </c>
      <c r="AH53" s="20"/>
    </row>
    <row r="54" spans="1:34" ht="17.25" thickBot="1" x14ac:dyDescent="0.35">
      <c r="A54" s="79"/>
      <c r="B54" s="19" t="s">
        <v>191</v>
      </c>
      <c r="C54" s="19"/>
      <c r="D54" s="6">
        <v>8.3673754259710194</v>
      </c>
      <c r="E54" s="6">
        <v>10.39399278839123</v>
      </c>
      <c r="F54" s="6">
        <v>11.588235318342459</v>
      </c>
      <c r="G54" s="6">
        <v>12.223097814595201</v>
      </c>
      <c r="H54" s="6">
        <v>11.931494928974551</v>
      </c>
      <c r="I54" s="6">
        <v>11.215048487626209</v>
      </c>
      <c r="J54" s="6">
        <v>10.849999557749602</v>
      </c>
      <c r="K54" s="6">
        <v>10.962570792859557</v>
      </c>
      <c r="L54" s="6">
        <v>11.354316972986794</v>
      </c>
      <c r="M54" s="6">
        <v>11.6422319977674</v>
      </c>
      <c r="N54" s="6">
        <v>11.821618695264286</v>
      </c>
      <c r="O54" s="6">
        <v>11.976663120667354</v>
      </c>
      <c r="P54" s="6">
        <v>12.148139936796019</v>
      </c>
      <c r="Q54" s="6">
        <v>12.27787599496423</v>
      </c>
      <c r="R54" s="6">
        <v>12.355759995163137</v>
      </c>
      <c r="S54" s="6">
        <v>12.406170407862595</v>
      </c>
      <c r="T54" s="6">
        <v>12.464005310907837</v>
      </c>
      <c r="U54" s="6">
        <v>12.61508177186677</v>
      </c>
      <c r="V54" s="6">
        <v>12.849075721714277</v>
      </c>
      <c r="W54" s="6">
        <v>13.030947401069373</v>
      </c>
      <c r="X54" s="6">
        <v>13.061619295561933</v>
      </c>
      <c r="Y54" s="6">
        <v>13.008499834935449</v>
      </c>
      <c r="Z54" s="6">
        <v>12.992400936950997</v>
      </c>
      <c r="AA54" s="6">
        <v>13.052834587269562</v>
      </c>
      <c r="AB54" s="6">
        <v>13.138838796030162</v>
      </c>
      <c r="AC54" s="6">
        <v>13.181706338336207</v>
      </c>
      <c r="AD54" s="6">
        <v>13.241411940380953</v>
      </c>
      <c r="AE54" s="6">
        <v>13.50772857194076</v>
      </c>
      <c r="AF54" s="6">
        <v>13.987883504546815</v>
      </c>
      <c r="AG54" s="6">
        <v>14.405822759402049</v>
      </c>
      <c r="AH54" s="20"/>
    </row>
    <row r="55" spans="1:34" ht="17.25" thickBot="1" x14ac:dyDescent="0.35">
      <c r="A55" s="79"/>
      <c r="B55" s="19" t="s">
        <v>192</v>
      </c>
      <c r="C55" s="19"/>
      <c r="D55" s="5">
        <v>8.8673754259710194</v>
      </c>
      <c r="E55" s="5">
        <v>10.89399278839123</v>
      </c>
      <c r="F55" s="5">
        <v>12.088235318342459</v>
      </c>
      <c r="G55" s="5">
        <v>12.723097814595201</v>
      </c>
      <c r="H55" s="5">
        <v>12.431494928974551</v>
      </c>
      <c r="I55" s="5">
        <v>11.715048487626209</v>
      </c>
      <c r="J55" s="5">
        <v>11.349999557749602</v>
      </c>
      <c r="K55" s="5">
        <v>11.462570792859557</v>
      </c>
      <c r="L55" s="5">
        <v>11.854316972986794</v>
      </c>
      <c r="M55" s="5">
        <v>12.1422319977674</v>
      </c>
      <c r="N55" s="5">
        <v>12.321618695264286</v>
      </c>
      <c r="O55" s="5">
        <v>12.476663120667354</v>
      </c>
      <c r="P55" s="5">
        <v>12.648139936796019</v>
      </c>
      <c r="Q55" s="5">
        <v>12.77787599496423</v>
      </c>
      <c r="R55" s="5">
        <v>12.855759995163137</v>
      </c>
      <c r="S55" s="5">
        <v>12.906170407862595</v>
      </c>
      <c r="T55" s="5">
        <v>12.964005310907837</v>
      </c>
      <c r="U55" s="5">
        <v>13.11508177186677</v>
      </c>
      <c r="V55" s="5">
        <v>13.349075721714277</v>
      </c>
      <c r="W55" s="5">
        <v>13.530947401069373</v>
      </c>
      <c r="X55" s="5">
        <v>13.561619295561933</v>
      </c>
      <c r="Y55" s="5">
        <v>13.508499834935449</v>
      </c>
      <c r="Z55" s="5">
        <v>13.492400936950997</v>
      </c>
      <c r="AA55" s="5">
        <v>13.552834587269562</v>
      </c>
      <c r="AB55" s="5">
        <v>13.638838796030162</v>
      </c>
      <c r="AC55" s="5">
        <v>13.681706338336207</v>
      </c>
      <c r="AD55" s="5">
        <v>13.741411940380953</v>
      </c>
      <c r="AE55" s="5">
        <v>14.00772857194076</v>
      </c>
      <c r="AF55" s="5">
        <v>14.487883504546815</v>
      </c>
      <c r="AG55" s="5">
        <v>14.905822759402049</v>
      </c>
      <c r="AH55" s="20"/>
    </row>
    <row r="56" spans="1:34" x14ac:dyDescent="0.3">
      <c r="A56" s="79"/>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row>
    <row r="57" spans="1:34" ht="19.5" thickBot="1" x14ac:dyDescent="0.4">
      <c r="A57" s="79"/>
      <c r="B57" s="29" t="s">
        <v>27</v>
      </c>
      <c r="C57" s="29"/>
      <c r="D57" s="53"/>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row>
    <row r="58" spans="1:34" ht="33" customHeight="1" thickBot="1" x14ac:dyDescent="0.35">
      <c r="A58" s="79"/>
      <c r="B58" s="18" t="s">
        <v>36</v>
      </c>
      <c r="C58" s="111"/>
      <c r="D58" s="18" t="s">
        <v>45</v>
      </c>
      <c r="E58" s="18" t="s">
        <v>40</v>
      </c>
      <c r="F58" s="18" t="s">
        <v>46</v>
      </c>
      <c r="G58" s="18" t="s">
        <v>47</v>
      </c>
      <c r="H58" s="18" t="s">
        <v>48</v>
      </c>
      <c r="I58" s="18" t="s">
        <v>39</v>
      </c>
      <c r="J58" s="18" t="s">
        <v>38</v>
      </c>
      <c r="K58" s="18" t="s">
        <v>49</v>
      </c>
      <c r="L58" s="18" t="s">
        <v>50</v>
      </c>
      <c r="M58" s="18" t="s">
        <v>51</v>
      </c>
      <c r="N58" s="18" t="s">
        <v>52</v>
      </c>
      <c r="O58" s="18" t="s">
        <v>53</v>
      </c>
      <c r="P58" s="18" t="s">
        <v>54</v>
      </c>
      <c r="Q58" s="18" t="s">
        <v>55</v>
      </c>
      <c r="R58" s="18" t="s">
        <v>56</v>
      </c>
      <c r="S58" s="18" t="s">
        <v>57</v>
      </c>
      <c r="T58" s="18" t="s">
        <v>58</v>
      </c>
      <c r="U58" s="18" t="s">
        <v>59</v>
      </c>
      <c r="V58" s="18" t="s">
        <v>60</v>
      </c>
      <c r="W58" s="18" t="s">
        <v>41</v>
      </c>
      <c r="X58" s="18" t="s">
        <v>61</v>
      </c>
      <c r="Y58" s="18" t="s">
        <v>62</v>
      </c>
      <c r="Z58" s="18" t="s">
        <v>63</v>
      </c>
      <c r="AA58" s="18" t="s">
        <v>64</v>
      </c>
      <c r="AB58" s="18" t="s">
        <v>65</v>
      </c>
      <c r="AC58" s="18" t="s">
        <v>66</v>
      </c>
      <c r="AD58" s="18" t="s">
        <v>67</v>
      </c>
      <c r="AE58" s="18" t="s">
        <v>68</v>
      </c>
      <c r="AF58" s="18" t="s">
        <v>69</v>
      </c>
      <c r="AG58" s="18" t="s">
        <v>70</v>
      </c>
      <c r="AH58" s="20"/>
    </row>
    <row r="59" spans="1:34" ht="17.25" thickBot="1" x14ac:dyDescent="0.35">
      <c r="A59" s="79"/>
      <c r="B59" s="19" t="s">
        <v>135</v>
      </c>
      <c r="C59" s="19"/>
      <c r="D59" s="6">
        <v>7.8590839624911837</v>
      </c>
      <c r="E59" s="6">
        <v>9.7771295342707898</v>
      </c>
      <c r="F59" s="6">
        <v>10.48401222369786</v>
      </c>
      <c r="G59" s="6">
        <v>10.552183625656571</v>
      </c>
      <c r="H59" s="6">
        <v>10.131536107396709</v>
      </c>
      <c r="I59" s="6">
        <v>9.6468644360559068</v>
      </c>
      <c r="J59" s="6">
        <v>9.6798375450933989</v>
      </c>
      <c r="K59" s="6">
        <v>10.135801475548547</v>
      </c>
      <c r="L59" s="6">
        <v>10.691629372893967</v>
      </c>
      <c r="M59" s="6">
        <v>10.95024956312052</v>
      </c>
      <c r="N59" s="6">
        <v>11.034905167455943</v>
      </c>
      <c r="O59" s="6">
        <v>11.080508751116707</v>
      </c>
      <c r="P59" s="6">
        <v>11.135438369431618</v>
      </c>
      <c r="Q59" s="6">
        <v>11.268144076282724</v>
      </c>
      <c r="R59" s="6">
        <v>11.509884378277818</v>
      </c>
      <c r="S59" s="6">
        <v>11.694421805839776</v>
      </c>
      <c r="T59" s="6">
        <v>11.815401161917418</v>
      </c>
      <c r="U59" s="6">
        <v>12.06001973503127</v>
      </c>
      <c r="V59" s="6">
        <v>12.313268914843931</v>
      </c>
      <c r="W59" s="6">
        <v>12.394219151711109</v>
      </c>
      <c r="X59" s="6">
        <v>12.414292758508171</v>
      </c>
      <c r="Y59" s="6">
        <v>12.628257388239195</v>
      </c>
      <c r="Z59" s="6">
        <v>12.955719904894229</v>
      </c>
      <c r="AA59" s="6">
        <v>13.17654966538805</v>
      </c>
      <c r="AB59" s="6">
        <v>13.328164276157784</v>
      </c>
      <c r="AC59" s="6">
        <v>13.47623854131956</v>
      </c>
      <c r="AD59" s="6">
        <v>13.577796870251905</v>
      </c>
      <c r="AE59" s="6">
        <v>13.640961285153345</v>
      </c>
      <c r="AF59" s="6">
        <v>13.699107079033347</v>
      </c>
      <c r="AG59" s="6">
        <v>13.808556825653053</v>
      </c>
      <c r="AH59" s="20"/>
    </row>
    <row r="60" spans="1:34" ht="17.25" thickBot="1" x14ac:dyDescent="0.35">
      <c r="A60" s="79"/>
      <c r="B60" s="19" t="s">
        <v>123</v>
      </c>
      <c r="C60" s="19"/>
      <c r="D60" s="5">
        <v>9.5046828691358822</v>
      </c>
      <c r="E60" s="5">
        <v>10.725859070436073</v>
      </c>
      <c r="F60" s="5">
        <v>10.818955435393182</v>
      </c>
      <c r="G60" s="5">
        <v>10.459426877159471</v>
      </c>
      <c r="H60" s="5">
        <v>9.9927619302799133</v>
      </c>
      <c r="I60" s="5">
        <v>9.4720510071123911</v>
      </c>
      <c r="J60" s="5">
        <v>9.1130800523699627</v>
      </c>
      <c r="K60" s="5">
        <v>9.0010012365170446</v>
      </c>
      <c r="L60" s="5">
        <v>9.0754148716480127</v>
      </c>
      <c r="M60" s="5">
        <v>9.1327813183624933</v>
      </c>
      <c r="N60" s="5">
        <v>9.1893221970341976</v>
      </c>
      <c r="O60" s="5">
        <v>9.2903331869531307</v>
      </c>
      <c r="P60" s="5">
        <v>9.3616794669083632</v>
      </c>
      <c r="Q60" s="5">
        <v>9.329478708519769</v>
      </c>
      <c r="R60" s="5">
        <v>9.2211380460646808</v>
      </c>
      <c r="S60" s="5">
        <v>9.0899665629201216</v>
      </c>
      <c r="T60" s="5">
        <v>9.0444208547792435</v>
      </c>
      <c r="U60" s="5">
        <v>9.0980931827848668</v>
      </c>
      <c r="V60" s="5">
        <v>9.0923251465520387</v>
      </c>
      <c r="W60" s="5">
        <v>9.0313846449736435</v>
      </c>
      <c r="X60" s="5">
        <v>9.0341181603608565</v>
      </c>
      <c r="Y60" s="5">
        <v>9.141337678010558</v>
      </c>
      <c r="Z60" s="5">
        <v>9.316563897939476</v>
      </c>
      <c r="AA60" s="5">
        <v>9.420759264990183</v>
      </c>
      <c r="AB60" s="5">
        <v>9.3653163075202617</v>
      </c>
      <c r="AC60" s="5">
        <v>9.2854275147602277</v>
      </c>
      <c r="AD60" s="5">
        <v>9.3470843903870744</v>
      </c>
      <c r="AE60" s="5">
        <v>9.5361667743212095</v>
      </c>
      <c r="AF60" s="5">
        <v>9.7160938037225026</v>
      </c>
      <c r="AG60" s="5">
        <v>9.7722341107134092</v>
      </c>
      <c r="AH60" s="20"/>
    </row>
    <row r="61" spans="1:34" ht="17.25" thickBot="1" x14ac:dyDescent="0.35">
      <c r="A61" s="79"/>
      <c r="B61" s="19" t="s">
        <v>144</v>
      </c>
      <c r="C61" s="19"/>
      <c r="D61" s="6">
        <v>10.139690503823722</v>
      </c>
      <c r="E61" s="6">
        <v>11.797526611644255</v>
      </c>
      <c r="F61" s="6">
        <v>11.774166568795554</v>
      </c>
      <c r="G61" s="6">
        <v>11.270401414009498</v>
      </c>
      <c r="H61" s="6">
        <v>10.979658048431709</v>
      </c>
      <c r="I61" s="6">
        <v>10.838470198715886</v>
      </c>
      <c r="J61" s="6">
        <v>10.852568850157974</v>
      </c>
      <c r="K61" s="6">
        <v>10.903832994565846</v>
      </c>
      <c r="L61" s="6">
        <v>10.974476834102793</v>
      </c>
      <c r="M61" s="6">
        <v>10.999140347310524</v>
      </c>
      <c r="N61" s="6">
        <v>11.063411804498566</v>
      </c>
      <c r="O61" s="6">
        <v>11.144424976869677</v>
      </c>
      <c r="P61" s="6">
        <v>11.164636326816654</v>
      </c>
      <c r="Q61" s="6">
        <v>11.11363663018825</v>
      </c>
      <c r="R61" s="6">
        <v>11.054927185485472</v>
      </c>
      <c r="S61" s="6">
        <v>11.031861068189002</v>
      </c>
      <c r="T61" s="6">
        <v>11.120189896297413</v>
      </c>
      <c r="U61" s="6">
        <v>11.341228592966555</v>
      </c>
      <c r="V61" s="6">
        <v>11.537392797108108</v>
      </c>
      <c r="W61" s="6">
        <v>11.663963020676277</v>
      </c>
      <c r="X61" s="6">
        <v>11.811895700063523</v>
      </c>
      <c r="Y61" s="6">
        <v>12.065900652353278</v>
      </c>
      <c r="Z61" s="6">
        <v>12.402871894168111</v>
      </c>
      <c r="AA61" s="6">
        <v>12.651008826407104</v>
      </c>
      <c r="AB61" s="6">
        <v>12.737531825295815</v>
      </c>
      <c r="AC61" s="6">
        <v>12.828217519640855</v>
      </c>
      <c r="AD61" s="6">
        <v>12.942363346285301</v>
      </c>
      <c r="AE61" s="6">
        <v>12.918797311642827</v>
      </c>
      <c r="AF61" s="6">
        <v>12.846039628248839</v>
      </c>
      <c r="AG61" s="6">
        <v>12.886876595360773</v>
      </c>
      <c r="AH61" s="20"/>
    </row>
    <row r="62" spans="1:34" ht="17.25" thickBot="1" x14ac:dyDescent="0.35">
      <c r="A62" s="79"/>
      <c r="B62" s="19" t="s">
        <v>124</v>
      </c>
      <c r="C62" s="19"/>
      <c r="D62" s="5">
        <v>9.5046828691358822</v>
      </c>
      <c r="E62" s="5">
        <v>10.725859070436073</v>
      </c>
      <c r="F62" s="5">
        <v>10.818955435393182</v>
      </c>
      <c r="G62" s="5">
        <v>10.459426877159471</v>
      </c>
      <c r="H62" s="5">
        <v>9.9927619302799133</v>
      </c>
      <c r="I62" s="5">
        <v>9.4720510071123911</v>
      </c>
      <c r="J62" s="5">
        <v>9.1130800523699627</v>
      </c>
      <c r="K62" s="5">
        <v>9.0010012365170446</v>
      </c>
      <c r="L62" s="5">
        <v>9.0754148716480127</v>
      </c>
      <c r="M62" s="5">
        <v>9.1327813183624933</v>
      </c>
      <c r="N62" s="5">
        <v>9.1893221970341976</v>
      </c>
      <c r="O62" s="5">
        <v>9.2903331869531307</v>
      </c>
      <c r="P62" s="5">
        <v>9.3616794669083632</v>
      </c>
      <c r="Q62" s="5">
        <v>9.329478708519769</v>
      </c>
      <c r="R62" s="5">
        <v>9.2211380460646808</v>
      </c>
      <c r="S62" s="5">
        <v>9.0899665629201216</v>
      </c>
      <c r="T62" s="5">
        <v>9.0444208547792435</v>
      </c>
      <c r="U62" s="5">
        <v>9.0980931827848668</v>
      </c>
      <c r="V62" s="5">
        <v>9.0923251465520387</v>
      </c>
      <c r="W62" s="5">
        <v>9.0313846449736435</v>
      </c>
      <c r="X62" s="5">
        <v>9.0341181603608565</v>
      </c>
      <c r="Y62" s="5">
        <v>9.141337678010558</v>
      </c>
      <c r="Z62" s="5">
        <v>9.316563897939476</v>
      </c>
      <c r="AA62" s="5">
        <v>9.420759264990183</v>
      </c>
      <c r="AB62" s="5">
        <v>9.3653163075202617</v>
      </c>
      <c r="AC62" s="5">
        <v>9.2854275147602277</v>
      </c>
      <c r="AD62" s="5">
        <v>9.3470843903870744</v>
      </c>
      <c r="AE62" s="5">
        <v>9.5361667743212095</v>
      </c>
      <c r="AF62" s="5">
        <v>9.7160938037225026</v>
      </c>
      <c r="AG62" s="5">
        <v>9.7722341107134092</v>
      </c>
      <c r="AH62" s="20"/>
    </row>
    <row r="63" spans="1:34" ht="17.25" thickBot="1" x14ac:dyDescent="0.35">
      <c r="A63" s="79"/>
      <c r="B63" s="19" t="s">
        <v>125</v>
      </c>
      <c r="C63" s="19"/>
      <c r="D63" s="6">
        <v>9.5046828691358822</v>
      </c>
      <c r="E63" s="6">
        <v>10.725859070436073</v>
      </c>
      <c r="F63" s="6">
        <v>10.818955435393182</v>
      </c>
      <c r="G63" s="6">
        <v>10.459426877159471</v>
      </c>
      <c r="H63" s="6">
        <v>9.9927619302799133</v>
      </c>
      <c r="I63" s="6">
        <v>9.4720510071123911</v>
      </c>
      <c r="J63" s="6">
        <v>9.1130800523699627</v>
      </c>
      <c r="K63" s="6">
        <v>9.0010012365170446</v>
      </c>
      <c r="L63" s="6">
        <v>9.0754148716480127</v>
      </c>
      <c r="M63" s="6">
        <v>9.1327813183624933</v>
      </c>
      <c r="N63" s="6">
        <v>9.1893221970341976</v>
      </c>
      <c r="O63" s="6">
        <v>9.2903331869531307</v>
      </c>
      <c r="P63" s="6">
        <v>9.3616794669083632</v>
      </c>
      <c r="Q63" s="6">
        <v>9.329478708519769</v>
      </c>
      <c r="R63" s="6">
        <v>9.2211380460646808</v>
      </c>
      <c r="S63" s="6">
        <v>9.0899665629201216</v>
      </c>
      <c r="T63" s="6">
        <v>9.0444208547792435</v>
      </c>
      <c r="U63" s="6">
        <v>9.0980931827848668</v>
      </c>
      <c r="V63" s="6">
        <v>9.0923251465520387</v>
      </c>
      <c r="W63" s="6">
        <v>9.0313846449736435</v>
      </c>
      <c r="X63" s="6">
        <v>9.0341181603608565</v>
      </c>
      <c r="Y63" s="6">
        <v>9.141337678010558</v>
      </c>
      <c r="Z63" s="6">
        <v>9.316563897939476</v>
      </c>
      <c r="AA63" s="6">
        <v>9.420759264990183</v>
      </c>
      <c r="AB63" s="6">
        <v>9.3653163075202617</v>
      </c>
      <c r="AC63" s="6">
        <v>9.2854275147602277</v>
      </c>
      <c r="AD63" s="6">
        <v>9.3470843903870744</v>
      </c>
      <c r="AE63" s="6">
        <v>9.5361667743212095</v>
      </c>
      <c r="AF63" s="6">
        <v>9.7160938037225026</v>
      </c>
      <c r="AG63" s="6">
        <v>9.7722341107134092</v>
      </c>
      <c r="AH63" s="20"/>
    </row>
    <row r="64" spans="1:34" ht="17.25" thickBot="1" x14ac:dyDescent="0.35">
      <c r="A64" s="79"/>
      <c r="B64" s="19" t="s">
        <v>120</v>
      </c>
      <c r="C64" s="19"/>
      <c r="D64" s="5">
        <v>11.682679031194077</v>
      </c>
      <c r="E64" s="5">
        <v>13.535717607260985</v>
      </c>
      <c r="F64" s="5">
        <v>14.041063196289226</v>
      </c>
      <c r="G64" s="5">
        <v>14.078795610428042</v>
      </c>
      <c r="H64" s="5">
        <v>13.938043074953985</v>
      </c>
      <c r="I64" s="5">
        <v>13.680073282201885</v>
      </c>
      <c r="J64" s="5">
        <v>13.677750965692626</v>
      </c>
      <c r="K64" s="5">
        <v>13.914927241323717</v>
      </c>
      <c r="L64" s="5">
        <v>14.19647963731456</v>
      </c>
      <c r="M64" s="5">
        <v>14.313263228945891</v>
      </c>
      <c r="N64" s="5">
        <v>14.37086473872033</v>
      </c>
      <c r="O64" s="5">
        <v>14.373715624143779</v>
      </c>
      <c r="P64" s="5">
        <v>14.288632464747931</v>
      </c>
      <c r="Q64" s="5">
        <v>14.117352893866144</v>
      </c>
      <c r="R64" s="5">
        <v>13.926260014104535</v>
      </c>
      <c r="S64" s="5">
        <v>13.801947331461813</v>
      </c>
      <c r="T64" s="5">
        <v>13.798639246905745</v>
      </c>
      <c r="U64" s="5">
        <v>13.864534506417893</v>
      </c>
      <c r="V64" s="5">
        <v>13.872852039269844</v>
      </c>
      <c r="W64" s="5">
        <v>13.864143754342681</v>
      </c>
      <c r="X64" s="5">
        <v>13.857656363238846</v>
      </c>
      <c r="Y64" s="5">
        <v>13.793493195056286</v>
      </c>
      <c r="Z64" s="5">
        <v>13.726836536446783</v>
      </c>
      <c r="AA64" s="5">
        <v>13.730091104925847</v>
      </c>
      <c r="AB64" s="5">
        <v>13.778291557018969</v>
      </c>
      <c r="AC64" s="5">
        <v>13.814978695978056</v>
      </c>
      <c r="AD64" s="5">
        <v>13.799493503342205</v>
      </c>
      <c r="AE64" s="5">
        <v>13.758218826640842</v>
      </c>
      <c r="AF64" s="5">
        <v>13.77285001978321</v>
      </c>
      <c r="AG64" s="5">
        <v>13.871849464161524</v>
      </c>
      <c r="AH64" s="20"/>
    </row>
    <row r="65" spans="1:34" ht="17.25" thickBot="1" x14ac:dyDescent="0.35">
      <c r="A65" s="79"/>
      <c r="B65" s="19" t="s">
        <v>114</v>
      </c>
      <c r="C65" s="19"/>
      <c r="D65" s="6">
        <v>9.5046828691358822</v>
      </c>
      <c r="E65" s="6">
        <v>10.725859070436073</v>
      </c>
      <c r="F65" s="6">
        <v>10.818955435393182</v>
      </c>
      <c r="G65" s="6">
        <v>10.459426877159471</v>
      </c>
      <c r="H65" s="6">
        <v>9.9927619302799133</v>
      </c>
      <c r="I65" s="6">
        <v>9.4720510071123911</v>
      </c>
      <c r="J65" s="6">
        <v>9.1130800523699627</v>
      </c>
      <c r="K65" s="6">
        <v>9.0010012365170446</v>
      </c>
      <c r="L65" s="6">
        <v>9.0754148716480127</v>
      </c>
      <c r="M65" s="6">
        <v>9.1327813183624933</v>
      </c>
      <c r="N65" s="6">
        <v>9.1893221970341976</v>
      </c>
      <c r="O65" s="6">
        <v>9.2903331869531307</v>
      </c>
      <c r="P65" s="6">
        <v>9.3616794669083632</v>
      </c>
      <c r="Q65" s="6">
        <v>9.329478708519769</v>
      </c>
      <c r="R65" s="6">
        <v>9.2211380460646808</v>
      </c>
      <c r="S65" s="6">
        <v>9.0899665629201216</v>
      </c>
      <c r="T65" s="6">
        <v>9.0444208547792435</v>
      </c>
      <c r="U65" s="6">
        <v>9.0980931827848668</v>
      </c>
      <c r="V65" s="6">
        <v>9.0923251465520387</v>
      </c>
      <c r="W65" s="6">
        <v>9.0313846449736435</v>
      </c>
      <c r="X65" s="6">
        <v>9.0341181603608565</v>
      </c>
      <c r="Y65" s="6">
        <v>9.141337678010558</v>
      </c>
      <c r="Z65" s="6">
        <v>9.316563897939476</v>
      </c>
      <c r="AA65" s="6">
        <v>9.420759264990183</v>
      </c>
      <c r="AB65" s="6">
        <v>9.3653163075202617</v>
      </c>
      <c r="AC65" s="6">
        <v>9.2854275147602277</v>
      </c>
      <c r="AD65" s="6">
        <v>9.3470843903870744</v>
      </c>
      <c r="AE65" s="6">
        <v>9.5361667743212095</v>
      </c>
      <c r="AF65" s="6">
        <v>9.7160938037225026</v>
      </c>
      <c r="AG65" s="6">
        <v>9.7722341107134092</v>
      </c>
      <c r="AH65" s="20"/>
    </row>
    <row r="66" spans="1:34" ht="17.25" thickBot="1" x14ac:dyDescent="0.35">
      <c r="A66" s="79"/>
      <c r="B66" s="19" t="s">
        <v>30</v>
      </c>
      <c r="C66" s="19"/>
      <c r="D66" s="5">
        <v>8.2046828691358833</v>
      </c>
      <c r="E66" s="5">
        <v>9.4258590704360738</v>
      </c>
      <c r="F66" s="5">
        <v>9.5189554353931811</v>
      </c>
      <c r="G66" s="5">
        <v>9.1594268771594702</v>
      </c>
      <c r="H66" s="5">
        <v>8.6927619302799126</v>
      </c>
      <c r="I66" s="5">
        <v>8.1720510071123904</v>
      </c>
      <c r="J66" s="5">
        <v>7.8130800523699637</v>
      </c>
      <c r="K66" s="5">
        <v>7.7010012365170448</v>
      </c>
      <c r="L66" s="5">
        <v>7.7754148716480129</v>
      </c>
      <c r="M66" s="5">
        <v>7.8327813183624935</v>
      </c>
      <c r="N66" s="5">
        <v>7.8893221970341987</v>
      </c>
      <c r="O66" s="5">
        <v>7.99033318695313</v>
      </c>
      <c r="P66" s="5">
        <v>8.0616794669083625</v>
      </c>
      <c r="Q66" s="5">
        <v>8.0294787085197701</v>
      </c>
      <c r="R66" s="5">
        <v>7.921138046064681</v>
      </c>
      <c r="S66" s="5">
        <v>7.7899665629201227</v>
      </c>
      <c r="T66" s="5">
        <v>7.7444208547792428</v>
      </c>
      <c r="U66" s="5">
        <v>7.798093182784867</v>
      </c>
      <c r="V66" s="5">
        <v>7.792325146552038</v>
      </c>
      <c r="W66" s="5">
        <v>7.7313846449736436</v>
      </c>
      <c r="X66" s="5">
        <v>7.7341181603608566</v>
      </c>
      <c r="Y66" s="5">
        <v>7.8413376780105581</v>
      </c>
      <c r="Z66" s="5">
        <v>8.0165638979394771</v>
      </c>
      <c r="AA66" s="5">
        <v>8.1207592649901841</v>
      </c>
      <c r="AB66" s="5">
        <v>8.0653163075202627</v>
      </c>
      <c r="AC66" s="5">
        <v>7.9854275147602287</v>
      </c>
      <c r="AD66" s="5">
        <v>8.0470843903870737</v>
      </c>
      <c r="AE66" s="5">
        <v>8.2361667743212088</v>
      </c>
      <c r="AF66" s="5">
        <v>8.4160938037225037</v>
      </c>
      <c r="AG66" s="5">
        <v>8.4722341107134103</v>
      </c>
      <c r="AH66" s="20"/>
    </row>
    <row r="67" spans="1:34" ht="17.25" thickBot="1" x14ac:dyDescent="0.35">
      <c r="A67" s="79"/>
      <c r="B67" s="19" t="s">
        <v>128</v>
      </c>
      <c r="C67" s="19"/>
      <c r="D67" s="6">
        <v>10.239690503823724</v>
      </c>
      <c r="E67" s="6">
        <v>11.897526611644253</v>
      </c>
      <c r="F67" s="6">
        <v>11.874166568795555</v>
      </c>
      <c r="G67" s="6">
        <v>11.3704014140095</v>
      </c>
      <c r="H67" s="6">
        <v>11.07965804843171</v>
      </c>
      <c r="I67" s="6">
        <v>10.938470198715885</v>
      </c>
      <c r="J67" s="6">
        <v>10.952568850157974</v>
      </c>
      <c r="K67" s="6">
        <v>11.003832994565848</v>
      </c>
      <c r="L67" s="6">
        <v>11.074476834102793</v>
      </c>
      <c r="M67" s="6">
        <v>11.099140347310524</v>
      </c>
      <c r="N67" s="6">
        <v>11.163411804498566</v>
      </c>
      <c r="O67" s="6">
        <v>11.244424976869677</v>
      </c>
      <c r="P67" s="6">
        <v>11.264636326816653</v>
      </c>
      <c r="Q67" s="6">
        <v>11.213636630188251</v>
      </c>
      <c r="R67" s="6">
        <v>11.154927185485471</v>
      </c>
      <c r="S67" s="6">
        <v>11.131861068189004</v>
      </c>
      <c r="T67" s="6">
        <v>11.220189896297413</v>
      </c>
      <c r="U67" s="6">
        <v>11.441228592966555</v>
      </c>
      <c r="V67" s="6">
        <v>11.637392797108108</v>
      </c>
      <c r="W67" s="6">
        <v>11.763963020676277</v>
      </c>
      <c r="X67" s="6">
        <v>11.911895700063521</v>
      </c>
      <c r="Y67" s="6">
        <v>12.165900652353278</v>
      </c>
      <c r="Z67" s="6">
        <v>12.502871894168109</v>
      </c>
      <c r="AA67" s="6">
        <v>12.751008826407105</v>
      </c>
      <c r="AB67" s="6">
        <v>12.837531825295814</v>
      </c>
      <c r="AC67" s="6">
        <v>12.928217519640853</v>
      </c>
      <c r="AD67" s="6">
        <v>13.042363346285303</v>
      </c>
      <c r="AE67" s="6">
        <v>13.018797311642828</v>
      </c>
      <c r="AF67" s="6">
        <v>12.946039628248839</v>
      </c>
      <c r="AG67" s="6">
        <v>12.986876595360773</v>
      </c>
      <c r="AH67" s="20"/>
    </row>
    <row r="68" spans="1:34" ht="17.25" thickBot="1" x14ac:dyDescent="0.35">
      <c r="A68" s="79"/>
      <c r="B68" s="19" t="s">
        <v>129</v>
      </c>
      <c r="C68" s="19"/>
      <c r="D68" s="5">
        <v>10.239690503823724</v>
      </c>
      <c r="E68" s="5">
        <v>11.897526611644253</v>
      </c>
      <c r="F68" s="5">
        <v>11.874166568795555</v>
      </c>
      <c r="G68" s="5">
        <v>11.3704014140095</v>
      </c>
      <c r="H68" s="5">
        <v>11.07965804843171</v>
      </c>
      <c r="I68" s="5">
        <v>10.938470198715885</v>
      </c>
      <c r="J68" s="5">
        <v>10.952568850157974</v>
      </c>
      <c r="K68" s="5">
        <v>11.003832994565848</v>
      </c>
      <c r="L68" s="5">
        <v>11.074476834102793</v>
      </c>
      <c r="M68" s="5">
        <v>11.099140347310524</v>
      </c>
      <c r="N68" s="5">
        <v>11.163411804498566</v>
      </c>
      <c r="O68" s="5">
        <v>11.244424976869677</v>
      </c>
      <c r="P68" s="5">
        <v>11.264636326816653</v>
      </c>
      <c r="Q68" s="5">
        <v>11.213636630188251</v>
      </c>
      <c r="R68" s="5">
        <v>11.154927185485471</v>
      </c>
      <c r="S68" s="5">
        <v>11.131861068189004</v>
      </c>
      <c r="T68" s="5">
        <v>11.220189896297413</v>
      </c>
      <c r="U68" s="5">
        <v>11.441228592966555</v>
      </c>
      <c r="V68" s="5">
        <v>11.637392797108108</v>
      </c>
      <c r="W68" s="5">
        <v>11.763963020676277</v>
      </c>
      <c r="X68" s="5">
        <v>11.911895700063521</v>
      </c>
      <c r="Y68" s="5">
        <v>12.165900652353278</v>
      </c>
      <c r="Z68" s="5">
        <v>12.502871894168109</v>
      </c>
      <c r="AA68" s="5">
        <v>12.751008826407105</v>
      </c>
      <c r="AB68" s="5">
        <v>12.837531825295814</v>
      </c>
      <c r="AC68" s="5">
        <v>12.928217519640853</v>
      </c>
      <c r="AD68" s="5">
        <v>13.042363346285303</v>
      </c>
      <c r="AE68" s="5">
        <v>13.018797311642828</v>
      </c>
      <c r="AF68" s="5">
        <v>12.946039628248839</v>
      </c>
      <c r="AG68" s="5">
        <v>12.986876595360773</v>
      </c>
      <c r="AH68" s="20"/>
    </row>
    <row r="69" spans="1:34" ht="17.25" thickBot="1" x14ac:dyDescent="0.35">
      <c r="A69" s="79"/>
      <c r="B69" s="19" t="s">
        <v>136</v>
      </c>
      <c r="C69" s="19"/>
      <c r="D69" s="6">
        <v>7.8590839624911837</v>
      </c>
      <c r="E69" s="6">
        <v>9.7771295342707898</v>
      </c>
      <c r="F69" s="6">
        <v>10.48401222369786</v>
      </c>
      <c r="G69" s="6">
        <v>10.552183625656571</v>
      </c>
      <c r="H69" s="6">
        <v>10.131536107396709</v>
      </c>
      <c r="I69" s="6">
        <v>9.6468644360559068</v>
      </c>
      <c r="J69" s="6">
        <v>9.6798375450933989</v>
      </c>
      <c r="K69" s="6">
        <v>10.135801475548547</v>
      </c>
      <c r="L69" s="6">
        <v>10.691629372893967</v>
      </c>
      <c r="M69" s="6">
        <v>10.95024956312052</v>
      </c>
      <c r="N69" s="6">
        <v>11.034905167455943</v>
      </c>
      <c r="O69" s="6">
        <v>11.080508751116707</v>
      </c>
      <c r="P69" s="6">
        <v>11.135438369431618</v>
      </c>
      <c r="Q69" s="6">
        <v>11.268144076282724</v>
      </c>
      <c r="R69" s="6">
        <v>11.509884378277818</v>
      </c>
      <c r="S69" s="6">
        <v>11.694421805839776</v>
      </c>
      <c r="T69" s="6">
        <v>11.815401161917418</v>
      </c>
      <c r="U69" s="6">
        <v>12.06001973503127</v>
      </c>
      <c r="V69" s="6">
        <v>12.313268914843931</v>
      </c>
      <c r="W69" s="6">
        <v>12.394219151711109</v>
      </c>
      <c r="X69" s="6">
        <v>12.414292758508171</v>
      </c>
      <c r="Y69" s="6">
        <v>12.628257388239195</v>
      </c>
      <c r="Z69" s="6">
        <v>12.955719904894229</v>
      </c>
      <c r="AA69" s="6">
        <v>13.17654966538805</v>
      </c>
      <c r="AB69" s="6">
        <v>13.328164276157784</v>
      </c>
      <c r="AC69" s="6">
        <v>13.47623854131956</v>
      </c>
      <c r="AD69" s="6">
        <v>13.577796870251905</v>
      </c>
      <c r="AE69" s="6">
        <v>13.640961285153345</v>
      </c>
      <c r="AF69" s="6">
        <v>13.699107079033347</v>
      </c>
      <c r="AG69" s="6">
        <v>13.808556825653053</v>
      </c>
      <c r="AH69" s="20"/>
    </row>
    <row r="70" spans="1:34" ht="17.25" thickBot="1" x14ac:dyDescent="0.35">
      <c r="A70" s="79"/>
      <c r="B70" s="19" t="s">
        <v>137</v>
      </c>
      <c r="C70" s="19"/>
      <c r="D70" s="5">
        <v>7.8590839624911837</v>
      </c>
      <c r="E70" s="5">
        <v>9.7771295342707898</v>
      </c>
      <c r="F70" s="5">
        <v>10.48401222369786</v>
      </c>
      <c r="G70" s="5">
        <v>10.552183625656571</v>
      </c>
      <c r="H70" s="5">
        <v>10.131536107396709</v>
      </c>
      <c r="I70" s="5">
        <v>9.6468644360559068</v>
      </c>
      <c r="J70" s="5">
        <v>9.6798375450933989</v>
      </c>
      <c r="K70" s="5">
        <v>10.135801475548547</v>
      </c>
      <c r="L70" s="5">
        <v>10.691629372893967</v>
      </c>
      <c r="M70" s="5">
        <v>10.95024956312052</v>
      </c>
      <c r="N70" s="5">
        <v>11.034905167455943</v>
      </c>
      <c r="O70" s="5">
        <v>11.080508751116707</v>
      </c>
      <c r="P70" s="5">
        <v>11.135438369431618</v>
      </c>
      <c r="Q70" s="5">
        <v>11.268144076282724</v>
      </c>
      <c r="R70" s="5">
        <v>11.509884378277818</v>
      </c>
      <c r="S70" s="5">
        <v>11.694421805839776</v>
      </c>
      <c r="T70" s="5">
        <v>11.815401161917418</v>
      </c>
      <c r="U70" s="5">
        <v>12.06001973503127</v>
      </c>
      <c r="V70" s="5">
        <v>12.313268914843931</v>
      </c>
      <c r="W70" s="5">
        <v>12.394219151711109</v>
      </c>
      <c r="X70" s="5">
        <v>12.414292758508171</v>
      </c>
      <c r="Y70" s="5">
        <v>12.628257388239195</v>
      </c>
      <c r="Z70" s="5">
        <v>12.955719904894229</v>
      </c>
      <c r="AA70" s="5">
        <v>13.17654966538805</v>
      </c>
      <c r="AB70" s="5">
        <v>13.328164276157784</v>
      </c>
      <c r="AC70" s="5">
        <v>13.47623854131956</v>
      </c>
      <c r="AD70" s="5">
        <v>13.577796870251905</v>
      </c>
      <c r="AE70" s="5">
        <v>13.640961285153345</v>
      </c>
      <c r="AF70" s="5">
        <v>13.699107079033347</v>
      </c>
      <c r="AG70" s="5">
        <v>13.808556825653053</v>
      </c>
      <c r="AH70" s="20"/>
    </row>
    <row r="71" spans="1:34" ht="17.25" thickBot="1" x14ac:dyDescent="0.35">
      <c r="A71" s="79"/>
      <c r="B71" s="19" t="s">
        <v>130</v>
      </c>
      <c r="C71" s="19"/>
      <c r="D71" s="6">
        <v>10.239690503823724</v>
      </c>
      <c r="E71" s="6">
        <v>11.897526611644253</v>
      </c>
      <c r="F71" s="6">
        <v>11.874166568795555</v>
      </c>
      <c r="G71" s="6">
        <v>11.3704014140095</v>
      </c>
      <c r="H71" s="6">
        <v>11.07965804843171</v>
      </c>
      <c r="I71" s="6">
        <v>10.938470198715885</v>
      </c>
      <c r="J71" s="6">
        <v>10.952568850157974</v>
      </c>
      <c r="K71" s="6">
        <v>11.003832994565848</v>
      </c>
      <c r="L71" s="6">
        <v>11.074476834102793</v>
      </c>
      <c r="M71" s="6">
        <v>11.099140347310524</v>
      </c>
      <c r="N71" s="6">
        <v>11.163411804498566</v>
      </c>
      <c r="O71" s="6">
        <v>11.244424976869677</v>
      </c>
      <c r="P71" s="6">
        <v>11.264636326816653</v>
      </c>
      <c r="Q71" s="6">
        <v>11.213636630188251</v>
      </c>
      <c r="R71" s="6">
        <v>11.154927185485471</v>
      </c>
      <c r="S71" s="6">
        <v>11.131861068189004</v>
      </c>
      <c r="T71" s="6">
        <v>11.220189896297413</v>
      </c>
      <c r="U71" s="6">
        <v>11.441228592966555</v>
      </c>
      <c r="V71" s="6">
        <v>11.637392797108108</v>
      </c>
      <c r="W71" s="6">
        <v>11.763963020676277</v>
      </c>
      <c r="X71" s="6">
        <v>11.911895700063521</v>
      </c>
      <c r="Y71" s="6">
        <v>12.165900652353278</v>
      </c>
      <c r="Z71" s="6">
        <v>12.502871894168109</v>
      </c>
      <c r="AA71" s="6">
        <v>12.751008826407105</v>
      </c>
      <c r="AB71" s="6">
        <v>12.837531825295814</v>
      </c>
      <c r="AC71" s="6">
        <v>12.928217519640853</v>
      </c>
      <c r="AD71" s="6">
        <v>13.042363346285303</v>
      </c>
      <c r="AE71" s="6">
        <v>13.018797311642828</v>
      </c>
      <c r="AF71" s="6">
        <v>12.946039628248839</v>
      </c>
      <c r="AG71" s="6">
        <v>12.986876595360773</v>
      </c>
      <c r="AH71" s="20"/>
    </row>
    <row r="72" spans="1:34" ht="17.25" thickBot="1" x14ac:dyDescent="0.35">
      <c r="A72" s="79"/>
      <c r="B72" s="19" t="s">
        <v>138</v>
      </c>
      <c r="C72" s="19"/>
      <c r="D72" s="5">
        <v>7.8590839624911837</v>
      </c>
      <c r="E72" s="5">
        <v>9.7771295342707898</v>
      </c>
      <c r="F72" s="5">
        <v>10.48401222369786</v>
      </c>
      <c r="G72" s="5">
        <v>10.552183625656571</v>
      </c>
      <c r="H72" s="5">
        <v>10.131536107396709</v>
      </c>
      <c r="I72" s="5">
        <v>9.6468644360559068</v>
      </c>
      <c r="J72" s="5">
        <v>9.6798375450933989</v>
      </c>
      <c r="K72" s="5">
        <v>10.135801475548547</v>
      </c>
      <c r="L72" s="5">
        <v>10.691629372893967</v>
      </c>
      <c r="M72" s="5">
        <v>10.95024956312052</v>
      </c>
      <c r="N72" s="5">
        <v>11.034905167455943</v>
      </c>
      <c r="O72" s="5">
        <v>11.080508751116707</v>
      </c>
      <c r="P72" s="5">
        <v>11.135438369431618</v>
      </c>
      <c r="Q72" s="5">
        <v>11.268144076282724</v>
      </c>
      <c r="R72" s="5">
        <v>11.509884378277818</v>
      </c>
      <c r="S72" s="5">
        <v>11.694421805839776</v>
      </c>
      <c r="T72" s="5">
        <v>11.815401161917418</v>
      </c>
      <c r="U72" s="5">
        <v>12.06001973503127</v>
      </c>
      <c r="V72" s="5">
        <v>12.313268914843931</v>
      </c>
      <c r="W72" s="5">
        <v>12.394219151711109</v>
      </c>
      <c r="X72" s="5">
        <v>12.414292758508171</v>
      </c>
      <c r="Y72" s="5">
        <v>12.628257388239195</v>
      </c>
      <c r="Z72" s="5">
        <v>12.955719904894229</v>
      </c>
      <c r="AA72" s="5">
        <v>13.17654966538805</v>
      </c>
      <c r="AB72" s="5">
        <v>13.328164276157784</v>
      </c>
      <c r="AC72" s="5">
        <v>13.47623854131956</v>
      </c>
      <c r="AD72" s="5">
        <v>13.577796870251905</v>
      </c>
      <c r="AE72" s="5">
        <v>13.640961285153345</v>
      </c>
      <c r="AF72" s="5">
        <v>13.699107079033347</v>
      </c>
      <c r="AG72" s="5">
        <v>13.808556825653053</v>
      </c>
      <c r="AH72" s="20"/>
    </row>
    <row r="73" spans="1:34" ht="17.25" thickBot="1" x14ac:dyDescent="0.35">
      <c r="A73" s="79"/>
      <c r="B73" s="19" t="s">
        <v>131</v>
      </c>
      <c r="C73" s="19"/>
      <c r="D73" s="6">
        <v>10.239690503823724</v>
      </c>
      <c r="E73" s="6">
        <v>11.897526611644253</v>
      </c>
      <c r="F73" s="6">
        <v>11.874166568795555</v>
      </c>
      <c r="G73" s="6">
        <v>11.3704014140095</v>
      </c>
      <c r="H73" s="6">
        <v>11.07965804843171</v>
      </c>
      <c r="I73" s="6">
        <v>10.938470198715885</v>
      </c>
      <c r="J73" s="6">
        <v>10.952568850157974</v>
      </c>
      <c r="K73" s="6">
        <v>11.003832994565848</v>
      </c>
      <c r="L73" s="6">
        <v>11.074476834102793</v>
      </c>
      <c r="M73" s="6">
        <v>11.099140347310524</v>
      </c>
      <c r="N73" s="6">
        <v>11.163411804498566</v>
      </c>
      <c r="O73" s="6">
        <v>11.244424976869677</v>
      </c>
      <c r="P73" s="6">
        <v>11.264636326816653</v>
      </c>
      <c r="Q73" s="6">
        <v>11.213636630188251</v>
      </c>
      <c r="R73" s="6">
        <v>11.154927185485471</v>
      </c>
      <c r="S73" s="6">
        <v>11.131861068189004</v>
      </c>
      <c r="T73" s="6">
        <v>11.220189896297413</v>
      </c>
      <c r="U73" s="6">
        <v>11.441228592966555</v>
      </c>
      <c r="V73" s="6">
        <v>11.637392797108108</v>
      </c>
      <c r="W73" s="6">
        <v>11.763963020676277</v>
      </c>
      <c r="X73" s="6">
        <v>11.911895700063521</v>
      </c>
      <c r="Y73" s="6">
        <v>12.165900652353278</v>
      </c>
      <c r="Z73" s="6">
        <v>12.502871894168109</v>
      </c>
      <c r="AA73" s="6">
        <v>12.751008826407105</v>
      </c>
      <c r="AB73" s="6">
        <v>12.837531825295814</v>
      </c>
      <c r="AC73" s="6">
        <v>12.928217519640853</v>
      </c>
      <c r="AD73" s="6">
        <v>13.042363346285303</v>
      </c>
      <c r="AE73" s="6">
        <v>13.018797311642828</v>
      </c>
      <c r="AF73" s="6">
        <v>12.946039628248839</v>
      </c>
      <c r="AG73" s="6">
        <v>12.986876595360773</v>
      </c>
      <c r="AH73" s="20"/>
    </row>
    <row r="74" spans="1:34" ht="17.25" thickBot="1" x14ac:dyDescent="0.35">
      <c r="A74" s="79"/>
      <c r="B74" s="19" t="s">
        <v>139</v>
      </c>
      <c r="C74" s="19"/>
      <c r="D74" s="5">
        <v>7.5590839624911839</v>
      </c>
      <c r="E74" s="5">
        <v>9.4771295342707891</v>
      </c>
      <c r="F74" s="5">
        <v>10.184012223697861</v>
      </c>
      <c r="G74" s="5">
        <v>10.252183625656572</v>
      </c>
      <c r="H74" s="5">
        <v>9.83153610739671</v>
      </c>
      <c r="I74" s="5">
        <v>9.3468644360559061</v>
      </c>
      <c r="J74" s="5">
        <v>9.3798375450933982</v>
      </c>
      <c r="K74" s="5">
        <v>9.8358014755485481</v>
      </c>
      <c r="L74" s="5">
        <v>10.391629372893966</v>
      </c>
      <c r="M74" s="5">
        <v>10.650249563120521</v>
      </c>
      <c r="N74" s="5">
        <v>10.734905167455944</v>
      </c>
      <c r="O74" s="5">
        <v>10.780508751116708</v>
      </c>
      <c r="P74" s="5">
        <v>10.835438369431618</v>
      </c>
      <c r="Q74" s="5">
        <v>10.968144076282725</v>
      </c>
      <c r="R74" s="5">
        <v>11.209884378277817</v>
      </c>
      <c r="S74" s="5">
        <v>11.394421805839775</v>
      </c>
      <c r="T74" s="5">
        <v>11.515401161917417</v>
      </c>
      <c r="U74" s="5">
        <v>11.760019735031269</v>
      </c>
      <c r="V74" s="5">
        <v>12.01326891484393</v>
      </c>
      <c r="W74" s="5">
        <v>12.094219151711108</v>
      </c>
      <c r="X74" s="5">
        <v>12.114292758508171</v>
      </c>
      <c r="Y74" s="5">
        <v>12.328257388239194</v>
      </c>
      <c r="Z74" s="5">
        <v>12.655719904894228</v>
      </c>
      <c r="AA74" s="5">
        <v>12.876549665388049</v>
      </c>
      <c r="AB74" s="5">
        <v>13.028164276157783</v>
      </c>
      <c r="AC74" s="5">
        <v>13.17623854131956</v>
      </c>
      <c r="AD74" s="5">
        <v>13.277796870251905</v>
      </c>
      <c r="AE74" s="5">
        <v>13.340961285153345</v>
      </c>
      <c r="AF74" s="5">
        <v>13.399107079033346</v>
      </c>
      <c r="AG74" s="5">
        <v>13.508556825653052</v>
      </c>
      <c r="AH74" s="20"/>
    </row>
    <row r="75" spans="1:34" ht="17.25" thickBot="1" x14ac:dyDescent="0.35">
      <c r="A75" s="79"/>
      <c r="B75" s="19" t="s">
        <v>143</v>
      </c>
      <c r="C75" s="19"/>
      <c r="D75" s="6">
        <v>7.8590839624911837</v>
      </c>
      <c r="E75" s="6">
        <v>9.7771295342707898</v>
      </c>
      <c r="F75" s="6">
        <v>10.48401222369786</v>
      </c>
      <c r="G75" s="6">
        <v>10.552183625656571</v>
      </c>
      <c r="H75" s="6">
        <v>10.131536107396709</v>
      </c>
      <c r="I75" s="6">
        <v>9.6468644360559068</v>
      </c>
      <c r="J75" s="6">
        <v>9.6798375450933989</v>
      </c>
      <c r="K75" s="6">
        <v>10.135801475548547</v>
      </c>
      <c r="L75" s="6">
        <v>10.691629372893967</v>
      </c>
      <c r="M75" s="6">
        <v>10.95024956312052</v>
      </c>
      <c r="N75" s="6">
        <v>11.034905167455943</v>
      </c>
      <c r="O75" s="6">
        <v>11.080508751116707</v>
      </c>
      <c r="P75" s="6">
        <v>11.135438369431618</v>
      </c>
      <c r="Q75" s="6">
        <v>11.268144076282724</v>
      </c>
      <c r="R75" s="6">
        <v>11.509884378277818</v>
      </c>
      <c r="S75" s="6">
        <v>11.694421805839776</v>
      </c>
      <c r="T75" s="6">
        <v>11.815401161917418</v>
      </c>
      <c r="U75" s="6">
        <v>12.06001973503127</v>
      </c>
      <c r="V75" s="6">
        <v>12.313268914843931</v>
      </c>
      <c r="W75" s="6">
        <v>12.394219151711109</v>
      </c>
      <c r="X75" s="6">
        <v>12.414292758508171</v>
      </c>
      <c r="Y75" s="6">
        <v>12.628257388239195</v>
      </c>
      <c r="Z75" s="6">
        <v>12.955719904894229</v>
      </c>
      <c r="AA75" s="6">
        <v>13.17654966538805</v>
      </c>
      <c r="AB75" s="6">
        <v>13.328164276157784</v>
      </c>
      <c r="AC75" s="6">
        <v>13.47623854131956</v>
      </c>
      <c r="AD75" s="6">
        <v>13.577796870251905</v>
      </c>
      <c r="AE75" s="6">
        <v>13.640961285153345</v>
      </c>
      <c r="AF75" s="6">
        <v>13.699107079033347</v>
      </c>
      <c r="AG75" s="6">
        <v>13.808556825653053</v>
      </c>
      <c r="AH75" s="20"/>
    </row>
    <row r="76" spans="1:34" ht="17.25" thickBot="1" x14ac:dyDescent="0.35">
      <c r="A76" s="79"/>
      <c r="B76" s="19" t="s">
        <v>126</v>
      </c>
      <c r="C76" s="19"/>
      <c r="D76" s="5">
        <v>9.5046828691358822</v>
      </c>
      <c r="E76" s="5">
        <v>10.725859070436073</v>
      </c>
      <c r="F76" s="5">
        <v>10.818955435393182</v>
      </c>
      <c r="G76" s="5">
        <v>10.459426877159471</v>
      </c>
      <c r="H76" s="5">
        <v>9.9927619302799133</v>
      </c>
      <c r="I76" s="5">
        <v>9.4720510071123911</v>
      </c>
      <c r="J76" s="5">
        <v>9.1130800523699627</v>
      </c>
      <c r="K76" s="5">
        <v>9.0010012365170446</v>
      </c>
      <c r="L76" s="5">
        <v>9.0754148716480127</v>
      </c>
      <c r="M76" s="5">
        <v>9.1327813183624933</v>
      </c>
      <c r="N76" s="5">
        <v>9.1893221970341976</v>
      </c>
      <c r="O76" s="5">
        <v>9.2903331869531307</v>
      </c>
      <c r="P76" s="5">
        <v>9.3616794669083632</v>
      </c>
      <c r="Q76" s="5">
        <v>9.329478708519769</v>
      </c>
      <c r="R76" s="5">
        <v>9.2211380460646808</v>
      </c>
      <c r="S76" s="5">
        <v>9.0899665629201216</v>
      </c>
      <c r="T76" s="5">
        <v>9.0444208547792435</v>
      </c>
      <c r="U76" s="5">
        <v>9.0980931827848668</v>
      </c>
      <c r="V76" s="5">
        <v>9.0923251465520387</v>
      </c>
      <c r="W76" s="5">
        <v>9.0313846449736435</v>
      </c>
      <c r="X76" s="5">
        <v>9.0341181603608565</v>
      </c>
      <c r="Y76" s="5">
        <v>9.141337678010558</v>
      </c>
      <c r="Z76" s="5">
        <v>9.316563897939476</v>
      </c>
      <c r="AA76" s="5">
        <v>9.420759264990183</v>
      </c>
      <c r="AB76" s="5">
        <v>9.3653163075202617</v>
      </c>
      <c r="AC76" s="5">
        <v>9.2854275147602277</v>
      </c>
      <c r="AD76" s="5">
        <v>9.3470843903870744</v>
      </c>
      <c r="AE76" s="5">
        <v>9.5361667743212095</v>
      </c>
      <c r="AF76" s="5">
        <v>9.7160938037225026</v>
      </c>
      <c r="AG76" s="5">
        <v>9.7722341107134092</v>
      </c>
      <c r="AH76" s="20"/>
    </row>
    <row r="77" spans="1:34" ht="17.25" thickBot="1" x14ac:dyDescent="0.35">
      <c r="A77" s="79"/>
      <c r="B77" s="19" t="s">
        <v>117</v>
      </c>
      <c r="C77" s="19"/>
      <c r="D77" s="6">
        <v>9.5046828691358822</v>
      </c>
      <c r="E77" s="6">
        <v>10.725859070436073</v>
      </c>
      <c r="F77" s="6">
        <v>10.818955435393182</v>
      </c>
      <c r="G77" s="6">
        <v>10.459426877159471</v>
      </c>
      <c r="H77" s="6">
        <v>9.9927619302799133</v>
      </c>
      <c r="I77" s="6">
        <v>9.4720510071123911</v>
      </c>
      <c r="J77" s="6">
        <v>9.1130800523699627</v>
      </c>
      <c r="K77" s="6">
        <v>9.0010012365170446</v>
      </c>
      <c r="L77" s="6">
        <v>9.0754148716480127</v>
      </c>
      <c r="M77" s="6">
        <v>9.1327813183624933</v>
      </c>
      <c r="N77" s="6">
        <v>9.1893221970341976</v>
      </c>
      <c r="O77" s="6">
        <v>9.2903331869531307</v>
      </c>
      <c r="P77" s="6">
        <v>9.3616794669083632</v>
      </c>
      <c r="Q77" s="6">
        <v>9.329478708519769</v>
      </c>
      <c r="R77" s="6">
        <v>9.2211380460646808</v>
      </c>
      <c r="S77" s="6">
        <v>9.0899665629201216</v>
      </c>
      <c r="T77" s="6">
        <v>9.0444208547792435</v>
      </c>
      <c r="U77" s="6">
        <v>9.0980931827848668</v>
      </c>
      <c r="V77" s="6">
        <v>9.0923251465520387</v>
      </c>
      <c r="W77" s="6">
        <v>9.0313846449736435</v>
      </c>
      <c r="X77" s="6">
        <v>9.0341181603608565</v>
      </c>
      <c r="Y77" s="6">
        <v>9.141337678010558</v>
      </c>
      <c r="Z77" s="6">
        <v>9.316563897939476</v>
      </c>
      <c r="AA77" s="6">
        <v>9.420759264990183</v>
      </c>
      <c r="AB77" s="6">
        <v>9.3653163075202617</v>
      </c>
      <c r="AC77" s="6">
        <v>9.2854275147602277</v>
      </c>
      <c r="AD77" s="6">
        <v>9.3470843903870744</v>
      </c>
      <c r="AE77" s="6">
        <v>9.5361667743212095</v>
      </c>
      <c r="AF77" s="6">
        <v>9.7160938037225026</v>
      </c>
      <c r="AG77" s="6">
        <v>9.7722341107134092</v>
      </c>
      <c r="AH77" s="20"/>
    </row>
    <row r="78" spans="1:34" ht="17.25" thickBot="1" x14ac:dyDescent="0.35">
      <c r="A78" s="79"/>
      <c r="B78" s="19" t="s">
        <v>118</v>
      </c>
      <c r="C78" s="19"/>
      <c r="D78" s="5">
        <v>10.239690503823724</v>
      </c>
      <c r="E78" s="5">
        <v>11.897526611644253</v>
      </c>
      <c r="F78" s="5">
        <v>11.874166568795555</v>
      </c>
      <c r="G78" s="5">
        <v>11.3704014140095</v>
      </c>
      <c r="H78" s="5">
        <v>11.07965804843171</v>
      </c>
      <c r="I78" s="5">
        <v>10.938470198715885</v>
      </c>
      <c r="J78" s="5">
        <v>10.952568850157974</v>
      </c>
      <c r="K78" s="5">
        <v>11.003832994565848</v>
      </c>
      <c r="L78" s="5">
        <v>11.074476834102793</v>
      </c>
      <c r="M78" s="5">
        <v>11.099140347310524</v>
      </c>
      <c r="N78" s="5">
        <v>11.163411804498566</v>
      </c>
      <c r="O78" s="5">
        <v>11.244424976869677</v>
      </c>
      <c r="P78" s="5">
        <v>11.264636326816653</v>
      </c>
      <c r="Q78" s="5">
        <v>11.213636630188251</v>
      </c>
      <c r="R78" s="5">
        <v>11.154927185485471</v>
      </c>
      <c r="S78" s="5">
        <v>11.131861068189004</v>
      </c>
      <c r="T78" s="5">
        <v>11.220189896297413</v>
      </c>
      <c r="U78" s="5">
        <v>11.441228592966555</v>
      </c>
      <c r="V78" s="5">
        <v>11.637392797108108</v>
      </c>
      <c r="W78" s="5">
        <v>11.763963020676277</v>
      </c>
      <c r="X78" s="5">
        <v>11.911895700063521</v>
      </c>
      <c r="Y78" s="5">
        <v>12.165900652353278</v>
      </c>
      <c r="Z78" s="5">
        <v>12.502871894168109</v>
      </c>
      <c r="AA78" s="5">
        <v>12.751008826407105</v>
      </c>
      <c r="AB78" s="5">
        <v>12.837531825295814</v>
      </c>
      <c r="AC78" s="5">
        <v>12.928217519640853</v>
      </c>
      <c r="AD78" s="5">
        <v>13.042363346285303</v>
      </c>
      <c r="AE78" s="5">
        <v>13.018797311642828</v>
      </c>
      <c r="AF78" s="5">
        <v>12.946039628248839</v>
      </c>
      <c r="AG78" s="5">
        <v>12.986876595360773</v>
      </c>
      <c r="AH78" s="20"/>
    </row>
    <row r="79" spans="1:34" ht="17.25" thickBot="1" x14ac:dyDescent="0.35">
      <c r="A79" s="79"/>
      <c r="B79" s="19" t="s">
        <v>132</v>
      </c>
      <c r="C79" s="19"/>
      <c r="D79" s="6">
        <v>10.239690503823724</v>
      </c>
      <c r="E79" s="6">
        <v>11.897526611644253</v>
      </c>
      <c r="F79" s="6">
        <v>11.874166568795555</v>
      </c>
      <c r="G79" s="6">
        <v>11.3704014140095</v>
      </c>
      <c r="H79" s="6">
        <v>11.07965804843171</v>
      </c>
      <c r="I79" s="6">
        <v>10.938470198715885</v>
      </c>
      <c r="J79" s="6">
        <v>10.952568850157974</v>
      </c>
      <c r="K79" s="6">
        <v>11.003832994565848</v>
      </c>
      <c r="L79" s="6">
        <v>11.074476834102793</v>
      </c>
      <c r="M79" s="6">
        <v>11.099140347310524</v>
      </c>
      <c r="N79" s="6">
        <v>11.163411804498566</v>
      </c>
      <c r="O79" s="6">
        <v>11.244424976869677</v>
      </c>
      <c r="P79" s="6">
        <v>11.264636326816653</v>
      </c>
      <c r="Q79" s="6">
        <v>11.213636630188251</v>
      </c>
      <c r="R79" s="6">
        <v>11.154927185485471</v>
      </c>
      <c r="S79" s="6">
        <v>11.131861068189004</v>
      </c>
      <c r="T79" s="6">
        <v>11.220189896297413</v>
      </c>
      <c r="U79" s="6">
        <v>11.441228592966555</v>
      </c>
      <c r="V79" s="6">
        <v>11.637392797108108</v>
      </c>
      <c r="W79" s="6">
        <v>11.763963020676277</v>
      </c>
      <c r="X79" s="6">
        <v>11.911895700063521</v>
      </c>
      <c r="Y79" s="6">
        <v>12.165900652353278</v>
      </c>
      <c r="Z79" s="6">
        <v>12.502871894168109</v>
      </c>
      <c r="AA79" s="6">
        <v>12.751008826407105</v>
      </c>
      <c r="AB79" s="6">
        <v>12.837531825295814</v>
      </c>
      <c r="AC79" s="6">
        <v>12.928217519640853</v>
      </c>
      <c r="AD79" s="6">
        <v>13.042363346285303</v>
      </c>
      <c r="AE79" s="6">
        <v>13.018797311642828</v>
      </c>
      <c r="AF79" s="6">
        <v>12.946039628248839</v>
      </c>
      <c r="AG79" s="6">
        <v>12.986876595360773</v>
      </c>
      <c r="AH79" s="20"/>
    </row>
    <row r="80" spans="1:34" ht="17.25" thickBot="1" x14ac:dyDescent="0.35">
      <c r="A80" s="79"/>
      <c r="B80" s="19" t="s">
        <v>127</v>
      </c>
      <c r="C80" s="19"/>
      <c r="D80" s="5">
        <v>9.5046828691358822</v>
      </c>
      <c r="E80" s="5">
        <v>10.725859070436073</v>
      </c>
      <c r="F80" s="5">
        <v>10.818955435393182</v>
      </c>
      <c r="G80" s="5">
        <v>10.459426877159471</v>
      </c>
      <c r="H80" s="5">
        <v>9.9927619302799133</v>
      </c>
      <c r="I80" s="5">
        <v>9.4720510071123911</v>
      </c>
      <c r="J80" s="5">
        <v>9.1130800523699627</v>
      </c>
      <c r="K80" s="5">
        <v>9.0010012365170446</v>
      </c>
      <c r="L80" s="5">
        <v>9.0754148716480127</v>
      </c>
      <c r="M80" s="5">
        <v>9.1327813183624933</v>
      </c>
      <c r="N80" s="5">
        <v>9.1893221970341976</v>
      </c>
      <c r="O80" s="5">
        <v>9.2903331869531307</v>
      </c>
      <c r="P80" s="5">
        <v>9.3616794669083632</v>
      </c>
      <c r="Q80" s="5">
        <v>9.329478708519769</v>
      </c>
      <c r="R80" s="5">
        <v>9.2211380460646808</v>
      </c>
      <c r="S80" s="5">
        <v>9.0899665629201216</v>
      </c>
      <c r="T80" s="5">
        <v>9.0444208547792435</v>
      </c>
      <c r="U80" s="5">
        <v>9.0980931827848668</v>
      </c>
      <c r="V80" s="5">
        <v>9.0923251465520387</v>
      </c>
      <c r="W80" s="5">
        <v>9.0313846449736435</v>
      </c>
      <c r="X80" s="5">
        <v>9.0341181603608565</v>
      </c>
      <c r="Y80" s="5">
        <v>9.141337678010558</v>
      </c>
      <c r="Z80" s="5">
        <v>9.316563897939476</v>
      </c>
      <c r="AA80" s="5">
        <v>9.420759264990183</v>
      </c>
      <c r="AB80" s="5">
        <v>9.3653163075202617</v>
      </c>
      <c r="AC80" s="5">
        <v>9.2854275147602277</v>
      </c>
      <c r="AD80" s="5">
        <v>9.3470843903870744</v>
      </c>
      <c r="AE80" s="5">
        <v>9.5361667743212095</v>
      </c>
      <c r="AF80" s="5">
        <v>9.7160938037225026</v>
      </c>
      <c r="AG80" s="5">
        <v>9.7722341107134092</v>
      </c>
      <c r="AH80" s="20"/>
    </row>
    <row r="81" spans="1:34" ht="17.25" thickBot="1" x14ac:dyDescent="0.35">
      <c r="A81" s="79"/>
      <c r="B81" s="19" t="s">
        <v>121</v>
      </c>
      <c r="C81" s="19"/>
      <c r="D81" s="6">
        <v>11.682679031194077</v>
      </c>
      <c r="E81" s="6">
        <v>13.535717607260985</v>
      </c>
      <c r="F81" s="6">
        <v>14.041063196289226</v>
      </c>
      <c r="G81" s="6">
        <v>14.078795610428042</v>
      </c>
      <c r="H81" s="6">
        <v>13.938043074953985</v>
      </c>
      <c r="I81" s="6">
        <v>13.680073282201885</v>
      </c>
      <c r="J81" s="6">
        <v>13.677750965692626</v>
      </c>
      <c r="K81" s="6">
        <v>13.914927241323717</v>
      </c>
      <c r="L81" s="6">
        <v>14.19647963731456</v>
      </c>
      <c r="M81" s="6">
        <v>14.313263228945891</v>
      </c>
      <c r="N81" s="6">
        <v>14.37086473872033</v>
      </c>
      <c r="O81" s="6">
        <v>14.373715624143779</v>
      </c>
      <c r="P81" s="6">
        <v>14.288632464747931</v>
      </c>
      <c r="Q81" s="6">
        <v>14.117352893866144</v>
      </c>
      <c r="R81" s="6">
        <v>13.926260014104535</v>
      </c>
      <c r="S81" s="6">
        <v>13.801947331461813</v>
      </c>
      <c r="T81" s="6">
        <v>13.798639246905745</v>
      </c>
      <c r="U81" s="6">
        <v>13.864534506417893</v>
      </c>
      <c r="V81" s="6">
        <v>13.872852039269844</v>
      </c>
      <c r="W81" s="6">
        <v>13.864143754342681</v>
      </c>
      <c r="X81" s="6">
        <v>13.857656363238846</v>
      </c>
      <c r="Y81" s="6">
        <v>13.793493195056286</v>
      </c>
      <c r="Z81" s="6">
        <v>13.726836536446783</v>
      </c>
      <c r="AA81" s="6">
        <v>13.730091104925847</v>
      </c>
      <c r="AB81" s="6">
        <v>13.778291557018969</v>
      </c>
      <c r="AC81" s="6">
        <v>13.814978695978056</v>
      </c>
      <c r="AD81" s="6">
        <v>13.799493503342205</v>
      </c>
      <c r="AE81" s="6">
        <v>13.758218826640842</v>
      </c>
      <c r="AF81" s="6">
        <v>13.77285001978321</v>
      </c>
      <c r="AG81" s="6">
        <v>13.871849464161524</v>
      </c>
      <c r="AH81" s="20"/>
    </row>
    <row r="82" spans="1:34" ht="17.25" thickBot="1" x14ac:dyDescent="0.35">
      <c r="A82" s="79"/>
      <c r="B82" s="19" t="s">
        <v>134</v>
      </c>
      <c r="C82" s="19"/>
      <c r="D82" s="5">
        <v>7.8590839624911837</v>
      </c>
      <c r="E82" s="5">
        <v>9.7771295342707898</v>
      </c>
      <c r="F82" s="5">
        <v>10.48401222369786</v>
      </c>
      <c r="G82" s="5">
        <v>10.552183625656571</v>
      </c>
      <c r="H82" s="5">
        <v>10.131536107396709</v>
      </c>
      <c r="I82" s="5">
        <v>9.6468644360559068</v>
      </c>
      <c r="J82" s="5">
        <v>9.6798375450933989</v>
      </c>
      <c r="K82" s="5">
        <v>10.135801475548547</v>
      </c>
      <c r="L82" s="5">
        <v>10.691629372893967</v>
      </c>
      <c r="M82" s="5">
        <v>10.95024956312052</v>
      </c>
      <c r="N82" s="5">
        <v>11.034905167455943</v>
      </c>
      <c r="O82" s="5">
        <v>11.080508751116707</v>
      </c>
      <c r="P82" s="5">
        <v>11.135438369431618</v>
      </c>
      <c r="Q82" s="5">
        <v>11.268144076282724</v>
      </c>
      <c r="R82" s="5">
        <v>11.509884378277818</v>
      </c>
      <c r="S82" s="5">
        <v>11.694421805839776</v>
      </c>
      <c r="T82" s="5">
        <v>11.815401161917418</v>
      </c>
      <c r="U82" s="5">
        <v>12.06001973503127</v>
      </c>
      <c r="V82" s="5">
        <v>12.313268914843931</v>
      </c>
      <c r="W82" s="5">
        <v>12.394219151711109</v>
      </c>
      <c r="X82" s="5">
        <v>12.414292758508171</v>
      </c>
      <c r="Y82" s="5">
        <v>12.628257388239195</v>
      </c>
      <c r="Z82" s="5">
        <v>12.955719904894229</v>
      </c>
      <c r="AA82" s="5">
        <v>13.17654966538805</v>
      </c>
      <c r="AB82" s="5">
        <v>13.328164276157784</v>
      </c>
      <c r="AC82" s="5">
        <v>13.47623854131956</v>
      </c>
      <c r="AD82" s="5">
        <v>13.577796870251905</v>
      </c>
      <c r="AE82" s="5">
        <v>13.640961285153345</v>
      </c>
      <c r="AF82" s="5">
        <v>13.699107079033347</v>
      </c>
      <c r="AG82" s="5">
        <v>13.808556825653053</v>
      </c>
      <c r="AH82" s="20"/>
    </row>
    <row r="83" spans="1:34" ht="17.25" thickBot="1" x14ac:dyDescent="0.35">
      <c r="A83" s="79"/>
      <c r="B83" s="19" t="s">
        <v>115</v>
      </c>
      <c r="C83" s="19"/>
      <c r="D83" s="6">
        <v>9.5046828691358822</v>
      </c>
      <c r="E83" s="6">
        <v>10.725859070436073</v>
      </c>
      <c r="F83" s="6">
        <v>10.818955435393182</v>
      </c>
      <c r="G83" s="6">
        <v>10.459426877159471</v>
      </c>
      <c r="H83" s="6">
        <v>9.9927619302799133</v>
      </c>
      <c r="I83" s="6">
        <v>9.4720510071123911</v>
      </c>
      <c r="J83" s="6">
        <v>9.1130800523699627</v>
      </c>
      <c r="K83" s="6">
        <v>9.0010012365170446</v>
      </c>
      <c r="L83" s="6">
        <v>9.0754148716480127</v>
      </c>
      <c r="M83" s="6">
        <v>9.1327813183624933</v>
      </c>
      <c r="N83" s="6">
        <v>9.1893221970341976</v>
      </c>
      <c r="O83" s="6">
        <v>9.2903331869531307</v>
      </c>
      <c r="P83" s="6">
        <v>9.3616794669083632</v>
      </c>
      <c r="Q83" s="6">
        <v>9.329478708519769</v>
      </c>
      <c r="R83" s="6">
        <v>9.2211380460646808</v>
      </c>
      <c r="S83" s="6">
        <v>9.0899665629201216</v>
      </c>
      <c r="T83" s="6">
        <v>9.0444208547792435</v>
      </c>
      <c r="U83" s="6">
        <v>9.0980931827848668</v>
      </c>
      <c r="V83" s="6">
        <v>9.0923251465520387</v>
      </c>
      <c r="W83" s="6">
        <v>9.0313846449736435</v>
      </c>
      <c r="X83" s="6">
        <v>9.0341181603608565</v>
      </c>
      <c r="Y83" s="6">
        <v>9.141337678010558</v>
      </c>
      <c r="Z83" s="6">
        <v>9.316563897939476</v>
      </c>
      <c r="AA83" s="6">
        <v>9.420759264990183</v>
      </c>
      <c r="AB83" s="6">
        <v>9.3653163075202617</v>
      </c>
      <c r="AC83" s="6">
        <v>9.2854275147602277</v>
      </c>
      <c r="AD83" s="6">
        <v>9.3470843903870744</v>
      </c>
      <c r="AE83" s="6">
        <v>9.5361667743212095</v>
      </c>
      <c r="AF83" s="6">
        <v>9.7160938037225026</v>
      </c>
      <c r="AG83" s="6">
        <v>9.7722341107134092</v>
      </c>
      <c r="AH83" s="20"/>
    </row>
    <row r="84" spans="1:34" ht="17.25" thickBot="1" x14ac:dyDescent="0.35">
      <c r="A84" s="79"/>
      <c r="B84" s="19" t="s">
        <v>113</v>
      </c>
      <c r="C84" s="19"/>
      <c r="D84" s="5">
        <v>11.232679031194078</v>
      </c>
      <c r="E84" s="5">
        <v>13.085717607260985</v>
      </c>
      <c r="F84" s="5">
        <v>13.591063196289227</v>
      </c>
      <c r="G84" s="5">
        <v>13.628795610428043</v>
      </c>
      <c r="H84" s="5">
        <v>13.488043074953985</v>
      </c>
      <c r="I84" s="5">
        <v>13.230073282201886</v>
      </c>
      <c r="J84" s="5">
        <v>13.227750965692627</v>
      </c>
      <c r="K84" s="5">
        <v>13.464927241323718</v>
      </c>
      <c r="L84" s="5">
        <v>13.746479637314561</v>
      </c>
      <c r="M84" s="5">
        <v>13.863263228945891</v>
      </c>
      <c r="N84" s="5">
        <v>13.920864738720331</v>
      </c>
      <c r="O84" s="5">
        <v>13.92371562414378</v>
      </c>
      <c r="P84" s="5">
        <v>13.838632464747931</v>
      </c>
      <c r="Q84" s="5">
        <v>13.667352893866145</v>
      </c>
      <c r="R84" s="5">
        <v>13.476260014104536</v>
      </c>
      <c r="S84" s="5">
        <v>13.351947331461814</v>
      </c>
      <c r="T84" s="5">
        <v>13.348639246905746</v>
      </c>
      <c r="U84" s="5">
        <v>13.414534506417894</v>
      </c>
      <c r="V84" s="5">
        <v>13.422852039269845</v>
      </c>
      <c r="W84" s="5">
        <v>13.414143754342682</v>
      </c>
      <c r="X84" s="5">
        <v>13.407656363238846</v>
      </c>
      <c r="Y84" s="5">
        <v>13.343493195056286</v>
      </c>
      <c r="Z84" s="5">
        <v>13.276836536446783</v>
      </c>
      <c r="AA84" s="5">
        <v>13.280091104925848</v>
      </c>
      <c r="AB84" s="5">
        <v>13.32829155701897</v>
      </c>
      <c r="AC84" s="5">
        <v>13.364978695978056</v>
      </c>
      <c r="AD84" s="5">
        <v>13.349493503342206</v>
      </c>
      <c r="AE84" s="5">
        <v>13.308218826640843</v>
      </c>
      <c r="AF84" s="5">
        <v>13.32285001978321</v>
      </c>
      <c r="AG84" s="5">
        <v>13.421849464161525</v>
      </c>
      <c r="AH84" s="20"/>
    </row>
    <row r="85" spans="1:34" ht="17.25" thickBot="1" x14ac:dyDescent="0.35">
      <c r="A85" s="79"/>
      <c r="B85" s="19" t="s">
        <v>119</v>
      </c>
      <c r="C85" s="19"/>
      <c r="D85" s="6">
        <v>11.601744893617969</v>
      </c>
      <c r="E85" s="6">
        <v>13.691997173660095</v>
      </c>
      <c r="F85" s="6">
        <v>14.664996159354153</v>
      </c>
      <c r="G85" s="6">
        <v>14.939597777619095</v>
      </c>
      <c r="H85" s="6">
        <v>14.748676937407117</v>
      </c>
      <c r="I85" s="6">
        <v>14.557325412304037</v>
      </c>
      <c r="J85" s="6">
        <v>14.889292796284121</v>
      </c>
      <c r="K85" s="6">
        <v>15.544690224852019</v>
      </c>
      <c r="L85" s="6">
        <v>16.140114295261839</v>
      </c>
      <c r="M85" s="6">
        <v>16.309937689697776</v>
      </c>
      <c r="N85" s="6">
        <v>16.301431874630239</v>
      </c>
      <c r="O85" s="6">
        <v>16.277983736296434</v>
      </c>
      <c r="P85" s="6">
        <v>16.281902229213969</v>
      </c>
      <c r="Q85" s="6">
        <v>16.517866157091362</v>
      </c>
      <c r="R85" s="6">
        <v>17.074370759000569</v>
      </c>
      <c r="S85" s="6">
        <v>17.647399640902535</v>
      </c>
      <c r="T85" s="6">
        <v>18.178380285809205</v>
      </c>
      <c r="U85" s="6">
        <v>18.850051677601144</v>
      </c>
      <c r="V85" s="6">
        <v>19.445820056871739</v>
      </c>
      <c r="W85" s="6">
        <v>19.624969860881954</v>
      </c>
      <c r="X85" s="6">
        <v>19.708233869968584</v>
      </c>
      <c r="Y85" s="6">
        <v>20.436496735400741</v>
      </c>
      <c r="Z85" s="6">
        <v>21.605501218168008</v>
      </c>
      <c r="AA85" s="6">
        <v>22.276051046730061</v>
      </c>
      <c r="AB85" s="6">
        <v>22.458293915431362</v>
      </c>
      <c r="AC85" s="6">
        <v>22.799706888487474</v>
      </c>
      <c r="AD85" s="6">
        <v>23.250330717473215</v>
      </c>
      <c r="AE85" s="6">
        <v>23.544893701581845</v>
      </c>
      <c r="AF85" s="6">
        <v>23.725892145494488</v>
      </c>
      <c r="AG85" s="6">
        <v>23.976626958169859</v>
      </c>
      <c r="AH85" s="20"/>
    </row>
    <row r="86" spans="1:34" ht="17.25" thickBot="1" x14ac:dyDescent="0.35">
      <c r="A86" s="79"/>
      <c r="B86" s="19" t="s">
        <v>133</v>
      </c>
      <c r="C86" s="19"/>
      <c r="D86" s="5">
        <v>11.601744893617969</v>
      </c>
      <c r="E86" s="5">
        <v>13.691997173660095</v>
      </c>
      <c r="F86" s="5">
        <v>14.664996159354153</v>
      </c>
      <c r="G86" s="5">
        <v>14.939597777619095</v>
      </c>
      <c r="H86" s="5">
        <v>14.748676937407117</v>
      </c>
      <c r="I86" s="5">
        <v>14.557325412304037</v>
      </c>
      <c r="J86" s="5">
        <v>14.889292796284121</v>
      </c>
      <c r="K86" s="5">
        <v>15.544690224852019</v>
      </c>
      <c r="L86" s="5">
        <v>16.140114295261839</v>
      </c>
      <c r="M86" s="5">
        <v>16.309937689697776</v>
      </c>
      <c r="N86" s="5">
        <v>16.301431874630239</v>
      </c>
      <c r="O86" s="5">
        <v>16.277983736296434</v>
      </c>
      <c r="P86" s="5">
        <v>16.281902229213969</v>
      </c>
      <c r="Q86" s="5">
        <v>16.517866157091362</v>
      </c>
      <c r="R86" s="5">
        <v>17.074370759000569</v>
      </c>
      <c r="S86" s="5">
        <v>17.647399640902535</v>
      </c>
      <c r="T86" s="5">
        <v>18.178380285809205</v>
      </c>
      <c r="U86" s="5">
        <v>18.850051677601144</v>
      </c>
      <c r="V86" s="5">
        <v>19.445820056871739</v>
      </c>
      <c r="W86" s="5">
        <v>19.624969860881954</v>
      </c>
      <c r="X86" s="5">
        <v>19.708233869968584</v>
      </c>
      <c r="Y86" s="5">
        <v>20.436496735400741</v>
      </c>
      <c r="Z86" s="5">
        <v>21.605501218168008</v>
      </c>
      <c r="AA86" s="5">
        <v>22.276051046730061</v>
      </c>
      <c r="AB86" s="5">
        <v>22.458293915431362</v>
      </c>
      <c r="AC86" s="5">
        <v>22.799706888487474</v>
      </c>
      <c r="AD86" s="5">
        <v>23.250330717473215</v>
      </c>
      <c r="AE86" s="5">
        <v>23.544893701581845</v>
      </c>
      <c r="AF86" s="5">
        <v>23.725892145494488</v>
      </c>
      <c r="AG86" s="5">
        <v>23.976626958169859</v>
      </c>
      <c r="AH86" s="20"/>
    </row>
    <row r="87" spans="1:34" ht="17.25" thickBot="1" x14ac:dyDescent="0.35">
      <c r="A87" s="79"/>
      <c r="B87" s="19" t="s">
        <v>141</v>
      </c>
      <c r="C87" s="19"/>
      <c r="D87" s="6">
        <v>10.039690503823724</v>
      </c>
      <c r="E87" s="6">
        <v>11.697526611644253</v>
      </c>
      <c r="F87" s="6">
        <v>11.674166568795556</v>
      </c>
      <c r="G87" s="6">
        <v>11.1704014140095</v>
      </c>
      <c r="H87" s="6">
        <v>10.879658048431711</v>
      </c>
      <c r="I87" s="6">
        <v>10.738470198715886</v>
      </c>
      <c r="J87" s="6">
        <v>10.752568850157974</v>
      </c>
      <c r="K87" s="6">
        <v>10.803832994565848</v>
      </c>
      <c r="L87" s="6">
        <v>10.874476834102794</v>
      </c>
      <c r="M87" s="6">
        <v>10.899140347310524</v>
      </c>
      <c r="N87" s="6">
        <v>10.963411804498566</v>
      </c>
      <c r="O87" s="6">
        <v>11.044424976869678</v>
      </c>
      <c r="P87" s="6">
        <v>11.064636326816654</v>
      </c>
      <c r="Q87" s="6">
        <v>11.013636630188252</v>
      </c>
      <c r="R87" s="6">
        <v>10.954927185485472</v>
      </c>
      <c r="S87" s="6">
        <v>10.931861068189004</v>
      </c>
      <c r="T87" s="6">
        <v>11.020189896297413</v>
      </c>
      <c r="U87" s="6">
        <v>11.241228592966555</v>
      </c>
      <c r="V87" s="6">
        <v>11.437392797108108</v>
      </c>
      <c r="W87" s="6">
        <v>11.563963020676278</v>
      </c>
      <c r="X87" s="6">
        <v>11.711895700063522</v>
      </c>
      <c r="Y87" s="6">
        <v>11.965900652353278</v>
      </c>
      <c r="Z87" s="6">
        <v>12.30287189416811</v>
      </c>
      <c r="AA87" s="6">
        <v>12.551008826407106</v>
      </c>
      <c r="AB87" s="6">
        <v>12.637531825295815</v>
      </c>
      <c r="AC87" s="6">
        <v>12.728217519640854</v>
      </c>
      <c r="AD87" s="6">
        <v>12.842363346285303</v>
      </c>
      <c r="AE87" s="6">
        <v>12.818797311642829</v>
      </c>
      <c r="AF87" s="6">
        <v>12.746039628248839</v>
      </c>
      <c r="AG87" s="6">
        <v>12.786876595360773</v>
      </c>
      <c r="AH87" s="20"/>
    </row>
    <row r="88" spans="1:34" ht="17.25" thickBot="1" x14ac:dyDescent="0.35">
      <c r="A88" s="79"/>
      <c r="B88" s="19" t="s">
        <v>142</v>
      </c>
      <c r="C88" s="19"/>
      <c r="D88" s="5">
        <v>10.039690503823724</v>
      </c>
      <c r="E88" s="5">
        <v>11.697526611644253</v>
      </c>
      <c r="F88" s="5">
        <v>11.674166568795556</v>
      </c>
      <c r="G88" s="5">
        <v>11.1704014140095</v>
      </c>
      <c r="H88" s="5">
        <v>10.879658048431711</v>
      </c>
      <c r="I88" s="5">
        <v>10.738470198715886</v>
      </c>
      <c r="J88" s="5">
        <v>10.752568850157974</v>
      </c>
      <c r="K88" s="5">
        <v>10.803832994565848</v>
      </c>
      <c r="L88" s="5">
        <v>10.874476834102794</v>
      </c>
      <c r="M88" s="5">
        <v>10.899140347310524</v>
      </c>
      <c r="N88" s="5">
        <v>10.963411804498566</v>
      </c>
      <c r="O88" s="5">
        <v>11.044424976869678</v>
      </c>
      <c r="P88" s="5">
        <v>11.064636326816654</v>
      </c>
      <c r="Q88" s="5">
        <v>11.013636630188252</v>
      </c>
      <c r="R88" s="5">
        <v>10.954927185485472</v>
      </c>
      <c r="S88" s="5">
        <v>10.931861068189004</v>
      </c>
      <c r="T88" s="5">
        <v>11.020189896297413</v>
      </c>
      <c r="U88" s="5">
        <v>11.241228592966555</v>
      </c>
      <c r="V88" s="5">
        <v>11.437392797108108</v>
      </c>
      <c r="W88" s="5">
        <v>11.563963020676278</v>
      </c>
      <c r="X88" s="5">
        <v>11.711895700063522</v>
      </c>
      <c r="Y88" s="5">
        <v>11.965900652353278</v>
      </c>
      <c r="Z88" s="5">
        <v>12.30287189416811</v>
      </c>
      <c r="AA88" s="5">
        <v>12.551008826407106</v>
      </c>
      <c r="AB88" s="5">
        <v>12.637531825295815</v>
      </c>
      <c r="AC88" s="5">
        <v>12.728217519640854</v>
      </c>
      <c r="AD88" s="5">
        <v>12.842363346285303</v>
      </c>
      <c r="AE88" s="5">
        <v>12.818797311642829</v>
      </c>
      <c r="AF88" s="5">
        <v>12.746039628248839</v>
      </c>
      <c r="AG88" s="5">
        <v>12.786876595360773</v>
      </c>
      <c r="AH88" s="20"/>
    </row>
    <row r="89" spans="1:34" ht="17.25" thickBot="1" x14ac:dyDescent="0.35">
      <c r="A89" s="79"/>
      <c r="B89" s="19" t="s">
        <v>182</v>
      </c>
      <c r="C89" s="19"/>
      <c r="D89" s="6">
        <v>8.1156184892071881</v>
      </c>
      <c r="E89" s="6">
        <v>10.08368405966891</v>
      </c>
      <c r="F89" s="6">
        <v>10.060139733629512</v>
      </c>
      <c r="G89" s="6">
        <v>9.2444940473852171</v>
      </c>
      <c r="H89" s="6">
        <v>8.5252808096925623</v>
      </c>
      <c r="I89" s="6">
        <v>7.7668894985937147</v>
      </c>
      <c r="J89" s="6">
        <v>7.2457457865131651</v>
      </c>
      <c r="K89" s="6">
        <v>7.1043680034634962</v>
      </c>
      <c r="L89" s="6">
        <v>7.0965814370958675</v>
      </c>
      <c r="M89" s="6">
        <v>7.1150846211463019</v>
      </c>
      <c r="N89" s="6">
        <v>7.1613066954513949</v>
      </c>
      <c r="O89" s="6">
        <v>7.2429692324477797</v>
      </c>
      <c r="P89" s="6">
        <v>7.3034148062202586</v>
      </c>
      <c r="Q89" s="6">
        <v>7.2713247049613532</v>
      </c>
      <c r="R89" s="6">
        <v>7.135547405211998</v>
      </c>
      <c r="S89" s="6">
        <v>6.9683715760411511</v>
      </c>
      <c r="T89" s="6">
        <v>6.898830200132867</v>
      </c>
      <c r="U89" s="6">
        <v>6.9213396577153663</v>
      </c>
      <c r="V89" s="6">
        <v>6.9037427174605197</v>
      </c>
      <c r="W89" s="6">
        <v>6.8431550557217733</v>
      </c>
      <c r="X89" s="6">
        <v>6.8271224385084723</v>
      </c>
      <c r="Y89" s="6">
        <v>6.8788309090638569</v>
      </c>
      <c r="Z89" s="6">
        <v>6.9735999374589603</v>
      </c>
      <c r="AA89" s="6">
        <v>7.0255725671805607</v>
      </c>
      <c r="AB89" s="6">
        <v>6.9744223548402395</v>
      </c>
      <c r="AC89" s="6">
        <v>6.9094008380875724</v>
      </c>
      <c r="AD89" s="6">
        <v>6.948729824587204</v>
      </c>
      <c r="AE89" s="6">
        <v>7.0879563411806412</v>
      </c>
      <c r="AF89" s="6">
        <v>7.2198511464859187</v>
      </c>
      <c r="AG89" s="6">
        <v>7.248487756994324</v>
      </c>
      <c r="AH89" s="20"/>
    </row>
    <row r="90" spans="1:34" ht="17.25" thickBot="1" x14ac:dyDescent="0.35">
      <c r="A90" s="79"/>
      <c r="B90" s="19" t="s">
        <v>122</v>
      </c>
      <c r="C90" s="19"/>
      <c r="D90" s="5">
        <v>11.282679031194075</v>
      </c>
      <c r="E90" s="5">
        <v>13.135717607260984</v>
      </c>
      <c r="F90" s="5">
        <v>13.641063196289227</v>
      </c>
      <c r="G90" s="5">
        <v>13.67879561042804</v>
      </c>
      <c r="H90" s="5">
        <v>13.538043074953984</v>
      </c>
      <c r="I90" s="5">
        <v>13.280073282201887</v>
      </c>
      <c r="J90" s="5">
        <v>13.277750965692626</v>
      </c>
      <c r="K90" s="5">
        <v>13.514927241323717</v>
      </c>
      <c r="L90" s="5">
        <v>13.79647963731456</v>
      </c>
      <c r="M90" s="5">
        <v>13.91326322894589</v>
      </c>
      <c r="N90" s="5">
        <v>13.97086473872033</v>
      </c>
      <c r="O90" s="5">
        <v>13.973715624143779</v>
      </c>
      <c r="P90" s="5">
        <v>13.88863246474793</v>
      </c>
      <c r="Q90" s="5">
        <v>13.717352893866142</v>
      </c>
      <c r="R90" s="5">
        <v>13.526260014104533</v>
      </c>
      <c r="S90" s="5">
        <v>13.401947331461812</v>
      </c>
      <c r="T90" s="5">
        <v>13.398639246905745</v>
      </c>
      <c r="U90" s="5">
        <v>13.464534506417895</v>
      </c>
      <c r="V90" s="5">
        <v>13.472852039269846</v>
      </c>
      <c r="W90" s="5">
        <v>13.464143754342679</v>
      </c>
      <c r="X90" s="5">
        <v>13.457656363238845</v>
      </c>
      <c r="Y90" s="5">
        <v>13.393493195056283</v>
      </c>
      <c r="Z90" s="5">
        <v>13.326836536446782</v>
      </c>
      <c r="AA90" s="5">
        <v>13.330091104925847</v>
      </c>
      <c r="AB90" s="5">
        <v>13.378291557018969</v>
      </c>
      <c r="AC90" s="5">
        <v>13.414978695978053</v>
      </c>
      <c r="AD90" s="5">
        <v>13.399493503342207</v>
      </c>
      <c r="AE90" s="5">
        <v>13.358218826640842</v>
      </c>
      <c r="AF90" s="5">
        <v>13.372850019783211</v>
      </c>
      <c r="AG90" s="5">
        <v>13.471849464161526</v>
      </c>
      <c r="AH90" s="20"/>
    </row>
    <row r="91" spans="1:34" ht="17.25" thickBot="1" x14ac:dyDescent="0.35">
      <c r="A91" s="79"/>
      <c r="B91" s="19" t="s">
        <v>140</v>
      </c>
      <c r="C91" s="19"/>
      <c r="D91" s="6">
        <v>7.8590839624911837</v>
      </c>
      <c r="E91" s="6">
        <v>9.7771295342707898</v>
      </c>
      <c r="F91" s="6">
        <v>10.48401222369786</v>
      </c>
      <c r="G91" s="6">
        <v>10.552183625656571</v>
      </c>
      <c r="H91" s="6">
        <v>10.131536107396709</v>
      </c>
      <c r="I91" s="6">
        <v>9.6468644360559068</v>
      </c>
      <c r="J91" s="6">
        <v>9.6798375450933989</v>
      </c>
      <c r="K91" s="6">
        <v>10.135801475548547</v>
      </c>
      <c r="L91" s="6">
        <v>10.691629372893967</v>
      </c>
      <c r="M91" s="6">
        <v>10.95024956312052</v>
      </c>
      <c r="N91" s="6">
        <v>11.034905167455943</v>
      </c>
      <c r="O91" s="6">
        <v>11.080508751116707</v>
      </c>
      <c r="P91" s="6">
        <v>11.135438369431618</v>
      </c>
      <c r="Q91" s="6">
        <v>11.268144076282724</v>
      </c>
      <c r="R91" s="6">
        <v>11.509884378277818</v>
      </c>
      <c r="S91" s="6">
        <v>11.694421805839776</v>
      </c>
      <c r="T91" s="6">
        <v>11.815401161917418</v>
      </c>
      <c r="U91" s="6">
        <v>12.06001973503127</v>
      </c>
      <c r="V91" s="6">
        <v>12.313268914843931</v>
      </c>
      <c r="W91" s="6">
        <v>12.394219151711109</v>
      </c>
      <c r="X91" s="6">
        <v>12.414292758508171</v>
      </c>
      <c r="Y91" s="6">
        <v>12.628257388239195</v>
      </c>
      <c r="Z91" s="6">
        <v>12.955719904894229</v>
      </c>
      <c r="AA91" s="6">
        <v>13.17654966538805</v>
      </c>
      <c r="AB91" s="6">
        <v>13.328164276157784</v>
      </c>
      <c r="AC91" s="6">
        <v>13.47623854131956</v>
      </c>
      <c r="AD91" s="6">
        <v>13.577796870251905</v>
      </c>
      <c r="AE91" s="6">
        <v>13.640961285153345</v>
      </c>
      <c r="AF91" s="6">
        <v>13.699107079033347</v>
      </c>
      <c r="AG91" s="6">
        <v>13.808556825653053</v>
      </c>
      <c r="AH91" s="20"/>
    </row>
    <row r="92" spans="1:34" ht="17.25" thickBot="1" x14ac:dyDescent="0.35">
      <c r="A92" s="79"/>
      <c r="B92" s="19" t="s">
        <v>116</v>
      </c>
      <c r="C92" s="19"/>
      <c r="D92" s="5">
        <v>8.1156184892071881</v>
      </c>
      <c r="E92" s="5">
        <v>10.08368405966891</v>
      </c>
      <c r="F92" s="5">
        <v>10.060139733629512</v>
      </c>
      <c r="G92" s="5">
        <v>9.2444940473852171</v>
      </c>
      <c r="H92" s="5">
        <v>8.5252808096925623</v>
      </c>
      <c r="I92" s="5">
        <v>7.7668894985937147</v>
      </c>
      <c r="J92" s="5">
        <v>7.2457457865131651</v>
      </c>
      <c r="K92" s="5">
        <v>7.1043680034634962</v>
      </c>
      <c r="L92" s="5">
        <v>7.0965814370958675</v>
      </c>
      <c r="M92" s="5">
        <v>7.1150846211463019</v>
      </c>
      <c r="N92" s="5">
        <v>7.1613066954513949</v>
      </c>
      <c r="O92" s="5">
        <v>7.2429692324477797</v>
      </c>
      <c r="P92" s="5">
        <v>7.3034148062202586</v>
      </c>
      <c r="Q92" s="5">
        <v>7.2713247049613532</v>
      </c>
      <c r="R92" s="5">
        <v>7.135547405211998</v>
      </c>
      <c r="S92" s="5">
        <v>6.9683715760411511</v>
      </c>
      <c r="T92" s="5">
        <v>6.898830200132867</v>
      </c>
      <c r="U92" s="5">
        <v>6.9213396577153663</v>
      </c>
      <c r="V92" s="5">
        <v>6.9037427174605197</v>
      </c>
      <c r="W92" s="5">
        <v>6.8431550557217733</v>
      </c>
      <c r="X92" s="5">
        <v>6.8271224385084723</v>
      </c>
      <c r="Y92" s="5">
        <v>6.8788309090638569</v>
      </c>
      <c r="Z92" s="5">
        <v>6.9735999374589603</v>
      </c>
      <c r="AA92" s="5">
        <v>7.0255725671805607</v>
      </c>
      <c r="AB92" s="5">
        <v>6.9744223548402395</v>
      </c>
      <c r="AC92" s="5">
        <v>6.9094008380875724</v>
      </c>
      <c r="AD92" s="5">
        <v>6.948729824587204</v>
      </c>
      <c r="AE92" s="5">
        <v>7.0879563411806412</v>
      </c>
      <c r="AF92" s="5">
        <v>7.2198511464859187</v>
      </c>
      <c r="AG92" s="5">
        <v>7.248487756994324</v>
      </c>
      <c r="AH92" s="20"/>
    </row>
    <row r="93" spans="1:34" ht="17.100000000000001" customHeight="1" thickBot="1" x14ac:dyDescent="0.35">
      <c r="A93" s="79"/>
      <c r="B93" s="18" t="s">
        <v>180</v>
      </c>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20"/>
    </row>
    <row r="94" spans="1:34" ht="17.25" thickBot="1" x14ac:dyDescent="0.35">
      <c r="A94" s="79"/>
      <c r="B94" s="19" t="s">
        <v>183</v>
      </c>
      <c r="C94" s="19"/>
      <c r="D94" s="6">
        <v>11.932679031194077</v>
      </c>
      <c r="E94" s="6">
        <v>13.785717607260985</v>
      </c>
      <c r="F94" s="6">
        <v>14.291063196289226</v>
      </c>
      <c r="G94" s="6">
        <v>14.328795610428042</v>
      </c>
      <c r="H94" s="6">
        <v>14.188043074953985</v>
      </c>
      <c r="I94" s="6">
        <v>13.930073282201885</v>
      </c>
      <c r="J94" s="6">
        <v>13.927750965692626</v>
      </c>
      <c r="K94" s="6">
        <v>14.164927241323717</v>
      </c>
      <c r="L94" s="6">
        <v>14.44647963731456</v>
      </c>
      <c r="M94" s="6">
        <v>14.563263228945891</v>
      </c>
      <c r="N94" s="6">
        <v>14.62086473872033</v>
      </c>
      <c r="O94" s="6">
        <v>14.623715624143779</v>
      </c>
      <c r="P94" s="6">
        <v>14.538632464747931</v>
      </c>
      <c r="Q94" s="6">
        <v>14.367352893866144</v>
      </c>
      <c r="R94" s="6">
        <v>14.176260014104535</v>
      </c>
      <c r="S94" s="6">
        <v>14.051947331461813</v>
      </c>
      <c r="T94" s="6">
        <v>14.048639246905745</v>
      </c>
      <c r="U94" s="6">
        <v>14.114534506417893</v>
      </c>
      <c r="V94" s="6">
        <v>14.122852039269844</v>
      </c>
      <c r="W94" s="6">
        <v>14.114143754342681</v>
      </c>
      <c r="X94" s="6">
        <v>14.107656363238846</v>
      </c>
      <c r="Y94" s="6">
        <v>14.043493195056286</v>
      </c>
      <c r="Z94" s="6">
        <v>13.976836536446783</v>
      </c>
      <c r="AA94" s="6">
        <v>13.980091104925847</v>
      </c>
      <c r="AB94" s="6">
        <v>14.028291557018969</v>
      </c>
      <c r="AC94" s="6">
        <v>14.064978695978056</v>
      </c>
      <c r="AD94" s="6">
        <v>14.049493503342205</v>
      </c>
      <c r="AE94" s="6">
        <v>14.008218826640842</v>
      </c>
      <c r="AF94" s="6">
        <v>14.02285001978321</v>
      </c>
      <c r="AG94" s="6">
        <v>14.121849464161524</v>
      </c>
      <c r="AH94" s="20"/>
    </row>
    <row r="95" spans="1:34" ht="17.25" thickBot="1" x14ac:dyDescent="0.35">
      <c r="A95" s="79"/>
      <c r="B95" s="19" t="s">
        <v>184</v>
      </c>
      <c r="C95" s="19"/>
      <c r="D95" s="5">
        <v>12.432679031194077</v>
      </c>
      <c r="E95" s="5">
        <v>14.285717607260985</v>
      </c>
      <c r="F95" s="5">
        <v>14.791063196289226</v>
      </c>
      <c r="G95" s="5">
        <v>14.828795610428042</v>
      </c>
      <c r="H95" s="5">
        <v>14.688043074953985</v>
      </c>
      <c r="I95" s="5">
        <v>14.430073282201885</v>
      </c>
      <c r="J95" s="5">
        <v>14.427750965692626</v>
      </c>
      <c r="K95" s="5">
        <v>14.664927241323717</v>
      </c>
      <c r="L95" s="5">
        <v>14.94647963731456</v>
      </c>
      <c r="M95" s="5">
        <v>15.063263228945891</v>
      </c>
      <c r="N95" s="5">
        <v>15.12086473872033</v>
      </c>
      <c r="O95" s="5">
        <v>15.123715624143779</v>
      </c>
      <c r="P95" s="5">
        <v>15.038632464747931</v>
      </c>
      <c r="Q95" s="5">
        <v>14.867352893866144</v>
      </c>
      <c r="R95" s="5">
        <v>14.676260014104535</v>
      </c>
      <c r="S95" s="5">
        <v>14.551947331461813</v>
      </c>
      <c r="T95" s="5">
        <v>14.548639246905745</v>
      </c>
      <c r="U95" s="5">
        <v>14.614534506417893</v>
      </c>
      <c r="V95" s="5">
        <v>14.622852039269844</v>
      </c>
      <c r="W95" s="5">
        <v>14.614143754342681</v>
      </c>
      <c r="X95" s="5">
        <v>14.607656363238846</v>
      </c>
      <c r="Y95" s="5">
        <v>14.543493195056286</v>
      </c>
      <c r="Z95" s="5">
        <v>14.476836536446783</v>
      </c>
      <c r="AA95" s="5">
        <v>14.480091104925847</v>
      </c>
      <c r="AB95" s="5">
        <v>14.528291557018969</v>
      </c>
      <c r="AC95" s="5">
        <v>14.564978695978056</v>
      </c>
      <c r="AD95" s="5">
        <v>14.549493503342205</v>
      </c>
      <c r="AE95" s="5">
        <v>14.508218826640842</v>
      </c>
      <c r="AF95" s="5">
        <v>14.52285001978321</v>
      </c>
      <c r="AG95" s="5">
        <v>14.621849464161524</v>
      </c>
      <c r="AH95" s="20"/>
    </row>
    <row r="96" spans="1:34" ht="17.25" thickBot="1" x14ac:dyDescent="0.35">
      <c r="A96" s="79"/>
      <c r="B96" s="19" t="s">
        <v>185</v>
      </c>
      <c r="C96" s="19"/>
      <c r="D96" s="6">
        <v>9.9046828691358826</v>
      </c>
      <c r="E96" s="6">
        <v>11.125859070436073</v>
      </c>
      <c r="F96" s="6">
        <v>11.21895543539318</v>
      </c>
      <c r="G96" s="6">
        <v>10.859426877159471</v>
      </c>
      <c r="H96" s="6">
        <v>10.392761930279914</v>
      </c>
      <c r="I96" s="6">
        <v>9.8720510071123897</v>
      </c>
      <c r="J96" s="6">
        <v>9.5130800523699648</v>
      </c>
      <c r="K96" s="6">
        <v>9.401001236517045</v>
      </c>
      <c r="L96" s="6">
        <v>9.4754148716480131</v>
      </c>
      <c r="M96" s="6">
        <v>9.5327813183624936</v>
      </c>
      <c r="N96" s="6">
        <v>9.5893221970341997</v>
      </c>
      <c r="O96" s="6">
        <v>9.6903331869531293</v>
      </c>
      <c r="P96" s="6">
        <v>9.7616794669083617</v>
      </c>
      <c r="Q96" s="6">
        <v>9.7294787085197711</v>
      </c>
      <c r="R96" s="6">
        <v>9.6211380460646811</v>
      </c>
      <c r="S96" s="6">
        <v>9.4899665629201237</v>
      </c>
      <c r="T96" s="6">
        <v>9.4444208547792421</v>
      </c>
      <c r="U96" s="6">
        <v>9.4980931827848671</v>
      </c>
      <c r="V96" s="6">
        <v>9.4923251465520373</v>
      </c>
      <c r="W96" s="6">
        <v>9.4313846449736438</v>
      </c>
      <c r="X96" s="6">
        <v>9.4341181603608568</v>
      </c>
      <c r="Y96" s="6">
        <v>9.5413376780105583</v>
      </c>
      <c r="Z96" s="6">
        <v>9.7165638979394764</v>
      </c>
      <c r="AA96" s="6">
        <v>9.8207592649901834</v>
      </c>
      <c r="AB96" s="6">
        <v>9.765316307520262</v>
      </c>
      <c r="AC96" s="6">
        <v>9.685427514760228</v>
      </c>
      <c r="AD96" s="6">
        <v>9.747084390387073</v>
      </c>
      <c r="AE96" s="6">
        <v>9.9361667743212081</v>
      </c>
      <c r="AF96" s="6">
        <v>10.116093803722503</v>
      </c>
      <c r="AG96" s="6">
        <v>10.172234110713411</v>
      </c>
      <c r="AH96" s="20"/>
    </row>
    <row r="97" spans="1:34" ht="17.25" thickBot="1" x14ac:dyDescent="0.35">
      <c r="A97" s="79"/>
      <c r="B97" s="19" t="s">
        <v>186</v>
      </c>
      <c r="C97" s="19"/>
      <c r="D97" s="5">
        <v>10.254682869135884</v>
      </c>
      <c r="E97" s="5">
        <v>11.475859070436075</v>
      </c>
      <c r="F97" s="5">
        <v>11.568955435393182</v>
      </c>
      <c r="G97" s="5">
        <v>11.209426877159471</v>
      </c>
      <c r="H97" s="5">
        <v>10.742761930279913</v>
      </c>
      <c r="I97" s="5">
        <v>10.222051007112391</v>
      </c>
      <c r="J97" s="5">
        <v>9.8630800523699644</v>
      </c>
      <c r="K97" s="5">
        <v>9.7510012365170446</v>
      </c>
      <c r="L97" s="5">
        <v>9.8254148716480127</v>
      </c>
      <c r="M97" s="5">
        <v>9.8827813183624933</v>
      </c>
      <c r="N97" s="5">
        <v>9.9393221970341994</v>
      </c>
      <c r="O97" s="5">
        <v>10.040333186953131</v>
      </c>
      <c r="P97" s="5">
        <v>10.111679466908363</v>
      </c>
      <c r="Q97" s="5">
        <v>10.079478708519771</v>
      </c>
      <c r="R97" s="5">
        <v>9.9711380460646808</v>
      </c>
      <c r="S97" s="5">
        <v>9.8399665629201234</v>
      </c>
      <c r="T97" s="5">
        <v>9.7944208547792435</v>
      </c>
      <c r="U97" s="5">
        <v>9.8480931827848668</v>
      </c>
      <c r="V97" s="5">
        <v>9.8423251465520387</v>
      </c>
      <c r="W97" s="5">
        <v>9.7813846449736452</v>
      </c>
      <c r="X97" s="5">
        <v>9.7841181603608582</v>
      </c>
      <c r="Y97" s="5">
        <v>9.8913376780105597</v>
      </c>
      <c r="Z97" s="5">
        <v>10.066563897939478</v>
      </c>
      <c r="AA97" s="5">
        <v>10.170759264990185</v>
      </c>
      <c r="AB97" s="5">
        <v>10.115316307520263</v>
      </c>
      <c r="AC97" s="5">
        <v>10.035427514760229</v>
      </c>
      <c r="AD97" s="5">
        <v>10.097084390387074</v>
      </c>
      <c r="AE97" s="5">
        <v>10.28616677432121</v>
      </c>
      <c r="AF97" s="5">
        <v>10.466093803722504</v>
      </c>
      <c r="AG97" s="5">
        <v>10.522234110713411</v>
      </c>
      <c r="AH97" s="20"/>
    </row>
    <row r="98" spans="1:34" ht="17.25" thickBot="1" x14ac:dyDescent="0.35">
      <c r="A98" s="79"/>
      <c r="B98" s="19" t="s">
        <v>187</v>
      </c>
      <c r="C98" s="19"/>
      <c r="D98" s="6">
        <v>10.739690503823724</v>
      </c>
      <c r="E98" s="6">
        <v>12.397526611644253</v>
      </c>
      <c r="F98" s="6">
        <v>12.374166568795555</v>
      </c>
      <c r="G98" s="6">
        <v>11.8704014140095</v>
      </c>
      <c r="H98" s="6">
        <v>11.57965804843171</v>
      </c>
      <c r="I98" s="6">
        <v>11.438470198715885</v>
      </c>
      <c r="J98" s="6">
        <v>11.452568850157974</v>
      </c>
      <c r="K98" s="6">
        <v>11.503832994565848</v>
      </c>
      <c r="L98" s="6">
        <v>11.574476834102793</v>
      </c>
      <c r="M98" s="6">
        <v>11.599140347310524</v>
      </c>
      <c r="N98" s="6">
        <v>11.663411804498566</v>
      </c>
      <c r="O98" s="6">
        <v>11.744424976869677</v>
      </c>
      <c r="P98" s="6">
        <v>11.764636326816653</v>
      </c>
      <c r="Q98" s="6">
        <v>11.713636630188251</v>
      </c>
      <c r="R98" s="6">
        <v>11.654927185485471</v>
      </c>
      <c r="S98" s="6">
        <v>11.631861068189004</v>
      </c>
      <c r="T98" s="6">
        <v>11.720189896297413</v>
      </c>
      <c r="U98" s="6">
        <v>11.941228592966555</v>
      </c>
      <c r="V98" s="6">
        <v>12.137392797108108</v>
      </c>
      <c r="W98" s="6">
        <v>12.263963020676277</v>
      </c>
      <c r="X98" s="6">
        <v>12.411895700063521</v>
      </c>
      <c r="Y98" s="6">
        <v>12.665900652353278</v>
      </c>
      <c r="Z98" s="6">
        <v>13.002871894168109</v>
      </c>
      <c r="AA98" s="6">
        <v>13.251008826407105</v>
      </c>
      <c r="AB98" s="6">
        <v>13.337531825295814</v>
      </c>
      <c r="AC98" s="6">
        <v>13.428217519640853</v>
      </c>
      <c r="AD98" s="6">
        <v>13.542363346285303</v>
      </c>
      <c r="AE98" s="6">
        <v>13.518797311642828</v>
      </c>
      <c r="AF98" s="6">
        <v>13.446039628248839</v>
      </c>
      <c r="AG98" s="6">
        <v>13.486876595360773</v>
      </c>
      <c r="AH98" s="20"/>
    </row>
    <row r="99" spans="1:34" ht="17.25" thickBot="1" x14ac:dyDescent="0.35">
      <c r="A99" s="79"/>
      <c r="B99" s="19" t="s">
        <v>188</v>
      </c>
      <c r="C99" s="19"/>
      <c r="D99" s="5">
        <v>11.239690503823724</v>
      </c>
      <c r="E99" s="5">
        <v>12.897526611644253</v>
      </c>
      <c r="F99" s="5">
        <v>12.874166568795555</v>
      </c>
      <c r="G99" s="5">
        <v>12.3704014140095</v>
      </c>
      <c r="H99" s="5">
        <v>12.07965804843171</v>
      </c>
      <c r="I99" s="5">
        <v>11.938470198715885</v>
      </c>
      <c r="J99" s="5">
        <v>11.952568850157974</v>
      </c>
      <c r="K99" s="5">
        <v>12.003832994565848</v>
      </c>
      <c r="L99" s="5">
        <v>12.074476834102793</v>
      </c>
      <c r="M99" s="5">
        <v>12.099140347310524</v>
      </c>
      <c r="N99" s="5">
        <v>12.163411804498566</v>
      </c>
      <c r="O99" s="5">
        <v>12.244424976869677</v>
      </c>
      <c r="P99" s="5">
        <v>12.264636326816653</v>
      </c>
      <c r="Q99" s="5">
        <v>12.213636630188251</v>
      </c>
      <c r="R99" s="5">
        <v>12.154927185485471</v>
      </c>
      <c r="S99" s="5">
        <v>12.131861068189004</v>
      </c>
      <c r="T99" s="5">
        <v>12.220189896297413</v>
      </c>
      <c r="U99" s="5">
        <v>12.441228592966555</v>
      </c>
      <c r="V99" s="5">
        <v>12.637392797108108</v>
      </c>
      <c r="W99" s="5">
        <v>12.763963020676277</v>
      </c>
      <c r="X99" s="5">
        <v>12.911895700063521</v>
      </c>
      <c r="Y99" s="5">
        <v>13.165900652353278</v>
      </c>
      <c r="Z99" s="5">
        <v>13.502871894168109</v>
      </c>
      <c r="AA99" s="5">
        <v>13.751008826407105</v>
      </c>
      <c r="AB99" s="5">
        <v>13.837531825295814</v>
      </c>
      <c r="AC99" s="5">
        <v>13.928217519640853</v>
      </c>
      <c r="AD99" s="5">
        <v>14.042363346285303</v>
      </c>
      <c r="AE99" s="5">
        <v>14.018797311642828</v>
      </c>
      <c r="AF99" s="5">
        <v>13.946039628248839</v>
      </c>
      <c r="AG99" s="5">
        <v>13.986876595360773</v>
      </c>
      <c r="AH99" s="20"/>
    </row>
    <row r="100" spans="1:34" ht="17.25" thickBot="1" x14ac:dyDescent="0.35">
      <c r="A100" s="79"/>
      <c r="B100" s="19" t="s">
        <v>189</v>
      </c>
      <c r="C100" s="19"/>
      <c r="D100" s="6">
        <v>12.101744893617969</v>
      </c>
      <c r="E100" s="6">
        <v>14.191997173660095</v>
      </c>
      <c r="F100" s="6">
        <v>15.164996159354153</v>
      </c>
      <c r="G100" s="6">
        <v>15.439597777619095</v>
      </c>
      <c r="H100" s="6">
        <v>15.248676937407117</v>
      </c>
      <c r="I100" s="6">
        <v>15.057325412304037</v>
      </c>
      <c r="J100" s="6">
        <v>15.389292796284121</v>
      </c>
      <c r="K100" s="6">
        <v>16.044690224852019</v>
      </c>
      <c r="L100" s="6">
        <v>16.640114295261839</v>
      </c>
      <c r="M100" s="6">
        <v>16.809937689697776</v>
      </c>
      <c r="N100" s="6">
        <v>16.801431874630239</v>
      </c>
      <c r="O100" s="6">
        <v>16.777983736296434</v>
      </c>
      <c r="P100" s="6">
        <v>16.781902229213969</v>
      </c>
      <c r="Q100" s="6">
        <v>17.017866157091362</v>
      </c>
      <c r="R100" s="6">
        <v>17.574370759000569</v>
      </c>
      <c r="S100" s="6">
        <v>18.147399640902535</v>
      </c>
      <c r="T100" s="6">
        <v>18.678380285809205</v>
      </c>
      <c r="U100" s="6">
        <v>19.350051677601144</v>
      </c>
      <c r="V100" s="6">
        <v>19.945820056871739</v>
      </c>
      <c r="W100" s="6">
        <v>20.124969860881954</v>
      </c>
      <c r="X100" s="6">
        <v>20.208233869968584</v>
      </c>
      <c r="Y100" s="6">
        <v>20.936496735400741</v>
      </c>
      <c r="Z100" s="6">
        <v>22.105501218168008</v>
      </c>
      <c r="AA100" s="6">
        <v>22.776051046730061</v>
      </c>
      <c r="AB100" s="6">
        <v>22.958293915431362</v>
      </c>
      <c r="AC100" s="6">
        <v>23.299706888487474</v>
      </c>
      <c r="AD100" s="6">
        <v>23.750330717473215</v>
      </c>
      <c r="AE100" s="6">
        <v>24.044893701581845</v>
      </c>
      <c r="AF100" s="6">
        <v>24.225892145494488</v>
      </c>
      <c r="AG100" s="6">
        <v>24.476626958169859</v>
      </c>
      <c r="AH100" s="20"/>
    </row>
    <row r="101" spans="1:34" ht="17.25" thickBot="1" x14ac:dyDescent="0.35">
      <c r="A101" s="79"/>
      <c r="B101" s="19" t="s">
        <v>190</v>
      </c>
      <c r="C101" s="19"/>
      <c r="D101" s="5">
        <v>12.601744893617969</v>
      </c>
      <c r="E101" s="5">
        <v>14.691997173660095</v>
      </c>
      <c r="F101" s="5">
        <v>15.664996159354153</v>
      </c>
      <c r="G101" s="5">
        <v>15.939597777619095</v>
      </c>
      <c r="H101" s="5">
        <v>15.748676937407117</v>
      </c>
      <c r="I101" s="5">
        <v>15.557325412304037</v>
      </c>
      <c r="J101" s="5">
        <v>15.889292796284121</v>
      </c>
      <c r="K101" s="5">
        <v>16.544690224852019</v>
      </c>
      <c r="L101" s="5">
        <v>17.140114295261839</v>
      </c>
      <c r="M101" s="5">
        <v>17.309937689697776</v>
      </c>
      <c r="N101" s="5">
        <v>17.301431874630239</v>
      </c>
      <c r="O101" s="5">
        <v>17.277983736296434</v>
      </c>
      <c r="P101" s="5">
        <v>17.281902229213969</v>
      </c>
      <c r="Q101" s="5">
        <v>17.517866157091362</v>
      </c>
      <c r="R101" s="5">
        <v>18.074370759000569</v>
      </c>
      <c r="S101" s="5">
        <v>18.647399640902535</v>
      </c>
      <c r="T101" s="5">
        <v>19.178380285809205</v>
      </c>
      <c r="U101" s="5">
        <v>19.850051677601144</v>
      </c>
      <c r="V101" s="5">
        <v>20.445820056871739</v>
      </c>
      <c r="W101" s="5">
        <v>20.624969860881954</v>
      </c>
      <c r="X101" s="5">
        <v>20.708233869968584</v>
      </c>
      <c r="Y101" s="5">
        <v>21.436496735400741</v>
      </c>
      <c r="Z101" s="5">
        <v>22.605501218168008</v>
      </c>
      <c r="AA101" s="5">
        <v>23.276051046730061</v>
      </c>
      <c r="AB101" s="5">
        <v>23.458293915431362</v>
      </c>
      <c r="AC101" s="5">
        <v>23.799706888487474</v>
      </c>
      <c r="AD101" s="5">
        <v>24.250330717473215</v>
      </c>
      <c r="AE101" s="5">
        <v>24.544893701581845</v>
      </c>
      <c r="AF101" s="5">
        <v>24.725892145494488</v>
      </c>
      <c r="AG101" s="5">
        <v>24.976626958169859</v>
      </c>
      <c r="AH101" s="20"/>
    </row>
    <row r="102" spans="1:34" ht="17.25" thickBot="1" x14ac:dyDescent="0.35">
      <c r="A102" s="79"/>
      <c r="B102" s="19" t="s">
        <v>191</v>
      </c>
      <c r="C102" s="19"/>
      <c r="D102" s="6">
        <v>8.3590839624911837</v>
      </c>
      <c r="E102" s="6">
        <v>10.27712953427079</v>
      </c>
      <c r="F102" s="6">
        <v>10.98401222369786</v>
      </c>
      <c r="G102" s="6">
        <v>11.052183625656571</v>
      </c>
      <c r="H102" s="6">
        <v>10.631536107396709</v>
      </c>
      <c r="I102" s="6">
        <v>10.146864436055907</v>
      </c>
      <c r="J102" s="6">
        <v>10.179837545093399</v>
      </c>
      <c r="K102" s="6">
        <v>10.635801475548547</v>
      </c>
      <c r="L102" s="6">
        <v>11.191629372893967</v>
      </c>
      <c r="M102" s="6">
        <v>11.45024956312052</v>
      </c>
      <c r="N102" s="6">
        <v>11.534905167455943</v>
      </c>
      <c r="O102" s="6">
        <v>11.580508751116707</v>
      </c>
      <c r="P102" s="6">
        <v>11.635438369431618</v>
      </c>
      <c r="Q102" s="6">
        <v>11.768144076282724</v>
      </c>
      <c r="R102" s="6">
        <v>12.009884378277818</v>
      </c>
      <c r="S102" s="6">
        <v>12.194421805839776</v>
      </c>
      <c r="T102" s="6">
        <v>12.315401161917418</v>
      </c>
      <c r="U102" s="6">
        <v>12.56001973503127</v>
      </c>
      <c r="V102" s="6">
        <v>12.813268914843931</v>
      </c>
      <c r="W102" s="6">
        <v>12.894219151711109</v>
      </c>
      <c r="X102" s="6">
        <v>12.914292758508171</v>
      </c>
      <c r="Y102" s="6">
        <v>13.128257388239195</v>
      </c>
      <c r="Z102" s="6">
        <v>13.455719904894229</v>
      </c>
      <c r="AA102" s="6">
        <v>13.67654966538805</v>
      </c>
      <c r="AB102" s="6">
        <v>13.828164276157784</v>
      </c>
      <c r="AC102" s="6">
        <v>13.97623854131956</v>
      </c>
      <c r="AD102" s="6">
        <v>14.077796870251905</v>
      </c>
      <c r="AE102" s="6">
        <v>14.140961285153345</v>
      </c>
      <c r="AF102" s="6">
        <v>14.199107079033347</v>
      </c>
      <c r="AG102" s="6">
        <v>14.308556825653053</v>
      </c>
      <c r="AH102" s="20"/>
    </row>
    <row r="103" spans="1:34" ht="17.25" thickBot="1" x14ac:dyDescent="0.35">
      <c r="A103" s="79"/>
      <c r="B103" s="19" t="s">
        <v>192</v>
      </c>
      <c r="C103" s="19"/>
      <c r="D103" s="5">
        <v>8.8590839624911837</v>
      </c>
      <c r="E103" s="5">
        <v>10.77712953427079</v>
      </c>
      <c r="F103" s="5">
        <v>11.48401222369786</v>
      </c>
      <c r="G103" s="5">
        <v>11.552183625656571</v>
      </c>
      <c r="H103" s="5">
        <v>11.131536107396709</v>
      </c>
      <c r="I103" s="5">
        <v>10.646864436055907</v>
      </c>
      <c r="J103" s="5">
        <v>10.679837545093399</v>
      </c>
      <c r="K103" s="5">
        <v>11.135801475548547</v>
      </c>
      <c r="L103" s="5">
        <v>11.691629372893967</v>
      </c>
      <c r="M103" s="5">
        <v>11.95024956312052</v>
      </c>
      <c r="N103" s="5">
        <v>12.034905167455943</v>
      </c>
      <c r="O103" s="5">
        <v>12.080508751116707</v>
      </c>
      <c r="P103" s="5">
        <v>12.135438369431618</v>
      </c>
      <c r="Q103" s="5">
        <v>12.268144076282724</v>
      </c>
      <c r="R103" s="5">
        <v>12.509884378277818</v>
      </c>
      <c r="S103" s="5">
        <v>12.694421805839776</v>
      </c>
      <c r="T103" s="5">
        <v>12.815401161917418</v>
      </c>
      <c r="U103" s="5">
        <v>13.06001973503127</v>
      </c>
      <c r="V103" s="5">
        <v>13.313268914843931</v>
      </c>
      <c r="W103" s="5">
        <v>13.394219151711109</v>
      </c>
      <c r="X103" s="5">
        <v>13.414292758508171</v>
      </c>
      <c r="Y103" s="5">
        <v>13.628257388239195</v>
      </c>
      <c r="Z103" s="5">
        <v>13.955719904894229</v>
      </c>
      <c r="AA103" s="5">
        <v>14.17654966538805</v>
      </c>
      <c r="AB103" s="5">
        <v>14.328164276157784</v>
      </c>
      <c r="AC103" s="5">
        <v>14.47623854131956</v>
      </c>
      <c r="AD103" s="5">
        <v>14.577796870251905</v>
      </c>
      <c r="AE103" s="5">
        <v>14.640961285153345</v>
      </c>
      <c r="AF103" s="5">
        <v>14.699107079033347</v>
      </c>
      <c r="AG103" s="5">
        <v>14.808556825653053</v>
      </c>
      <c r="AH103" s="20"/>
    </row>
    <row r="104" spans="1:34" x14ac:dyDescent="0.3">
      <c r="A104" s="79"/>
      <c r="B104" s="20"/>
      <c r="C104" s="20"/>
      <c r="D104" s="54"/>
      <c r="E104" s="98"/>
      <c r="F104" s="98"/>
      <c r="G104" s="98"/>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20"/>
      <c r="AH104" s="20"/>
    </row>
    <row r="105" spans="1:34" ht="19.5" thickBot="1" x14ac:dyDescent="0.4">
      <c r="A105" s="79"/>
      <c r="B105" s="29" t="s">
        <v>257</v>
      </c>
      <c r="C105" s="29"/>
      <c r="D105" s="53"/>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row>
    <row r="106" spans="1:34" ht="17.25" thickBot="1" x14ac:dyDescent="0.35">
      <c r="A106" s="79"/>
      <c r="B106" s="111" t="s">
        <v>36</v>
      </c>
      <c r="C106" s="111"/>
      <c r="D106" s="111" t="s">
        <v>45</v>
      </c>
      <c r="E106" s="111" t="s">
        <v>40</v>
      </c>
      <c r="F106" s="111" t="s">
        <v>46</v>
      </c>
      <c r="G106" s="111" t="s">
        <v>47</v>
      </c>
      <c r="H106" s="111" t="s">
        <v>48</v>
      </c>
      <c r="I106" s="111" t="s">
        <v>39</v>
      </c>
      <c r="J106" s="111" t="s">
        <v>38</v>
      </c>
      <c r="K106" s="111" t="s">
        <v>49</v>
      </c>
      <c r="L106" s="111" t="s">
        <v>50</v>
      </c>
      <c r="M106" s="111" t="s">
        <v>51</v>
      </c>
      <c r="N106" s="111" t="s">
        <v>52</v>
      </c>
      <c r="O106" s="111" t="s">
        <v>53</v>
      </c>
      <c r="P106" s="111" t="s">
        <v>54</v>
      </c>
      <c r="Q106" s="111" t="s">
        <v>55</v>
      </c>
      <c r="R106" s="111" t="s">
        <v>56</v>
      </c>
      <c r="S106" s="111" t="s">
        <v>57</v>
      </c>
      <c r="T106" s="111" t="s">
        <v>58</v>
      </c>
      <c r="U106" s="111" t="s">
        <v>59</v>
      </c>
      <c r="V106" s="111" t="s">
        <v>60</v>
      </c>
      <c r="W106" s="111" t="s">
        <v>41</v>
      </c>
      <c r="X106" s="111" t="s">
        <v>61</v>
      </c>
      <c r="Y106" s="111" t="s">
        <v>62</v>
      </c>
      <c r="Z106" s="111" t="s">
        <v>63</v>
      </c>
      <c r="AA106" s="111" t="s">
        <v>64</v>
      </c>
      <c r="AB106" s="111" t="s">
        <v>65</v>
      </c>
      <c r="AC106" s="111" t="s">
        <v>66</v>
      </c>
      <c r="AD106" s="111" t="s">
        <v>67</v>
      </c>
      <c r="AE106" s="111" t="s">
        <v>68</v>
      </c>
      <c r="AF106" s="111" t="s">
        <v>69</v>
      </c>
      <c r="AG106" s="111" t="s">
        <v>70</v>
      </c>
      <c r="AH106" s="20"/>
    </row>
    <row r="107" spans="1:34" ht="17.25" thickBot="1" x14ac:dyDescent="0.35">
      <c r="A107" s="79"/>
      <c r="B107" s="19" t="s">
        <v>135</v>
      </c>
      <c r="C107" s="19"/>
      <c r="D107" s="6">
        <v>7.8728326333554977</v>
      </c>
      <c r="E107" s="6">
        <v>9.8719188465123544</v>
      </c>
      <c r="F107" s="6">
        <v>10.654719004916442</v>
      </c>
      <c r="G107" s="6">
        <v>10.758890064816809</v>
      </c>
      <c r="H107" s="6">
        <v>10.341457718802106</v>
      </c>
      <c r="I107" s="6">
        <v>9.8265470183977204</v>
      </c>
      <c r="J107" s="6">
        <v>9.7196770089689171</v>
      </c>
      <c r="K107" s="6">
        <v>9.9954824065706962</v>
      </c>
      <c r="L107" s="6">
        <v>10.500812324182753</v>
      </c>
      <c r="M107" s="6">
        <v>10.78496670015862</v>
      </c>
      <c r="N107" s="6">
        <v>10.908344511888007</v>
      </c>
      <c r="O107" s="6">
        <v>11.000916812714658</v>
      </c>
      <c r="P107" s="6">
        <v>11.094452200069068</v>
      </c>
      <c r="Q107" s="6">
        <v>11.209866008073366</v>
      </c>
      <c r="R107" s="6">
        <v>11.482506411309604</v>
      </c>
      <c r="S107" s="6">
        <v>11.825061696145736</v>
      </c>
      <c r="T107" s="6">
        <v>12.086537460954693</v>
      </c>
      <c r="U107" s="6">
        <v>12.300575713728499</v>
      </c>
      <c r="V107" s="6">
        <v>12.363810587868308</v>
      </c>
      <c r="W107" s="6">
        <v>12.283111743499603</v>
      </c>
      <c r="X107" s="6">
        <v>12.243657217965293</v>
      </c>
      <c r="Y107" s="6">
        <v>12.372819516679929</v>
      </c>
      <c r="Z107" s="6">
        <v>12.555704608005106</v>
      </c>
      <c r="AA107" s="6">
        <v>12.746174589462687</v>
      </c>
      <c r="AB107" s="6">
        <v>13.086313167953346</v>
      </c>
      <c r="AC107" s="6">
        <v>13.434198293125959</v>
      </c>
      <c r="AD107" s="6">
        <v>13.589518651234751</v>
      </c>
      <c r="AE107" s="6">
        <v>13.708890629502569</v>
      </c>
      <c r="AF107" s="6">
        <v>13.876430989773038</v>
      </c>
      <c r="AG107" s="6">
        <v>13.933925019197417</v>
      </c>
      <c r="AH107" s="20"/>
    </row>
    <row r="108" spans="1:34" ht="17.25" thickBot="1" x14ac:dyDescent="0.35">
      <c r="A108" s="79"/>
      <c r="B108" s="19" t="s">
        <v>123</v>
      </c>
      <c r="C108" s="19"/>
      <c r="D108" s="5">
        <v>9.5520909012793993</v>
      </c>
      <c r="E108" s="5">
        <v>10.76848717076596</v>
      </c>
      <c r="F108" s="5">
        <v>10.775096789207632</v>
      </c>
      <c r="G108" s="5">
        <v>10.289075392563269</v>
      </c>
      <c r="H108" s="5">
        <v>9.740091382633306</v>
      </c>
      <c r="I108" s="5">
        <v>9.2315686222644011</v>
      </c>
      <c r="J108" s="5">
        <v>8.9289266309130468</v>
      </c>
      <c r="K108" s="5">
        <v>8.8614766568163041</v>
      </c>
      <c r="L108" s="5">
        <v>8.9793744386014129</v>
      </c>
      <c r="M108" s="5">
        <v>9.0472801021044429</v>
      </c>
      <c r="N108" s="5">
        <v>9.0560514746408174</v>
      </c>
      <c r="O108" s="5">
        <v>9.0424564995491501</v>
      </c>
      <c r="P108" s="5">
        <v>9.0439887148301636</v>
      </c>
      <c r="Q108" s="5">
        <v>9.1193831841057253</v>
      </c>
      <c r="R108" s="5">
        <v>9.2715475999384136</v>
      </c>
      <c r="S108" s="5">
        <v>9.3647949609914392</v>
      </c>
      <c r="T108" s="5">
        <v>9.4081344179251474</v>
      </c>
      <c r="U108" s="5">
        <v>9.4468545395976875</v>
      </c>
      <c r="V108" s="5">
        <v>9.3158274586626177</v>
      </c>
      <c r="W108" s="5">
        <v>9.1481081062537442</v>
      </c>
      <c r="X108" s="5">
        <v>9.2088721985068727</v>
      </c>
      <c r="Y108" s="5">
        <v>9.4264724397423052</v>
      </c>
      <c r="Z108" s="5">
        <v>9.6113211068521629</v>
      </c>
      <c r="AA108" s="5">
        <v>9.6576355039171222</v>
      </c>
      <c r="AB108" s="5">
        <v>9.5452406141462092</v>
      </c>
      <c r="AC108" s="5">
        <v>9.4149547172315522</v>
      </c>
      <c r="AD108" s="5">
        <v>9.4402635929334462</v>
      </c>
      <c r="AE108" s="5">
        <v>9.6245895868799227</v>
      </c>
      <c r="AF108" s="5">
        <v>9.8221038384096442</v>
      </c>
      <c r="AG108" s="5">
        <v>9.8924679341672217</v>
      </c>
      <c r="AH108" s="20"/>
    </row>
    <row r="109" spans="1:34" ht="17.25" thickBot="1" x14ac:dyDescent="0.35">
      <c r="A109" s="79"/>
      <c r="B109" s="19" t="s">
        <v>144</v>
      </c>
      <c r="C109" s="19"/>
      <c r="D109" s="6">
        <v>10.121274159574835</v>
      </c>
      <c r="E109" s="6">
        <v>11.742384580405695</v>
      </c>
      <c r="F109" s="6">
        <v>11.618414935849064</v>
      </c>
      <c r="G109" s="6">
        <v>10.962549230928646</v>
      </c>
      <c r="H109" s="6">
        <v>10.512395712987395</v>
      </c>
      <c r="I109" s="6">
        <v>10.274665622531412</v>
      </c>
      <c r="J109" s="6">
        <v>10.248093961012394</v>
      </c>
      <c r="K109" s="6">
        <v>10.309086420416746</v>
      </c>
      <c r="L109" s="6">
        <v>10.473618956475427</v>
      </c>
      <c r="M109" s="6">
        <v>10.577203534102882</v>
      </c>
      <c r="N109" s="6">
        <v>10.653259223772841</v>
      </c>
      <c r="O109" s="6">
        <v>10.73563527067212</v>
      </c>
      <c r="P109" s="6">
        <v>10.84161757735952</v>
      </c>
      <c r="Q109" s="6">
        <v>10.938490509792665</v>
      </c>
      <c r="R109" s="6">
        <v>11.025378569180329</v>
      </c>
      <c r="S109" s="6">
        <v>11.134357437446608</v>
      </c>
      <c r="T109" s="6">
        <v>11.368564050617801</v>
      </c>
      <c r="U109" s="6">
        <v>11.77144762511395</v>
      </c>
      <c r="V109" s="6">
        <v>12.113658944141417</v>
      </c>
      <c r="W109" s="6">
        <v>12.336270805727938</v>
      </c>
      <c r="X109" s="6">
        <v>12.557500351253463</v>
      </c>
      <c r="Y109" s="6">
        <v>12.781143684060996</v>
      </c>
      <c r="Z109" s="6">
        <v>13.025250691606516</v>
      </c>
      <c r="AA109" s="6">
        <v>13.250827132089778</v>
      </c>
      <c r="AB109" s="6">
        <v>13.323686092286083</v>
      </c>
      <c r="AC109" s="6">
        <v>13.315645208302669</v>
      </c>
      <c r="AD109" s="6">
        <v>13.304182103335339</v>
      </c>
      <c r="AE109" s="6">
        <v>13.240807477708756</v>
      </c>
      <c r="AF109" s="6">
        <v>13.207670737481331</v>
      </c>
      <c r="AG109" s="6">
        <v>13.312679519423991</v>
      </c>
      <c r="AH109" s="20"/>
    </row>
    <row r="110" spans="1:34" ht="17.25" thickBot="1" x14ac:dyDescent="0.35">
      <c r="A110" s="79"/>
      <c r="B110" s="19" t="s">
        <v>124</v>
      </c>
      <c r="C110" s="19"/>
      <c r="D110" s="5">
        <v>9.5520909012793993</v>
      </c>
      <c r="E110" s="5">
        <v>10.76848717076596</v>
      </c>
      <c r="F110" s="5">
        <v>10.775096789207632</v>
      </c>
      <c r="G110" s="5">
        <v>10.289075392563269</v>
      </c>
      <c r="H110" s="5">
        <v>9.740091382633306</v>
      </c>
      <c r="I110" s="5">
        <v>9.2315686222644011</v>
      </c>
      <c r="J110" s="5">
        <v>8.9289266309130468</v>
      </c>
      <c r="K110" s="5">
        <v>8.8614766568163041</v>
      </c>
      <c r="L110" s="5">
        <v>8.9793744386014129</v>
      </c>
      <c r="M110" s="5">
        <v>9.0472801021044429</v>
      </c>
      <c r="N110" s="5">
        <v>9.0560514746408174</v>
      </c>
      <c r="O110" s="5">
        <v>9.0424564995491501</v>
      </c>
      <c r="P110" s="5">
        <v>9.0439887148301636</v>
      </c>
      <c r="Q110" s="5">
        <v>9.1193831841057253</v>
      </c>
      <c r="R110" s="5">
        <v>9.2715475999384136</v>
      </c>
      <c r="S110" s="5">
        <v>9.3647949609914392</v>
      </c>
      <c r="T110" s="5">
        <v>9.4081344179251474</v>
      </c>
      <c r="U110" s="5">
        <v>9.4468545395976875</v>
      </c>
      <c r="V110" s="5">
        <v>9.3158274586626177</v>
      </c>
      <c r="W110" s="5">
        <v>9.1481081062537442</v>
      </c>
      <c r="X110" s="5">
        <v>9.2088721985068727</v>
      </c>
      <c r="Y110" s="5">
        <v>9.4264724397423052</v>
      </c>
      <c r="Z110" s="5">
        <v>9.6113211068521629</v>
      </c>
      <c r="AA110" s="5">
        <v>9.6576355039171222</v>
      </c>
      <c r="AB110" s="5">
        <v>9.5452406141462092</v>
      </c>
      <c r="AC110" s="5">
        <v>9.4149547172315522</v>
      </c>
      <c r="AD110" s="5">
        <v>9.4402635929334462</v>
      </c>
      <c r="AE110" s="5">
        <v>9.6245895868799227</v>
      </c>
      <c r="AF110" s="5">
        <v>9.8221038384096442</v>
      </c>
      <c r="AG110" s="5">
        <v>9.8924679341672217</v>
      </c>
      <c r="AH110" s="20"/>
    </row>
    <row r="111" spans="1:34" ht="17.25" thickBot="1" x14ac:dyDescent="0.35">
      <c r="A111" s="79"/>
      <c r="B111" s="19" t="s">
        <v>125</v>
      </c>
      <c r="C111" s="19"/>
      <c r="D111" s="6">
        <v>9.5520909012793993</v>
      </c>
      <c r="E111" s="6">
        <v>10.76848717076596</v>
      </c>
      <c r="F111" s="6">
        <v>10.775096789207632</v>
      </c>
      <c r="G111" s="6">
        <v>10.289075392563269</v>
      </c>
      <c r="H111" s="6">
        <v>9.740091382633306</v>
      </c>
      <c r="I111" s="6">
        <v>9.2315686222644011</v>
      </c>
      <c r="J111" s="6">
        <v>8.9289266309130468</v>
      </c>
      <c r="K111" s="6">
        <v>8.8614766568163041</v>
      </c>
      <c r="L111" s="6">
        <v>8.9793744386014129</v>
      </c>
      <c r="M111" s="6">
        <v>9.0472801021044429</v>
      </c>
      <c r="N111" s="6">
        <v>9.0560514746408174</v>
      </c>
      <c r="O111" s="6">
        <v>9.0424564995491501</v>
      </c>
      <c r="P111" s="6">
        <v>9.0439887148301636</v>
      </c>
      <c r="Q111" s="6">
        <v>9.1193831841057253</v>
      </c>
      <c r="R111" s="6">
        <v>9.2715475999384136</v>
      </c>
      <c r="S111" s="6">
        <v>9.3647949609914392</v>
      </c>
      <c r="T111" s="6">
        <v>9.4081344179251474</v>
      </c>
      <c r="U111" s="6">
        <v>9.4468545395976875</v>
      </c>
      <c r="V111" s="6">
        <v>9.3158274586626177</v>
      </c>
      <c r="W111" s="6">
        <v>9.1481081062537442</v>
      </c>
      <c r="X111" s="6">
        <v>9.2088721985068727</v>
      </c>
      <c r="Y111" s="6">
        <v>9.4264724397423052</v>
      </c>
      <c r="Z111" s="6">
        <v>9.6113211068521629</v>
      </c>
      <c r="AA111" s="6">
        <v>9.6576355039171222</v>
      </c>
      <c r="AB111" s="6">
        <v>9.5452406141462092</v>
      </c>
      <c r="AC111" s="6">
        <v>9.4149547172315522</v>
      </c>
      <c r="AD111" s="6">
        <v>9.4402635929334462</v>
      </c>
      <c r="AE111" s="6">
        <v>9.6245895868799227</v>
      </c>
      <c r="AF111" s="6">
        <v>9.8221038384096442</v>
      </c>
      <c r="AG111" s="6">
        <v>9.8924679341672217</v>
      </c>
      <c r="AH111" s="20"/>
    </row>
    <row r="112" spans="1:34" ht="17.25" thickBot="1" x14ac:dyDescent="0.35">
      <c r="A112" s="79"/>
      <c r="B112" s="19" t="s">
        <v>120</v>
      </c>
      <c r="C112" s="19"/>
      <c r="D112" s="5">
        <v>11.676919332782905</v>
      </c>
      <c r="E112" s="5">
        <v>13.497148639876706</v>
      </c>
      <c r="F112" s="5">
        <v>13.900762406055861</v>
      </c>
      <c r="G112" s="5">
        <v>13.775616825631582</v>
      </c>
      <c r="H112" s="5">
        <v>13.409676701555647</v>
      </c>
      <c r="I112" s="5">
        <v>12.916473078046382</v>
      </c>
      <c r="J112" s="5">
        <v>12.701580744839163</v>
      </c>
      <c r="K112" s="5">
        <v>12.793302928501767</v>
      </c>
      <c r="L112" s="5">
        <v>13.060462931534223</v>
      </c>
      <c r="M112" s="5">
        <v>13.197627612951893</v>
      </c>
      <c r="N112" s="5">
        <v>13.263652980513033</v>
      </c>
      <c r="O112" s="5">
        <v>13.30449024879653</v>
      </c>
      <c r="P112" s="5">
        <v>13.33834560825238</v>
      </c>
      <c r="Q112" s="5">
        <v>13.288635290707054</v>
      </c>
      <c r="R112" s="5">
        <v>13.121733837036164</v>
      </c>
      <c r="S112" s="5">
        <v>12.932940756886659</v>
      </c>
      <c r="T112" s="5">
        <v>12.782781348723162</v>
      </c>
      <c r="U112" s="5">
        <v>12.663626264141833</v>
      </c>
      <c r="V112" s="5">
        <v>12.543056068390396</v>
      </c>
      <c r="W112" s="5">
        <v>12.489973712721657</v>
      </c>
      <c r="X112" s="5">
        <v>12.496589820264715</v>
      </c>
      <c r="Y112" s="5">
        <v>12.476379056717416</v>
      </c>
      <c r="Z112" s="5">
        <v>12.440632473241241</v>
      </c>
      <c r="AA112" s="5">
        <v>12.435011403200582</v>
      </c>
      <c r="AB112" s="5">
        <v>12.435583889016419</v>
      </c>
      <c r="AC112" s="5">
        <v>12.407752632649391</v>
      </c>
      <c r="AD112" s="5">
        <v>12.335698341719011</v>
      </c>
      <c r="AE112" s="5">
        <v>12.265039364831562</v>
      </c>
      <c r="AF112" s="5">
        <v>12.307728529329104</v>
      </c>
      <c r="AG112" s="5">
        <v>12.449912608272376</v>
      </c>
      <c r="AH112" s="20"/>
    </row>
    <row r="113" spans="1:34" ht="17.25" thickBot="1" x14ac:dyDescent="0.35">
      <c r="A113" s="79"/>
      <c r="B113" s="19" t="s">
        <v>114</v>
      </c>
      <c r="C113" s="19"/>
      <c r="D113" s="6">
        <v>9.5520909012793993</v>
      </c>
      <c r="E113" s="6">
        <v>10.76848717076596</v>
      </c>
      <c r="F113" s="6">
        <v>10.775096789207632</v>
      </c>
      <c r="G113" s="6">
        <v>10.289075392563269</v>
      </c>
      <c r="H113" s="6">
        <v>9.740091382633306</v>
      </c>
      <c r="I113" s="6">
        <v>9.2315686222644011</v>
      </c>
      <c r="J113" s="6">
        <v>8.9289266309130468</v>
      </c>
      <c r="K113" s="6">
        <v>8.8614766568163041</v>
      </c>
      <c r="L113" s="6">
        <v>8.9793744386014129</v>
      </c>
      <c r="M113" s="6">
        <v>9.0472801021044429</v>
      </c>
      <c r="N113" s="6">
        <v>9.0560514746408174</v>
      </c>
      <c r="O113" s="6">
        <v>9.0424564995491501</v>
      </c>
      <c r="P113" s="6">
        <v>9.0439887148301636</v>
      </c>
      <c r="Q113" s="6">
        <v>9.1193831841057253</v>
      </c>
      <c r="R113" s="6">
        <v>9.2715475999384136</v>
      </c>
      <c r="S113" s="6">
        <v>9.3647949609914392</v>
      </c>
      <c r="T113" s="6">
        <v>9.4081344179251474</v>
      </c>
      <c r="U113" s="6">
        <v>9.4468545395976875</v>
      </c>
      <c r="V113" s="6">
        <v>9.3158274586626177</v>
      </c>
      <c r="W113" s="6">
        <v>9.1481081062537442</v>
      </c>
      <c r="X113" s="6">
        <v>9.2088721985068727</v>
      </c>
      <c r="Y113" s="6">
        <v>9.4264724397423052</v>
      </c>
      <c r="Z113" s="6">
        <v>9.6113211068521629</v>
      </c>
      <c r="AA113" s="6">
        <v>9.6576355039171222</v>
      </c>
      <c r="AB113" s="6">
        <v>9.5452406141462092</v>
      </c>
      <c r="AC113" s="6">
        <v>9.4149547172315522</v>
      </c>
      <c r="AD113" s="6">
        <v>9.4402635929334462</v>
      </c>
      <c r="AE113" s="6">
        <v>9.6245895868799227</v>
      </c>
      <c r="AF113" s="6">
        <v>9.8221038384096442</v>
      </c>
      <c r="AG113" s="6">
        <v>9.8924679341672217</v>
      </c>
      <c r="AH113" s="20"/>
    </row>
    <row r="114" spans="1:34" ht="17.25" thickBot="1" x14ac:dyDescent="0.35">
      <c r="A114" s="79"/>
      <c r="B114" s="19" t="s">
        <v>30</v>
      </c>
      <c r="C114" s="19"/>
      <c r="D114" s="5">
        <v>8.2520909012793986</v>
      </c>
      <c r="E114" s="5">
        <v>9.468487170765961</v>
      </c>
      <c r="F114" s="5">
        <v>9.4750967892076332</v>
      </c>
      <c r="G114" s="5">
        <v>8.9890753925632705</v>
      </c>
      <c r="H114" s="5">
        <v>8.4400913826333053</v>
      </c>
      <c r="I114" s="5">
        <v>7.9315686222644004</v>
      </c>
      <c r="J114" s="5">
        <v>7.628926630913047</v>
      </c>
      <c r="K114" s="5">
        <v>7.5614766568163043</v>
      </c>
      <c r="L114" s="5">
        <v>7.6793744386014131</v>
      </c>
      <c r="M114" s="5">
        <v>7.7472801021044431</v>
      </c>
      <c r="N114" s="5">
        <v>7.7560514746408167</v>
      </c>
      <c r="O114" s="5">
        <v>7.7424564995491494</v>
      </c>
      <c r="P114" s="5">
        <v>7.7439887148301638</v>
      </c>
      <c r="Q114" s="5">
        <v>7.8193831841057255</v>
      </c>
      <c r="R114" s="5">
        <v>7.9715475999384129</v>
      </c>
      <c r="S114" s="5">
        <v>8.0647949609914384</v>
      </c>
      <c r="T114" s="5">
        <v>8.1081344179251467</v>
      </c>
      <c r="U114" s="5">
        <v>8.1468545395976868</v>
      </c>
      <c r="V114" s="5">
        <v>8.015827458662617</v>
      </c>
      <c r="W114" s="5">
        <v>7.8481081062537434</v>
      </c>
      <c r="X114" s="5">
        <v>7.9088721985068737</v>
      </c>
      <c r="Y114" s="5">
        <v>8.1264724397423063</v>
      </c>
      <c r="Z114" s="5">
        <v>8.311321106852164</v>
      </c>
      <c r="AA114" s="5">
        <v>8.3576355039171233</v>
      </c>
      <c r="AB114" s="5">
        <v>8.2452406141462102</v>
      </c>
      <c r="AC114" s="5">
        <v>8.1149547172315533</v>
      </c>
      <c r="AD114" s="5">
        <v>8.1402635929334455</v>
      </c>
      <c r="AE114" s="5">
        <v>8.324589586879922</v>
      </c>
      <c r="AF114" s="5">
        <v>8.5221038384096435</v>
      </c>
      <c r="AG114" s="5">
        <v>8.5924679341672228</v>
      </c>
      <c r="AH114" s="20"/>
    </row>
    <row r="115" spans="1:34" ht="17.25" thickBot="1" x14ac:dyDescent="0.35">
      <c r="A115" s="79"/>
      <c r="B115" s="19" t="s">
        <v>128</v>
      </c>
      <c r="C115" s="19"/>
      <c r="D115" s="6">
        <v>10.221274159574833</v>
      </c>
      <c r="E115" s="6">
        <v>11.842384580405694</v>
      </c>
      <c r="F115" s="6">
        <v>11.718414935849063</v>
      </c>
      <c r="G115" s="6">
        <v>11.062549230928646</v>
      </c>
      <c r="H115" s="6">
        <v>10.612395712987396</v>
      </c>
      <c r="I115" s="6">
        <v>10.37466562253141</v>
      </c>
      <c r="J115" s="6">
        <v>10.348093961012394</v>
      </c>
      <c r="K115" s="6">
        <v>10.409086420416745</v>
      </c>
      <c r="L115" s="6">
        <v>10.573618956475425</v>
      </c>
      <c r="M115" s="6">
        <v>10.67720353410288</v>
      </c>
      <c r="N115" s="6">
        <v>10.75325922377284</v>
      </c>
      <c r="O115" s="6">
        <v>10.835635270672121</v>
      </c>
      <c r="P115" s="6">
        <v>10.941617577359519</v>
      </c>
      <c r="Q115" s="6">
        <v>11.038490509792664</v>
      </c>
      <c r="R115" s="6">
        <v>11.125378569180329</v>
      </c>
      <c r="S115" s="6">
        <v>11.234357437446608</v>
      </c>
      <c r="T115" s="6">
        <v>11.4685640506178</v>
      </c>
      <c r="U115" s="6">
        <v>11.87144762511395</v>
      </c>
      <c r="V115" s="6">
        <v>12.213658944141415</v>
      </c>
      <c r="W115" s="6">
        <v>12.436270805727936</v>
      </c>
      <c r="X115" s="6">
        <v>12.657500351253461</v>
      </c>
      <c r="Y115" s="6">
        <v>12.881143684060994</v>
      </c>
      <c r="Z115" s="6">
        <v>13.125250691606515</v>
      </c>
      <c r="AA115" s="6">
        <v>13.350827132089778</v>
      </c>
      <c r="AB115" s="6">
        <v>13.423686092286083</v>
      </c>
      <c r="AC115" s="6">
        <v>13.415645208302669</v>
      </c>
      <c r="AD115" s="6">
        <v>13.404182103335337</v>
      </c>
      <c r="AE115" s="6">
        <v>13.340807477708754</v>
      </c>
      <c r="AF115" s="6">
        <v>13.307670737481331</v>
      </c>
      <c r="AG115" s="6">
        <v>13.412679519423993</v>
      </c>
      <c r="AH115" s="20"/>
    </row>
    <row r="116" spans="1:34" ht="17.25" thickBot="1" x14ac:dyDescent="0.35">
      <c r="A116" s="79"/>
      <c r="B116" s="19" t="s">
        <v>129</v>
      </c>
      <c r="C116" s="19"/>
      <c r="D116" s="5">
        <v>10.221274159574833</v>
      </c>
      <c r="E116" s="5">
        <v>11.842384580405694</v>
      </c>
      <c r="F116" s="5">
        <v>11.718414935849063</v>
      </c>
      <c r="G116" s="5">
        <v>11.062549230928646</v>
      </c>
      <c r="H116" s="5">
        <v>10.612395712987396</v>
      </c>
      <c r="I116" s="5">
        <v>10.37466562253141</v>
      </c>
      <c r="J116" s="5">
        <v>10.348093961012394</v>
      </c>
      <c r="K116" s="5">
        <v>10.409086420416745</v>
      </c>
      <c r="L116" s="5">
        <v>10.573618956475425</v>
      </c>
      <c r="M116" s="5">
        <v>10.67720353410288</v>
      </c>
      <c r="N116" s="5">
        <v>10.75325922377284</v>
      </c>
      <c r="O116" s="5">
        <v>10.835635270672121</v>
      </c>
      <c r="P116" s="5">
        <v>10.941617577359519</v>
      </c>
      <c r="Q116" s="5">
        <v>11.038490509792664</v>
      </c>
      <c r="R116" s="5">
        <v>11.125378569180329</v>
      </c>
      <c r="S116" s="5">
        <v>11.234357437446608</v>
      </c>
      <c r="T116" s="5">
        <v>11.4685640506178</v>
      </c>
      <c r="U116" s="5">
        <v>11.87144762511395</v>
      </c>
      <c r="V116" s="5">
        <v>12.213658944141415</v>
      </c>
      <c r="W116" s="5">
        <v>12.436270805727936</v>
      </c>
      <c r="X116" s="5">
        <v>12.657500351253461</v>
      </c>
      <c r="Y116" s="5">
        <v>12.881143684060994</v>
      </c>
      <c r="Z116" s="5">
        <v>13.125250691606515</v>
      </c>
      <c r="AA116" s="5">
        <v>13.350827132089778</v>
      </c>
      <c r="AB116" s="5">
        <v>13.423686092286083</v>
      </c>
      <c r="AC116" s="5">
        <v>13.415645208302669</v>
      </c>
      <c r="AD116" s="5">
        <v>13.404182103335337</v>
      </c>
      <c r="AE116" s="5">
        <v>13.340807477708754</v>
      </c>
      <c r="AF116" s="5">
        <v>13.307670737481331</v>
      </c>
      <c r="AG116" s="5">
        <v>13.412679519423993</v>
      </c>
      <c r="AH116" s="20"/>
    </row>
    <row r="117" spans="1:34" ht="17.25" thickBot="1" x14ac:dyDescent="0.35">
      <c r="A117" s="79"/>
      <c r="B117" s="19" t="s">
        <v>136</v>
      </c>
      <c r="C117" s="19"/>
      <c r="D117" s="6">
        <v>7.8728326333554977</v>
      </c>
      <c r="E117" s="6">
        <v>9.8719188465123544</v>
      </c>
      <c r="F117" s="6">
        <v>10.654719004916442</v>
      </c>
      <c r="G117" s="6">
        <v>10.758890064816809</v>
      </c>
      <c r="H117" s="6">
        <v>10.341457718802106</v>
      </c>
      <c r="I117" s="6">
        <v>9.8265470183977204</v>
      </c>
      <c r="J117" s="6">
        <v>9.7196770089689171</v>
      </c>
      <c r="K117" s="6">
        <v>9.9954824065706962</v>
      </c>
      <c r="L117" s="6">
        <v>10.500812324182753</v>
      </c>
      <c r="M117" s="6">
        <v>10.78496670015862</v>
      </c>
      <c r="N117" s="6">
        <v>10.908344511888007</v>
      </c>
      <c r="O117" s="6">
        <v>11.000916812714658</v>
      </c>
      <c r="P117" s="6">
        <v>11.094452200069068</v>
      </c>
      <c r="Q117" s="6">
        <v>11.209866008073366</v>
      </c>
      <c r="R117" s="6">
        <v>11.482506411309604</v>
      </c>
      <c r="S117" s="6">
        <v>11.825061696145736</v>
      </c>
      <c r="T117" s="6">
        <v>12.086537460954693</v>
      </c>
      <c r="U117" s="6">
        <v>12.300575713728499</v>
      </c>
      <c r="V117" s="6">
        <v>12.363810587868308</v>
      </c>
      <c r="W117" s="6">
        <v>12.283111743499603</v>
      </c>
      <c r="X117" s="6">
        <v>12.243657217965293</v>
      </c>
      <c r="Y117" s="6">
        <v>12.372819516679929</v>
      </c>
      <c r="Z117" s="6">
        <v>12.555704608005106</v>
      </c>
      <c r="AA117" s="6">
        <v>12.746174589462687</v>
      </c>
      <c r="AB117" s="6">
        <v>13.086313167953346</v>
      </c>
      <c r="AC117" s="6">
        <v>13.434198293125959</v>
      </c>
      <c r="AD117" s="6">
        <v>13.589518651234751</v>
      </c>
      <c r="AE117" s="6">
        <v>13.708890629502569</v>
      </c>
      <c r="AF117" s="6">
        <v>13.876430989773038</v>
      </c>
      <c r="AG117" s="6">
        <v>13.933925019197417</v>
      </c>
      <c r="AH117" s="20"/>
    </row>
    <row r="118" spans="1:34" ht="17.25" thickBot="1" x14ac:dyDescent="0.35">
      <c r="A118" s="79"/>
      <c r="B118" s="19" t="s">
        <v>137</v>
      </c>
      <c r="C118" s="19"/>
      <c r="D118" s="5">
        <v>7.8728326333554977</v>
      </c>
      <c r="E118" s="5">
        <v>9.8719188465123544</v>
      </c>
      <c r="F118" s="5">
        <v>10.654719004916442</v>
      </c>
      <c r="G118" s="5">
        <v>10.758890064816809</v>
      </c>
      <c r="H118" s="5">
        <v>10.341457718802106</v>
      </c>
      <c r="I118" s="5">
        <v>9.8265470183977204</v>
      </c>
      <c r="J118" s="5">
        <v>9.7196770089689171</v>
      </c>
      <c r="K118" s="5">
        <v>9.9954824065706962</v>
      </c>
      <c r="L118" s="5">
        <v>10.500812324182753</v>
      </c>
      <c r="M118" s="5">
        <v>10.78496670015862</v>
      </c>
      <c r="N118" s="5">
        <v>10.908344511888007</v>
      </c>
      <c r="O118" s="5">
        <v>11.000916812714658</v>
      </c>
      <c r="P118" s="5">
        <v>11.094452200069068</v>
      </c>
      <c r="Q118" s="5">
        <v>11.209866008073366</v>
      </c>
      <c r="R118" s="5">
        <v>11.482506411309604</v>
      </c>
      <c r="S118" s="5">
        <v>11.825061696145736</v>
      </c>
      <c r="T118" s="5">
        <v>12.086537460954693</v>
      </c>
      <c r="U118" s="5">
        <v>12.300575713728499</v>
      </c>
      <c r="V118" s="5">
        <v>12.363810587868308</v>
      </c>
      <c r="W118" s="5">
        <v>12.283111743499603</v>
      </c>
      <c r="X118" s="5">
        <v>12.243657217965293</v>
      </c>
      <c r="Y118" s="5">
        <v>12.372819516679929</v>
      </c>
      <c r="Z118" s="5">
        <v>12.555704608005106</v>
      </c>
      <c r="AA118" s="5">
        <v>12.746174589462687</v>
      </c>
      <c r="AB118" s="5">
        <v>13.086313167953346</v>
      </c>
      <c r="AC118" s="5">
        <v>13.434198293125959</v>
      </c>
      <c r="AD118" s="5">
        <v>13.589518651234751</v>
      </c>
      <c r="AE118" s="5">
        <v>13.708890629502569</v>
      </c>
      <c r="AF118" s="5">
        <v>13.876430989773038</v>
      </c>
      <c r="AG118" s="5">
        <v>13.933925019197417</v>
      </c>
      <c r="AH118" s="20"/>
    </row>
    <row r="119" spans="1:34" ht="17.25" thickBot="1" x14ac:dyDescent="0.35">
      <c r="A119" s="79"/>
      <c r="B119" s="19" t="s">
        <v>130</v>
      </c>
      <c r="C119" s="19"/>
      <c r="D119" s="6">
        <v>10.221274159574833</v>
      </c>
      <c r="E119" s="6">
        <v>11.842384580405694</v>
      </c>
      <c r="F119" s="6">
        <v>11.718414935849063</v>
      </c>
      <c r="G119" s="6">
        <v>11.062549230928646</v>
      </c>
      <c r="H119" s="6">
        <v>10.612395712987396</v>
      </c>
      <c r="I119" s="6">
        <v>10.37466562253141</v>
      </c>
      <c r="J119" s="6">
        <v>10.348093961012394</v>
      </c>
      <c r="K119" s="6">
        <v>10.409086420416745</v>
      </c>
      <c r="L119" s="6">
        <v>10.573618956475425</v>
      </c>
      <c r="M119" s="6">
        <v>10.67720353410288</v>
      </c>
      <c r="N119" s="6">
        <v>10.75325922377284</v>
      </c>
      <c r="O119" s="6">
        <v>10.835635270672121</v>
      </c>
      <c r="P119" s="6">
        <v>10.941617577359519</v>
      </c>
      <c r="Q119" s="6">
        <v>11.038490509792664</v>
      </c>
      <c r="R119" s="6">
        <v>11.125378569180329</v>
      </c>
      <c r="S119" s="6">
        <v>11.234357437446608</v>
      </c>
      <c r="T119" s="6">
        <v>11.4685640506178</v>
      </c>
      <c r="U119" s="6">
        <v>11.87144762511395</v>
      </c>
      <c r="V119" s="6">
        <v>12.213658944141415</v>
      </c>
      <c r="W119" s="6">
        <v>12.436270805727936</v>
      </c>
      <c r="X119" s="6">
        <v>12.657500351253461</v>
      </c>
      <c r="Y119" s="6">
        <v>12.881143684060994</v>
      </c>
      <c r="Z119" s="6">
        <v>13.125250691606515</v>
      </c>
      <c r="AA119" s="6">
        <v>13.350827132089778</v>
      </c>
      <c r="AB119" s="6">
        <v>13.423686092286083</v>
      </c>
      <c r="AC119" s="6">
        <v>13.415645208302669</v>
      </c>
      <c r="AD119" s="6">
        <v>13.404182103335337</v>
      </c>
      <c r="AE119" s="6">
        <v>13.340807477708754</v>
      </c>
      <c r="AF119" s="6">
        <v>13.307670737481331</v>
      </c>
      <c r="AG119" s="6">
        <v>13.412679519423993</v>
      </c>
      <c r="AH119" s="20"/>
    </row>
    <row r="120" spans="1:34" ht="17.25" thickBot="1" x14ac:dyDescent="0.35">
      <c r="A120" s="79"/>
      <c r="B120" s="19" t="s">
        <v>138</v>
      </c>
      <c r="C120" s="19"/>
      <c r="D120" s="5">
        <v>7.8728326333554977</v>
      </c>
      <c r="E120" s="5">
        <v>9.8719188465123544</v>
      </c>
      <c r="F120" s="5">
        <v>10.654719004916442</v>
      </c>
      <c r="G120" s="5">
        <v>10.758890064816809</v>
      </c>
      <c r="H120" s="5">
        <v>10.341457718802106</v>
      </c>
      <c r="I120" s="5">
        <v>9.8265470183977204</v>
      </c>
      <c r="J120" s="5">
        <v>9.7196770089689171</v>
      </c>
      <c r="K120" s="5">
        <v>9.9954824065706962</v>
      </c>
      <c r="L120" s="5">
        <v>10.500812324182753</v>
      </c>
      <c r="M120" s="5">
        <v>10.78496670015862</v>
      </c>
      <c r="N120" s="5">
        <v>10.908344511888007</v>
      </c>
      <c r="O120" s="5">
        <v>11.000916812714658</v>
      </c>
      <c r="P120" s="5">
        <v>11.094452200069068</v>
      </c>
      <c r="Q120" s="5">
        <v>11.209866008073366</v>
      </c>
      <c r="R120" s="5">
        <v>11.482506411309604</v>
      </c>
      <c r="S120" s="5">
        <v>11.825061696145736</v>
      </c>
      <c r="T120" s="5">
        <v>12.086537460954693</v>
      </c>
      <c r="U120" s="5">
        <v>12.300575713728499</v>
      </c>
      <c r="V120" s="5">
        <v>12.363810587868308</v>
      </c>
      <c r="W120" s="5">
        <v>12.283111743499603</v>
      </c>
      <c r="X120" s="5">
        <v>12.243657217965293</v>
      </c>
      <c r="Y120" s="5">
        <v>12.372819516679929</v>
      </c>
      <c r="Z120" s="5">
        <v>12.555704608005106</v>
      </c>
      <c r="AA120" s="5">
        <v>12.746174589462687</v>
      </c>
      <c r="AB120" s="5">
        <v>13.086313167953346</v>
      </c>
      <c r="AC120" s="5">
        <v>13.434198293125959</v>
      </c>
      <c r="AD120" s="5">
        <v>13.589518651234751</v>
      </c>
      <c r="AE120" s="5">
        <v>13.708890629502569</v>
      </c>
      <c r="AF120" s="5">
        <v>13.876430989773038</v>
      </c>
      <c r="AG120" s="5">
        <v>13.933925019197417</v>
      </c>
      <c r="AH120" s="20"/>
    </row>
    <row r="121" spans="1:34" ht="17.25" thickBot="1" x14ac:dyDescent="0.35">
      <c r="A121" s="79"/>
      <c r="B121" s="19" t="s">
        <v>131</v>
      </c>
      <c r="C121" s="19"/>
      <c r="D121" s="6">
        <v>10.221274159574833</v>
      </c>
      <c r="E121" s="6">
        <v>11.842384580405694</v>
      </c>
      <c r="F121" s="6">
        <v>11.718414935849063</v>
      </c>
      <c r="G121" s="6">
        <v>11.062549230928646</v>
      </c>
      <c r="H121" s="6">
        <v>10.612395712987396</v>
      </c>
      <c r="I121" s="6">
        <v>10.37466562253141</v>
      </c>
      <c r="J121" s="6">
        <v>10.348093961012394</v>
      </c>
      <c r="K121" s="6">
        <v>10.409086420416745</v>
      </c>
      <c r="L121" s="6">
        <v>10.573618956475425</v>
      </c>
      <c r="M121" s="6">
        <v>10.67720353410288</v>
      </c>
      <c r="N121" s="6">
        <v>10.75325922377284</v>
      </c>
      <c r="O121" s="6">
        <v>10.835635270672121</v>
      </c>
      <c r="P121" s="6">
        <v>10.941617577359519</v>
      </c>
      <c r="Q121" s="6">
        <v>11.038490509792664</v>
      </c>
      <c r="R121" s="6">
        <v>11.125378569180329</v>
      </c>
      <c r="S121" s="6">
        <v>11.234357437446608</v>
      </c>
      <c r="T121" s="6">
        <v>11.4685640506178</v>
      </c>
      <c r="U121" s="6">
        <v>11.87144762511395</v>
      </c>
      <c r="V121" s="6">
        <v>12.213658944141415</v>
      </c>
      <c r="W121" s="6">
        <v>12.436270805727936</v>
      </c>
      <c r="X121" s="6">
        <v>12.657500351253461</v>
      </c>
      <c r="Y121" s="6">
        <v>12.881143684060994</v>
      </c>
      <c r="Z121" s="6">
        <v>13.125250691606515</v>
      </c>
      <c r="AA121" s="6">
        <v>13.350827132089778</v>
      </c>
      <c r="AB121" s="6">
        <v>13.423686092286083</v>
      </c>
      <c r="AC121" s="6">
        <v>13.415645208302669</v>
      </c>
      <c r="AD121" s="6">
        <v>13.404182103335337</v>
      </c>
      <c r="AE121" s="6">
        <v>13.340807477708754</v>
      </c>
      <c r="AF121" s="6">
        <v>13.307670737481331</v>
      </c>
      <c r="AG121" s="6">
        <v>13.412679519423993</v>
      </c>
      <c r="AH121" s="20"/>
    </row>
    <row r="122" spans="1:34" ht="17.25" thickBot="1" x14ac:dyDescent="0.35">
      <c r="A122" s="79"/>
      <c r="B122" s="19" t="s">
        <v>139</v>
      </c>
      <c r="C122" s="19"/>
      <c r="D122" s="5">
        <v>7.5728326333554978</v>
      </c>
      <c r="E122" s="5">
        <v>9.5719188465123537</v>
      </c>
      <c r="F122" s="5">
        <v>10.354719004916443</v>
      </c>
      <c r="G122" s="5">
        <v>10.45889006481681</v>
      </c>
      <c r="H122" s="5">
        <v>10.041457718802107</v>
      </c>
      <c r="I122" s="5">
        <v>9.5265470183977214</v>
      </c>
      <c r="J122" s="5">
        <v>9.4196770089689181</v>
      </c>
      <c r="K122" s="5">
        <v>9.6954824065706973</v>
      </c>
      <c r="L122" s="5">
        <v>10.200812324182754</v>
      </c>
      <c r="M122" s="5">
        <v>10.484966700158619</v>
      </c>
      <c r="N122" s="5">
        <v>10.608344511888006</v>
      </c>
      <c r="O122" s="5">
        <v>10.700916812714659</v>
      </c>
      <c r="P122" s="5">
        <v>10.794452200069069</v>
      </c>
      <c r="Q122" s="5">
        <v>10.909866008073367</v>
      </c>
      <c r="R122" s="5">
        <v>11.182506411309605</v>
      </c>
      <c r="S122" s="5">
        <v>11.525061696145737</v>
      </c>
      <c r="T122" s="5">
        <v>11.786537460954694</v>
      </c>
      <c r="U122" s="5">
        <v>12.0005757137285</v>
      </c>
      <c r="V122" s="5">
        <v>12.063810587868309</v>
      </c>
      <c r="W122" s="5">
        <v>11.983111743499602</v>
      </c>
      <c r="X122" s="5">
        <v>11.943657217965292</v>
      </c>
      <c r="Y122" s="5">
        <v>12.07281951667993</v>
      </c>
      <c r="Z122" s="5">
        <v>12.255704608005106</v>
      </c>
      <c r="AA122" s="5">
        <v>12.446174589462688</v>
      </c>
      <c r="AB122" s="5">
        <v>12.786313167953345</v>
      </c>
      <c r="AC122" s="5">
        <v>13.134198293125959</v>
      </c>
      <c r="AD122" s="5">
        <v>13.289518651234751</v>
      </c>
      <c r="AE122" s="5">
        <v>13.408890629502569</v>
      </c>
      <c r="AF122" s="5">
        <v>13.576430989773039</v>
      </c>
      <c r="AG122" s="5">
        <v>13.633925019197418</v>
      </c>
      <c r="AH122" s="20"/>
    </row>
    <row r="123" spans="1:34" ht="17.25" thickBot="1" x14ac:dyDescent="0.35">
      <c r="A123" s="79"/>
      <c r="B123" s="19" t="s">
        <v>143</v>
      </c>
      <c r="C123" s="19"/>
      <c r="D123" s="6">
        <v>7.8728326333554977</v>
      </c>
      <c r="E123" s="6">
        <v>9.8719188465123544</v>
      </c>
      <c r="F123" s="6">
        <v>10.654719004916442</v>
      </c>
      <c r="G123" s="6">
        <v>10.758890064816809</v>
      </c>
      <c r="H123" s="6">
        <v>10.341457718802106</v>
      </c>
      <c r="I123" s="6">
        <v>9.8265470183977204</v>
      </c>
      <c r="J123" s="6">
        <v>9.7196770089689171</v>
      </c>
      <c r="K123" s="6">
        <v>9.9954824065706962</v>
      </c>
      <c r="L123" s="6">
        <v>10.500812324182753</v>
      </c>
      <c r="M123" s="6">
        <v>10.78496670015862</v>
      </c>
      <c r="N123" s="6">
        <v>10.908344511888007</v>
      </c>
      <c r="O123" s="6">
        <v>11.000916812714658</v>
      </c>
      <c r="P123" s="6">
        <v>11.094452200069068</v>
      </c>
      <c r="Q123" s="6">
        <v>11.209866008073366</v>
      </c>
      <c r="R123" s="6">
        <v>11.482506411309604</v>
      </c>
      <c r="S123" s="6">
        <v>11.825061696145736</v>
      </c>
      <c r="T123" s="6">
        <v>12.086537460954693</v>
      </c>
      <c r="U123" s="6">
        <v>12.300575713728499</v>
      </c>
      <c r="V123" s="6">
        <v>12.363810587868308</v>
      </c>
      <c r="W123" s="6">
        <v>12.283111743499603</v>
      </c>
      <c r="X123" s="6">
        <v>12.243657217965293</v>
      </c>
      <c r="Y123" s="6">
        <v>12.372819516679929</v>
      </c>
      <c r="Z123" s="6">
        <v>12.555704608005106</v>
      </c>
      <c r="AA123" s="6">
        <v>12.746174589462687</v>
      </c>
      <c r="AB123" s="6">
        <v>13.086313167953346</v>
      </c>
      <c r="AC123" s="6">
        <v>13.434198293125959</v>
      </c>
      <c r="AD123" s="6">
        <v>13.589518651234751</v>
      </c>
      <c r="AE123" s="6">
        <v>13.708890629502569</v>
      </c>
      <c r="AF123" s="6">
        <v>13.876430989773038</v>
      </c>
      <c r="AG123" s="6">
        <v>13.933925019197417</v>
      </c>
      <c r="AH123" s="20"/>
    </row>
    <row r="124" spans="1:34" ht="17.25" thickBot="1" x14ac:dyDescent="0.35">
      <c r="A124" s="79"/>
      <c r="B124" s="19" t="s">
        <v>126</v>
      </c>
      <c r="C124" s="19"/>
      <c r="D124" s="5">
        <v>9.5520909012793993</v>
      </c>
      <c r="E124" s="5">
        <v>10.76848717076596</v>
      </c>
      <c r="F124" s="5">
        <v>10.775096789207632</v>
      </c>
      <c r="G124" s="5">
        <v>10.289075392563269</v>
      </c>
      <c r="H124" s="5">
        <v>9.740091382633306</v>
      </c>
      <c r="I124" s="5">
        <v>9.2315686222644011</v>
      </c>
      <c r="J124" s="5">
        <v>8.9289266309130468</v>
      </c>
      <c r="K124" s="5">
        <v>8.8614766568163041</v>
      </c>
      <c r="L124" s="5">
        <v>8.9793744386014129</v>
      </c>
      <c r="M124" s="5">
        <v>9.0472801021044429</v>
      </c>
      <c r="N124" s="5">
        <v>9.0560514746408174</v>
      </c>
      <c r="O124" s="5">
        <v>9.0424564995491501</v>
      </c>
      <c r="P124" s="5">
        <v>9.0439887148301636</v>
      </c>
      <c r="Q124" s="5">
        <v>9.1193831841057253</v>
      </c>
      <c r="R124" s="5">
        <v>9.2715475999384136</v>
      </c>
      <c r="S124" s="5">
        <v>9.3647949609914392</v>
      </c>
      <c r="T124" s="5">
        <v>9.4081344179251474</v>
      </c>
      <c r="U124" s="5">
        <v>9.4468545395976875</v>
      </c>
      <c r="V124" s="5">
        <v>9.3158274586626177</v>
      </c>
      <c r="W124" s="5">
        <v>9.1481081062537442</v>
      </c>
      <c r="X124" s="5">
        <v>9.2088721985068727</v>
      </c>
      <c r="Y124" s="5">
        <v>9.4264724397423052</v>
      </c>
      <c r="Z124" s="5">
        <v>9.6113211068521629</v>
      </c>
      <c r="AA124" s="5">
        <v>9.6576355039171222</v>
      </c>
      <c r="AB124" s="5">
        <v>9.5452406141462092</v>
      </c>
      <c r="AC124" s="5">
        <v>9.4149547172315522</v>
      </c>
      <c r="AD124" s="5">
        <v>9.4402635929334462</v>
      </c>
      <c r="AE124" s="5">
        <v>9.6245895868799227</v>
      </c>
      <c r="AF124" s="5">
        <v>9.8221038384096442</v>
      </c>
      <c r="AG124" s="5">
        <v>9.8924679341672217</v>
      </c>
      <c r="AH124" s="20"/>
    </row>
    <row r="125" spans="1:34" ht="17.25" thickBot="1" x14ac:dyDescent="0.35">
      <c r="A125" s="79"/>
      <c r="B125" s="19" t="s">
        <v>117</v>
      </c>
      <c r="C125" s="19"/>
      <c r="D125" s="6">
        <v>9.5520909012793993</v>
      </c>
      <c r="E125" s="6">
        <v>10.76848717076596</v>
      </c>
      <c r="F125" s="6">
        <v>10.775096789207632</v>
      </c>
      <c r="G125" s="6">
        <v>10.289075392563269</v>
      </c>
      <c r="H125" s="6">
        <v>9.740091382633306</v>
      </c>
      <c r="I125" s="6">
        <v>9.2315686222644011</v>
      </c>
      <c r="J125" s="6">
        <v>8.9289266309130468</v>
      </c>
      <c r="K125" s="6">
        <v>8.8614766568163041</v>
      </c>
      <c r="L125" s="6">
        <v>8.9793744386014129</v>
      </c>
      <c r="M125" s="6">
        <v>9.0472801021044429</v>
      </c>
      <c r="N125" s="6">
        <v>9.0560514746408174</v>
      </c>
      <c r="O125" s="6">
        <v>9.0424564995491501</v>
      </c>
      <c r="P125" s="6">
        <v>9.0439887148301636</v>
      </c>
      <c r="Q125" s="6">
        <v>9.1193831841057253</v>
      </c>
      <c r="R125" s="6">
        <v>9.2715475999384136</v>
      </c>
      <c r="S125" s="6">
        <v>9.3647949609914392</v>
      </c>
      <c r="T125" s="6">
        <v>9.4081344179251474</v>
      </c>
      <c r="U125" s="6">
        <v>9.4468545395976875</v>
      </c>
      <c r="V125" s="6">
        <v>9.3158274586626177</v>
      </c>
      <c r="W125" s="6">
        <v>9.1481081062537442</v>
      </c>
      <c r="X125" s="6">
        <v>9.2088721985068727</v>
      </c>
      <c r="Y125" s="6">
        <v>9.4264724397423052</v>
      </c>
      <c r="Z125" s="6">
        <v>9.6113211068521629</v>
      </c>
      <c r="AA125" s="6">
        <v>9.6576355039171222</v>
      </c>
      <c r="AB125" s="6">
        <v>9.5452406141462092</v>
      </c>
      <c r="AC125" s="6">
        <v>9.4149547172315522</v>
      </c>
      <c r="AD125" s="6">
        <v>9.4402635929334462</v>
      </c>
      <c r="AE125" s="6">
        <v>9.6245895868799227</v>
      </c>
      <c r="AF125" s="6">
        <v>9.8221038384096442</v>
      </c>
      <c r="AG125" s="6">
        <v>9.8924679341672217</v>
      </c>
      <c r="AH125" s="20"/>
    </row>
    <row r="126" spans="1:34" ht="17.25" thickBot="1" x14ac:dyDescent="0.35">
      <c r="A126" s="79"/>
      <c r="B126" s="19" t="s">
        <v>118</v>
      </c>
      <c r="C126" s="19"/>
      <c r="D126" s="5">
        <v>10.221274159574833</v>
      </c>
      <c r="E126" s="5">
        <v>11.842384580405694</v>
      </c>
      <c r="F126" s="5">
        <v>11.718414935849063</v>
      </c>
      <c r="G126" s="5">
        <v>11.062549230928646</v>
      </c>
      <c r="H126" s="5">
        <v>10.612395712987396</v>
      </c>
      <c r="I126" s="5">
        <v>10.37466562253141</v>
      </c>
      <c r="J126" s="5">
        <v>10.348093961012394</v>
      </c>
      <c r="K126" s="5">
        <v>10.409086420416745</v>
      </c>
      <c r="L126" s="5">
        <v>10.573618956475425</v>
      </c>
      <c r="M126" s="5">
        <v>10.67720353410288</v>
      </c>
      <c r="N126" s="5">
        <v>10.75325922377284</v>
      </c>
      <c r="O126" s="5">
        <v>10.835635270672121</v>
      </c>
      <c r="P126" s="5">
        <v>10.941617577359519</v>
      </c>
      <c r="Q126" s="5">
        <v>11.038490509792664</v>
      </c>
      <c r="R126" s="5">
        <v>11.125378569180329</v>
      </c>
      <c r="S126" s="5">
        <v>11.234357437446608</v>
      </c>
      <c r="T126" s="5">
        <v>11.4685640506178</v>
      </c>
      <c r="U126" s="5">
        <v>11.87144762511395</v>
      </c>
      <c r="V126" s="5">
        <v>12.213658944141415</v>
      </c>
      <c r="W126" s="5">
        <v>12.436270805727936</v>
      </c>
      <c r="X126" s="5">
        <v>12.657500351253461</v>
      </c>
      <c r="Y126" s="5">
        <v>12.881143684060994</v>
      </c>
      <c r="Z126" s="5">
        <v>13.125250691606515</v>
      </c>
      <c r="AA126" s="5">
        <v>13.350827132089778</v>
      </c>
      <c r="AB126" s="5">
        <v>13.423686092286083</v>
      </c>
      <c r="AC126" s="5">
        <v>13.415645208302669</v>
      </c>
      <c r="AD126" s="5">
        <v>13.404182103335337</v>
      </c>
      <c r="AE126" s="5">
        <v>13.340807477708754</v>
      </c>
      <c r="AF126" s="5">
        <v>13.307670737481331</v>
      </c>
      <c r="AG126" s="5">
        <v>13.412679519423993</v>
      </c>
      <c r="AH126" s="20"/>
    </row>
    <row r="127" spans="1:34" ht="17.25" thickBot="1" x14ac:dyDescent="0.35">
      <c r="A127" s="79"/>
      <c r="B127" s="19" t="s">
        <v>132</v>
      </c>
      <c r="C127" s="19"/>
      <c r="D127" s="6">
        <v>10.221274159574833</v>
      </c>
      <c r="E127" s="6">
        <v>11.842384580405694</v>
      </c>
      <c r="F127" s="6">
        <v>11.718414935849063</v>
      </c>
      <c r="G127" s="6">
        <v>11.062549230928646</v>
      </c>
      <c r="H127" s="6">
        <v>10.612395712987396</v>
      </c>
      <c r="I127" s="6">
        <v>10.37466562253141</v>
      </c>
      <c r="J127" s="6">
        <v>10.348093961012394</v>
      </c>
      <c r="K127" s="6">
        <v>10.409086420416745</v>
      </c>
      <c r="L127" s="6">
        <v>10.573618956475425</v>
      </c>
      <c r="M127" s="6">
        <v>10.67720353410288</v>
      </c>
      <c r="N127" s="6">
        <v>10.75325922377284</v>
      </c>
      <c r="O127" s="6">
        <v>10.835635270672121</v>
      </c>
      <c r="P127" s="6">
        <v>10.941617577359519</v>
      </c>
      <c r="Q127" s="6">
        <v>11.038490509792664</v>
      </c>
      <c r="R127" s="6">
        <v>11.125378569180329</v>
      </c>
      <c r="S127" s="6">
        <v>11.234357437446608</v>
      </c>
      <c r="T127" s="6">
        <v>11.4685640506178</v>
      </c>
      <c r="U127" s="6">
        <v>11.87144762511395</v>
      </c>
      <c r="V127" s="6">
        <v>12.213658944141415</v>
      </c>
      <c r="W127" s="6">
        <v>12.436270805727936</v>
      </c>
      <c r="X127" s="6">
        <v>12.657500351253461</v>
      </c>
      <c r="Y127" s="6">
        <v>12.881143684060994</v>
      </c>
      <c r="Z127" s="6">
        <v>13.125250691606515</v>
      </c>
      <c r="AA127" s="6">
        <v>13.350827132089778</v>
      </c>
      <c r="AB127" s="6">
        <v>13.423686092286083</v>
      </c>
      <c r="AC127" s="6">
        <v>13.415645208302669</v>
      </c>
      <c r="AD127" s="6">
        <v>13.404182103335337</v>
      </c>
      <c r="AE127" s="6">
        <v>13.340807477708754</v>
      </c>
      <c r="AF127" s="6">
        <v>13.307670737481331</v>
      </c>
      <c r="AG127" s="6">
        <v>13.412679519423993</v>
      </c>
      <c r="AH127" s="20"/>
    </row>
    <row r="128" spans="1:34" ht="17.25" thickBot="1" x14ac:dyDescent="0.35">
      <c r="A128" s="79"/>
      <c r="B128" s="19" t="s">
        <v>127</v>
      </c>
      <c r="C128" s="19"/>
      <c r="D128" s="5">
        <v>9.5520909012793993</v>
      </c>
      <c r="E128" s="5">
        <v>10.76848717076596</v>
      </c>
      <c r="F128" s="5">
        <v>10.775096789207632</v>
      </c>
      <c r="G128" s="5">
        <v>10.289075392563269</v>
      </c>
      <c r="H128" s="5">
        <v>9.740091382633306</v>
      </c>
      <c r="I128" s="5">
        <v>9.2315686222644011</v>
      </c>
      <c r="J128" s="5">
        <v>8.9289266309130468</v>
      </c>
      <c r="K128" s="5">
        <v>8.8614766568163041</v>
      </c>
      <c r="L128" s="5">
        <v>8.9793744386014129</v>
      </c>
      <c r="M128" s="5">
        <v>9.0472801021044429</v>
      </c>
      <c r="N128" s="5">
        <v>9.0560514746408174</v>
      </c>
      <c r="O128" s="5">
        <v>9.0424564995491501</v>
      </c>
      <c r="P128" s="5">
        <v>9.0439887148301636</v>
      </c>
      <c r="Q128" s="5">
        <v>9.1193831841057253</v>
      </c>
      <c r="R128" s="5">
        <v>9.2715475999384136</v>
      </c>
      <c r="S128" s="5">
        <v>9.3647949609914392</v>
      </c>
      <c r="T128" s="5">
        <v>9.4081344179251474</v>
      </c>
      <c r="U128" s="5">
        <v>9.4468545395976875</v>
      </c>
      <c r="V128" s="5">
        <v>9.3158274586626177</v>
      </c>
      <c r="W128" s="5">
        <v>9.1481081062537442</v>
      </c>
      <c r="X128" s="5">
        <v>9.2088721985068727</v>
      </c>
      <c r="Y128" s="5">
        <v>9.4264724397423052</v>
      </c>
      <c r="Z128" s="5">
        <v>9.6113211068521629</v>
      </c>
      <c r="AA128" s="5">
        <v>9.6576355039171222</v>
      </c>
      <c r="AB128" s="5">
        <v>9.5452406141462092</v>
      </c>
      <c r="AC128" s="5">
        <v>9.4149547172315522</v>
      </c>
      <c r="AD128" s="5">
        <v>9.4402635929334462</v>
      </c>
      <c r="AE128" s="5">
        <v>9.6245895868799227</v>
      </c>
      <c r="AF128" s="5">
        <v>9.8221038384096442</v>
      </c>
      <c r="AG128" s="5">
        <v>9.8924679341672217</v>
      </c>
      <c r="AH128" s="20"/>
    </row>
    <row r="129" spans="1:34" ht="17.25" thickBot="1" x14ac:dyDescent="0.35">
      <c r="A129" s="79"/>
      <c r="B129" s="19" t="s">
        <v>121</v>
      </c>
      <c r="C129" s="19"/>
      <c r="D129" s="6">
        <v>11.676919332782905</v>
      </c>
      <c r="E129" s="6">
        <v>13.497148639876706</v>
      </c>
      <c r="F129" s="6">
        <v>13.900762406055861</v>
      </c>
      <c r="G129" s="6">
        <v>13.775616825631582</v>
      </c>
      <c r="H129" s="6">
        <v>13.409676701555647</v>
      </c>
      <c r="I129" s="6">
        <v>12.916473078046382</v>
      </c>
      <c r="J129" s="6">
        <v>12.701580744839163</v>
      </c>
      <c r="K129" s="6">
        <v>12.793302928501767</v>
      </c>
      <c r="L129" s="6">
        <v>13.060462931534223</v>
      </c>
      <c r="M129" s="6">
        <v>13.197627612951893</v>
      </c>
      <c r="N129" s="6">
        <v>13.263652980513033</v>
      </c>
      <c r="O129" s="6">
        <v>13.30449024879653</v>
      </c>
      <c r="P129" s="6">
        <v>13.33834560825238</v>
      </c>
      <c r="Q129" s="6">
        <v>13.288635290707054</v>
      </c>
      <c r="R129" s="6">
        <v>13.121733837036164</v>
      </c>
      <c r="S129" s="6">
        <v>12.932940756886659</v>
      </c>
      <c r="T129" s="6">
        <v>12.782781348723162</v>
      </c>
      <c r="U129" s="6">
        <v>12.663626264141833</v>
      </c>
      <c r="V129" s="6">
        <v>12.543056068390396</v>
      </c>
      <c r="W129" s="6">
        <v>12.489973712721657</v>
      </c>
      <c r="X129" s="6">
        <v>12.496589820264715</v>
      </c>
      <c r="Y129" s="6">
        <v>12.476379056717416</v>
      </c>
      <c r="Z129" s="6">
        <v>12.440632473241241</v>
      </c>
      <c r="AA129" s="6">
        <v>12.435011403200582</v>
      </c>
      <c r="AB129" s="6">
        <v>12.435583889016419</v>
      </c>
      <c r="AC129" s="6">
        <v>12.407752632649391</v>
      </c>
      <c r="AD129" s="6">
        <v>12.335698341719011</v>
      </c>
      <c r="AE129" s="6">
        <v>12.265039364831562</v>
      </c>
      <c r="AF129" s="6">
        <v>12.307728529329104</v>
      </c>
      <c r="AG129" s="6">
        <v>12.449912608272376</v>
      </c>
      <c r="AH129" s="20"/>
    </row>
    <row r="130" spans="1:34" ht="17.25" thickBot="1" x14ac:dyDescent="0.35">
      <c r="A130" s="79"/>
      <c r="B130" s="19" t="s">
        <v>134</v>
      </c>
      <c r="C130" s="19"/>
      <c r="D130" s="5">
        <v>7.8728326333554977</v>
      </c>
      <c r="E130" s="5">
        <v>9.8719188465123544</v>
      </c>
      <c r="F130" s="5">
        <v>10.654719004916442</v>
      </c>
      <c r="G130" s="5">
        <v>10.758890064816809</v>
      </c>
      <c r="H130" s="5">
        <v>10.341457718802106</v>
      </c>
      <c r="I130" s="5">
        <v>9.8265470183977204</v>
      </c>
      <c r="J130" s="5">
        <v>9.7196770089689171</v>
      </c>
      <c r="K130" s="5">
        <v>9.9954824065706962</v>
      </c>
      <c r="L130" s="5">
        <v>10.500812324182753</v>
      </c>
      <c r="M130" s="5">
        <v>10.78496670015862</v>
      </c>
      <c r="N130" s="5">
        <v>10.908344511888007</v>
      </c>
      <c r="O130" s="5">
        <v>11.000916812714658</v>
      </c>
      <c r="P130" s="5">
        <v>11.094452200069068</v>
      </c>
      <c r="Q130" s="5">
        <v>11.209866008073366</v>
      </c>
      <c r="R130" s="5">
        <v>11.482506411309604</v>
      </c>
      <c r="S130" s="5">
        <v>11.825061696145736</v>
      </c>
      <c r="T130" s="5">
        <v>12.086537460954693</v>
      </c>
      <c r="U130" s="5">
        <v>12.300575713728499</v>
      </c>
      <c r="V130" s="5">
        <v>12.363810587868308</v>
      </c>
      <c r="W130" s="5">
        <v>12.283111743499603</v>
      </c>
      <c r="X130" s="5">
        <v>12.243657217965293</v>
      </c>
      <c r="Y130" s="5">
        <v>12.372819516679929</v>
      </c>
      <c r="Z130" s="5">
        <v>12.555704608005106</v>
      </c>
      <c r="AA130" s="5">
        <v>12.746174589462687</v>
      </c>
      <c r="AB130" s="5">
        <v>13.086313167953346</v>
      </c>
      <c r="AC130" s="5">
        <v>13.434198293125959</v>
      </c>
      <c r="AD130" s="5">
        <v>13.589518651234751</v>
      </c>
      <c r="AE130" s="5">
        <v>13.708890629502569</v>
      </c>
      <c r="AF130" s="5">
        <v>13.876430989773038</v>
      </c>
      <c r="AG130" s="5">
        <v>13.933925019197417</v>
      </c>
      <c r="AH130" s="20"/>
    </row>
    <row r="131" spans="1:34" ht="17.25" thickBot="1" x14ac:dyDescent="0.35">
      <c r="A131" s="79"/>
      <c r="B131" s="19" t="s">
        <v>115</v>
      </c>
      <c r="C131" s="19"/>
      <c r="D131" s="6">
        <v>9.5520909012793993</v>
      </c>
      <c r="E131" s="6">
        <v>10.76848717076596</v>
      </c>
      <c r="F131" s="6">
        <v>10.775096789207632</v>
      </c>
      <c r="G131" s="6">
        <v>10.289075392563269</v>
      </c>
      <c r="H131" s="6">
        <v>9.740091382633306</v>
      </c>
      <c r="I131" s="6">
        <v>9.2315686222644011</v>
      </c>
      <c r="J131" s="6">
        <v>8.9289266309130468</v>
      </c>
      <c r="K131" s="6">
        <v>8.8614766568163041</v>
      </c>
      <c r="L131" s="6">
        <v>8.9793744386014129</v>
      </c>
      <c r="M131" s="6">
        <v>9.0472801021044429</v>
      </c>
      <c r="N131" s="6">
        <v>9.0560514746408174</v>
      </c>
      <c r="O131" s="6">
        <v>9.0424564995491501</v>
      </c>
      <c r="P131" s="6">
        <v>9.0439887148301636</v>
      </c>
      <c r="Q131" s="6">
        <v>9.1193831841057253</v>
      </c>
      <c r="R131" s="6">
        <v>9.2715475999384136</v>
      </c>
      <c r="S131" s="6">
        <v>9.3647949609914392</v>
      </c>
      <c r="T131" s="6">
        <v>9.4081344179251474</v>
      </c>
      <c r="U131" s="6">
        <v>9.4468545395976875</v>
      </c>
      <c r="V131" s="6">
        <v>9.3158274586626177</v>
      </c>
      <c r="W131" s="6">
        <v>9.1481081062537442</v>
      </c>
      <c r="X131" s="6">
        <v>9.2088721985068727</v>
      </c>
      <c r="Y131" s="6">
        <v>9.4264724397423052</v>
      </c>
      <c r="Z131" s="6">
        <v>9.6113211068521629</v>
      </c>
      <c r="AA131" s="6">
        <v>9.6576355039171222</v>
      </c>
      <c r="AB131" s="6">
        <v>9.5452406141462092</v>
      </c>
      <c r="AC131" s="6">
        <v>9.4149547172315522</v>
      </c>
      <c r="AD131" s="6">
        <v>9.4402635929334462</v>
      </c>
      <c r="AE131" s="6">
        <v>9.6245895868799227</v>
      </c>
      <c r="AF131" s="6">
        <v>9.8221038384096442</v>
      </c>
      <c r="AG131" s="6">
        <v>9.8924679341672217</v>
      </c>
      <c r="AH131" s="20"/>
    </row>
    <row r="132" spans="1:34" ht="17.25" thickBot="1" x14ac:dyDescent="0.35">
      <c r="A132" s="79"/>
      <c r="B132" s="19" t="s">
        <v>113</v>
      </c>
      <c r="C132" s="19"/>
      <c r="D132" s="5">
        <v>11.226919332782906</v>
      </c>
      <c r="E132" s="5">
        <v>13.047148639876706</v>
      </c>
      <c r="F132" s="5">
        <v>13.450762406055862</v>
      </c>
      <c r="G132" s="5">
        <v>13.325616825631583</v>
      </c>
      <c r="H132" s="5">
        <v>12.959676701555647</v>
      </c>
      <c r="I132" s="5">
        <v>12.466473078046382</v>
      </c>
      <c r="J132" s="5">
        <v>12.251580744839163</v>
      </c>
      <c r="K132" s="5">
        <v>12.343302928501767</v>
      </c>
      <c r="L132" s="5">
        <v>12.610462931534224</v>
      </c>
      <c r="M132" s="5">
        <v>12.747627612951893</v>
      </c>
      <c r="N132" s="5">
        <v>12.813652980513034</v>
      </c>
      <c r="O132" s="5">
        <v>12.85449024879653</v>
      </c>
      <c r="P132" s="5">
        <v>12.888345608252381</v>
      </c>
      <c r="Q132" s="5">
        <v>12.838635290707055</v>
      </c>
      <c r="R132" s="5">
        <v>12.671733837036165</v>
      </c>
      <c r="S132" s="5">
        <v>12.482940756886659</v>
      </c>
      <c r="T132" s="5">
        <v>12.332781348723163</v>
      </c>
      <c r="U132" s="5">
        <v>12.213626264141833</v>
      </c>
      <c r="V132" s="5">
        <v>12.093056068390396</v>
      </c>
      <c r="W132" s="5">
        <v>12.039973712721658</v>
      </c>
      <c r="X132" s="5">
        <v>12.046589820264716</v>
      </c>
      <c r="Y132" s="5">
        <v>12.026379056717417</v>
      </c>
      <c r="Z132" s="5">
        <v>11.990632473241241</v>
      </c>
      <c r="AA132" s="5">
        <v>11.985011403200582</v>
      </c>
      <c r="AB132" s="5">
        <v>11.98558388901642</v>
      </c>
      <c r="AC132" s="5">
        <v>11.957752632649392</v>
      </c>
      <c r="AD132" s="5">
        <v>11.885698341719012</v>
      </c>
      <c r="AE132" s="5">
        <v>11.815039364831563</v>
      </c>
      <c r="AF132" s="5">
        <v>11.857728529329105</v>
      </c>
      <c r="AG132" s="5">
        <v>11.999912608272377</v>
      </c>
      <c r="AH132" s="20"/>
    </row>
    <row r="133" spans="1:34" ht="17.25" thickBot="1" x14ac:dyDescent="0.35">
      <c r="A133" s="79"/>
      <c r="B133" s="19" t="s">
        <v>119</v>
      </c>
      <c r="C133" s="19"/>
      <c r="D133" s="6">
        <v>11.60975159619179</v>
      </c>
      <c r="E133" s="6">
        <v>13.664606769543356</v>
      </c>
      <c r="F133" s="6">
        <v>14.532555786864929</v>
      </c>
      <c r="G133" s="6">
        <v>14.687465577696305</v>
      </c>
      <c r="H133" s="6">
        <v>14.338692774247166</v>
      </c>
      <c r="I133" s="6">
        <v>13.883111361050151</v>
      </c>
      <c r="J133" s="6">
        <v>13.846440763005065</v>
      </c>
      <c r="K133" s="6">
        <v>14.21715204697102</v>
      </c>
      <c r="L133" s="6">
        <v>14.759974522563933</v>
      </c>
      <c r="M133" s="6">
        <v>15.054468082109436</v>
      </c>
      <c r="N133" s="6">
        <v>15.182011569628026</v>
      </c>
      <c r="O133" s="6">
        <v>15.281557864897753</v>
      </c>
      <c r="P133" s="6">
        <v>15.423635987142505</v>
      </c>
      <c r="Q133" s="6">
        <v>15.67416642702997</v>
      </c>
      <c r="R133" s="6">
        <v>16.178155523980944</v>
      </c>
      <c r="S133" s="6">
        <v>16.760750641923444</v>
      </c>
      <c r="T133" s="6">
        <v>17.229157927762898</v>
      </c>
      <c r="U133" s="6">
        <v>17.641880794963313</v>
      </c>
      <c r="V133" s="6">
        <v>17.838101029249813</v>
      </c>
      <c r="W133" s="6">
        <v>17.750579896656134</v>
      </c>
      <c r="X133" s="6">
        <v>17.68525233871798</v>
      </c>
      <c r="Y133" s="6">
        <v>17.985523994092247</v>
      </c>
      <c r="Z133" s="6">
        <v>18.403337786014056</v>
      </c>
      <c r="AA133" s="6">
        <v>18.710873266960505</v>
      </c>
      <c r="AB133" s="6">
        <v>19.199811748763643</v>
      </c>
      <c r="AC133" s="6">
        <v>19.729551683118814</v>
      </c>
      <c r="AD133" s="6">
        <v>19.954523496058599</v>
      </c>
      <c r="AE133" s="6">
        <v>20.107509990183292</v>
      </c>
      <c r="AF133" s="6">
        <v>20.343112235371024</v>
      </c>
      <c r="AG133" s="6">
        <v>20.429738201336587</v>
      </c>
      <c r="AH133" s="20"/>
    </row>
    <row r="134" spans="1:34" ht="17.25" thickBot="1" x14ac:dyDescent="0.35">
      <c r="A134" s="79"/>
      <c r="B134" s="19" t="s">
        <v>133</v>
      </c>
      <c r="C134" s="19"/>
      <c r="D134" s="5">
        <v>11.60975159619179</v>
      </c>
      <c r="E134" s="5">
        <v>13.664606769543356</v>
      </c>
      <c r="F134" s="5">
        <v>14.532555786864929</v>
      </c>
      <c r="G134" s="5">
        <v>14.687465577696305</v>
      </c>
      <c r="H134" s="5">
        <v>14.338692774247166</v>
      </c>
      <c r="I134" s="5">
        <v>13.883111361050151</v>
      </c>
      <c r="J134" s="5">
        <v>13.846440763005065</v>
      </c>
      <c r="K134" s="5">
        <v>14.21715204697102</v>
      </c>
      <c r="L134" s="5">
        <v>14.759974522563933</v>
      </c>
      <c r="M134" s="5">
        <v>15.054468082109436</v>
      </c>
      <c r="N134" s="5">
        <v>15.182011569628026</v>
      </c>
      <c r="O134" s="5">
        <v>15.281557864897753</v>
      </c>
      <c r="P134" s="5">
        <v>15.423635987142505</v>
      </c>
      <c r="Q134" s="5">
        <v>15.67416642702997</v>
      </c>
      <c r="R134" s="5">
        <v>16.178155523980944</v>
      </c>
      <c r="S134" s="5">
        <v>16.760750641923444</v>
      </c>
      <c r="T134" s="5">
        <v>17.229157927762898</v>
      </c>
      <c r="U134" s="5">
        <v>17.641880794963313</v>
      </c>
      <c r="V134" s="5">
        <v>17.838101029249813</v>
      </c>
      <c r="W134" s="5">
        <v>17.750579896656134</v>
      </c>
      <c r="X134" s="5">
        <v>17.68525233871798</v>
      </c>
      <c r="Y134" s="5">
        <v>17.985523994092247</v>
      </c>
      <c r="Z134" s="5">
        <v>18.403337786014056</v>
      </c>
      <c r="AA134" s="5">
        <v>18.710873266960505</v>
      </c>
      <c r="AB134" s="5">
        <v>19.199811748763643</v>
      </c>
      <c r="AC134" s="5">
        <v>19.729551683118814</v>
      </c>
      <c r="AD134" s="5">
        <v>19.954523496058599</v>
      </c>
      <c r="AE134" s="5">
        <v>20.107509990183292</v>
      </c>
      <c r="AF134" s="5">
        <v>20.343112235371024</v>
      </c>
      <c r="AG134" s="5">
        <v>20.429738201336587</v>
      </c>
      <c r="AH134" s="20"/>
    </row>
    <row r="135" spans="1:34" ht="17.25" thickBot="1" x14ac:dyDescent="0.35">
      <c r="A135" s="79"/>
      <c r="B135" s="19" t="s">
        <v>141</v>
      </c>
      <c r="C135" s="19"/>
      <c r="D135" s="6">
        <v>10.021274159574833</v>
      </c>
      <c r="E135" s="6">
        <v>11.642384580405695</v>
      </c>
      <c r="F135" s="6">
        <v>11.518414935849064</v>
      </c>
      <c r="G135" s="6">
        <v>10.862549230928646</v>
      </c>
      <c r="H135" s="6">
        <v>10.412395712987397</v>
      </c>
      <c r="I135" s="6">
        <v>10.17466562253141</v>
      </c>
      <c r="J135" s="6">
        <v>10.148093961012394</v>
      </c>
      <c r="K135" s="6">
        <v>10.209086420416746</v>
      </c>
      <c r="L135" s="6">
        <v>10.373618956475426</v>
      </c>
      <c r="M135" s="6">
        <v>10.47720353410288</v>
      </c>
      <c r="N135" s="6">
        <v>10.553259223772841</v>
      </c>
      <c r="O135" s="6">
        <v>10.635635270672122</v>
      </c>
      <c r="P135" s="6">
        <v>10.74161757735952</v>
      </c>
      <c r="Q135" s="6">
        <v>10.838490509792665</v>
      </c>
      <c r="R135" s="6">
        <v>10.92537856918033</v>
      </c>
      <c r="S135" s="6">
        <v>11.034357437446609</v>
      </c>
      <c r="T135" s="6">
        <v>11.268564050617801</v>
      </c>
      <c r="U135" s="6">
        <v>11.671447625113951</v>
      </c>
      <c r="V135" s="6">
        <v>12.013658944141415</v>
      </c>
      <c r="W135" s="6">
        <v>12.236270805727937</v>
      </c>
      <c r="X135" s="6">
        <v>12.457500351253461</v>
      </c>
      <c r="Y135" s="6">
        <v>12.681143684060995</v>
      </c>
      <c r="Z135" s="6">
        <v>12.925250691606516</v>
      </c>
      <c r="AA135" s="6">
        <v>13.150827132089779</v>
      </c>
      <c r="AB135" s="6">
        <v>13.223686092286083</v>
      </c>
      <c r="AC135" s="6">
        <v>13.21564520830267</v>
      </c>
      <c r="AD135" s="6">
        <v>13.204182103335338</v>
      </c>
      <c r="AE135" s="6">
        <v>13.140807477708755</v>
      </c>
      <c r="AF135" s="6">
        <v>13.107670737481332</v>
      </c>
      <c r="AG135" s="6">
        <v>13.212679519423993</v>
      </c>
      <c r="AH135" s="20"/>
    </row>
    <row r="136" spans="1:34" ht="17.25" thickBot="1" x14ac:dyDescent="0.35">
      <c r="A136" s="79"/>
      <c r="B136" s="19" t="s">
        <v>142</v>
      </c>
      <c r="C136" s="19"/>
      <c r="D136" s="5">
        <v>10.021274159574833</v>
      </c>
      <c r="E136" s="5">
        <v>11.642384580405695</v>
      </c>
      <c r="F136" s="5">
        <v>11.518414935849064</v>
      </c>
      <c r="G136" s="5">
        <v>10.862549230928646</v>
      </c>
      <c r="H136" s="5">
        <v>10.412395712987397</v>
      </c>
      <c r="I136" s="5">
        <v>10.17466562253141</v>
      </c>
      <c r="J136" s="5">
        <v>10.148093961012394</v>
      </c>
      <c r="K136" s="5">
        <v>10.209086420416746</v>
      </c>
      <c r="L136" s="5">
        <v>10.373618956475426</v>
      </c>
      <c r="M136" s="5">
        <v>10.47720353410288</v>
      </c>
      <c r="N136" s="5">
        <v>10.553259223772841</v>
      </c>
      <c r="O136" s="5">
        <v>10.635635270672122</v>
      </c>
      <c r="P136" s="5">
        <v>10.74161757735952</v>
      </c>
      <c r="Q136" s="5">
        <v>10.838490509792665</v>
      </c>
      <c r="R136" s="5">
        <v>10.92537856918033</v>
      </c>
      <c r="S136" s="5">
        <v>11.034357437446609</v>
      </c>
      <c r="T136" s="5">
        <v>11.268564050617801</v>
      </c>
      <c r="U136" s="5">
        <v>11.671447625113951</v>
      </c>
      <c r="V136" s="5">
        <v>12.013658944141415</v>
      </c>
      <c r="W136" s="5">
        <v>12.236270805727937</v>
      </c>
      <c r="X136" s="5">
        <v>12.457500351253461</v>
      </c>
      <c r="Y136" s="5">
        <v>12.681143684060995</v>
      </c>
      <c r="Z136" s="5">
        <v>12.925250691606516</v>
      </c>
      <c r="AA136" s="5">
        <v>13.150827132089779</v>
      </c>
      <c r="AB136" s="5">
        <v>13.223686092286083</v>
      </c>
      <c r="AC136" s="5">
        <v>13.21564520830267</v>
      </c>
      <c r="AD136" s="5">
        <v>13.204182103335338</v>
      </c>
      <c r="AE136" s="5">
        <v>13.140807477708755</v>
      </c>
      <c r="AF136" s="5">
        <v>13.107670737481332</v>
      </c>
      <c r="AG136" s="5">
        <v>13.212679519423993</v>
      </c>
      <c r="AH136" s="20"/>
    </row>
    <row r="137" spans="1:34" ht="17.25" thickBot="1" x14ac:dyDescent="0.35">
      <c r="A137" s="79"/>
      <c r="B137" s="19" t="s">
        <v>182</v>
      </c>
      <c r="C137" s="19"/>
      <c r="D137" s="6">
        <v>8.1524796124130763</v>
      </c>
      <c r="E137" s="6">
        <v>10.109694251137253</v>
      </c>
      <c r="F137" s="6">
        <v>9.9651936094315872</v>
      </c>
      <c r="G137" s="6">
        <v>8.9141213408294888</v>
      </c>
      <c r="H137" s="6">
        <v>8.0042399256633594</v>
      </c>
      <c r="I137" s="6">
        <v>7.1526825822773414</v>
      </c>
      <c r="J137" s="6">
        <v>6.5879489488603813</v>
      </c>
      <c r="K137" s="6">
        <v>6.4392023356526789</v>
      </c>
      <c r="L137" s="6">
        <v>6.4353169868383908</v>
      </c>
      <c r="M137" s="6">
        <v>6.4437617056514043</v>
      </c>
      <c r="N137" s="6">
        <v>6.4379576107656522</v>
      </c>
      <c r="O137" s="6">
        <v>6.4133535134621162</v>
      </c>
      <c r="P137" s="6">
        <v>6.403912961287106</v>
      </c>
      <c r="Q137" s="6">
        <v>6.4435420650210506</v>
      </c>
      <c r="R137" s="6">
        <v>6.4919864197154116</v>
      </c>
      <c r="S137" s="6">
        <v>6.4874140701928784</v>
      </c>
      <c r="T137" s="6">
        <v>6.4846439869659758</v>
      </c>
      <c r="U137" s="6">
        <v>6.4843440502576444</v>
      </c>
      <c r="V137" s="6">
        <v>6.3665656650064157</v>
      </c>
      <c r="W137" s="6">
        <v>6.2259066781867194</v>
      </c>
      <c r="X137" s="6">
        <v>6.2512413208973356</v>
      </c>
      <c r="Y137" s="6">
        <v>6.3999498503797358</v>
      </c>
      <c r="Z137" s="6">
        <v>6.5298979001807487</v>
      </c>
      <c r="AA137" s="6">
        <v>6.554459334762047</v>
      </c>
      <c r="AB137" s="6">
        <v>6.4664098361719038</v>
      </c>
      <c r="AC137" s="6">
        <v>6.3683933610188053</v>
      </c>
      <c r="AD137" s="6">
        <v>6.3795774196136188</v>
      </c>
      <c r="AE137" s="6">
        <v>6.5030058678321803</v>
      </c>
      <c r="AF137" s="6">
        <v>6.6339641577165995</v>
      </c>
      <c r="AG137" s="6">
        <v>6.6739100126785456</v>
      </c>
      <c r="AH137" s="20"/>
    </row>
    <row r="138" spans="1:34" ht="17.25" thickBot="1" x14ac:dyDescent="0.35">
      <c r="A138" s="79"/>
      <c r="B138" s="19" t="s">
        <v>122</v>
      </c>
      <c r="C138" s="19"/>
      <c r="D138" s="5">
        <v>11.276919332782906</v>
      </c>
      <c r="E138" s="5">
        <v>13.097148639876707</v>
      </c>
      <c r="F138" s="5">
        <v>13.500762406055863</v>
      </c>
      <c r="G138" s="5">
        <v>13.375616825631582</v>
      </c>
      <c r="H138" s="5">
        <v>13.009676701555648</v>
      </c>
      <c r="I138" s="5">
        <v>12.516473078046381</v>
      </c>
      <c r="J138" s="5">
        <v>12.301580744839162</v>
      </c>
      <c r="K138" s="5">
        <v>12.393302928501766</v>
      </c>
      <c r="L138" s="5">
        <v>12.660462931534223</v>
      </c>
      <c r="M138" s="5">
        <v>12.797627612951892</v>
      </c>
      <c r="N138" s="5">
        <v>12.863652980513034</v>
      </c>
      <c r="O138" s="5">
        <v>12.904490248796527</v>
      </c>
      <c r="P138" s="5">
        <v>12.93834560825238</v>
      </c>
      <c r="Q138" s="5">
        <v>12.888635290707054</v>
      </c>
      <c r="R138" s="5">
        <v>12.721733837036163</v>
      </c>
      <c r="S138" s="5">
        <v>12.53294075688666</v>
      </c>
      <c r="T138" s="5">
        <v>12.382781348723162</v>
      </c>
      <c r="U138" s="5">
        <v>12.263626264141834</v>
      </c>
      <c r="V138" s="5">
        <v>12.143056068390397</v>
      </c>
      <c r="W138" s="5">
        <v>12.089973712721655</v>
      </c>
      <c r="X138" s="5">
        <v>12.096589820264715</v>
      </c>
      <c r="Y138" s="5">
        <v>12.076379056717414</v>
      </c>
      <c r="Z138" s="5">
        <v>12.04063247324124</v>
      </c>
      <c r="AA138" s="5">
        <v>12.035011403200581</v>
      </c>
      <c r="AB138" s="5">
        <v>12.035583889016419</v>
      </c>
      <c r="AC138" s="5">
        <v>12.007752632649391</v>
      </c>
      <c r="AD138" s="5">
        <v>11.935698341719011</v>
      </c>
      <c r="AE138" s="5">
        <v>11.865039364831562</v>
      </c>
      <c r="AF138" s="5">
        <v>11.907728529329104</v>
      </c>
      <c r="AG138" s="5">
        <v>12.049912608272376</v>
      </c>
      <c r="AH138" s="20"/>
    </row>
    <row r="139" spans="1:34" ht="17.25" thickBot="1" x14ac:dyDescent="0.35">
      <c r="A139" s="79"/>
      <c r="B139" s="19" t="s">
        <v>140</v>
      </c>
      <c r="C139" s="19"/>
      <c r="D139" s="6">
        <v>7.8728326333554977</v>
      </c>
      <c r="E139" s="6">
        <v>9.8719188465123544</v>
      </c>
      <c r="F139" s="6">
        <v>10.654719004916442</v>
      </c>
      <c r="G139" s="6">
        <v>10.758890064816809</v>
      </c>
      <c r="H139" s="6">
        <v>10.341457718802106</v>
      </c>
      <c r="I139" s="6">
        <v>9.8265470183977204</v>
      </c>
      <c r="J139" s="6">
        <v>9.7196770089689171</v>
      </c>
      <c r="K139" s="6">
        <v>9.9954824065706962</v>
      </c>
      <c r="L139" s="6">
        <v>10.500812324182753</v>
      </c>
      <c r="M139" s="6">
        <v>10.78496670015862</v>
      </c>
      <c r="N139" s="6">
        <v>10.908344511888007</v>
      </c>
      <c r="O139" s="6">
        <v>11.000916812714658</v>
      </c>
      <c r="P139" s="6">
        <v>11.094452200069068</v>
      </c>
      <c r="Q139" s="6">
        <v>11.209866008073366</v>
      </c>
      <c r="R139" s="6">
        <v>11.482506411309604</v>
      </c>
      <c r="S139" s="6">
        <v>11.825061696145736</v>
      </c>
      <c r="T139" s="6">
        <v>12.086537460954693</v>
      </c>
      <c r="U139" s="6">
        <v>12.300575713728499</v>
      </c>
      <c r="V139" s="6">
        <v>12.363810587868308</v>
      </c>
      <c r="W139" s="6">
        <v>12.283111743499603</v>
      </c>
      <c r="X139" s="6">
        <v>12.243657217965293</v>
      </c>
      <c r="Y139" s="6">
        <v>12.372819516679929</v>
      </c>
      <c r="Z139" s="6">
        <v>12.555704608005106</v>
      </c>
      <c r="AA139" s="6">
        <v>12.746174589462687</v>
      </c>
      <c r="AB139" s="6">
        <v>13.086313167953346</v>
      </c>
      <c r="AC139" s="6">
        <v>13.434198293125959</v>
      </c>
      <c r="AD139" s="6">
        <v>13.589518651234751</v>
      </c>
      <c r="AE139" s="6">
        <v>13.708890629502569</v>
      </c>
      <c r="AF139" s="6">
        <v>13.876430989773038</v>
      </c>
      <c r="AG139" s="6">
        <v>13.933925019197417</v>
      </c>
      <c r="AH139" s="20"/>
    </row>
    <row r="140" spans="1:34" ht="17.25" thickBot="1" x14ac:dyDescent="0.35">
      <c r="A140" s="79"/>
      <c r="B140" s="19" t="s">
        <v>116</v>
      </c>
      <c r="C140" s="19"/>
      <c r="D140" s="5">
        <v>8.1524796124130763</v>
      </c>
      <c r="E140" s="5">
        <v>10.109694251137253</v>
      </c>
      <c r="F140" s="5">
        <v>9.9651936094315872</v>
      </c>
      <c r="G140" s="5">
        <v>8.9141213408294888</v>
      </c>
      <c r="H140" s="5">
        <v>8.0042399256633594</v>
      </c>
      <c r="I140" s="5">
        <v>7.1526825822773414</v>
      </c>
      <c r="J140" s="5">
        <v>6.5879489488603813</v>
      </c>
      <c r="K140" s="5">
        <v>6.4392023356526789</v>
      </c>
      <c r="L140" s="5">
        <v>6.4353169868383908</v>
      </c>
      <c r="M140" s="5">
        <v>6.4437617056514043</v>
      </c>
      <c r="N140" s="5">
        <v>6.4379576107656522</v>
      </c>
      <c r="O140" s="5">
        <v>6.4133535134621162</v>
      </c>
      <c r="P140" s="5">
        <v>6.403912961287106</v>
      </c>
      <c r="Q140" s="5">
        <v>6.4435420650210506</v>
      </c>
      <c r="R140" s="5">
        <v>6.4919864197154116</v>
      </c>
      <c r="S140" s="5">
        <v>6.4874140701928784</v>
      </c>
      <c r="T140" s="5">
        <v>6.4846439869659758</v>
      </c>
      <c r="U140" s="5">
        <v>6.4843440502576444</v>
      </c>
      <c r="V140" s="5">
        <v>6.3665656650064157</v>
      </c>
      <c r="W140" s="5">
        <v>6.2259066781867194</v>
      </c>
      <c r="X140" s="5">
        <v>6.2512413208973356</v>
      </c>
      <c r="Y140" s="5">
        <v>6.3999498503797358</v>
      </c>
      <c r="Z140" s="5">
        <v>6.5298979001807487</v>
      </c>
      <c r="AA140" s="5">
        <v>6.554459334762047</v>
      </c>
      <c r="AB140" s="5">
        <v>6.4664098361719038</v>
      </c>
      <c r="AC140" s="5">
        <v>6.3683933610188053</v>
      </c>
      <c r="AD140" s="5">
        <v>6.3795774196136188</v>
      </c>
      <c r="AE140" s="5">
        <v>6.5030058678321803</v>
      </c>
      <c r="AF140" s="5">
        <v>6.6339641577165995</v>
      </c>
      <c r="AG140" s="5">
        <v>6.6739100126785456</v>
      </c>
      <c r="AH140" s="20"/>
    </row>
    <row r="141" spans="1:34" ht="17.25" thickBot="1" x14ac:dyDescent="0.35">
      <c r="A141" s="79"/>
      <c r="B141" s="111" t="s">
        <v>180</v>
      </c>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20"/>
    </row>
    <row r="142" spans="1:34" ht="17.25" thickBot="1" x14ac:dyDescent="0.35">
      <c r="A142" s="79"/>
      <c r="B142" s="19" t="s">
        <v>183</v>
      </c>
      <c r="C142" s="19"/>
      <c r="D142" s="6">
        <v>11.926919332782905</v>
      </c>
      <c r="E142" s="6">
        <v>13.747148639876706</v>
      </c>
      <c r="F142" s="6">
        <v>14.150762406055861</v>
      </c>
      <c r="G142" s="6">
        <v>14.025616825631582</v>
      </c>
      <c r="H142" s="6">
        <v>13.659676701555647</v>
      </c>
      <c r="I142" s="6">
        <v>13.166473078046382</v>
      </c>
      <c r="J142" s="6">
        <v>12.951580744839163</v>
      </c>
      <c r="K142" s="6">
        <v>13.043302928501767</v>
      </c>
      <c r="L142" s="6">
        <v>13.310462931534223</v>
      </c>
      <c r="M142" s="6">
        <v>13.447627612951893</v>
      </c>
      <c r="N142" s="6">
        <v>13.513652980513033</v>
      </c>
      <c r="O142" s="6">
        <v>13.55449024879653</v>
      </c>
      <c r="P142" s="6">
        <v>13.58834560825238</v>
      </c>
      <c r="Q142" s="6">
        <v>13.538635290707054</v>
      </c>
      <c r="R142" s="6">
        <v>13.371733837036164</v>
      </c>
      <c r="S142" s="6">
        <v>13.182940756886659</v>
      </c>
      <c r="T142" s="6">
        <v>13.032781348723162</v>
      </c>
      <c r="U142" s="6">
        <v>12.913626264141833</v>
      </c>
      <c r="V142" s="6">
        <v>12.793056068390396</v>
      </c>
      <c r="W142" s="6">
        <v>12.739973712721657</v>
      </c>
      <c r="X142" s="6">
        <v>12.746589820264715</v>
      </c>
      <c r="Y142" s="6">
        <v>12.726379056717416</v>
      </c>
      <c r="Z142" s="6">
        <v>12.690632473241241</v>
      </c>
      <c r="AA142" s="6">
        <v>12.685011403200582</v>
      </c>
      <c r="AB142" s="6">
        <v>12.685583889016419</v>
      </c>
      <c r="AC142" s="6">
        <v>12.657752632649391</v>
      </c>
      <c r="AD142" s="6">
        <v>12.585698341719011</v>
      </c>
      <c r="AE142" s="6">
        <v>12.515039364831562</v>
      </c>
      <c r="AF142" s="6">
        <v>12.557728529329104</v>
      </c>
      <c r="AG142" s="6">
        <v>12.699912608272376</v>
      </c>
      <c r="AH142" s="20"/>
    </row>
    <row r="143" spans="1:34" ht="17.25" thickBot="1" x14ac:dyDescent="0.35">
      <c r="A143" s="79"/>
      <c r="B143" s="19" t="s">
        <v>184</v>
      </c>
      <c r="C143" s="19"/>
      <c r="D143" s="5">
        <v>12.426919332782905</v>
      </c>
      <c r="E143" s="5">
        <v>14.247148639876706</v>
      </c>
      <c r="F143" s="5">
        <v>14.650762406055861</v>
      </c>
      <c r="G143" s="5">
        <v>14.525616825631582</v>
      </c>
      <c r="H143" s="5">
        <v>14.159676701555647</v>
      </c>
      <c r="I143" s="5">
        <v>13.666473078046382</v>
      </c>
      <c r="J143" s="5">
        <v>13.451580744839163</v>
      </c>
      <c r="K143" s="5">
        <v>13.543302928501767</v>
      </c>
      <c r="L143" s="5">
        <v>13.810462931534223</v>
      </c>
      <c r="M143" s="5">
        <v>13.947627612951893</v>
      </c>
      <c r="N143" s="5">
        <v>14.013652980513033</v>
      </c>
      <c r="O143" s="5">
        <v>14.05449024879653</v>
      </c>
      <c r="P143" s="5">
        <v>14.08834560825238</v>
      </c>
      <c r="Q143" s="5">
        <v>14.038635290707054</v>
      </c>
      <c r="R143" s="5">
        <v>13.871733837036164</v>
      </c>
      <c r="S143" s="5">
        <v>13.682940756886659</v>
      </c>
      <c r="T143" s="5">
        <v>13.532781348723162</v>
      </c>
      <c r="U143" s="5">
        <v>13.413626264141833</v>
      </c>
      <c r="V143" s="5">
        <v>13.293056068390396</v>
      </c>
      <c r="W143" s="5">
        <v>13.239973712721657</v>
      </c>
      <c r="X143" s="5">
        <v>13.246589820264715</v>
      </c>
      <c r="Y143" s="5">
        <v>13.226379056717416</v>
      </c>
      <c r="Z143" s="5">
        <v>13.190632473241241</v>
      </c>
      <c r="AA143" s="5">
        <v>13.185011403200582</v>
      </c>
      <c r="AB143" s="5">
        <v>13.185583889016419</v>
      </c>
      <c r="AC143" s="5">
        <v>13.157752632649391</v>
      </c>
      <c r="AD143" s="5">
        <v>13.085698341719011</v>
      </c>
      <c r="AE143" s="5">
        <v>13.015039364831562</v>
      </c>
      <c r="AF143" s="5">
        <v>13.057728529329104</v>
      </c>
      <c r="AG143" s="5">
        <v>13.199912608272376</v>
      </c>
      <c r="AH143" s="20"/>
    </row>
    <row r="144" spans="1:34" ht="17.25" thickBot="1" x14ac:dyDescent="0.35">
      <c r="A144" s="79"/>
      <c r="B144" s="19" t="s">
        <v>185</v>
      </c>
      <c r="C144" s="19"/>
      <c r="D144" s="6">
        <v>9.9520909012793979</v>
      </c>
      <c r="E144" s="6">
        <v>11.16848717076596</v>
      </c>
      <c r="F144" s="6">
        <v>11.175096789207632</v>
      </c>
      <c r="G144" s="6">
        <v>10.689075392563272</v>
      </c>
      <c r="H144" s="6">
        <v>10.140091382633305</v>
      </c>
      <c r="I144" s="6">
        <v>9.6315686222643997</v>
      </c>
      <c r="J144" s="6">
        <v>9.3289266309130472</v>
      </c>
      <c r="K144" s="6">
        <v>9.2614766568163045</v>
      </c>
      <c r="L144" s="6">
        <v>9.3793744386014133</v>
      </c>
      <c r="M144" s="6">
        <v>9.4472801021044432</v>
      </c>
      <c r="N144" s="6">
        <v>9.456051474640816</v>
      </c>
      <c r="O144" s="6">
        <v>9.4424564995491487</v>
      </c>
      <c r="P144" s="6">
        <v>9.443988714830164</v>
      </c>
      <c r="Q144" s="6">
        <v>9.5193831841057257</v>
      </c>
      <c r="R144" s="6">
        <v>9.671547599938414</v>
      </c>
      <c r="S144" s="6">
        <v>9.7647949609914377</v>
      </c>
      <c r="T144" s="6">
        <v>9.808134417925146</v>
      </c>
      <c r="U144" s="6">
        <v>9.8468545395976879</v>
      </c>
      <c r="V144" s="6">
        <v>9.7158274586626181</v>
      </c>
      <c r="W144" s="6">
        <v>9.5481081062537427</v>
      </c>
      <c r="X144" s="6">
        <v>9.608872198506873</v>
      </c>
      <c r="Y144" s="6">
        <v>9.8264724397423073</v>
      </c>
      <c r="Z144" s="6">
        <v>10.011321106852165</v>
      </c>
      <c r="AA144" s="6">
        <v>10.057635503917123</v>
      </c>
      <c r="AB144" s="6">
        <v>9.9452406141462095</v>
      </c>
      <c r="AC144" s="6">
        <v>9.8149547172315543</v>
      </c>
      <c r="AD144" s="6">
        <v>9.8402635929334465</v>
      </c>
      <c r="AE144" s="6">
        <v>10.024589586879923</v>
      </c>
      <c r="AF144" s="6">
        <v>10.222103838409645</v>
      </c>
      <c r="AG144" s="6">
        <v>10.292467934167224</v>
      </c>
      <c r="AH144" s="20"/>
    </row>
    <row r="145" spans="1:35" ht="17.25" thickBot="1" x14ac:dyDescent="0.35">
      <c r="A145" s="79"/>
      <c r="B145" s="19" t="s">
        <v>186</v>
      </c>
      <c r="C145" s="19"/>
      <c r="D145" s="5">
        <v>10.302090901279399</v>
      </c>
      <c r="E145" s="5">
        <v>11.518487170765962</v>
      </c>
      <c r="F145" s="5">
        <v>11.525096789207634</v>
      </c>
      <c r="G145" s="5">
        <v>11.039075392563271</v>
      </c>
      <c r="H145" s="5">
        <v>10.490091382633306</v>
      </c>
      <c r="I145" s="5">
        <v>9.9815686222644011</v>
      </c>
      <c r="J145" s="5">
        <v>9.6789266309130468</v>
      </c>
      <c r="K145" s="5">
        <v>9.6114766568163041</v>
      </c>
      <c r="L145" s="5">
        <v>9.7293744386014129</v>
      </c>
      <c r="M145" s="5">
        <v>9.7972801021044429</v>
      </c>
      <c r="N145" s="5">
        <v>9.8060514746408174</v>
      </c>
      <c r="O145" s="5">
        <v>9.7924564995491501</v>
      </c>
      <c r="P145" s="5">
        <v>9.7939887148301636</v>
      </c>
      <c r="Q145" s="5">
        <v>9.8693831841057253</v>
      </c>
      <c r="R145" s="5">
        <v>10.021547599938414</v>
      </c>
      <c r="S145" s="5">
        <v>10.114794960991439</v>
      </c>
      <c r="T145" s="5">
        <v>10.158134417925147</v>
      </c>
      <c r="U145" s="5">
        <v>10.196854539597688</v>
      </c>
      <c r="V145" s="5">
        <v>10.065827458662618</v>
      </c>
      <c r="W145" s="5">
        <v>9.8981081062537442</v>
      </c>
      <c r="X145" s="5">
        <v>9.9588721985068744</v>
      </c>
      <c r="Y145" s="5">
        <v>10.176472439742307</v>
      </c>
      <c r="Z145" s="5">
        <v>10.361321106852165</v>
      </c>
      <c r="AA145" s="5">
        <v>10.407635503917124</v>
      </c>
      <c r="AB145" s="5">
        <v>10.295240614146211</v>
      </c>
      <c r="AC145" s="5">
        <v>10.164954717231554</v>
      </c>
      <c r="AD145" s="5">
        <v>10.190263592933446</v>
      </c>
      <c r="AE145" s="5">
        <v>10.374589586879923</v>
      </c>
      <c r="AF145" s="5">
        <v>10.572103838409644</v>
      </c>
      <c r="AG145" s="5">
        <v>10.642467934167223</v>
      </c>
      <c r="AH145" s="20"/>
    </row>
    <row r="146" spans="1:35" ht="17.25" thickBot="1" x14ac:dyDescent="0.35">
      <c r="A146" s="79"/>
      <c r="B146" s="19" t="s">
        <v>187</v>
      </c>
      <c r="C146" s="19"/>
      <c r="D146" s="6">
        <v>10.721274159574833</v>
      </c>
      <c r="E146" s="6">
        <v>12.342384580405694</v>
      </c>
      <c r="F146" s="6">
        <v>12.218414935849063</v>
      </c>
      <c r="G146" s="6">
        <v>11.562549230928646</v>
      </c>
      <c r="H146" s="6">
        <v>11.112395712987396</v>
      </c>
      <c r="I146" s="6">
        <v>10.87466562253141</v>
      </c>
      <c r="J146" s="6">
        <v>10.848093961012394</v>
      </c>
      <c r="K146" s="6">
        <v>10.909086420416745</v>
      </c>
      <c r="L146" s="6">
        <v>11.073618956475425</v>
      </c>
      <c r="M146" s="6">
        <v>11.17720353410288</v>
      </c>
      <c r="N146" s="6">
        <v>11.25325922377284</v>
      </c>
      <c r="O146" s="6">
        <v>11.335635270672121</v>
      </c>
      <c r="P146" s="6">
        <v>11.441617577359519</v>
      </c>
      <c r="Q146" s="6">
        <v>11.538490509792664</v>
      </c>
      <c r="R146" s="6">
        <v>11.625378569180329</v>
      </c>
      <c r="S146" s="6">
        <v>11.734357437446608</v>
      </c>
      <c r="T146" s="6">
        <v>11.9685640506178</v>
      </c>
      <c r="U146" s="6">
        <v>12.37144762511395</v>
      </c>
      <c r="V146" s="6">
        <v>12.713658944141415</v>
      </c>
      <c r="W146" s="6">
        <v>12.936270805727936</v>
      </c>
      <c r="X146" s="6">
        <v>13.157500351253461</v>
      </c>
      <c r="Y146" s="6">
        <v>13.381143684060994</v>
      </c>
      <c r="Z146" s="6">
        <v>13.625250691606515</v>
      </c>
      <c r="AA146" s="6">
        <v>13.850827132089778</v>
      </c>
      <c r="AB146" s="6">
        <v>13.923686092286083</v>
      </c>
      <c r="AC146" s="6">
        <v>13.915645208302669</v>
      </c>
      <c r="AD146" s="6">
        <v>13.904182103335337</v>
      </c>
      <c r="AE146" s="6">
        <v>13.840807477708754</v>
      </c>
      <c r="AF146" s="6">
        <v>13.807670737481331</v>
      </c>
      <c r="AG146" s="6">
        <v>13.912679519423993</v>
      </c>
      <c r="AH146" s="20"/>
    </row>
    <row r="147" spans="1:35" ht="17.25" thickBot="1" x14ac:dyDescent="0.35">
      <c r="A147" s="79"/>
      <c r="B147" s="19" t="s">
        <v>188</v>
      </c>
      <c r="C147" s="19"/>
      <c r="D147" s="5">
        <v>11.221274159574833</v>
      </c>
      <c r="E147" s="5">
        <v>12.842384580405694</v>
      </c>
      <c r="F147" s="5">
        <v>12.718414935849063</v>
      </c>
      <c r="G147" s="5">
        <v>12.062549230928646</v>
      </c>
      <c r="H147" s="5">
        <v>11.612395712987396</v>
      </c>
      <c r="I147" s="5">
        <v>11.37466562253141</v>
      </c>
      <c r="J147" s="5">
        <v>11.348093961012394</v>
      </c>
      <c r="K147" s="5">
        <v>11.409086420416745</v>
      </c>
      <c r="L147" s="5">
        <v>11.573618956475425</v>
      </c>
      <c r="M147" s="5">
        <v>11.67720353410288</v>
      </c>
      <c r="N147" s="5">
        <v>11.75325922377284</v>
      </c>
      <c r="O147" s="5">
        <v>11.835635270672121</v>
      </c>
      <c r="P147" s="5">
        <v>11.941617577359519</v>
      </c>
      <c r="Q147" s="5">
        <v>12.038490509792664</v>
      </c>
      <c r="R147" s="5">
        <v>12.125378569180329</v>
      </c>
      <c r="S147" s="5">
        <v>12.234357437446608</v>
      </c>
      <c r="T147" s="5">
        <v>12.4685640506178</v>
      </c>
      <c r="U147" s="5">
        <v>12.87144762511395</v>
      </c>
      <c r="V147" s="5">
        <v>13.213658944141415</v>
      </c>
      <c r="W147" s="5">
        <v>13.436270805727936</v>
      </c>
      <c r="X147" s="5">
        <v>13.657500351253461</v>
      </c>
      <c r="Y147" s="5">
        <v>13.881143684060994</v>
      </c>
      <c r="Z147" s="5">
        <v>14.125250691606515</v>
      </c>
      <c r="AA147" s="5">
        <v>14.350827132089778</v>
      </c>
      <c r="AB147" s="5">
        <v>14.423686092286083</v>
      </c>
      <c r="AC147" s="5">
        <v>14.415645208302669</v>
      </c>
      <c r="AD147" s="5">
        <v>14.404182103335337</v>
      </c>
      <c r="AE147" s="5">
        <v>14.340807477708754</v>
      </c>
      <c r="AF147" s="5">
        <v>14.307670737481331</v>
      </c>
      <c r="AG147" s="5">
        <v>14.412679519423993</v>
      </c>
      <c r="AH147" s="20"/>
    </row>
    <row r="148" spans="1:35" ht="17.25" thickBot="1" x14ac:dyDescent="0.35">
      <c r="A148" s="79"/>
      <c r="B148" s="19" t="s">
        <v>189</v>
      </c>
      <c r="C148" s="19"/>
      <c r="D148" s="6">
        <v>12.10975159619179</v>
      </c>
      <c r="E148" s="6">
        <v>14.164606769543356</v>
      </c>
      <c r="F148" s="6">
        <v>15.032555786864929</v>
      </c>
      <c r="G148" s="6">
        <v>15.187465577696305</v>
      </c>
      <c r="H148" s="6">
        <v>14.838692774247166</v>
      </c>
      <c r="I148" s="6">
        <v>14.383111361050151</v>
      </c>
      <c r="J148" s="6">
        <v>14.346440763005065</v>
      </c>
      <c r="K148" s="6">
        <v>14.71715204697102</v>
      </c>
      <c r="L148" s="6">
        <v>15.259974522563933</v>
      </c>
      <c r="M148" s="6">
        <v>15.554468082109436</v>
      </c>
      <c r="N148" s="6">
        <v>15.682011569628026</v>
      </c>
      <c r="O148" s="6">
        <v>15.781557864897753</v>
      </c>
      <c r="P148" s="6">
        <v>15.923635987142505</v>
      </c>
      <c r="Q148" s="6">
        <v>16.17416642702997</v>
      </c>
      <c r="R148" s="6">
        <v>16.678155523980944</v>
      </c>
      <c r="S148" s="6">
        <v>17.260750641923444</v>
      </c>
      <c r="T148" s="6">
        <v>17.729157927762898</v>
      </c>
      <c r="U148" s="6">
        <v>18.141880794963313</v>
      </c>
      <c r="V148" s="6">
        <v>18.338101029249813</v>
      </c>
      <c r="W148" s="6">
        <v>18.250579896656134</v>
      </c>
      <c r="X148" s="6">
        <v>18.18525233871798</v>
      </c>
      <c r="Y148" s="6">
        <v>18.485523994092247</v>
      </c>
      <c r="Z148" s="6">
        <v>18.903337786014056</v>
      </c>
      <c r="AA148" s="6">
        <v>19.210873266960505</v>
      </c>
      <c r="AB148" s="6">
        <v>19.699811748763643</v>
      </c>
      <c r="AC148" s="6">
        <v>20.229551683118814</v>
      </c>
      <c r="AD148" s="6">
        <v>20.454523496058599</v>
      </c>
      <c r="AE148" s="6">
        <v>20.607509990183292</v>
      </c>
      <c r="AF148" s="6">
        <v>20.843112235371024</v>
      </c>
      <c r="AG148" s="6">
        <v>20.929738201336587</v>
      </c>
      <c r="AH148" s="20"/>
    </row>
    <row r="149" spans="1:35" ht="17.25" thickBot="1" x14ac:dyDescent="0.35">
      <c r="A149" s="79"/>
      <c r="B149" s="19" t="s">
        <v>190</v>
      </c>
      <c r="C149" s="19"/>
      <c r="D149" s="5">
        <v>12.60975159619179</v>
      </c>
      <c r="E149" s="5">
        <v>14.664606769543356</v>
      </c>
      <c r="F149" s="5">
        <v>15.532555786864929</v>
      </c>
      <c r="G149" s="5">
        <v>15.687465577696305</v>
      </c>
      <c r="H149" s="5">
        <v>15.338692774247166</v>
      </c>
      <c r="I149" s="5">
        <v>14.883111361050151</v>
      </c>
      <c r="J149" s="5">
        <v>14.846440763005065</v>
      </c>
      <c r="K149" s="5">
        <v>15.21715204697102</v>
      </c>
      <c r="L149" s="5">
        <v>15.759974522563933</v>
      </c>
      <c r="M149" s="5">
        <v>16.054468082109437</v>
      </c>
      <c r="N149" s="5">
        <v>16.182011569628024</v>
      </c>
      <c r="O149" s="5">
        <v>16.281557864897753</v>
      </c>
      <c r="P149" s="5">
        <v>16.423635987142504</v>
      </c>
      <c r="Q149" s="5">
        <v>16.67416642702997</v>
      </c>
      <c r="R149" s="5">
        <v>17.178155523980944</v>
      </c>
      <c r="S149" s="5">
        <v>17.760750641923444</v>
      </c>
      <c r="T149" s="5">
        <v>18.229157927762898</v>
      </c>
      <c r="U149" s="5">
        <v>18.641880794963313</v>
      </c>
      <c r="V149" s="5">
        <v>18.838101029249813</v>
      </c>
      <c r="W149" s="5">
        <v>18.750579896656134</v>
      </c>
      <c r="X149" s="5">
        <v>18.68525233871798</v>
      </c>
      <c r="Y149" s="5">
        <v>18.985523994092247</v>
      </c>
      <c r="Z149" s="5">
        <v>19.403337786014056</v>
      </c>
      <c r="AA149" s="5">
        <v>19.710873266960505</v>
      </c>
      <c r="AB149" s="5">
        <v>20.199811748763643</v>
      </c>
      <c r="AC149" s="5">
        <v>20.729551683118814</v>
      </c>
      <c r="AD149" s="5">
        <v>20.954523496058599</v>
      </c>
      <c r="AE149" s="5">
        <v>21.107509990183292</v>
      </c>
      <c r="AF149" s="5">
        <v>21.343112235371024</v>
      </c>
      <c r="AG149" s="5">
        <v>21.429738201336587</v>
      </c>
      <c r="AH149" s="20"/>
    </row>
    <row r="150" spans="1:35" ht="17.25" thickBot="1" x14ac:dyDescent="0.35">
      <c r="A150" s="79"/>
      <c r="B150" s="19" t="s">
        <v>191</v>
      </c>
      <c r="C150" s="19"/>
      <c r="D150" s="6">
        <v>8.3728326333554968</v>
      </c>
      <c r="E150" s="6">
        <v>10.371918846512354</v>
      </c>
      <c r="F150" s="6">
        <v>11.154719004916442</v>
      </c>
      <c r="G150" s="6">
        <v>11.258890064816809</v>
      </c>
      <c r="H150" s="6">
        <v>10.841457718802106</v>
      </c>
      <c r="I150" s="6">
        <v>10.32654701839772</v>
      </c>
      <c r="J150" s="6">
        <v>10.219677008968917</v>
      </c>
      <c r="K150" s="6">
        <v>10.495482406570696</v>
      </c>
      <c r="L150" s="6">
        <v>11.000812324182753</v>
      </c>
      <c r="M150" s="6">
        <v>11.28496670015862</v>
      </c>
      <c r="N150" s="6">
        <v>11.408344511888007</v>
      </c>
      <c r="O150" s="6">
        <v>11.500916812714658</v>
      </c>
      <c r="P150" s="6">
        <v>11.594452200069068</v>
      </c>
      <c r="Q150" s="6">
        <v>11.709866008073366</v>
      </c>
      <c r="R150" s="6">
        <v>11.982506411309604</v>
      </c>
      <c r="S150" s="6">
        <v>12.325061696145736</v>
      </c>
      <c r="T150" s="6">
        <v>12.586537460954693</v>
      </c>
      <c r="U150" s="6">
        <v>12.800575713728499</v>
      </c>
      <c r="V150" s="6">
        <v>12.863810587868308</v>
      </c>
      <c r="W150" s="6">
        <v>12.783111743499603</v>
      </c>
      <c r="X150" s="6">
        <v>12.743657217965293</v>
      </c>
      <c r="Y150" s="6">
        <v>12.872819516679929</v>
      </c>
      <c r="Z150" s="6">
        <v>13.055704608005106</v>
      </c>
      <c r="AA150" s="6">
        <v>13.246174589462687</v>
      </c>
      <c r="AB150" s="6">
        <v>13.586313167953346</v>
      </c>
      <c r="AC150" s="6">
        <v>13.934198293125959</v>
      </c>
      <c r="AD150" s="6">
        <v>14.089518651234751</v>
      </c>
      <c r="AE150" s="6">
        <v>14.208890629502569</v>
      </c>
      <c r="AF150" s="6">
        <v>14.376430989773038</v>
      </c>
      <c r="AG150" s="6">
        <v>14.433925019197417</v>
      </c>
      <c r="AH150" s="20"/>
    </row>
    <row r="151" spans="1:35" ht="17.25" thickBot="1" x14ac:dyDescent="0.35">
      <c r="A151" s="79"/>
      <c r="B151" s="19" t="s">
        <v>192</v>
      </c>
      <c r="C151" s="19"/>
      <c r="D151" s="5">
        <v>8.8728326333554968</v>
      </c>
      <c r="E151" s="5">
        <v>10.871918846512354</v>
      </c>
      <c r="F151" s="5">
        <v>11.654719004916442</v>
      </c>
      <c r="G151" s="5">
        <v>11.758890064816809</v>
      </c>
      <c r="H151" s="5">
        <v>11.341457718802106</v>
      </c>
      <c r="I151" s="5">
        <v>10.82654701839772</v>
      </c>
      <c r="J151" s="5">
        <v>10.719677008968917</v>
      </c>
      <c r="K151" s="5">
        <v>10.995482406570696</v>
      </c>
      <c r="L151" s="5">
        <v>11.500812324182753</v>
      </c>
      <c r="M151" s="5">
        <v>11.78496670015862</v>
      </c>
      <c r="N151" s="5">
        <v>11.908344511888007</v>
      </c>
      <c r="O151" s="5">
        <v>12.000916812714658</v>
      </c>
      <c r="P151" s="5">
        <v>12.094452200069068</v>
      </c>
      <c r="Q151" s="5">
        <v>12.209866008073366</v>
      </c>
      <c r="R151" s="5">
        <v>12.482506411309604</v>
      </c>
      <c r="S151" s="5">
        <v>12.825061696145736</v>
      </c>
      <c r="T151" s="5">
        <v>13.086537460954693</v>
      </c>
      <c r="U151" s="5">
        <v>13.300575713728499</v>
      </c>
      <c r="V151" s="5">
        <v>13.363810587868308</v>
      </c>
      <c r="W151" s="5">
        <v>13.283111743499603</v>
      </c>
      <c r="X151" s="5">
        <v>13.243657217965293</v>
      </c>
      <c r="Y151" s="5">
        <v>13.372819516679929</v>
      </c>
      <c r="Z151" s="5">
        <v>13.555704608005106</v>
      </c>
      <c r="AA151" s="5">
        <v>13.746174589462687</v>
      </c>
      <c r="AB151" s="5">
        <v>14.086313167953346</v>
      </c>
      <c r="AC151" s="5">
        <v>14.434198293125959</v>
      </c>
      <c r="AD151" s="5">
        <v>14.589518651234751</v>
      </c>
      <c r="AE151" s="5">
        <v>14.708890629502569</v>
      </c>
      <c r="AF151" s="5">
        <v>14.876430989773038</v>
      </c>
      <c r="AG151" s="5">
        <v>14.933925019197417</v>
      </c>
      <c r="AH151" s="20"/>
    </row>
    <row r="152" spans="1:35" ht="18.75" x14ac:dyDescent="0.35">
      <c r="A152" s="7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row>
    <row r="153" spans="1:35" ht="19.5" thickBot="1" x14ac:dyDescent="0.4">
      <c r="A153" s="79"/>
      <c r="B153" s="29" t="s">
        <v>101</v>
      </c>
      <c r="C153" s="29"/>
      <c r="D153" s="53"/>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row>
    <row r="154" spans="1:35" ht="17.25" thickBot="1" x14ac:dyDescent="0.35">
      <c r="A154" s="79"/>
      <c r="B154" s="111" t="s">
        <v>36</v>
      </c>
      <c r="C154" s="111"/>
      <c r="D154" s="111" t="s">
        <v>45</v>
      </c>
      <c r="E154" s="111" t="s">
        <v>40</v>
      </c>
      <c r="F154" s="111" t="s">
        <v>46</v>
      </c>
      <c r="G154" s="111" t="s">
        <v>47</v>
      </c>
      <c r="H154" s="111" t="s">
        <v>48</v>
      </c>
      <c r="I154" s="111" t="s">
        <v>39</v>
      </c>
      <c r="J154" s="111" t="s">
        <v>38</v>
      </c>
      <c r="K154" s="111" t="s">
        <v>49</v>
      </c>
      <c r="L154" s="111" t="s">
        <v>50</v>
      </c>
      <c r="M154" s="111" t="s">
        <v>51</v>
      </c>
      <c r="N154" s="111" t="s">
        <v>52</v>
      </c>
      <c r="O154" s="111" t="s">
        <v>53</v>
      </c>
      <c r="P154" s="111" t="s">
        <v>54</v>
      </c>
      <c r="Q154" s="111" t="s">
        <v>55</v>
      </c>
      <c r="R154" s="111" t="s">
        <v>56</v>
      </c>
      <c r="S154" s="111" t="s">
        <v>57</v>
      </c>
      <c r="T154" s="111" t="s">
        <v>58</v>
      </c>
      <c r="U154" s="111" t="s">
        <v>59</v>
      </c>
      <c r="V154" s="111" t="s">
        <v>60</v>
      </c>
      <c r="W154" s="111" t="s">
        <v>41</v>
      </c>
      <c r="X154" s="111" t="s">
        <v>61</v>
      </c>
      <c r="Y154" s="111" t="s">
        <v>62</v>
      </c>
      <c r="Z154" s="111" t="s">
        <v>63</v>
      </c>
      <c r="AA154" s="111" t="s">
        <v>64</v>
      </c>
      <c r="AB154" s="111" t="s">
        <v>65</v>
      </c>
      <c r="AC154" s="111" t="s">
        <v>66</v>
      </c>
      <c r="AD154" s="111" t="s">
        <v>67</v>
      </c>
      <c r="AE154" s="111" t="s">
        <v>68</v>
      </c>
      <c r="AF154" s="111" t="s">
        <v>69</v>
      </c>
      <c r="AG154" s="111" t="s">
        <v>70</v>
      </c>
      <c r="AH154" s="20"/>
    </row>
    <row r="155" spans="1:35" ht="17.25" thickBot="1" x14ac:dyDescent="0.35">
      <c r="A155" s="79"/>
      <c r="B155" s="19" t="s">
        <v>135</v>
      </c>
      <c r="C155" s="19"/>
      <c r="D155" s="6">
        <v>7.8410973499479466</v>
      </c>
      <c r="E155" s="6">
        <v>9.6290012695411367</v>
      </c>
      <c r="F155" s="6">
        <v>10.009989468448865</v>
      </c>
      <c r="G155" s="6">
        <v>9.87787567298939</v>
      </c>
      <c r="H155" s="6">
        <v>9.3203092088800776</v>
      </c>
      <c r="I155" s="6">
        <v>8.9757537341886735</v>
      </c>
      <c r="J155" s="6">
        <v>9.2537887304231035</v>
      </c>
      <c r="K155" s="6">
        <v>9.6524949980205186</v>
      </c>
      <c r="L155" s="6">
        <v>10.163228846660328</v>
      </c>
      <c r="M155" s="6">
        <v>10.333414670697172</v>
      </c>
      <c r="N155" s="6">
        <v>10.361063368977627</v>
      </c>
      <c r="O155" s="6">
        <v>10.374792581727604</v>
      </c>
      <c r="P155" s="6">
        <v>10.290349837158338</v>
      </c>
      <c r="Q155" s="6">
        <v>10.299048216653841</v>
      </c>
      <c r="R155" s="6">
        <v>10.845660755210869</v>
      </c>
      <c r="S155" s="6">
        <v>11.532791821781068</v>
      </c>
      <c r="T155" s="6">
        <v>11.790988034054026</v>
      </c>
      <c r="U155" s="6">
        <v>11.790203375845596</v>
      </c>
      <c r="V155" s="6">
        <v>11.690701847104123</v>
      </c>
      <c r="W155" s="6">
        <v>11.626051157572464</v>
      </c>
      <c r="X155" s="6">
        <v>11.74242286601239</v>
      </c>
      <c r="Y155" s="6">
        <v>12.194578599536086</v>
      </c>
      <c r="Z155" s="6">
        <v>12.747948193914002</v>
      </c>
      <c r="AA155" s="6">
        <v>13.104049604079581</v>
      </c>
      <c r="AB155" s="6">
        <v>13.348174014743609</v>
      </c>
      <c r="AC155" s="6">
        <v>13.502917920301851</v>
      </c>
      <c r="AD155" s="6">
        <v>13.513059695752428</v>
      </c>
      <c r="AE155" s="6">
        <v>13.352490655050833</v>
      </c>
      <c r="AF155" s="6">
        <v>13.163938468263305</v>
      </c>
      <c r="AG155" s="6">
        <v>13.173511197768587</v>
      </c>
      <c r="AH155" s="20"/>
    </row>
    <row r="156" spans="1:35" ht="17.25" thickBot="1" x14ac:dyDescent="0.35">
      <c r="A156" s="79"/>
      <c r="B156" s="19" t="s">
        <v>123</v>
      </c>
      <c r="C156" s="19"/>
      <c r="D156" s="5">
        <v>9.4873282212247396</v>
      </c>
      <c r="E156" s="5">
        <v>10.632648489703234</v>
      </c>
      <c r="F156" s="5">
        <v>10.54438916145801</v>
      </c>
      <c r="G156" s="5">
        <v>10.059180317164557</v>
      </c>
      <c r="H156" s="5">
        <v>9.4824838592316194</v>
      </c>
      <c r="I156" s="5">
        <v>9.0175037046608537</v>
      </c>
      <c r="J156" s="5">
        <v>8.7988729242299346</v>
      </c>
      <c r="K156" s="5">
        <v>8.6579269570101953</v>
      </c>
      <c r="L156" s="5">
        <v>8.7157017504418413</v>
      </c>
      <c r="M156" s="5">
        <v>8.7953262569606103</v>
      </c>
      <c r="N156" s="5">
        <v>8.9386275716877126</v>
      </c>
      <c r="O156" s="5">
        <v>9.1157726629670996</v>
      </c>
      <c r="P156" s="5">
        <v>9.2512722605605049</v>
      </c>
      <c r="Q156" s="5">
        <v>9.3399951504035599</v>
      </c>
      <c r="R156" s="5">
        <v>9.4894751997685951</v>
      </c>
      <c r="S156" s="5">
        <v>9.6838755066656219</v>
      </c>
      <c r="T156" s="5">
        <v>9.9073572659930633</v>
      </c>
      <c r="U156" s="5">
        <v>10.162103204118676</v>
      </c>
      <c r="V156" s="5">
        <v>10.234385681060278</v>
      </c>
      <c r="W156" s="5">
        <v>10.180529196379283</v>
      </c>
      <c r="X156" s="5">
        <v>10.254387378030337</v>
      </c>
      <c r="Y156" s="5">
        <v>10.506043465128725</v>
      </c>
      <c r="Z156" s="5">
        <v>10.793777731404322</v>
      </c>
      <c r="AA156" s="5">
        <v>10.914723255710381</v>
      </c>
      <c r="AB156" s="5">
        <v>10.82410189379992</v>
      </c>
      <c r="AC156" s="5">
        <v>10.764734902700804</v>
      </c>
      <c r="AD156" s="5">
        <v>10.924450449479302</v>
      </c>
      <c r="AE156" s="5">
        <v>11.250333002809908</v>
      </c>
      <c r="AF156" s="5">
        <v>11.587845833289203</v>
      </c>
      <c r="AG156" s="5">
        <v>11.799890185359686</v>
      </c>
      <c r="AH156" s="20"/>
    </row>
    <row r="157" spans="1:35" ht="17.25" thickBot="1" x14ac:dyDescent="0.35">
      <c r="A157" s="79"/>
      <c r="B157" s="19" t="s">
        <v>144</v>
      </c>
      <c r="C157" s="19"/>
      <c r="D157" s="6">
        <v>10.115314346025261</v>
      </c>
      <c r="E157" s="6">
        <v>11.657867417120251</v>
      </c>
      <c r="F157" s="6">
        <v>11.337123694624211</v>
      </c>
      <c r="G157" s="6">
        <v>10.57507980712683</v>
      </c>
      <c r="H157" s="6">
        <v>10.051349900608471</v>
      </c>
      <c r="I157" s="6">
        <v>9.9873622203362871</v>
      </c>
      <c r="J157" s="6">
        <v>10.298966302862807</v>
      </c>
      <c r="K157" s="6">
        <v>10.404785337723371</v>
      </c>
      <c r="L157" s="6">
        <v>10.403487632253182</v>
      </c>
      <c r="M157" s="6">
        <v>10.269301225277424</v>
      </c>
      <c r="N157" s="6">
        <v>10.260354792554708</v>
      </c>
      <c r="O157" s="6">
        <v>10.363112120585871</v>
      </c>
      <c r="P157" s="6">
        <v>10.459955193382029</v>
      </c>
      <c r="Q157" s="6">
        <v>10.613077832939311</v>
      </c>
      <c r="R157" s="6">
        <v>11.054630522306754</v>
      </c>
      <c r="S157" s="6">
        <v>11.571447277163115</v>
      </c>
      <c r="T157" s="6">
        <v>11.935350395181256</v>
      </c>
      <c r="U157" s="6">
        <v>12.37905138501889</v>
      </c>
      <c r="V157" s="6">
        <v>12.824132939141425</v>
      </c>
      <c r="W157" s="6">
        <v>13.004852429604151</v>
      </c>
      <c r="X157" s="6">
        <v>12.81225106444623</v>
      </c>
      <c r="Y157" s="6">
        <v>12.546250805576689</v>
      </c>
      <c r="Z157" s="6">
        <v>12.517233527864104</v>
      </c>
      <c r="AA157" s="6">
        <v>12.655201727455713</v>
      </c>
      <c r="AB157" s="6">
        <v>12.834071463519432</v>
      </c>
      <c r="AC157" s="6">
        <v>13.216235069973717</v>
      </c>
      <c r="AD157" s="6">
        <v>13.954265627914561</v>
      </c>
      <c r="AE157" s="6">
        <v>14.651587513134499</v>
      </c>
      <c r="AF157" s="6">
        <v>15.026263512687512</v>
      </c>
      <c r="AG157" s="6">
        <v>15.369012166059793</v>
      </c>
      <c r="AH157" s="20"/>
    </row>
    <row r="158" spans="1:35" ht="17.25" thickBot="1" x14ac:dyDescent="0.35">
      <c r="A158" s="79"/>
      <c r="B158" s="19" t="s">
        <v>124</v>
      </c>
      <c r="C158" s="19"/>
      <c r="D158" s="5">
        <v>9.4873282212247396</v>
      </c>
      <c r="E158" s="5">
        <v>10.632648489703234</v>
      </c>
      <c r="F158" s="5">
        <v>10.54438916145801</v>
      </c>
      <c r="G158" s="5">
        <v>10.059180317164557</v>
      </c>
      <c r="H158" s="5">
        <v>9.4824838592316194</v>
      </c>
      <c r="I158" s="5">
        <v>9.0175037046608537</v>
      </c>
      <c r="J158" s="5">
        <v>8.7988729242299346</v>
      </c>
      <c r="K158" s="5">
        <v>8.6579269570101953</v>
      </c>
      <c r="L158" s="5">
        <v>8.7157017504418413</v>
      </c>
      <c r="M158" s="5">
        <v>8.7953262569606103</v>
      </c>
      <c r="N158" s="5">
        <v>8.9386275716877126</v>
      </c>
      <c r="O158" s="5">
        <v>9.1157726629670996</v>
      </c>
      <c r="P158" s="5">
        <v>9.2512722605605049</v>
      </c>
      <c r="Q158" s="5">
        <v>9.3399951504035599</v>
      </c>
      <c r="R158" s="5">
        <v>9.4894751997685951</v>
      </c>
      <c r="S158" s="5">
        <v>9.6838755066656219</v>
      </c>
      <c r="T158" s="5">
        <v>9.9073572659930633</v>
      </c>
      <c r="U158" s="5">
        <v>10.162103204118676</v>
      </c>
      <c r="V158" s="5">
        <v>10.234385681060278</v>
      </c>
      <c r="W158" s="5">
        <v>10.180529196379283</v>
      </c>
      <c r="X158" s="5">
        <v>10.254387378030337</v>
      </c>
      <c r="Y158" s="5">
        <v>10.506043465128725</v>
      </c>
      <c r="Z158" s="5">
        <v>10.793777731404322</v>
      </c>
      <c r="AA158" s="5">
        <v>10.914723255710381</v>
      </c>
      <c r="AB158" s="5">
        <v>10.82410189379992</v>
      </c>
      <c r="AC158" s="5">
        <v>10.764734902700804</v>
      </c>
      <c r="AD158" s="5">
        <v>10.924450449479302</v>
      </c>
      <c r="AE158" s="5">
        <v>11.250333002809908</v>
      </c>
      <c r="AF158" s="5">
        <v>11.587845833289203</v>
      </c>
      <c r="AG158" s="5">
        <v>11.799890185359686</v>
      </c>
      <c r="AH158" s="20"/>
    </row>
    <row r="159" spans="1:35" ht="17.25" thickBot="1" x14ac:dyDescent="0.35">
      <c r="A159" s="79"/>
      <c r="B159" s="19" t="s">
        <v>125</v>
      </c>
      <c r="C159" s="19"/>
      <c r="D159" s="6">
        <v>9.4873282212247396</v>
      </c>
      <c r="E159" s="6">
        <v>10.632648489703234</v>
      </c>
      <c r="F159" s="6">
        <v>10.54438916145801</v>
      </c>
      <c r="G159" s="6">
        <v>10.059180317164557</v>
      </c>
      <c r="H159" s="6">
        <v>9.4824838592316194</v>
      </c>
      <c r="I159" s="6">
        <v>9.0175037046608537</v>
      </c>
      <c r="J159" s="6">
        <v>8.7988729242299346</v>
      </c>
      <c r="K159" s="6">
        <v>8.6579269570101953</v>
      </c>
      <c r="L159" s="6">
        <v>8.7157017504418413</v>
      </c>
      <c r="M159" s="6">
        <v>8.7953262569606103</v>
      </c>
      <c r="N159" s="6">
        <v>8.9386275716877126</v>
      </c>
      <c r="O159" s="6">
        <v>9.1157726629670996</v>
      </c>
      <c r="P159" s="6">
        <v>9.2512722605605049</v>
      </c>
      <c r="Q159" s="6">
        <v>9.3399951504035599</v>
      </c>
      <c r="R159" s="6">
        <v>9.4894751997685951</v>
      </c>
      <c r="S159" s="6">
        <v>9.6838755066656219</v>
      </c>
      <c r="T159" s="6">
        <v>9.9073572659930633</v>
      </c>
      <c r="U159" s="6">
        <v>10.162103204118676</v>
      </c>
      <c r="V159" s="6">
        <v>10.234385681060278</v>
      </c>
      <c r="W159" s="6">
        <v>10.180529196379283</v>
      </c>
      <c r="X159" s="6">
        <v>10.254387378030337</v>
      </c>
      <c r="Y159" s="6">
        <v>10.506043465128725</v>
      </c>
      <c r="Z159" s="6">
        <v>10.793777731404322</v>
      </c>
      <c r="AA159" s="6">
        <v>10.914723255710381</v>
      </c>
      <c r="AB159" s="6">
        <v>10.82410189379992</v>
      </c>
      <c r="AC159" s="6">
        <v>10.764734902700804</v>
      </c>
      <c r="AD159" s="6">
        <v>10.924450449479302</v>
      </c>
      <c r="AE159" s="6">
        <v>11.250333002809908</v>
      </c>
      <c r="AF159" s="6">
        <v>11.587845833289203</v>
      </c>
      <c r="AG159" s="6">
        <v>11.799890185359686</v>
      </c>
      <c r="AH159" s="20"/>
    </row>
    <row r="160" spans="1:35" ht="17.25" thickBot="1" x14ac:dyDescent="0.35">
      <c r="A160" s="79"/>
      <c r="B160" s="19" t="s">
        <v>120</v>
      </c>
      <c r="C160" s="19"/>
      <c r="D160" s="5">
        <v>11.664916905460128</v>
      </c>
      <c r="E160" s="5">
        <v>13.409606513344773</v>
      </c>
      <c r="F160" s="5">
        <v>13.619071626227496</v>
      </c>
      <c r="G160" s="5">
        <v>13.410907615968769</v>
      </c>
      <c r="H160" s="5">
        <v>13.037874639842325</v>
      </c>
      <c r="I160" s="5">
        <v>12.790092790268265</v>
      </c>
      <c r="J160" s="5">
        <v>12.812626906671632</v>
      </c>
      <c r="K160" s="5">
        <v>12.650125120310548</v>
      </c>
      <c r="L160" s="5">
        <v>12.438878844027794</v>
      </c>
      <c r="M160" s="5">
        <v>12.045271582071681</v>
      </c>
      <c r="N160" s="5">
        <v>11.780774366579402</v>
      </c>
      <c r="O160" s="5">
        <v>11.734440011235016</v>
      </c>
      <c r="P160" s="5">
        <v>11.729256183745818</v>
      </c>
      <c r="Q160" s="5">
        <v>11.725769299675814</v>
      </c>
      <c r="R160" s="5">
        <v>11.909757359189959</v>
      </c>
      <c r="S160" s="5">
        <v>12.096164913703415</v>
      </c>
      <c r="T160" s="5">
        <v>12.017239704414434</v>
      </c>
      <c r="U160" s="5">
        <v>11.879929069676114</v>
      </c>
      <c r="V160" s="5">
        <v>11.873127689017631</v>
      </c>
      <c r="W160" s="5">
        <v>12.002665291913974</v>
      </c>
      <c r="X160" s="5">
        <v>12.131038145885487</v>
      </c>
      <c r="Y160" s="5">
        <v>12.210248914392855</v>
      </c>
      <c r="Z160" s="5">
        <v>12.264738982799233</v>
      </c>
      <c r="AA160" s="5">
        <v>12.284284339947996</v>
      </c>
      <c r="AB160" s="5">
        <v>12.263151810322984</v>
      </c>
      <c r="AC160" s="5">
        <v>12.229239507142815</v>
      </c>
      <c r="AD160" s="5">
        <v>12.188026902739177</v>
      </c>
      <c r="AE160" s="5">
        <v>12.107632422284791</v>
      </c>
      <c r="AF160" s="5">
        <v>12.019275839727214</v>
      </c>
      <c r="AG160" s="5">
        <v>12.002654980243932</v>
      </c>
      <c r="AH160" s="20"/>
    </row>
    <row r="161" spans="1:34" ht="17.25" thickBot="1" x14ac:dyDescent="0.35">
      <c r="A161" s="79"/>
      <c r="B161" s="19" t="s">
        <v>114</v>
      </c>
      <c r="C161" s="19"/>
      <c r="D161" s="6">
        <v>9.4873282212247396</v>
      </c>
      <c r="E161" s="6">
        <v>10.632648489703234</v>
      </c>
      <c r="F161" s="6">
        <v>10.54438916145801</v>
      </c>
      <c r="G161" s="6">
        <v>10.059180317164557</v>
      </c>
      <c r="H161" s="6">
        <v>9.4824838592316194</v>
      </c>
      <c r="I161" s="6">
        <v>9.0175037046608537</v>
      </c>
      <c r="J161" s="6">
        <v>8.7988729242299346</v>
      </c>
      <c r="K161" s="6">
        <v>8.6579269570101953</v>
      </c>
      <c r="L161" s="6">
        <v>8.7157017504418413</v>
      </c>
      <c r="M161" s="6">
        <v>8.7953262569606103</v>
      </c>
      <c r="N161" s="6">
        <v>8.9386275716877126</v>
      </c>
      <c r="O161" s="6">
        <v>9.1157726629670996</v>
      </c>
      <c r="P161" s="6">
        <v>9.2512722605605049</v>
      </c>
      <c r="Q161" s="6">
        <v>9.3399951504035599</v>
      </c>
      <c r="R161" s="6">
        <v>9.4894751997685951</v>
      </c>
      <c r="S161" s="6">
        <v>9.6838755066656219</v>
      </c>
      <c r="T161" s="6">
        <v>9.9073572659930633</v>
      </c>
      <c r="U161" s="6">
        <v>10.162103204118676</v>
      </c>
      <c r="V161" s="6">
        <v>10.234385681060278</v>
      </c>
      <c r="W161" s="6">
        <v>10.180529196379283</v>
      </c>
      <c r="X161" s="6">
        <v>10.254387378030337</v>
      </c>
      <c r="Y161" s="6">
        <v>10.506043465128725</v>
      </c>
      <c r="Z161" s="6">
        <v>10.793777731404322</v>
      </c>
      <c r="AA161" s="6">
        <v>10.914723255710381</v>
      </c>
      <c r="AB161" s="6">
        <v>10.82410189379992</v>
      </c>
      <c r="AC161" s="6">
        <v>10.764734902700804</v>
      </c>
      <c r="AD161" s="6">
        <v>10.924450449479302</v>
      </c>
      <c r="AE161" s="6">
        <v>11.250333002809908</v>
      </c>
      <c r="AF161" s="6">
        <v>11.587845833289203</v>
      </c>
      <c r="AG161" s="6">
        <v>11.799890185359686</v>
      </c>
      <c r="AH161" s="20"/>
    </row>
    <row r="162" spans="1:34" ht="17.25" thickBot="1" x14ac:dyDescent="0.35">
      <c r="A162" s="79"/>
      <c r="B162" s="19" t="s">
        <v>30</v>
      </c>
      <c r="C162" s="19"/>
      <c r="D162" s="5">
        <v>8.1873282212247389</v>
      </c>
      <c r="E162" s="5">
        <v>9.3326484897032351</v>
      </c>
      <c r="F162" s="5">
        <v>9.2443891614580114</v>
      </c>
      <c r="G162" s="5">
        <v>8.7591803171645584</v>
      </c>
      <c r="H162" s="5">
        <v>8.1824838592316205</v>
      </c>
      <c r="I162" s="5">
        <v>7.7175037046608548</v>
      </c>
      <c r="J162" s="5">
        <v>7.4988729242299348</v>
      </c>
      <c r="K162" s="5">
        <v>7.3579269570101955</v>
      </c>
      <c r="L162" s="5">
        <v>7.4157017504418405</v>
      </c>
      <c r="M162" s="5">
        <v>7.4953262569606096</v>
      </c>
      <c r="N162" s="5">
        <v>7.6386275716877128</v>
      </c>
      <c r="O162" s="5">
        <v>7.8157726629670998</v>
      </c>
      <c r="P162" s="5">
        <v>7.951272260560506</v>
      </c>
      <c r="Q162" s="5">
        <v>8.0399951504035592</v>
      </c>
      <c r="R162" s="5">
        <v>8.1894751997685962</v>
      </c>
      <c r="S162" s="5">
        <v>8.3838755066656212</v>
      </c>
      <c r="T162" s="5">
        <v>8.6073572659930644</v>
      </c>
      <c r="U162" s="5">
        <v>8.8621032041186769</v>
      </c>
      <c r="V162" s="5">
        <v>8.9343856810602791</v>
      </c>
      <c r="W162" s="5">
        <v>8.8805291963792836</v>
      </c>
      <c r="X162" s="5">
        <v>8.9543873780303365</v>
      </c>
      <c r="Y162" s="5">
        <v>9.2060434651287242</v>
      </c>
      <c r="Z162" s="5">
        <v>9.4937777314043217</v>
      </c>
      <c r="AA162" s="5">
        <v>9.6147232557103823</v>
      </c>
      <c r="AB162" s="5">
        <v>9.5241018937999193</v>
      </c>
      <c r="AC162" s="5">
        <v>9.464734902700803</v>
      </c>
      <c r="AD162" s="5">
        <v>9.6244504494793013</v>
      </c>
      <c r="AE162" s="5">
        <v>9.9503330028099075</v>
      </c>
      <c r="AF162" s="5">
        <v>10.287845833289202</v>
      </c>
      <c r="AG162" s="5">
        <v>10.499890185359687</v>
      </c>
      <c r="AH162" s="20"/>
    </row>
    <row r="163" spans="1:34" ht="17.25" thickBot="1" x14ac:dyDescent="0.35">
      <c r="A163" s="79"/>
      <c r="B163" s="19" t="s">
        <v>128</v>
      </c>
      <c r="C163" s="19"/>
      <c r="D163" s="6">
        <v>10.215314346025261</v>
      </c>
      <c r="E163" s="6">
        <v>11.75786741712025</v>
      </c>
      <c r="F163" s="6">
        <v>11.437123694624212</v>
      </c>
      <c r="G163" s="6">
        <v>10.675079807126828</v>
      </c>
      <c r="H163" s="6">
        <v>10.151349900608469</v>
      </c>
      <c r="I163" s="6">
        <v>10.087362220336288</v>
      </c>
      <c r="J163" s="6">
        <v>10.398966302862807</v>
      </c>
      <c r="K163" s="6">
        <v>10.504785337723371</v>
      </c>
      <c r="L163" s="6">
        <v>10.503487632253179</v>
      </c>
      <c r="M163" s="6">
        <v>10.369301225277425</v>
      </c>
      <c r="N163" s="6">
        <v>10.360354792554707</v>
      </c>
      <c r="O163" s="6">
        <v>10.463112120585871</v>
      </c>
      <c r="P163" s="6">
        <v>10.559955193382027</v>
      </c>
      <c r="Q163" s="6">
        <v>10.713077832939309</v>
      </c>
      <c r="R163" s="6">
        <v>11.154630522306753</v>
      </c>
      <c r="S163" s="6">
        <v>11.671447277163114</v>
      </c>
      <c r="T163" s="6">
        <v>12.035350395181254</v>
      </c>
      <c r="U163" s="6">
        <v>12.479051385018888</v>
      </c>
      <c r="V163" s="6">
        <v>12.924132939141424</v>
      </c>
      <c r="W163" s="6">
        <v>13.104852429604151</v>
      </c>
      <c r="X163" s="6">
        <v>12.912251064446231</v>
      </c>
      <c r="Y163" s="6">
        <v>12.646250805576688</v>
      </c>
      <c r="Z163" s="6">
        <v>12.617233527864101</v>
      </c>
      <c r="AA163" s="6">
        <v>12.755201727455713</v>
      </c>
      <c r="AB163" s="6">
        <v>12.934071463519432</v>
      </c>
      <c r="AC163" s="6">
        <v>13.316235069973716</v>
      </c>
      <c r="AD163" s="6">
        <v>14.05426562791456</v>
      </c>
      <c r="AE163" s="6">
        <v>14.751587513134499</v>
      </c>
      <c r="AF163" s="6">
        <v>15.126263512687512</v>
      </c>
      <c r="AG163" s="6">
        <v>15.469012166059793</v>
      </c>
      <c r="AH163" s="20"/>
    </row>
    <row r="164" spans="1:34" ht="17.25" thickBot="1" x14ac:dyDescent="0.35">
      <c r="A164" s="79"/>
      <c r="B164" s="19" t="s">
        <v>129</v>
      </c>
      <c r="C164" s="19"/>
      <c r="D164" s="5">
        <v>10.215314346025261</v>
      </c>
      <c r="E164" s="5">
        <v>11.75786741712025</v>
      </c>
      <c r="F164" s="5">
        <v>11.437123694624212</v>
      </c>
      <c r="G164" s="5">
        <v>10.675079807126828</v>
      </c>
      <c r="H164" s="5">
        <v>10.151349900608469</v>
      </c>
      <c r="I164" s="5">
        <v>10.087362220336288</v>
      </c>
      <c r="J164" s="5">
        <v>10.398966302862807</v>
      </c>
      <c r="K164" s="5">
        <v>10.504785337723371</v>
      </c>
      <c r="L164" s="5">
        <v>10.503487632253179</v>
      </c>
      <c r="M164" s="5">
        <v>10.369301225277425</v>
      </c>
      <c r="N164" s="5">
        <v>10.360354792554707</v>
      </c>
      <c r="O164" s="5">
        <v>10.463112120585871</v>
      </c>
      <c r="P164" s="5">
        <v>10.559955193382027</v>
      </c>
      <c r="Q164" s="5">
        <v>10.713077832939309</v>
      </c>
      <c r="R164" s="5">
        <v>11.154630522306753</v>
      </c>
      <c r="S164" s="5">
        <v>11.671447277163114</v>
      </c>
      <c r="T164" s="5">
        <v>12.035350395181254</v>
      </c>
      <c r="U164" s="5">
        <v>12.479051385018888</v>
      </c>
      <c r="V164" s="5">
        <v>12.924132939141424</v>
      </c>
      <c r="W164" s="5">
        <v>13.104852429604151</v>
      </c>
      <c r="X164" s="5">
        <v>12.912251064446231</v>
      </c>
      <c r="Y164" s="5">
        <v>12.646250805576688</v>
      </c>
      <c r="Z164" s="5">
        <v>12.617233527864101</v>
      </c>
      <c r="AA164" s="5">
        <v>12.755201727455713</v>
      </c>
      <c r="AB164" s="5">
        <v>12.934071463519432</v>
      </c>
      <c r="AC164" s="5">
        <v>13.316235069973716</v>
      </c>
      <c r="AD164" s="5">
        <v>14.05426562791456</v>
      </c>
      <c r="AE164" s="5">
        <v>14.751587513134499</v>
      </c>
      <c r="AF164" s="5">
        <v>15.126263512687512</v>
      </c>
      <c r="AG164" s="5">
        <v>15.469012166059793</v>
      </c>
      <c r="AH164" s="20"/>
    </row>
    <row r="165" spans="1:34" ht="17.25" thickBot="1" x14ac:dyDescent="0.35">
      <c r="A165" s="79"/>
      <c r="B165" s="19" t="s">
        <v>136</v>
      </c>
      <c r="C165" s="19"/>
      <c r="D165" s="6">
        <v>7.8410973499479466</v>
      </c>
      <c r="E165" s="6">
        <v>9.6290012695411367</v>
      </c>
      <c r="F165" s="6">
        <v>10.009989468448865</v>
      </c>
      <c r="G165" s="6">
        <v>9.87787567298939</v>
      </c>
      <c r="H165" s="6">
        <v>9.3203092088800776</v>
      </c>
      <c r="I165" s="6">
        <v>8.9757537341886735</v>
      </c>
      <c r="J165" s="6">
        <v>9.2537887304231035</v>
      </c>
      <c r="K165" s="6">
        <v>9.6524949980205186</v>
      </c>
      <c r="L165" s="6">
        <v>10.163228846660328</v>
      </c>
      <c r="M165" s="6">
        <v>10.333414670697172</v>
      </c>
      <c r="N165" s="6">
        <v>10.361063368977627</v>
      </c>
      <c r="O165" s="6">
        <v>10.374792581727604</v>
      </c>
      <c r="P165" s="6">
        <v>10.290349837158338</v>
      </c>
      <c r="Q165" s="6">
        <v>10.299048216653841</v>
      </c>
      <c r="R165" s="6">
        <v>10.845660755210869</v>
      </c>
      <c r="S165" s="6">
        <v>11.532791821781068</v>
      </c>
      <c r="T165" s="6">
        <v>11.790988034054026</v>
      </c>
      <c r="U165" s="6">
        <v>11.790203375845596</v>
      </c>
      <c r="V165" s="6">
        <v>11.690701847104123</v>
      </c>
      <c r="W165" s="6">
        <v>11.626051157572464</v>
      </c>
      <c r="X165" s="6">
        <v>11.74242286601239</v>
      </c>
      <c r="Y165" s="6">
        <v>12.194578599536086</v>
      </c>
      <c r="Z165" s="6">
        <v>12.747948193914002</v>
      </c>
      <c r="AA165" s="6">
        <v>13.104049604079581</v>
      </c>
      <c r="AB165" s="6">
        <v>13.348174014743609</v>
      </c>
      <c r="AC165" s="6">
        <v>13.502917920301851</v>
      </c>
      <c r="AD165" s="6">
        <v>13.513059695752428</v>
      </c>
      <c r="AE165" s="6">
        <v>13.352490655050833</v>
      </c>
      <c r="AF165" s="6">
        <v>13.163938468263305</v>
      </c>
      <c r="AG165" s="6">
        <v>13.173511197768587</v>
      </c>
      <c r="AH165" s="20"/>
    </row>
    <row r="166" spans="1:34" ht="17.25" thickBot="1" x14ac:dyDescent="0.35">
      <c r="A166" s="79"/>
      <c r="B166" s="19" t="s">
        <v>137</v>
      </c>
      <c r="C166" s="19"/>
      <c r="D166" s="5">
        <v>7.8410973499479466</v>
      </c>
      <c r="E166" s="5">
        <v>9.6290012695411367</v>
      </c>
      <c r="F166" s="5">
        <v>10.009989468448865</v>
      </c>
      <c r="G166" s="5">
        <v>9.87787567298939</v>
      </c>
      <c r="H166" s="5">
        <v>9.3203092088800776</v>
      </c>
      <c r="I166" s="5">
        <v>8.9757537341886735</v>
      </c>
      <c r="J166" s="5">
        <v>9.2537887304231035</v>
      </c>
      <c r="K166" s="5">
        <v>9.6524949980205186</v>
      </c>
      <c r="L166" s="5">
        <v>10.163228846660328</v>
      </c>
      <c r="M166" s="5">
        <v>10.333414670697172</v>
      </c>
      <c r="N166" s="5">
        <v>10.361063368977627</v>
      </c>
      <c r="O166" s="5">
        <v>10.374792581727604</v>
      </c>
      <c r="P166" s="5">
        <v>10.290349837158338</v>
      </c>
      <c r="Q166" s="5">
        <v>10.299048216653841</v>
      </c>
      <c r="R166" s="5">
        <v>10.845660755210869</v>
      </c>
      <c r="S166" s="5">
        <v>11.532791821781068</v>
      </c>
      <c r="T166" s="5">
        <v>11.790988034054026</v>
      </c>
      <c r="U166" s="5">
        <v>11.790203375845596</v>
      </c>
      <c r="V166" s="5">
        <v>11.690701847104123</v>
      </c>
      <c r="W166" s="5">
        <v>11.626051157572464</v>
      </c>
      <c r="X166" s="5">
        <v>11.74242286601239</v>
      </c>
      <c r="Y166" s="5">
        <v>12.194578599536086</v>
      </c>
      <c r="Z166" s="5">
        <v>12.747948193914002</v>
      </c>
      <c r="AA166" s="5">
        <v>13.104049604079581</v>
      </c>
      <c r="AB166" s="5">
        <v>13.348174014743609</v>
      </c>
      <c r="AC166" s="5">
        <v>13.502917920301851</v>
      </c>
      <c r="AD166" s="5">
        <v>13.513059695752428</v>
      </c>
      <c r="AE166" s="5">
        <v>13.352490655050833</v>
      </c>
      <c r="AF166" s="5">
        <v>13.163938468263305</v>
      </c>
      <c r="AG166" s="5">
        <v>13.173511197768587</v>
      </c>
      <c r="AH166" s="20"/>
    </row>
    <row r="167" spans="1:34" ht="17.25" thickBot="1" x14ac:dyDescent="0.35">
      <c r="A167" s="79"/>
      <c r="B167" s="19" t="s">
        <v>130</v>
      </c>
      <c r="C167" s="19"/>
      <c r="D167" s="6">
        <v>10.215314346025261</v>
      </c>
      <c r="E167" s="6">
        <v>11.75786741712025</v>
      </c>
      <c r="F167" s="6">
        <v>11.437123694624212</v>
      </c>
      <c r="G167" s="6">
        <v>10.675079807126828</v>
      </c>
      <c r="H167" s="6">
        <v>10.151349900608469</v>
      </c>
      <c r="I167" s="6">
        <v>10.087362220336288</v>
      </c>
      <c r="J167" s="6">
        <v>10.398966302862807</v>
      </c>
      <c r="K167" s="6">
        <v>10.504785337723371</v>
      </c>
      <c r="L167" s="6">
        <v>10.503487632253179</v>
      </c>
      <c r="M167" s="6">
        <v>10.369301225277425</v>
      </c>
      <c r="N167" s="6">
        <v>10.360354792554707</v>
      </c>
      <c r="O167" s="6">
        <v>10.463112120585871</v>
      </c>
      <c r="P167" s="6">
        <v>10.559955193382027</v>
      </c>
      <c r="Q167" s="6">
        <v>10.713077832939309</v>
      </c>
      <c r="R167" s="6">
        <v>11.154630522306753</v>
      </c>
      <c r="S167" s="6">
        <v>11.671447277163114</v>
      </c>
      <c r="T167" s="6">
        <v>12.035350395181254</v>
      </c>
      <c r="U167" s="6">
        <v>12.479051385018888</v>
      </c>
      <c r="V167" s="6">
        <v>12.924132939141424</v>
      </c>
      <c r="W167" s="6">
        <v>13.104852429604151</v>
      </c>
      <c r="X167" s="6">
        <v>12.912251064446231</v>
      </c>
      <c r="Y167" s="6">
        <v>12.646250805576688</v>
      </c>
      <c r="Z167" s="6">
        <v>12.617233527864101</v>
      </c>
      <c r="AA167" s="6">
        <v>12.755201727455713</v>
      </c>
      <c r="AB167" s="6">
        <v>12.934071463519432</v>
      </c>
      <c r="AC167" s="6">
        <v>13.316235069973716</v>
      </c>
      <c r="AD167" s="6">
        <v>14.05426562791456</v>
      </c>
      <c r="AE167" s="6">
        <v>14.751587513134499</v>
      </c>
      <c r="AF167" s="6">
        <v>15.126263512687512</v>
      </c>
      <c r="AG167" s="6">
        <v>15.469012166059793</v>
      </c>
      <c r="AH167" s="20"/>
    </row>
    <row r="168" spans="1:34" ht="17.25" thickBot="1" x14ac:dyDescent="0.35">
      <c r="A168" s="79"/>
      <c r="B168" s="19" t="s">
        <v>138</v>
      </c>
      <c r="C168" s="19"/>
      <c r="D168" s="5">
        <v>7.8410973499479466</v>
      </c>
      <c r="E168" s="5">
        <v>9.6290012695411367</v>
      </c>
      <c r="F168" s="5">
        <v>10.009989468448865</v>
      </c>
      <c r="G168" s="5">
        <v>9.87787567298939</v>
      </c>
      <c r="H168" s="5">
        <v>9.3203092088800776</v>
      </c>
      <c r="I168" s="5">
        <v>8.9757537341886735</v>
      </c>
      <c r="J168" s="5">
        <v>9.2537887304231035</v>
      </c>
      <c r="K168" s="5">
        <v>9.6524949980205186</v>
      </c>
      <c r="L168" s="5">
        <v>10.163228846660328</v>
      </c>
      <c r="M168" s="5">
        <v>10.333414670697172</v>
      </c>
      <c r="N168" s="5">
        <v>10.361063368977627</v>
      </c>
      <c r="O168" s="5">
        <v>10.374792581727604</v>
      </c>
      <c r="P168" s="5">
        <v>10.290349837158338</v>
      </c>
      <c r="Q168" s="5">
        <v>10.299048216653841</v>
      </c>
      <c r="R168" s="5">
        <v>10.845660755210869</v>
      </c>
      <c r="S168" s="5">
        <v>11.532791821781068</v>
      </c>
      <c r="T168" s="5">
        <v>11.790988034054026</v>
      </c>
      <c r="U168" s="5">
        <v>11.790203375845596</v>
      </c>
      <c r="V168" s="5">
        <v>11.690701847104123</v>
      </c>
      <c r="W168" s="5">
        <v>11.626051157572464</v>
      </c>
      <c r="X168" s="5">
        <v>11.74242286601239</v>
      </c>
      <c r="Y168" s="5">
        <v>12.194578599536086</v>
      </c>
      <c r="Z168" s="5">
        <v>12.747948193914002</v>
      </c>
      <c r="AA168" s="5">
        <v>13.104049604079581</v>
      </c>
      <c r="AB168" s="5">
        <v>13.348174014743609</v>
      </c>
      <c r="AC168" s="5">
        <v>13.502917920301851</v>
      </c>
      <c r="AD168" s="5">
        <v>13.513059695752428</v>
      </c>
      <c r="AE168" s="5">
        <v>13.352490655050833</v>
      </c>
      <c r="AF168" s="5">
        <v>13.163938468263305</v>
      </c>
      <c r="AG168" s="5">
        <v>13.173511197768587</v>
      </c>
      <c r="AH168" s="20"/>
    </row>
    <row r="169" spans="1:34" ht="17.25" thickBot="1" x14ac:dyDescent="0.35">
      <c r="A169" s="79"/>
      <c r="B169" s="19" t="s">
        <v>131</v>
      </c>
      <c r="C169" s="19"/>
      <c r="D169" s="6">
        <v>10.215314346025261</v>
      </c>
      <c r="E169" s="6">
        <v>11.75786741712025</v>
      </c>
      <c r="F169" s="6">
        <v>11.437123694624212</v>
      </c>
      <c r="G169" s="6">
        <v>10.675079807126828</v>
      </c>
      <c r="H169" s="6">
        <v>10.151349900608469</v>
      </c>
      <c r="I169" s="6">
        <v>10.087362220336288</v>
      </c>
      <c r="J169" s="6">
        <v>10.398966302862807</v>
      </c>
      <c r="K169" s="6">
        <v>10.504785337723371</v>
      </c>
      <c r="L169" s="6">
        <v>10.503487632253179</v>
      </c>
      <c r="M169" s="6">
        <v>10.369301225277425</v>
      </c>
      <c r="N169" s="6">
        <v>10.360354792554707</v>
      </c>
      <c r="O169" s="6">
        <v>10.463112120585871</v>
      </c>
      <c r="P169" s="6">
        <v>10.559955193382027</v>
      </c>
      <c r="Q169" s="6">
        <v>10.713077832939309</v>
      </c>
      <c r="R169" s="6">
        <v>11.154630522306753</v>
      </c>
      <c r="S169" s="6">
        <v>11.671447277163114</v>
      </c>
      <c r="T169" s="6">
        <v>12.035350395181254</v>
      </c>
      <c r="U169" s="6">
        <v>12.479051385018888</v>
      </c>
      <c r="V169" s="6">
        <v>12.924132939141424</v>
      </c>
      <c r="W169" s="6">
        <v>13.104852429604151</v>
      </c>
      <c r="X169" s="6">
        <v>12.912251064446231</v>
      </c>
      <c r="Y169" s="6">
        <v>12.646250805576688</v>
      </c>
      <c r="Z169" s="6">
        <v>12.617233527864101</v>
      </c>
      <c r="AA169" s="6">
        <v>12.755201727455713</v>
      </c>
      <c r="AB169" s="6">
        <v>12.934071463519432</v>
      </c>
      <c r="AC169" s="6">
        <v>13.316235069973716</v>
      </c>
      <c r="AD169" s="6">
        <v>14.05426562791456</v>
      </c>
      <c r="AE169" s="6">
        <v>14.751587513134499</v>
      </c>
      <c r="AF169" s="6">
        <v>15.126263512687512</v>
      </c>
      <c r="AG169" s="6">
        <v>15.469012166059793</v>
      </c>
      <c r="AH169" s="20"/>
    </row>
    <row r="170" spans="1:34" ht="17.25" thickBot="1" x14ac:dyDescent="0.35">
      <c r="A170" s="79"/>
      <c r="B170" s="19" t="s">
        <v>139</v>
      </c>
      <c r="C170" s="19"/>
      <c r="D170" s="5">
        <v>7.5410973499479468</v>
      </c>
      <c r="E170" s="5">
        <v>9.329001269541136</v>
      </c>
      <c r="F170" s="5">
        <v>9.7099894684488639</v>
      </c>
      <c r="G170" s="5">
        <v>9.5778756729893892</v>
      </c>
      <c r="H170" s="5">
        <v>9.0203092088800769</v>
      </c>
      <c r="I170" s="5">
        <v>8.6757537341886728</v>
      </c>
      <c r="J170" s="5">
        <v>8.9537887304231045</v>
      </c>
      <c r="K170" s="5">
        <v>9.3524949980205179</v>
      </c>
      <c r="L170" s="5">
        <v>9.8632288466603288</v>
      </c>
      <c r="M170" s="5">
        <v>10.033414670697173</v>
      </c>
      <c r="N170" s="5">
        <v>10.061063368977628</v>
      </c>
      <c r="O170" s="5">
        <v>10.074792581727603</v>
      </c>
      <c r="P170" s="5">
        <v>9.9903498371583375</v>
      </c>
      <c r="Q170" s="5">
        <v>9.9990482166538399</v>
      </c>
      <c r="R170" s="5">
        <v>10.54566075521087</v>
      </c>
      <c r="S170" s="5">
        <v>11.232791821781067</v>
      </c>
      <c r="T170" s="5">
        <v>11.490988034054027</v>
      </c>
      <c r="U170" s="5">
        <v>11.490203375845596</v>
      </c>
      <c r="V170" s="5">
        <v>11.390701847104122</v>
      </c>
      <c r="W170" s="5">
        <v>11.326051157572465</v>
      </c>
      <c r="X170" s="5">
        <v>11.442422866012391</v>
      </c>
      <c r="Y170" s="5">
        <v>11.894578599536088</v>
      </c>
      <c r="Z170" s="5">
        <v>12.447948193914002</v>
      </c>
      <c r="AA170" s="5">
        <v>12.80404960407958</v>
      </c>
      <c r="AB170" s="5">
        <v>13.04817401474361</v>
      </c>
      <c r="AC170" s="5">
        <v>13.20291792030185</v>
      </c>
      <c r="AD170" s="5">
        <v>13.213059695752429</v>
      </c>
      <c r="AE170" s="5">
        <v>13.052490655050834</v>
      </c>
      <c r="AF170" s="5">
        <v>12.863938468263306</v>
      </c>
      <c r="AG170" s="5">
        <v>12.873511197768586</v>
      </c>
      <c r="AH170" s="20"/>
    </row>
    <row r="171" spans="1:34" ht="17.25" thickBot="1" x14ac:dyDescent="0.35">
      <c r="A171" s="79"/>
      <c r="B171" s="19" t="s">
        <v>143</v>
      </c>
      <c r="C171" s="19"/>
      <c r="D171" s="6">
        <v>7.8410973499479466</v>
      </c>
      <c r="E171" s="6">
        <v>9.6290012695411367</v>
      </c>
      <c r="F171" s="6">
        <v>10.009989468448865</v>
      </c>
      <c r="G171" s="6">
        <v>9.87787567298939</v>
      </c>
      <c r="H171" s="6">
        <v>9.3203092088800776</v>
      </c>
      <c r="I171" s="6">
        <v>8.9757537341886735</v>
      </c>
      <c r="J171" s="6">
        <v>9.2537887304231035</v>
      </c>
      <c r="K171" s="6">
        <v>9.6524949980205186</v>
      </c>
      <c r="L171" s="6">
        <v>10.163228846660328</v>
      </c>
      <c r="M171" s="6">
        <v>10.333414670697172</v>
      </c>
      <c r="N171" s="6">
        <v>10.361063368977627</v>
      </c>
      <c r="O171" s="6">
        <v>10.374792581727604</v>
      </c>
      <c r="P171" s="6">
        <v>10.290349837158338</v>
      </c>
      <c r="Q171" s="6">
        <v>10.299048216653841</v>
      </c>
      <c r="R171" s="6">
        <v>10.845660755210869</v>
      </c>
      <c r="S171" s="6">
        <v>11.532791821781068</v>
      </c>
      <c r="T171" s="6">
        <v>11.790988034054026</v>
      </c>
      <c r="U171" s="6">
        <v>11.790203375845596</v>
      </c>
      <c r="V171" s="6">
        <v>11.690701847104123</v>
      </c>
      <c r="W171" s="6">
        <v>11.626051157572464</v>
      </c>
      <c r="X171" s="6">
        <v>11.74242286601239</v>
      </c>
      <c r="Y171" s="6">
        <v>12.194578599536086</v>
      </c>
      <c r="Z171" s="6">
        <v>12.747948193914002</v>
      </c>
      <c r="AA171" s="6">
        <v>13.104049604079581</v>
      </c>
      <c r="AB171" s="6">
        <v>13.348174014743609</v>
      </c>
      <c r="AC171" s="6">
        <v>13.502917920301851</v>
      </c>
      <c r="AD171" s="6">
        <v>13.513059695752428</v>
      </c>
      <c r="AE171" s="6">
        <v>13.352490655050833</v>
      </c>
      <c r="AF171" s="6">
        <v>13.163938468263305</v>
      </c>
      <c r="AG171" s="6">
        <v>13.173511197768587</v>
      </c>
      <c r="AH171" s="20"/>
    </row>
    <row r="172" spans="1:34" ht="17.25" thickBot="1" x14ac:dyDescent="0.35">
      <c r="A172" s="79"/>
      <c r="B172" s="19" t="s">
        <v>126</v>
      </c>
      <c r="C172" s="19"/>
      <c r="D172" s="5">
        <v>9.4873282212247396</v>
      </c>
      <c r="E172" s="5">
        <v>10.632648489703234</v>
      </c>
      <c r="F172" s="5">
        <v>10.54438916145801</v>
      </c>
      <c r="G172" s="5">
        <v>10.059180317164557</v>
      </c>
      <c r="H172" s="5">
        <v>9.4824838592316194</v>
      </c>
      <c r="I172" s="5">
        <v>9.0175037046608537</v>
      </c>
      <c r="J172" s="5">
        <v>8.7988729242299346</v>
      </c>
      <c r="K172" s="5">
        <v>8.6579269570101953</v>
      </c>
      <c r="L172" s="5">
        <v>8.7157017504418413</v>
      </c>
      <c r="M172" s="5">
        <v>8.7953262569606103</v>
      </c>
      <c r="N172" s="5">
        <v>8.9386275716877126</v>
      </c>
      <c r="O172" s="5">
        <v>9.1157726629670996</v>
      </c>
      <c r="P172" s="5">
        <v>9.2512722605605049</v>
      </c>
      <c r="Q172" s="5">
        <v>9.3399951504035599</v>
      </c>
      <c r="R172" s="5">
        <v>9.4894751997685951</v>
      </c>
      <c r="S172" s="5">
        <v>9.6838755066656219</v>
      </c>
      <c r="T172" s="5">
        <v>9.9073572659930633</v>
      </c>
      <c r="U172" s="5">
        <v>10.162103204118676</v>
      </c>
      <c r="V172" s="5">
        <v>10.234385681060278</v>
      </c>
      <c r="W172" s="5">
        <v>10.180529196379283</v>
      </c>
      <c r="X172" s="5">
        <v>10.254387378030337</v>
      </c>
      <c r="Y172" s="5">
        <v>10.506043465128725</v>
      </c>
      <c r="Z172" s="5">
        <v>10.793777731404322</v>
      </c>
      <c r="AA172" s="5">
        <v>10.914723255710381</v>
      </c>
      <c r="AB172" s="5">
        <v>10.82410189379992</v>
      </c>
      <c r="AC172" s="5">
        <v>10.764734902700804</v>
      </c>
      <c r="AD172" s="5">
        <v>10.924450449479302</v>
      </c>
      <c r="AE172" s="5">
        <v>11.250333002809908</v>
      </c>
      <c r="AF172" s="5">
        <v>11.587845833289203</v>
      </c>
      <c r="AG172" s="5">
        <v>11.799890185359686</v>
      </c>
      <c r="AH172" s="20"/>
    </row>
    <row r="173" spans="1:34" ht="17.25" thickBot="1" x14ac:dyDescent="0.35">
      <c r="A173" s="79"/>
      <c r="B173" s="19" t="s">
        <v>117</v>
      </c>
      <c r="C173" s="19"/>
      <c r="D173" s="6">
        <v>9.4873282212247396</v>
      </c>
      <c r="E173" s="6">
        <v>10.632648489703234</v>
      </c>
      <c r="F173" s="6">
        <v>10.54438916145801</v>
      </c>
      <c r="G173" s="6">
        <v>10.059180317164557</v>
      </c>
      <c r="H173" s="6">
        <v>9.4824838592316194</v>
      </c>
      <c r="I173" s="6">
        <v>9.0175037046608537</v>
      </c>
      <c r="J173" s="6">
        <v>8.7988729242299346</v>
      </c>
      <c r="K173" s="6">
        <v>8.6579269570101953</v>
      </c>
      <c r="L173" s="6">
        <v>8.7157017504418413</v>
      </c>
      <c r="M173" s="6">
        <v>8.7953262569606103</v>
      </c>
      <c r="N173" s="6">
        <v>8.9386275716877126</v>
      </c>
      <c r="O173" s="6">
        <v>9.1157726629670996</v>
      </c>
      <c r="P173" s="6">
        <v>9.2512722605605049</v>
      </c>
      <c r="Q173" s="6">
        <v>9.3399951504035599</v>
      </c>
      <c r="R173" s="6">
        <v>9.4894751997685951</v>
      </c>
      <c r="S173" s="6">
        <v>9.6838755066656219</v>
      </c>
      <c r="T173" s="6">
        <v>9.9073572659930633</v>
      </c>
      <c r="U173" s="6">
        <v>10.162103204118676</v>
      </c>
      <c r="V173" s="6">
        <v>10.234385681060278</v>
      </c>
      <c r="W173" s="6">
        <v>10.180529196379283</v>
      </c>
      <c r="X173" s="6">
        <v>10.254387378030337</v>
      </c>
      <c r="Y173" s="6">
        <v>10.506043465128725</v>
      </c>
      <c r="Z173" s="6">
        <v>10.793777731404322</v>
      </c>
      <c r="AA173" s="6">
        <v>10.914723255710381</v>
      </c>
      <c r="AB173" s="6">
        <v>10.82410189379992</v>
      </c>
      <c r="AC173" s="6">
        <v>10.764734902700804</v>
      </c>
      <c r="AD173" s="6">
        <v>10.924450449479302</v>
      </c>
      <c r="AE173" s="6">
        <v>11.250333002809908</v>
      </c>
      <c r="AF173" s="6">
        <v>11.587845833289203</v>
      </c>
      <c r="AG173" s="6">
        <v>11.799890185359686</v>
      </c>
      <c r="AH173" s="20"/>
    </row>
    <row r="174" spans="1:34" ht="17.25" thickBot="1" x14ac:dyDescent="0.35">
      <c r="A174" s="79"/>
      <c r="B174" s="19" t="s">
        <v>118</v>
      </c>
      <c r="C174" s="19"/>
      <c r="D174" s="5">
        <v>10.215314346025261</v>
      </c>
      <c r="E174" s="5">
        <v>11.75786741712025</v>
      </c>
      <c r="F174" s="5">
        <v>11.437123694624212</v>
      </c>
      <c r="G174" s="5">
        <v>10.675079807126828</v>
      </c>
      <c r="H174" s="5">
        <v>10.151349900608469</v>
      </c>
      <c r="I174" s="5">
        <v>10.087362220336288</v>
      </c>
      <c r="J174" s="5">
        <v>10.398966302862807</v>
      </c>
      <c r="K174" s="5">
        <v>10.504785337723371</v>
      </c>
      <c r="L174" s="5">
        <v>10.503487632253179</v>
      </c>
      <c r="M174" s="5">
        <v>10.369301225277425</v>
      </c>
      <c r="N174" s="5">
        <v>10.360354792554707</v>
      </c>
      <c r="O174" s="5">
        <v>10.463112120585871</v>
      </c>
      <c r="P174" s="5">
        <v>10.559955193382027</v>
      </c>
      <c r="Q174" s="5">
        <v>10.713077832939309</v>
      </c>
      <c r="R174" s="5">
        <v>11.154630522306753</v>
      </c>
      <c r="S174" s="5">
        <v>11.671447277163114</v>
      </c>
      <c r="T174" s="5">
        <v>12.035350395181254</v>
      </c>
      <c r="U174" s="5">
        <v>12.479051385018888</v>
      </c>
      <c r="V174" s="5">
        <v>12.924132939141424</v>
      </c>
      <c r="W174" s="5">
        <v>13.104852429604151</v>
      </c>
      <c r="X174" s="5">
        <v>12.912251064446231</v>
      </c>
      <c r="Y174" s="5">
        <v>12.646250805576688</v>
      </c>
      <c r="Z174" s="5">
        <v>12.617233527864101</v>
      </c>
      <c r="AA174" s="5">
        <v>12.755201727455713</v>
      </c>
      <c r="AB174" s="5">
        <v>12.934071463519432</v>
      </c>
      <c r="AC174" s="5">
        <v>13.316235069973716</v>
      </c>
      <c r="AD174" s="5">
        <v>14.05426562791456</v>
      </c>
      <c r="AE174" s="5">
        <v>14.751587513134499</v>
      </c>
      <c r="AF174" s="5">
        <v>15.126263512687512</v>
      </c>
      <c r="AG174" s="5">
        <v>15.469012166059793</v>
      </c>
      <c r="AH174" s="20"/>
    </row>
    <row r="175" spans="1:34" ht="17.25" thickBot="1" x14ac:dyDescent="0.35">
      <c r="A175" s="79"/>
      <c r="B175" s="19" t="s">
        <v>132</v>
      </c>
      <c r="C175" s="19"/>
      <c r="D175" s="6">
        <v>10.215314346025261</v>
      </c>
      <c r="E175" s="6">
        <v>11.75786741712025</v>
      </c>
      <c r="F175" s="6">
        <v>11.437123694624212</v>
      </c>
      <c r="G175" s="6">
        <v>10.675079807126828</v>
      </c>
      <c r="H175" s="6">
        <v>10.151349900608469</v>
      </c>
      <c r="I175" s="6">
        <v>10.087362220336288</v>
      </c>
      <c r="J175" s="6">
        <v>10.398966302862807</v>
      </c>
      <c r="K175" s="6">
        <v>10.504785337723371</v>
      </c>
      <c r="L175" s="6">
        <v>10.503487632253179</v>
      </c>
      <c r="M175" s="6">
        <v>10.369301225277425</v>
      </c>
      <c r="N175" s="6">
        <v>10.360354792554707</v>
      </c>
      <c r="O175" s="6">
        <v>10.463112120585871</v>
      </c>
      <c r="P175" s="6">
        <v>10.559955193382027</v>
      </c>
      <c r="Q175" s="6">
        <v>10.713077832939309</v>
      </c>
      <c r="R175" s="6">
        <v>11.154630522306753</v>
      </c>
      <c r="S175" s="6">
        <v>11.671447277163114</v>
      </c>
      <c r="T175" s="6">
        <v>12.035350395181254</v>
      </c>
      <c r="U175" s="6">
        <v>12.479051385018888</v>
      </c>
      <c r="V175" s="6">
        <v>12.924132939141424</v>
      </c>
      <c r="W175" s="6">
        <v>13.104852429604151</v>
      </c>
      <c r="X175" s="6">
        <v>12.912251064446231</v>
      </c>
      <c r="Y175" s="6">
        <v>12.646250805576688</v>
      </c>
      <c r="Z175" s="6">
        <v>12.617233527864101</v>
      </c>
      <c r="AA175" s="6">
        <v>12.755201727455713</v>
      </c>
      <c r="AB175" s="6">
        <v>12.934071463519432</v>
      </c>
      <c r="AC175" s="6">
        <v>13.316235069973716</v>
      </c>
      <c r="AD175" s="6">
        <v>14.05426562791456</v>
      </c>
      <c r="AE175" s="6">
        <v>14.751587513134499</v>
      </c>
      <c r="AF175" s="6">
        <v>15.126263512687512</v>
      </c>
      <c r="AG175" s="6">
        <v>15.469012166059793</v>
      </c>
      <c r="AH175" s="20"/>
    </row>
    <row r="176" spans="1:34" ht="17.25" thickBot="1" x14ac:dyDescent="0.35">
      <c r="A176" s="79"/>
      <c r="B176" s="19" t="s">
        <v>127</v>
      </c>
      <c r="C176" s="19"/>
      <c r="D176" s="5">
        <v>9.4873282212247396</v>
      </c>
      <c r="E176" s="5">
        <v>10.632648489703234</v>
      </c>
      <c r="F176" s="5">
        <v>10.54438916145801</v>
      </c>
      <c r="G176" s="5">
        <v>10.059180317164557</v>
      </c>
      <c r="H176" s="5">
        <v>9.4824838592316194</v>
      </c>
      <c r="I176" s="5">
        <v>9.0175037046608537</v>
      </c>
      <c r="J176" s="5">
        <v>8.7988729242299346</v>
      </c>
      <c r="K176" s="5">
        <v>8.6579269570101953</v>
      </c>
      <c r="L176" s="5">
        <v>8.7157017504418413</v>
      </c>
      <c r="M176" s="5">
        <v>8.7953262569606103</v>
      </c>
      <c r="N176" s="5">
        <v>8.9386275716877126</v>
      </c>
      <c r="O176" s="5">
        <v>9.1157726629670996</v>
      </c>
      <c r="P176" s="5">
        <v>9.2512722605605049</v>
      </c>
      <c r="Q176" s="5">
        <v>9.3399951504035599</v>
      </c>
      <c r="R176" s="5">
        <v>9.4894751997685951</v>
      </c>
      <c r="S176" s="5">
        <v>9.6838755066656219</v>
      </c>
      <c r="T176" s="5">
        <v>9.9073572659930633</v>
      </c>
      <c r="U176" s="5">
        <v>10.162103204118676</v>
      </c>
      <c r="V176" s="5">
        <v>10.234385681060278</v>
      </c>
      <c r="W176" s="5">
        <v>10.180529196379283</v>
      </c>
      <c r="X176" s="5">
        <v>10.254387378030337</v>
      </c>
      <c r="Y176" s="5">
        <v>10.506043465128725</v>
      </c>
      <c r="Z176" s="5">
        <v>10.793777731404322</v>
      </c>
      <c r="AA176" s="5">
        <v>10.914723255710381</v>
      </c>
      <c r="AB176" s="5">
        <v>10.82410189379992</v>
      </c>
      <c r="AC176" s="5">
        <v>10.764734902700804</v>
      </c>
      <c r="AD176" s="5">
        <v>10.924450449479302</v>
      </c>
      <c r="AE176" s="5">
        <v>11.250333002809908</v>
      </c>
      <c r="AF176" s="5">
        <v>11.587845833289203</v>
      </c>
      <c r="AG176" s="5">
        <v>11.799890185359686</v>
      </c>
      <c r="AH176" s="20"/>
    </row>
    <row r="177" spans="1:34" ht="17.25" thickBot="1" x14ac:dyDescent="0.35">
      <c r="A177" s="79"/>
      <c r="B177" s="19" t="s">
        <v>121</v>
      </c>
      <c r="C177" s="19"/>
      <c r="D177" s="6">
        <v>11.664916905460128</v>
      </c>
      <c r="E177" s="6">
        <v>13.409606513344773</v>
      </c>
      <c r="F177" s="6">
        <v>13.619071626227496</v>
      </c>
      <c r="G177" s="6">
        <v>13.410907615968769</v>
      </c>
      <c r="H177" s="6">
        <v>13.037874639842325</v>
      </c>
      <c r="I177" s="6">
        <v>12.790092790268265</v>
      </c>
      <c r="J177" s="6">
        <v>12.812626906671632</v>
      </c>
      <c r="K177" s="6">
        <v>12.650125120310548</v>
      </c>
      <c r="L177" s="6">
        <v>12.438878844027794</v>
      </c>
      <c r="M177" s="6">
        <v>12.045271582071681</v>
      </c>
      <c r="N177" s="6">
        <v>11.780774366579402</v>
      </c>
      <c r="O177" s="6">
        <v>11.734440011235016</v>
      </c>
      <c r="P177" s="6">
        <v>11.729256183745818</v>
      </c>
      <c r="Q177" s="6">
        <v>11.725769299675814</v>
      </c>
      <c r="R177" s="6">
        <v>11.909757359189959</v>
      </c>
      <c r="S177" s="6">
        <v>12.096164913703415</v>
      </c>
      <c r="T177" s="6">
        <v>12.017239704414434</v>
      </c>
      <c r="U177" s="6">
        <v>11.879929069676114</v>
      </c>
      <c r="V177" s="6">
        <v>11.873127689017631</v>
      </c>
      <c r="W177" s="6">
        <v>12.002665291913974</v>
      </c>
      <c r="X177" s="6">
        <v>12.131038145885487</v>
      </c>
      <c r="Y177" s="6">
        <v>12.210248914392855</v>
      </c>
      <c r="Z177" s="6">
        <v>12.264738982799233</v>
      </c>
      <c r="AA177" s="6">
        <v>12.284284339947996</v>
      </c>
      <c r="AB177" s="6">
        <v>12.263151810322984</v>
      </c>
      <c r="AC177" s="6">
        <v>12.229239507142815</v>
      </c>
      <c r="AD177" s="6">
        <v>12.188026902739177</v>
      </c>
      <c r="AE177" s="6">
        <v>12.107632422284791</v>
      </c>
      <c r="AF177" s="6">
        <v>12.019275839727214</v>
      </c>
      <c r="AG177" s="6">
        <v>12.002654980243932</v>
      </c>
      <c r="AH177" s="20"/>
    </row>
    <row r="178" spans="1:34" ht="17.25" thickBot="1" x14ac:dyDescent="0.35">
      <c r="A178" s="79"/>
      <c r="B178" s="19" t="s">
        <v>134</v>
      </c>
      <c r="C178" s="19"/>
      <c r="D178" s="5">
        <v>7.8410973499479466</v>
      </c>
      <c r="E178" s="5">
        <v>9.6290012695411367</v>
      </c>
      <c r="F178" s="5">
        <v>10.009989468448865</v>
      </c>
      <c r="G178" s="5">
        <v>9.87787567298939</v>
      </c>
      <c r="H178" s="5">
        <v>9.3203092088800776</v>
      </c>
      <c r="I178" s="5">
        <v>8.9757537341886735</v>
      </c>
      <c r="J178" s="5">
        <v>9.2537887304231035</v>
      </c>
      <c r="K178" s="5">
        <v>9.6524949980205186</v>
      </c>
      <c r="L178" s="5">
        <v>10.163228846660328</v>
      </c>
      <c r="M178" s="5">
        <v>10.333414670697172</v>
      </c>
      <c r="N178" s="5">
        <v>10.361063368977627</v>
      </c>
      <c r="O178" s="5">
        <v>10.374792581727604</v>
      </c>
      <c r="P178" s="5">
        <v>10.290349837158338</v>
      </c>
      <c r="Q178" s="5">
        <v>10.299048216653841</v>
      </c>
      <c r="R178" s="5">
        <v>10.845660755210869</v>
      </c>
      <c r="S178" s="5">
        <v>11.532791821781068</v>
      </c>
      <c r="T178" s="5">
        <v>11.790988034054026</v>
      </c>
      <c r="U178" s="5">
        <v>11.790203375845596</v>
      </c>
      <c r="V178" s="5">
        <v>11.690701847104123</v>
      </c>
      <c r="W178" s="5">
        <v>11.626051157572464</v>
      </c>
      <c r="X178" s="5">
        <v>11.74242286601239</v>
      </c>
      <c r="Y178" s="5">
        <v>12.194578599536086</v>
      </c>
      <c r="Z178" s="5">
        <v>12.747948193914002</v>
      </c>
      <c r="AA178" s="5">
        <v>13.104049604079581</v>
      </c>
      <c r="AB178" s="5">
        <v>13.348174014743609</v>
      </c>
      <c r="AC178" s="5">
        <v>13.502917920301851</v>
      </c>
      <c r="AD178" s="5">
        <v>13.513059695752428</v>
      </c>
      <c r="AE178" s="5">
        <v>13.352490655050833</v>
      </c>
      <c r="AF178" s="5">
        <v>13.163938468263305</v>
      </c>
      <c r="AG178" s="5">
        <v>13.173511197768587</v>
      </c>
      <c r="AH178" s="20"/>
    </row>
    <row r="179" spans="1:34" ht="17.25" thickBot="1" x14ac:dyDescent="0.35">
      <c r="A179" s="79"/>
      <c r="B179" s="19" t="s">
        <v>115</v>
      </c>
      <c r="C179" s="19"/>
      <c r="D179" s="6">
        <v>9.4873282212247396</v>
      </c>
      <c r="E179" s="6">
        <v>10.632648489703234</v>
      </c>
      <c r="F179" s="6">
        <v>10.54438916145801</v>
      </c>
      <c r="G179" s="6">
        <v>10.059180317164557</v>
      </c>
      <c r="H179" s="6">
        <v>9.4824838592316194</v>
      </c>
      <c r="I179" s="6">
        <v>9.0175037046608537</v>
      </c>
      <c r="J179" s="6">
        <v>8.7988729242299346</v>
      </c>
      <c r="K179" s="6">
        <v>8.6579269570101953</v>
      </c>
      <c r="L179" s="6">
        <v>8.7157017504418413</v>
      </c>
      <c r="M179" s="6">
        <v>8.7953262569606103</v>
      </c>
      <c r="N179" s="6">
        <v>8.9386275716877126</v>
      </c>
      <c r="O179" s="6">
        <v>9.1157726629670996</v>
      </c>
      <c r="P179" s="6">
        <v>9.2512722605605049</v>
      </c>
      <c r="Q179" s="6">
        <v>9.3399951504035599</v>
      </c>
      <c r="R179" s="6">
        <v>9.4894751997685951</v>
      </c>
      <c r="S179" s="6">
        <v>9.6838755066656219</v>
      </c>
      <c r="T179" s="6">
        <v>9.9073572659930633</v>
      </c>
      <c r="U179" s="6">
        <v>10.162103204118676</v>
      </c>
      <c r="V179" s="6">
        <v>10.234385681060278</v>
      </c>
      <c r="W179" s="6">
        <v>10.180529196379283</v>
      </c>
      <c r="X179" s="6">
        <v>10.254387378030337</v>
      </c>
      <c r="Y179" s="6">
        <v>10.506043465128725</v>
      </c>
      <c r="Z179" s="6">
        <v>10.793777731404322</v>
      </c>
      <c r="AA179" s="6">
        <v>10.914723255710381</v>
      </c>
      <c r="AB179" s="6">
        <v>10.82410189379992</v>
      </c>
      <c r="AC179" s="6">
        <v>10.764734902700804</v>
      </c>
      <c r="AD179" s="6">
        <v>10.924450449479302</v>
      </c>
      <c r="AE179" s="6">
        <v>11.250333002809908</v>
      </c>
      <c r="AF179" s="6">
        <v>11.587845833289203</v>
      </c>
      <c r="AG179" s="6">
        <v>11.799890185359686</v>
      </c>
      <c r="AH179" s="20"/>
    </row>
    <row r="180" spans="1:34" ht="17.25" thickBot="1" x14ac:dyDescent="0.35">
      <c r="A180" s="79"/>
      <c r="B180" s="19" t="s">
        <v>113</v>
      </c>
      <c r="C180" s="19"/>
      <c r="D180" s="5">
        <v>11.214916905460129</v>
      </c>
      <c r="E180" s="5">
        <v>12.959606513344774</v>
      </c>
      <c r="F180" s="5">
        <v>13.169071626227497</v>
      </c>
      <c r="G180" s="5">
        <v>12.96090761596877</v>
      </c>
      <c r="H180" s="5">
        <v>12.587874639842326</v>
      </c>
      <c r="I180" s="5">
        <v>12.340092790268265</v>
      </c>
      <c r="J180" s="5">
        <v>12.362626906671633</v>
      </c>
      <c r="K180" s="5">
        <v>12.200125120310549</v>
      </c>
      <c r="L180" s="5">
        <v>11.988878844027795</v>
      </c>
      <c r="M180" s="5">
        <v>11.595271582071682</v>
      </c>
      <c r="N180" s="5">
        <v>11.330774366579403</v>
      </c>
      <c r="O180" s="5">
        <v>11.284440011235016</v>
      </c>
      <c r="P180" s="5">
        <v>11.279256183745819</v>
      </c>
      <c r="Q180" s="5">
        <v>11.275769299675815</v>
      </c>
      <c r="R180" s="5">
        <v>11.459757359189959</v>
      </c>
      <c r="S180" s="5">
        <v>11.646164913703416</v>
      </c>
      <c r="T180" s="5">
        <v>11.567239704414435</v>
      </c>
      <c r="U180" s="5">
        <v>11.429929069676115</v>
      </c>
      <c r="V180" s="5">
        <v>11.423127689017631</v>
      </c>
      <c r="W180" s="5">
        <v>11.552665291913975</v>
      </c>
      <c r="X180" s="5">
        <v>11.681038145885488</v>
      </c>
      <c r="Y180" s="5">
        <v>11.760248914392855</v>
      </c>
      <c r="Z180" s="5">
        <v>11.814738982799234</v>
      </c>
      <c r="AA180" s="5">
        <v>11.834284339947997</v>
      </c>
      <c r="AB180" s="5">
        <v>11.813151810322985</v>
      </c>
      <c r="AC180" s="5">
        <v>11.779239507142815</v>
      </c>
      <c r="AD180" s="5">
        <v>11.738026902739177</v>
      </c>
      <c r="AE180" s="5">
        <v>11.657632422284792</v>
      </c>
      <c r="AF180" s="5">
        <v>11.569275839727215</v>
      </c>
      <c r="AG180" s="5">
        <v>11.552654980243933</v>
      </c>
      <c r="AH180" s="20"/>
    </row>
    <row r="181" spans="1:34" ht="17.25" thickBot="1" x14ac:dyDescent="0.35">
      <c r="A181" s="79"/>
      <c r="B181" s="19" t="s">
        <v>119</v>
      </c>
      <c r="C181" s="19"/>
      <c r="D181" s="6">
        <v>11.571450760287668</v>
      </c>
      <c r="E181" s="6">
        <v>13.561997582977622</v>
      </c>
      <c r="F181" s="6">
        <v>14.225471282809831</v>
      </c>
      <c r="G181" s="6">
        <v>14.221889526433852</v>
      </c>
      <c r="H181" s="6">
        <v>13.844731069298746</v>
      </c>
      <c r="I181" s="6">
        <v>13.806273976872085</v>
      </c>
      <c r="J181" s="6">
        <v>14.454465039252707</v>
      </c>
      <c r="K181" s="6">
        <v>15.327729524329143</v>
      </c>
      <c r="L181" s="6">
        <v>16.492700605442728</v>
      </c>
      <c r="M181" s="6">
        <v>17.355280205428286</v>
      </c>
      <c r="N181" s="6">
        <v>17.892915626829609</v>
      </c>
      <c r="O181" s="6">
        <v>18.255755007466021</v>
      </c>
      <c r="P181" s="6">
        <v>18.585659448325274</v>
      </c>
      <c r="Q181" s="6">
        <v>19.116981840590519</v>
      </c>
      <c r="R181" s="6">
        <v>20.229563573582602</v>
      </c>
      <c r="S181" s="6">
        <v>21.579958275352091</v>
      </c>
      <c r="T181" s="6">
        <v>22.728597614419066</v>
      </c>
      <c r="U181" s="6">
        <v>23.850780026648692</v>
      </c>
      <c r="V181" s="6">
        <v>24.603568186547768</v>
      </c>
      <c r="W181" s="6">
        <v>24.756173227794005</v>
      </c>
      <c r="X181" s="6">
        <v>25.136246250199633</v>
      </c>
      <c r="Y181" s="6">
        <v>26.253071625332968</v>
      </c>
      <c r="Z181" s="6">
        <v>27.492644678164883</v>
      </c>
      <c r="AA181" s="6">
        <v>28.515749377045363</v>
      </c>
      <c r="AB181" s="6">
        <v>29.420339644459915</v>
      </c>
      <c r="AC181" s="6">
        <v>30.011215916540436</v>
      </c>
      <c r="AD181" s="6">
        <v>30.325885846258778</v>
      </c>
      <c r="AE181" s="6">
        <v>30.684083417492023</v>
      </c>
      <c r="AF181" s="6">
        <v>31.128323689510811</v>
      </c>
      <c r="AG181" s="6">
        <v>31.842440905702155</v>
      </c>
      <c r="AH181" s="20"/>
    </row>
    <row r="182" spans="1:34" ht="17.25" thickBot="1" x14ac:dyDescent="0.35">
      <c r="A182" s="79"/>
      <c r="B182" s="19" t="s">
        <v>133</v>
      </c>
      <c r="C182" s="19"/>
      <c r="D182" s="5">
        <v>11.571450760287668</v>
      </c>
      <c r="E182" s="5">
        <v>13.561997582977622</v>
      </c>
      <c r="F182" s="5">
        <v>14.225471282809831</v>
      </c>
      <c r="G182" s="5">
        <v>14.221889526433852</v>
      </c>
      <c r="H182" s="5">
        <v>13.844731069298746</v>
      </c>
      <c r="I182" s="5">
        <v>13.806273976872085</v>
      </c>
      <c r="J182" s="5">
        <v>14.454465039252707</v>
      </c>
      <c r="K182" s="5">
        <v>15.327729524329143</v>
      </c>
      <c r="L182" s="5">
        <v>16.492700605442728</v>
      </c>
      <c r="M182" s="5">
        <v>17.355280205428286</v>
      </c>
      <c r="N182" s="5">
        <v>17.892915626829609</v>
      </c>
      <c r="O182" s="5">
        <v>18.255755007466021</v>
      </c>
      <c r="P182" s="5">
        <v>18.585659448325274</v>
      </c>
      <c r="Q182" s="5">
        <v>19.116981840590519</v>
      </c>
      <c r="R182" s="5">
        <v>20.229563573582602</v>
      </c>
      <c r="S182" s="5">
        <v>21.579958275352091</v>
      </c>
      <c r="T182" s="5">
        <v>22.728597614419066</v>
      </c>
      <c r="U182" s="5">
        <v>23.850780026648692</v>
      </c>
      <c r="V182" s="5">
        <v>24.603568186547768</v>
      </c>
      <c r="W182" s="5">
        <v>24.756173227794005</v>
      </c>
      <c r="X182" s="5">
        <v>25.136246250199633</v>
      </c>
      <c r="Y182" s="5">
        <v>26.253071625332968</v>
      </c>
      <c r="Z182" s="5">
        <v>27.492644678164883</v>
      </c>
      <c r="AA182" s="5">
        <v>28.515749377045363</v>
      </c>
      <c r="AB182" s="5">
        <v>29.420339644459915</v>
      </c>
      <c r="AC182" s="5">
        <v>30.011215916540436</v>
      </c>
      <c r="AD182" s="5">
        <v>30.325885846258778</v>
      </c>
      <c r="AE182" s="5">
        <v>30.684083417492023</v>
      </c>
      <c r="AF182" s="5">
        <v>31.128323689510811</v>
      </c>
      <c r="AG182" s="5">
        <v>31.842440905702155</v>
      </c>
      <c r="AH182" s="20"/>
    </row>
    <row r="183" spans="1:34" ht="17.25" thickBot="1" x14ac:dyDescent="0.35">
      <c r="A183" s="79"/>
      <c r="B183" s="19" t="s">
        <v>141</v>
      </c>
      <c r="C183" s="19"/>
      <c r="D183" s="6">
        <v>10.015314346025262</v>
      </c>
      <c r="E183" s="6">
        <v>11.557867417120251</v>
      </c>
      <c r="F183" s="6">
        <v>11.237123694624213</v>
      </c>
      <c r="G183" s="6">
        <v>10.475079807126829</v>
      </c>
      <c r="H183" s="6">
        <v>9.95134990060847</v>
      </c>
      <c r="I183" s="6">
        <v>9.8873622203362892</v>
      </c>
      <c r="J183" s="6">
        <v>10.198966302862807</v>
      </c>
      <c r="K183" s="6">
        <v>10.304785337723372</v>
      </c>
      <c r="L183" s="6">
        <v>10.30348763225318</v>
      </c>
      <c r="M183" s="6">
        <v>10.169301225277426</v>
      </c>
      <c r="N183" s="6">
        <v>10.160354792554708</v>
      </c>
      <c r="O183" s="6">
        <v>10.263112120585872</v>
      </c>
      <c r="P183" s="6">
        <v>10.359955193382028</v>
      </c>
      <c r="Q183" s="6">
        <v>10.51307783293931</v>
      </c>
      <c r="R183" s="6">
        <v>10.954630522306754</v>
      </c>
      <c r="S183" s="6">
        <v>11.471447277163115</v>
      </c>
      <c r="T183" s="6">
        <v>11.835350395181255</v>
      </c>
      <c r="U183" s="6">
        <v>12.279051385018889</v>
      </c>
      <c r="V183" s="6">
        <v>12.724132939141425</v>
      </c>
      <c r="W183" s="6">
        <v>12.904852429604151</v>
      </c>
      <c r="X183" s="6">
        <v>12.712251064446232</v>
      </c>
      <c r="Y183" s="6">
        <v>12.446250805576689</v>
      </c>
      <c r="Z183" s="6">
        <v>12.417233527864102</v>
      </c>
      <c r="AA183" s="6">
        <v>12.555201727455714</v>
      </c>
      <c r="AB183" s="6">
        <v>12.734071463519433</v>
      </c>
      <c r="AC183" s="6">
        <v>13.116235069973717</v>
      </c>
      <c r="AD183" s="6">
        <v>13.854265627914561</v>
      </c>
      <c r="AE183" s="6">
        <v>14.5515875131345</v>
      </c>
      <c r="AF183" s="6">
        <v>14.926263512687513</v>
      </c>
      <c r="AG183" s="6">
        <v>15.269012166059794</v>
      </c>
      <c r="AH183" s="20"/>
    </row>
    <row r="184" spans="1:34" ht="17.25" thickBot="1" x14ac:dyDescent="0.35">
      <c r="A184" s="79"/>
      <c r="B184" s="19" t="s">
        <v>142</v>
      </c>
      <c r="C184" s="19"/>
      <c r="D184" s="5">
        <v>10.015314346025262</v>
      </c>
      <c r="E184" s="5">
        <v>11.557867417120251</v>
      </c>
      <c r="F184" s="5">
        <v>11.237123694624213</v>
      </c>
      <c r="G184" s="5">
        <v>10.475079807126829</v>
      </c>
      <c r="H184" s="5">
        <v>9.95134990060847</v>
      </c>
      <c r="I184" s="5">
        <v>9.8873622203362892</v>
      </c>
      <c r="J184" s="5">
        <v>10.198966302862807</v>
      </c>
      <c r="K184" s="5">
        <v>10.304785337723372</v>
      </c>
      <c r="L184" s="5">
        <v>10.30348763225318</v>
      </c>
      <c r="M184" s="5">
        <v>10.169301225277426</v>
      </c>
      <c r="N184" s="5">
        <v>10.160354792554708</v>
      </c>
      <c r="O184" s="5">
        <v>10.263112120585872</v>
      </c>
      <c r="P184" s="5">
        <v>10.359955193382028</v>
      </c>
      <c r="Q184" s="5">
        <v>10.51307783293931</v>
      </c>
      <c r="R184" s="5">
        <v>10.954630522306754</v>
      </c>
      <c r="S184" s="5">
        <v>11.471447277163115</v>
      </c>
      <c r="T184" s="5">
        <v>11.835350395181255</v>
      </c>
      <c r="U184" s="5">
        <v>12.279051385018889</v>
      </c>
      <c r="V184" s="5">
        <v>12.724132939141425</v>
      </c>
      <c r="W184" s="5">
        <v>12.904852429604151</v>
      </c>
      <c r="X184" s="5">
        <v>12.712251064446232</v>
      </c>
      <c r="Y184" s="5">
        <v>12.446250805576689</v>
      </c>
      <c r="Z184" s="5">
        <v>12.417233527864102</v>
      </c>
      <c r="AA184" s="5">
        <v>12.555201727455714</v>
      </c>
      <c r="AB184" s="5">
        <v>12.734071463519433</v>
      </c>
      <c r="AC184" s="5">
        <v>13.116235069973717</v>
      </c>
      <c r="AD184" s="5">
        <v>13.854265627914561</v>
      </c>
      <c r="AE184" s="5">
        <v>14.5515875131345</v>
      </c>
      <c r="AF184" s="5">
        <v>14.926263512687513</v>
      </c>
      <c r="AG184" s="5">
        <v>15.269012166059794</v>
      </c>
      <c r="AH184" s="20"/>
    </row>
    <row r="185" spans="1:34" ht="17.25" thickBot="1" x14ac:dyDescent="0.35">
      <c r="A185" s="79"/>
      <c r="B185" s="19" t="s">
        <v>182</v>
      </c>
      <c r="C185" s="19"/>
      <c r="D185" s="6">
        <v>8.1039205464385624</v>
      </c>
      <c r="E185" s="6">
        <v>9.9195659573153208</v>
      </c>
      <c r="F185" s="6">
        <v>9.4287265475924738</v>
      </c>
      <c r="G185" s="6">
        <v>8.1214516633223344</v>
      </c>
      <c r="H185" s="6">
        <v>6.9986072881397661</v>
      </c>
      <c r="I185" s="6">
        <v>6.1641188046240707</v>
      </c>
      <c r="J185" s="6">
        <v>5.8092341390692361</v>
      </c>
      <c r="K185" s="6">
        <v>5.6081231595362988</v>
      </c>
      <c r="L185" s="6">
        <v>5.4995813616043989</v>
      </c>
      <c r="M185" s="6">
        <v>5.4607769133206956</v>
      </c>
      <c r="N185" s="6">
        <v>5.4990053638673881</v>
      </c>
      <c r="O185" s="6">
        <v>5.5568680051388641</v>
      </c>
      <c r="P185" s="6">
        <v>5.606092286310556</v>
      </c>
      <c r="Q185" s="6">
        <v>5.6279196638313298</v>
      </c>
      <c r="R185" s="6">
        <v>5.6076614230801223</v>
      </c>
      <c r="S185" s="6">
        <v>5.5951527747081951</v>
      </c>
      <c r="T185" s="6">
        <v>5.6675085360833046</v>
      </c>
      <c r="U185" s="6">
        <v>5.7733765167130269</v>
      </c>
      <c r="V185" s="6">
        <v>5.7768972943830814</v>
      </c>
      <c r="W185" s="6">
        <v>5.709753497792402</v>
      </c>
      <c r="X185" s="6">
        <v>5.7129296279556741</v>
      </c>
      <c r="Y185" s="6">
        <v>5.8138249339460479</v>
      </c>
      <c r="Z185" s="6">
        <v>5.9348283052703188</v>
      </c>
      <c r="AA185" s="6">
        <v>5.9644046439072183</v>
      </c>
      <c r="AB185" s="6">
        <v>5.8830769066036241</v>
      </c>
      <c r="AC185" s="6">
        <v>5.8256455710617967</v>
      </c>
      <c r="AD185" s="6">
        <v>5.8817330121982847</v>
      </c>
      <c r="AE185" s="6">
        <v>6.0157803685282438</v>
      </c>
      <c r="AF185" s="6">
        <v>6.1547025689106656</v>
      </c>
      <c r="AG185" s="6">
        <v>6.230346563019534</v>
      </c>
      <c r="AH185" s="20"/>
    </row>
    <row r="186" spans="1:34" ht="17.25" thickBot="1" x14ac:dyDescent="0.35">
      <c r="A186" s="79"/>
      <c r="B186" s="19" t="s">
        <v>122</v>
      </c>
      <c r="C186" s="19"/>
      <c r="D186" s="5">
        <v>11.264916905460128</v>
      </c>
      <c r="E186" s="5">
        <v>13.009606513344774</v>
      </c>
      <c r="F186" s="5">
        <v>13.219071626227496</v>
      </c>
      <c r="G186" s="5">
        <v>13.010907615968769</v>
      </c>
      <c r="H186" s="5">
        <v>12.637874639842327</v>
      </c>
      <c r="I186" s="5">
        <v>12.390092790268264</v>
      </c>
      <c r="J186" s="5">
        <v>12.412626906671633</v>
      </c>
      <c r="K186" s="5">
        <v>12.25012512031055</v>
      </c>
      <c r="L186" s="5">
        <v>12.038878844027794</v>
      </c>
      <c r="M186" s="5">
        <v>11.645271582071679</v>
      </c>
      <c r="N186" s="5">
        <v>11.380774366579402</v>
      </c>
      <c r="O186" s="5">
        <v>11.334440011235014</v>
      </c>
      <c r="P186" s="5">
        <v>11.329256183745818</v>
      </c>
      <c r="Q186" s="5">
        <v>11.325769299675816</v>
      </c>
      <c r="R186" s="5">
        <v>11.509757359189958</v>
      </c>
      <c r="S186" s="5">
        <v>11.696164913703415</v>
      </c>
      <c r="T186" s="5">
        <v>11.617239704414434</v>
      </c>
      <c r="U186" s="5">
        <v>11.479929069676114</v>
      </c>
      <c r="V186" s="5">
        <v>11.47312768901763</v>
      </c>
      <c r="W186" s="5">
        <v>11.602665291913974</v>
      </c>
      <c r="X186" s="5">
        <v>11.731038145885488</v>
      </c>
      <c r="Y186" s="5">
        <v>11.810248914392854</v>
      </c>
      <c r="Z186" s="5">
        <v>11.864738982799233</v>
      </c>
      <c r="AA186" s="5">
        <v>11.884284339947996</v>
      </c>
      <c r="AB186" s="5">
        <v>11.863151810322984</v>
      </c>
      <c r="AC186" s="5">
        <v>11.829239507142816</v>
      </c>
      <c r="AD186" s="5">
        <v>11.788026902739176</v>
      </c>
      <c r="AE186" s="5">
        <v>11.707632422284789</v>
      </c>
      <c r="AF186" s="5">
        <v>11.619275839727214</v>
      </c>
      <c r="AG186" s="5">
        <v>11.602654980243932</v>
      </c>
      <c r="AH186" s="20"/>
    </row>
    <row r="187" spans="1:34" ht="17.25" thickBot="1" x14ac:dyDescent="0.35">
      <c r="A187" s="79"/>
      <c r="B187" s="19" t="s">
        <v>140</v>
      </c>
      <c r="C187" s="19"/>
      <c r="D187" s="6">
        <v>7.8410973499479466</v>
      </c>
      <c r="E187" s="6">
        <v>9.6290012695411367</v>
      </c>
      <c r="F187" s="6">
        <v>10.009989468448865</v>
      </c>
      <c r="G187" s="6">
        <v>9.87787567298939</v>
      </c>
      <c r="H187" s="6">
        <v>9.3203092088800776</v>
      </c>
      <c r="I187" s="6">
        <v>8.9757537341886735</v>
      </c>
      <c r="J187" s="6">
        <v>9.2537887304231035</v>
      </c>
      <c r="K187" s="6">
        <v>9.6524949980205186</v>
      </c>
      <c r="L187" s="6">
        <v>10.163228846660328</v>
      </c>
      <c r="M187" s="6">
        <v>10.333414670697172</v>
      </c>
      <c r="N187" s="6">
        <v>10.361063368977627</v>
      </c>
      <c r="O187" s="6">
        <v>10.374792581727604</v>
      </c>
      <c r="P187" s="6">
        <v>10.290349837158338</v>
      </c>
      <c r="Q187" s="6">
        <v>10.299048216653841</v>
      </c>
      <c r="R187" s="6">
        <v>10.845660755210869</v>
      </c>
      <c r="S187" s="6">
        <v>11.532791821781068</v>
      </c>
      <c r="T187" s="6">
        <v>11.790988034054026</v>
      </c>
      <c r="U187" s="6">
        <v>11.790203375845596</v>
      </c>
      <c r="V187" s="6">
        <v>11.690701847104123</v>
      </c>
      <c r="W187" s="6">
        <v>11.626051157572464</v>
      </c>
      <c r="X187" s="6">
        <v>11.74242286601239</v>
      </c>
      <c r="Y187" s="6">
        <v>12.194578599536086</v>
      </c>
      <c r="Z187" s="6">
        <v>12.747948193914002</v>
      </c>
      <c r="AA187" s="6">
        <v>13.104049604079581</v>
      </c>
      <c r="AB187" s="6">
        <v>13.348174014743609</v>
      </c>
      <c r="AC187" s="6">
        <v>13.502917920301851</v>
      </c>
      <c r="AD187" s="6">
        <v>13.513059695752428</v>
      </c>
      <c r="AE187" s="6">
        <v>13.352490655050833</v>
      </c>
      <c r="AF187" s="6">
        <v>13.163938468263305</v>
      </c>
      <c r="AG187" s="6">
        <v>13.173511197768587</v>
      </c>
      <c r="AH187" s="20"/>
    </row>
    <row r="188" spans="1:34" ht="17.25" thickBot="1" x14ac:dyDescent="0.35">
      <c r="A188" s="79"/>
      <c r="B188" s="19" t="s">
        <v>116</v>
      </c>
      <c r="C188" s="19"/>
      <c r="D188" s="5">
        <v>8.1039205464385624</v>
      </c>
      <c r="E188" s="5">
        <v>9.9195659573153208</v>
      </c>
      <c r="F188" s="5">
        <v>9.4287265475924738</v>
      </c>
      <c r="G188" s="5">
        <v>8.1214516633223344</v>
      </c>
      <c r="H188" s="5">
        <v>6.9986072881397661</v>
      </c>
      <c r="I188" s="5">
        <v>6.1641188046240707</v>
      </c>
      <c r="J188" s="5">
        <v>5.8092341390692361</v>
      </c>
      <c r="K188" s="5">
        <v>5.6081231595362988</v>
      </c>
      <c r="L188" s="5">
        <v>5.4995813616043989</v>
      </c>
      <c r="M188" s="5">
        <v>5.4607769133206956</v>
      </c>
      <c r="N188" s="5">
        <v>5.4990053638673881</v>
      </c>
      <c r="O188" s="5">
        <v>5.5568680051388641</v>
      </c>
      <c r="P188" s="5">
        <v>5.606092286310556</v>
      </c>
      <c r="Q188" s="5">
        <v>5.6279196638313298</v>
      </c>
      <c r="R188" s="5">
        <v>5.6076614230801223</v>
      </c>
      <c r="S188" s="5">
        <v>5.5951527747081951</v>
      </c>
      <c r="T188" s="5">
        <v>5.6675085360833046</v>
      </c>
      <c r="U188" s="5">
        <v>5.7733765167130269</v>
      </c>
      <c r="V188" s="5">
        <v>5.7768972943830814</v>
      </c>
      <c r="W188" s="5">
        <v>5.709753497792402</v>
      </c>
      <c r="X188" s="5">
        <v>5.7129296279556741</v>
      </c>
      <c r="Y188" s="5">
        <v>5.8138249339460479</v>
      </c>
      <c r="Z188" s="5">
        <v>5.9348283052703188</v>
      </c>
      <c r="AA188" s="5">
        <v>5.9644046439072183</v>
      </c>
      <c r="AB188" s="5">
        <v>5.8830769066036241</v>
      </c>
      <c r="AC188" s="5">
        <v>5.8256455710617967</v>
      </c>
      <c r="AD188" s="5">
        <v>5.8817330121982847</v>
      </c>
      <c r="AE188" s="5">
        <v>6.0157803685282438</v>
      </c>
      <c r="AF188" s="5">
        <v>6.1547025689106656</v>
      </c>
      <c r="AG188" s="5">
        <v>6.230346563019534</v>
      </c>
      <c r="AH188" s="20"/>
    </row>
    <row r="189" spans="1:34" ht="17.25" thickBot="1" x14ac:dyDescent="0.35">
      <c r="A189" s="79"/>
      <c r="B189" s="111" t="s">
        <v>180</v>
      </c>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20"/>
    </row>
    <row r="190" spans="1:34" ht="17.25" thickBot="1" x14ac:dyDescent="0.35">
      <c r="A190" s="79"/>
      <c r="B190" s="19" t="s">
        <v>183</v>
      </c>
      <c r="C190" s="19"/>
      <c r="D190" s="6">
        <v>11.914916905460128</v>
      </c>
      <c r="E190" s="6">
        <v>13.659606513344773</v>
      </c>
      <c r="F190" s="6">
        <v>13.869071626227496</v>
      </c>
      <c r="G190" s="6">
        <v>13.660907615968769</v>
      </c>
      <c r="H190" s="6">
        <v>13.287874639842325</v>
      </c>
      <c r="I190" s="6">
        <v>13.040092790268265</v>
      </c>
      <c r="J190" s="6">
        <v>13.062626906671632</v>
      </c>
      <c r="K190" s="6">
        <v>12.900125120310548</v>
      </c>
      <c r="L190" s="6">
        <v>12.688878844027794</v>
      </c>
      <c r="M190" s="6">
        <v>12.295271582071681</v>
      </c>
      <c r="N190" s="6">
        <v>12.030774366579402</v>
      </c>
      <c r="O190" s="6">
        <v>11.984440011235016</v>
      </c>
      <c r="P190" s="6">
        <v>11.979256183745818</v>
      </c>
      <c r="Q190" s="6">
        <v>11.975769299675814</v>
      </c>
      <c r="R190" s="6">
        <v>12.159757359189959</v>
      </c>
      <c r="S190" s="6">
        <v>12.346164913703415</v>
      </c>
      <c r="T190" s="6">
        <v>12.267239704414434</v>
      </c>
      <c r="U190" s="6">
        <v>12.129929069676114</v>
      </c>
      <c r="V190" s="6">
        <v>12.123127689017631</v>
      </c>
      <c r="W190" s="6">
        <v>12.252665291913974</v>
      </c>
      <c r="X190" s="6">
        <v>12.381038145885487</v>
      </c>
      <c r="Y190" s="6">
        <v>12.460248914392855</v>
      </c>
      <c r="Z190" s="6">
        <v>12.514738982799233</v>
      </c>
      <c r="AA190" s="6">
        <v>12.534284339947996</v>
      </c>
      <c r="AB190" s="6">
        <v>12.513151810322984</v>
      </c>
      <c r="AC190" s="6">
        <v>12.479239507142815</v>
      </c>
      <c r="AD190" s="6">
        <v>12.438026902739177</v>
      </c>
      <c r="AE190" s="6">
        <v>12.357632422284791</v>
      </c>
      <c r="AF190" s="6">
        <v>12.269275839727214</v>
      </c>
      <c r="AG190" s="6">
        <v>12.252654980243932</v>
      </c>
      <c r="AH190" s="20"/>
    </row>
    <row r="191" spans="1:34" ht="17.25" thickBot="1" x14ac:dyDescent="0.35">
      <c r="A191" s="79"/>
      <c r="B191" s="19" t="s">
        <v>184</v>
      </c>
      <c r="C191" s="19"/>
      <c r="D191" s="5">
        <v>12.414916905460128</v>
      </c>
      <c r="E191" s="5">
        <v>14.159606513344773</v>
      </c>
      <c r="F191" s="5">
        <v>14.369071626227496</v>
      </c>
      <c r="G191" s="5">
        <v>14.160907615968769</v>
      </c>
      <c r="H191" s="5">
        <v>13.787874639842325</v>
      </c>
      <c r="I191" s="5">
        <v>13.540092790268265</v>
      </c>
      <c r="J191" s="5">
        <v>13.562626906671632</v>
      </c>
      <c r="K191" s="5">
        <v>13.400125120310548</v>
      </c>
      <c r="L191" s="5">
        <v>13.188878844027794</v>
      </c>
      <c r="M191" s="5">
        <v>12.795271582071681</v>
      </c>
      <c r="N191" s="5">
        <v>12.530774366579402</v>
      </c>
      <c r="O191" s="5">
        <v>12.484440011235016</v>
      </c>
      <c r="P191" s="5">
        <v>12.479256183745818</v>
      </c>
      <c r="Q191" s="5">
        <v>12.475769299675814</v>
      </c>
      <c r="R191" s="5">
        <v>12.659757359189959</v>
      </c>
      <c r="S191" s="5">
        <v>12.846164913703415</v>
      </c>
      <c r="T191" s="5">
        <v>12.767239704414434</v>
      </c>
      <c r="U191" s="5">
        <v>12.629929069676114</v>
      </c>
      <c r="V191" s="5">
        <v>12.623127689017631</v>
      </c>
      <c r="W191" s="5">
        <v>12.752665291913974</v>
      </c>
      <c r="X191" s="5">
        <v>12.881038145885487</v>
      </c>
      <c r="Y191" s="5">
        <v>12.960248914392855</v>
      </c>
      <c r="Z191" s="5">
        <v>13.014738982799233</v>
      </c>
      <c r="AA191" s="5">
        <v>13.034284339947996</v>
      </c>
      <c r="AB191" s="5">
        <v>13.013151810322984</v>
      </c>
      <c r="AC191" s="5">
        <v>12.979239507142815</v>
      </c>
      <c r="AD191" s="5">
        <v>12.938026902739177</v>
      </c>
      <c r="AE191" s="5">
        <v>12.857632422284791</v>
      </c>
      <c r="AF191" s="5">
        <v>12.769275839727214</v>
      </c>
      <c r="AG191" s="5">
        <v>12.752654980243932</v>
      </c>
      <c r="AH191" s="20"/>
    </row>
    <row r="192" spans="1:34" ht="17.25" thickBot="1" x14ac:dyDescent="0.35">
      <c r="A192" s="79"/>
      <c r="B192" s="19" t="s">
        <v>185</v>
      </c>
      <c r="C192" s="19"/>
      <c r="D192" s="6">
        <v>9.8873282212247382</v>
      </c>
      <c r="E192" s="6">
        <v>11.032648489703234</v>
      </c>
      <c r="F192" s="6">
        <v>10.944389161458012</v>
      </c>
      <c r="G192" s="6">
        <v>10.459180317164559</v>
      </c>
      <c r="H192" s="6">
        <v>9.8824838592316198</v>
      </c>
      <c r="I192" s="6">
        <v>9.4175037046608558</v>
      </c>
      <c r="J192" s="6">
        <v>9.198872924229935</v>
      </c>
      <c r="K192" s="6">
        <v>9.0579269570101957</v>
      </c>
      <c r="L192" s="6">
        <v>9.1157017504418398</v>
      </c>
      <c r="M192" s="6">
        <v>9.1953262569606089</v>
      </c>
      <c r="N192" s="6">
        <v>9.338627571687713</v>
      </c>
      <c r="O192" s="6">
        <v>9.5157726629671</v>
      </c>
      <c r="P192" s="6">
        <v>9.651272260560507</v>
      </c>
      <c r="Q192" s="6">
        <v>9.7399951504035585</v>
      </c>
      <c r="R192" s="6">
        <v>9.8894751997685972</v>
      </c>
      <c r="S192" s="6">
        <v>10.08387550666562</v>
      </c>
      <c r="T192" s="6">
        <v>10.307357265993065</v>
      </c>
      <c r="U192" s="6">
        <v>10.562103204118676</v>
      </c>
      <c r="V192" s="6">
        <v>10.634385681060278</v>
      </c>
      <c r="W192" s="6">
        <v>10.580529196379285</v>
      </c>
      <c r="X192" s="6">
        <v>10.654387378030338</v>
      </c>
      <c r="Y192" s="6">
        <v>10.906043465128725</v>
      </c>
      <c r="Z192" s="6">
        <v>11.193777731404323</v>
      </c>
      <c r="AA192" s="6">
        <v>11.314723255710383</v>
      </c>
      <c r="AB192" s="6">
        <v>11.224101893799919</v>
      </c>
      <c r="AC192" s="6">
        <v>11.164734902700804</v>
      </c>
      <c r="AD192" s="6">
        <v>11.324450449479302</v>
      </c>
      <c r="AE192" s="6">
        <v>11.650333002809909</v>
      </c>
      <c r="AF192" s="6">
        <v>11.987845833289203</v>
      </c>
      <c r="AG192" s="6">
        <v>12.199890185359688</v>
      </c>
      <c r="AH192" s="20"/>
    </row>
    <row r="193" spans="1:34" ht="17.25" thickBot="1" x14ac:dyDescent="0.35">
      <c r="A193" s="79"/>
      <c r="B193" s="19" t="s">
        <v>186</v>
      </c>
      <c r="C193" s="19"/>
      <c r="D193" s="5">
        <v>10.23732822122474</v>
      </c>
      <c r="E193" s="5">
        <v>11.382648489703236</v>
      </c>
      <c r="F193" s="5">
        <v>11.294389161458012</v>
      </c>
      <c r="G193" s="5">
        <v>10.809180317164559</v>
      </c>
      <c r="H193" s="5">
        <v>10.232483859231621</v>
      </c>
      <c r="I193" s="5">
        <v>9.7675037046608555</v>
      </c>
      <c r="J193" s="5">
        <v>9.5488729242299346</v>
      </c>
      <c r="K193" s="5">
        <v>9.4079269570101953</v>
      </c>
      <c r="L193" s="5">
        <v>9.4657017504418413</v>
      </c>
      <c r="M193" s="5">
        <v>9.5453262569606103</v>
      </c>
      <c r="N193" s="5">
        <v>9.6886275716877126</v>
      </c>
      <c r="O193" s="5">
        <v>9.8657726629670996</v>
      </c>
      <c r="P193" s="5">
        <v>10.001272260560507</v>
      </c>
      <c r="Q193" s="5">
        <v>10.08999515040356</v>
      </c>
      <c r="R193" s="5">
        <v>10.239475199768597</v>
      </c>
      <c r="S193" s="5">
        <v>10.433875506665622</v>
      </c>
      <c r="T193" s="5">
        <v>10.657357265993065</v>
      </c>
      <c r="U193" s="5">
        <v>10.912103204118678</v>
      </c>
      <c r="V193" s="5">
        <v>10.98438568106028</v>
      </c>
      <c r="W193" s="5">
        <v>10.930529196379284</v>
      </c>
      <c r="X193" s="5">
        <v>11.004387378030337</v>
      </c>
      <c r="Y193" s="5">
        <v>11.256043465128725</v>
      </c>
      <c r="Z193" s="5">
        <v>11.543777731404322</v>
      </c>
      <c r="AA193" s="5">
        <v>11.664723255710383</v>
      </c>
      <c r="AB193" s="5">
        <v>11.57410189379992</v>
      </c>
      <c r="AC193" s="5">
        <v>11.514734902700804</v>
      </c>
      <c r="AD193" s="5">
        <v>11.674450449479302</v>
      </c>
      <c r="AE193" s="5">
        <v>12.000333002809908</v>
      </c>
      <c r="AF193" s="5">
        <v>12.337845833289203</v>
      </c>
      <c r="AG193" s="5">
        <v>12.549890185359688</v>
      </c>
      <c r="AH193" s="20"/>
    </row>
    <row r="194" spans="1:34" ht="17.25" thickBot="1" x14ac:dyDescent="0.35">
      <c r="A194" s="79"/>
      <c r="B194" s="19" t="s">
        <v>187</v>
      </c>
      <c r="C194" s="19"/>
      <c r="D194" s="6">
        <v>10.715314346025261</v>
      </c>
      <c r="E194" s="6">
        <v>12.25786741712025</v>
      </c>
      <c r="F194" s="6">
        <v>11.937123694624212</v>
      </c>
      <c r="G194" s="6">
        <v>11.175079807126828</v>
      </c>
      <c r="H194" s="6">
        <v>10.651349900608469</v>
      </c>
      <c r="I194" s="6">
        <v>10.587362220336288</v>
      </c>
      <c r="J194" s="6">
        <v>10.898966302862807</v>
      </c>
      <c r="K194" s="6">
        <v>11.004785337723371</v>
      </c>
      <c r="L194" s="6">
        <v>11.003487632253179</v>
      </c>
      <c r="M194" s="6">
        <v>10.869301225277425</v>
      </c>
      <c r="N194" s="6">
        <v>10.860354792554707</v>
      </c>
      <c r="O194" s="6">
        <v>10.963112120585871</v>
      </c>
      <c r="P194" s="6">
        <v>11.059955193382027</v>
      </c>
      <c r="Q194" s="6">
        <v>11.213077832939309</v>
      </c>
      <c r="R194" s="6">
        <v>11.654630522306753</v>
      </c>
      <c r="S194" s="6">
        <v>12.171447277163114</v>
      </c>
      <c r="T194" s="6">
        <v>12.535350395181254</v>
      </c>
      <c r="U194" s="6">
        <v>12.979051385018888</v>
      </c>
      <c r="V194" s="6">
        <v>13.424132939141424</v>
      </c>
      <c r="W194" s="6">
        <v>13.604852429604151</v>
      </c>
      <c r="X194" s="6">
        <v>13.412251064446231</v>
      </c>
      <c r="Y194" s="6">
        <v>13.146250805576688</v>
      </c>
      <c r="Z194" s="6">
        <v>13.117233527864101</v>
      </c>
      <c r="AA194" s="6">
        <v>13.255201727455713</v>
      </c>
      <c r="AB194" s="6">
        <v>13.434071463519432</v>
      </c>
      <c r="AC194" s="6">
        <v>13.816235069973716</v>
      </c>
      <c r="AD194" s="6">
        <v>14.55426562791456</v>
      </c>
      <c r="AE194" s="6">
        <v>15.251587513134499</v>
      </c>
      <c r="AF194" s="6">
        <v>15.626263512687512</v>
      </c>
      <c r="AG194" s="6">
        <v>15.969012166059793</v>
      </c>
      <c r="AH194" s="20"/>
    </row>
    <row r="195" spans="1:34" ht="17.25" thickBot="1" x14ac:dyDescent="0.35">
      <c r="A195" s="79"/>
      <c r="B195" s="19" t="s">
        <v>188</v>
      </c>
      <c r="C195" s="19"/>
      <c r="D195" s="5">
        <v>11.215314346025261</v>
      </c>
      <c r="E195" s="5">
        <v>12.75786741712025</v>
      </c>
      <c r="F195" s="5">
        <v>12.437123694624212</v>
      </c>
      <c r="G195" s="5">
        <v>11.675079807126828</v>
      </c>
      <c r="H195" s="5">
        <v>11.151349900608469</v>
      </c>
      <c r="I195" s="5">
        <v>11.087362220336288</v>
      </c>
      <c r="J195" s="5">
        <v>11.398966302862807</v>
      </c>
      <c r="K195" s="5">
        <v>11.504785337723371</v>
      </c>
      <c r="L195" s="5">
        <v>11.503487632253179</v>
      </c>
      <c r="M195" s="5">
        <v>11.369301225277425</v>
      </c>
      <c r="N195" s="5">
        <v>11.360354792554707</v>
      </c>
      <c r="O195" s="5">
        <v>11.463112120585871</v>
      </c>
      <c r="P195" s="5">
        <v>11.559955193382027</v>
      </c>
      <c r="Q195" s="5">
        <v>11.713077832939309</v>
      </c>
      <c r="R195" s="5">
        <v>12.154630522306753</v>
      </c>
      <c r="S195" s="5">
        <v>12.671447277163114</v>
      </c>
      <c r="T195" s="5">
        <v>13.035350395181254</v>
      </c>
      <c r="U195" s="5">
        <v>13.479051385018888</v>
      </c>
      <c r="V195" s="5">
        <v>13.924132939141424</v>
      </c>
      <c r="W195" s="5">
        <v>14.104852429604151</v>
      </c>
      <c r="X195" s="5">
        <v>13.912251064446231</v>
      </c>
      <c r="Y195" s="5">
        <v>13.646250805576688</v>
      </c>
      <c r="Z195" s="5">
        <v>13.617233527864101</v>
      </c>
      <c r="AA195" s="5">
        <v>13.755201727455713</v>
      </c>
      <c r="AB195" s="5">
        <v>13.934071463519432</v>
      </c>
      <c r="AC195" s="5">
        <v>14.316235069973716</v>
      </c>
      <c r="AD195" s="5">
        <v>15.05426562791456</v>
      </c>
      <c r="AE195" s="5">
        <v>15.751587513134499</v>
      </c>
      <c r="AF195" s="5">
        <v>16.126263512687512</v>
      </c>
      <c r="AG195" s="5">
        <v>16.469012166059791</v>
      </c>
      <c r="AH195" s="20"/>
    </row>
    <row r="196" spans="1:34" ht="17.25" thickBot="1" x14ac:dyDescent="0.35">
      <c r="A196" s="79"/>
      <c r="B196" s="19" t="s">
        <v>189</v>
      </c>
      <c r="C196" s="19"/>
      <c r="D196" s="6">
        <v>12.071450760287668</v>
      </c>
      <c r="E196" s="6">
        <v>14.061997582977622</v>
      </c>
      <c r="F196" s="6">
        <v>14.725471282809831</v>
      </c>
      <c r="G196" s="6">
        <v>14.721889526433852</v>
      </c>
      <c r="H196" s="6">
        <v>14.344731069298746</v>
      </c>
      <c r="I196" s="6">
        <v>14.306273976872085</v>
      </c>
      <c r="J196" s="6">
        <v>14.954465039252707</v>
      </c>
      <c r="K196" s="6">
        <v>15.827729524329143</v>
      </c>
      <c r="L196" s="6">
        <v>16.992700605442728</v>
      </c>
      <c r="M196" s="6">
        <v>17.855280205428286</v>
      </c>
      <c r="N196" s="6">
        <v>18.392915626829609</v>
      </c>
      <c r="O196" s="6">
        <v>18.755755007466021</v>
      </c>
      <c r="P196" s="6">
        <v>19.085659448325274</v>
      </c>
      <c r="Q196" s="6">
        <v>19.616981840590519</v>
      </c>
      <c r="R196" s="6">
        <v>20.729563573582602</v>
      </c>
      <c r="S196" s="6">
        <v>22.079958275352091</v>
      </c>
      <c r="T196" s="6">
        <v>23.228597614419066</v>
      </c>
      <c r="U196" s="6">
        <v>24.350780026648692</v>
      </c>
      <c r="V196" s="6">
        <v>25.103568186547768</v>
      </c>
      <c r="W196" s="6">
        <v>25.256173227794005</v>
      </c>
      <c r="X196" s="6">
        <v>25.636246250199633</v>
      </c>
      <c r="Y196" s="6">
        <v>26.753071625332968</v>
      </c>
      <c r="Z196" s="6">
        <v>27.992644678164883</v>
      </c>
      <c r="AA196" s="6">
        <v>29.015749377045363</v>
      </c>
      <c r="AB196" s="6">
        <v>29.920339644459915</v>
      </c>
      <c r="AC196" s="6">
        <v>30.511215916540436</v>
      </c>
      <c r="AD196" s="6">
        <v>30.825885846258778</v>
      </c>
      <c r="AE196" s="6">
        <v>31.184083417492023</v>
      </c>
      <c r="AF196" s="6">
        <v>31.628323689510811</v>
      </c>
      <c r="AG196" s="6">
        <v>32.342440905702155</v>
      </c>
      <c r="AH196" s="20"/>
    </row>
    <row r="197" spans="1:34" ht="17.25" thickBot="1" x14ac:dyDescent="0.35">
      <c r="A197" s="79"/>
      <c r="B197" s="19" t="s">
        <v>190</v>
      </c>
      <c r="C197" s="19"/>
      <c r="D197" s="5">
        <v>12.571450760287668</v>
      </c>
      <c r="E197" s="5">
        <v>14.561997582977622</v>
      </c>
      <c r="F197" s="5">
        <v>15.225471282809831</v>
      </c>
      <c r="G197" s="5">
        <v>15.221889526433852</v>
      </c>
      <c r="H197" s="5">
        <v>14.844731069298746</v>
      </c>
      <c r="I197" s="5">
        <v>14.806273976872085</v>
      </c>
      <c r="J197" s="5">
        <v>15.454465039252707</v>
      </c>
      <c r="K197" s="5">
        <v>16.327729524329143</v>
      </c>
      <c r="L197" s="5">
        <v>17.492700605442728</v>
      </c>
      <c r="M197" s="5">
        <v>18.355280205428286</v>
      </c>
      <c r="N197" s="5">
        <v>18.892915626829609</v>
      </c>
      <c r="O197" s="5">
        <v>19.255755007466021</v>
      </c>
      <c r="P197" s="5">
        <v>19.585659448325274</v>
      </c>
      <c r="Q197" s="5">
        <v>20.116981840590519</v>
      </c>
      <c r="R197" s="5">
        <v>21.229563573582602</v>
      </c>
      <c r="S197" s="5">
        <v>22.579958275352091</v>
      </c>
      <c r="T197" s="5">
        <v>23.728597614419066</v>
      </c>
      <c r="U197" s="5">
        <v>24.850780026648692</v>
      </c>
      <c r="V197" s="5">
        <v>25.603568186547768</v>
      </c>
      <c r="W197" s="5">
        <v>25.756173227794005</v>
      </c>
      <c r="X197" s="5">
        <v>26.136246250199633</v>
      </c>
      <c r="Y197" s="5">
        <v>27.253071625332968</v>
      </c>
      <c r="Z197" s="5">
        <v>28.492644678164883</v>
      </c>
      <c r="AA197" s="5">
        <v>29.515749377045363</v>
      </c>
      <c r="AB197" s="5">
        <v>30.420339644459915</v>
      </c>
      <c r="AC197" s="5">
        <v>31.011215916540436</v>
      </c>
      <c r="AD197" s="5">
        <v>31.325885846258778</v>
      </c>
      <c r="AE197" s="5">
        <v>31.684083417492023</v>
      </c>
      <c r="AF197" s="5">
        <v>32.128323689510808</v>
      </c>
      <c r="AG197" s="5">
        <v>32.842440905702155</v>
      </c>
      <c r="AH197" s="20"/>
    </row>
    <row r="198" spans="1:34" ht="17.25" thickBot="1" x14ac:dyDescent="0.35">
      <c r="A198" s="79"/>
      <c r="B198" s="19" t="s">
        <v>191</v>
      </c>
      <c r="C198" s="19"/>
      <c r="D198" s="6">
        <v>8.3410973499479475</v>
      </c>
      <c r="E198" s="6">
        <v>10.129001269541137</v>
      </c>
      <c r="F198" s="6">
        <v>10.509989468448865</v>
      </c>
      <c r="G198" s="6">
        <v>10.37787567298939</v>
      </c>
      <c r="H198" s="6">
        <v>9.8203092088800776</v>
      </c>
      <c r="I198" s="6">
        <v>9.4757537341886735</v>
      </c>
      <c r="J198" s="6">
        <v>9.7537887304231035</v>
      </c>
      <c r="K198" s="6">
        <v>10.152494998020519</v>
      </c>
      <c r="L198" s="6">
        <v>10.663228846660328</v>
      </c>
      <c r="M198" s="6">
        <v>10.833414670697172</v>
      </c>
      <c r="N198" s="6">
        <v>10.861063368977627</v>
      </c>
      <c r="O198" s="6">
        <v>10.874792581727604</v>
      </c>
      <c r="P198" s="6">
        <v>10.790349837158338</v>
      </c>
      <c r="Q198" s="6">
        <v>10.799048216653841</v>
      </c>
      <c r="R198" s="6">
        <v>11.345660755210869</v>
      </c>
      <c r="S198" s="6">
        <v>12.032791821781068</v>
      </c>
      <c r="T198" s="6">
        <v>12.290988034054026</v>
      </c>
      <c r="U198" s="6">
        <v>12.290203375845596</v>
      </c>
      <c r="V198" s="6">
        <v>12.190701847104123</v>
      </c>
      <c r="W198" s="6">
        <v>12.126051157572464</v>
      </c>
      <c r="X198" s="6">
        <v>12.24242286601239</v>
      </c>
      <c r="Y198" s="6">
        <v>12.694578599536086</v>
      </c>
      <c r="Z198" s="6">
        <v>13.247948193914002</v>
      </c>
      <c r="AA198" s="6">
        <v>13.604049604079581</v>
      </c>
      <c r="AB198" s="6">
        <v>13.848174014743609</v>
      </c>
      <c r="AC198" s="6">
        <v>14.002917920301851</v>
      </c>
      <c r="AD198" s="6">
        <v>14.013059695752428</v>
      </c>
      <c r="AE198" s="6">
        <v>13.852490655050833</v>
      </c>
      <c r="AF198" s="6">
        <v>13.663938468263305</v>
      </c>
      <c r="AG198" s="6">
        <v>13.673511197768587</v>
      </c>
      <c r="AH198" s="20"/>
    </row>
    <row r="199" spans="1:34" ht="17.25" thickBot="1" x14ac:dyDescent="0.35">
      <c r="A199" s="79"/>
      <c r="B199" s="19" t="s">
        <v>192</v>
      </c>
      <c r="C199" s="19"/>
      <c r="D199" s="5">
        <v>8.8410973499479475</v>
      </c>
      <c r="E199" s="5">
        <v>10.629001269541137</v>
      </c>
      <c r="F199" s="5">
        <v>11.009989468448865</v>
      </c>
      <c r="G199" s="5">
        <v>10.87787567298939</v>
      </c>
      <c r="H199" s="5">
        <v>10.320309208880078</v>
      </c>
      <c r="I199" s="5">
        <v>9.9757537341886735</v>
      </c>
      <c r="J199" s="5">
        <v>10.253788730423103</v>
      </c>
      <c r="K199" s="5">
        <v>10.652494998020519</v>
      </c>
      <c r="L199" s="5">
        <v>11.163228846660328</v>
      </c>
      <c r="M199" s="5">
        <v>11.333414670697172</v>
      </c>
      <c r="N199" s="5">
        <v>11.361063368977627</v>
      </c>
      <c r="O199" s="5">
        <v>11.374792581727604</v>
      </c>
      <c r="P199" s="5">
        <v>11.290349837158338</v>
      </c>
      <c r="Q199" s="5">
        <v>11.299048216653841</v>
      </c>
      <c r="R199" s="5">
        <v>11.845660755210869</v>
      </c>
      <c r="S199" s="5">
        <v>12.532791821781068</v>
      </c>
      <c r="T199" s="5">
        <v>12.790988034054026</v>
      </c>
      <c r="U199" s="5">
        <v>12.790203375845596</v>
      </c>
      <c r="V199" s="5">
        <v>12.690701847104123</v>
      </c>
      <c r="W199" s="5">
        <v>12.626051157572464</v>
      </c>
      <c r="X199" s="5">
        <v>12.74242286601239</v>
      </c>
      <c r="Y199" s="5">
        <v>13.194578599536086</v>
      </c>
      <c r="Z199" s="5">
        <v>13.747948193914002</v>
      </c>
      <c r="AA199" s="5">
        <v>14.104049604079581</v>
      </c>
      <c r="AB199" s="5">
        <v>14.348174014743609</v>
      </c>
      <c r="AC199" s="5">
        <v>14.502917920301851</v>
      </c>
      <c r="AD199" s="5">
        <v>14.513059695752428</v>
      </c>
      <c r="AE199" s="5">
        <v>14.352490655050833</v>
      </c>
      <c r="AF199" s="5">
        <v>14.163938468263305</v>
      </c>
      <c r="AG199" s="5">
        <v>14.173511197768587</v>
      </c>
      <c r="AH199" s="20"/>
    </row>
    <row r="200" spans="1:34" ht="18.75" x14ac:dyDescent="0.35">
      <c r="A200" s="7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0"/>
    </row>
    <row r="201" spans="1:34" ht="19.5" thickBot="1" x14ac:dyDescent="0.4">
      <c r="A201" s="79"/>
      <c r="B201" s="29" t="s">
        <v>26</v>
      </c>
      <c r="C201" s="29"/>
      <c r="D201" s="53"/>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row>
    <row r="202" spans="1:34" ht="17.25" thickBot="1" x14ac:dyDescent="0.35">
      <c r="A202" s="79"/>
      <c r="B202" s="18"/>
      <c r="C202" s="111"/>
      <c r="D202" s="18" t="s">
        <v>45</v>
      </c>
      <c r="E202" s="18" t="s">
        <v>40</v>
      </c>
      <c r="F202" s="18" t="s">
        <v>46</v>
      </c>
      <c r="G202" s="18" t="s">
        <v>47</v>
      </c>
      <c r="H202" s="18" t="s">
        <v>48</v>
      </c>
      <c r="I202" s="18" t="s">
        <v>39</v>
      </c>
      <c r="J202" s="18" t="s">
        <v>38</v>
      </c>
      <c r="K202" s="18" t="s">
        <v>49</v>
      </c>
      <c r="L202" s="18" t="s">
        <v>50</v>
      </c>
      <c r="M202" s="18" t="s">
        <v>51</v>
      </c>
      <c r="N202" s="18" t="s">
        <v>52</v>
      </c>
      <c r="O202" s="18" t="s">
        <v>53</v>
      </c>
      <c r="P202" s="18" t="s">
        <v>54</v>
      </c>
      <c r="Q202" s="18" t="s">
        <v>55</v>
      </c>
      <c r="R202" s="18" t="s">
        <v>56</v>
      </c>
      <c r="S202" s="18" t="s">
        <v>57</v>
      </c>
      <c r="T202" s="18" t="s">
        <v>58</v>
      </c>
      <c r="U202" s="18" t="s">
        <v>59</v>
      </c>
      <c r="V202" s="18" t="s">
        <v>60</v>
      </c>
      <c r="W202" s="18" t="s">
        <v>41</v>
      </c>
      <c r="X202" s="18" t="s">
        <v>61</v>
      </c>
      <c r="Y202" s="18" t="s">
        <v>62</v>
      </c>
      <c r="Z202" s="18" t="s">
        <v>63</v>
      </c>
      <c r="AA202" s="18" t="s">
        <v>64</v>
      </c>
      <c r="AB202" s="18" t="s">
        <v>65</v>
      </c>
      <c r="AC202" s="18" t="s">
        <v>66</v>
      </c>
      <c r="AD202" s="18" t="s">
        <v>67</v>
      </c>
      <c r="AE202" s="18" t="s">
        <v>68</v>
      </c>
      <c r="AF202" s="18" t="s">
        <v>69</v>
      </c>
      <c r="AG202" s="18" t="s">
        <v>70</v>
      </c>
      <c r="AH202" s="20"/>
    </row>
    <row r="203" spans="1:34" ht="17.25" thickBot="1" x14ac:dyDescent="0.35">
      <c r="A203" s="79"/>
      <c r="B203" s="19" t="s">
        <v>135</v>
      </c>
      <c r="C203" s="19"/>
      <c r="D203" s="6">
        <v>7.9850638552456079</v>
      </c>
      <c r="E203" s="6">
        <v>9.9152137276396495</v>
      </c>
      <c r="F203" s="6">
        <v>10.974127215793839</v>
      </c>
      <c r="G203" s="6">
        <v>11.722988684382688</v>
      </c>
      <c r="H203" s="6">
        <v>12.118305231203195</v>
      </c>
      <c r="I203" s="6">
        <v>12.057381842224787</v>
      </c>
      <c r="J203" s="6">
        <v>11.988675248570951</v>
      </c>
      <c r="K203" s="6">
        <v>12.269074699761902</v>
      </c>
      <c r="L203" s="6">
        <v>12.687987693973396</v>
      </c>
      <c r="M203" s="6">
        <v>13.169546918031404</v>
      </c>
      <c r="N203" s="6">
        <v>13.661957191254324</v>
      </c>
      <c r="O203" s="6">
        <v>14.036369630326032</v>
      </c>
      <c r="P203" s="6">
        <v>14.217083011306247</v>
      </c>
      <c r="Q203" s="6">
        <v>14.250907639768524</v>
      </c>
      <c r="R203" s="6">
        <v>14.157992998355718</v>
      </c>
      <c r="S203" s="6">
        <v>14.20380333271153</v>
      </c>
      <c r="T203" s="6">
        <v>14.630030781635835</v>
      </c>
      <c r="U203" s="6">
        <v>15.110630924906467</v>
      </c>
      <c r="V203" s="6">
        <v>15.323515518810195</v>
      </c>
      <c r="W203" s="6">
        <v>15.282338526033676</v>
      </c>
      <c r="X203" s="6">
        <v>15.186774471694747</v>
      </c>
      <c r="Y203" s="6">
        <v>15.218782932758572</v>
      </c>
      <c r="Z203" s="6">
        <v>15.466035989740545</v>
      </c>
      <c r="AA203" s="6">
        <v>15.870471431262283</v>
      </c>
      <c r="AB203" s="6">
        <v>16.206609807900911</v>
      </c>
      <c r="AC203" s="6">
        <v>16.320823968924813</v>
      </c>
      <c r="AD203" s="6">
        <v>16.349374777122499</v>
      </c>
      <c r="AE203" s="6">
        <v>16.457733231274215</v>
      </c>
      <c r="AF203" s="6">
        <v>16.645244006057862</v>
      </c>
      <c r="AG203" s="6">
        <v>16.872288843069164</v>
      </c>
      <c r="AH203" s="20"/>
    </row>
    <row r="204" spans="1:34" ht="17.25" thickBot="1" x14ac:dyDescent="0.35">
      <c r="A204" s="79"/>
      <c r="B204" s="19" t="s">
        <v>123</v>
      </c>
      <c r="C204" s="19"/>
      <c r="D204" s="5">
        <v>9.4174737865813256</v>
      </c>
      <c r="E204" s="5">
        <v>10.676719290051828</v>
      </c>
      <c r="F204" s="5">
        <v>10.986716428527641</v>
      </c>
      <c r="G204" s="5">
        <v>10.883310559214037</v>
      </c>
      <c r="H204" s="5">
        <v>10.703860545173216</v>
      </c>
      <c r="I204" s="5">
        <v>10.517841706797537</v>
      </c>
      <c r="J204" s="5">
        <v>10.450155812871326</v>
      </c>
      <c r="K204" s="5">
        <v>10.580507566493193</v>
      </c>
      <c r="L204" s="5">
        <v>10.783464055977547</v>
      </c>
      <c r="M204" s="5">
        <v>10.976294843486905</v>
      </c>
      <c r="N204" s="5">
        <v>10.955476861478411</v>
      </c>
      <c r="O204" s="5">
        <v>10.634311425851987</v>
      </c>
      <c r="P204" s="5">
        <v>10.266385035290913</v>
      </c>
      <c r="Q204" s="5">
        <v>10.196570237369111</v>
      </c>
      <c r="R204" s="5">
        <v>10.422931563827955</v>
      </c>
      <c r="S204" s="5">
        <v>10.696889208204174</v>
      </c>
      <c r="T204" s="5">
        <v>10.871969872032439</v>
      </c>
      <c r="U204" s="5">
        <v>10.984897366463635</v>
      </c>
      <c r="V204" s="5">
        <v>11.095023153369176</v>
      </c>
      <c r="W204" s="5">
        <v>11.165911304523394</v>
      </c>
      <c r="X204" s="5">
        <v>11.18616674361288</v>
      </c>
      <c r="Y204" s="5">
        <v>11.15741746846445</v>
      </c>
      <c r="Z204" s="5">
        <v>11.144268638129603</v>
      </c>
      <c r="AA204" s="5">
        <v>11.196079352253545</v>
      </c>
      <c r="AB204" s="5">
        <v>11.253253408729755</v>
      </c>
      <c r="AC204" s="5">
        <v>11.250114213224878</v>
      </c>
      <c r="AD204" s="5">
        <v>11.210557856528439</v>
      </c>
      <c r="AE204" s="5">
        <v>11.19923780912659</v>
      </c>
      <c r="AF204" s="5">
        <v>11.221334968188721</v>
      </c>
      <c r="AG204" s="5">
        <v>11.240455441000371</v>
      </c>
      <c r="AH204" s="20"/>
    </row>
    <row r="205" spans="1:34" ht="17.25" thickBot="1" x14ac:dyDescent="0.35">
      <c r="A205" s="79"/>
      <c r="B205" s="19" t="s">
        <v>144</v>
      </c>
      <c r="C205" s="19"/>
      <c r="D205" s="6">
        <v>10.234065565850313</v>
      </c>
      <c r="E205" s="6">
        <v>12.102525350418476</v>
      </c>
      <c r="F205" s="6">
        <v>12.631372922881889</v>
      </c>
      <c r="G205" s="6">
        <v>12.723087128755139</v>
      </c>
      <c r="H205" s="6">
        <v>12.785310656297259</v>
      </c>
      <c r="I205" s="6">
        <v>12.600075319183063</v>
      </c>
      <c r="J205" s="6">
        <v>12.339895904885992</v>
      </c>
      <c r="K205" s="6">
        <v>12.217014919465218</v>
      </c>
      <c r="L205" s="6">
        <v>12.163618928137142</v>
      </c>
      <c r="M205" s="6">
        <v>12.275665097870107</v>
      </c>
      <c r="N205" s="6">
        <v>12.432269218544683</v>
      </c>
      <c r="O205" s="6">
        <v>12.518286176908445</v>
      </c>
      <c r="P205" s="6">
        <v>12.551844952943188</v>
      </c>
      <c r="Q205" s="6">
        <v>12.556432484802222</v>
      </c>
      <c r="R205" s="6">
        <v>12.478397488679413</v>
      </c>
      <c r="S205" s="6">
        <v>12.433713739650283</v>
      </c>
      <c r="T205" s="6">
        <v>12.522927365662808</v>
      </c>
      <c r="U205" s="6">
        <v>12.577173970249465</v>
      </c>
      <c r="V205" s="6">
        <v>12.56029416541746</v>
      </c>
      <c r="W205" s="6">
        <v>12.549427053563186</v>
      </c>
      <c r="X205" s="6">
        <v>12.569177123128714</v>
      </c>
      <c r="Y205" s="6">
        <v>12.59512470229838</v>
      </c>
      <c r="Z205" s="6">
        <v>12.680627722436931</v>
      </c>
      <c r="AA205" s="6">
        <v>12.877904920797507</v>
      </c>
      <c r="AB205" s="6">
        <v>13.109234381099467</v>
      </c>
      <c r="AC205" s="6">
        <v>13.229391147764062</v>
      </c>
      <c r="AD205" s="6">
        <v>13.211624953479841</v>
      </c>
      <c r="AE205" s="6">
        <v>13.185505391456768</v>
      </c>
      <c r="AF205" s="6">
        <v>13.267870662205297</v>
      </c>
      <c r="AG205" s="6">
        <v>13.443094934409087</v>
      </c>
      <c r="AH205" s="20"/>
    </row>
    <row r="206" spans="1:34" ht="17.25" thickBot="1" x14ac:dyDescent="0.35">
      <c r="A206" s="79"/>
      <c r="B206" s="19" t="s">
        <v>124</v>
      </c>
      <c r="C206" s="19"/>
      <c r="D206" s="5">
        <v>9.4174737865813256</v>
      </c>
      <c r="E206" s="5">
        <v>10.676719290051828</v>
      </c>
      <c r="F206" s="5">
        <v>10.986716428527641</v>
      </c>
      <c r="G206" s="5">
        <v>10.883310559214037</v>
      </c>
      <c r="H206" s="5">
        <v>10.703860545173216</v>
      </c>
      <c r="I206" s="5">
        <v>10.517841706797537</v>
      </c>
      <c r="J206" s="5">
        <v>10.450155812871326</v>
      </c>
      <c r="K206" s="5">
        <v>10.580507566493193</v>
      </c>
      <c r="L206" s="5">
        <v>10.783464055977547</v>
      </c>
      <c r="M206" s="5">
        <v>10.976294843486905</v>
      </c>
      <c r="N206" s="5">
        <v>10.955476861478411</v>
      </c>
      <c r="O206" s="5">
        <v>10.634311425851987</v>
      </c>
      <c r="P206" s="5">
        <v>10.266385035290913</v>
      </c>
      <c r="Q206" s="5">
        <v>10.196570237369111</v>
      </c>
      <c r="R206" s="5">
        <v>10.422931563827955</v>
      </c>
      <c r="S206" s="5">
        <v>10.696889208204174</v>
      </c>
      <c r="T206" s="5">
        <v>10.871969872032439</v>
      </c>
      <c r="U206" s="5">
        <v>10.984897366463635</v>
      </c>
      <c r="V206" s="5">
        <v>11.095023153369176</v>
      </c>
      <c r="W206" s="5">
        <v>11.165911304523394</v>
      </c>
      <c r="X206" s="5">
        <v>11.18616674361288</v>
      </c>
      <c r="Y206" s="5">
        <v>11.15741746846445</v>
      </c>
      <c r="Z206" s="5">
        <v>11.144268638129603</v>
      </c>
      <c r="AA206" s="5">
        <v>11.196079352253545</v>
      </c>
      <c r="AB206" s="5">
        <v>11.253253408729755</v>
      </c>
      <c r="AC206" s="5">
        <v>11.250114213224878</v>
      </c>
      <c r="AD206" s="5">
        <v>11.210557856528439</v>
      </c>
      <c r="AE206" s="5">
        <v>11.19923780912659</v>
      </c>
      <c r="AF206" s="5">
        <v>11.221334968188721</v>
      </c>
      <c r="AG206" s="5">
        <v>11.240455441000371</v>
      </c>
      <c r="AH206" s="20"/>
    </row>
    <row r="207" spans="1:34" ht="17.25" thickBot="1" x14ac:dyDescent="0.35">
      <c r="A207" s="79"/>
      <c r="B207" s="19" t="s">
        <v>125</v>
      </c>
      <c r="C207" s="19"/>
      <c r="D207" s="6">
        <v>9.4174737865813256</v>
      </c>
      <c r="E207" s="6">
        <v>10.676719290051828</v>
      </c>
      <c r="F207" s="6">
        <v>10.986716428527641</v>
      </c>
      <c r="G207" s="6">
        <v>10.883310559214037</v>
      </c>
      <c r="H207" s="6">
        <v>10.703860545173216</v>
      </c>
      <c r="I207" s="6">
        <v>10.517841706797537</v>
      </c>
      <c r="J207" s="6">
        <v>10.450155812871326</v>
      </c>
      <c r="K207" s="6">
        <v>10.580507566493193</v>
      </c>
      <c r="L207" s="6">
        <v>10.783464055977547</v>
      </c>
      <c r="M207" s="6">
        <v>10.976294843486905</v>
      </c>
      <c r="N207" s="6">
        <v>10.955476861478411</v>
      </c>
      <c r="O207" s="6">
        <v>10.634311425851987</v>
      </c>
      <c r="P207" s="6">
        <v>10.266385035290913</v>
      </c>
      <c r="Q207" s="6">
        <v>10.196570237369111</v>
      </c>
      <c r="R207" s="6">
        <v>10.422931563827955</v>
      </c>
      <c r="S207" s="6">
        <v>10.696889208204174</v>
      </c>
      <c r="T207" s="6">
        <v>10.871969872032439</v>
      </c>
      <c r="U207" s="6">
        <v>10.984897366463635</v>
      </c>
      <c r="V207" s="6">
        <v>11.095023153369176</v>
      </c>
      <c r="W207" s="6">
        <v>11.165911304523394</v>
      </c>
      <c r="X207" s="6">
        <v>11.18616674361288</v>
      </c>
      <c r="Y207" s="6">
        <v>11.15741746846445</v>
      </c>
      <c r="Z207" s="6">
        <v>11.144268638129603</v>
      </c>
      <c r="AA207" s="6">
        <v>11.196079352253545</v>
      </c>
      <c r="AB207" s="6">
        <v>11.253253408729755</v>
      </c>
      <c r="AC207" s="6">
        <v>11.250114213224878</v>
      </c>
      <c r="AD207" s="6">
        <v>11.210557856528439</v>
      </c>
      <c r="AE207" s="6">
        <v>11.19923780912659</v>
      </c>
      <c r="AF207" s="6">
        <v>11.221334968188721</v>
      </c>
      <c r="AG207" s="6">
        <v>11.240455441000371</v>
      </c>
      <c r="AH207" s="20"/>
    </row>
    <row r="208" spans="1:34" ht="17.25" thickBot="1" x14ac:dyDescent="0.35">
      <c r="A208" s="79"/>
      <c r="B208" s="19" t="s">
        <v>120</v>
      </c>
      <c r="C208" s="19"/>
      <c r="D208" s="5">
        <v>11.922094084545575</v>
      </c>
      <c r="E208" s="5">
        <v>13.928447806242264</v>
      </c>
      <c r="F208" s="5">
        <v>14.962374562264042</v>
      </c>
      <c r="G208" s="5">
        <v>15.663517272636673</v>
      </c>
      <c r="H208" s="5">
        <v>16.00836082682196</v>
      </c>
      <c r="I208" s="5">
        <v>15.791027013373547</v>
      </c>
      <c r="J208" s="5">
        <v>15.499342773600109</v>
      </c>
      <c r="K208" s="5">
        <v>15.494107375337038</v>
      </c>
      <c r="L208" s="5">
        <v>15.595359401468194</v>
      </c>
      <c r="M208" s="5">
        <v>15.779991487621494</v>
      </c>
      <c r="N208" s="5">
        <v>15.823356639085745</v>
      </c>
      <c r="O208" s="5">
        <v>15.608662184934996</v>
      </c>
      <c r="P208" s="5">
        <v>15.370447428414694</v>
      </c>
      <c r="Q208" s="5">
        <v>15.318091956531701</v>
      </c>
      <c r="R208" s="5">
        <v>15.363154787740427</v>
      </c>
      <c r="S208" s="5">
        <v>15.45011832129731</v>
      </c>
      <c r="T208" s="5">
        <v>15.621685135217398</v>
      </c>
      <c r="U208" s="5">
        <v>15.757401498481741</v>
      </c>
      <c r="V208" s="5">
        <v>15.794918030791404</v>
      </c>
      <c r="W208" s="5">
        <v>15.776110721893884</v>
      </c>
      <c r="X208" s="5">
        <v>15.761381726511718</v>
      </c>
      <c r="Y208" s="5">
        <v>15.787360945229977</v>
      </c>
      <c r="Z208" s="5">
        <v>15.90938228009842</v>
      </c>
      <c r="AA208" s="5">
        <v>16.13005489519891</v>
      </c>
      <c r="AB208" s="5">
        <v>16.34891879150732</v>
      </c>
      <c r="AC208" s="5">
        <v>16.449295977962713</v>
      </c>
      <c r="AD208" s="5">
        <v>16.453279651131965</v>
      </c>
      <c r="AE208" s="5">
        <v>16.49851389658475</v>
      </c>
      <c r="AF208" s="5">
        <v>16.628317620838402</v>
      </c>
      <c r="AG208" s="5">
        <v>16.7704146918134</v>
      </c>
      <c r="AH208" s="20"/>
    </row>
    <row r="209" spans="1:34" ht="17.25" thickBot="1" x14ac:dyDescent="0.35">
      <c r="A209" s="79"/>
      <c r="B209" s="19" t="s">
        <v>114</v>
      </c>
      <c r="C209" s="19"/>
      <c r="D209" s="6">
        <v>9.4174737865813256</v>
      </c>
      <c r="E209" s="6">
        <v>10.676719290051828</v>
      </c>
      <c r="F209" s="6">
        <v>10.986716428527641</v>
      </c>
      <c r="G209" s="6">
        <v>10.883310559214037</v>
      </c>
      <c r="H209" s="6">
        <v>10.703860545173216</v>
      </c>
      <c r="I209" s="6">
        <v>10.517841706797537</v>
      </c>
      <c r="J209" s="6">
        <v>10.450155812871326</v>
      </c>
      <c r="K209" s="6">
        <v>10.580507566493193</v>
      </c>
      <c r="L209" s="6">
        <v>10.783464055977547</v>
      </c>
      <c r="M209" s="6">
        <v>10.976294843486905</v>
      </c>
      <c r="N209" s="6">
        <v>10.955476861478411</v>
      </c>
      <c r="O209" s="6">
        <v>10.634311425851987</v>
      </c>
      <c r="P209" s="6">
        <v>10.266385035290913</v>
      </c>
      <c r="Q209" s="6">
        <v>10.196570237369111</v>
      </c>
      <c r="R209" s="6">
        <v>10.422931563827955</v>
      </c>
      <c r="S209" s="6">
        <v>10.696889208204174</v>
      </c>
      <c r="T209" s="6">
        <v>10.871969872032439</v>
      </c>
      <c r="U209" s="6">
        <v>10.984897366463635</v>
      </c>
      <c r="V209" s="6">
        <v>11.095023153369176</v>
      </c>
      <c r="W209" s="6">
        <v>11.165911304523394</v>
      </c>
      <c r="X209" s="6">
        <v>11.18616674361288</v>
      </c>
      <c r="Y209" s="6">
        <v>11.15741746846445</v>
      </c>
      <c r="Z209" s="6">
        <v>11.144268638129603</v>
      </c>
      <c r="AA209" s="6">
        <v>11.196079352253545</v>
      </c>
      <c r="AB209" s="6">
        <v>11.253253408729755</v>
      </c>
      <c r="AC209" s="6">
        <v>11.250114213224878</v>
      </c>
      <c r="AD209" s="6">
        <v>11.210557856528439</v>
      </c>
      <c r="AE209" s="6">
        <v>11.19923780912659</v>
      </c>
      <c r="AF209" s="6">
        <v>11.221334968188721</v>
      </c>
      <c r="AG209" s="6">
        <v>11.240455441000371</v>
      </c>
      <c r="AH209" s="20"/>
    </row>
    <row r="210" spans="1:34" ht="17.25" thickBot="1" x14ac:dyDescent="0.35">
      <c r="A210" s="79"/>
      <c r="B210" s="19" t="s">
        <v>30</v>
      </c>
      <c r="C210" s="19"/>
      <c r="D210" s="5">
        <v>8.1174737865813267</v>
      </c>
      <c r="E210" s="5">
        <v>9.3767192900518275</v>
      </c>
      <c r="F210" s="5">
        <v>9.6867164285276406</v>
      </c>
      <c r="G210" s="5">
        <v>9.583310559214036</v>
      </c>
      <c r="H210" s="5">
        <v>9.4038605451732149</v>
      </c>
      <c r="I210" s="5">
        <v>9.217841706797536</v>
      </c>
      <c r="J210" s="5">
        <v>9.1501558128713256</v>
      </c>
      <c r="K210" s="5">
        <v>9.280507566493192</v>
      </c>
      <c r="L210" s="5">
        <v>9.4834640559775458</v>
      </c>
      <c r="M210" s="5">
        <v>9.6762948434869056</v>
      </c>
      <c r="N210" s="5">
        <v>9.6554768614784123</v>
      </c>
      <c r="O210" s="5">
        <v>9.3343114258519861</v>
      </c>
      <c r="P210" s="5">
        <v>8.966385035290914</v>
      </c>
      <c r="Q210" s="5">
        <v>8.8965702373691116</v>
      </c>
      <c r="R210" s="5">
        <v>9.1229315638279562</v>
      </c>
      <c r="S210" s="5">
        <v>9.3968892082041737</v>
      </c>
      <c r="T210" s="5">
        <v>9.5719698720324384</v>
      </c>
      <c r="U210" s="5">
        <v>9.684897366463634</v>
      </c>
      <c r="V210" s="5">
        <v>9.7950231533691756</v>
      </c>
      <c r="W210" s="5">
        <v>9.8659113045233955</v>
      </c>
      <c r="X210" s="5">
        <v>9.8861667436128791</v>
      </c>
      <c r="Y210" s="5">
        <v>9.8574174684644493</v>
      </c>
      <c r="Z210" s="5">
        <v>9.8442686381296038</v>
      </c>
      <c r="AA210" s="5">
        <v>9.896079352253544</v>
      </c>
      <c r="AB210" s="5">
        <v>9.9532534087297542</v>
      </c>
      <c r="AC210" s="5">
        <v>9.950114213224877</v>
      </c>
      <c r="AD210" s="5">
        <v>9.9105578565284382</v>
      </c>
      <c r="AE210" s="5">
        <v>9.8992378091265909</v>
      </c>
      <c r="AF210" s="5">
        <v>9.921334968188722</v>
      </c>
      <c r="AG210" s="5">
        <v>9.9404554410003705</v>
      </c>
      <c r="AH210" s="20"/>
    </row>
    <row r="211" spans="1:34" ht="17.25" thickBot="1" x14ac:dyDescent="0.35">
      <c r="A211" s="79"/>
      <c r="B211" s="19" t="s">
        <v>128</v>
      </c>
      <c r="C211" s="19"/>
      <c r="D211" s="6">
        <v>10.334065565850313</v>
      </c>
      <c r="E211" s="6">
        <v>12.202525350418476</v>
      </c>
      <c r="F211" s="6">
        <v>12.731372922881889</v>
      </c>
      <c r="G211" s="6">
        <v>12.823087128755141</v>
      </c>
      <c r="H211" s="6">
        <v>12.885310656297259</v>
      </c>
      <c r="I211" s="6">
        <v>12.700075319183062</v>
      </c>
      <c r="J211" s="6">
        <v>12.439895904885994</v>
      </c>
      <c r="K211" s="6">
        <v>12.317014919465215</v>
      </c>
      <c r="L211" s="6">
        <v>12.263618928137141</v>
      </c>
      <c r="M211" s="6">
        <v>12.375665097870108</v>
      </c>
      <c r="N211" s="6">
        <v>12.532269218544684</v>
      </c>
      <c r="O211" s="6">
        <v>12.618286176908445</v>
      </c>
      <c r="P211" s="6">
        <v>12.651844952943188</v>
      </c>
      <c r="Q211" s="6">
        <v>12.656432484802222</v>
      </c>
      <c r="R211" s="6">
        <v>12.578397488679411</v>
      </c>
      <c r="S211" s="6">
        <v>12.533713739650281</v>
      </c>
      <c r="T211" s="6">
        <v>12.622927365662807</v>
      </c>
      <c r="U211" s="6">
        <v>12.677173970249466</v>
      </c>
      <c r="V211" s="6">
        <v>12.660294165417458</v>
      </c>
      <c r="W211" s="6">
        <v>12.649427053563183</v>
      </c>
      <c r="X211" s="6">
        <v>12.669177123128716</v>
      </c>
      <c r="Y211" s="6">
        <v>12.695124702298379</v>
      </c>
      <c r="Z211" s="6">
        <v>12.780627722436929</v>
      </c>
      <c r="AA211" s="6">
        <v>12.977904920797506</v>
      </c>
      <c r="AB211" s="6">
        <v>13.209234381099467</v>
      </c>
      <c r="AC211" s="6">
        <v>13.329391147764062</v>
      </c>
      <c r="AD211" s="6">
        <v>13.311624953479841</v>
      </c>
      <c r="AE211" s="6">
        <v>13.28550539145677</v>
      </c>
      <c r="AF211" s="6">
        <v>13.367870662205295</v>
      </c>
      <c r="AG211" s="6">
        <v>13.543094934409087</v>
      </c>
      <c r="AH211" s="20"/>
    </row>
    <row r="212" spans="1:34" ht="17.25" thickBot="1" x14ac:dyDescent="0.35">
      <c r="A212" s="79"/>
      <c r="B212" s="19" t="s">
        <v>129</v>
      </c>
      <c r="C212" s="19"/>
      <c r="D212" s="5">
        <v>10.334065565850313</v>
      </c>
      <c r="E212" s="5">
        <v>12.202525350418476</v>
      </c>
      <c r="F212" s="5">
        <v>12.731372922881889</v>
      </c>
      <c r="G212" s="5">
        <v>12.823087128755141</v>
      </c>
      <c r="H212" s="5">
        <v>12.885310656297259</v>
      </c>
      <c r="I212" s="5">
        <v>12.700075319183062</v>
      </c>
      <c r="J212" s="5">
        <v>12.439895904885994</v>
      </c>
      <c r="K212" s="5">
        <v>12.317014919465215</v>
      </c>
      <c r="L212" s="5">
        <v>12.263618928137141</v>
      </c>
      <c r="M212" s="5">
        <v>12.375665097870108</v>
      </c>
      <c r="N212" s="5">
        <v>12.532269218544684</v>
      </c>
      <c r="O212" s="5">
        <v>12.618286176908445</v>
      </c>
      <c r="P212" s="5">
        <v>12.651844952943188</v>
      </c>
      <c r="Q212" s="5">
        <v>12.656432484802222</v>
      </c>
      <c r="R212" s="5">
        <v>12.578397488679411</v>
      </c>
      <c r="S212" s="5">
        <v>12.533713739650281</v>
      </c>
      <c r="T212" s="5">
        <v>12.622927365662807</v>
      </c>
      <c r="U212" s="5">
        <v>12.677173970249466</v>
      </c>
      <c r="V212" s="5">
        <v>12.660294165417458</v>
      </c>
      <c r="W212" s="5">
        <v>12.649427053563183</v>
      </c>
      <c r="X212" s="5">
        <v>12.669177123128716</v>
      </c>
      <c r="Y212" s="5">
        <v>12.695124702298379</v>
      </c>
      <c r="Z212" s="5">
        <v>12.780627722436929</v>
      </c>
      <c r="AA212" s="5">
        <v>12.977904920797506</v>
      </c>
      <c r="AB212" s="5">
        <v>13.209234381099467</v>
      </c>
      <c r="AC212" s="5">
        <v>13.329391147764062</v>
      </c>
      <c r="AD212" s="5">
        <v>13.311624953479841</v>
      </c>
      <c r="AE212" s="5">
        <v>13.28550539145677</v>
      </c>
      <c r="AF212" s="5">
        <v>13.367870662205295</v>
      </c>
      <c r="AG212" s="5">
        <v>13.543094934409087</v>
      </c>
      <c r="AH212" s="20"/>
    </row>
    <row r="213" spans="1:34" ht="17.25" thickBot="1" x14ac:dyDescent="0.35">
      <c r="A213" s="79"/>
      <c r="B213" s="19" t="s">
        <v>136</v>
      </c>
      <c r="C213" s="19"/>
      <c r="D213" s="6">
        <v>7.9850638552456079</v>
      </c>
      <c r="E213" s="6">
        <v>9.9152137276396495</v>
      </c>
      <c r="F213" s="6">
        <v>10.974127215793839</v>
      </c>
      <c r="G213" s="6">
        <v>11.722988684382688</v>
      </c>
      <c r="H213" s="6">
        <v>12.118305231203195</v>
      </c>
      <c r="I213" s="6">
        <v>12.057381842224787</v>
      </c>
      <c r="J213" s="6">
        <v>11.988675248570951</v>
      </c>
      <c r="K213" s="6">
        <v>12.269074699761902</v>
      </c>
      <c r="L213" s="6">
        <v>12.687987693973396</v>
      </c>
      <c r="M213" s="6">
        <v>13.169546918031404</v>
      </c>
      <c r="N213" s="6">
        <v>13.661957191254324</v>
      </c>
      <c r="O213" s="6">
        <v>14.036369630326032</v>
      </c>
      <c r="P213" s="6">
        <v>14.217083011306247</v>
      </c>
      <c r="Q213" s="6">
        <v>14.250907639768524</v>
      </c>
      <c r="R213" s="6">
        <v>14.157992998355718</v>
      </c>
      <c r="S213" s="6">
        <v>14.20380333271153</v>
      </c>
      <c r="T213" s="6">
        <v>14.630030781635835</v>
      </c>
      <c r="U213" s="6">
        <v>15.110630924906467</v>
      </c>
      <c r="V213" s="6">
        <v>15.323515518810195</v>
      </c>
      <c r="W213" s="6">
        <v>15.282338526033676</v>
      </c>
      <c r="X213" s="6">
        <v>15.186774471694747</v>
      </c>
      <c r="Y213" s="6">
        <v>15.218782932758572</v>
      </c>
      <c r="Z213" s="6">
        <v>15.466035989740545</v>
      </c>
      <c r="AA213" s="6">
        <v>15.870471431262283</v>
      </c>
      <c r="AB213" s="6">
        <v>16.206609807900911</v>
      </c>
      <c r="AC213" s="6">
        <v>16.320823968924813</v>
      </c>
      <c r="AD213" s="6">
        <v>16.349374777122499</v>
      </c>
      <c r="AE213" s="6">
        <v>16.457733231274215</v>
      </c>
      <c r="AF213" s="6">
        <v>16.645244006057862</v>
      </c>
      <c r="AG213" s="6">
        <v>16.872288843069164</v>
      </c>
      <c r="AH213" s="20"/>
    </row>
    <row r="214" spans="1:34" ht="17.25" thickBot="1" x14ac:dyDescent="0.35">
      <c r="A214" s="79"/>
      <c r="B214" s="19" t="s">
        <v>137</v>
      </c>
      <c r="C214" s="19"/>
      <c r="D214" s="5">
        <v>7.9850638552456079</v>
      </c>
      <c r="E214" s="5">
        <v>9.9152137276396495</v>
      </c>
      <c r="F214" s="5">
        <v>10.974127215793839</v>
      </c>
      <c r="G214" s="5">
        <v>11.722988684382688</v>
      </c>
      <c r="H214" s="5">
        <v>12.118305231203195</v>
      </c>
      <c r="I214" s="5">
        <v>12.057381842224787</v>
      </c>
      <c r="J214" s="5">
        <v>11.988675248570951</v>
      </c>
      <c r="K214" s="5">
        <v>12.269074699761902</v>
      </c>
      <c r="L214" s="5">
        <v>12.687987693973396</v>
      </c>
      <c r="M214" s="5">
        <v>13.169546918031404</v>
      </c>
      <c r="N214" s="5">
        <v>13.661957191254324</v>
      </c>
      <c r="O214" s="5">
        <v>14.036369630326032</v>
      </c>
      <c r="P214" s="5">
        <v>14.217083011306247</v>
      </c>
      <c r="Q214" s="5">
        <v>14.250907639768524</v>
      </c>
      <c r="R214" s="5">
        <v>14.157992998355718</v>
      </c>
      <c r="S214" s="5">
        <v>14.20380333271153</v>
      </c>
      <c r="T214" s="5">
        <v>14.630030781635835</v>
      </c>
      <c r="U214" s="5">
        <v>15.110630924906467</v>
      </c>
      <c r="V214" s="5">
        <v>15.323515518810195</v>
      </c>
      <c r="W214" s="5">
        <v>15.282338526033676</v>
      </c>
      <c r="X214" s="5">
        <v>15.186774471694747</v>
      </c>
      <c r="Y214" s="5">
        <v>15.218782932758572</v>
      </c>
      <c r="Z214" s="5">
        <v>15.466035989740545</v>
      </c>
      <c r="AA214" s="5">
        <v>15.870471431262283</v>
      </c>
      <c r="AB214" s="5">
        <v>16.206609807900911</v>
      </c>
      <c r="AC214" s="5">
        <v>16.320823968924813</v>
      </c>
      <c r="AD214" s="5">
        <v>16.349374777122499</v>
      </c>
      <c r="AE214" s="5">
        <v>16.457733231274215</v>
      </c>
      <c r="AF214" s="5">
        <v>16.645244006057862</v>
      </c>
      <c r="AG214" s="5">
        <v>16.872288843069164</v>
      </c>
      <c r="AH214" s="20"/>
    </row>
    <row r="215" spans="1:34" ht="17.25" thickBot="1" x14ac:dyDescent="0.35">
      <c r="A215" s="79"/>
      <c r="B215" s="19" t="s">
        <v>130</v>
      </c>
      <c r="C215" s="19"/>
      <c r="D215" s="6">
        <v>10.334065565850313</v>
      </c>
      <c r="E215" s="6">
        <v>12.202525350418476</v>
      </c>
      <c r="F215" s="6">
        <v>12.731372922881889</v>
      </c>
      <c r="G215" s="6">
        <v>12.823087128755141</v>
      </c>
      <c r="H215" s="6">
        <v>12.885310656297259</v>
      </c>
      <c r="I215" s="6">
        <v>12.700075319183062</v>
      </c>
      <c r="J215" s="6">
        <v>12.439895904885994</v>
      </c>
      <c r="K215" s="6">
        <v>12.317014919465215</v>
      </c>
      <c r="L215" s="6">
        <v>12.263618928137141</v>
      </c>
      <c r="M215" s="6">
        <v>12.375665097870108</v>
      </c>
      <c r="N215" s="6">
        <v>12.532269218544684</v>
      </c>
      <c r="O215" s="6">
        <v>12.618286176908445</v>
      </c>
      <c r="P215" s="6">
        <v>12.651844952943188</v>
      </c>
      <c r="Q215" s="6">
        <v>12.656432484802222</v>
      </c>
      <c r="R215" s="6">
        <v>12.578397488679411</v>
      </c>
      <c r="S215" s="6">
        <v>12.533713739650281</v>
      </c>
      <c r="T215" s="6">
        <v>12.622927365662807</v>
      </c>
      <c r="U215" s="6">
        <v>12.677173970249466</v>
      </c>
      <c r="V215" s="6">
        <v>12.660294165417458</v>
      </c>
      <c r="W215" s="6">
        <v>12.649427053563183</v>
      </c>
      <c r="X215" s="6">
        <v>12.669177123128716</v>
      </c>
      <c r="Y215" s="6">
        <v>12.695124702298379</v>
      </c>
      <c r="Z215" s="6">
        <v>12.780627722436929</v>
      </c>
      <c r="AA215" s="6">
        <v>12.977904920797506</v>
      </c>
      <c r="AB215" s="6">
        <v>13.209234381099467</v>
      </c>
      <c r="AC215" s="6">
        <v>13.329391147764062</v>
      </c>
      <c r="AD215" s="6">
        <v>13.311624953479841</v>
      </c>
      <c r="AE215" s="6">
        <v>13.28550539145677</v>
      </c>
      <c r="AF215" s="6">
        <v>13.367870662205295</v>
      </c>
      <c r="AG215" s="6">
        <v>13.543094934409087</v>
      </c>
      <c r="AH215" s="20"/>
    </row>
    <row r="216" spans="1:34" ht="17.25" thickBot="1" x14ac:dyDescent="0.35">
      <c r="A216" s="79"/>
      <c r="B216" s="19" t="s">
        <v>138</v>
      </c>
      <c r="C216" s="19"/>
      <c r="D216" s="5">
        <v>7.9850638552456079</v>
      </c>
      <c r="E216" s="5">
        <v>9.9152137276396495</v>
      </c>
      <c r="F216" s="5">
        <v>10.974127215793839</v>
      </c>
      <c r="G216" s="5">
        <v>11.722988684382688</v>
      </c>
      <c r="H216" s="5">
        <v>12.118305231203195</v>
      </c>
      <c r="I216" s="5">
        <v>12.057381842224787</v>
      </c>
      <c r="J216" s="5">
        <v>11.988675248570951</v>
      </c>
      <c r="K216" s="5">
        <v>12.269074699761902</v>
      </c>
      <c r="L216" s="5">
        <v>12.687987693973396</v>
      </c>
      <c r="M216" s="5">
        <v>13.169546918031404</v>
      </c>
      <c r="N216" s="5">
        <v>13.661957191254324</v>
      </c>
      <c r="O216" s="5">
        <v>14.036369630326032</v>
      </c>
      <c r="P216" s="5">
        <v>14.217083011306247</v>
      </c>
      <c r="Q216" s="5">
        <v>14.250907639768524</v>
      </c>
      <c r="R216" s="5">
        <v>14.157992998355718</v>
      </c>
      <c r="S216" s="5">
        <v>14.20380333271153</v>
      </c>
      <c r="T216" s="5">
        <v>14.630030781635835</v>
      </c>
      <c r="U216" s="5">
        <v>15.110630924906467</v>
      </c>
      <c r="V216" s="5">
        <v>15.323515518810195</v>
      </c>
      <c r="W216" s="5">
        <v>15.282338526033676</v>
      </c>
      <c r="X216" s="5">
        <v>15.186774471694747</v>
      </c>
      <c r="Y216" s="5">
        <v>15.218782932758572</v>
      </c>
      <c r="Z216" s="5">
        <v>15.466035989740545</v>
      </c>
      <c r="AA216" s="5">
        <v>15.870471431262283</v>
      </c>
      <c r="AB216" s="5">
        <v>16.206609807900911</v>
      </c>
      <c r="AC216" s="5">
        <v>16.320823968924813</v>
      </c>
      <c r="AD216" s="5">
        <v>16.349374777122499</v>
      </c>
      <c r="AE216" s="5">
        <v>16.457733231274215</v>
      </c>
      <c r="AF216" s="5">
        <v>16.645244006057862</v>
      </c>
      <c r="AG216" s="5">
        <v>16.872288843069164</v>
      </c>
      <c r="AH216" s="20"/>
    </row>
    <row r="217" spans="1:34" ht="17.25" thickBot="1" x14ac:dyDescent="0.35">
      <c r="A217" s="79"/>
      <c r="B217" s="19" t="s">
        <v>131</v>
      </c>
      <c r="C217" s="19"/>
      <c r="D217" s="6">
        <v>10.334065565850313</v>
      </c>
      <c r="E217" s="6">
        <v>12.202525350418476</v>
      </c>
      <c r="F217" s="6">
        <v>12.731372922881889</v>
      </c>
      <c r="G217" s="6">
        <v>12.823087128755141</v>
      </c>
      <c r="H217" s="6">
        <v>12.885310656297259</v>
      </c>
      <c r="I217" s="6">
        <v>12.700075319183062</v>
      </c>
      <c r="J217" s="6">
        <v>12.439895904885994</v>
      </c>
      <c r="K217" s="6">
        <v>12.317014919465215</v>
      </c>
      <c r="L217" s="6">
        <v>12.263618928137141</v>
      </c>
      <c r="M217" s="6">
        <v>12.375665097870108</v>
      </c>
      <c r="N217" s="6">
        <v>12.532269218544684</v>
      </c>
      <c r="O217" s="6">
        <v>12.618286176908445</v>
      </c>
      <c r="P217" s="6">
        <v>12.651844952943188</v>
      </c>
      <c r="Q217" s="6">
        <v>12.656432484802222</v>
      </c>
      <c r="R217" s="6">
        <v>12.578397488679411</v>
      </c>
      <c r="S217" s="6">
        <v>12.533713739650281</v>
      </c>
      <c r="T217" s="6">
        <v>12.622927365662807</v>
      </c>
      <c r="U217" s="6">
        <v>12.677173970249466</v>
      </c>
      <c r="V217" s="6">
        <v>12.660294165417458</v>
      </c>
      <c r="W217" s="6">
        <v>12.649427053563183</v>
      </c>
      <c r="X217" s="6">
        <v>12.669177123128716</v>
      </c>
      <c r="Y217" s="6">
        <v>12.695124702298379</v>
      </c>
      <c r="Z217" s="6">
        <v>12.780627722436929</v>
      </c>
      <c r="AA217" s="6">
        <v>12.977904920797506</v>
      </c>
      <c r="AB217" s="6">
        <v>13.209234381099467</v>
      </c>
      <c r="AC217" s="6">
        <v>13.329391147764062</v>
      </c>
      <c r="AD217" s="6">
        <v>13.311624953479841</v>
      </c>
      <c r="AE217" s="6">
        <v>13.28550539145677</v>
      </c>
      <c r="AF217" s="6">
        <v>13.367870662205295</v>
      </c>
      <c r="AG217" s="6">
        <v>13.543094934409087</v>
      </c>
      <c r="AH217" s="20"/>
    </row>
    <row r="218" spans="1:34" ht="17.25" thickBot="1" x14ac:dyDescent="0.35">
      <c r="A218" s="79"/>
      <c r="B218" s="19" t="s">
        <v>139</v>
      </c>
      <c r="C218" s="19"/>
      <c r="D218" s="5">
        <v>7.6850638552456072</v>
      </c>
      <c r="E218" s="5">
        <v>9.6152137276396488</v>
      </c>
      <c r="F218" s="5">
        <v>10.674127215793838</v>
      </c>
      <c r="G218" s="5">
        <v>11.422988684382688</v>
      </c>
      <c r="H218" s="5">
        <v>11.818305231203194</v>
      </c>
      <c r="I218" s="5">
        <v>11.757381842224786</v>
      </c>
      <c r="J218" s="5">
        <v>11.68867524857095</v>
      </c>
      <c r="K218" s="5">
        <v>11.969074699761903</v>
      </c>
      <c r="L218" s="5">
        <v>12.387987693973397</v>
      </c>
      <c r="M218" s="5">
        <v>12.869546918031403</v>
      </c>
      <c r="N218" s="5">
        <v>13.361957191254323</v>
      </c>
      <c r="O218" s="5">
        <v>13.736369630326031</v>
      </c>
      <c r="P218" s="5">
        <v>13.917083011306248</v>
      </c>
      <c r="Q218" s="5">
        <v>13.950907639768525</v>
      </c>
      <c r="R218" s="5">
        <v>13.857992998355719</v>
      </c>
      <c r="S218" s="5">
        <v>13.903803332711529</v>
      </c>
      <c r="T218" s="5">
        <v>14.330030781635836</v>
      </c>
      <c r="U218" s="5">
        <v>14.810630924906468</v>
      </c>
      <c r="V218" s="5">
        <v>15.023515518810196</v>
      </c>
      <c r="W218" s="5">
        <v>14.982338526033676</v>
      </c>
      <c r="X218" s="5">
        <v>14.886774471694748</v>
      </c>
      <c r="Y218" s="5">
        <v>14.918782932758571</v>
      </c>
      <c r="Z218" s="5">
        <v>15.166035989740545</v>
      </c>
      <c r="AA218" s="5">
        <v>15.570471431262282</v>
      </c>
      <c r="AB218" s="5">
        <v>15.906609807900912</v>
      </c>
      <c r="AC218" s="5">
        <v>16.020823968924812</v>
      </c>
      <c r="AD218" s="5">
        <v>16.049374777122502</v>
      </c>
      <c r="AE218" s="5">
        <v>16.157733231274214</v>
      </c>
      <c r="AF218" s="5">
        <v>16.345244006057861</v>
      </c>
      <c r="AG218" s="5">
        <v>16.572288843069163</v>
      </c>
      <c r="AH218" s="20"/>
    </row>
    <row r="219" spans="1:34" ht="17.25" thickBot="1" x14ac:dyDescent="0.35">
      <c r="A219" s="79"/>
      <c r="B219" s="19" t="s">
        <v>143</v>
      </c>
      <c r="C219" s="19"/>
      <c r="D219" s="6">
        <v>7.9850638552456079</v>
      </c>
      <c r="E219" s="6">
        <v>9.9152137276396495</v>
      </c>
      <c r="F219" s="6">
        <v>10.974127215793839</v>
      </c>
      <c r="G219" s="6">
        <v>11.722988684382688</v>
      </c>
      <c r="H219" s="6">
        <v>12.118305231203195</v>
      </c>
      <c r="I219" s="6">
        <v>12.057381842224787</v>
      </c>
      <c r="J219" s="6">
        <v>11.988675248570951</v>
      </c>
      <c r="K219" s="6">
        <v>12.269074699761902</v>
      </c>
      <c r="L219" s="6">
        <v>12.687987693973396</v>
      </c>
      <c r="M219" s="6">
        <v>13.169546918031404</v>
      </c>
      <c r="N219" s="6">
        <v>13.661957191254324</v>
      </c>
      <c r="O219" s="6">
        <v>14.036369630326032</v>
      </c>
      <c r="P219" s="6">
        <v>14.217083011306247</v>
      </c>
      <c r="Q219" s="6">
        <v>14.250907639768524</v>
      </c>
      <c r="R219" s="6">
        <v>14.157992998355718</v>
      </c>
      <c r="S219" s="6">
        <v>14.20380333271153</v>
      </c>
      <c r="T219" s="6">
        <v>14.630030781635835</v>
      </c>
      <c r="U219" s="6">
        <v>15.110630924906467</v>
      </c>
      <c r="V219" s="6">
        <v>15.323515518810195</v>
      </c>
      <c r="W219" s="6">
        <v>15.282338526033676</v>
      </c>
      <c r="X219" s="6">
        <v>15.186774471694747</v>
      </c>
      <c r="Y219" s="6">
        <v>15.218782932758572</v>
      </c>
      <c r="Z219" s="6">
        <v>15.466035989740545</v>
      </c>
      <c r="AA219" s="6">
        <v>15.870471431262283</v>
      </c>
      <c r="AB219" s="6">
        <v>16.206609807900911</v>
      </c>
      <c r="AC219" s="6">
        <v>16.320823968924813</v>
      </c>
      <c r="AD219" s="6">
        <v>16.349374777122499</v>
      </c>
      <c r="AE219" s="6">
        <v>16.457733231274215</v>
      </c>
      <c r="AF219" s="6">
        <v>16.645244006057862</v>
      </c>
      <c r="AG219" s="6">
        <v>16.872288843069164</v>
      </c>
      <c r="AH219" s="20"/>
    </row>
    <row r="220" spans="1:34" ht="17.25" thickBot="1" x14ac:dyDescent="0.35">
      <c r="A220" s="79"/>
      <c r="B220" s="19" t="s">
        <v>126</v>
      </c>
      <c r="C220" s="19"/>
      <c r="D220" s="5">
        <v>9.4174737865813256</v>
      </c>
      <c r="E220" s="5">
        <v>10.676719290051828</v>
      </c>
      <c r="F220" s="5">
        <v>10.986716428527641</v>
      </c>
      <c r="G220" s="5">
        <v>10.883310559214037</v>
      </c>
      <c r="H220" s="5">
        <v>10.703860545173216</v>
      </c>
      <c r="I220" s="5">
        <v>10.517841706797537</v>
      </c>
      <c r="J220" s="5">
        <v>10.450155812871326</v>
      </c>
      <c r="K220" s="5">
        <v>10.580507566493193</v>
      </c>
      <c r="L220" s="5">
        <v>10.783464055977547</v>
      </c>
      <c r="M220" s="5">
        <v>10.976294843486905</v>
      </c>
      <c r="N220" s="5">
        <v>10.955476861478411</v>
      </c>
      <c r="O220" s="5">
        <v>10.634311425851987</v>
      </c>
      <c r="P220" s="5">
        <v>10.266385035290913</v>
      </c>
      <c r="Q220" s="5">
        <v>10.196570237369111</v>
      </c>
      <c r="R220" s="5">
        <v>10.422931563827955</v>
      </c>
      <c r="S220" s="5">
        <v>10.696889208204174</v>
      </c>
      <c r="T220" s="5">
        <v>10.871969872032439</v>
      </c>
      <c r="U220" s="5">
        <v>10.984897366463635</v>
      </c>
      <c r="V220" s="5">
        <v>11.095023153369176</v>
      </c>
      <c r="W220" s="5">
        <v>11.165911304523394</v>
      </c>
      <c r="X220" s="5">
        <v>11.18616674361288</v>
      </c>
      <c r="Y220" s="5">
        <v>11.15741746846445</v>
      </c>
      <c r="Z220" s="5">
        <v>11.144268638129603</v>
      </c>
      <c r="AA220" s="5">
        <v>11.196079352253545</v>
      </c>
      <c r="AB220" s="5">
        <v>11.253253408729755</v>
      </c>
      <c r="AC220" s="5">
        <v>11.250114213224878</v>
      </c>
      <c r="AD220" s="5">
        <v>11.210557856528439</v>
      </c>
      <c r="AE220" s="5">
        <v>11.19923780912659</v>
      </c>
      <c r="AF220" s="5">
        <v>11.221334968188721</v>
      </c>
      <c r="AG220" s="5">
        <v>11.240455441000371</v>
      </c>
      <c r="AH220" s="20"/>
    </row>
    <row r="221" spans="1:34" ht="17.25" thickBot="1" x14ac:dyDescent="0.35">
      <c r="A221" s="79"/>
      <c r="B221" s="19" t="s">
        <v>117</v>
      </c>
      <c r="C221" s="19"/>
      <c r="D221" s="6">
        <v>9.4174737865813256</v>
      </c>
      <c r="E221" s="6">
        <v>10.676719290051828</v>
      </c>
      <c r="F221" s="6">
        <v>10.986716428527641</v>
      </c>
      <c r="G221" s="6">
        <v>10.883310559214037</v>
      </c>
      <c r="H221" s="6">
        <v>10.703860545173216</v>
      </c>
      <c r="I221" s="6">
        <v>10.517841706797537</v>
      </c>
      <c r="J221" s="6">
        <v>10.450155812871326</v>
      </c>
      <c r="K221" s="6">
        <v>10.580507566493193</v>
      </c>
      <c r="L221" s="6">
        <v>10.783464055977547</v>
      </c>
      <c r="M221" s="6">
        <v>10.976294843486905</v>
      </c>
      <c r="N221" s="6">
        <v>10.955476861478411</v>
      </c>
      <c r="O221" s="6">
        <v>10.634311425851987</v>
      </c>
      <c r="P221" s="6">
        <v>10.266385035290913</v>
      </c>
      <c r="Q221" s="6">
        <v>10.196570237369111</v>
      </c>
      <c r="R221" s="6">
        <v>10.422931563827955</v>
      </c>
      <c r="S221" s="6">
        <v>10.696889208204174</v>
      </c>
      <c r="T221" s="6">
        <v>10.871969872032439</v>
      </c>
      <c r="U221" s="6">
        <v>10.984897366463635</v>
      </c>
      <c r="V221" s="6">
        <v>11.095023153369176</v>
      </c>
      <c r="W221" s="6">
        <v>11.165911304523394</v>
      </c>
      <c r="X221" s="6">
        <v>11.18616674361288</v>
      </c>
      <c r="Y221" s="6">
        <v>11.15741746846445</v>
      </c>
      <c r="Z221" s="6">
        <v>11.144268638129603</v>
      </c>
      <c r="AA221" s="6">
        <v>11.196079352253545</v>
      </c>
      <c r="AB221" s="6">
        <v>11.253253408729755</v>
      </c>
      <c r="AC221" s="6">
        <v>11.250114213224878</v>
      </c>
      <c r="AD221" s="6">
        <v>11.210557856528439</v>
      </c>
      <c r="AE221" s="6">
        <v>11.19923780912659</v>
      </c>
      <c r="AF221" s="6">
        <v>11.221334968188721</v>
      </c>
      <c r="AG221" s="6">
        <v>11.240455441000371</v>
      </c>
      <c r="AH221" s="20"/>
    </row>
    <row r="222" spans="1:34" ht="17.25" thickBot="1" x14ac:dyDescent="0.35">
      <c r="A222" s="79"/>
      <c r="B222" s="19" t="s">
        <v>118</v>
      </c>
      <c r="C222" s="19"/>
      <c r="D222" s="5">
        <v>10.334065565850313</v>
      </c>
      <c r="E222" s="5">
        <v>12.202525350418476</v>
      </c>
      <c r="F222" s="5">
        <v>12.731372922881889</v>
      </c>
      <c r="G222" s="5">
        <v>12.823087128755141</v>
      </c>
      <c r="H222" s="5">
        <v>12.885310656297259</v>
      </c>
      <c r="I222" s="5">
        <v>12.700075319183062</v>
      </c>
      <c r="J222" s="5">
        <v>12.439895904885994</v>
      </c>
      <c r="K222" s="5">
        <v>12.317014919465215</v>
      </c>
      <c r="L222" s="5">
        <v>12.263618928137141</v>
      </c>
      <c r="M222" s="5">
        <v>12.375665097870108</v>
      </c>
      <c r="N222" s="5">
        <v>12.532269218544684</v>
      </c>
      <c r="O222" s="5">
        <v>12.618286176908445</v>
      </c>
      <c r="P222" s="5">
        <v>12.651844952943188</v>
      </c>
      <c r="Q222" s="5">
        <v>12.656432484802222</v>
      </c>
      <c r="R222" s="5">
        <v>12.578397488679411</v>
      </c>
      <c r="S222" s="5">
        <v>12.533713739650281</v>
      </c>
      <c r="T222" s="5">
        <v>12.622927365662807</v>
      </c>
      <c r="U222" s="5">
        <v>12.677173970249466</v>
      </c>
      <c r="V222" s="5">
        <v>12.660294165417458</v>
      </c>
      <c r="W222" s="5">
        <v>12.649427053563183</v>
      </c>
      <c r="X222" s="5">
        <v>12.669177123128716</v>
      </c>
      <c r="Y222" s="5">
        <v>12.695124702298379</v>
      </c>
      <c r="Z222" s="5">
        <v>12.780627722436929</v>
      </c>
      <c r="AA222" s="5">
        <v>12.977904920797506</v>
      </c>
      <c r="AB222" s="5">
        <v>13.209234381099467</v>
      </c>
      <c r="AC222" s="5">
        <v>13.329391147764062</v>
      </c>
      <c r="AD222" s="5">
        <v>13.311624953479841</v>
      </c>
      <c r="AE222" s="5">
        <v>13.28550539145677</v>
      </c>
      <c r="AF222" s="5">
        <v>13.367870662205295</v>
      </c>
      <c r="AG222" s="5">
        <v>13.543094934409087</v>
      </c>
      <c r="AH222" s="20"/>
    </row>
    <row r="223" spans="1:34" ht="17.25" thickBot="1" x14ac:dyDescent="0.35">
      <c r="A223" s="79"/>
      <c r="B223" s="19" t="s">
        <v>132</v>
      </c>
      <c r="C223" s="19"/>
      <c r="D223" s="6">
        <v>10.334065565850313</v>
      </c>
      <c r="E223" s="6">
        <v>12.202525350418476</v>
      </c>
      <c r="F223" s="6">
        <v>12.731372922881889</v>
      </c>
      <c r="G223" s="6">
        <v>12.823087128755141</v>
      </c>
      <c r="H223" s="6">
        <v>12.885310656297259</v>
      </c>
      <c r="I223" s="6">
        <v>12.700075319183062</v>
      </c>
      <c r="J223" s="6">
        <v>12.439895904885994</v>
      </c>
      <c r="K223" s="6">
        <v>12.317014919465215</v>
      </c>
      <c r="L223" s="6">
        <v>12.263618928137141</v>
      </c>
      <c r="M223" s="6">
        <v>12.375665097870108</v>
      </c>
      <c r="N223" s="6">
        <v>12.532269218544684</v>
      </c>
      <c r="O223" s="6">
        <v>12.618286176908445</v>
      </c>
      <c r="P223" s="6">
        <v>12.651844952943188</v>
      </c>
      <c r="Q223" s="6">
        <v>12.656432484802222</v>
      </c>
      <c r="R223" s="6">
        <v>12.578397488679411</v>
      </c>
      <c r="S223" s="6">
        <v>12.533713739650281</v>
      </c>
      <c r="T223" s="6">
        <v>12.622927365662807</v>
      </c>
      <c r="U223" s="6">
        <v>12.677173970249466</v>
      </c>
      <c r="V223" s="6">
        <v>12.660294165417458</v>
      </c>
      <c r="W223" s="6">
        <v>12.649427053563183</v>
      </c>
      <c r="X223" s="6">
        <v>12.669177123128716</v>
      </c>
      <c r="Y223" s="6">
        <v>12.695124702298379</v>
      </c>
      <c r="Z223" s="6">
        <v>12.780627722436929</v>
      </c>
      <c r="AA223" s="6">
        <v>12.977904920797506</v>
      </c>
      <c r="AB223" s="6">
        <v>13.209234381099467</v>
      </c>
      <c r="AC223" s="6">
        <v>13.329391147764062</v>
      </c>
      <c r="AD223" s="6">
        <v>13.311624953479841</v>
      </c>
      <c r="AE223" s="6">
        <v>13.28550539145677</v>
      </c>
      <c r="AF223" s="6">
        <v>13.367870662205295</v>
      </c>
      <c r="AG223" s="6">
        <v>13.543094934409087</v>
      </c>
      <c r="AH223" s="20"/>
    </row>
    <row r="224" spans="1:34" ht="17.25" thickBot="1" x14ac:dyDescent="0.35">
      <c r="A224" s="79"/>
      <c r="B224" s="19" t="s">
        <v>127</v>
      </c>
      <c r="C224" s="19"/>
      <c r="D224" s="5">
        <v>9.4174737865813256</v>
      </c>
      <c r="E224" s="5">
        <v>10.676719290051828</v>
      </c>
      <c r="F224" s="5">
        <v>10.986716428527641</v>
      </c>
      <c r="G224" s="5">
        <v>10.883310559214037</v>
      </c>
      <c r="H224" s="5">
        <v>10.703860545173216</v>
      </c>
      <c r="I224" s="5">
        <v>10.517841706797537</v>
      </c>
      <c r="J224" s="5">
        <v>10.450155812871326</v>
      </c>
      <c r="K224" s="5">
        <v>10.580507566493193</v>
      </c>
      <c r="L224" s="5">
        <v>10.783464055977547</v>
      </c>
      <c r="M224" s="5">
        <v>10.976294843486905</v>
      </c>
      <c r="N224" s="5">
        <v>10.955476861478411</v>
      </c>
      <c r="O224" s="5">
        <v>10.634311425851987</v>
      </c>
      <c r="P224" s="5">
        <v>10.266385035290913</v>
      </c>
      <c r="Q224" s="5">
        <v>10.196570237369111</v>
      </c>
      <c r="R224" s="5">
        <v>10.422931563827955</v>
      </c>
      <c r="S224" s="5">
        <v>10.696889208204174</v>
      </c>
      <c r="T224" s="5">
        <v>10.871969872032439</v>
      </c>
      <c r="U224" s="5">
        <v>10.984897366463635</v>
      </c>
      <c r="V224" s="5">
        <v>11.095023153369176</v>
      </c>
      <c r="W224" s="5">
        <v>11.165911304523394</v>
      </c>
      <c r="X224" s="5">
        <v>11.18616674361288</v>
      </c>
      <c r="Y224" s="5">
        <v>11.15741746846445</v>
      </c>
      <c r="Z224" s="5">
        <v>11.144268638129603</v>
      </c>
      <c r="AA224" s="5">
        <v>11.196079352253545</v>
      </c>
      <c r="AB224" s="5">
        <v>11.253253408729755</v>
      </c>
      <c r="AC224" s="5">
        <v>11.250114213224878</v>
      </c>
      <c r="AD224" s="5">
        <v>11.210557856528439</v>
      </c>
      <c r="AE224" s="5">
        <v>11.19923780912659</v>
      </c>
      <c r="AF224" s="5">
        <v>11.221334968188721</v>
      </c>
      <c r="AG224" s="5">
        <v>11.240455441000371</v>
      </c>
      <c r="AH224" s="20"/>
    </row>
    <row r="225" spans="1:34" ht="17.25" thickBot="1" x14ac:dyDescent="0.35">
      <c r="A225" s="79"/>
      <c r="B225" s="19" t="s">
        <v>121</v>
      </c>
      <c r="C225" s="19"/>
      <c r="D225" s="6">
        <v>11.922094084545575</v>
      </c>
      <c r="E225" s="6">
        <v>13.928447806242264</v>
      </c>
      <c r="F225" s="6">
        <v>14.962374562264042</v>
      </c>
      <c r="G225" s="6">
        <v>15.663517272636673</v>
      </c>
      <c r="H225" s="6">
        <v>16.00836082682196</v>
      </c>
      <c r="I225" s="6">
        <v>15.791027013373547</v>
      </c>
      <c r="J225" s="6">
        <v>15.499342773600109</v>
      </c>
      <c r="K225" s="6">
        <v>15.494107375337038</v>
      </c>
      <c r="L225" s="6">
        <v>15.595359401468194</v>
      </c>
      <c r="M225" s="6">
        <v>15.779991487621494</v>
      </c>
      <c r="N225" s="6">
        <v>15.823356639085745</v>
      </c>
      <c r="O225" s="6">
        <v>15.608662184934996</v>
      </c>
      <c r="P225" s="6">
        <v>15.370447428414694</v>
      </c>
      <c r="Q225" s="6">
        <v>15.318091956531701</v>
      </c>
      <c r="R225" s="6">
        <v>15.363154787740427</v>
      </c>
      <c r="S225" s="6">
        <v>15.45011832129731</v>
      </c>
      <c r="T225" s="6">
        <v>15.621685135217398</v>
      </c>
      <c r="U225" s="6">
        <v>15.757401498481741</v>
      </c>
      <c r="V225" s="6">
        <v>15.794918030791404</v>
      </c>
      <c r="W225" s="6">
        <v>15.776110721893884</v>
      </c>
      <c r="X225" s="6">
        <v>15.761381726511718</v>
      </c>
      <c r="Y225" s="6">
        <v>15.787360945229977</v>
      </c>
      <c r="Z225" s="6">
        <v>15.90938228009842</v>
      </c>
      <c r="AA225" s="6">
        <v>16.13005489519891</v>
      </c>
      <c r="AB225" s="6">
        <v>16.34891879150732</v>
      </c>
      <c r="AC225" s="6">
        <v>16.449295977962713</v>
      </c>
      <c r="AD225" s="6">
        <v>16.453279651131965</v>
      </c>
      <c r="AE225" s="6">
        <v>16.49851389658475</v>
      </c>
      <c r="AF225" s="6">
        <v>16.628317620838402</v>
      </c>
      <c r="AG225" s="6">
        <v>16.7704146918134</v>
      </c>
      <c r="AH225" s="20"/>
    </row>
    <row r="226" spans="1:34" ht="17.25" thickBot="1" x14ac:dyDescent="0.35">
      <c r="A226" s="79"/>
      <c r="B226" s="19" t="s">
        <v>134</v>
      </c>
      <c r="C226" s="19"/>
      <c r="D226" s="5">
        <v>7.9850638552456079</v>
      </c>
      <c r="E226" s="5">
        <v>9.9152137276396495</v>
      </c>
      <c r="F226" s="5">
        <v>10.974127215793839</v>
      </c>
      <c r="G226" s="5">
        <v>11.722988684382688</v>
      </c>
      <c r="H226" s="5">
        <v>12.118305231203195</v>
      </c>
      <c r="I226" s="5">
        <v>12.057381842224787</v>
      </c>
      <c r="J226" s="5">
        <v>11.988675248570951</v>
      </c>
      <c r="K226" s="5">
        <v>12.269074699761902</v>
      </c>
      <c r="L226" s="5">
        <v>12.687987693973396</v>
      </c>
      <c r="M226" s="5">
        <v>13.169546918031404</v>
      </c>
      <c r="N226" s="5">
        <v>13.661957191254324</v>
      </c>
      <c r="O226" s="5">
        <v>14.036369630326032</v>
      </c>
      <c r="P226" s="5">
        <v>14.217083011306247</v>
      </c>
      <c r="Q226" s="5">
        <v>14.250907639768524</v>
      </c>
      <c r="R226" s="5">
        <v>14.157992998355718</v>
      </c>
      <c r="S226" s="5">
        <v>14.20380333271153</v>
      </c>
      <c r="T226" s="5">
        <v>14.630030781635835</v>
      </c>
      <c r="U226" s="5">
        <v>15.110630924906467</v>
      </c>
      <c r="V226" s="5">
        <v>15.323515518810195</v>
      </c>
      <c r="W226" s="5">
        <v>15.282338526033676</v>
      </c>
      <c r="X226" s="5">
        <v>15.186774471694747</v>
      </c>
      <c r="Y226" s="5">
        <v>15.218782932758572</v>
      </c>
      <c r="Z226" s="5">
        <v>15.466035989740545</v>
      </c>
      <c r="AA226" s="5">
        <v>15.870471431262283</v>
      </c>
      <c r="AB226" s="5">
        <v>16.206609807900911</v>
      </c>
      <c r="AC226" s="5">
        <v>16.320823968924813</v>
      </c>
      <c r="AD226" s="5">
        <v>16.349374777122499</v>
      </c>
      <c r="AE226" s="5">
        <v>16.457733231274215</v>
      </c>
      <c r="AF226" s="5">
        <v>16.645244006057862</v>
      </c>
      <c r="AG226" s="5">
        <v>16.872288843069164</v>
      </c>
      <c r="AH226" s="20"/>
    </row>
    <row r="227" spans="1:34" ht="17.25" thickBot="1" x14ac:dyDescent="0.35">
      <c r="A227" s="79"/>
      <c r="B227" s="19" t="s">
        <v>115</v>
      </c>
      <c r="C227" s="19"/>
      <c r="D227" s="6">
        <v>9.4174737865813256</v>
      </c>
      <c r="E227" s="6">
        <v>10.676719290051828</v>
      </c>
      <c r="F227" s="6">
        <v>10.986716428527641</v>
      </c>
      <c r="G227" s="6">
        <v>10.883310559214037</v>
      </c>
      <c r="H227" s="6">
        <v>10.703860545173216</v>
      </c>
      <c r="I227" s="6">
        <v>10.517841706797537</v>
      </c>
      <c r="J227" s="6">
        <v>10.450155812871326</v>
      </c>
      <c r="K227" s="6">
        <v>10.580507566493193</v>
      </c>
      <c r="L227" s="6">
        <v>10.783464055977547</v>
      </c>
      <c r="M227" s="6">
        <v>10.976294843486905</v>
      </c>
      <c r="N227" s="6">
        <v>10.955476861478411</v>
      </c>
      <c r="O227" s="6">
        <v>10.634311425851987</v>
      </c>
      <c r="P227" s="6">
        <v>10.266385035290913</v>
      </c>
      <c r="Q227" s="6">
        <v>10.196570237369111</v>
      </c>
      <c r="R227" s="6">
        <v>10.422931563827955</v>
      </c>
      <c r="S227" s="6">
        <v>10.696889208204174</v>
      </c>
      <c r="T227" s="6">
        <v>10.871969872032439</v>
      </c>
      <c r="U227" s="6">
        <v>10.984897366463635</v>
      </c>
      <c r="V227" s="6">
        <v>11.095023153369176</v>
      </c>
      <c r="W227" s="6">
        <v>11.165911304523394</v>
      </c>
      <c r="X227" s="6">
        <v>11.18616674361288</v>
      </c>
      <c r="Y227" s="6">
        <v>11.15741746846445</v>
      </c>
      <c r="Z227" s="6">
        <v>11.144268638129603</v>
      </c>
      <c r="AA227" s="6">
        <v>11.196079352253545</v>
      </c>
      <c r="AB227" s="6">
        <v>11.253253408729755</v>
      </c>
      <c r="AC227" s="6">
        <v>11.250114213224878</v>
      </c>
      <c r="AD227" s="6">
        <v>11.210557856528439</v>
      </c>
      <c r="AE227" s="6">
        <v>11.19923780912659</v>
      </c>
      <c r="AF227" s="6">
        <v>11.221334968188721</v>
      </c>
      <c r="AG227" s="6">
        <v>11.240455441000371</v>
      </c>
      <c r="AH227" s="20"/>
    </row>
    <row r="228" spans="1:34" ht="17.25" thickBot="1" x14ac:dyDescent="0.35">
      <c r="A228" s="79"/>
      <c r="B228" s="19" t="s">
        <v>113</v>
      </c>
      <c r="C228" s="19"/>
      <c r="D228" s="5">
        <v>11.472094084545576</v>
      </c>
      <c r="E228" s="5">
        <v>13.478447806242265</v>
      </c>
      <c r="F228" s="5">
        <v>14.512374562264043</v>
      </c>
      <c r="G228" s="5">
        <v>15.213517272636674</v>
      </c>
      <c r="H228" s="5">
        <v>15.558360826821961</v>
      </c>
      <c r="I228" s="5">
        <v>15.341027013373548</v>
      </c>
      <c r="J228" s="5">
        <v>15.04934277360011</v>
      </c>
      <c r="K228" s="5">
        <v>15.044107375337038</v>
      </c>
      <c r="L228" s="5">
        <v>15.145359401468195</v>
      </c>
      <c r="M228" s="5">
        <v>15.329991487621495</v>
      </c>
      <c r="N228" s="5">
        <v>15.373356639085745</v>
      </c>
      <c r="O228" s="5">
        <v>15.158662184934997</v>
      </c>
      <c r="P228" s="5">
        <v>14.920447428414695</v>
      </c>
      <c r="Q228" s="5">
        <v>14.868091956531702</v>
      </c>
      <c r="R228" s="5">
        <v>14.913154787740428</v>
      </c>
      <c r="S228" s="5">
        <v>15.000118321297311</v>
      </c>
      <c r="T228" s="5">
        <v>15.171685135217398</v>
      </c>
      <c r="U228" s="5">
        <v>15.307401498481742</v>
      </c>
      <c r="V228" s="5">
        <v>15.344918030791405</v>
      </c>
      <c r="W228" s="5">
        <v>15.326110721893885</v>
      </c>
      <c r="X228" s="5">
        <v>15.311381726511719</v>
      </c>
      <c r="Y228" s="5">
        <v>15.337360945229978</v>
      </c>
      <c r="Z228" s="5">
        <v>15.459382280098421</v>
      </c>
      <c r="AA228" s="5">
        <v>15.680054895198914</v>
      </c>
      <c r="AB228" s="5">
        <v>15.89891879150732</v>
      </c>
      <c r="AC228" s="5">
        <v>15.999295977962712</v>
      </c>
      <c r="AD228" s="5">
        <v>16.003279651131969</v>
      </c>
      <c r="AE228" s="5">
        <v>16.048513896584751</v>
      </c>
      <c r="AF228" s="5">
        <v>16.178317620838406</v>
      </c>
      <c r="AG228" s="5">
        <v>16.320414691813401</v>
      </c>
      <c r="AH228" s="20"/>
    </row>
    <row r="229" spans="1:34" ht="17.25" thickBot="1" x14ac:dyDescent="0.35">
      <c r="A229" s="79"/>
      <c r="B229" s="19" t="s">
        <v>119</v>
      </c>
      <c r="C229" s="19"/>
      <c r="D229" s="6">
        <v>11.871759518423094</v>
      </c>
      <c r="E229" s="6">
        <v>14.082047001038578</v>
      </c>
      <c r="F229" s="6">
        <v>15.410670217527079</v>
      </c>
      <c r="G229" s="6">
        <v>16.329256956960222</v>
      </c>
      <c r="H229" s="6">
        <v>16.913123251823333</v>
      </c>
      <c r="I229" s="6">
        <v>17.089163148500617</v>
      </c>
      <c r="J229" s="6">
        <v>17.2304295439694</v>
      </c>
      <c r="K229" s="6">
        <v>17.664563197869807</v>
      </c>
      <c r="L229" s="6">
        <v>18.283820478767385</v>
      </c>
      <c r="M229" s="6">
        <v>19.053849357521006</v>
      </c>
      <c r="N229" s="6">
        <v>19.730669614786052</v>
      </c>
      <c r="O229" s="6">
        <v>20.012191966470162</v>
      </c>
      <c r="P229" s="6">
        <v>19.980083882539439</v>
      </c>
      <c r="Q229" s="6">
        <v>19.927770817681679</v>
      </c>
      <c r="R229" s="6">
        <v>19.911137930185205</v>
      </c>
      <c r="S229" s="6">
        <v>20.164508844448697</v>
      </c>
      <c r="T229" s="6">
        <v>20.914518447630456</v>
      </c>
      <c r="U229" s="6">
        <v>21.636607703314461</v>
      </c>
      <c r="V229" s="6">
        <v>21.838693993885009</v>
      </c>
      <c r="W229" s="6">
        <v>21.676649311225876</v>
      </c>
      <c r="X229" s="6">
        <v>21.517382873161012</v>
      </c>
      <c r="Y229" s="6">
        <v>21.577926246036625</v>
      </c>
      <c r="Z229" s="6">
        <v>21.947904947552313</v>
      </c>
      <c r="AA229" s="6">
        <v>22.530913829158266</v>
      </c>
      <c r="AB229" s="6">
        <v>23.026644239722145</v>
      </c>
      <c r="AC229" s="6">
        <v>23.26980521693061</v>
      </c>
      <c r="AD229" s="6">
        <v>23.458903095043159</v>
      </c>
      <c r="AE229" s="6">
        <v>24.152165446189077</v>
      </c>
      <c r="AF229" s="6">
        <v>25.408118744643005</v>
      </c>
      <c r="AG229" s="6">
        <v>26.650652111856168</v>
      </c>
      <c r="AH229" s="20"/>
    </row>
    <row r="230" spans="1:34" ht="17.25" thickBot="1" x14ac:dyDescent="0.35">
      <c r="A230" s="79"/>
      <c r="B230" s="19" t="s">
        <v>133</v>
      </c>
      <c r="C230" s="19"/>
      <c r="D230" s="5">
        <v>11.871759518423094</v>
      </c>
      <c r="E230" s="5">
        <v>14.082047001038578</v>
      </c>
      <c r="F230" s="5">
        <v>15.410670217527079</v>
      </c>
      <c r="G230" s="5">
        <v>16.329256956960222</v>
      </c>
      <c r="H230" s="5">
        <v>16.913123251823333</v>
      </c>
      <c r="I230" s="5">
        <v>17.089163148500617</v>
      </c>
      <c r="J230" s="5">
        <v>17.2304295439694</v>
      </c>
      <c r="K230" s="5">
        <v>17.664563197869807</v>
      </c>
      <c r="L230" s="5">
        <v>18.283820478767385</v>
      </c>
      <c r="M230" s="5">
        <v>19.053849357521006</v>
      </c>
      <c r="N230" s="5">
        <v>19.730669614786052</v>
      </c>
      <c r="O230" s="5">
        <v>20.012191966470162</v>
      </c>
      <c r="P230" s="5">
        <v>19.980083882539439</v>
      </c>
      <c r="Q230" s="5">
        <v>19.927770817681679</v>
      </c>
      <c r="R230" s="5">
        <v>19.911137930185205</v>
      </c>
      <c r="S230" s="5">
        <v>20.164508844448697</v>
      </c>
      <c r="T230" s="5">
        <v>20.914518447630456</v>
      </c>
      <c r="U230" s="5">
        <v>21.636607703314461</v>
      </c>
      <c r="V230" s="5">
        <v>21.838693993885009</v>
      </c>
      <c r="W230" s="5">
        <v>21.676649311225876</v>
      </c>
      <c r="X230" s="5">
        <v>21.517382873161012</v>
      </c>
      <c r="Y230" s="5">
        <v>21.577926246036625</v>
      </c>
      <c r="Z230" s="5">
        <v>21.947904947552313</v>
      </c>
      <c r="AA230" s="5">
        <v>22.530913829158266</v>
      </c>
      <c r="AB230" s="5">
        <v>23.026644239722145</v>
      </c>
      <c r="AC230" s="5">
        <v>23.26980521693061</v>
      </c>
      <c r="AD230" s="5">
        <v>23.458903095043159</v>
      </c>
      <c r="AE230" s="5">
        <v>24.152165446189077</v>
      </c>
      <c r="AF230" s="5">
        <v>25.408118744643005</v>
      </c>
      <c r="AG230" s="5">
        <v>26.650652111856168</v>
      </c>
      <c r="AH230" s="20"/>
    </row>
    <row r="231" spans="1:34" ht="17.25" thickBot="1" x14ac:dyDescent="0.35">
      <c r="A231" s="79"/>
      <c r="B231" s="19" t="s">
        <v>141</v>
      </c>
      <c r="C231" s="19"/>
      <c r="D231" s="6">
        <v>10.134065565850314</v>
      </c>
      <c r="E231" s="6">
        <v>12.002525350418477</v>
      </c>
      <c r="F231" s="6">
        <v>12.531372922881889</v>
      </c>
      <c r="G231" s="6">
        <v>12.623087128755142</v>
      </c>
      <c r="H231" s="6">
        <v>12.68531065629726</v>
      </c>
      <c r="I231" s="6">
        <v>12.500075319183063</v>
      </c>
      <c r="J231" s="6">
        <v>12.239895904885994</v>
      </c>
      <c r="K231" s="6">
        <v>12.117014919465216</v>
      </c>
      <c r="L231" s="6">
        <v>12.063618928137142</v>
      </c>
      <c r="M231" s="6">
        <v>12.175665097870109</v>
      </c>
      <c r="N231" s="6">
        <v>12.332269218544685</v>
      </c>
      <c r="O231" s="6">
        <v>12.418286176908445</v>
      </c>
      <c r="P231" s="6">
        <v>12.451844952943189</v>
      </c>
      <c r="Q231" s="6">
        <v>12.456432484802223</v>
      </c>
      <c r="R231" s="6">
        <v>12.378397488679411</v>
      </c>
      <c r="S231" s="6">
        <v>12.333713739650282</v>
      </c>
      <c r="T231" s="6">
        <v>12.422927365662808</v>
      </c>
      <c r="U231" s="6">
        <v>12.477173970249467</v>
      </c>
      <c r="V231" s="6">
        <v>12.460294165417459</v>
      </c>
      <c r="W231" s="6">
        <v>12.449427053563184</v>
      </c>
      <c r="X231" s="6">
        <v>12.469177123128716</v>
      </c>
      <c r="Y231" s="6">
        <v>12.49512470229838</v>
      </c>
      <c r="Z231" s="6">
        <v>12.58062772243693</v>
      </c>
      <c r="AA231" s="6">
        <v>12.777904920797507</v>
      </c>
      <c r="AB231" s="6">
        <v>13.009234381099468</v>
      </c>
      <c r="AC231" s="6">
        <v>13.129391147764062</v>
      </c>
      <c r="AD231" s="6">
        <v>13.111624953479842</v>
      </c>
      <c r="AE231" s="6">
        <v>13.08550539145677</v>
      </c>
      <c r="AF231" s="6">
        <v>13.167870662205296</v>
      </c>
      <c r="AG231" s="6">
        <v>13.343094934409088</v>
      </c>
      <c r="AH231" s="20"/>
    </row>
    <row r="232" spans="1:34" ht="17.25" thickBot="1" x14ac:dyDescent="0.35">
      <c r="A232" s="79"/>
      <c r="B232" s="19" t="s">
        <v>142</v>
      </c>
      <c r="C232" s="19"/>
      <c r="D232" s="5">
        <v>10.134065565850314</v>
      </c>
      <c r="E232" s="5">
        <v>12.002525350418477</v>
      </c>
      <c r="F232" s="5">
        <v>12.531372922881889</v>
      </c>
      <c r="G232" s="5">
        <v>12.623087128755142</v>
      </c>
      <c r="H232" s="5">
        <v>12.68531065629726</v>
      </c>
      <c r="I232" s="5">
        <v>12.500075319183063</v>
      </c>
      <c r="J232" s="5">
        <v>12.239895904885994</v>
      </c>
      <c r="K232" s="5">
        <v>12.117014919465216</v>
      </c>
      <c r="L232" s="5">
        <v>12.063618928137142</v>
      </c>
      <c r="M232" s="5">
        <v>12.175665097870109</v>
      </c>
      <c r="N232" s="5">
        <v>12.332269218544685</v>
      </c>
      <c r="O232" s="5">
        <v>12.418286176908445</v>
      </c>
      <c r="P232" s="5">
        <v>12.451844952943189</v>
      </c>
      <c r="Q232" s="5">
        <v>12.456432484802223</v>
      </c>
      <c r="R232" s="5">
        <v>12.378397488679411</v>
      </c>
      <c r="S232" s="5">
        <v>12.333713739650282</v>
      </c>
      <c r="T232" s="5">
        <v>12.422927365662808</v>
      </c>
      <c r="U232" s="5">
        <v>12.477173970249467</v>
      </c>
      <c r="V232" s="5">
        <v>12.460294165417459</v>
      </c>
      <c r="W232" s="5">
        <v>12.449427053563184</v>
      </c>
      <c r="X232" s="5">
        <v>12.469177123128716</v>
      </c>
      <c r="Y232" s="5">
        <v>12.49512470229838</v>
      </c>
      <c r="Z232" s="5">
        <v>12.58062772243693</v>
      </c>
      <c r="AA232" s="5">
        <v>12.777904920797507</v>
      </c>
      <c r="AB232" s="5">
        <v>13.009234381099468</v>
      </c>
      <c r="AC232" s="5">
        <v>13.129391147764062</v>
      </c>
      <c r="AD232" s="5">
        <v>13.111624953479842</v>
      </c>
      <c r="AE232" s="5">
        <v>13.08550539145677</v>
      </c>
      <c r="AF232" s="5">
        <v>13.167870662205296</v>
      </c>
      <c r="AG232" s="5">
        <v>13.343094934409088</v>
      </c>
      <c r="AH232" s="20"/>
    </row>
    <row r="233" spans="1:34" ht="17.25" thickBot="1" x14ac:dyDescent="0.35">
      <c r="A233" s="79"/>
      <c r="B233" s="19" t="s">
        <v>182</v>
      </c>
      <c r="C233" s="19"/>
      <c r="D233" s="6">
        <v>8.0540381563359986</v>
      </c>
      <c r="E233" s="6">
        <v>10.094325870421244</v>
      </c>
      <c r="F233" s="6">
        <v>10.696066146681559</v>
      </c>
      <c r="G233" s="6">
        <v>10.814227821145391</v>
      </c>
      <c r="H233" s="6">
        <v>10.769264644013376</v>
      </c>
      <c r="I233" s="6">
        <v>10.751142418570835</v>
      </c>
      <c r="J233" s="6">
        <v>10.881963173903408</v>
      </c>
      <c r="K233" s="6">
        <v>11.213104997297545</v>
      </c>
      <c r="L233" s="6">
        <v>11.692683737704652</v>
      </c>
      <c r="M233" s="6">
        <v>12.103758868183689</v>
      </c>
      <c r="N233" s="6">
        <v>12.219074233001415</v>
      </c>
      <c r="O233" s="6">
        <v>11.978431764854133</v>
      </c>
      <c r="P233" s="6">
        <v>11.676010949904217</v>
      </c>
      <c r="Q233" s="6">
        <v>11.747816096908199</v>
      </c>
      <c r="R233" s="6">
        <v>12.297366476664674</v>
      </c>
      <c r="S233" s="6">
        <v>12.938631810746237</v>
      </c>
      <c r="T233" s="6">
        <v>13.337263223260781</v>
      </c>
      <c r="U233" s="6">
        <v>13.61626400524311</v>
      </c>
      <c r="V233" s="6">
        <v>13.894643775992661</v>
      </c>
      <c r="W233" s="6">
        <v>14.133760082735268</v>
      </c>
      <c r="X233" s="6">
        <v>14.316268647650279</v>
      </c>
      <c r="Y233" s="6">
        <v>14.423830655112551</v>
      </c>
      <c r="Z233" s="6">
        <v>14.526927599365214</v>
      </c>
      <c r="AA233" s="6">
        <v>14.733002986211719</v>
      </c>
      <c r="AB233" s="6">
        <v>15.005650469963397</v>
      </c>
      <c r="AC233" s="6">
        <v>15.232831264325849</v>
      </c>
      <c r="AD233" s="6">
        <v>15.396717471208303</v>
      </c>
      <c r="AE233" s="6">
        <v>15.562963024665915</v>
      </c>
      <c r="AF233" s="6">
        <v>15.756079032210671</v>
      </c>
      <c r="AG233" s="6">
        <v>15.949916730161336</v>
      </c>
      <c r="AH233" s="20"/>
    </row>
    <row r="234" spans="1:34" ht="17.25" thickBot="1" x14ac:dyDescent="0.35">
      <c r="A234" s="79"/>
      <c r="B234" s="19" t="s">
        <v>122</v>
      </c>
      <c r="C234" s="19"/>
      <c r="D234" s="5">
        <v>11.522094084545575</v>
      </c>
      <c r="E234" s="5">
        <v>13.528447806242266</v>
      </c>
      <c r="F234" s="5">
        <v>14.56237456226404</v>
      </c>
      <c r="G234" s="5">
        <v>15.263517272636673</v>
      </c>
      <c r="H234" s="5">
        <v>15.60836082682196</v>
      </c>
      <c r="I234" s="5">
        <v>15.391027013373549</v>
      </c>
      <c r="J234" s="5">
        <v>15.09934277360011</v>
      </c>
      <c r="K234" s="5">
        <v>15.094107375337037</v>
      </c>
      <c r="L234" s="5">
        <v>15.195359401468194</v>
      </c>
      <c r="M234" s="5">
        <v>15.379991487621494</v>
      </c>
      <c r="N234" s="5">
        <v>15.423356639085743</v>
      </c>
      <c r="O234" s="5">
        <v>15.208662184934997</v>
      </c>
      <c r="P234" s="5">
        <v>14.970447428414694</v>
      </c>
      <c r="Q234" s="5">
        <v>14.918091956531701</v>
      </c>
      <c r="R234" s="5">
        <v>14.963154787740427</v>
      </c>
      <c r="S234" s="5">
        <v>15.050118321297312</v>
      </c>
      <c r="T234" s="5">
        <v>15.221685135217395</v>
      </c>
      <c r="U234" s="5">
        <v>15.357401498481739</v>
      </c>
      <c r="V234" s="5">
        <v>15.394918030791406</v>
      </c>
      <c r="W234" s="5">
        <v>15.376110721893884</v>
      </c>
      <c r="X234" s="5">
        <v>15.36138172651172</v>
      </c>
      <c r="Y234" s="5">
        <v>15.387360945229975</v>
      </c>
      <c r="Z234" s="5">
        <v>15.509382280098421</v>
      </c>
      <c r="AA234" s="5">
        <v>15.730054895198911</v>
      </c>
      <c r="AB234" s="5">
        <v>15.948918791507317</v>
      </c>
      <c r="AC234" s="5">
        <v>16.049295977962711</v>
      </c>
      <c r="AD234" s="5">
        <v>16.053279651131966</v>
      </c>
      <c r="AE234" s="5">
        <v>16.098513896584748</v>
      </c>
      <c r="AF234" s="5">
        <v>16.228317620838403</v>
      </c>
      <c r="AG234" s="5">
        <v>16.370414691813401</v>
      </c>
      <c r="AH234" s="20"/>
    </row>
    <row r="235" spans="1:34" ht="17.25" thickBot="1" x14ac:dyDescent="0.35">
      <c r="A235" s="79"/>
      <c r="B235" s="19" t="s">
        <v>140</v>
      </c>
      <c r="C235" s="19"/>
      <c r="D235" s="6">
        <v>7.9850638552456079</v>
      </c>
      <c r="E235" s="6">
        <v>9.9152137276396495</v>
      </c>
      <c r="F235" s="6">
        <v>10.974127215793839</v>
      </c>
      <c r="G235" s="6">
        <v>11.722988684382688</v>
      </c>
      <c r="H235" s="6">
        <v>12.118305231203195</v>
      </c>
      <c r="I235" s="6">
        <v>12.057381842224787</v>
      </c>
      <c r="J235" s="6">
        <v>11.988675248570951</v>
      </c>
      <c r="K235" s="6">
        <v>12.269074699761902</v>
      </c>
      <c r="L235" s="6">
        <v>12.687987693973396</v>
      </c>
      <c r="M235" s="6">
        <v>13.169546918031404</v>
      </c>
      <c r="N235" s="6">
        <v>13.661957191254324</v>
      </c>
      <c r="O235" s="6">
        <v>14.036369630326032</v>
      </c>
      <c r="P235" s="6">
        <v>14.217083011306247</v>
      </c>
      <c r="Q235" s="6">
        <v>14.250907639768524</v>
      </c>
      <c r="R235" s="6">
        <v>14.157992998355718</v>
      </c>
      <c r="S235" s="6">
        <v>14.20380333271153</v>
      </c>
      <c r="T235" s="6">
        <v>14.630030781635835</v>
      </c>
      <c r="U235" s="6">
        <v>15.110630924906467</v>
      </c>
      <c r="V235" s="6">
        <v>15.323515518810195</v>
      </c>
      <c r="W235" s="6">
        <v>15.282338526033676</v>
      </c>
      <c r="X235" s="6">
        <v>15.186774471694747</v>
      </c>
      <c r="Y235" s="6">
        <v>15.218782932758572</v>
      </c>
      <c r="Z235" s="6">
        <v>15.466035989740545</v>
      </c>
      <c r="AA235" s="6">
        <v>15.870471431262283</v>
      </c>
      <c r="AB235" s="6">
        <v>16.206609807900911</v>
      </c>
      <c r="AC235" s="6">
        <v>16.320823968924813</v>
      </c>
      <c r="AD235" s="6">
        <v>16.349374777122499</v>
      </c>
      <c r="AE235" s="6">
        <v>16.457733231274215</v>
      </c>
      <c r="AF235" s="6">
        <v>16.645244006057862</v>
      </c>
      <c r="AG235" s="6">
        <v>16.872288843069164</v>
      </c>
      <c r="AH235" s="20"/>
    </row>
    <row r="236" spans="1:34" ht="17.25" thickBot="1" x14ac:dyDescent="0.35">
      <c r="A236" s="79"/>
      <c r="B236" s="19" t="s">
        <v>116</v>
      </c>
      <c r="C236" s="19"/>
      <c r="D236" s="5">
        <v>8.0540381563359986</v>
      </c>
      <c r="E236" s="5">
        <v>10.094325870421244</v>
      </c>
      <c r="F236" s="5">
        <v>10.696066146681559</v>
      </c>
      <c r="G236" s="5">
        <v>10.814227821145391</v>
      </c>
      <c r="H236" s="5">
        <v>10.769264644013376</v>
      </c>
      <c r="I236" s="5">
        <v>10.751142418570835</v>
      </c>
      <c r="J236" s="5">
        <v>10.881963173903408</v>
      </c>
      <c r="K236" s="5">
        <v>11.213104997297545</v>
      </c>
      <c r="L236" s="5">
        <v>11.692683737704652</v>
      </c>
      <c r="M236" s="5">
        <v>12.103758868183689</v>
      </c>
      <c r="N236" s="5">
        <v>12.219074233001415</v>
      </c>
      <c r="O236" s="5">
        <v>11.978431764854133</v>
      </c>
      <c r="P236" s="5">
        <v>11.676010949904217</v>
      </c>
      <c r="Q236" s="5">
        <v>11.747816096908199</v>
      </c>
      <c r="R236" s="5">
        <v>12.297366476664674</v>
      </c>
      <c r="S236" s="5">
        <v>12.938631810746237</v>
      </c>
      <c r="T236" s="5">
        <v>13.337263223260781</v>
      </c>
      <c r="U236" s="5">
        <v>13.61626400524311</v>
      </c>
      <c r="V236" s="5">
        <v>13.894643775992661</v>
      </c>
      <c r="W236" s="5">
        <v>14.133760082735268</v>
      </c>
      <c r="X236" s="5">
        <v>14.316268647650279</v>
      </c>
      <c r="Y236" s="5">
        <v>14.423830655112551</v>
      </c>
      <c r="Z236" s="5">
        <v>14.526927599365214</v>
      </c>
      <c r="AA236" s="5">
        <v>14.733002986211719</v>
      </c>
      <c r="AB236" s="5">
        <v>15.005650469963397</v>
      </c>
      <c r="AC236" s="5">
        <v>15.232831264325849</v>
      </c>
      <c r="AD236" s="5">
        <v>15.396717471208303</v>
      </c>
      <c r="AE236" s="5">
        <v>15.562963024665915</v>
      </c>
      <c r="AF236" s="5">
        <v>15.756079032210671</v>
      </c>
      <c r="AG236" s="5">
        <v>15.949916730161336</v>
      </c>
      <c r="AH236" s="20"/>
    </row>
    <row r="237" spans="1:34" ht="17.25" thickBot="1" x14ac:dyDescent="0.35">
      <c r="A237" s="79"/>
      <c r="B237" s="18" t="s">
        <v>180</v>
      </c>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20"/>
    </row>
    <row r="238" spans="1:34" ht="17.25" thickBot="1" x14ac:dyDescent="0.35">
      <c r="A238" s="79"/>
      <c r="B238" s="19" t="s">
        <v>183</v>
      </c>
      <c r="C238" s="19"/>
      <c r="D238" s="6">
        <v>12.172094084545575</v>
      </c>
      <c r="E238" s="6">
        <v>14.178447806242264</v>
      </c>
      <c r="F238" s="6">
        <v>15.212374562264042</v>
      </c>
      <c r="G238" s="6">
        <v>15.913517272636673</v>
      </c>
      <c r="H238" s="6">
        <v>16.25836082682196</v>
      </c>
      <c r="I238" s="6">
        <v>16.041027013373547</v>
      </c>
      <c r="J238" s="6">
        <v>15.749342773600109</v>
      </c>
      <c r="K238" s="6">
        <v>15.744107375337038</v>
      </c>
      <c r="L238" s="6">
        <v>15.845359401468194</v>
      </c>
      <c r="M238" s="6">
        <v>16.029991487621494</v>
      </c>
      <c r="N238" s="6">
        <v>16.073356639085745</v>
      </c>
      <c r="O238" s="6">
        <v>15.858662184934996</v>
      </c>
      <c r="P238" s="6">
        <v>15.620447428414694</v>
      </c>
      <c r="Q238" s="6">
        <v>15.568091956531701</v>
      </c>
      <c r="R238" s="6">
        <v>15.613154787740427</v>
      </c>
      <c r="S238" s="6">
        <v>15.70011832129731</v>
      </c>
      <c r="T238" s="6">
        <v>15.871685135217398</v>
      </c>
      <c r="U238" s="6">
        <v>16.007401498481741</v>
      </c>
      <c r="V238" s="6">
        <v>16.044918030791404</v>
      </c>
      <c r="W238" s="6">
        <v>16.026110721893886</v>
      </c>
      <c r="X238" s="6">
        <v>16.011381726511722</v>
      </c>
      <c r="Y238" s="6">
        <v>16.037360945229977</v>
      </c>
      <c r="Z238" s="6">
        <v>16.15938228009842</v>
      </c>
      <c r="AA238" s="6">
        <v>16.38005489519891</v>
      </c>
      <c r="AB238" s="6">
        <v>16.59891879150732</v>
      </c>
      <c r="AC238" s="6">
        <v>16.699295977962713</v>
      </c>
      <c r="AD238" s="6">
        <v>16.703279651131965</v>
      </c>
      <c r="AE238" s="6">
        <v>16.74851389658475</v>
      </c>
      <c r="AF238" s="6">
        <v>16.878317620838402</v>
      </c>
      <c r="AG238" s="6">
        <v>17.0204146918134</v>
      </c>
      <c r="AH238" s="20"/>
    </row>
    <row r="239" spans="1:34" ht="17.25" thickBot="1" x14ac:dyDescent="0.35">
      <c r="A239" s="79"/>
      <c r="B239" s="19" t="s">
        <v>184</v>
      </c>
      <c r="C239" s="19"/>
      <c r="D239" s="5">
        <v>12.672094084545575</v>
      </c>
      <c r="E239" s="5">
        <v>14.678447806242264</v>
      </c>
      <c r="F239" s="5">
        <v>15.712374562264042</v>
      </c>
      <c r="G239" s="5">
        <v>16.413517272636675</v>
      </c>
      <c r="H239" s="5">
        <v>16.75836082682196</v>
      </c>
      <c r="I239" s="5">
        <v>16.541027013373551</v>
      </c>
      <c r="J239" s="5">
        <v>16.249342773600112</v>
      </c>
      <c r="K239" s="5">
        <v>16.244107375337038</v>
      </c>
      <c r="L239" s="5">
        <v>16.345359401468194</v>
      </c>
      <c r="M239" s="5">
        <v>16.529991487621494</v>
      </c>
      <c r="N239" s="5">
        <v>16.573356639085745</v>
      </c>
      <c r="O239" s="5">
        <v>16.358662184934996</v>
      </c>
      <c r="P239" s="5">
        <v>16.120447428414693</v>
      </c>
      <c r="Q239" s="5">
        <v>16.068091956531703</v>
      </c>
      <c r="R239" s="5">
        <v>16.113154787740427</v>
      </c>
      <c r="S239" s="5">
        <v>16.20011832129731</v>
      </c>
      <c r="T239" s="5">
        <v>16.371685135217398</v>
      </c>
      <c r="U239" s="5">
        <v>16.507401498481741</v>
      </c>
      <c r="V239" s="5">
        <v>16.544918030791404</v>
      </c>
      <c r="W239" s="5">
        <v>16.526110721893886</v>
      </c>
      <c r="X239" s="5">
        <v>16.511381726511722</v>
      </c>
      <c r="Y239" s="5">
        <v>16.537360945229977</v>
      </c>
      <c r="Z239" s="5">
        <v>16.65938228009842</v>
      </c>
      <c r="AA239" s="5">
        <v>16.88005489519891</v>
      </c>
      <c r="AB239" s="5">
        <v>17.09891879150732</v>
      </c>
      <c r="AC239" s="5">
        <v>17.199295977962713</v>
      </c>
      <c r="AD239" s="5">
        <v>17.203279651131965</v>
      </c>
      <c r="AE239" s="5">
        <v>17.24851389658475</v>
      </c>
      <c r="AF239" s="5">
        <v>17.378317620838402</v>
      </c>
      <c r="AG239" s="5">
        <v>17.5204146918134</v>
      </c>
      <c r="AH239" s="20"/>
    </row>
    <row r="240" spans="1:34" ht="17.25" thickBot="1" x14ac:dyDescent="0.35">
      <c r="A240" s="79"/>
      <c r="B240" s="19" t="s">
        <v>185</v>
      </c>
      <c r="C240" s="19"/>
      <c r="D240" s="6">
        <v>9.817473786581326</v>
      </c>
      <c r="E240" s="6">
        <v>11.076719290051827</v>
      </c>
      <c r="F240" s="6">
        <v>11.386716428527642</v>
      </c>
      <c r="G240" s="6">
        <v>11.283310559214037</v>
      </c>
      <c r="H240" s="6">
        <v>11.103860545173216</v>
      </c>
      <c r="I240" s="6">
        <v>10.917841706797537</v>
      </c>
      <c r="J240" s="6">
        <v>10.850155812871325</v>
      </c>
      <c r="K240" s="6">
        <v>10.980507566493191</v>
      </c>
      <c r="L240" s="6">
        <v>11.183464055977545</v>
      </c>
      <c r="M240" s="6">
        <v>11.376294843486905</v>
      </c>
      <c r="N240" s="6">
        <v>11.355476861478412</v>
      </c>
      <c r="O240" s="6">
        <v>11.034311425851985</v>
      </c>
      <c r="P240" s="6">
        <v>10.666385035290915</v>
      </c>
      <c r="Q240" s="6">
        <v>10.596570237369111</v>
      </c>
      <c r="R240" s="6">
        <v>10.822931563827957</v>
      </c>
      <c r="S240" s="6">
        <v>11.096889208204175</v>
      </c>
      <c r="T240" s="6">
        <v>11.271969872032439</v>
      </c>
      <c r="U240" s="6">
        <v>11.384897366463633</v>
      </c>
      <c r="V240" s="6">
        <v>11.495023153369175</v>
      </c>
      <c r="W240" s="6">
        <v>11.565911304523397</v>
      </c>
      <c r="X240" s="6">
        <v>11.586166743612878</v>
      </c>
      <c r="Y240" s="6">
        <v>11.55741746846445</v>
      </c>
      <c r="Z240" s="6">
        <v>11.544268638129605</v>
      </c>
      <c r="AA240" s="6">
        <v>11.596079352253543</v>
      </c>
      <c r="AB240" s="6">
        <v>11.653253408729755</v>
      </c>
      <c r="AC240" s="6">
        <v>11.650114213224878</v>
      </c>
      <c r="AD240" s="6">
        <v>11.610557856528438</v>
      </c>
      <c r="AE240" s="6">
        <v>11.599237809126592</v>
      </c>
      <c r="AF240" s="6">
        <v>11.621334968188723</v>
      </c>
      <c r="AG240" s="6">
        <v>11.64045544100037</v>
      </c>
      <c r="AH240" s="20"/>
    </row>
    <row r="241" spans="1:34" ht="17.25" thickBot="1" x14ac:dyDescent="0.35">
      <c r="A241" s="79"/>
      <c r="B241" s="19" t="s">
        <v>186</v>
      </c>
      <c r="C241" s="19"/>
      <c r="D241" s="5">
        <v>10.167473786581327</v>
      </c>
      <c r="E241" s="5">
        <v>11.426719290051828</v>
      </c>
      <c r="F241" s="5">
        <v>11.736716428527641</v>
      </c>
      <c r="G241" s="5">
        <v>11.633310559214037</v>
      </c>
      <c r="H241" s="5">
        <v>11.453860545173216</v>
      </c>
      <c r="I241" s="5">
        <v>11.267841706797537</v>
      </c>
      <c r="J241" s="5">
        <v>11.200155812871326</v>
      </c>
      <c r="K241" s="5">
        <v>11.330507566493193</v>
      </c>
      <c r="L241" s="5">
        <v>11.533464055977547</v>
      </c>
      <c r="M241" s="5">
        <v>11.726294843486906</v>
      </c>
      <c r="N241" s="5">
        <v>11.705476861478413</v>
      </c>
      <c r="O241" s="5">
        <v>11.384311425851987</v>
      </c>
      <c r="P241" s="5">
        <v>11.016385035290915</v>
      </c>
      <c r="Q241" s="5">
        <v>10.946570237369112</v>
      </c>
      <c r="R241" s="5">
        <v>11.172931563827957</v>
      </c>
      <c r="S241" s="5">
        <v>11.446889208204174</v>
      </c>
      <c r="T241" s="5">
        <v>11.621969872032439</v>
      </c>
      <c r="U241" s="5">
        <v>11.734897366463635</v>
      </c>
      <c r="V241" s="5">
        <v>11.845023153369176</v>
      </c>
      <c r="W241" s="5">
        <v>11.915911304523396</v>
      </c>
      <c r="X241" s="5">
        <v>11.93616674361288</v>
      </c>
      <c r="Y241" s="5">
        <v>11.90741746846445</v>
      </c>
      <c r="Z241" s="5">
        <v>11.894268638129605</v>
      </c>
      <c r="AA241" s="5">
        <v>11.946079352253545</v>
      </c>
      <c r="AB241" s="5">
        <v>12.003253408729755</v>
      </c>
      <c r="AC241" s="5">
        <v>12.000114213224878</v>
      </c>
      <c r="AD241" s="5">
        <v>11.960557856528439</v>
      </c>
      <c r="AE241" s="5">
        <v>11.949237809126592</v>
      </c>
      <c r="AF241" s="5">
        <v>11.971334968188723</v>
      </c>
      <c r="AG241" s="5">
        <v>11.990455441000371</v>
      </c>
      <c r="AH241" s="20"/>
    </row>
    <row r="242" spans="1:34" ht="17.25" thickBot="1" x14ac:dyDescent="0.35">
      <c r="A242" s="79"/>
      <c r="B242" s="19" t="s">
        <v>187</v>
      </c>
      <c r="C242" s="19"/>
      <c r="D242" s="6">
        <v>10.834065565850313</v>
      </c>
      <c r="E242" s="6">
        <v>12.702525350418476</v>
      </c>
      <c r="F242" s="6">
        <v>13.231372922881889</v>
      </c>
      <c r="G242" s="6">
        <v>13.323087128755141</v>
      </c>
      <c r="H242" s="6">
        <v>13.385310656297259</v>
      </c>
      <c r="I242" s="6">
        <v>13.200075319183062</v>
      </c>
      <c r="J242" s="6">
        <v>12.939895904885994</v>
      </c>
      <c r="K242" s="6">
        <v>12.817014919465215</v>
      </c>
      <c r="L242" s="6">
        <v>12.763618928137141</v>
      </c>
      <c r="M242" s="6">
        <v>12.875665097870108</v>
      </c>
      <c r="N242" s="6">
        <v>13.032269218544684</v>
      </c>
      <c r="O242" s="6">
        <v>13.118286176908445</v>
      </c>
      <c r="P242" s="6">
        <v>13.151844952943188</v>
      </c>
      <c r="Q242" s="6">
        <v>13.156432484802222</v>
      </c>
      <c r="R242" s="6">
        <v>13.078397488679411</v>
      </c>
      <c r="S242" s="6">
        <v>13.033713739650281</v>
      </c>
      <c r="T242" s="6">
        <v>13.122927365662807</v>
      </c>
      <c r="U242" s="6">
        <v>13.177173970249466</v>
      </c>
      <c r="V242" s="6">
        <v>13.160294165417458</v>
      </c>
      <c r="W242" s="6">
        <v>13.149427053563183</v>
      </c>
      <c r="X242" s="6">
        <v>13.169177123128716</v>
      </c>
      <c r="Y242" s="6">
        <v>13.195124702298379</v>
      </c>
      <c r="Z242" s="6">
        <v>13.280627722436929</v>
      </c>
      <c r="AA242" s="6">
        <v>13.477904920797506</v>
      </c>
      <c r="AB242" s="6">
        <v>13.709234381099467</v>
      </c>
      <c r="AC242" s="6">
        <v>13.829391147764062</v>
      </c>
      <c r="AD242" s="6">
        <v>13.811624953479841</v>
      </c>
      <c r="AE242" s="6">
        <v>13.78550539145677</v>
      </c>
      <c r="AF242" s="6">
        <v>13.867870662205295</v>
      </c>
      <c r="AG242" s="6">
        <v>14.043094934409087</v>
      </c>
      <c r="AH242" s="20"/>
    </row>
    <row r="243" spans="1:34" ht="17.25" thickBot="1" x14ac:dyDescent="0.35">
      <c r="A243" s="79"/>
      <c r="B243" s="19" t="s">
        <v>188</v>
      </c>
      <c r="C243" s="19"/>
      <c r="D243" s="5">
        <v>11.334065565850313</v>
      </c>
      <c r="E243" s="5">
        <v>13.202525350418476</v>
      </c>
      <c r="F243" s="5">
        <v>13.731372922881889</v>
      </c>
      <c r="G243" s="5">
        <v>13.823087128755141</v>
      </c>
      <c r="H243" s="5">
        <v>13.885310656297259</v>
      </c>
      <c r="I243" s="5">
        <v>13.700075319183062</v>
      </c>
      <c r="J243" s="5">
        <v>13.439895904885994</v>
      </c>
      <c r="K243" s="5">
        <v>13.317014919465215</v>
      </c>
      <c r="L243" s="5">
        <v>13.263618928137141</v>
      </c>
      <c r="M243" s="5">
        <v>13.375665097870108</v>
      </c>
      <c r="N243" s="5">
        <v>13.532269218544684</v>
      </c>
      <c r="O243" s="5">
        <v>13.618286176908445</v>
      </c>
      <c r="P243" s="5">
        <v>13.651844952943188</v>
      </c>
      <c r="Q243" s="5">
        <v>13.656432484802222</v>
      </c>
      <c r="R243" s="5">
        <v>13.578397488679411</v>
      </c>
      <c r="S243" s="5">
        <v>13.533713739650281</v>
      </c>
      <c r="T243" s="5">
        <v>13.622927365662807</v>
      </c>
      <c r="U243" s="5">
        <v>13.677173970249466</v>
      </c>
      <c r="V243" s="5">
        <v>13.660294165417458</v>
      </c>
      <c r="W243" s="5">
        <v>13.649427053563183</v>
      </c>
      <c r="X243" s="5">
        <v>13.669177123128716</v>
      </c>
      <c r="Y243" s="5">
        <v>13.695124702298379</v>
      </c>
      <c r="Z243" s="5">
        <v>13.780627722436929</v>
      </c>
      <c r="AA243" s="5">
        <v>13.977904920797506</v>
      </c>
      <c r="AB243" s="5">
        <v>14.209234381099467</v>
      </c>
      <c r="AC243" s="5">
        <v>14.329391147764062</v>
      </c>
      <c r="AD243" s="5">
        <v>14.311624953479841</v>
      </c>
      <c r="AE243" s="5">
        <v>14.28550539145677</v>
      </c>
      <c r="AF243" s="5">
        <v>14.367870662205295</v>
      </c>
      <c r="AG243" s="5">
        <v>14.543094934409087</v>
      </c>
      <c r="AH243" s="20"/>
    </row>
    <row r="244" spans="1:34" ht="17.25" thickBot="1" x14ac:dyDescent="0.35">
      <c r="A244" s="79"/>
      <c r="B244" s="19" t="s">
        <v>189</v>
      </c>
      <c r="C244" s="19"/>
      <c r="D244" s="6">
        <v>12.371759518423094</v>
      </c>
      <c r="E244" s="6">
        <v>14.582047001038578</v>
      </c>
      <c r="F244" s="6">
        <v>15.910670217527079</v>
      </c>
      <c r="G244" s="6">
        <v>16.829256956960222</v>
      </c>
      <c r="H244" s="6">
        <v>17.413123251823333</v>
      </c>
      <c r="I244" s="6">
        <v>17.589163148500617</v>
      </c>
      <c r="J244" s="6">
        <v>17.7304295439694</v>
      </c>
      <c r="K244" s="6">
        <v>18.164563197869807</v>
      </c>
      <c r="L244" s="6">
        <v>18.783820478767385</v>
      </c>
      <c r="M244" s="6">
        <v>19.553849357521006</v>
      </c>
      <c r="N244" s="6">
        <v>20.230669614786052</v>
      </c>
      <c r="O244" s="6">
        <v>20.512191966470162</v>
      </c>
      <c r="P244" s="6">
        <v>20.480083882539439</v>
      </c>
      <c r="Q244" s="6">
        <v>20.427770817681679</v>
      </c>
      <c r="R244" s="6">
        <v>20.411137930185205</v>
      </c>
      <c r="S244" s="6">
        <v>20.664508844448697</v>
      </c>
      <c r="T244" s="6">
        <v>21.414518447630456</v>
      </c>
      <c r="U244" s="6">
        <v>22.136607703314461</v>
      </c>
      <c r="V244" s="6">
        <v>22.338693993885009</v>
      </c>
      <c r="W244" s="6">
        <v>22.176649311225876</v>
      </c>
      <c r="X244" s="6">
        <v>22.017382873161012</v>
      </c>
      <c r="Y244" s="6">
        <v>22.077926246036625</v>
      </c>
      <c r="Z244" s="6">
        <v>22.447904947552313</v>
      </c>
      <c r="AA244" s="6">
        <v>23.030913829158266</v>
      </c>
      <c r="AB244" s="6">
        <v>23.526644239722145</v>
      </c>
      <c r="AC244" s="6">
        <v>23.76980521693061</v>
      </c>
      <c r="AD244" s="6">
        <v>23.958903095043159</v>
      </c>
      <c r="AE244" s="6">
        <v>24.652165446189077</v>
      </c>
      <c r="AF244" s="6">
        <v>25.908118744643005</v>
      </c>
      <c r="AG244" s="6">
        <v>27.150652111856168</v>
      </c>
      <c r="AH244" s="20"/>
    </row>
    <row r="245" spans="1:34" ht="17.25" thickBot="1" x14ac:dyDescent="0.35">
      <c r="A245" s="79"/>
      <c r="B245" s="19" t="s">
        <v>190</v>
      </c>
      <c r="C245" s="19"/>
      <c r="D245" s="5">
        <v>12.871759518423094</v>
      </c>
      <c r="E245" s="5">
        <v>15.082047001038578</v>
      </c>
      <c r="F245" s="5">
        <v>16.410670217527077</v>
      </c>
      <c r="G245" s="5">
        <v>17.329256956960222</v>
      </c>
      <c r="H245" s="5">
        <v>17.913123251823333</v>
      </c>
      <c r="I245" s="5">
        <v>18.089163148500617</v>
      </c>
      <c r="J245" s="5">
        <v>18.2304295439694</v>
      </c>
      <c r="K245" s="5">
        <v>18.664563197869807</v>
      </c>
      <c r="L245" s="5">
        <v>19.283820478767385</v>
      </c>
      <c r="M245" s="5">
        <v>20.053849357521006</v>
      </c>
      <c r="N245" s="5">
        <v>20.730669614786052</v>
      </c>
      <c r="O245" s="5">
        <v>21.012191966470162</v>
      </c>
      <c r="P245" s="5">
        <v>20.980083882539439</v>
      </c>
      <c r="Q245" s="5">
        <v>20.927770817681679</v>
      </c>
      <c r="R245" s="5">
        <v>20.911137930185205</v>
      </c>
      <c r="S245" s="5">
        <v>21.164508844448697</v>
      </c>
      <c r="T245" s="5">
        <v>21.914518447630456</v>
      </c>
      <c r="U245" s="5">
        <v>22.636607703314461</v>
      </c>
      <c r="V245" s="5">
        <v>22.838693993885009</v>
      </c>
      <c r="W245" s="5">
        <v>22.676649311225876</v>
      </c>
      <c r="X245" s="5">
        <v>22.517382873161012</v>
      </c>
      <c r="Y245" s="5">
        <v>22.577926246036625</v>
      </c>
      <c r="Z245" s="5">
        <v>22.947904947552313</v>
      </c>
      <c r="AA245" s="5">
        <v>23.530913829158266</v>
      </c>
      <c r="AB245" s="5">
        <v>24.026644239722145</v>
      </c>
      <c r="AC245" s="5">
        <v>24.26980521693061</v>
      </c>
      <c r="AD245" s="5">
        <v>24.458903095043159</v>
      </c>
      <c r="AE245" s="5">
        <v>25.152165446189077</v>
      </c>
      <c r="AF245" s="5">
        <v>26.408118744643005</v>
      </c>
      <c r="AG245" s="5">
        <v>27.650652111856168</v>
      </c>
      <c r="AH245" s="20"/>
    </row>
    <row r="246" spans="1:34" ht="17.25" thickBot="1" x14ac:dyDescent="0.35">
      <c r="A246" s="79"/>
      <c r="B246" s="19" t="s">
        <v>191</v>
      </c>
      <c r="C246" s="19"/>
      <c r="D246" s="6">
        <v>8.4850638552456079</v>
      </c>
      <c r="E246" s="6">
        <v>10.415213727639649</v>
      </c>
      <c r="F246" s="6">
        <v>11.474127215793839</v>
      </c>
      <c r="G246" s="6">
        <v>12.222988684382688</v>
      </c>
      <c r="H246" s="6">
        <v>12.618305231203195</v>
      </c>
      <c r="I246" s="6">
        <v>12.557381842224787</v>
      </c>
      <c r="J246" s="6">
        <v>12.488675248570951</v>
      </c>
      <c r="K246" s="6">
        <v>12.769074699761902</v>
      </c>
      <c r="L246" s="6">
        <v>13.187987693973396</v>
      </c>
      <c r="M246" s="6">
        <v>13.669546918031404</v>
      </c>
      <c r="N246" s="6">
        <v>14.161957191254324</v>
      </c>
      <c r="O246" s="6">
        <v>14.536369630326032</v>
      </c>
      <c r="P246" s="6">
        <v>14.717083011306247</v>
      </c>
      <c r="Q246" s="6">
        <v>14.750907639768524</v>
      </c>
      <c r="R246" s="6">
        <v>14.657992998355718</v>
      </c>
      <c r="S246" s="6">
        <v>14.70380333271153</v>
      </c>
      <c r="T246" s="6">
        <v>15.130030781635835</v>
      </c>
      <c r="U246" s="6">
        <v>15.610630924906467</v>
      </c>
      <c r="V246" s="6">
        <v>15.823515518810195</v>
      </c>
      <c r="W246" s="6">
        <v>15.782338526033676</v>
      </c>
      <c r="X246" s="6">
        <v>15.686774471694747</v>
      </c>
      <c r="Y246" s="6">
        <v>15.718782932758572</v>
      </c>
      <c r="Z246" s="6">
        <v>15.966035989740545</v>
      </c>
      <c r="AA246" s="6">
        <v>16.370471431262281</v>
      </c>
      <c r="AB246" s="6">
        <v>16.706609807900911</v>
      </c>
      <c r="AC246" s="6">
        <v>16.820823968924813</v>
      </c>
      <c r="AD246" s="6">
        <v>16.849374777122499</v>
      </c>
      <c r="AE246" s="6">
        <v>16.957733231274215</v>
      </c>
      <c r="AF246" s="6">
        <v>17.145244006057862</v>
      </c>
      <c r="AG246" s="6">
        <v>17.372288843069164</v>
      </c>
      <c r="AH246" s="20"/>
    </row>
    <row r="247" spans="1:34" ht="16.899999999999999" customHeight="1" thickBot="1" x14ac:dyDescent="0.35">
      <c r="A247" s="79"/>
      <c r="B247" s="19" t="s">
        <v>192</v>
      </c>
      <c r="C247" s="19"/>
      <c r="D247" s="5">
        <v>8.9850638552456079</v>
      </c>
      <c r="E247" s="5">
        <v>10.915213727639649</v>
      </c>
      <c r="F247" s="5">
        <v>11.974127215793839</v>
      </c>
      <c r="G247" s="5">
        <v>12.722988684382688</v>
      </c>
      <c r="H247" s="5">
        <v>13.118305231203195</v>
      </c>
      <c r="I247" s="5">
        <v>13.057381842224787</v>
      </c>
      <c r="J247" s="5">
        <v>12.988675248570951</v>
      </c>
      <c r="K247" s="5">
        <v>13.269074699761902</v>
      </c>
      <c r="L247" s="5">
        <v>13.687987693973396</v>
      </c>
      <c r="M247" s="5">
        <v>14.169546918031404</v>
      </c>
      <c r="N247" s="5">
        <v>14.661957191254324</v>
      </c>
      <c r="O247" s="5">
        <v>15.036369630326032</v>
      </c>
      <c r="P247" s="5">
        <v>15.217083011306247</v>
      </c>
      <c r="Q247" s="5">
        <v>15.250907639768524</v>
      </c>
      <c r="R247" s="5">
        <v>15.157992998355718</v>
      </c>
      <c r="S247" s="5">
        <v>15.20380333271153</v>
      </c>
      <c r="T247" s="5">
        <v>15.630030781635835</v>
      </c>
      <c r="U247" s="5">
        <v>16.110630924906467</v>
      </c>
      <c r="V247" s="5">
        <v>16.323515518810193</v>
      </c>
      <c r="W247" s="5">
        <v>16.282338526033676</v>
      </c>
      <c r="X247" s="5">
        <v>16.186774471694747</v>
      </c>
      <c r="Y247" s="5">
        <v>16.218782932758572</v>
      </c>
      <c r="Z247" s="5">
        <v>16.466035989740547</v>
      </c>
      <c r="AA247" s="5">
        <v>16.870471431262281</v>
      </c>
      <c r="AB247" s="5">
        <v>17.206609807900911</v>
      </c>
      <c r="AC247" s="5">
        <v>17.320823968924813</v>
      </c>
      <c r="AD247" s="5">
        <v>17.349374777122499</v>
      </c>
      <c r="AE247" s="5">
        <v>17.457733231274215</v>
      </c>
      <c r="AF247" s="5">
        <v>17.645244006057862</v>
      </c>
      <c r="AG247" s="5">
        <v>17.872288843069164</v>
      </c>
      <c r="AH247" s="20"/>
    </row>
    <row r="248" spans="1:34" x14ac:dyDescent="0.3">
      <c r="A248" s="79"/>
      <c r="B248" s="20"/>
      <c r="C248" s="20"/>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20"/>
      <c r="AH248" s="20"/>
    </row>
    <row r="249" spans="1:34" ht="19.5" thickBot="1" x14ac:dyDescent="0.4">
      <c r="A249" s="79"/>
      <c r="B249" s="29" t="s">
        <v>44</v>
      </c>
      <c r="C249" s="29"/>
      <c r="D249" s="53"/>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row>
    <row r="250" spans="1:34" ht="17.25" thickBot="1" x14ac:dyDescent="0.35">
      <c r="A250" s="79"/>
      <c r="B250" s="18"/>
      <c r="C250" s="111"/>
      <c r="D250" s="18" t="s">
        <v>45</v>
      </c>
      <c r="E250" s="18" t="s">
        <v>40</v>
      </c>
      <c r="F250" s="18" t="s">
        <v>46</v>
      </c>
      <c r="G250" s="18" t="s">
        <v>47</v>
      </c>
      <c r="H250" s="18" t="s">
        <v>48</v>
      </c>
      <c r="I250" s="18" t="s">
        <v>39</v>
      </c>
      <c r="J250" s="18" t="s">
        <v>38</v>
      </c>
      <c r="K250" s="18" t="s">
        <v>49</v>
      </c>
      <c r="L250" s="18" t="s">
        <v>50</v>
      </c>
      <c r="M250" s="18" t="s">
        <v>51</v>
      </c>
      <c r="N250" s="18" t="s">
        <v>52</v>
      </c>
      <c r="O250" s="18" t="s">
        <v>53</v>
      </c>
      <c r="P250" s="18" t="s">
        <v>54</v>
      </c>
      <c r="Q250" s="18" t="s">
        <v>55</v>
      </c>
      <c r="R250" s="18" t="s">
        <v>56</v>
      </c>
      <c r="S250" s="18" t="s">
        <v>57</v>
      </c>
      <c r="T250" s="18" t="s">
        <v>58</v>
      </c>
      <c r="U250" s="18" t="s">
        <v>59</v>
      </c>
      <c r="V250" s="18" t="s">
        <v>60</v>
      </c>
      <c r="W250" s="18" t="s">
        <v>41</v>
      </c>
      <c r="X250" s="18" t="s">
        <v>61</v>
      </c>
      <c r="Y250" s="18" t="s">
        <v>62</v>
      </c>
      <c r="Z250" s="18" t="s">
        <v>63</v>
      </c>
      <c r="AA250" s="18" t="s">
        <v>64</v>
      </c>
      <c r="AB250" s="18" t="s">
        <v>65</v>
      </c>
      <c r="AC250" s="18" t="s">
        <v>66</v>
      </c>
      <c r="AD250" s="18" t="s">
        <v>67</v>
      </c>
      <c r="AE250" s="18" t="s">
        <v>68</v>
      </c>
      <c r="AF250" s="18" t="s">
        <v>69</v>
      </c>
      <c r="AG250" s="18" t="s">
        <v>70</v>
      </c>
      <c r="AH250" s="20"/>
    </row>
    <row r="251" spans="1:34" ht="17.25" thickBot="1" x14ac:dyDescent="0.35">
      <c r="A251" s="79"/>
      <c r="B251" s="19" t="s">
        <v>135</v>
      </c>
      <c r="C251" s="19"/>
      <c r="D251" s="6">
        <v>7.8354365070027372</v>
      </c>
      <c r="E251" s="6">
        <v>9.8316228408359354</v>
      </c>
      <c r="F251" s="6">
        <v>10.999710667621613</v>
      </c>
      <c r="G251" s="6">
        <v>11.560883800740951</v>
      </c>
      <c r="H251" s="6">
        <v>11.057191427429814</v>
      </c>
      <c r="I251" s="6">
        <v>9.9684141458786542</v>
      </c>
      <c r="J251" s="6">
        <v>9.3270386014345661</v>
      </c>
      <c r="K251" s="6">
        <v>9.3848640517698048</v>
      </c>
      <c r="L251" s="6">
        <v>9.7506909158701731</v>
      </c>
      <c r="M251" s="6">
        <v>10.006470066389372</v>
      </c>
      <c r="N251" s="6">
        <v>10.160673990771642</v>
      </c>
      <c r="O251" s="6">
        <v>10.238283690591425</v>
      </c>
      <c r="P251" s="6">
        <v>10.252936893488368</v>
      </c>
      <c r="Q251" s="6">
        <v>10.2609139132908</v>
      </c>
      <c r="R251" s="6">
        <v>10.338024463766359</v>
      </c>
      <c r="S251" s="6">
        <v>10.414628405775311</v>
      </c>
      <c r="T251" s="6">
        <v>10.427052808878681</v>
      </c>
      <c r="U251" s="6">
        <v>10.489141444346195</v>
      </c>
      <c r="V251" s="6">
        <v>10.643476414551763</v>
      </c>
      <c r="W251" s="6">
        <v>10.756874762361697</v>
      </c>
      <c r="X251" s="6">
        <v>10.709641293386678</v>
      </c>
      <c r="Y251" s="6">
        <v>10.531330978923233</v>
      </c>
      <c r="Z251" s="6">
        <v>10.376655523230294</v>
      </c>
      <c r="AA251" s="6">
        <v>10.370598485860572</v>
      </c>
      <c r="AB251" s="6">
        <v>10.49287682686959</v>
      </c>
      <c r="AC251" s="6">
        <v>10.626941230088558</v>
      </c>
      <c r="AD251" s="6">
        <v>10.67527659985894</v>
      </c>
      <c r="AE251" s="6">
        <v>10.628348737893921</v>
      </c>
      <c r="AF251" s="6">
        <v>10.56142158168508</v>
      </c>
      <c r="AG251" s="6">
        <v>10.550900781709263</v>
      </c>
      <c r="AH251" s="20"/>
    </row>
    <row r="252" spans="1:34" ht="17.25" thickBot="1" x14ac:dyDescent="0.35">
      <c r="A252" s="79"/>
      <c r="B252" s="19" t="s">
        <v>123</v>
      </c>
      <c r="C252" s="19"/>
      <c r="D252" s="5">
        <v>9.7707012540705449</v>
      </c>
      <c r="E252" s="5">
        <v>10.871426506323449</v>
      </c>
      <c r="F252" s="5">
        <v>11.018858712867239</v>
      </c>
      <c r="G252" s="5">
        <v>10.730191710186041</v>
      </c>
      <c r="H252" s="5">
        <v>10.101553038512645</v>
      </c>
      <c r="I252" s="5">
        <v>9.1987233875925689</v>
      </c>
      <c r="J252" s="5">
        <v>8.4447032266917521</v>
      </c>
      <c r="K252" s="5">
        <v>8.0599666007134303</v>
      </c>
      <c r="L252" s="5">
        <v>7.8849920174390089</v>
      </c>
      <c r="M252" s="5">
        <v>7.8010902490912262</v>
      </c>
      <c r="N252" s="5">
        <v>7.8335304308722957</v>
      </c>
      <c r="O252" s="5">
        <v>7.9154353017276557</v>
      </c>
      <c r="P252" s="5">
        <v>7.9648542928131452</v>
      </c>
      <c r="Q252" s="5">
        <v>7.9696676882912554</v>
      </c>
      <c r="R252" s="5">
        <v>7.9619949828709666</v>
      </c>
      <c r="S252" s="5">
        <v>7.9383275579413688</v>
      </c>
      <c r="T252" s="5">
        <v>7.9329328924599309</v>
      </c>
      <c r="U252" s="5">
        <v>7.9579648644724106</v>
      </c>
      <c r="V252" s="5">
        <v>7.920408046054721</v>
      </c>
      <c r="W252" s="5">
        <v>7.8151921020362387</v>
      </c>
      <c r="X252" s="5">
        <v>7.7825868156651632</v>
      </c>
      <c r="Y252" s="5">
        <v>7.9132710242752733</v>
      </c>
      <c r="Z252" s="5">
        <v>8.1225119257288512</v>
      </c>
      <c r="AA252" s="5">
        <v>8.2362693739817452</v>
      </c>
      <c r="AB252" s="5">
        <v>8.1650948830271837</v>
      </c>
      <c r="AC252" s="5">
        <v>7.9798791557811883</v>
      </c>
      <c r="AD252" s="5">
        <v>7.8761354639551753</v>
      </c>
      <c r="AE252" s="5">
        <v>7.9888434288063364</v>
      </c>
      <c r="AF252" s="5">
        <v>8.1875765735063162</v>
      </c>
      <c r="AG252" s="5">
        <v>8.3157355111774809</v>
      </c>
      <c r="AH252" s="20"/>
    </row>
    <row r="253" spans="1:34" ht="17.25" thickBot="1" x14ac:dyDescent="0.35">
      <c r="A253" s="79"/>
      <c r="B253" s="19" t="s">
        <v>144</v>
      </c>
      <c r="C253" s="19"/>
      <c r="D253" s="6">
        <v>10.083800408332182</v>
      </c>
      <c r="E253" s="6">
        <v>11.709045492214585</v>
      </c>
      <c r="F253" s="6">
        <v>11.868155835568459</v>
      </c>
      <c r="G253" s="6">
        <v>11.499028879940489</v>
      </c>
      <c r="H253" s="6">
        <v>10.954946287491099</v>
      </c>
      <c r="I253" s="6">
        <v>10.347807246385853</v>
      </c>
      <c r="J253" s="6">
        <v>9.9739906482202976</v>
      </c>
      <c r="K253" s="6">
        <v>9.8288219706182751</v>
      </c>
      <c r="L253" s="6">
        <v>9.75827974861547</v>
      </c>
      <c r="M253" s="6">
        <v>9.7033310577242382</v>
      </c>
      <c r="N253" s="6">
        <v>9.7056961639946593</v>
      </c>
      <c r="O253" s="6">
        <v>9.71076178323964</v>
      </c>
      <c r="P253" s="6">
        <v>9.695614629204421</v>
      </c>
      <c r="Q253" s="6">
        <v>9.6900842365064115</v>
      </c>
      <c r="R253" s="6">
        <v>9.6990490760060979</v>
      </c>
      <c r="S253" s="6">
        <v>9.673446346906303</v>
      </c>
      <c r="T253" s="6">
        <v>9.6117515797734203</v>
      </c>
      <c r="U253" s="6">
        <v>9.5764303178520436</v>
      </c>
      <c r="V253" s="6">
        <v>9.5992805843360607</v>
      </c>
      <c r="W253" s="6">
        <v>9.6454631701815128</v>
      </c>
      <c r="X253" s="6">
        <v>9.6529227079700242</v>
      </c>
      <c r="Y253" s="6">
        <v>9.6129562767090206</v>
      </c>
      <c r="Z253" s="6">
        <v>9.5885421296199773</v>
      </c>
      <c r="AA253" s="6">
        <v>9.6220913683422324</v>
      </c>
      <c r="AB253" s="6">
        <v>9.6793245575018609</v>
      </c>
      <c r="AC253" s="6">
        <v>9.7077545506022425</v>
      </c>
      <c r="AD253" s="6">
        <v>9.6870074949074692</v>
      </c>
      <c r="AE253" s="6">
        <v>9.6350710704485003</v>
      </c>
      <c r="AF253" s="6">
        <v>9.5996404212473951</v>
      </c>
      <c r="AG253" s="6">
        <v>9.6126891736097626</v>
      </c>
      <c r="AH253" s="20"/>
    </row>
    <row r="254" spans="1:34" ht="17.25" thickBot="1" x14ac:dyDescent="0.35">
      <c r="A254" s="79"/>
      <c r="B254" s="19" t="s">
        <v>124</v>
      </c>
      <c r="C254" s="19"/>
      <c r="D254" s="5">
        <v>9.7707012540705449</v>
      </c>
      <c r="E254" s="5">
        <v>10.871426506323449</v>
      </c>
      <c r="F254" s="5">
        <v>11.018858712867239</v>
      </c>
      <c r="G254" s="5">
        <v>10.730191710186041</v>
      </c>
      <c r="H254" s="5">
        <v>10.101553038512645</v>
      </c>
      <c r="I254" s="5">
        <v>9.1987233875925689</v>
      </c>
      <c r="J254" s="5">
        <v>8.4447032266917521</v>
      </c>
      <c r="K254" s="5">
        <v>8.0599666007134303</v>
      </c>
      <c r="L254" s="5">
        <v>7.8849920174390089</v>
      </c>
      <c r="M254" s="5">
        <v>7.8010902490912262</v>
      </c>
      <c r="N254" s="5">
        <v>7.8335304308722957</v>
      </c>
      <c r="O254" s="5">
        <v>7.9154353017276557</v>
      </c>
      <c r="P254" s="5">
        <v>7.9648542928131452</v>
      </c>
      <c r="Q254" s="5">
        <v>7.9696676882912554</v>
      </c>
      <c r="R254" s="5">
        <v>7.9619949828709666</v>
      </c>
      <c r="S254" s="5">
        <v>7.9383275579413688</v>
      </c>
      <c r="T254" s="5">
        <v>7.9329328924599309</v>
      </c>
      <c r="U254" s="5">
        <v>7.9579648644724106</v>
      </c>
      <c r="V254" s="5">
        <v>7.920408046054721</v>
      </c>
      <c r="W254" s="5">
        <v>7.8151921020362387</v>
      </c>
      <c r="X254" s="5">
        <v>7.7825868156651632</v>
      </c>
      <c r="Y254" s="5">
        <v>7.9132710242752733</v>
      </c>
      <c r="Z254" s="5">
        <v>8.1225119257288512</v>
      </c>
      <c r="AA254" s="5">
        <v>8.2362693739817452</v>
      </c>
      <c r="AB254" s="5">
        <v>8.1650948830271837</v>
      </c>
      <c r="AC254" s="5">
        <v>7.9798791557811883</v>
      </c>
      <c r="AD254" s="5">
        <v>7.8761354639551753</v>
      </c>
      <c r="AE254" s="5">
        <v>7.9888434288063364</v>
      </c>
      <c r="AF254" s="5">
        <v>8.1875765735063162</v>
      </c>
      <c r="AG254" s="5">
        <v>8.3157355111774809</v>
      </c>
      <c r="AH254" s="20"/>
    </row>
    <row r="255" spans="1:34" ht="17.25" thickBot="1" x14ac:dyDescent="0.35">
      <c r="A255" s="79"/>
      <c r="B255" s="19" t="s">
        <v>125</v>
      </c>
      <c r="C255" s="19"/>
      <c r="D255" s="6">
        <v>9.7707012540705449</v>
      </c>
      <c r="E255" s="6">
        <v>10.871426506323449</v>
      </c>
      <c r="F255" s="6">
        <v>11.018858712867239</v>
      </c>
      <c r="G255" s="6">
        <v>10.730191710186041</v>
      </c>
      <c r="H255" s="6">
        <v>10.101553038512645</v>
      </c>
      <c r="I255" s="6">
        <v>9.1987233875925689</v>
      </c>
      <c r="J255" s="6">
        <v>8.4447032266917521</v>
      </c>
      <c r="K255" s="6">
        <v>8.0599666007134303</v>
      </c>
      <c r="L255" s="6">
        <v>7.8849920174390089</v>
      </c>
      <c r="M255" s="6">
        <v>7.8010902490912262</v>
      </c>
      <c r="N255" s="6">
        <v>7.8335304308722957</v>
      </c>
      <c r="O255" s="6">
        <v>7.9154353017276557</v>
      </c>
      <c r="P255" s="6">
        <v>7.9648542928131452</v>
      </c>
      <c r="Q255" s="6">
        <v>7.9696676882912554</v>
      </c>
      <c r="R255" s="6">
        <v>7.9619949828709666</v>
      </c>
      <c r="S255" s="6">
        <v>7.9383275579413688</v>
      </c>
      <c r="T255" s="6">
        <v>7.9329328924599309</v>
      </c>
      <c r="U255" s="6">
        <v>7.9579648644724106</v>
      </c>
      <c r="V255" s="6">
        <v>7.920408046054721</v>
      </c>
      <c r="W255" s="6">
        <v>7.8151921020362387</v>
      </c>
      <c r="X255" s="6">
        <v>7.7825868156651632</v>
      </c>
      <c r="Y255" s="6">
        <v>7.9132710242752733</v>
      </c>
      <c r="Z255" s="6">
        <v>8.1225119257288512</v>
      </c>
      <c r="AA255" s="6">
        <v>8.2362693739817452</v>
      </c>
      <c r="AB255" s="6">
        <v>8.1650948830271837</v>
      </c>
      <c r="AC255" s="6">
        <v>7.9798791557811883</v>
      </c>
      <c r="AD255" s="6">
        <v>7.8761354639551753</v>
      </c>
      <c r="AE255" s="6">
        <v>7.9888434288063364</v>
      </c>
      <c r="AF255" s="6">
        <v>8.1875765735063162</v>
      </c>
      <c r="AG255" s="6">
        <v>8.3157355111774809</v>
      </c>
      <c r="AH255" s="20"/>
    </row>
    <row r="256" spans="1:34" ht="17.25" thickBot="1" x14ac:dyDescent="0.35">
      <c r="A256" s="79"/>
      <c r="B256" s="19" t="s">
        <v>120</v>
      </c>
      <c r="C256" s="19"/>
      <c r="D256" s="5">
        <v>11.530663519278152</v>
      </c>
      <c r="E256" s="5">
        <v>13.333838307247969</v>
      </c>
      <c r="F256" s="5">
        <v>14.048059052862396</v>
      </c>
      <c r="G256" s="5">
        <v>14.316901186545637</v>
      </c>
      <c r="H256" s="5">
        <v>13.871099331113893</v>
      </c>
      <c r="I256" s="5">
        <v>12.779880251505602</v>
      </c>
      <c r="J256" s="5">
        <v>11.912377942377274</v>
      </c>
      <c r="K256" s="5">
        <v>11.636180965669919</v>
      </c>
      <c r="L256" s="5">
        <v>11.63793113497611</v>
      </c>
      <c r="M256" s="5">
        <v>11.635549091240371</v>
      </c>
      <c r="N256" s="5">
        <v>11.664144453554197</v>
      </c>
      <c r="O256" s="5">
        <v>11.695473137214284</v>
      </c>
      <c r="P256" s="5">
        <v>11.720548222018891</v>
      </c>
      <c r="Q256" s="5">
        <v>11.752096526834221</v>
      </c>
      <c r="R256" s="5">
        <v>11.814596139069968</v>
      </c>
      <c r="S256" s="5">
        <v>11.893291664057987</v>
      </c>
      <c r="T256" s="5">
        <v>11.923036697605525</v>
      </c>
      <c r="U256" s="5">
        <v>11.924725223424112</v>
      </c>
      <c r="V256" s="5">
        <v>11.918628454683102</v>
      </c>
      <c r="W256" s="5">
        <v>11.794084014780049</v>
      </c>
      <c r="X256" s="5">
        <v>11.523524724669493</v>
      </c>
      <c r="Y256" s="5">
        <v>11.228689861681218</v>
      </c>
      <c r="Z256" s="5">
        <v>11.033505174777133</v>
      </c>
      <c r="AA256" s="5">
        <v>10.996423782285415</v>
      </c>
      <c r="AB256" s="5">
        <v>11.074873107837025</v>
      </c>
      <c r="AC256" s="5">
        <v>11.172355209367058</v>
      </c>
      <c r="AD256" s="5">
        <v>11.195940193198082</v>
      </c>
      <c r="AE256" s="5">
        <v>11.121762843667611</v>
      </c>
      <c r="AF256" s="5">
        <v>11.024746042935014</v>
      </c>
      <c r="AG256" s="5">
        <v>10.979558740288745</v>
      </c>
      <c r="AH256" s="20"/>
    </row>
    <row r="257" spans="1:34" ht="17.25" thickBot="1" x14ac:dyDescent="0.35">
      <c r="A257" s="79"/>
      <c r="B257" s="19" t="s">
        <v>114</v>
      </c>
      <c r="C257" s="19"/>
      <c r="D257" s="6">
        <v>9.7707012540705449</v>
      </c>
      <c r="E257" s="6">
        <v>10.871426506323449</v>
      </c>
      <c r="F257" s="6">
        <v>11.018858712867239</v>
      </c>
      <c r="G257" s="6">
        <v>10.730191710186041</v>
      </c>
      <c r="H257" s="6">
        <v>10.101553038512645</v>
      </c>
      <c r="I257" s="6">
        <v>9.1987233875925689</v>
      </c>
      <c r="J257" s="6">
        <v>8.4447032266917521</v>
      </c>
      <c r="K257" s="6">
        <v>8.0599666007134303</v>
      </c>
      <c r="L257" s="6">
        <v>7.8849920174390089</v>
      </c>
      <c r="M257" s="6">
        <v>7.8010902490912262</v>
      </c>
      <c r="N257" s="6">
        <v>7.8335304308722957</v>
      </c>
      <c r="O257" s="6">
        <v>7.9154353017276557</v>
      </c>
      <c r="P257" s="6">
        <v>7.9648542928131452</v>
      </c>
      <c r="Q257" s="6">
        <v>7.9696676882912554</v>
      </c>
      <c r="R257" s="6">
        <v>7.9619949828709666</v>
      </c>
      <c r="S257" s="6">
        <v>7.9383275579413688</v>
      </c>
      <c r="T257" s="6">
        <v>7.9329328924599309</v>
      </c>
      <c r="U257" s="6">
        <v>7.9579648644724106</v>
      </c>
      <c r="V257" s="6">
        <v>7.920408046054721</v>
      </c>
      <c r="W257" s="6">
        <v>7.8151921020362387</v>
      </c>
      <c r="X257" s="6">
        <v>7.7825868156651632</v>
      </c>
      <c r="Y257" s="6">
        <v>7.9132710242752733</v>
      </c>
      <c r="Z257" s="6">
        <v>8.1225119257288512</v>
      </c>
      <c r="AA257" s="6">
        <v>8.2362693739817452</v>
      </c>
      <c r="AB257" s="6">
        <v>8.1650948830271837</v>
      </c>
      <c r="AC257" s="6">
        <v>7.9798791557811883</v>
      </c>
      <c r="AD257" s="6">
        <v>7.8761354639551753</v>
      </c>
      <c r="AE257" s="6">
        <v>7.9888434288063364</v>
      </c>
      <c r="AF257" s="6">
        <v>8.1875765735063162</v>
      </c>
      <c r="AG257" s="6">
        <v>8.3157355111774809</v>
      </c>
      <c r="AH257" s="20"/>
    </row>
    <row r="258" spans="1:34" ht="17.25" thickBot="1" x14ac:dyDescent="0.35">
      <c r="A258" s="79"/>
      <c r="B258" s="19" t="s">
        <v>30</v>
      </c>
      <c r="C258" s="19"/>
      <c r="D258" s="5">
        <v>8.470701254070546</v>
      </c>
      <c r="E258" s="5">
        <v>9.5714265063234478</v>
      </c>
      <c r="F258" s="5">
        <v>9.7188587128672399</v>
      </c>
      <c r="G258" s="5">
        <v>9.4301917101860404</v>
      </c>
      <c r="H258" s="5">
        <v>8.8015530385126439</v>
      </c>
      <c r="I258" s="5">
        <v>7.89872338759257</v>
      </c>
      <c r="J258" s="5">
        <v>7.1447032266917523</v>
      </c>
      <c r="K258" s="5">
        <v>6.7599666007134296</v>
      </c>
      <c r="L258" s="5">
        <v>6.5849920174390082</v>
      </c>
      <c r="M258" s="5">
        <v>6.5010902490912272</v>
      </c>
      <c r="N258" s="5">
        <v>6.5335304308722959</v>
      </c>
      <c r="O258" s="5">
        <v>6.6154353017276559</v>
      </c>
      <c r="P258" s="5">
        <v>6.6648542928131445</v>
      </c>
      <c r="Q258" s="5">
        <v>6.6696676882912556</v>
      </c>
      <c r="R258" s="5">
        <v>6.6619949828709668</v>
      </c>
      <c r="S258" s="5">
        <v>6.6383275579413699</v>
      </c>
      <c r="T258" s="5">
        <v>6.632932892459932</v>
      </c>
      <c r="U258" s="5">
        <v>6.6579648644724108</v>
      </c>
      <c r="V258" s="5">
        <v>6.6204080460547203</v>
      </c>
      <c r="W258" s="5">
        <v>6.5151921020362389</v>
      </c>
      <c r="X258" s="5">
        <v>6.4825868156651634</v>
      </c>
      <c r="Y258" s="5">
        <v>6.6132710242752726</v>
      </c>
      <c r="Z258" s="5">
        <v>6.8225119257288505</v>
      </c>
      <c r="AA258" s="5">
        <v>6.9362693739817463</v>
      </c>
      <c r="AB258" s="5">
        <v>6.865094883027183</v>
      </c>
      <c r="AC258" s="5">
        <v>6.6798791557811885</v>
      </c>
      <c r="AD258" s="5">
        <v>6.5761354639551755</v>
      </c>
      <c r="AE258" s="5">
        <v>6.6888434288063365</v>
      </c>
      <c r="AF258" s="5">
        <v>6.8875765735063172</v>
      </c>
      <c r="AG258" s="5">
        <v>7.0157355111774811</v>
      </c>
      <c r="AH258" s="20"/>
    </row>
    <row r="259" spans="1:34" ht="17.25" thickBot="1" x14ac:dyDescent="0.35">
      <c r="A259" s="79"/>
      <c r="B259" s="19" t="s">
        <v>128</v>
      </c>
      <c r="C259" s="19"/>
      <c r="D259" s="6">
        <v>10.183800408332182</v>
      </c>
      <c r="E259" s="6">
        <v>11.809045492214587</v>
      </c>
      <c r="F259" s="6">
        <v>11.968155835568457</v>
      </c>
      <c r="G259" s="6">
        <v>11.599028879940491</v>
      </c>
      <c r="H259" s="6">
        <v>11.054946287491099</v>
      </c>
      <c r="I259" s="6">
        <v>10.447807246385853</v>
      </c>
      <c r="J259" s="6">
        <v>10.073990648220299</v>
      </c>
      <c r="K259" s="6">
        <v>9.9288219706182765</v>
      </c>
      <c r="L259" s="6">
        <v>9.8582797486154696</v>
      </c>
      <c r="M259" s="6">
        <v>9.8033310577242361</v>
      </c>
      <c r="N259" s="6">
        <v>9.8056961639946589</v>
      </c>
      <c r="O259" s="6">
        <v>9.8107617832396379</v>
      </c>
      <c r="P259" s="6">
        <v>9.7956146292044206</v>
      </c>
      <c r="Q259" s="6">
        <v>9.7900842365064094</v>
      </c>
      <c r="R259" s="6">
        <v>9.7990490760060958</v>
      </c>
      <c r="S259" s="6">
        <v>9.7734463469063044</v>
      </c>
      <c r="T259" s="6">
        <v>9.71175157977342</v>
      </c>
      <c r="U259" s="6">
        <v>9.676430317852045</v>
      </c>
      <c r="V259" s="6">
        <v>9.6992805843360586</v>
      </c>
      <c r="W259" s="6">
        <v>9.7454631701815124</v>
      </c>
      <c r="X259" s="6">
        <v>9.7529227079700238</v>
      </c>
      <c r="Y259" s="6">
        <v>9.7129562767090203</v>
      </c>
      <c r="Z259" s="6">
        <v>9.6885421296199787</v>
      </c>
      <c r="AA259" s="6">
        <v>9.7220913683422321</v>
      </c>
      <c r="AB259" s="6">
        <v>9.7793245575018624</v>
      </c>
      <c r="AC259" s="6">
        <v>9.8077545506022439</v>
      </c>
      <c r="AD259" s="6">
        <v>9.7870074949074706</v>
      </c>
      <c r="AE259" s="6">
        <v>9.7350710704484982</v>
      </c>
      <c r="AF259" s="6">
        <v>9.6996404212473948</v>
      </c>
      <c r="AG259" s="6">
        <v>9.712689173609764</v>
      </c>
      <c r="AH259" s="20"/>
    </row>
    <row r="260" spans="1:34" ht="17.25" thickBot="1" x14ac:dyDescent="0.35">
      <c r="A260" s="79"/>
      <c r="B260" s="19" t="s">
        <v>129</v>
      </c>
      <c r="C260" s="19"/>
      <c r="D260" s="5">
        <v>10.183800408332182</v>
      </c>
      <c r="E260" s="5">
        <v>11.809045492214587</v>
      </c>
      <c r="F260" s="5">
        <v>11.968155835568457</v>
      </c>
      <c r="G260" s="5">
        <v>11.599028879940491</v>
      </c>
      <c r="H260" s="5">
        <v>11.054946287491099</v>
      </c>
      <c r="I260" s="5">
        <v>10.447807246385853</v>
      </c>
      <c r="J260" s="5">
        <v>10.073990648220299</v>
      </c>
      <c r="K260" s="5">
        <v>9.9288219706182765</v>
      </c>
      <c r="L260" s="5">
        <v>9.8582797486154696</v>
      </c>
      <c r="M260" s="5">
        <v>9.8033310577242361</v>
      </c>
      <c r="N260" s="5">
        <v>9.8056961639946589</v>
      </c>
      <c r="O260" s="5">
        <v>9.8107617832396379</v>
      </c>
      <c r="P260" s="5">
        <v>9.7956146292044206</v>
      </c>
      <c r="Q260" s="5">
        <v>9.7900842365064094</v>
      </c>
      <c r="R260" s="5">
        <v>9.7990490760060958</v>
      </c>
      <c r="S260" s="5">
        <v>9.7734463469063044</v>
      </c>
      <c r="T260" s="5">
        <v>9.71175157977342</v>
      </c>
      <c r="U260" s="5">
        <v>9.676430317852045</v>
      </c>
      <c r="V260" s="5">
        <v>9.6992805843360586</v>
      </c>
      <c r="W260" s="5">
        <v>9.7454631701815124</v>
      </c>
      <c r="X260" s="5">
        <v>9.7529227079700238</v>
      </c>
      <c r="Y260" s="5">
        <v>9.7129562767090203</v>
      </c>
      <c r="Z260" s="5">
        <v>9.6885421296199787</v>
      </c>
      <c r="AA260" s="5">
        <v>9.7220913683422321</v>
      </c>
      <c r="AB260" s="5">
        <v>9.7793245575018624</v>
      </c>
      <c r="AC260" s="5">
        <v>9.8077545506022439</v>
      </c>
      <c r="AD260" s="5">
        <v>9.7870074949074706</v>
      </c>
      <c r="AE260" s="5">
        <v>9.7350710704484982</v>
      </c>
      <c r="AF260" s="5">
        <v>9.6996404212473948</v>
      </c>
      <c r="AG260" s="5">
        <v>9.712689173609764</v>
      </c>
      <c r="AH260" s="20"/>
    </row>
    <row r="261" spans="1:34" ht="17.25" thickBot="1" x14ac:dyDescent="0.35">
      <c r="A261" s="79"/>
      <c r="B261" s="19" t="s">
        <v>136</v>
      </c>
      <c r="C261" s="19"/>
      <c r="D261" s="6">
        <v>7.8354365070027372</v>
      </c>
      <c r="E261" s="6">
        <v>9.8316228408359354</v>
      </c>
      <c r="F261" s="6">
        <v>10.999710667621613</v>
      </c>
      <c r="G261" s="6">
        <v>11.560883800740951</v>
      </c>
      <c r="H261" s="6">
        <v>11.057191427429814</v>
      </c>
      <c r="I261" s="6">
        <v>9.9684141458786542</v>
      </c>
      <c r="J261" s="6">
        <v>9.3270386014345661</v>
      </c>
      <c r="K261" s="6">
        <v>9.3848640517698048</v>
      </c>
      <c r="L261" s="6">
        <v>9.7506909158701731</v>
      </c>
      <c r="M261" s="6">
        <v>10.006470066389372</v>
      </c>
      <c r="N261" s="6">
        <v>10.160673990771642</v>
      </c>
      <c r="O261" s="6">
        <v>10.238283690591425</v>
      </c>
      <c r="P261" s="6">
        <v>10.252936893488368</v>
      </c>
      <c r="Q261" s="6">
        <v>10.2609139132908</v>
      </c>
      <c r="R261" s="6">
        <v>10.338024463766359</v>
      </c>
      <c r="S261" s="6">
        <v>10.414628405775311</v>
      </c>
      <c r="T261" s="6">
        <v>10.427052808878681</v>
      </c>
      <c r="U261" s="6">
        <v>10.489141444346195</v>
      </c>
      <c r="V261" s="6">
        <v>10.643476414551763</v>
      </c>
      <c r="W261" s="6">
        <v>10.756874762361697</v>
      </c>
      <c r="X261" s="6">
        <v>10.709641293386678</v>
      </c>
      <c r="Y261" s="6">
        <v>10.531330978923233</v>
      </c>
      <c r="Z261" s="6">
        <v>10.376655523230294</v>
      </c>
      <c r="AA261" s="6">
        <v>10.370598485860572</v>
      </c>
      <c r="AB261" s="6">
        <v>10.49287682686959</v>
      </c>
      <c r="AC261" s="6">
        <v>10.626941230088558</v>
      </c>
      <c r="AD261" s="6">
        <v>10.67527659985894</v>
      </c>
      <c r="AE261" s="6">
        <v>10.628348737893921</v>
      </c>
      <c r="AF261" s="6">
        <v>10.56142158168508</v>
      </c>
      <c r="AG261" s="6">
        <v>10.550900781709263</v>
      </c>
      <c r="AH261" s="20"/>
    </row>
    <row r="262" spans="1:34" ht="17.25" thickBot="1" x14ac:dyDescent="0.35">
      <c r="A262" s="79"/>
      <c r="B262" s="19" t="s">
        <v>137</v>
      </c>
      <c r="C262" s="19"/>
      <c r="D262" s="5">
        <v>7.8354365070027372</v>
      </c>
      <c r="E262" s="5">
        <v>9.8316228408359354</v>
      </c>
      <c r="F262" s="5">
        <v>10.999710667621613</v>
      </c>
      <c r="G262" s="5">
        <v>11.560883800740951</v>
      </c>
      <c r="H262" s="5">
        <v>11.057191427429814</v>
      </c>
      <c r="I262" s="5">
        <v>9.9684141458786542</v>
      </c>
      <c r="J262" s="5">
        <v>9.3270386014345661</v>
      </c>
      <c r="K262" s="5">
        <v>9.3848640517698048</v>
      </c>
      <c r="L262" s="5">
        <v>9.7506909158701731</v>
      </c>
      <c r="M262" s="5">
        <v>10.006470066389372</v>
      </c>
      <c r="N262" s="5">
        <v>10.160673990771642</v>
      </c>
      <c r="O262" s="5">
        <v>10.238283690591425</v>
      </c>
      <c r="P262" s="5">
        <v>10.252936893488368</v>
      </c>
      <c r="Q262" s="5">
        <v>10.2609139132908</v>
      </c>
      <c r="R262" s="5">
        <v>10.338024463766359</v>
      </c>
      <c r="S262" s="5">
        <v>10.414628405775311</v>
      </c>
      <c r="T262" s="5">
        <v>10.427052808878681</v>
      </c>
      <c r="U262" s="5">
        <v>10.489141444346195</v>
      </c>
      <c r="V262" s="5">
        <v>10.643476414551763</v>
      </c>
      <c r="W262" s="5">
        <v>10.756874762361697</v>
      </c>
      <c r="X262" s="5">
        <v>10.709641293386678</v>
      </c>
      <c r="Y262" s="5">
        <v>10.531330978923233</v>
      </c>
      <c r="Z262" s="5">
        <v>10.376655523230294</v>
      </c>
      <c r="AA262" s="5">
        <v>10.370598485860572</v>
      </c>
      <c r="AB262" s="5">
        <v>10.49287682686959</v>
      </c>
      <c r="AC262" s="5">
        <v>10.626941230088558</v>
      </c>
      <c r="AD262" s="5">
        <v>10.67527659985894</v>
      </c>
      <c r="AE262" s="5">
        <v>10.628348737893921</v>
      </c>
      <c r="AF262" s="5">
        <v>10.56142158168508</v>
      </c>
      <c r="AG262" s="5">
        <v>10.550900781709263</v>
      </c>
      <c r="AH262" s="20"/>
    </row>
    <row r="263" spans="1:34" ht="17.25" thickBot="1" x14ac:dyDescent="0.35">
      <c r="A263" s="79"/>
      <c r="B263" s="19" t="s">
        <v>130</v>
      </c>
      <c r="C263" s="19"/>
      <c r="D263" s="6">
        <v>10.183800408332182</v>
      </c>
      <c r="E263" s="6">
        <v>11.809045492214587</v>
      </c>
      <c r="F263" s="6">
        <v>11.968155835568457</v>
      </c>
      <c r="G263" s="6">
        <v>11.599028879940491</v>
      </c>
      <c r="H263" s="6">
        <v>11.054946287491099</v>
      </c>
      <c r="I263" s="6">
        <v>10.447807246385853</v>
      </c>
      <c r="J263" s="6">
        <v>10.073990648220299</v>
      </c>
      <c r="K263" s="6">
        <v>9.9288219706182765</v>
      </c>
      <c r="L263" s="6">
        <v>9.8582797486154696</v>
      </c>
      <c r="M263" s="6">
        <v>9.8033310577242361</v>
      </c>
      <c r="N263" s="6">
        <v>9.8056961639946589</v>
      </c>
      <c r="O263" s="6">
        <v>9.8107617832396379</v>
      </c>
      <c r="P263" s="6">
        <v>9.7956146292044206</v>
      </c>
      <c r="Q263" s="6">
        <v>9.7900842365064094</v>
      </c>
      <c r="R263" s="6">
        <v>9.7990490760060958</v>
      </c>
      <c r="S263" s="6">
        <v>9.7734463469063044</v>
      </c>
      <c r="T263" s="6">
        <v>9.71175157977342</v>
      </c>
      <c r="U263" s="6">
        <v>9.676430317852045</v>
      </c>
      <c r="V263" s="6">
        <v>9.6992805843360586</v>
      </c>
      <c r="W263" s="6">
        <v>9.7454631701815124</v>
      </c>
      <c r="X263" s="6">
        <v>9.7529227079700238</v>
      </c>
      <c r="Y263" s="6">
        <v>9.7129562767090203</v>
      </c>
      <c r="Z263" s="6">
        <v>9.6885421296199787</v>
      </c>
      <c r="AA263" s="6">
        <v>9.7220913683422321</v>
      </c>
      <c r="AB263" s="6">
        <v>9.7793245575018624</v>
      </c>
      <c r="AC263" s="6">
        <v>9.8077545506022439</v>
      </c>
      <c r="AD263" s="6">
        <v>9.7870074949074706</v>
      </c>
      <c r="AE263" s="6">
        <v>9.7350710704484982</v>
      </c>
      <c r="AF263" s="6">
        <v>9.6996404212473948</v>
      </c>
      <c r="AG263" s="6">
        <v>9.712689173609764</v>
      </c>
      <c r="AH263" s="20"/>
    </row>
    <row r="264" spans="1:34" ht="17.25" thickBot="1" x14ac:dyDescent="0.35">
      <c r="A264" s="79"/>
      <c r="B264" s="19" t="s">
        <v>138</v>
      </c>
      <c r="C264" s="19"/>
      <c r="D264" s="5">
        <v>7.8354365070027372</v>
      </c>
      <c r="E264" s="5">
        <v>9.8316228408359354</v>
      </c>
      <c r="F264" s="5">
        <v>10.999710667621613</v>
      </c>
      <c r="G264" s="5">
        <v>11.560883800740951</v>
      </c>
      <c r="H264" s="5">
        <v>11.057191427429814</v>
      </c>
      <c r="I264" s="5">
        <v>9.9684141458786542</v>
      </c>
      <c r="J264" s="5">
        <v>9.3270386014345661</v>
      </c>
      <c r="K264" s="5">
        <v>9.3848640517698048</v>
      </c>
      <c r="L264" s="5">
        <v>9.7506909158701731</v>
      </c>
      <c r="M264" s="5">
        <v>10.006470066389372</v>
      </c>
      <c r="N264" s="5">
        <v>10.160673990771642</v>
      </c>
      <c r="O264" s="5">
        <v>10.238283690591425</v>
      </c>
      <c r="P264" s="5">
        <v>10.252936893488368</v>
      </c>
      <c r="Q264" s="5">
        <v>10.2609139132908</v>
      </c>
      <c r="R264" s="5">
        <v>10.338024463766359</v>
      </c>
      <c r="S264" s="5">
        <v>10.414628405775311</v>
      </c>
      <c r="T264" s="5">
        <v>10.427052808878681</v>
      </c>
      <c r="U264" s="5">
        <v>10.489141444346195</v>
      </c>
      <c r="V264" s="5">
        <v>10.643476414551763</v>
      </c>
      <c r="W264" s="5">
        <v>10.756874762361697</v>
      </c>
      <c r="X264" s="5">
        <v>10.709641293386678</v>
      </c>
      <c r="Y264" s="5">
        <v>10.531330978923233</v>
      </c>
      <c r="Z264" s="5">
        <v>10.376655523230294</v>
      </c>
      <c r="AA264" s="5">
        <v>10.370598485860572</v>
      </c>
      <c r="AB264" s="5">
        <v>10.49287682686959</v>
      </c>
      <c r="AC264" s="5">
        <v>10.626941230088558</v>
      </c>
      <c r="AD264" s="5">
        <v>10.67527659985894</v>
      </c>
      <c r="AE264" s="5">
        <v>10.628348737893921</v>
      </c>
      <c r="AF264" s="5">
        <v>10.56142158168508</v>
      </c>
      <c r="AG264" s="5">
        <v>10.550900781709263</v>
      </c>
      <c r="AH264" s="20"/>
    </row>
    <row r="265" spans="1:34" ht="17.25" thickBot="1" x14ac:dyDescent="0.35">
      <c r="B265" s="19" t="s">
        <v>131</v>
      </c>
      <c r="C265" s="19"/>
      <c r="D265" s="6">
        <v>10.183800408332182</v>
      </c>
      <c r="E265" s="6">
        <v>11.809045492214587</v>
      </c>
      <c r="F265" s="6">
        <v>11.968155835568457</v>
      </c>
      <c r="G265" s="6">
        <v>11.599028879940491</v>
      </c>
      <c r="H265" s="6">
        <v>11.054946287491099</v>
      </c>
      <c r="I265" s="6">
        <v>10.447807246385853</v>
      </c>
      <c r="J265" s="6">
        <v>10.073990648220299</v>
      </c>
      <c r="K265" s="6">
        <v>9.9288219706182765</v>
      </c>
      <c r="L265" s="6">
        <v>9.8582797486154696</v>
      </c>
      <c r="M265" s="6">
        <v>9.8033310577242361</v>
      </c>
      <c r="N265" s="6">
        <v>9.8056961639946589</v>
      </c>
      <c r="O265" s="6">
        <v>9.8107617832396379</v>
      </c>
      <c r="P265" s="6">
        <v>9.7956146292044206</v>
      </c>
      <c r="Q265" s="6">
        <v>9.7900842365064094</v>
      </c>
      <c r="R265" s="6">
        <v>9.7990490760060958</v>
      </c>
      <c r="S265" s="6">
        <v>9.7734463469063044</v>
      </c>
      <c r="T265" s="6">
        <v>9.71175157977342</v>
      </c>
      <c r="U265" s="6">
        <v>9.676430317852045</v>
      </c>
      <c r="V265" s="6">
        <v>9.6992805843360586</v>
      </c>
      <c r="W265" s="6">
        <v>9.7454631701815124</v>
      </c>
      <c r="X265" s="6">
        <v>9.7529227079700238</v>
      </c>
      <c r="Y265" s="6">
        <v>9.7129562767090203</v>
      </c>
      <c r="Z265" s="6">
        <v>9.6885421296199787</v>
      </c>
      <c r="AA265" s="6">
        <v>9.7220913683422321</v>
      </c>
      <c r="AB265" s="6">
        <v>9.7793245575018624</v>
      </c>
      <c r="AC265" s="6">
        <v>9.8077545506022439</v>
      </c>
      <c r="AD265" s="6">
        <v>9.7870074949074706</v>
      </c>
      <c r="AE265" s="6">
        <v>9.7350710704484982</v>
      </c>
      <c r="AF265" s="6">
        <v>9.6996404212473948</v>
      </c>
      <c r="AG265" s="6">
        <v>9.712689173609764</v>
      </c>
      <c r="AH265" s="20"/>
    </row>
    <row r="266" spans="1:34" ht="17.25" thickBot="1" x14ac:dyDescent="0.35">
      <c r="B266" s="19" t="s">
        <v>139</v>
      </c>
      <c r="C266" s="19"/>
      <c r="D266" s="5">
        <v>7.5354365070027374</v>
      </c>
      <c r="E266" s="5">
        <v>9.5316228408359347</v>
      </c>
      <c r="F266" s="5">
        <v>10.699710667621614</v>
      </c>
      <c r="G266" s="5">
        <v>11.260883800740952</v>
      </c>
      <c r="H266" s="5">
        <v>10.757191427429813</v>
      </c>
      <c r="I266" s="5">
        <v>9.6684141458786552</v>
      </c>
      <c r="J266" s="5">
        <v>9.0270386014345654</v>
      </c>
      <c r="K266" s="5">
        <v>9.084864051769804</v>
      </c>
      <c r="L266" s="5">
        <v>9.4506909158701724</v>
      </c>
      <c r="M266" s="5">
        <v>9.7064700663893735</v>
      </c>
      <c r="N266" s="5">
        <v>9.860673990771641</v>
      </c>
      <c r="O266" s="5">
        <v>9.9382836905914242</v>
      </c>
      <c r="P266" s="5">
        <v>9.9529368934883689</v>
      </c>
      <c r="Q266" s="5">
        <v>9.9609139132908009</v>
      </c>
      <c r="R266" s="5">
        <v>10.038024463766359</v>
      </c>
      <c r="S266" s="5">
        <v>10.114628405775312</v>
      </c>
      <c r="T266" s="5">
        <v>10.127052808878682</v>
      </c>
      <c r="U266" s="5">
        <v>10.189141444346195</v>
      </c>
      <c r="V266" s="5">
        <v>10.343476414551763</v>
      </c>
      <c r="W266" s="5">
        <v>10.456874762361696</v>
      </c>
      <c r="X266" s="5">
        <v>10.409641293386677</v>
      </c>
      <c r="Y266" s="5">
        <v>10.231330978923234</v>
      </c>
      <c r="Z266" s="5">
        <v>10.076655523230293</v>
      </c>
      <c r="AA266" s="5">
        <v>10.070598485860572</v>
      </c>
      <c r="AB266" s="5">
        <v>10.19287682686959</v>
      </c>
      <c r="AC266" s="5">
        <v>10.326941230088559</v>
      </c>
      <c r="AD266" s="5">
        <v>10.375276599858941</v>
      </c>
      <c r="AE266" s="5">
        <v>10.328348737893922</v>
      </c>
      <c r="AF266" s="5">
        <v>10.261421581685081</v>
      </c>
      <c r="AG266" s="5">
        <v>10.250900781709264</v>
      </c>
      <c r="AH266" s="20"/>
    </row>
    <row r="267" spans="1:34" ht="17.25" thickBot="1" x14ac:dyDescent="0.35">
      <c r="B267" s="19" t="s">
        <v>143</v>
      </c>
      <c r="C267" s="19"/>
      <c r="D267" s="6">
        <v>7.8354365070027372</v>
      </c>
      <c r="E267" s="6">
        <v>9.8316228408359354</v>
      </c>
      <c r="F267" s="6">
        <v>10.999710667621613</v>
      </c>
      <c r="G267" s="6">
        <v>11.560883800740951</v>
      </c>
      <c r="H267" s="6">
        <v>11.057191427429814</v>
      </c>
      <c r="I267" s="6">
        <v>9.9684141458786542</v>
      </c>
      <c r="J267" s="6">
        <v>9.3270386014345661</v>
      </c>
      <c r="K267" s="6">
        <v>9.3848640517698048</v>
      </c>
      <c r="L267" s="6">
        <v>9.7506909158701731</v>
      </c>
      <c r="M267" s="6">
        <v>10.006470066389372</v>
      </c>
      <c r="N267" s="6">
        <v>10.160673990771642</v>
      </c>
      <c r="O267" s="6">
        <v>10.238283690591425</v>
      </c>
      <c r="P267" s="6">
        <v>10.252936893488368</v>
      </c>
      <c r="Q267" s="6">
        <v>10.2609139132908</v>
      </c>
      <c r="R267" s="6">
        <v>10.338024463766359</v>
      </c>
      <c r="S267" s="6">
        <v>10.414628405775311</v>
      </c>
      <c r="T267" s="6">
        <v>10.427052808878681</v>
      </c>
      <c r="U267" s="6">
        <v>10.489141444346195</v>
      </c>
      <c r="V267" s="6">
        <v>10.643476414551763</v>
      </c>
      <c r="W267" s="6">
        <v>10.756874762361697</v>
      </c>
      <c r="X267" s="6">
        <v>10.709641293386678</v>
      </c>
      <c r="Y267" s="6">
        <v>10.531330978923233</v>
      </c>
      <c r="Z267" s="6">
        <v>10.376655523230294</v>
      </c>
      <c r="AA267" s="6">
        <v>10.370598485860572</v>
      </c>
      <c r="AB267" s="6">
        <v>10.49287682686959</v>
      </c>
      <c r="AC267" s="6">
        <v>10.626941230088558</v>
      </c>
      <c r="AD267" s="6">
        <v>10.67527659985894</v>
      </c>
      <c r="AE267" s="6">
        <v>10.628348737893921</v>
      </c>
      <c r="AF267" s="6">
        <v>10.56142158168508</v>
      </c>
      <c r="AG267" s="6">
        <v>10.550900781709263</v>
      </c>
      <c r="AH267" s="20"/>
    </row>
    <row r="268" spans="1:34" ht="17.25" thickBot="1" x14ac:dyDescent="0.35">
      <c r="B268" s="19" t="s">
        <v>126</v>
      </c>
      <c r="C268" s="19"/>
      <c r="D268" s="5">
        <v>9.7707012540705449</v>
      </c>
      <c r="E268" s="5">
        <v>10.871426506323449</v>
      </c>
      <c r="F268" s="5">
        <v>11.018858712867239</v>
      </c>
      <c r="G268" s="5">
        <v>10.730191710186041</v>
      </c>
      <c r="H268" s="5">
        <v>10.101553038512645</v>
      </c>
      <c r="I268" s="5">
        <v>9.1987233875925689</v>
      </c>
      <c r="J268" s="5">
        <v>8.4447032266917521</v>
      </c>
      <c r="K268" s="5">
        <v>8.0599666007134303</v>
      </c>
      <c r="L268" s="5">
        <v>7.8849920174390089</v>
      </c>
      <c r="M268" s="5">
        <v>7.8010902490912262</v>
      </c>
      <c r="N268" s="5">
        <v>7.8335304308722957</v>
      </c>
      <c r="O268" s="5">
        <v>7.9154353017276557</v>
      </c>
      <c r="P268" s="5">
        <v>7.9648542928131452</v>
      </c>
      <c r="Q268" s="5">
        <v>7.9696676882912554</v>
      </c>
      <c r="R268" s="5">
        <v>7.9619949828709666</v>
      </c>
      <c r="S268" s="5">
        <v>7.9383275579413688</v>
      </c>
      <c r="T268" s="5">
        <v>7.9329328924599309</v>
      </c>
      <c r="U268" s="5">
        <v>7.9579648644724106</v>
      </c>
      <c r="V268" s="5">
        <v>7.920408046054721</v>
      </c>
      <c r="W268" s="5">
        <v>7.8151921020362387</v>
      </c>
      <c r="X268" s="5">
        <v>7.7825868156651632</v>
      </c>
      <c r="Y268" s="5">
        <v>7.9132710242752733</v>
      </c>
      <c r="Z268" s="5">
        <v>8.1225119257288512</v>
      </c>
      <c r="AA268" s="5">
        <v>8.2362693739817452</v>
      </c>
      <c r="AB268" s="5">
        <v>8.1650948830271837</v>
      </c>
      <c r="AC268" s="5">
        <v>7.9798791557811883</v>
      </c>
      <c r="AD268" s="5">
        <v>7.8761354639551753</v>
      </c>
      <c r="AE268" s="5">
        <v>7.9888434288063364</v>
      </c>
      <c r="AF268" s="5">
        <v>8.1875765735063162</v>
      </c>
      <c r="AG268" s="5">
        <v>8.3157355111774809</v>
      </c>
      <c r="AH268" s="20"/>
    </row>
    <row r="269" spans="1:34" ht="17.25" thickBot="1" x14ac:dyDescent="0.35">
      <c r="B269" s="19" t="s">
        <v>117</v>
      </c>
      <c r="C269" s="19"/>
      <c r="D269" s="6">
        <v>9.7707012540705449</v>
      </c>
      <c r="E269" s="6">
        <v>10.871426506323449</v>
      </c>
      <c r="F269" s="6">
        <v>11.018858712867239</v>
      </c>
      <c r="G269" s="6">
        <v>10.730191710186041</v>
      </c>
      <c r="H269" s="6">
        <v>10.101553038512645</v>
      </c>
      <c r="I269" s="6">
        <v>9.1987233875925689</v>
      </c>
      <c r="J269" s="6">
        <v>8.4447032266917521</v>
      </c>
      <c r="K269" s="6">
        <v>8.0599666007134303</v>
      </c>
      <c r="L269" s="6">
        <v>7.8849920174390089</v>
      </c>
      <c r="M269" s="6">
        <v>7.8010902490912262</v>
      </c>
      <c r="N269" s="6">
        <v>7.8335304308722957</v>
      </c>
      <c r="O269" s="6">
        <v>7.9154353017276557</v>
      </c>
      <c r="P269" s="6">
        <v>7.9648542928131452</v>
      </c>
      <c r="Q269" s="6">
        <v>7.9696676882912554</v>
      </c>
      <c r="R269" s="6">
        <v>7.9619949828709666</v>
      </c>
      <c r="S269" s="6">
        <v>7.9383275579413688</v>
      </c>
      <c r="T269" s="6">
        <v>7.9329328924599309</v>
      </c>
      <c r="U269" s="6">
        <v>7.9579648644724106</v>
      </c>
      <c r="V269" s="6">
        <v>7.920408046054721</v>
      </c>
      <c r="W269" s="6">
        <v>7.8151921020362387</v>
      </c>
      <c r="X269" s="6">
        <v>7.7825868156651632</v>
      </c>
      <c r="Y269" s="6">
        <v>7.9132710242752733</v>
      </c>
      <c r="Z269" s="6">
        <v>8.1225119257288512</v>
      </c>
      <c r="AA269" s="6">
        <v>8.2362693739817452</v>
      </c>
      <c r="AB269" s="6">
        <v>8.1650948830271837</v>
      </c>
      <c r="AC269" s="6">
        <v>7.9798791557811883</v>
      </c>
      <c r="AD269" s="6">
        <v>7.8761354639551753</v>
      </c>
      <c r="AE269" s="6">
        <v>7.9888434288063364</v>
      </c>
      <c r="AF269" s="6">
        <v>8.1875765735063162</v>
      </c>
      <c r="AG269" s="6">
        <v>8.3157355111774809</v>
      </c>
      <c r="AH269" s="20"/>
    </row>
    <row r="270" spans="1:34" ht="17.25" thickBot="1" x14ac:dyDescent="0.35">
      <c r="B270" s="19" t="s">
        <v>118</v>
      </c>
      <c r="C270" s="19"/>
      <c r="D270" s="5">
        <v>10.183800408332182</v>
      </c>
      <c r="E270" s="5">
        <v>11.809045492214587</v>
      </c>
      <c r="F270" s="5">
        <v>11.968155835568457</v>
      </c>
      <c r="G270" s="5">
        <v>11.599028879940491</v>
      </c>
      <c r="H270" s="5">
        <v>11.054946287491099</v>
      </c>
      <c r="I270" s="5">
        <v>10.447807246385853</v>
      </c>
      <c r="J270" s="5">
        <v>10.073990648220299</v>
      </c>
      <c r="K270" s="5">
        <v>9.9288219706182765</v>
      </c>
      <c r="L270" s="5">
        <v>9.8582797486154696</v>
      </c>
      <c r="M270" s="5">
        <v>9.8033310577242361</v>
      </c>
      <c r="N270" s="5">
        <v>9.8056961639946589</v>
      </c>
      <c r="O270" s="5">
        <v>9.8107617832396379</v>
      </c>
      <c r="P270" s="5">
        <v>9.7956146292044206</v>
      </c>
      <c r="Q270" s="5">
        <v>9.7900842365064094</v>
      </c>
      <c r="R270" s="5">
        <v>9.7990490760060958</v>
      </c>
      <c r="S270" s="5">
        <v>9.7734463469063044</v>
      </c>
      <c r="T270" s="5">
        <v>9.71175157977342</v>
      </c>
      <c r="U270" s="5">
        <v>9.676430317852045</v>
      </c>
      <c r="V270" s="5">
        <v>9.6992805843360586</v>
      </c>
      <c r="W270" s="5">
        <v>9.7454631701815124</v>
      </c>
      <c r="X270" s="5">
        <v>9.7529227079700238</v>
      </c>
      <c r="Y270" s="5">
        <v>9.7129562767090203</v>
      </c>
      <c r="Z270" s="5">
        <v>9.6885421296199787</v>
      </c>
      <c r="AA270" s="5">
        <v>9.7220913683422321</v>
      </c>
      <c r="AB270" s="5">
        <v>9.7793245575018624</v>
      </c>
      <c r="AC270" s="5">
        <v>9.8077545506022439</v>
      </c>
      <c r="AD270" s="5">
        <v>9.7870074949074706</v>
      </c>
      <c r="AE270" s="5">
        <v>9.7350710704484982</v>
      </c>
      <c r="AF270" s="5">
        <v>9.6996404212473948</v>
      </c>
      <c r="AG270" s="5">
        <v>9.712689173609764</v>
      </c>
      <c r="AH270" s="20"/>
    </row>
    <row r="271" spans="1:34" ht="17.25" thickBot="1" x14ac:dyDescent="0.35">
      <c r="B271" s="19" t="s">
        <v>132</v>
      </c>
      <c r="C271" s="19"/>
      <c r="D271" s="6">
        <v>10.183800408332182</v>
      </c>
      <c r="E271" s="6">
        <v>11.809045492214587</v>
      </c>
      <c r="F271" s="6">
        <v>11.968155835568457</v>
      </c>
      <c r="G271" s="6">
        <v>11.599028879940491</v>
      </c>
      <c r="H271" s="6">
        <v>11.054946287491099</v>
      </c>
      <c r="I271" s="6">
        <v>10.447807246385853</v>
      </c>
      <c r="J271" s="6">
        <v>10.073990648220299</v>
      </c>
      <c r="K271" s="6">
        <v>9.9288219706182765</v>
      </c>
      <c r="L271" s="6">
        <v>9.8582797486154696</v>
      </c>
      <c r="M271" s="6">
        <v>9.8033310577242361</v>
      </c>
      <c r="N271" s="6">
        <v>9.8056961639946589</v>
      </c>
      <c r="O271" s="6">
        <v>9.8107617832396379</v>
      </c>
      <c r="P271" s="6">
        <v>9.7956146292044206</v>
      </c>
      <c r="Q271" s="6">
        <v>9.7900842365064094</v>
      </c>
      <c r="R271" s="6">
        <v>9.7990490760060958</v>
      </c>
      <c r="S271" s="6">
        <v>9.7734463469063044</v>
      </c>
      <c r="T271" s="6">
        <v>9.71175157977342</v>
      </c>
      <c r="U271" s="6">
        <v>9.676430317852045</v>
      </c>
      <c r="V271" s="6">
        <v>9.6992805843360586</v>
      </c>
      <c r="W271" s="6">
        <v>9.7454631701815124</v>
      </c>
      <c r="X271" s="6">
        <v>9.7529227079700238</v>
      </c>
      <c r="Y271" s="6">
        <v>9.7129562767090203</v>
      </c>
      <c r="Z271" s="6">
        <v>9.6885421296199787</v>
      </c>
      <c r="AA271" s="6">
        <v>9.7220913683422321</v>
      </c>
      <c r="AB271" s="6">
        <v>9.7793245575018624</v>
      </c>
      <c r="AC271" s="6">
        <v>9.8077545506022439</v>
      </c>
      <c r="AD271" s="6">
        <v>9.7870074949074706</v>
      </c>
      <c r="AE271" s="6">
        <v>9.7350710704484982</v>
      </c>
      <c r="AF271" s="6">
        <v>9.6996404212473948</v>
      </c>
      <c r="AG271" s="6">
        <v>9.712689173609764</v>
      </c>
      <c r="AH271" s="20"/>
    </row>
    <row r="272" spans="1:34" ht="17.25" thickBot="1" x14ac:dyDescent="0.35">
      <c r="B272" s="19" t="s">
        <v>127</v>
      </c>
      <c r="C272" s="19"/>
      <c r="D272" s="5">
        <v>9.7707012540705449</v>
      </c>
      <c r="E272" s="5">
        <v>10.871426506323449</v>
      </c>
      <c r="F272" s="5">
        <v>11.018858712867239</v>
      </c>
      <c r="G272" s="5">
        <v>10.730191710186041</v>
      </c>
      <c r="H272" s="5">
        <v>10.101553038512645</v>
      </c>
      <c r="I272" s="5">
        <v>9.1987233875925689</v>
      </c>
      <c r="J272" s="5">
        <v>8.4447032266917521</v>
      </c>
      <c r="K272" s="5">
        <v>8.0599666007134303</v>
      </c>
      <c r="L272" s="5">
        <v>7.8849920174390089</v>
      </c>
      <c r="M272" s="5">
        <v>7.8010902490912262</v>
      </c>
      <c r="N272" s="5">
        <v>7.8335304308722957</v>
      </c>
      <c r="O272" s="5">
        <v>7.9154353017276557</v>
      </c>
      <c r="P272" s="5">
        <v>7.9648542928131452</v>
      </c>
      <c r="Q272" s="5">
        <v>7.9696676882912554</v>
      </c>
      <c r="R272" s="5">
        <v>7.9619949828709666</v>
      </c>
      <c r="S272" s="5">
        <v>7.9383275579413688</v>
      </c>
      <c r="T272" s="5">
        <v>7.9329328924599309</v>
      </c>
      <c r="U272" s="5">
        <v>7.9579648644724106</v>
      </c>
      <c r="V272" s="5">
        <v>7.920408046054721</v>
      </c>
      <c r="W272" s="5">
        <v>7.8151921020362387</v>
      </c>
      <c r="X272" s="5">
        <v>7.7825868156651632</v>
      </c>
      <c r="Y272" s="5">
        <v>7.9132710242752733</v>
      </c>
      <c r="Z272" s="5">
        <v>8.1225119257288512</v>
      </c>
      <c r="AA272" s="5">
        <v>8.2362693739817452</v>
      </c>
      <c r="AB272" s="5">
        <v>8.1650948830271837</v>
      </c>
      <c r="AC272" s="5">
        <v>7.9798791557811883</v>
      </c>
      <c r="AD272" s="5">
        <v>7.8761354639551753</v>
      </c>
      <c r="AE272" s="5">
        <v>7.9888434288063364</v>
      </c>
      <c r="AF272" s="5">
        <v>8.1875765735063162</v>
      </c>
      <c r="AG272" s="5">
        <v>8.3157355111774809</v>
      </c>
      <c r="AH272" s="20"/>
    </row>
    <row r="273" spans="2:34" ht="17.25" thickBot="1" x14ac:dyDescent="0.35">
      <c r="B273" s="19" t="s">
        <v>121</v>
      </c>
      <c r="C273" s="19"/>
      <c r="D273" s="6">
        <v>11.530663519278152</v>
      </c>
      <c r="E273" s="6">
        <v>13.333838307247969</v>
      </c>
      <c r="F273" s="6">
        <v>14.048059052862396</v>
      </c>
      <c r="G273" s="6">
        <v>14.316901186545637</v>
      </c>
      <c r="H273" s="6">
        <v>13.871099331113893</v>
      </c>
      <c r="I273" s="6">
        <v>12.779880251505602</v>
      </c>
      <c r="J273" s="6">
        <v>11.912377942377274</v>
      </c>
      <c r="K273" s="6">
        <v>11.636180965669919</v>
      </c>
      <c r="L273" s="6">
        <v>11.63793113497611</v>
      </c>
      <c r="M273" s="6">
        <v>11.635549091240371</v>
      </c>
      <c r="N273" s="6">
        <v>11.664144453554197</v>
      </c>
      <c r="O273" s="6">
        <v>11.695473137214284</v>
      </c>
      <c r="P273" s="6">
        <v>11.720548222018891</v>
      </c>
      <c r="Q273" s="6">
        <v>11.752096526834221</v>
      </c>
      <c r="R273" s="6">
        <v>11.814596139069968</v>
      </c>
      <c r="S273" s="6">
        <v>11.893291664057987</v>
      </c>
      <c r="T273" s="6">
        <v>11.923036697605525</v>
      </c>
      <c r="U273" s="6">
        <v>11.924725223424112</v>
      </c>
      <c r="V273" s="6">
        <v>11.918628454683102</v>
      </c>
      <c r="W273" s="6">
        <v>11.794084014780049</v>
      </c>
      <c r="X273" s="6">
        <v>11.523524724669493</v>
      </c>
      <c r="Y273" s="6">
        <v>11.228689861681218</v>
      </c>
      <c r="Z273" s="6">
        <v>11.033505174777133</v>
      </c>
      <c r="AA273" s="6">
        <v>10.996423782285415</v>
      </c>
      <c r="AB273" s="6">
        <v>11.074873107837025</v>
      </c>
      <c r="AC273" s="6">
        <v>11.172355209367058</v>
      </c>
      <c r="AD273" s="6">
        <v>11.195940193198082</v>
      </c>
      <c r="AE273" s="6">
        <v>11.121762843667611</v>
      </c>
      <c r="AF273" s="6">
        <v>11.024746042935014</v>
      </c>
      <c r="AG273" s="6">
        <v>10.979558740288745</v>
      </c>
      <c r="AH273" s="20"/>
    </row>
    <row r="274" spans="2:34" ht="17.25" thickBot="1" x14ac:dyDescent="0.35">
      <c r="B274" s="19" t="s">
        <v>134</v>
      </c>
      <c r="C274" s="19"/>
      <c r="D274" s="5">
        <v>7.8354365070027372</v>
      </c>
      <c r="E274" s="5">
        <v>9.8316228408359354</v>
      </c>
      <c r="F274" s="5">
        <v>10.999710667621613</v>
      </c>
      <c r="G274" s="5">
        <v>11.560883800740951</v>
      </c>
      <c r="H274" s="5">
        <v>11.057191427429814</v>
      </c>
      <c r="I274" s="5">
        <v>9.9684141458786542</v>
      </c>
      <c r="J274" s="5">
        <v>9.3270386014345661</v>
      </c>
      <c r="K274" s="5">
        <v>9.3848640517698048</v>
      </c>
      <c r="L274" s="5">
        <v>9.7506909158701731</v>
      </c>
      <c r="M274" s="5">
        <v>10.006470066389372</v>
      </c>
      <c r="N274" s="5">
        <v>10.160673990771642</v>
      </c>
      <c r="O274" s="5">
        <v>10.238283690591425</v>
      </c>
      <c r="P274" s="5">
        <v>10.252936893488368</v>
      </c>
      <c r="Q274" s="5">
        <v>10.2609139132908</v>
      </c>
      <c r="R274" s="5">
        <v>10.338024463766359</v>
      </c>
      <c r="S274" s="5">
        <v>10.414628405775311</v>
      </c>
      <c r="T274" s="5">
        <v>10.427052808878681</v>
      </c>
      <c r="U274" s="5">
        <v>10.489141444346195</v>
      </c>
      <c r="V274" s="5">
        <v>10.643476414551763</v>
      </c>
      <c r="W274" s="5">
        <v>10.756874762361697</v>
      </c>
      <c r="X274" s="5">
        <v>10.709641293386678</v>
      </c>
      <c r="Y274" s="5">
        <v>10.531330978923233</v>
      </c>
      <c r="Z274" s="5">
        <v>10.376655523230294</v>
      </c>
      <c r="AA274" s="5">
        <v>10.370598485860572</v>
      </c>
      <c r="AB274" s="5">
        <v>10.49287682686959</v>
      </c>
      <c r="AC274" s="5">
        <v>10.626941230088558</v>
      </c>
      <c r="AD274" s="5">
        <v>10.67527659985894</v>
      </c>
      <c r="AE274" s="5">
        <v>10.628348737893921</v>
      </c>
      <c r="AF274" s="5">
        <v>10.56142158168508</v>
      </c>
      <c r="AG274" s="5">
        <v>10.550900781709263</v>
      </c>
      <c r="AH274" s="20"/>
    </row>
    <row r="275" spans="2:34" ht="17.25" thickBot="1" x14ac:dyDescent="0.35">
      <c r="B275" s="19" t="s">
        <v>115</v>
      </c>
      <c r="C275" s="19"/>
      <c r="D275" s="6">
        <v>9.7707012540705449</v>
      </c>
      <c r="E275" s="6">
        <v>10.871426506323449</v>
      </c>
      <c r="F275" s="6">
        <v>11.018858712867239</v>
      </c>
      <c r="G275" s="6">
        <v>10.730191710186041</v>
      </c>
      <c r="H275" s="6">
        <v>10.101553038512645</v>
      </c>
      <c r="I275" s="6">
        <v>9.1987233875925689</v>
      </c>
      <c r="J275" s="6">
        <v>8.4447032266917521</v>
      </c>
      <c r="K275" s="6">
        <v>8.0599666007134303</v>
      </c>
      <c r="L275" s="6">
        <v>7.8849920174390089</v>
      </c>
      <c r="M275" s="6">
        <v>7.8010902490912262</v>
      </c>
      <c r="N275" s="6">
        <v>7.8335304308722957</v>
      </c>
      <c r="O275" s="6">
        <v>7.9154353017276557</v>
      </c>
      <c r="P275" s="6">
        <v>7.9648542928131452</v>
      </c>
      <c r="Q275" s="6">
        <v>7.9696676882912554</v>
      </c>
      <c r="R275" s="6">
        <v>7.9619949828709666</v>
      </c>
      <c r="S275" s="6">
        <v>7.9383275579413688</v>
      </c>
      <c r="T275" s="6">
        <v>7.9329328924599309</v>
      </c>
      <c r="U275" s="6">
        <v>7.9579648644724106</v>
      </c>
      <c r="V275" s="6">
        <v>7.920408046054721</v>
      </c>
      <c r="W275" s="6">
        <v>7.8151921020362387</v>
      </c>
      <c r="X275" s="6">
        <v>7.7825868156651632</v>
      </c>
      <c r="Y275" s="6">
        <v>7.9132710242752733</v>
      </c>
      <c r="Z275" s="6">
        <v>8.1225119257288512</v>
      </c>
      <c r="AA275" s="6">
        <v>8.2362693739817452</v>
      </c>
      <c r="AB275" s="6">
        <v>8.1650948830271837</v>
      </c>
      <c r="AC275" s="6">
        <v>7.9798791557811883</v>
      </c>
      <c r="AD275" s="6">
        <v>7.8761354639551753</v>
      </c>
      <c r="AE275" s="6">
        <v>7.9888434288063364</v>
      </c>
      <c r="AF275" s="6">
        <v>8.1875765735063162</v>
      </c>
      <c r="AG275" s="6">
        <v>8.3157355111774809</v>
      </c>
      <c r="AH275" s="20"/>
    </row>
    <row r="276" spans="2:34" ht="17.25" thickBot="1" x14ac:dyDescent="0.35">
      <c r="B276" s="19" t="s">
        <v>113</v>
      </c>
      <c r="C276" s="19"/>
      <c r="D276" s="5">
        <v>11.080663519278152</v>
      </c>
      <c r="E276" s="5">
        <v>12.88383830724797</v>
      </c>
      <c r="F276" s="5">
        <v>13.598059052862396</v>
      </c>
      <c r="G276" s="5">
        <v>13.866901186545638</v>
      </c>
      <c r="H276" s="5">
        <v>13.421099331113894</v>
      </c>
      <c r="I276" s="5">
        <v>12.329880251505603</v>
      </c>
      <c r="J276" s="5">
        <v>11.462377942377275</v>
      </c>
      <c r="K276" s="5">
        <v>11.186180965669919</v>
      </c>
      <c r="L276" s="5">
        <v>11.187931134976111</v>
      </c>
      <c r="M276" s="5">
        <v>11.185549091240372</v>
      </c>
      <c r="N276" s="5">
        <v>11.214144453554198</v>
      </c>
      <c r="O276" s="5">
        <v>11.245473137214285</v>
      </c>
      <c r="P276" s="5">
        <v>11.270548222018892</v>
      </c>
      <c r="Q276" s="5">
        <v>11.302096526834221</v>
      </c>
      <c r="R276" s="5">
        <v>11.364596139069969</v>
      </c>
      <c r="S276" s="5">
        <v>11.443291664057988</v>
      </c>
      <c r="T276" s="5">
        <v>11.473036697605526</v>
      </c>
      <c r="U276" s="5">
        <v>11.474725223424112</v>
      </c>
      <c r="V276" s="5">
        <v>11.468628454683103</v>
      </c>
      <c r="W276" s="5">
        <v>11.34408401478005</v>
      </c>
      <c r="X276" s="5">
        <v>11.073524724669493</v>
      </c>
      <c r="Y276" s="5">
        <v>10.778689861681219</v>
      </c>
      <c r="Z276" s="5">
        <v>10.583505174777134</v>
      </c>
      <c r="AA276" s="5">
        <v>10.546423782285416</v>
      </c>
      <c r="AB276" s="5">
        <v>10.624873107837026</v>
      </c>
      <c r="AC276" s="5">
        <v>10.722355209367059</v>
      </c>
      <c r="AD276" s="5">
        <v>10.745940193198082</v>
      </c>
      <c r="AE276" s="5">
        <v>10.671762843667612</v>
      </c>
      <c r="AF276" s="5">
        <v>10.574746042935015</v>
      </c>
      <c r="AG276" s="5">
        <v>10.529558740288746</v>
      </c>
      <c r="AH276" s="20"/>
    </row>
    <row r="277" spans="2:34" ht="17.25" thickBot="1" x14ac:dyDescent="0.35">
      <c r="B277" s="19" t="s">
        <v>119</v>
      </c>
      <c r="C277" s="19"/>
      <c r="D277" s="6">
        <v>11.551107835081112</v>
      </c>
      <c r="E277" s="6">
        <v>13.612074693546766</v>
      </c>
      <c r="F277" s="6">
        <v>14.855251421232134</v>
      </c>
      <c r="G277" s="6">
        <v>15.450456580609641</v>
      </c>
      <c r="H277" s="6">
        <v>15.028537082344753</v>
      </c>
      <c r="I277" s="6">
        <v>14.021609058802003</v>
      </c>
      <c r="J277" s="6">
        <v>13.527169417915035</v>
      </c>
      <c r="K277" s="6">
        <v>13.815003704404008</v>
      </c>
      <c r="L277" s="6">
        <v>14.354515916199629</v>
      </c>
      <c r="M277" s="6">
        <v>14.752129562227084</v>
      </c>
      <c r="N277" s="6">
        <v>15.01556471538424</v>
      </c>
      <c r="O277" s="6">
        <v>15.155578976906884</v>
      </c>
      <c r="P277" s="6">
        <v>15.194061376528724</v>
      </c>
      <c r="Q277" s="6">
        <v>15.212456450991786</v>
      </c>
      <c r="R277" s="6">
        <v>15.326147800562062</v>
      </c>
      <c r="S277" s="6">
        <v>15.419893023892577</v>
      </c>
      <c r="T277" s="6">
        <v>15.403563844341333</v>
      </c>
      <c r="U277" s="6">
        <v>15.46374245829684</v>
      </c>
      <c r="V277" s="6">
        <v>15.649274588095311</v>
      </c>
      <c r="W277" s="6">
        <v>15.778832391916131</v>
      </c>
      <c r="X277" s="6">
        <v>15.732639149333188</v>
      </c>
      <c r="Y277" s="6">
        <v>15.551508002864681</v>
      </c>
      <c r="Z277" s="6">
        <v>15.39514704378619</v>
      </c>
      <c r="AA277" s="6">
        <v>15.403413601141564</v>
      </c>
      <c r="AB277" s="6">
        <v>15.55717386273429</v>
      </c>
      <c r="AC277" s="6">
        <v>15.724933283685427</v>
      </c>
      <c r="AD277" s="6">
        <v>15.808635498211189</v>
      </c>
      <c r="AE277" s="6">
        <v>15.801287000278213</v>
      </c>
      <c r="AF277" s="6">
        <v>15.758671343606155</v>
      </c>
      <c r="AG277" s="6">
        <v>15.745013882794638</v>
      </c>
      <c r="AH277" s="20"/>
    </row>
    <row r="278" spans="2:34" ht="17.25" thickBot="1" x14ac:dyDescent="0.35">
      <c r="B278" s="19" t="s">
        <v>133</v>
      </c>
      <c r="C278" s="19"/>
      <c r="D278" s="5">
        <v>11.551107835081112</v>
      </c>
      <c r="E278" s="5">
        <v>13.612074693546766</v>
      </c>
      <c r="F278" s="5">
        <v>14.855251421232134</v>
      </c>
      <c r="G278" s="5">
        <v>15.450456580609641</v>
      </c>
      <c r="H278" s="5">
        <v>15.028537082344753</v>
      </c>
      <c r="I278" s="5">
        <v>14.021609058802003</v>
      </c>
      <c r="J278" s="5">
        <v>13.527169417915035</v>
      </c>
      <c r="K278" s="5">
        <v>13.815003704404008</v>
      </c>
      <c r="L278" s="5">
        <v>14.354515916199629</v>
      </c>
      <c r="M278" s="5">
        <v>14.752129562227084</v>
      </c>
      <c r="N278" s="5">
        <v>15.01556471538424</v>
      </c>
      <c r="O278" s="5">
        <v>15.155578976906884</v>
      </c>
      <c r="P278" s="5">
        <v>15.194061376528724</v>
      </c>
      <c r="Q278" s="5">
        <v>15.212456450991786</v>
      </c>
      <c r="R278" s="5">
        <v>15.326147800562062</v>
      </c>
      <c r="S278" s="5">
        <v>15.419893023892577</v>
      </c>
      <c r="T278" s="5">
        <v>15.403563844341333</v>
      </c>
      <c r="U278" s="5">
        <v>15.46374245829684</v>
      </c>
      <c r="V278" s="5">
        <v>15.649274588095311</v>
      </c>
      <c r="W278" s="5">
        <v>15.778832391916131</v>
      </c>
      <c r="X278" s="5">
        <v>15.732639149333188</v>
      </c>
      <c r="Y278" s="5">
        <v>15.551508002864681</v>
      </c>
      <c r="Z278" s="5">
        <v>15.39514704378619</v>
      </c>
      <c r="AA278" s="5">
        <v>15.403413601141564</v>
      </c>
      <c r="AB278" s="5">
        <v>15.55717386273429</v>
      </c>
      <c r="AC278" s="5">
        <v>15.724933283685427</v>
      </c>
      <c r="AD278" s="5">
        <v>15.808635498211189</v>
      </c>
      <c r="AE278" s="5">
        <v>15.801287000278213</v>
      </c>
      <c r="AF278" s="5">
        <v>15.758671343606155</v>
      </c>
      <c r="AG278" s="5">
        <v>15.745013882794638</v>
      </c>
      <c r="AH278" s="20"/>
    </row>
    <row r="279" spans="2:34" ht="17.25" thickBot="1" x14ac:dyDescent="0.35">
      <c r="B279" s="19" t="s">
        <v>141</v>
      </c>
      <c r="C279" s="19"/>
      <c r="D279" s="6">
        <v>9.9838004083321827</v>
      </c>
      <c r="E279" s="6">
        <v>11.609045492214587</v>
      </c>
      <c r="F279" s="6">
        <v>11.768155835568457</v>
      </c>
      <c r="G279" s="6">
        <v>11.399028879940492</v>
      </c>
      <c r="H279" s="6">
        <v>10.854946287491099</v>
      </c>
      <c r="I279" s="6">
        <v>10.247807246385854</v>
      </c>
      <c r="J279" s="6">
        <v>9.8739906482202997</v>
      </c>
      <c r="K279" s="6">
        <v>9.7288219706182772</v>
      </c>
      <c r="L279" s="6">
        <v>9.6582797486154703</v>
      </c>
      <c r="M279" s="6">
        <v>9.6033310577242368</v>
      </c>
      <c r="N279" s="6">
        <v>9.6056961639946596</v>
      </c>
      <c r="O279" s="6">
        <v>9.6107617832396386</v>
      </c>
      <c r="P279" s="6">
        <v>9.5956146292044213</v>
      </c>
      <c r="Q279" s="6">
        <v>9.5900842365064101</v>
      </c>
      <c r="R279" s="6">
        <v>9.5990490760060965</v>
      </c>
      <c r="S279" s="6">
        <v>9.5734463469063051</v>
      </c>
      <c r="T279" s="6">
        <v>9.5117515797734207</v>
      </c>
      <c r="U279" s="6">
        <v>9.4764303178520457</v>
      </c>
      <c r="V279" s="6">
        <v>9.4992805843360593</v>
      </c>
      <c r="W279" s="6">
        <v>9.5454631701815131</v>
      </c>
      <c r="X279" s="6">
        <v>9.5529227079700245</v>
      </c>
      <c r="Y279" s="6">
        <v>9.512956276709021</v>
      </c>
      <c r="Z279" s="6">
        <v>9.4885421296199794</v>
      </c>
      <c r="AA279" s="6">
        <v>9.5220913683422328</v>
      </c>
      <c r="AB279" s="6">
        <v>9.5793245575018631</v>
      </c>
      <c r="AC279" s="6">
        <v>9.6077545506022446</v>
      </c>
      <c r="AD279" s="6">
        <v>9.5870074949074713</v>
      </c>
      <c r="AE279" s="6">
        <v>9.5350710704484989</v>
      </c>
      <c r="AF279" s="6">
        <v>9.4996404212473955</v>
      </c>
      <c r="AG279" s="6">
        <v>9.5126891736097647</v>
      </c>
      <c r="AH279" s="20"/>
    </row>
    <row r="280" spans="2:34" ht="17.25" thickBot="1" x14ac:dyDescent="0.35">
      <c r="B280" s="19" t="s">
        <v>142</v>
      </c>
      <c r="C280" s="19"/>
      <c r="D280" s="5">
        <v>9.9838004083321827</v>
      </c>
      <c r="E280" s="5">
        <v>11.609045492214587</v>
      </c>
      <c r="F280" s="5">
        <v>11.768155835568457</v>
      </c>
      <c r="G280" s="5">
        <v>11.399028879940492</v>
      </c>
      <c r="H280" s="5">
        <v>10.854946287491099</v>
      </c>
      <c r="I280" s="5">
        <v>10.247807246385854</v>
      </c>
      <c r="J280" s="5">
        <v>9.8739906482202997</v>
      </c>
      <c r="K280" s="5">
        <v>9.7288219706182772</v>
      </c>
      <c r="L280" s="5">
        <v>9.6582797486154703</v>
      </c>
      <c r="M280" s="5">
        <v>9.6033310577242368</v>
      </c>
      <c r="N280" s="5">
        <v>9.6056961639946596</v>
      </c>
      <c r="O280" s="5">
        <v>9.6107617832396386</v>
      </c>
      <c r="P280" s="5">
        <v>9.5956146292044213</v>
      </c>
      <c r="Q280" s="5">
        <v>9.5900842365064101</v>
      </c>
      <c r="R280" s="5">
        <v>9.5990490760060965</v>
      </c>
      <c r="S280" s="5">
        <v>9.5734463469063051</v>
      </c>
      <c r="T280" s="5">
        <v>9.5117515797734207</v>
      </c>
      <c r="U280" s="5">
        <v>9.4764303178520457</v>
      </c>
      <c r="V280" s="5">
        <v>9.4992805843360593</v>
      </c>
      <c r="W280" s="5">
        <v>9.5454631701815131</v>
      </c>
      <c r="X280" s="5">
        <v>9.5529227079700245</v>
      </c>
      <c r="Y280" s="5">
        <v>9.512956276709021</v>
      </c>
      <c r="Z280" s="5">
        <v>9.4885421296199794</v>
      </c>
      <c r="AA280" s="5">
        <v>9.5220913683422328</v>
      </c>
      <c r="AB280" s="5">
        <v>9.5793245575018631</v>
      </c>
      <c r="AC280" s="5">
        <v>9.6077545506022446</v>
      </c>
      <c r="AD280" s="5">
        <v>9.5870074949074713</v>
      </c>
      <c r="AE280" s="5">
        <v>9.5350710704484989</v>
      </c>
      <c r="AF280" s="5">
        <v>9.4996404212473955</v>
      </c>
      <c r="AG280" s="5">
        <v>9.5126891736097647</v>
      </c>
      <c r="AH280" s="20"/>
    </row>
    <row r="281" spans="2:34" ht="17.25" thickBot="1" x14ac:dyDescent="0.35">
      <c r="B281" s="19" t="s">
        <v>182</v>
      </c>
      <c r="C281" s="19"/>
      <c r="D281" s="6">
        <v>8.3310633052513374</v>
      </c>
      <c r="E281" s="6">
        <v>10.263455820598065</v>
      </c>
      <c r="F281" s="6">
        <v>10.614896444950944</v>
      </c>
      <c r="G281" s="6">
        <v>10.254700470077136</v>
      </c>
      <c r="H281" s="6">
        <v>9.3997591817414463</v>
      </c>
      <c r="I281" s="6">
        <v>8.2995284501008513</v>
      </c>
      <c r="J281" s="6">
        <v>7.4793739619289692</v>
      </c>
      <c r="K281" s="6">
        <v>7.0703825000560734</v>
      </c>
      <c r="L281" s="6">
        <v>6.907865011479867</v>
      </c>
      <c r="M281" s="6">
        <v>6.8536456532599193</v>
      </c>
      <c r="N281" s="6">
        <v>6.9044337636260362</v>
      </c>
      <c r="O281" s="6">
        <v>6.9986298384925387</v>
      </c>
      <c r="P281" s="6">
        <v>7.0844109241046382</v>
      </c>
      <c r="Q281" s="6">
        <v>7.133304409680008</v>
      </c>
      <c r="R281" s="6">
        <v>7.1674346500583965</v>
      </c>
      <c r="S281" s="6">
        <v>7.2225748504519238</v>
      </c>
      <c r="T281" s="6">
        <v>7.3237520602024215</v>
      </c>
      <c r="U281" s="6">
        <v>7.4356728693200829</v>
      </c>
      <c r="V281" s="6">
        <v>7.4625016030344291</v>
      </c>
      <c r="W281" s="6">
        <v>7.4190223074942665</v>
      </c>
      <c r="X281" s="6">
        <v>7.4427634158980567</v>
      </c>
      <c r="Y281" s="6">
        <v>7.6065047819528733</v>
      </c>
      <c r="Z281" s="6">
        <v>7.8353254902530551</v>
      </c>
      <c r="AA281" s="6">
        <v>7.9854584209911756</v>
      </c>
      <c r="AB281" s="6">
        <v>7.9699541691733051</v>
      </c>
      <c r="AC281" s="6">
        <v>7.8437284508932708</v>
      </c>
      <c r="AD281" s="6">
        <v>7.7922170942074249</v>
      </c>
      <c r="AE281" s="6">
        <v>7.9498897044837982</v>
      </c>
      <c r="AF281" s="6">
        <v>8.1953189914103923</v>
      </c>
      <c r="AG281" s="6">
        <v>8.3748790726186559</v>
      </c>
      <c r="AH281" s="20"/>
    </row>
    <row r="282" spans="2:34" ht="17.25" thickBot="1" x14ac:dyDescent="0.35">
      <c r="B282" s="19" t="s">
        <v>122</v>
      </c>
      <c r="C282" s="19"/>
      <c r="D282" s="5">
        <v>11.130663519278151</v>
      </c>
      <c r="E282" s="5">
        <v>12.933838307247967</v>
      </c>
      <c r="F282" s="5">
        <v>13.648059052862397</v>
      </c>
      <c r="G282" s="5">
        <v>13.916901186545637</v>
      </c>
      <c r="H282" s="5">
        <v>13.471099331113894</v>
      </c>
      <c r="I282" s="5">
        <v>12.3798802515056</v>
      </c>
      <c r="J282" s="5">
        <v>11.512377942377274</v>
      </c>
      <c r="K282" s="5">
        <v>11.236180965669918</v>
      </c>
      <c r="L282" s="5">
        <v>11.237931134976108</v>
      </c>
      <c r="M282" s="5">
        <v>11.235549091240372</v>
      </c>
      <c r="N282" s="5">
        <v>11.264144453554197</v>
      </c>
      <c r="O282" s="5">
        <v>11.295473137214284</v>
      </c>
      <c r="P282" s="5">
        <v>11.320548222018891</v>
      </c>
      <c r="Q282" s="5">
        <v>11.35209652683422</v>
      </c>
      <c r="R282" s="5">
        <v>11.414596139069968</v>
      </c>
      <c r="S282" s="5">
        <v>11.493291664057987</v>
      </c>
      <c r="T282" s="5">
        <v>11.523036697605525</v>
      </c>
      <c r="U282" s="5">
        <v>11.524725223424113</v>
      </c>
      <c r="V282" s="5">
        <v>11.5186284546831</v>
      </c>
      <c r="W282" s="5">
        <v>11.394084014780049</v>
      </c>
      <c r="X282" s="5">
        <v>11.123524724669494</v>
      </c>
      <c r="Y282" s="5">
        <v>10.828689861681216</v>
      </c>
      <c r="Z282" s="5">
        <v>10.633505174777135</v>
      </c>
      <c r="AA282" s="5">
        <v>10.596423782285417</v>
      </c>
      <c r="AB282" s="5">
        <v>10.674873107837023</v>
      </c>
      <c r="AC282" s="5">
        <v>10.77235520936706</v>
      </c>
      <c r="AD282" s="5">
        <v>10.795940193198081</v>
      </c>
      <c r="AE282" s="5">
        <v>10.721762843667609</v>
      </c>
      <c r="AF282" s="5">
        <v>10.624746042935016</v>
      </c>
      <c r="AG282" s="5">
        <v>10.579558740288745</v>
      </c>
      <c r="AH282" s="20"/>
    </row>
    <row r="283" spans="2:34" ht="17.25" thickBot="1" x14ac:dyDescent="0.35">
      <c r="B283" s="19" t="s">
        <v>140</v>
      </c>
      <c r="C283" s="19"/>
      <c r="D283" s="6">
        <v>7.8354365070027372</v>
      </c>
      <c r="E283" s="6">
        <v>9.8316228408359354</v>
      </c>
      <c r="F283" s="6">
        <v>10.999710667621613</v>
      </c>
      <c r="G283" s="6">
        <v>11.560883800740951</v>
      </c>
      <c r="H283" s="6">
        <v>11.057191427429814</v>
      </c>
      <c r="I283" s="6">
        <v>9.9684141458786542</v>
      </c>
      <c r="J283" s="6">
        <v>9.3270386014345661</v>
      </c>
      <c r="K283" s="6">
        <v>9.3848640517698048</v>
      </c>
      <c r="L283" s="6">
        <v>9.7506909158701731</v>
      </c>
      <c r="M283" s="6">
        <v>10.006470066389372</v>
      </c>
      <c r="N283" s="6">
        <v>10.160673990771642</v>
      </c>
      <c r="O283" s="6">
        <v>10.238283690591425</v>
      </c>
      <c r="P283" s="6">
        <v>10.252936893488368</v>
      </c>
      <c r="Q283" s="6">
        <v>10.2609139132908</v>
      </c>
      <c r="R283" s="6">
        <v>10.338024463766359</v>
      </c>
      <c r="S283" s="6">
        <v>10.414628405775311</v>
      </c>
      <c r="T283" s="6">
        <v>10.427052808878681</v>
      </c>
      <c r="U283" s="6">
        <v>10.489141444346195</v>
      </c>
      <c r="V283" s="6">
        <v>10.643476414551763</v>
      </c>
      <c r="W283" s="6">
        <v>10.756874762361697</v>
      </c>
      <c r="X283" s="6">
        <v>10.709641293386678</v>
      </c>
      <c r="Y283" s="6">
        <v>10.531330978923233</v>
      </c>
      <c r="Z283" s="6">
        <v>10.376655523230294</v>
      </c>
      <c r="AA283" s="6">
        <v>10.370598485860572</v>
      </c>
      <c r="AB283" s="6">
        <v>10.49287682686959</v>
      </c>
      <c r="AC283" s="6">
        <v>10.626941230088558</v>
      </c>
      <c r="AD283" s="6">
        <v>10.67527659985894</v>
      </c>
      <c r="AE283" s="6">
        <v>10.628348737893921</v>
      </c>
      <c r="AF283" s="6">
        <v>10.56142158168508</v>
      </c>
      <c r="AG283" s="6">
        <v>10.550900781709263</v>
      </c>
      <c r="AH283" s="20"/>
    </row>
    <row r="284" spans="2:34" ht="17.25" thickBot="1" x14ac:dyDescent="0.35">
      <c r="B284" s="19" t="s">
        <v>116</v>
      </c>
      <c r="C284" s="19"/>
      <c r="D284" s="5">
        <v>8.3310633052513374</v>
      </c>
      <c r="E284" s="5">
        <v>10.263455820598065</v>
      </c>
      <c r="F284" s="5">
        <v>10.614896444950944</v>
      </c>
      <c r="G284" s="5">
        <v>10.254700470077136</v>
      </c>
      <c r="H284" s="5">
        <v>9.3997591817414463</v>
      </c>
      <c r="I284" s="5">
        <v>8.2995284501008513</v>
      </c>
      <c r="J284" s="5">
        <v>7.4793739619289692</v>
      </c>
      <c r="K284" s="5">
        <v>7.0703825000560734</v>
      </c>
      <c r="L284" s="5">
        <v>6.907865011479867</v>
      </c>
      <c r="M284" s="5">
        <v>6.8536456532599193</v>
      </c>
      <c r="N284" s="5">
        <v>6.9044337636260362</v>
      </c>
      <c r="O284" s="5">
        <v>6.9986298384925387</v>
      </c>
      <c r="P284" s="5">
        <v>7.0844109241046382</v>
      </c>
      <c r="Q284" s="5">
        <v>7.133304409680008</v>
      </c>
      <c r="R284" s="5">
        <v>7.1674346500583965</v>
      </c>
      <c r="S284" s="5">
        <v>7.2225748504519238</v>
      </c>
      <c r="T284" s="5">
        <v>7.3237520602024215</v>
      </c>
      <c r="U284" s="5">
        <v>7.4356728693200829</v>
      </c>
      <c r="V284" s="5">
        <v>7.4625016030344291</v>
      </c>
      <c r="W284" s="5">
        <v>7.4190223074942665</v>
      </c>
      <c r="X284" s="5">
        <v>7.4427634158980567</v>
      </c>
      <c r="Y284" s="5">
        <v>7.6065047819528733</v>
      </c>
      <c r="Z284" s="5">
        <v>7.8353254902530551</v>
      </c>
      <c r="AA284" s="5">
        <v>7.9854584209911756</v>
      </c>
      <c r="AB284" s="5">
        <v>7.9699541691733051</v>
      </c>
      <c r="AC284" s="5">
        <v>7.8437284508932708</v>
      </c>
      <c r="AD284" s="5">
        <v>7.7922170942074249</v>
      </c>
      <c r="AE284" s="5">
        <v>7.9498897044837982</v>
      </c>
      <c r="AF284" s="5">
        <v>8.1953189914103923</v>
      </c>
      <c r="AG284" s="5">
        <v>8.3748790726186559</v>
      </c>
      <c r="AH284" s="20"/>
    </row>
    <row r="285" spans="2:34" ht="17.25" thickBot="1" x14ac:dyDescent="0.35">
      <c r="B285" s="18" t="s">
        <v>180</v>
      </c>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20"/>
    </row>
    <row r="286" spans="2:34" ht="17.25" thickBot="1" x14ac:dyDescent="0.35">
      <c r="B286" s="19" t="s">
        <v>183</v>
      </c>
      <c r="C286" s="19"/>
      <c r="D286" s="6">
        <v>11.780663519278152</v>
      </c>
      <c r="E286" s="6">
        <v>13.583838307247969</v>
      </c>
      <c r="F286" s="6">
        <v>14.298059052862396</v>
      </c>
      <c r="G286" s="6">
        <v>14.566901186545637</v>
      </c>
      <c r="H286" s="6">
        <v>14.121099331113893</v>
      </c>
      <c r="I286" s="6">
        <v>13.029880251505602</v>
      </c>
      <c r="J286" s="6">
        <v>12.162377942377274</v>
      </c>
      <c r="K286" s="6">
        <v>11.886180965669919</v>
      </c>
      <c r="L286" s="6">
        <v>11.88793113497611</v>
      </c>
      <c r="M286" s="6">
        <v>11.885549091240371</v>
      </c>
      <c r="N286" s="6">
        <v>11.914144453554197</v>
      </c>
      <c r="O286" s="6">
        <v>11.945473137214284</v>
      </c>
      <c r="P286" s="6">
        <v>11.970548222018891</v>
      </c>
      <c r="Q286" s="6">
        <v>12.002096526834221</v>
      </c>
      <c r="R286" s="6">
        <v>12.064596139069968</v>
      </c>
      <c r="S286" s="6">
        <v>12.143291664057987</v>
      </c>
      <c r="T286" s="6">
        <v>12.173036697605525</v>
      </c>
      <c r="U286" s="6">
        <v>12.174725223424112</v>
      </c>
      <c r="V286" s="6">
        <v>12.168628454683102</v>
      </c>
      <c r="W286" s="6">
        <v>12.044084014780049</v>
      </c>
      <c r="X286" s="6">
        <v>11.773524724669493</v>
      </c>
      <c r="Y286" s="6">
        <v>11.478689861681218</v>
      </c>
      <c r="Z286" s="6">
        <v>11.283505174777133</v>
      </c>
      <c r="AA286" s="6">
        <v>11.246423782285415</v>
      </c>
      <c r="AB286" s="6">
        <v>11.324873107837025</v>
      </c>
      <c r="AC286" s="6">
        <v>11.422355209367058</v>
      </c>
      <c r="AD286" s="6">
        <v>11.445940193198082</v>
      </c>
      <c r="AE286" s="6">
        <v>11.371762843667611</v>
      </c>
      <c r="AF286" s="6">
        <v>11.274746042935014</v>
      </c>
      <c r="AG286" s="6">
        <v>11.229558740288745</v>
      </c>
      <c r="AH286" s="20"/>
    </row>
    <row r="287" spans="2:34" ht="17.25" thickBot="1" x14ac:dyDescent="0.35">
      <c r="B287" s="19" t="s">
        <v>184</v>
      </c>
      <c r="C287" s="19"/>
      <c r="D287" s="5">
        <v>12.280663519278152</v>
      </c>
      <c r="E287" s="5">
        <v>14.083838307247969</v>
      </c>
      <c r="F287" s="5">
        <v>14.798059052862396</v>
      </c>
      <c r="G287" s="5">
        <v>15.066901186545637</v>
      </c>
      <c r="H287" s="5">
        <v>14.621099331113893</v>
      </c>
      <c r="I287" s="5">
        <v>13.529880251505602</v>
      </c>
      <c r="J287" s="5">
        <v>12.662377942377274</v>
      </c>
      <c r="K287" s="5">
        <v>12.386180965669919</v>
      </c>
      <c r="L287" s="5">
        <v>12.38793113497611</v>
      </c>
      <c r="M287" s="5">
        <v>12.385549091240371</v>
      </c>
      <c r="N287" s="5">
        <v>12.414144453554197</v>
      </c>
      <c r="O287" s="5">
        <v>12.445473137214284</v>
      </c>
      <c r="P287" s="5">
        <v>12.470548222018891</v>
      </c>
      <c r="Q287" s="5">
        <v>12.502096526834221</v>
      </c>
      <c r="R287" s="5">
        <v>12.564596139069968</v>
      </c>
      <c r="S287" s="5">
        <v>12.643291664057987</v>
      </c>
      <c r="T287" s="5">
        <v>12.673036697605525</v>
      </c>
      <c r="U287" s="5">
        <v>12.674725223424112</v>
      </c>
      <c r="V287" s="5">
        <v>12.668628454683102</v>
      </c>
      <c r="W287" s="5">
        <v>12.544084014780049</v>
      </c>
      <c r="X287" s="5">
        <v>12.273524724669493</v>
      </c>
      <c r="Y287" s="5">
        <v>11.978689861681218</v>
      </c>
      <c r="Z287" s="5">
        <v>11.783505174777133</v>
      </c>
      <c r="AA287" s="5">
        <v>11.746423782285415</v>
      </c>
      <c r="AB287" s="5">
        <v>11.824873107837025</v>
      </c>
      <c r="AC287" s="5">
        <v>11.922355209367058</v>
      </c>
      <c r="AD287" s="5">
        <v>11.945940193198082</v>
      </c>
      <c r="AE287" s="5">
        <v>11.871762843667611</v>
      </c>
      <c r="AF287" s="5">
        <v>11.774746042935014</v>
      </c>
      <c r="AG287" s="5">
        <v>11.729558740288745</v>
      </c>
      <c r="AH287" s="20"/>
    </row>
    <row r="288" spans="2:34" ht="17.25" thickBot="1" x14ac:dyDescent="0.35">
      <c r="B288" s="19" t="s">
        <v>185</v>
      </c>
      <c r="C288" s="19"/>
      <c r="D288" s="6">
        <v>10.170701254070547</v>
      </c>
      <c r="E288" s="6">
        <v>11.271426506323449</v>
      </c>
      <c r="F288" s="6">
        <v>11.418858712867241</v>
      </c>
      <c r="G288" s="6">
        <v>11.13019171018604</v>
      </c>
      <c r="H288" s="6">
        <v>10.501553038512643</v>
      </c>
      <c r="I288" s="6">
        <v>9.5987233875925693</v>
      </c>
      <c r="J288" s="6">
        <v>8.8447032266917525</v>
      </c>
      <c r="K288" s="6">
        <v>8.4599666007134307</v>
      </c>
      <c r="L288" s="6">
        <v>8.2849920174390093</v>
      </c>
      <c r="M288" s="6">
        <v>8.2010902490912265</v>
      </c>
      <c r="N288" s="6">
        <v>8.2335304308722961</v>
      </c>
      <c r="O288" s="6">
        <v>8.315435301727657</v>
      </c>
      <c r="P288" s="6">
        <v>8.3648542928131455</v>
      </c>
      <c r="Q288" s="6">
        <v>8.3696676882912548</v>
      </c>
      <c r="R288" s="6">
        <v>8.3619949828709679</v>
      </c>
      <c r="S288" s="6">
        <v>8.3383275579413692</v>
      </c>
      <c r="T288" s="6">
        <v>8.3329328924599313</v>
      </c>
      <c r="U288" s="6">
        <v>8.3579648644724109</v>
      </c>
      <c r="V288" s="6">
        <v>8.3204080460547214</v>
      </c>
      <c r="W288" s="6">
        <v>8.2151921020362391</v>
      </c>
      <c r="X288" s="6">
        <v>8.1825868156651627</v>
      </c>
      <c r="Y288" s="6">
        <v>8.3132710242752736</v>
      </c>
      <c r="Z288" s="6">
        <v>8.5225119257288497</v>
      </c>
      <c r="AA288" s="6">
        <v>8.6362693739817473</v>
      </c>
      <c r="AB288" s="6">
        <v>8.5650948830271822</v>
      </c>
      <c r="AC288" s="6">
        <v>8.3798791557811896</v>
      </c>
      <c r="AD288" s="6">
        <v>8.2761354639551747</v>
      </c>
      <c r="AE288" s="6">
        <v>8.3888434288063358</v>
      </c>
      <c r="AF288" s="6">
        <v>8.5875765735063183</v>
      </c>
      <c r="AG288" s="6">
        <v>8.7157355111774812</v>
      </c>
      <c r="AH288" s="20"/>
    </row>
    <row r="289" spans="2:34" ht="17.25" thickBot="1" x14ac:dyDescent="0.35">
      <c r="B289" s="19" t="s">
        <v>186</v>
      </c>
      <c r="C289" s="19"/>
      <c r="D289" s="5">
        <v>10.520701254070547</v>
      </c>
      <c r="E289" s="5">
        <v>11.621426506323449</v>
      </c>
      <c r="F289" s="5">
        <v>11.768858712867241</v>
      </c>
      <c r="G289" s="5">
        <v>11.480191710186041</v>
      </c>
      <c r="H289" s="5">
        <v>10.851553038512645</v>
      </c>
      <c r="I289" s="5">
        <v>9.9487233875925707</v>
      </c>
      <c r="J289" s="5">
        <v>9.1947032266917539</v>
      </c>
      <c r="K289" s="5">
        <v>8.8099666007134303</v>
      </c>
      <c r="L289" s="5">
        <v>8.6349920174390107</v>
      </c>
      <c r="M289" s="5">
        <v>8.5510902490912279</v>
      </c>
      <c r="N289" s="5">
        <v>8.5835304308722975</v>
      </c>
      <c r="O289" s="5">
        <v>8.6654353017276566</v>
      </c>
      <c r="P289" s="5">
        <v>8.7148542928131469</v>
      </c>
      <c r="Q289" s="5">
        <v>8.7196676882912563</v>
      </c>
      <c r="R289" s="5">
        <v>8.7119949828709675</v>
      </c>
      <c r="S289" s="5">
        <v>8.6883275579413706</v>
      </c>
      <c r="T289" s="5">
        <v>8.6829328924599327</v>
      </c>
      <c r="U289" s="5">
        <v>8.7079648644724124</v>
      </c>
      <c r="V289" s="5">
        <v>8.670408046054721</v>
      </c>
      <c r="W289" s="5">
        <v>8.5651921020362387</v>
      </c>
      <c r="X289" s="5">
        <v>8.5325868156651641</v>
      </c>
      <c r="Y289" s="5">
        <v>8.6632710242752733</v>
      </c>
      <c r="Z289" s="5">
        <v>8.8725119257288512</v>
      </c>
      <c r="AA289" s="5">
        <v>8.986269373981747</v>
      </c>
      <c r="AB289" s="5">
        <v>8.9150948830271837</v>
      </c>
      <c r="AC289" s="5">
        <v>8.7298791557811892</v>
      </c>
      <c r="AD289" s="5">
        <v>8.6261354639551762</v>
      </c>
      <c r="AE289" s="5">
        <v>8.7388434288063372</v>
      </c>
      <c r="AF289" s="5">
        <v>8.937576573506318</v>
      </c>
      <c r="AG289" s="5">
        <v>9.0657355111774827</v>
      </c>
      <c r="AH289" s="20"/>
    </row>
    <row r="290" spans="2:34" ht="17.25" thickBot="1" x14ac:dyDescent="0.35">
      <c r="B290" s="19" t="s">
        <v>187</v>
      </c>
      <c r="C290" s="19"/>
      <c r="D290" s="6">
        <v>10.683800408332182</v>
      </c>
      <c r="E290" s="6">
        <v>12.309045492214587</v>
      </c>
      <c r="F290" s="6">
        <v>12.468155835568457</v>
      </c>
      <c r="G290" s="6">
        <v>12.099028879940491</v>
      </c>
      <c r="H290" s="6">
        <v>11.554946287491099</v>
      </c>
      <c r="I290" s="6">
        <v>10.947807246385853</v>
      </c>
      <c r="J290" s="6">
        <v>10.573990648220299</v>
      </c>
      <c r="K290" s="6">
        <v>10.428821970618277</v>
      </c>
      <c r="L290" s="6">
        <v>10.35827974861547</v>
      </c>
      <c r="M290" s="6">
        <v>10.303331057724236</v>
      </c>
      <c r="N290" s="6">
        <v>10.305696163994659</v>
      </c>
      <c r="O290" s="6">
        <v>10.310761783239638</v>
      </c>
      <c r="P290" s="6">
        <v>10.295614629204421</v>
      </c>
      <c r="Q290" s="6">
        <v>10.290084236506409</v>
      </c>
      <c r="R290" s="6">
        <v>10.299049076006096</v>
      </c>
      <c r="S290" s="6">
        <v>10.273446346906304</v>
      </c>
      <c r="T290" s="6">
        <v>10.21175157977342</v>
      </c>
      <c r="U290" s="6">
        <v>10.176430317852045</v>
      </c>
      <c r="V290" s="6">
        <v>10.199280584336059</v>
      </c>
      <c r="W290" s="6">
        <v>10.245463170181512</v>
      </c>
      <c r="X290" s="6">
        <v>10.252922707970024</v>
      </c>
      <c r="Y290" s="6">
        <v>10.21295627670902</v>
      </c>
      <c r="Z290" s="6">
        <v>10.188542129619979</v>
      </c>
      <c r="AA290" s="6">
        <v>10.222091368342232</v>
      </c>
      <c r="AB290" s="6">
        <v>10.279324557501862</v>
      </c>
      <c r="AC290" s="6">
        <v>10.307754550602244</v>
      </c>
      <c r="AD290" s="6">
        <v>10.287007494907471</v>
      </c>
      <c r="AE290" s="6">
        <v>10.235071070448498</v>
      </c>
      <c r="AF290" s="6">
        <v>10.199640421247395</v>
      </c>
      <c r="AG290" s="6">
        <v>10.212689173609764</v>
      </c>
      <c r="AH290" s="20"/>
    </row>
    <row r="291" spans="2:34" ht="17.25" thickBot="1" x14ac:dyDescent="0.35">
      <c r="B291" s="19" t="s">
        <v>188</v>
      </c>
      <c r="C291" s="19"/>
      <c r="D291" s="5">
        <v>11.183800408332182</v>
      </c>
      <c r="E291" s="5">
        <v>12.809045492214587</v>
      </c>
      <c r="F291" s="5">
        <v>12.968155835568457</v>
      </c>
      <c r="G291" s="5">
        <v>12.599028879940491</v>
      </c>
      <c r="H291" s="5">
        <v>12.054946287491099</v>
      </c>
      <c r="I291" s="5">
        <v>11.447807246385853</v>
      </c>
      <c r="J291" s="5">
        <v>11.073990648220299</v>
      </c>
      <c r="K291" s="5">
        <v>10.928821970618277</v>
      </c>
      <c r="L291" s="5">
        <v>10.85827974861547</v>
      </c>
      <c r="M291" s="5">
        <v>10.803331057724236</v>
      </c>
      <c r="N291" s="5">
        <v>10.805696163994659</v>
      </c>
      <c r="O291" s="5">
        <v>10.810761783239638</v>
      </c>
      <c r="P291" s="5">
        <v>10.795614629204421</v>
      </c>
      <c r="Q291" s="5">
        <v>10.790084236506409</v>
      </c>
      <c r="R291" s="5">
        <v>10.799049076006096</v>
      </c>
      <c r="S291" s="5">
        <v>10.773446346906304</v>
      </c>
      <c r="T291" s="5">
        <v>10.71175157977342</v>
      </c>
      <c r="U291" s="5">
        <v>10.676430317852045</v>
      </c>
      <c r="V291" s="5">
        <v>10.699280584336059</v>
      </c>
      <c r="W291" s="5">
        <v>10.745463170181512</v>
      </c>
      <c r="X291" s="5">
        <v>10.752922707970024</v>
      </c>
      <c r="Y291" s="5">
        <v>10.71295627670902</v>
      </c>
      <c r="Z291" s="5">
        <v>10.688542129619979</v>
      </c>
      <c r="AA291" s="5">
        <v>10.722091368342232</v>
      </c>
      <c r="AB291" s="5">
        <v>10.779324557501862</v>
      </c>
      <c r="AC291" s="5">
        <v>10.807754550602244</v>
      </c>
      <c r="AD291" s="5">
        <v>10.787007494907471</v>
      </c>
      <c r="AE291" s="5">
        <v>10.735071070448498</v>
      </c>
      <c r="AF291" s="5">
        <v>10.699640421247395</v>
      </c>
      <c r="AG291" s="5">
        <v>10.712689173609764</v>
      </c>
      <c r="AH291" s="20"/>
    </row>
    <row r="292" spans="2:34" ht="17.25" thickBot="1" x14ac:dyDescent="0.35">
      <c r="B292" s="19" t="s">
        <v>189</v>
      </c>
      <c r="C292" s="19"/>
      <c r="D292" s="6">
        <v>12.051107835081112</v>
      </c>
      <c r="E292" s="6">
        <v>14.112074693546766</v>
      </c>
      <c r="F292" s="6">
        <v>15.355251421232134</v>
      </c>
      <c r="G292" s="6">
        <v>15.950456580609641</v>
      </c>
      <c r="H292" s="6">
        <v>15.528537082344753</v>
      </c>
      <c r="I292" s="6">
        <v>14.521609058802003</v>
      </c>
      <c r="J292" s="6">
        <v>14.027169417915035</v>
      </c>
      <c r="K292" s="6">
        <v>14.315003704404008</v>
      </c>
      <c r="L292" s="6">
        <v>14.854515916199629</v>
      </c>
      <c r="M292" s="6">
        <v>15.252129562227084</v>
      </c>
      <c r="N292" s="6">
        <v>15.51556471538424</v>
      </c>
      <c r="O292" s="6">
        <v>15.655578976906884</v>
      </c>
      <c r="P292" s="6">
        <v>15.694061376528724</v>
      </c>
      <c r="Q292" s="6">
        <v>15.712456450991786</v>
      </c>
      <c r="R292" s="6">
        <v>15.826147800562062</v>
      </c>
      <c r="S292" s="6">
        <v>15.919893023892577</v>
      </c>
      <c r="T292" s="6">
        <v>15.903563844341333</v>
      </c>
      <c r="U292" s="6">
        <v>15.96374245829684</v>
      </c>
      <c r="V292" s="6">
        <v>16.149274588095309</v>
      </c>
      <c r="W292" s="6">
        <v>16.278832391916133</v>
      </c>
      <c r="X292" s="6">
        <v>16.232639149333188</v>
      </c>
      <c r="Y292" s="6">
        <v>16.051508002864679</v>
      </c>
      <c r="Z292" s="6">
        <v>15.89514704378619</v>
      </c>
      <c r="AA292" s="6">
        <v>15.903413601141564</v>
      </c>
      <c r="AB292" s="6">
        <v>16.057173862734288</v>
      </c>
      <c r="AC292" s="6">
        <v>16.224933283685427</v>
      </c>
      <c r="AD292" s="6">
        <v>16.308635498211189</v>
      </c>
      <c r="AE292" s="6">
        <v>16.301287000278215</v>
      </c>
      <c r="AF292" s="6">
        <v>16.258671343606153</v>
      </c>
      <c r="AG292" s="6">
        <v>16.245013882794638</v>
      </c>
      <c r="AH292" s="20"/>
    </row>
    <row r="293" spans="2:34" ht="17.25" thickBot="1" x14ac:dyDescent="0.35">
      <c r="B293" s="19" t="s">
        <v>190</v>
      </c>
      <c r="C293" s="19"/>
      <c r="D293" s="5">
        <v>12.551107835081112</v>
      </c>
      <c r="E293" s="5">
        <v>14.612074693546766</v>
      </c>
      <c r="F293" s="5">
        <v>15.855251421232134</v>
      </c>
      <c r="G293" s="5">
        <v>16.450456580609639</v>
      </c>
      <c r="H293" s="5">
        <v>16.028537082344755</v>
      </c>
      <c r="I293" s="5">
        <v>15.021609058802003</v>
      </c>
      <c r="J293" s="5">
        <v>14.527169417915035</v>
      </c>
      <c r="K293" s="5">
        <v>14.815003704404008</v>
      </c>
      <c r="L293" s="5">
        <v>15.354515916199629</v>
      </c>
      <c r="M293" s="5">
        <v>15.752129562227084</v>
      </c>
      <c r="N293" s="5">
        <v>16.01556471538424</v>
      </c>
      <c r="O293" s="5">
        <v>16.155578976906884</v>
      </c>
      <c r="P293" s="5">
        <v>16.194061376528722</v>
      </c>
      <c r="Q293" s="5">
        <v>16.212456450991787</v>
      </c>
      <c r="R293" s="5">
        <v>16.326147800562062</v>
      </c>
      <c r="S293" s="5">
        <v>16.419893023892577</v>
      </c>
      <c r="T293" s="5">
        <v>16.403563844341335</v>
      </c>
      <c r="U293" s="5">
        <v>16.463742458296842</v>
      </c>
      <c r="V293" s="5">
        <v>16.649274588095309</v>
      </c>
      <c r="W293" s="5">
        <v>16.778832391916133</v>
      </c>
      <c r="X293" s="5">
        <v>16.732639149333188</v>
      </c>
      <c r="Y293" s="5">
        <v>16.551508002864679</v>
      </c>
      <c r="Z293" s="5">
        <v>16.395147043786189</v>
      </c>
      <c r="AA293" s="5">
        <v>16.403413601141565</v>
      </c>
      <c r="AB293" s="5">
        <v>16.557173862734288</v>
      </c>
      <c r="AC293" s="5">
        <v>16.724933283685427</v>
      </c>
      <c r="AD293" s="5">
        <v>16.808635498211189</v>
      </c>
      <c r="AE293" s="5">
        <v>16.801287000278215</v>
      </c>
      <c r="AF293" s="5">
        <v>16.758671343606153</v>
      </c>
      <c r="AG293" s="5">
        <v>16.745013882794638</v>
      </c>
      <c r="AH293" s="20"/>
    </row>
    <row r="294" spans="2:34" ht="17.25" thickBot="1" x14ac:dyDescent="0.35">
      <c r="B294" s="19" t="s">
        <v>191</v>
      </c>
      <c r="C294" s="19"/>
      <c r="D294" s="6">
        <v>8.3354365070027363</v>
      </c>
      <c r="E294" s="6">
        <v>10.331622840835935</v>
      </c>
      <c r="F294" s="6">
        <v>11.499710667621613</v>
      </c>
      <c r="G294" s="6">
        <v>12.060883800740951</v>
      </c>
      <c r="H294" s="6">
        <v>11.557191427429814</v>
      </c>
      <c r="I294" s="6">
        <v>10.468414145878654</v>
      </c>
      <c r="J294" s="6">
        <v>9.8270386014345661</v>
      </c>
      <c r="K294" s="6">
        <v>9.8848640517698048</v>
      </c>
      <c r="L294" s="6">
        <v>10.250690915870173</v>
      </c>
      <c r="M294" s="6">
        <v>10.506470066389372</v>
      </c>
      <c r="N294" s="6">
        <v>10.660673990771642</v>
      </c>
      <c r="O294" s="6">
        <v>10.738283690591425</v>
      </c>
      <c r="P294" s="6">
        <v>10.752936893488368</v>
      </c>
      <c r="Q294" s="6">
        <v>10.7609139132908</v>
      </c>
      <c r="R294" s="6">
        <v>10.838024463766359</v>
      </c>
      <c r="S294" s="6">
        <v>10.914628405775311</v>
      </c>
      <c r="T294" s="6">
        <v>10.927052808878681</v>
      </c>
      <c r="U294" s="6">
        <v>10.989141444346195</v>
      </c>
      <c r="V294" s="6">
        <v>11.143476414551763</v>
      </c>
      <c r="W294" s="6">
        <v>11.256874762361697</v>
      </c>
      <c r="X294" s="6">
        <v>11.209641293386678</v>
      </c>
      <c r="Y294" s="6">
        <v>11.031330978923233</v>
      </c>
      <c r="Z294" s="6">
        <v>10.876655523230294</v>
      </c>
      <c r="AA294" s="6">
        <v>10.870598485860572</v>
      </c>
      <c r="AB294" s="6">
        <v>10.99287682686959</v>
      </c>
      <c r="AC294" s="6">
        <v>11.126941230088558</v>
      </c>
      <c r="AD294" s="6">
        <v>11.17527659985894</v>
      </c>
      <c r="AE294" s="6">
        <v>11.128348737893921</v>
      </c>
      <c r="AF294" s="6">
        <v>11.06142158168508</v>
      </c>
      <c r="AG294" s="6">
        <v>11.050900781709263</v>
      </c>
      <c r="AH294" s="20"/>
    </row>
    <row r="295" spans="2:34" ht="17.25" thickBot="1" x14ac:dyDescent="0.35">
      <c r="B295" s="19" t="s">
        <v>192</v>
      </c>
      <c r="C295" s="19"/>
      <c r="D295" s="5">
        <v>8.8354365070027363</v>
      </c>
      <c r="E295" s="5">
        <v>10.831622840835935</v>
      </c>
      <c r="F295" s="5">
        <v>11.999710667621613</v>
      </c>
      <c r="G295" s="5">
        <v>12.560883800740951</v>
      </c>
      <c r="H295" s="5">
        <v>12.057191427429814</v>
      </c>
      <c r="I295" s="5">
        <v>10.968414145878654</v>
      </c>
      <c r="J295" s="5">
        <v>10.327038601434566</v>
      </c>
      <c r="K295" s="5">
        <v>10.384864051769805</v>
      </c>
      <c r="L295" s="5">
        <v>10.750690915870173</v>
      </c>
      <c r="M295" s="5">
        <v>11.006470066389372</v>
      </c>
      <c r="N295" s="5">
        <v>11.160673990771642</v>
      </c>
      <c r="O295" s="5">
        <v>11.238283690591425</v>
      </c>
      <c r="P295" s="5">
        <v>11.252936893488368</v>
      </c>
      <c r="Q295" s="5">
        <v>11.2609139132908</v>
      </c>
      <c r="R295" s="5">
        <v>11.338024463766359</v>
      </c>
      <c r="S295" s="5">
        <v>11.414628405775311</v>
      </c>
      <c r="T295" s="5">
        <v>11.427052808878681</v>
      </c>
      <c r="U295" s="5">
        <v>11.489141444346195</v>
      </c>
      <c r="V295" s="5">
        <v>11.643476414551763</v>
      </c>
      <c r="W295" s="5">
        <v>11.756874762361697</v>
      </c>
      <c r="X295" s="5">
        <v>11.709641293386678</v>
      </c>
      <c r="Y295" s="5">
        <v>11.531330978923233</v>
      </c>
      <c r="Z295" s="5">
        <v>11.376655523230294</v>
      </c>
      <c r="AA295" s="5">
        <v>11.370598485860572</v>
      </c>
      <c r="AB295" s="5">
        <v>11.49287682686959</v>
      </c>
      <c r="AC295" s="5">
        <v>11.626941230088558</v>
      </c>
      <c r="AD295" s="5">
        <v>11.67527659985894</v>
      </c>
      <c r="AE295" s="5">
        <v>11.628348737893921</v>
      </c>
      <c r="AF295" s="5">
        <v>11.56142158168508</v>
      </c>
      <c r="AG295" s="5">
        <v>11.550900781709263</v>
      </c>
      <c r="AH295" s="20"/>
    </row>
    <row r="296" spans="2:34" x14ac:dyDescent="0.3">
      <c r="B296" s="20"/>
      <c r="C296" s="20"/>
      <c r="D296" s="20"/>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20"/>
    </row>
    <row r="297" spans="2:34" x14ac:dyDescent="0.3">
      <c r="B297" s="20"/>
      <c r="C297" s="20"/>
      <c r="D297" s="20"/>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20"/>
    </row>
    <row r="298" spans="2:34" ht="19.5" thickBot="1" x14ac:dyDescent="0.4">
      <c r="B298" s="45" t="s">
        <v>193</v>
      </c>
      <c r="C298" s="20"/>
      <c r="D298" s="20"/>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20"/>
    </row>
    <row r="299" spans="2:34" ht="17.25" thickTop="1" x14ac:dyDescent="0.3">
      <c r="B299" s="20"/>
      <c r="C299" s="20"/>
      <c r="D299" s="20"/>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20"/>
    </row>
    <row r="300" spans="2:34" ht="19.5" thickBot="1" x14ac:dyDescent="0.4">
      <c r="B300" s="29" t="s">
        <v>248</v>
      </c>
      <c r="C300" s="29"/>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row>
    <row r="301" spans="2:34" ht="17.25" thickBot="1" x14ac:dyDescent="0.35">
      <c r="B301" s="18"/>
      <c r="C301" s="18"/>
      <c r="D301" s="18" t="s">
        <v>45</v>
      </c>
      <c r="E301" s="18" t="s">
        <v>40</v>
      </c>
      <c r="F301" s="18" t="s">
        <v>46</v>
      </c>
      <c r="G301" s="18" t="s">
        <v>47</v>
      </c>
      <c r="H301" s="18" t="s">
        <v>48</v>
      </c>
      <c r="I301" s="18" t="s">
        <v>39</v>
      </c>
      <c r="J301" s="18" t="s">
        <v>38</v>
      </c>
      <c r="K301" s="18" t="s">
        <v>49</v>
      </c>
      <c r="L301" s="18" t="s">
        <v>50</v>
      </c>
      <c r="M301" s="18" t="s">
        <v>51</v>
      </c>
      <c r="N301" s="18" t="s">
        <v>52</v>
      </c>
      <c r="O301" s="18" t="s">
        <v>53</v>
      </c>
      <c r="P301" s="18" t="s">
        <v>54</v>
      </c>
      <c r="Q301" s="18" t="s">
        <v>55</v>
      </c>
      <c r="R301" s="18" t="s">
        <v>56</v>
      </c>
      <c r="S301" s="18" t="s">
        <v>57</v>
      </c>
      <c r="T301" s="18" t="s">
        <v>58</v>
      </c>
      <c r="U301" s="18" t="s">
        <v>59</v>
      </c>
      <c r="V301" s="18" t="s">
        <v>60</v>
      </c>
      <c r="W301" s="18" t="s">
        <v>41</v>
      </c>
      <c r="X301" s="18" t="s">
        <v>61</v>
      </c>
      <c r="Y301" s="18" t="s">
        <v>62</v>
      </c>
      <c r="Z301" s="18" t="s">
        <v>63</v>
      </c>
      <c r="AA301" s="18" t="s">
        <v>64</v>
      </c>
      <c r="AB301" s="18" t="s">
        <v>65</v>
      </c>
      <c r="AC301" s="18" t="s">
        <v>66</v>
      </c>
      <c r="AD301" s="18" t="s">
        <v>67</v>
      </c>
      <c r="AE301" s="18" t="s">
        <v>68</v>
      </c>
      <c r="AF301" s="18" t="s">
        <v>69</v>
      </c>
      <c r="AG301" s="18" t="s">
        <v>70</v>
      </c>
      <c r="AH301" s="20"/>
    </row>
    <row r="302" spans="2:34" ht="17.25" thickBot="1" x14ac:dyDescent="0.35">
      <c r="B302" s="19" t="s">
        <v>194</v>
      </c>
      <c r="C302" s="19"/>
      <c r="D302" s="6">
        <v>8.9021769776959019</v>
      </c>
      <c r="E302" s="6">
        <v>10.405718328352036</v>
      </c>
      <c r="F302" s="6">
        <v>10.371109737681161</v>
      </c>
      <c r="G302" s="6">
        <v>9.9363933594412845</v>
      </c>
      <c r="H302" s="6">
        <v>9.592978245392473</v>
      </c>
      <c r="I302" s="6">
        <v>9.404455110393819</v>
      </c>
      <c r="J302" s="6">
        <v>9.3630245715791922</v>
      </c>
      <c r="K302" s="6">
        <v>9.3507134943911652</v>
      </c>
      <c r="L302" s="6">
        <v>9.42437755057896</v>
      </c>
      <c r="M302" s="6">
        <v>9.5315519306630865</v>
      </c>
      <c r="N302" s="6">
        <v>9.6348282441790793</v>
      </c>
      <c r="O302" s="6">
        <v>9.7130053383432067</v>
      </c>
      <c r="P302" s="6">
        <v>9.758719341434567</v>
      </c>
      <c r="Q302" s="6">
        <v>9.776238796537644</v>
      </c>
      <c r="R302" s="6">
        <v>9.8063972175374765</v>
      </c>
      <c r="S302" s="6">
        <v>9.8557373283158931</v>
      </c>
      <c r="T302" s="6">
        <v>9.8962629899759555</v>
      </c>
      <c r="U302" s="6">
        <v>9.9371656709837239</v>
      </c>
      <c r="V302" s="6">
        <v>9.9899637488068755</v>
      </c>
      <c r="W302" s="6">
        <v>10.029895125430365</v>
      </c>
      <c r="X302" s="6">
        <v>10.024482771543379</v>
      </c>
      <c r="Y302" s="6">
        <v>9.994591597862982</v>
      </c>
      <c r="Z302" s="6">
        <v>10.000182279799795</v>
      </c>
      <c r="AA302" s="6">
        <v>10.066797294073762</v>
      </c>
      <c r="AB302" s="6">
        <v>10.154161309680445</v>
      </c>
      <c r="AC302" s="6">
        <v>10.191983887355567</v>
      </c>
      <c r="AD302" s="6">
        <v>10.179176316747217</v>
      </c>
      <c r="AE302" s="6">
        <v>10.223213552114236</v>
      </c>
      <c r="AF302" s="6">
        <v>10.402468769159725</v>
      </c>
      <c r="AG302" s="6">
        <v>10.598624118333976</v>
      </c>
      <c r="AH302" s="20"/>
    </row>
    <row r="303" spans="2:34" ht="17.25" thickBot="1" x14ac:dyDescent="0.35">
      <c r="B303" s="19" t="s">
        <v>195</v>
      </c>
      <c r="C303" s="19"/>
      <c r="D303" s="5">
        <v>8.6989610341068513</v>
      </c>
      <c r="E303" s="5">
        <v>9.8866388915311703</v>
      </c>
      <c r="F303" s="5">
        <v>10.152365703855081</v>
      </c>
      <c r="G303" s="5">
        <v>9.9557443498972411</v>
      </c>
      <c r="H303" s="5">
        <v>9.4734572928673231</v>
      </c>
      <c r="I303" s="5">
        <v>8.9513829632521293</v>
      </c>
      <c r="J303" s="5">
        <v>8.6367094907098334</v>
      </c>
      <c r="K303" s="5">
        <v>8.584481850935088</v>
      </c>
      <c r="L303" s="5">
        <v>8.7293817130092979</v>
      </c>
      <c r="M303" s="5">
        <v>8.8630817320868225</v>
      </c>
      <c r="N303" s="5">
        <v>8.9262232081473769</v>
      </c>
      <c r="O303" s="5">
        <v>8.9671267414317075</v>
      </c>
      <c r="P303" s="5">
        <v>8.9991263515286537</v>
      </c>
      <c r="Q303" s="5">
        <v>9.0199714032441882</v>
      </c>
      <c r="R303" s="5">
        <v>9.0582045029308986</v>
      </c>
      <c r="S303" s="5">
        <v>9.0986339245595182</v>
      </c>
      <c r="T303" s="5">
        <v>9.0830935222574567</v>
      </c>
      <c r="U303" s="5">
        <v>8.9965460310989336</v>
      </c>
      <c r="V303" s="5">
        <v>8.9215031167362717</v>
      </c>
      <c r="W303" s="5">
        <v>8.9480140419349432</v>
      </c>
      <c r="X303" s="5">
        <v>9.0854862119986528</v>
      </c>
      <c r="Y303" s="5">
        <v>9.2564950933825614</v>
      </c>
      <c r="Z303" s="5">
        <v>9.3605284978790735</v>
      </c>
      <c r="AA303" s="5">
        <v>9.3417438753398514</v>
      </c>
      <c r="AB303" s="5">
        <v>9.1962393258436865</v>
      </c>
      <c r="AC303" s="5">
        <v>9.0360662103928835</v>
      </c>
      <c r="AD303" s="5">
        <v>8.9963815033714205</v>
      </c>
      <c r="AE303" s="5">
        <v>9.0850465296562497</v>
      </c>
      <c r="AF303" s="5">
        <v>9.2291176227115876</v>
      </c>
      <c r="AG303" s="5">
        <v>9.3242093783595923</v>
      </c>
      <c r="AH303" s="20"/>
    </row>
    <row r="304" spans="2:34" ht="17.25" thickBot="1" x14ac:dyDescent="0.35">
      <c r="B304" s="19" t="s">
        <v>196</v>
      </c>
      <c r="C304" s="19"/>
      <c r="D304" s="6">
        <v>9.4541862870151565</v>
      </c>
      <c r="E304" s="6">
        <v>11.488603042722946</v>
      </c>
      <c r="F304" s="6">
        <v>12.693109631740654</v>
      </c>
      <c r="G304" s="6">
        <v>13.321615864015353</v>
      </c>
      <c r="H304" s="6">
        <v>12.997894958181389</v>
      </c>
      <c r="I304" s="6">
        <v>12.219449668687448</v>
      </c>
      <c r="J304" s="6">
        <v>11.786047387868036</v>
      </c>
      <c r="K304" s="6">
        <v>11.835632736477709</v>
      </c>
      <c r="L304" s="6">
        <v>12.15895786763018</v>
      </c>
      <c r="M304" s="6">
        <v>12.379484381770672</v>
      </c>
      <c r="N304" s="6">
        <v>12.5207927003427</v>
      </c>
      <c r="O304" s="6">
        <v>12.656477083028902</v>
      </c>
      <c r="P304" s="6">
        <v>12.799454372733749</v>
      </c>
      <c r="Q304" s="6">
        <v>12.910480864306582</v>
      </c>
      <c r="R304" s="6">
        <v>12.984177435095706</v>
      </c>
      <c r="S304" s="6">
        <v>12.999428760858528</v>
      </c>
      <c r="T304" s="6">
        <v>12.976978177002984</v>
      </c>
      <c r="U304" s="6">
        <v>13.040414070746657</v>
      </c>
      <c r="V304" s="6">
        <v>13.213771043770652</v>
      </c>
      <c r="W304" s="6">
        <v>13.367104087450098</v>
      </c>
      <c r="X304" s="6">
        <v>13.386992348032351</v>
      </c>
      <c r="Y304" s="6">
        <v>13.329824896823183</v>
      </c>
      <c r="Z304" s="6">
        <v>13.300374946763483</v>
      </c>
      <c r="AA304" s="6">
        <v>13.323918104560711</v>
      </c>
      <c r="AB304" s="6">
        <v>13.369291440674754</v>
      </c>
      <c r="AC304" s="6">
        <v>13.391294274772223</v>
      </c>
      <c r="AD304" s="6">
        <v>13.438513087143708</v>
      </c>
      <c r="AE304" s="6">
        <v>13.797736151738903</v>
      </c>
      <c r="AF304" s="6">
        <v>14.486397260238487</v>
      </c>
      <c r="AG304" s="6">
        <v>15.110200941694579</v>
      </c>
      <c r="AH304" s="20"/>
    </row>
    <row r="305" spans="1:34" ht="17.25" thickBot="1" x14ac:dyDescent="0.35">
      <c r="B305" s="19" t="s">
        <v>197</v>
      </c>
      <c r="C305" s="19"/>
      <c r="D305" s="5">
        <v>7.5844434559577429</v>
      </c>
      <c r="E305" s="5">
        <v>9.5993445983192025</v>
      </c>
      <c r="F305" s="5">
        <v>10.78043574455064</v>
      </c>
      <c r="G305" s="5">
        <v>11.402075024731172</v>
      </c>
      <c r="H305" s="5">
        <v>11.065098169182708</v>
      </c>
      <c r="I305" s="5">
        <v>10.266717063608588</v>
      </c>
      <c r="J305" s="5">
        <v>9.8201557798634624</v>
      </c>
      <c r="K305" s="5">
        <v>9.8735963511946778</v>
      </c>
      <c r="L305" s="5">
        <v>10.229600026785349</v>
      </c>
      <c r="M305" s="5">
        <v>10.493191688040163</v>
      </c>
      <c r="N305" s="5">
        <v>10.65227521740082</v>
      </c>
      <c r="O305" s="5">
        <v>10.78797367195283</v>
      </c>
      <c r="P305" s="5">
        <v>10.930956616502359</v>
      </c>
      <c r="Q305" s="5">
        <v>11.041985843555105</v>
      </c>
      <c r="R305" s="5">
        <v>11.115740775720251</v>
      </c>
      <c r="S305" s="5">
        <v>11.13106319570311</v>
      </c>
      <c r="T305" s="5">
        <v>11.108625235826516</v>
      </c>
      <c r="U305" s="5">
        <v>11.172061129570185</v>
      </c>
      <c r="V305" s="5">
        <v>11.345418102594181</v>
      </c>
      <c r="W305" s="5">
        <v>11.498751146273628</v>
      </c>
      <c r="X305" s="5">
        <v>11.518639406855883</v>
      </c>
      <c r="Y305" s="5">
        <v>11.461471955646713</v>
      </c>
      <c r="Z305" s="5">
        <v>11.432022005587012</v>
      </c>
      <c r="AA305" s="5">
        <v>11.455565163384243</v>
      </c>
      <c r="AB305" s="5">
        <v>11.500938499498282</v>
      </c>
      <c r="AC305" s="5">
        <v>11.522941333595753</v>
      </c>
      <c r="AD305" s="5">
        <v>11.562465185567262</v>
      </c>
      <c r="AE305" s="5">
        <v>11.746608326406353</v>
      </c>
      <c r="AF305" s="5">
        <v>12.060112549666082</v>
      </c>
      <c r="AG305" s="5">
        <v>12.321034364853562</v>
      </c>
      <c r="AH305" s="20"/>
    </row>
    <row r="306" spans="1:34" ht="17.25" thickBot="1" x14ac:dyDescent="0.35">
      <c r="B306" s="19" t="s">
        <v>198</v>
      </c>
      <c r="C306" s="19"/>
      <c r="D306" s="6">
        <v>8.8976780521073113</v>
      </c>
      <c r="E306" s="6">
        <v>10.603280274883971</v>
      </c>
      <c r="F306" s="6">
        <v>11.117136264611281</v>
      </c>
      <c r="G306" s="6">
        <v>11.228866868662967</v>
      </c>
      <c r="H306" s="6">
        <v>10.929073658771816</v>
      </c>
      <c r="I306" s="6">
        <v>10.391785896607104</v>
      </c>
      <c r="J306" s="6">
        <v>10.061111853272795</v>
      </c>
      <c r="K306" s="6">
        <v>9.9875705086435467</v>
      </c>
      <c r="L306" s="6">
        <v>10.047799409963012</v>
      </c>
      <c r="M306" s="6">
        <v>10.052196966973325</v>
      </c>
      <c r="N306" s="6">
        <v>10.054853565034332</v>
      </c>
      <c r="O306" s="6">
        <v>10.065598570571428</v>
      </c>
      <c r="P306" s="6">
        <v>10.045641639122129</v>
      </c>
      <c r="Q306" s="6">
        <v>10.022269908972692</v>
      </c>
      <c r="R306" s="6">
        <v>10.066184565753517</v>
      </c>
      <c r="S306" s="6">
        <v>10.157317624523321</v>
      </c>
      <c r="T306" s="6">
        <v>10.252032537755047</v>
      </c>
      <c r="U306" s="6">
        <v>10.395032831020806</v>
      </c>
      <c r="V306" s="6">
        <v>10.579237802400877</v>
      </c>
      <c r="W306" s="6">
        <v>10.682169393192364</v>
      </c>
      <c r="X306" s="6">
        <v>10.619565158526544</v>
      </c>
      <c r="Y306" s="6">
        <v>10.47467232664674</v>
      </c>
      <c r="Z306" s="6">
        <v>10.426337988881459</v>
      </c>
      <c r="AA306" s="6">
        <v>10.533881193221694</v>
      </c>
      <c r="AB306" s="6">
        <v>10.678692687984498</v>
      </c>
      <c r="AC306" s="6">
        <v>10.731832320284932</v>
      </c>
      <c r="AD306" s="6">
        <v>10.707153160478359</v>
      </c>
      <c r="AE306" s="6">
        <v>10.728307538659493</v>
      </c>
      <c r="AF306" s="6">
        <v>10.821412003846728</v>
      </c>
      <c r="AG306" s="6">
        <v>10.837893118193945</v>
      </c>
      <c r="AH306" s="20"/>
    </row>
    <row r="307" spans="1:34" ht="17.25" thickBot="1" x14ac:dyDescent="0.35">
      <c r="A307" s="123"/>
      <c r="B307" s="19" t="s">
        <v>199</v>
      </c>
      <c r="C307" s="19"/>
      <c r="D307" s="5">
        <v>7.9601375046950871</v>
      </c>
      <c r="E307" s="5">
        <v>9.1401253946316459</v>
      </c>
      <c r="F307" s="5">
        <v>9.3965822856033405</v>
      </c>
      <c r="G307" s="5">
        <v>9.1971487128330942</v>
      </c>
      <c r="H307" s="5">
        <v>8.7095455947780351</v>
      </c>
      <c r="I307" s="5">
        <v>8.1794831066873197</v>
      </c>
      <c r="J307" s="5">
        <v>7.8595026089601863</v>
      </c>
      <c r="K307" s="5">
        <v>7.8087606898061761</v>
      </c>
      <c r="L307" s="5">
        <v>7.9665297517857221</v>
      </c>
      <c r="M307" s="5">
        <v>8.1172343950182029</v>
      </c>
      <c r="N307" s="5">
        <v>8.1873996787356127</v>
      </c>
      <c r="O307" s="5">
        <v>8.2283032120199433</v>
      </c>
      <c r="P307" s="5">
        <v>8.2603028221168895</v>
      </c>
      <c r="Q307" s="5">
        <v>8.281147873832424</v>
      </c>
      <c r="R307" s="5">
        <v>8.3193809735191344</v>
      </c>
      <c r="S307" s="5">
        <v>8.359810395147754</v>
      </c>
      <c r="T307" s="5">
        <v>8.3442699928456925</v>
      </c>
      <c r="U307" s="5">
        <v>8.2577225016871694</v>
      </c>
      <c r="V307" s="5">
        <v>8.1826795873245075</v>
      </c>
      <c r="W307" s="5">
        <v>8.209190512523179</v>
      </c>
      <c r="X307" s="5">
        <v>8.3466626825868886</v>
      </c>
      <c r="Y307" s="5">
        <v>8.5176715639707972</v>
      </c>
      <c r="Z307" s="5">
        <v>8.6217049684673093</v>
      </c>
      <c r="AA307" s="5">
        <v>8.6029203459280872</v>
      </c>
      <c r="AB307" s="5">
        <v>8.4574157964319223</v>
      </c>
      <c r="AC307" s="5">
        <v>8.2972426809811193</v>
      </c>
      <c r="AD307" s="5">
        <v>8.2545150704074981</v>
      </c>
      <c r="AE307" s="5">
        <v>8.2739463002570695</v>
      </c>
      <c r="AF307" s="5">
        <v>8.2696649445178547</v>
      </c>
      <c r="AG307" s="5">
        <v>8.2212582982914881</v>
      </c>
      <c r="AH307" s="20"/>
    </row>
    <row r="308" spans="1:34" x14ac:dyDescent="0.3">
      <c r="B308" s="20"/>
      <c r="C308" s="20"/>
      <c r="D308" s="20"/>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20"/>
    </row>
    <row r="309" spans="1:34" ht="19.5" thickBot="1" x14ac:dyDescent="0.4">
      <c r="B309" s="29" t="s">
        <v>27</v>
      </c>
      <c r="C309" s="29"/>
      <c r="D309" s="53"/>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row>
    <row r="310" spans="1:34" ht="17.25" thickBot="1" x14ac:dyDescent="0.35">
      <c r="B310" s="18" t="s">
        <v>36</v>
      </c>
      <c r="C310" s="18"/>
      <c r="D310" s="18" t="s">
        <v>45</v>
      </c>
      <c r="E310" s="18" t="s">
        <v>40</v>
      </c>
      <c r="F310" s="18" t="s">
        <v>46</v>
      </c>
      <c r="G310" s="18" t="s">
        <v>47</v>
      </c>
      <c r="H310" s="18" t="s">
        <v>48</v>
      </c>
      <c r="I310" s="18" t="s">
        <v>39</v>
      </c>
      <c r="J310" s="18" t="s">
        <v>38</v>
      </c>
      <c r="K310" s="18" t="s">
        <v>49</v>
      </c>
      <c r="L310" s="18" t="s">
        <v>50</v>
      </c>
      <c r="M310" s="18" t="s">
        <v>51</v>
      </c>
      <c r="N310" s="18" t="s">
        <v>52</v>
      </c>
      <c r="O310" s="18" t="s">
        <v>53</v>
      </c>
      <c r="P310" s="18" t="s">
        <v>54</v>
      </c>
      <c r="Q310" s="18" t="s">
        <v>55</v>
      </c>
      <c r="R310" s="18" t="s">
        <v>56</v>
      </c>
      <c r="S310" s="18" t="s">
        <v>57</v>
      </c>
      <c r="T310" s="18" t="s">
        <v>58</v>
      </c>
      <c r="U310" s="18" t="s">
        <v>59</v>
      </c>
      <c r="V310" s="18" t="s">
        <v>60</v>
      </c>
      <c r="W310" s="18" t="s">
        <v>41</v>
      </c>
      <c r="X310" s="18" t="s">
        <v>61</v>
      </c>
      <c r="Y310" s="18" t="s">
        <v>62</v>
      </c>
      <c r="Z310" s="18" t="s">
        <v>63</v>
      </c>
      <c r="AA310" s="18" t="s">
        <v>64</v>
      </c>
      <c r="AB310" s="18" t="s">
        <v>65</v>
      </c>
      <c r="AC310" s="18" t="s">
        <v>66</v>
      </c>
      <c r="AD310" s="18" t="s">
        <v>67</v>
      </c>
      <c r="AE310" s="18" t="s">
        <v>68</v>
      </c>
      <c r="AF310" s="18" t="s">
        <v>69</v>
      </c>
      <c r="AG310" s="18" t="s">
        <v>70</v>
      </c>
      <c r="AH310" s="20"/>
    </row>
    <row r="311" spans="1:34" ht="17.25" thickBot="1" x14ac:dyDescent="0.35">
      <c r="B311" s="19" t="s">
        <v>194</v>
      </c>
      <c r="C311" s="19"/>
      <c r="D311" s="6">
        <v>8.9179354216603741</v>
      </c>
      <c r="E311" s="6">
        <v>10.478247361650673</v>
      </c>
      <c r="F311" s="6">
        <v>10.338448442023978</v>
      </c>
      <c r="G311" s="6">
        <v>9.7572884388725143</v>
      </c>
      <c r="H311" s="6">
        <v>9.415313734786821</v>
      </c>
      <c r="I311" s="6">
        <v>9.2346711307327372</v>
      </c>
      <c r="J311" s="6">
        <v>9.2276274312272335</v>
      </c>
      <c r="K311" s="6">
        <v>9.2805544237888</v>
      </c>
      <c r="L311" s="6">
        <v>9.3866353355210563</v>
      </c>
      <c r="M311" s="6">
        <v>9.4616419257873368</v>
      </c>
      <c r="N311" s="6">
        <v>9.5690959626634982</v>
      </c>
      <c r="O311" s="6">
        <v>9.6947751061930258</v>
      </c>
      <c r="P311" s="6">
        <v>9.7392782017472666</v>
      </c>
      <c r="Q311" s="6">
        <v>9.6585234716888806</v>
      </c>
      <c r="R311" s="6">
        <v>9.5290777308676873</v>
      </c>
      <c r="S311" s="6">
        <v>9.4014271691557703</v>
      </c>
      <c r="T311" s="6">
        <v>9.3487455780882414</v>
      </c>
      <c r="U311" s="6">
        <v>9.4466667244550475</v>
      </c>
      <c r="V311" s="6">
        <v>9.5898943969650841</v>
      </c>
      <c r="W311" s="6">
        <v>9.6770450464018438</v>
      </c>
      <c r="X311" s="6">
        <v>9.7317479405568346</v>
      </c>
      <c r="Y311" s="6">
        <v>9.8616417455407159</v>
      </c>
      <c r="Z311" s="6">
        <v>10.076813659395544</v>
      </c>
      <c r="AA311" s="6">
        <v>10.270177995680804</v>
      </c>
      <c r="AB311" s="6">
        <v>10.405348807013937</v>
      </c>
      <c r="AC311" s="6">
        <v>10.525946872118137</v>
      </c>
      <c r="AD311" s="6">
        <v>10.612859397731679</v>
      </c>
      <c r="AE311" s="6">
        <v>10.617056846173668</v>
      </c>
      <c r="AF311" s="6">
        <v>10.593894123983334</v>
      </c>
      <c r="AG311" s="6">
        <v>10.623278495744373</v>
      </c>
      <c r="AH311" s="20"/>
    </row>
    <row r="312" spans="1:34" ht="17.25" thickBot="1" x14ac:dyDescent="0.35">
      <c r="B312" s="19" t="s">
        <v>195</v>
      </c>
      <c r="C312" s="19"/>
      <c r="D312" s="5">
        <v>8.6382517813391928</v>
      </c>
      <c r="E312" s="5">
        <v>9.8107016353611893</v>
      </c>
      <c r="F312" s="5">
        <v>9.9563838437428593</v>
      </c>
      <c r="G312" s="5">
        <v>9.6800437295275614</v>
      </c>
      <c r="H312" s="5">
        <v>9.259435269803916</v>
      </c>
      <c r="I312" s="5">
        <v>8.7295883174443141</v>
      </c>
      <c r="J312" s="5">
        <v>8.3396572347447293</v>
      </c>
      <c r="K312" s="5">
        <v>8.2129822187957071</v>
      </c>
      <c r="L312" s="5">
        <v>8.2891699008277335</v>
      </c>
      <c r="M312" s="5">
        <v>8.3581704468403331</v>
      </c>
      <c r="N312" s="5">
        <v>8.4312856809724757</v>
      </c>
      <c r="O312" s="5">
        <v>8.5491133087474651</v>
      </c>
      <c r="P312" s="5">
        <v>8.6335739075378708</v>
      </c>
      <c r="Q312" s="5">
        <v>8.6037323735565003</v>
      </c>
      <c r="R312" s="5">
        <v>8.4798345144061216</v>
      </c>
      <c r="S312" s="5">
        <v>8.3155357109645607</v>
      </c>
      <c r="T312" s="5">
        <v>8.2302820505217049</v>
      </c>
      <c r="U312" s="5">
        <v>8.2539660663037555</v>
      </c>
      <c r="V312" s="5">
        <v>8.2329380428168584</v>
      </c>
      <c r="W312" s="5">
        <v>8.1598172767405934</v>
      </c>
      <c r="X312" s="5">
        <v>8.1372844067129382</v>
      </c>
      <c r="Y312" s="5">
        <v>8.1880874415425922</v>
      </c>
      <c r="Z312" s="5">
        <v>8.2847766673081651</v>
      </c>
      <c r="AA312" s="5">
        <v>8.3374520312715088</v>
      </c>
      <c r="AB312" s="5">
        <v>8.2783257984147181</v>
      </c>
      <c r="AC312" s="5">
        <v>8.2055426632695792</v>
      </c>
      <c r="AD312" s="5">
        <v>8.2560130578800077</v>
      </c>
      <c r="AE312" s="5">
        <v>8.428928644896228</v>
      </c>
      <c r="AF312" s="5">
        <v>8.5930586423565885</v>
      </c>
      <c r="AG312" s="5">
        <v>8.6266166537271758</v>
      </c>
      <c r="AH312" s="20"/>
    </row>
    <row r="313" spans="1:34" ht="17.25" thickBot="1" x14ac:dyDescent="0.35">
      <c r="B313" s="19" t="s">
        <v>196</v>
      </c>
      <c r="C313" s="19"/>
      <c r="D313" s="6">
        <v>9.4564873714881017</v>
      </c>
      <c r="E313" s="6">
        <v>11.432908842680293</v>
      </c>
      <c r="F313" s="6">
        <v>12.205817012253169</v>
      </c>
      <c r="G313" s="6">
        <v>12.318550556036151</v>
      </c>
      <c r="H313" s="6">
        <v>11.937270409782014</v>
      </c>
      <c r="I313" s="6">
        <v>11.474278708473957</v>
      </c>
      <c r="J313" s="6">
        <v>11.534675910524612</v>
      </c>
      <c r="K313" s="6">
        <v>12.000281085781385</v>
      </c>
      <c r="L313" s="6">
        <v>12.517457278724439</v>
      </c>
      <c r="M313" s="6">
        <v>12.708597953548717</v>
      </c>
      <c r="N313" s="6">
        <v>12.73910476611092</v>
      </c>
      <c r="O313" s="6">
        <v>12.753526989894821</v>
      </c>
      <c r="P313" s="6">
        <v>12.760885486916187</v>
      </c>
      <c r="Q313" s="6">
        <v>12.787686454434237</v>
      </c>
      <c r="R313" s="6">
        <v>12.885527273149018</v>
      </c>
      <c r="S313" s="6">
        <v>12.97360852133032</v>
      </c>
      <c r="T313" s="6">
        <v>13.058382086877046</v>
      </c>
      <c r="U313" s="6">
        <v>13.263800463125794</v>
      </c>
      <c r="V313" s="6">
        <v>13.505394596949486</v>
      </c>
      <c r="W313" s="6">
        <v>13.630817901499759</v>
      </c>
      <c r="X313" s="6">
        <v>13.672851972106255</v>
      </c>
      <c r="Y313" s="6">
        <v>13.85087703355498</v>
      </c>
      <c r="Z313" s="6">
        <v>14.213923337546834</v>
      </c>
      <c r="AA313" s="6">
        <v>14.506006436659675</v>
      </c>
      <c r="AB313" s="6">
        <v>14.634934202911941</v>
      </c>
      <c r="AC313" s="6">
        <v>14.780292452305776</v>
      </c>
      <c r="AD313" s="6">
        <v>14.950210110326173</v>
      </c>
      <c r="AE313" s="6">
        <v>15.063000876100771</v>
      </c>
      <c r="AF313" s="6">
        <v>15.142884421605766</v>
      </c>
      <c r="AG313" s="6">
        <v>15.309313317022305</v>
      </c>
      <c r="AH313" s="20"/>
    </row>
    <row r="314" spans="1:34" ht="17.25" thickBot="1" x14ac:dyDescent="0.35">
      <c r="B314" s="19" t="s">
        <v>197</v>
      </c>
      <c r="C314" s="19"/>
      <c r="D314" s="5">
        <v>7.5809783874718688</v>
      </c>
      <c r="E314" s="5">
        <v>9.4908170732203594</v>
      </c>
      <c r="F314" s="5">
        <v>10.169231970497641</v>
      </c>
      <c r="G314" s="5">
        <v>10.211030178588677</v>
      </c>
      <c r="H314" s="5">
        <v>9.7542834084969243</v>
      </c>
      <c r="I314" s="5">
        <v>9.2048157899124234</v>
      </c>
      <c r="J314" s="5">
        <v>9.1752257461704048</v>
      </c>
      <c r="K314" s="5">
        <v>9.5837679836850072</v>
      </c>
      <c r="L314" s="5">
        <v>10.103661830939341</v>
      </c>
      <c r="M314" s="5">
        <v>10.342048020748747</v>
      </c>
      <c r="N314" s="5">
        <v>10.416353996148956</v>
      </c>
      <c r="O314" s="5">
        <v>10.460155106390054</v>
      </c>
      <c r="P314" s="5">
        <v>10.497675071135822</v>
      </c>
      <c r="Q314" s="5">
        <v>10.533162142492994</v>
      </c>
      <c r="R314" s="5">
        <v>10.595795552581006</v>
      </c>
      <c r="S314" s="5">
        <v>10.612432262870474</v>
      </c>
      <c r="T314" s="5">
        <v>10.599153584387482</v>
      </c>
      <c r="U314" s="5">
        <v>10.702949277165832</v>
      </c>
      <c r="V314" s="5">
        <v>10.856213107163946</v>
      </c>
      <c r="W314" s="5">
        <v>10.939822454234379</v>
      </c>
      <c r="X314" s="5">
        <v>10.957245651770915</v>
      </c>
      <c r="Y314" s="5">
        <v>11.009000485902966</v>
      </c>
      <c r="Z314" s="5">
        <v>11.132879025291924</v>
      </c>
      <c r="AA314" s="5">
        <v>11.279135723267048</v>
      </c>
      <c r="AB314" s="5">
        <v>11.407629548234915</v>
      </c>
      <c r="AC314" s="5">
        <v>11.501796624239137</v>
      </c>
      <c r="AD314" s="5">
        <v>11.554024354739564</v>
      </c>
      <c r="AE314" s="5">
        <v>11.587310924467229</v>
      </c>
      <c r="AF314" s="5">
        <v>11.626574310153634</v>
      </c>
      <c r="AG314" s="5">
        <v>11.735259584771921</v>
      </c>
      <c r="AH314" s="20"/>
    </row>
    <row r="315" spans="1:34" ht="17.25" thickBot="1" x14ac:dyDescent="0.35">
      <c r="B315" s="19" t="s">
        <v>198</v>
      </c>
      <c r="C315" s="19"/>
      <c r="D315" s="6">
        <v>8.905230806974</v>
      </c>
      <c r="E315" s="6">
        <v>10.609926554633084</v>
      </c>
      <c r="F315" s="6">
        <v>10.850442467421999</v>
      </c>
      <c r="G315" s="6">
        <v>10.642818732644827</v>
      </c>
      <c r="H315" s="6">
        <v>10.341814070032745</v>
      </c>
      <c r="I315" s="6">
        <v>9.9648666263830492</v>
      </c>
      <c r="J315" s="6">
        <v>9.8300836047072515</v>
      </c>
      <c r="K315" s="6">
        <v>9.955184909402325</v>
      </c>
      <c r="L315" s="6">
        <v>10.22866144838612</v>
      </c>
      <c r="M315" s="6">
        <v>10.387551051859782</v>
      </c>
      <c r="N315" s="6">
        <v>10.481265531548978</v>
      </c>
      <c r="O315" s="6">
        <v>10.54135598501264</v>
      </c>
      <c r="P315" s="6">
        <v>10.493139311959439</v>
      </c>
      <c r="Q315" s="6">
        <v>10.295779954853625</v>
      </c>
      <c r="R315" s="6">
        <v>10.046849871179056</v>
      </c>
      <c r="S315" s="6">
        <v>9.8448184971876014</v>
      </c>
      <c r="T315" s="6">
        <v>9.7410021189872005</v>
      </c>
      <c r="U315" s="6">
        <v>9.7434121239562295</v>
      </c>
      <c r="V315" s="6">
        <v>9.7539318191186233</v>
      </c>
      <c r="W315" s="6">
        <v>9.7458201593571339</v>
      </c>
      <c r="X315" s="6">
        <v>9.7204615013282307</v>
      </c>
      <c r="Y315" s="6">
        <v>9.6584033326012211</v>
      </c>
      <c r="Z315" s="6">
        <v>9.6079396798520236</v>
      </c>
      <c r="AA315" s="6">
        <v>9.6291278096681943</v>
      </c>
      <c r="AB315" s="6">
        <v>9.6977909358996115</v>
      </c>
      <c r="AC315" s="6">
        <v>9.7440705736143975</v>
      </c>
      <c r="AD315" s="6">
        <v>9.7251248992967625</v>
      </c>
      <c r="AE315" s="6">
        <v>9.6762509639027083</v>
      </c>
      <c r="AF315" s="6">
        <v>9.6862803163384079</v>
      </c>
      <c r="AG315" s="6">
        <v>9.7868444946862159</v>
      </c>
      <c r="AH315" s="20"/>
    </row>
    <row r="316" spans="1:34" ht="17.25" thickBot="1" x14ac:dyDescent="0.35">
      <c r="A316" s="123"/>
      <c r="B316" s="19" t="s">
        <v>199</v>
      </c>
      <c r="C316" s="19"/>
      <c r="D316" s="5">
        <v>7.8971512527564771</v>
      </c>
      <c r="E316" s="5">
        <v>9.0432924573445028</v>
      </c>
      <c r="F316" s="5">
        <v>9.1515803728672829</v>
      </c>
      <c r="G316" s="5">
        <v>8.8470967697828975</v>
      </c>
      <c r="H316" s="5">
        <v>8.3965956725890685</v>
      </c>
      <c r="I316" s="5">
        <v>7.8324647398345908</v>
      </c>
      <c r="J316" s="5">
        <v>7.4068616599752133</v>
      </c>
      <c r="K316" s="5">
        <v>7.2575875931408333</v>
      </c>
      <c r="L316" s="5">
        <v>7.3347846002449835</v>
      </c>
      <c r="M316" s="5">
        <v>7.4224346516274053</v>
      </c>
      <c r="N316" s="5">
        <v>7.5128629882855114</v>
      </c>
      <c r="O316" s="5">
        <v>7.6423003659729103</v>
      </c>
      <c r="P316" s="5">
        <v>7.7386860000229944</v>
      </c>
      <c r="Q316" s="5">
        <v>7.7122761590162803</v>
      </c>
      <c r="R316" s="5">
        <v>7.5744226039585172</v>
      </c>
      <c r="S316" s="5">
        <v>7.3818354380040798</v>
      </c>
      <c r="T316" s="5">
        <v>7.2578020432403987</v>
      </c>
      <c r="U316" s="5">
        <v>7.241300273984093</v>
      </c>
      <c r="V316" s="5">
        <v>7.1853428185958901</v>
      </c>
      <c r="W316" s="5">
        <v>7.0956870954657019</v>
      </c>
      <c r="X316" s="5">
        <v>7.0634220748883729</v>
      </c>
      <c r="Y316" s="5">
        <v>7.0642926729981266</v>
      </c>
      <c r="Z316" s="5">
        <v>7.0664051364876368</v>
      </c>
      <c r="AA316" s="5">
        <v>7.0614147489778443</v>
      </c>
      <c r="AB316" s="5">
        <v>7.0021169179051972</v>
      </c>
      <c r="AC316" s="5">
        <v>6.9090906891962547</v>
      </c>
      <c r="AD316" s="5">
        <v>6.9130216502177753</v>
      </c>
      <c r="AE316" s="5">
        <v>7.0544980110407645</v>
      </c>
      <c r="AF316" s="5">
        <v>7.2025651280993399</v>
      </c>
      <c r="AG316" s="5">
        <v>7.2132889389401722</v>
      </c>
      <c r="AH316" s="20"/>
    </row>
    <row r="317" spans="1:34" x14ac:dyDescent="0.3">
      <c r="B317" s="20"/>
      <c r="C317" s="20"/>
      <c r="D317" s="20"/>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20"/>
    </row>
    <row r="318" spans="1:34" ht="19.5" thickBot="1" x14ac:dyDescent="0.4">
      <c r="B318" s="29" t="s">
        <v>257</v>
      </c>
      <c r="C318" s="20"/>
      <c r="D318" s="20"/>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20"/>
    </row>
    <row r="319" spans="1:34" ht="17.25" thickBot="1" x14ac:dyDescent="0.35">
      <c r="B319" s="117" t="s">
        <v>36</v>
      </c>
      <c r="C319" s="117"/>
      <c r="D319" s="117" t="s">
        <v>45</v>
      </c>
      <c r="E319" s="117" t="s">
        <v>40</v>
      </c>
      <c r="F319" s="117" t="s">
        <v>46</v>
      </c>
      <c r="G319" s="117" t="s">
        <v>47</v>
      </c>
      <c r="H319" s="117" t="s">
        <v>48</v>
      </c>
      <c r="I319" s="117" t="s">
        <v>39</v>
      </c>
      <c r="J319" s="117" t="s">
        <v>38</v>
      </c>
      <c r="K319" s="117" t="s">
        <v>49</v>
      </c>
      <c r="L319" s="117" t="s">
        <v>50</v>
      </c>
      <c r="M319" s="117" t="s">
        <v>51</v>
      </c>
      <c r="N319" s="117" t="s">
        <v>52</v>
      </c>
      <c r="O319" s="117" t="s">
        <v>53</v>
      </c>
      <c r="P319" s="117" t="s">
        <v>54</v>
      </c>
      <c r="Q319" s="117" t="s">
        <v>55</v>
      </c>
      <c r="R319" s="117" t="s">
        <v>56</v>
      </c>
      <c r="S319" s="117" t="s">
        <v>57</v>
      </c>
      <c r="T319" s="117" t="s">
        <v>58</v>
      </c>
      <c r="U319" s="117" t="s">
        <v>59</v>
      </c>
      <c r="V319" s="117" t="s">
        <v>60</v>
      </c>
      <c r="W319" s="117" t="s">
        <v>41</v>
      </c>
      <c r="X319" s="117" t="s">
        <v>61</v>
      </c>
      <c r="Y319" s="117" t="s">
        <v>62</v>
      </c>
      <c r="Z319" s="117" t="s">
        <v>63</v>
      </c>
      <c r="AA319" s="117" t="s">
        <v>64</v>
      </c>
      <c r="AB319" s="117" t="s">
        <v>65</v>
      </c>
      <c r="AC319" s="117" t="s">
        <v>66</v>
      </c>
      <c r="AD319" s="117" t="s">
        <v>67</v>
      </c>
      <c r="AE319" s="117" t="s">
        <v>68</v>
      </c>
      <c r="AF319" s="117" t="s">
        <v>69</v>
      </c>
      <c r="AG319" s="117" t="s">
        <v>70</v>
      </c>
      <c r="AH319" s="20"/>
    </row>
    <row r="320" spans="1:34" ht="17.25" thickBot="1" x14ac:dyDescent="0.35">
      <c r="B320" s="118" t="s">
        <v>194</v>
      </c>
      <c r="C320" s="118"/>
      <c r="D320" s="119">
        <v>8.9179354216603741</v>
      </c>
      <c r="E320" s="119">
        <v>10.478247361650673</v>
      </c>
      <c r="F320" s="119">
        <v>10.338448442023978</v>
      </c>
      <c r="G320" s="119">
        <v>9.7572884388725143</v>
      </c>
      <c r="H320" s="119">
        <v>9.415313734786821</v>
      </c>
      <c r="I320" s="119">
        <v>9.2346711307327372</v>
      </c>
      <c r="J320" s="119">
        <v>9.2276274312272335</v>
      </c>
      <c r="K320" s="119">
        <v>9.2805544237888</v>
      </c>
      <c r="L320" s="119">
        <v>9.3866353355210563</v>
      </c>
      <c r="M320" s="119">
        <v>9.4616419257873368</v>
      </c>
      <c r="N320" s="119">
        <v>9.5690959626634982</v>
      </c>
      <c r="O320" s="119">
        <v>9.6947751061930258</v>
      </c>
      <c r="P320" s="119">
        <v>9.7392782017472666</v>
      </c>
      <c r="Q320" s="119">
        <v>9.6585234716888806</v>
      </c>
      <c r="R320" s="119">
        <v>9.5290777308676873</v>
      </c>
      <c r="S320" s="119">
        <v>9.4014271691557703</v>
      </c>
      <c r="T320" s="119">
        <v>9.3487455780882414</v>
      </c>
      <c r="U320" s="119">
        <v>9.4466667244550475</v>
      </c>
      <c r="V320" s="119">
        <v>9.5898943969650841</v>
      </c>
      <c r="W320" s="119">
        <v>9.6770450464018438</v>
      </c>
      <c r="X320" s="119">
        <v>9.7317479405568346</v>
      </c>
      <c r="Y320" s="119">
        <v>9.8616417455407159</v>
      </c>
      <c r="Z320" s="119">
        <v>10.076813659395544</v>
      </c>
      <c r="AA320" s="119">
        <v>10.270177995680804</v>
      </c>
      <c r="AB320" s="119">
        <v>10.405348807013937</v>
      </c>
      <c r="AC320" s="119">
        <v>10.525946872118137</v>
      </c>
      <c r="AD320" s="119">
        <v>10.612859397731679</v>
      </c>
      <c r="AE320" s="119">
        <v>10.617056846173668</v>
      </c>
      <c r="AF320" s="119">
        <v>10.593894123983334</v>
      </c>
      <c r="AG320" s="119">
        <v>10.623278495744373</v>
      </c>
      <c r="AH320" s="20"/>
    </row>
    <row r="321" spans="1:34" ht="17.25" thickBot="1" x14ac:dyDescent="0.35">
      <c r="B321" s="118" t="s">
        <v>195</v>
      </c>
      <c r="C321" s="118"/>
      <c r="D321" s="120">
        <v>8.6382517813391928</v>
      </c>
      <c r="E321" s="120">
        <v>9.8107016353611893</v>
      </c>
      <c r="F321" s="120">
        <v>9.9563838437428593</v>
      </c>
      <c r="G321" s="120">
        <v>9.6800437295275614</v>
      </c>
      <c r="H321" s="120">
        <v>9.259435269803916</v>
      </c>
      <c r="I321" s="120">
        <v>8.7295883174443141</v>
      </c>
      <c r="J321" s="120">
        <v>8.3396572347447293</v>
      </c>
      <c r="K321" s="120">
        <v>8.2129822187957071</v>
      </c>
      <c r="L321" s="120">
        <v>8.2891699008277335</v>
      </c>
      <c r="M321" s="120">
        <v>8.3581704468403331</v>
      </c>
      <c r="N321" s="120">
        <v>8.4312856809724757</v>
      </c>
      <c r="O321" s="120">
        <v>8.5491133087474651</v>
      </c>
      <c r="P321" s="120">
        <v>8.6335739075378708</v>
      </c>
      <c r="Q321" s="120">
        <v>8.6037323735565003</v>
      </c>
      <c r="R321" s="120">
        <v>8.4798345144061216</v>
      </c>
      <c r="S321" s="120">
        <v>8.3155357109645607</v>
      </c>
      <c r="T321" s="120">
        <v>8.2302820505217049</v>
      </c>
      <c r="U321" s="120">
        <v>8.2539660663037555</v>
      </c>
      <c r="V321" s="120">
        <v>8.2329380428168584</v>
      </c>
      <c r="W321" s="120">
        <v>8.1598172767405934</v>
      </c>
      <c r="X321" s="120">
        <v>8.1372844067129382</v>
      </c>
      <c r="Y321" s="120">
        <v>8.1880874415425922</v>
      </c>
      <c r="Z321" s="120">
        <v>8.2847766673081651</v>
      </c>
      <c r="AA321" s="120">
        <v>8.3374520312715088</v>
      </c>
      <c r="AB321" s="120">
        <v>8.2783257984147181</v>
      </c>
      <c r="AC321" s="120">
        <v>8.2055426632695792</v>
      </c>
      <c r="AD321" s="120">
        <v>8.2560130578800077</v>
      </c>
      <c r="AE321" s="120">
        <v>8.428928644896228</v>
      </c>
      <c r="AF321" s="120">
        <v>8.5930586423565885</v>
      </c>
      <c r="AG321" s="120">
        <v>8.6266166537271758</v>
      </c>
      <c r="AH321" s="20"/>
    </row>
    <row r="322" spans="1:34" ht="17.25" thickBot="1" x14ac:dyDescent="0.35">
      <c r="B322" s="118" t="s">
        <v>196</v>
      </c>
      <c r="C322" s="118"/>
      <c r="D322" s="119">
        <v>9.4564873714881017</v>
      </c>
      <c r="E322" s="119">
        <v>11.432908842680293</v>
      </c>
      <c r="F322" s="119">
        <v>12.205817012253169</v>
      </c>
      <c r="G322" s="119">
        <v>12.318550556036151</v>
      </c>
      <c r="H322" s="119">
        <v>11.937270409782014</v>
      </c>
      <c r="I322" s="119">
        <v>11.474278708473957</v>
      </c>
      <c r="J322" s="119">
        <v>11.534675910524612</v>
      </c>
      <c r="K322" s="119">
        <v>12.000281085781385</v>
      </c>
      <c r="L322" s="119">
        <v>12.517457278724439</v>
      </c>
      <c r="M322" s="119">
        <v>12.708597953548717</v>
      </c>
      <c r="N322" s="119">
        <v>12.73910476611092</v>
      </c>
      <c r="O322" s="119">
        <v>12.753526989894821</v>
      </c>
      <c r="P322" s="119">
        <v>12.760885486916187</v>
      </c>
      <c r="Q322" s="119">
        <v>12.787686454434237</v>
      </c>
      <c r="R322" s="119">
        <v>12.885527273149018</v>
      </c>
      <c r="S322" s="119">
        <v>12.97360852133032</v>
      </c>
      <c r="T322" s="119">
        <v>13.058382086877046</v>
      </c>
      <c r="U322" s="119">
        <v>13.263800463125794</v>
      </c>
      <c r="V322" s="119">
        <v>13.505394596949486</v>
      </c>
      <c r="W322" s="119">
        <v>13.630817901499759</v>
      </c>
      <c r="X322" s="119">
        <v>13.672851972106255</v>
      </c>
      <c r="Y322" s="119">
        <v>13.85087703355498</v>
      </c>
      <c r="Z322" s="119">
        <v>14.213923337546834</v>
      </c>
      <c r="AA322" s="119">
        <v>14.506006436659675</v>
      </c>
      <c r="AB322" s="119">
        <v>14.634934202911941</v>
      </c>
      <c r="AC322" s="119">
        <v>14.780292452305776</v>
      </c>
      <c r="AD322" s="119">
        <v>14.950210110326173</v>
      </c>
      <c r="AE322" s="119">
        <v>15.063000876100771</v>
      </c>
      <c r="AF322" s="119">
        <v>15.142884421605766</v>
      </c>
      <c r="AG322" s="119">
        <v>15.309313317022305</v>
      </c>
      <c r="AH322" s="20"/>
    </row>
    <row r="323" spans="1:34" ht="17.25" thickBot="1" x14ac:dyDescent="0.35">
      <c r="B323" s="118" t="s">
        <v>197</v>
      </c>
      <c r="C323" s="118"/>
      <c r="D323" s="120">
        <v>7.5809783874718688</v>
      </c>
      <c r="E323" s="120">
        <v>9.4908170732203594</v>
      </c>
      <c r="F323" s="120">
        <v>10.169231970497641</v>
      </c>
      <c r="G323" s="120">
        <v>10.211030178588677</v>
      </c>
      <c r="H323" s="120">
        <v>9.7542834084969243</v>
      </c>
      <c r="I323" s="120">
        <v>9.2048157899124234</v>
      </c>
      <c r="J323" s="120">
        <v>9.1752257461704048</v>
      </c>
      <c r="K323" s="120">
        <v>9.5837679836850072</v>
      </c>
      <c r="L323" s="120">
        <v>10.103661830939341</v>
      </c>
      <c r="M323" s="120">
        <v>10.342048020748747</v>
      </c>
      <c r="N323" s="120">
        <v>10.416353996148956</v>
      </c>
      <c r="O323" s="120">
        <v>10.460155106390054</v>
      </c>
      <c r="P323" s="120">
        <v>10.497675071135822</v>
      </c>
      <c r="Q323" s="120">
        <v>10.533162142492994</v>
      </c>
      <c r="R323" s="120">
        <v>10.595795552581006</v>
      </c>
      <c r="S323" s="120">
        <v>10.612432262870474</v>
      </c>
      <c r="T323" s="120">
        <v>10.599153584387482</v>
      </c>
      <c r="U323" s="120">
        <v>10.702949277165832</v>
      </c>
      <c r="V323" s="120">
        <v>10.856213107163946</v>
      </c>
      <c r="W323" s="120">
        <v>10.939822454234379</v>
      </c>
      <c r="X323" s="120">
        <v>10.957245651770915</v>
      </c>
      <c r="Y323" s="120">
        <v>11.009000485902966</v>
      </c>
      <c r="Z323" s="120">
        <v>11.132879025291924</v>
      </c>
      <c r="AA323" s="120">
        <v>11.279135723267048</v>
      </c>
      <c r="AB323" s="120">
        <v>11.407629548234915</v>
      </c>
      <c r="AC323" s="120">
        <v>11.501796624239137</v>
      </c>
      <c r="AD323" s="120">
        <v>11.554024354739564</v>
      </c>
      <c r="AE323" s="120">
        <v>11.587310924467229</v>
      </c>
      <c r="AF323" s="120">
        <v>11.626574310153634</v>
      </c>
      <c r="AG323" s="120">
        <v>11.735259584771921</v>
      </c>
      <c r="AH323" s="20"/>
    </row>
    <row r="324" spans="1:34" ht="17.25" thickBot="1" x14ac:dyDescent="0.35">
      <c r="B324" s="118" t="s">
        <v>198</v>
      </c>
      <c r="C324" s="118"/>
      <c r="D324" s="119">
        <v>8.905230806974</v>
      </c>
      <c r="E324" s="119">
        <v>10.609926554633084</v>
      </c>
      <c r="F324" s="119">
        <v>10.850442467421999</v>
      </c>
      <c r="G324" s="119">
        <v>10.642818732644827</v>
      </c>
      <c r="H324" s="119">
        <v>10.341814070032745</v>
      </c>
      <c r="I324" s="119">
        <v>9.9648666263830492</v>
      </c>
      <c r="J324" s="119">
        <v>9.8300836047072515</v>
      </c>
      <c r="K324" s="119">
        <v>9.955184909402325</v>
      </c>
      <c r="L324" s="119">
        <v>10.22866144838612</v>
      </c>
      <c r="M324" s="119">
        <v>10.387551051859782</v>
      </c>
      <c r="N324" s="119">
        <v>10.481265531548978</v>
      </c>
      <c r="O324" s="119">
        <v>10.54135598501264</v>
      </c>
      <c r="P324" s="119">
        <v>10.493139311959439</v>
      </c>
      <c r="Q324" s="119">
        <v>10.295779954853625</v>
      </c>
      <c r="R324" s="119">
        <v>10.046849871179056</v>
      </c>
      <c r="S324" s="119">
        <v>9.8448184971876014</v>
      </c>
      <c r="T324" s="119">
        <v>9.7410021189872005</v>
      </c>
      <c r="U324" s="119">
        <v>9.7434121239562295</v>
      </c>
      <c r="V324" s="119">
        <v>9.7539318191186233</v>
      </c>
      <c r="W324" s="119">
        <v>9.7458201593571339</v>
      </c>
      <c r="X324" s="119">
        <v>9.7204615013282307</v>
      </c>
      <c r="Y324" s="119">
        <v>9.6584033326012211</v>
      </c>
      <c r="Z324" s="119">
        <v>9.6079396798520236</v>
      </c>
      <c r="AA324" s="119">
        <v>9.6291278096681943</v>
      </c>
      <c r="AB324" s="119">
        <v>9.6977909358996115</v>
      </c>
      <c r="AC324" s="119">
        <v>9.7440705736143975</v>
      </c>
      <c r="AD324" s="119">
        <v>9.7251248992967625</v>
      </c>
      <c r="AE324" s="119">
        <v>9.6762509639027083</v>
      </c>
      <c r="AF324" s="119">
        <v>9.6862803163384079</v>
      </c>
      <c r="AG324" s="119">
        <v>9.7868444946862159</v>
      </c>
      <c r="AH324" s="20"/>
    </row>
    <row r="325" spans="1:34" ht="17.25" thickBot="1" x14ac:dyDescent="0.35">
      <c r="B325" s="118" t="s">
        <v>199</v>
      </c>
      <c r="C325" s="118"/>
      <c r="D325" s="120">
        <v>7.925058500499123</v>
      </c>
      <c r="E325" s="120">
        <v>9.0814372947106197</v>
      </c>
      <c r="F325" s="120">
        <v>9.1556494049203039</v>
      </c>
      <c r="G325" s="120">
        <v>8.7906535020686896</v>
      </c>
      <c r="H325" s="120">
        <v>8.324120433962797</v>
      </c>
      <c r="I325" s="120">
        <v>7.8348238139493755</v>
      </c>
      <c r="J325" s="120">
        <v>7.508560796307493</v>
      </c>
      <c r="K325" s="120">
        <v>7.407730007251625</v>
      </c>
      <c r="L325" s="120">
        <v>7.4965230298084951</v>
      </c>
      <c r="M325" s="120">
        <v>7.5456334050913521</v>
      </c>
      <c r="N325" s="120">
        <v>7.5377927882733342</v>
      </c>
      <c r="O325" s="120">
        <v>7.4996017783926252</v>
      </c>
      <c r="P325" s="120">
        <v>7.4554850063843059</v>
      </c>
      <c r="Q325" s="120">
        <v>7.4429926262650916</v>
      </c>
      <c r="R325" s="120">
        <v>7.4875955242379568</v>
      </c>
      <c r="S325" s="120">
        <v>7.4843897533216763</v>
      </c>
      <c r="T325" s="120">
        <v>7.4061676886548007</v>
      </c>
      <c r="U325" s="120">
        <v>7.2814780889721078</v>
      </c>
      <c r="V325" s="120">
        <v>6.9910168927213441</v>
      </c>
      <c r="W325" s="120">
        <v>6.7257704796473901</v>
      </c>
      <c r="X325" s="120">
        <v>6.6786263645124446</v>
      </c>
      <c r="Y325" s="120">
        <v>6.797938397395372</v>
      </c>
      <c r="Z325" s="120">
        <v>6.9511597375135992</v>
      </c>
      <c r="AA325" s="120">
        <v>6.9624470651654651</v>
      </c>
      <c r="AB325" s="120">
        <v>6.8229879959151223</v>
      </c>
      <c r="AC325" s="120">
        <v>6.6760560146611905</v>
      </c>
      <c r="AD325" s="120">
        <v>6.6804130141333307</v>
      </c>
      <c r="AE325" s="120">
        <v>6.8375205581148126</v>
      </c>
      <c r="AF325" s="120">
        <v>6.9928430333078531</v>
      </c>
      <c r="AG325" s="120">
        <v>7.0261927611016866</v>
      </c>
      <c r="AH325" s="20"/>
    </row>
    <row r="326" spans="1:34" x14ac:dyDescent="0.3">
      <c r="B326" s="121"/>
      <c r="C326" s="121"/>
      <c r="D326" s="121"/>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20"/>
    </row>
    <row r="327" spans="1:34" ht="19.5" thickBot="1" x14ac:dyDescent="0.4">
      <c r="B327" s="29" t="s">
        <v>101</v>
      </c>
      <c r="C327" s="29"/>
      <c r="D327" s="53"/>
      <c r="E327" s="121"/>
      <c r="F327" s="121"/>
      <c r="G327" s="121"/>
      <c r="H327" s="121"/>
      <c r="I327" s="121"/>
      <c r="J327" s="121"/>
      <c r="K327" s="121"/>
      <c r="L327" s="121"/>
      <c r="M327" s="121"/>
      <c r="N327" s="121"/>
      <c r="O327" s="121"/>
      <c r="P327" s="121"/>
      <c r="Q327" s="121"/>
      <c r="R327" s="121"/>
      <c r="S327" s="121"/>
      <c r="T327" s="121"/>
      <c r="U327" s="121"/>
      <c r="V327" s="121"/>
      <c r="W327" s="121"/>
      <c r="X327" s="121"/>
      <c r="Y327" s="121"/>
      <c r="Z327" s="121"/>
      <c r="AA327" s="121"/>
      <c r="AB327" s="121"/>
      <c r="AC327" s="121"/>
      <c r="AD327" s="121"/>
      <c r="AE327" s="121"/>
      <c r="AF327" s="121"/>
      <c r="AG327" s="121"/>
      <c r="AH327" s="20"/>
    </row>
    <row r="328" spans="1:34" ht="17.25" thickBot="1" x14ac:dyDescent="0.35">
      <c r="B328" s="117"/>
      <c r="C328" s="117"/>
      <c r="D328" s="117" t="s">
        <v>45</v>
      </c>
      <c r="E328" s="117" t="s">
        <v>40</v>
      </c>
      <c r="F328" s="117" t="s">
        <v>46</v>
      </c>
      <c r="G328" s="117" t="s">
        <v>47</v>
      </c>
      <c r="H328" s="117" t="s">
        <v>48</v>
      </c>
      <c r="I328" s="117" t="s">
        <v>39</v>
      </c>
      <c r="J328" s="117" t="s">
        <v>38</v>
      </c>
      <c r="K328" s="117" t="s">
        <v>49</v>
      </c>
      <c r="L328" s="117" t="s">
        <v>50</v>
      </c>
      <c r="M328" s="117" t="s">
        <v>51</v>
      </c>
      <c r="N328" s="117" t="s">
        <v>52</v>
      </c>
      <c r="O328" s="117" t="s">
        <v>53</v>
      </c>
      <c r="P328" s="117" t="s">
        <v>54</v>
      </c>
      <c r="Q328" s="117" t="s">
        <v>55</v>
      </c>
      <c r="R328" s="117" t="s">
        <v>56</v>
      </c>
      <c r="S328" s="117" t="s">
        <v>57</v>
      </c>
      <c r="T328" s="117" t="s">
        <v>58</v>
      </c>
      <c r="U328" s="117" t="s">
        <v>59</v>
      </c>
      <c r="V328" s="117" t="s">
        <v>60</v>
      </c>
      <c r="W328" s="117" t="s">
        <v>41</v>
      </c>
      <c r="X328" s="117" t="s">
        <v>61</v>
      </c>
      <c r="Y328" s="117" t="s">
        <v>62</v>
      </c>
      <c r="Z328" s="117" t="s">
        <v>63</v>
      </c>
      <c r="AA328" s="117" t="s">
        <v>64</v>
      </c>
      <c r="AB328" s="117" t="s">
        <v>65</v>
      </c>
      <c r="AC328" s="117" t="s">
        <v>66</v>
      </c>
      <c r="AD328" s="117" t="s">
        <v>67</v>
      </c>
      <c r="AE328" s="117" t="s">
        <v>68</v>
      </c>
      <c r="AF328" s="117" t="s">
        <v>69</v>
      </c>
      <c r="AG328" s="117" t="s">
        <v>70</v>
      </c>
      <c r="AH328" s="20"/>
    </row>
    <row r="329" spans="1:34" ht="17.25" thickBot="1" x14ac:dyDescent="0.35">
      <c r="B329" s="118" t="s">
        <v>194</v>
      </c>
      <c r="C329" s="118"/>
      <c r="D329" s="119">
        <v>8.8947707311607918</v>
      </c>
      <c r="E329" s="119">
        <v>10.33643779910871</v>
      </c>
      <c r="F329" s="119">
        <v>9.9045278196945503</v>
      </c>
      <c r="G329" s="119">
        <v>9.086824581603274</v>
      </c>
      <c r="H329" s="119">
        <v>8.5322385886942147</v>
      </c>
      <c r="I329" s="119">
        <v>8.4210580088549634</v>
      </c>
      <c r="J329" s="119">
        <v>8.6778153644891667</v>
      </c>
      <c r="K329" s="119">
        <v>8.7888942240136476</v>
      </c>
      <c r="L329" s="119">
        <v>8.8906182851666511</v>
      </c>
      <c r="M329" s="119">
        <v>8.8453542925294624</v>
      </c>
      <c r="N329" s="119">
        <v>8.8488656241807142</v>
      </c>
      <c r="O329" s="119">
        <v>8.9492330813966312</v>
      </c>
      <c r="P329" s="119">
        <v>9.0234677763543534</v>
      </c>
      <c r="Q329" s="119">
        <v>9.1325046781271837</v>
      </c>
      <c r="R329" s="119">
        <v>9.559457870135061</v>
      </c>
      <c r="S329" s="119">
        <v>10.038286147760129</v>
      </c>
      <c r="T329" s="119">
        <v>10.257017217011665</v>
      </c>
      <c r="U329" s="119">
        <v>10.496697571140359</v>
      </c>
      <c r="V329" s="119">
        <v>10.789632039599226</v>
      </c>
      <c r="W329" s="119">
        <v>10.905022384984401</v>
      </c>
      <c r="X329" s="119">
        <v>10.69037253613614</v>
      </c>
      <c r="Y329" s="119">
        <v>10.418640105677587</v>
      </c>
      <c r="Z329" s="119">
        <v>10.401742755859047</v>
      </c>
      <c r="AA329" s="119">
        <v>10.527014309195255</v>
      </c>
      <c r="AB329" s="119">
        <v>10.637753087300412</v>
      </c>
      <c r="AC329" s="119">
        <v>10.936305200427626</v>
      </c>
      <c r="AD329" s="119">
        <v>11.59934121998441</v>
      </c>
      <c r="AE329" s="119">
        <v>12.219575456271793</v>
      </c>
      <c r="AF329" s="119">
        <v>12.505912695489265</v>
      </c>
      <c r="AG329" s="119">
        <v>12.76169781263032</v>
      </c>
      <c r="AH329" s="20"/>
    </row>
    <row r="330" spans="1:34" ht="17.25" thickBot="1" x14ac:dyDescent="0.35">
      <c r="B330" s="118" t="s">
        <v>195</v>
      </c>
      <c r="C330" s="118"/>
      <c r="D330" s="120">
        <v>8.6165065129520713</v>
      </c>
      <c r="E330" s="120">
        <v>9.7112064321253264</v>
      </c>
      <c r="F330" s="120">
        <v>9.6761007684059592</v>
      </c>
      <c r="G330" s="120">
        <v>9.2714835689168567</v>
      </c>
      <c r="H330" s="120">
        <v>8.7405172707182963</v>
      </c>
      <c r="I330" s="120">
        <v>8.2769164250187011</v>
      </c>
      <c r="J330" s="120">
        <v>8.0333611851546074</v>
      </c>
      <c r="K330" s="120">
        <v>7.8521598224201199</v>
      </c>
      <c r="L330" s="120">
        <v>7.8542210667921593</v>
      </c>
      <c r="M330" s="120">
        <v>7.8721590985899006</v>
      </c>
      <c r="N330" s="120">
        <v>7.9404707736354254</v>
      </c>
      <c r="O330" s="120">
        <v>8.0339421319267998</v>
      </c>
      <c r="P330" s="120">
        <v>8.1072674472533812</v>
      </c>
      <c r="Q330" s="120">
        <v>8.1633046514273104</v>
      </c>
      <c r="R330" s="120">
        <v>8.2968916901183665</v>
      </c>
      <c r="S330" s="120">
        <v>8.4608020086303597</v>
      </c>
      <c r="T330" s="120">
        <v>8.6008966642925841</v>
      </c>
      <c r="U330" s="120">
        <v>8.7392492713968046</v>
      </c>
      <c r="V330" s="120">
        <v>8.7192869557729278</v>
      </c>
      <c r="W330" s="120">
        <v>8.6094228651890923</v>
      </c>
      <c r="X330" s="120">
        <v>8.6371008356441568</v>
      </c>
      <c r="Y330" s="120">
        <v>8.8261913967175474</v>
      </c>
      <c r="Z330" s="120">
        <v>9.0350665888795305</v>
      </c>
      <c r="AA330" s="120">
        <v>9.0993360102694876</v>
      </c>
      <c r="AB330" s="120">
        <v>8.9648898818765765</v>
      </c>
      <c r="AC330" s="120">
        <v>8.8282908821864439</v>
      </c>
      <c r="AD330" s="120">
        <v>8.9076433140592908</v>
      </c>
      <c r="AE330" s="120">
        <v>9.1782051261003375</v>
      </c>
      <c r="AF330" s="120">
        <v>9.4549081738201686</v>
      </c>
      <c r="AG330" s="120">
        <v>9.6067058008631854</v>
      </c>
      <c r="AH330" s="20"/>
    </row>
    <row r="331" spans="1:34" ht="17.25" thickBot="1" x14ac:dyDescent="0.35">
      <c r="B331" s="118" t="s">
        <v>196</v>
      </c>
      <c r="C331" s="118"/>
      <c r="D331" s="119">
        <v>9.4314129840876078</v>
      </c>
      <c r="E331" s="119">
        <v>11.288609290287612</v>
      </c>
      <c r="F331" s="119">
        <v>11.740893688928317</v>
      </c>
      <c r="G331" s="119">
        <v>11.616559875742054</v>
      </c>
      <c r="H331" s="119">
        <v>11.070918180530075</v>
      </c>
      <c r="I331" s="119">
        <v>10.73603614061771</v>
      </c>
      <c r="J331" s="119">
        <v>11.018079471958686</v>
      </c>
      <c r="K331" s="119">
        <v>11.435394276405717</v>
      </c>
      <c r="L331" s="119">
        <v>11.952996699618186</v>
      </c>
      <c r="M331" s="119">
        <v>12.07348785803088</v>
      </c>
      <c r="N331" s="119">
        <v>12.103687440566592</v>
      </c>
      <c r="O331" s="119">
        <v>12.322779779843691</v>
      </c>
      <c r="P331" s="119">
        <v>12.62504699965737</v>
      </c>
      <c r="Q331" s="119">
        <v>12.929163953997497</v>
      </c>
      <c r="R331" s="119">
        <v>13.492509332386657</v>
      </c>
      <c r="S331" s="119">
        <v>14.197277690869072</v>
      </c>
      <c r="T331" s="119">
        <v>14.78153218451426</v>
      </c>
      <c r="U331" s="119">
        <v>15.430068361942691</v>
      </c>
      <c r="V331" s="119">
        <v>15.996360463137947</v>
      </c>
      <c r="W331" s="119">
        <v>16.232228157044524</v>
      </c>
      <c r="X331" s="119">
        <v>16.460967710627894</v>
      </c>
      <c r="Y331" s="119">
        <v>17.055586404566796</v>
      </c>
      <c r="Z331" s="119">
        <v>17.74512035645461</v>
      </c>
      <c r="AA331" s="119">
        <v>18.248411112114383</v>
      </c>
      <c r="AB331" s="119">
        <v>18.687529446279271</v>
      </c>
      <c r="AC331" s="119">
        <v>19.180788289780473</v>
      </c>
      <c r="AD331" s="119">
        <v>19.552239628193519</v>
      </c>
      <c r="AE331" s="119">
        <v>19.637129039563291</v>
      </c>
      <c r="AF331" s="119">
        <v>19.652811124335173</v>
      </c>
      <c r="AG331" s="119">
        <v>19.891605787563741</v>
      </c>
      <c r="AH331" s="20"/>
    </row>
    <row r="332" spans="1:34" ht="17.25" thickBot="1" x14ac:dyDescent="0.35">
      <c r="B332" s="118" t="s">
        <v>197</v>
      </c>
      <c r="C332" s="118"/>
      <c r="D332" s="120">
        <v>7.5616695885405951</v>
      </c>
      <c r="E332" s="120">
        <v>9.3403087624302756</v>
      </c>
      <c r="F332" s="120">
        <v>9.6918701931935107</v>
      </c>
      <c r="G332" s="120">
        <v>9.5302945519274687</v>
      </c>
      <c r="H332" s="120">
        <v>8.9319429207178764</v>
      </c>
      <c r="I332" s="120">
        <v>8.5112776913553922</v>
      </c>
      <c r="J332" s="120">
        <v>8.6922255475352745</v>
      </c>
      <c r="K332" s="120">
        <v>8.9752034963715452</v>
      </c>
      <c r="L332" s="120">
        <v>9.314100718401793</v>
      </c>
      <c r="M332" s="120">
        <v>9.2650742201976151</v>
      </c>
      <c r="N332" s="120">
        <v>9.1568929866916644</v>
      </c>
      <c r="O332" s="120">
        <v>9.2110333177622437</v>
      </c>
      <c r="P332" s="120">
        <v>9.2682036072395242</v>
      </c>
      <c r="Q332" s="120">
        <v>9.3295145147157825</v>
      </c>
      <c r="R332" s="120">
        <v>9.7345459810560016</v>
      </c>
      <c r="S332" s="120">
        <v>10.254473299091691</v>
      </c>
      <c r="T332" s="120">
        <v>10.486211628417612</v>
      </c>
      <c r="U332" s="120">
        <v>10.608042466474775</v>
      </c>
      <c r="V332" s="120">
        <v>10.714928091010741</v>
      </c>
      <c r="W332" s="120">
        <v>10.788579456620145</v>
      </c>
      <c r="X332" s="120">
        <v>10.907467666678663</v>
      </c>
      <c r="Y332" s="120">
        <v>11.273747292120358</v>
      </c>
      <c r="Z332" s="120">
        <v>11.731308446503247</v>
      </c>
      <c r="AA332" s="120">
        <v>12.004000945561167</v>
      </c>
      <c r="AB332" s="120">
        <v>12.197797242008965</v>
      </c>
      <c r="AC332" s="120">
        <v>12.456722492321104</v>
      </c>
      <c r="AD332" s="120">
        <v>12.621462074926693</v>
      </c>
      <c r="AE332" s="120">
        <v>12.481830562201845</v>
      </c>
      <c r="AF332" s="120">
        <v>12.256465166089528</v>
      </c>
      <c r="AG332" s="120">
        <v>12.226249103779852</v>
      </c>
      <c r="AH332" s="20"/>
    </row>
    <row r="333" spans="1:34" ht="17.25" thickBot="1" x14ac:dyDescent="0.35">
      <c r="B333" s="118" t="s">
        <v>198</v>
      </c>
      <c r="C333" s="118"/>
      <c r="D333" s="119">
        <v>8.8863944504819194</v>
      </c>
      <c r="E333" s="119">
        <v>10.467480635014196</v>
      </c>
      <c r="F333" s="119">
        <v>10.413009912474781</v>
      </c>
      <c r="G333" s="119">
        <v>9.9938521458729994</v>
      </c>
      <c r="H333" s="119">
        <v>9.4984005907598608</v>
      </c>
      <c r="I333" s="119">
        <v>9.1503783409239361</v>
      </c>
      <c r="J333" s="119">
        <v>9.0664011836712834</v>
      </c>
      <c r="K333" s="119">
        <v>8.8456129033046782</v>
      </c>
      <c r="L333" s="119">
        <v>8.6763564953630592</v>
      </c>
      <c r="M333" s="119">
        <v>8.3469636650395458</v>
      </c>
      <c r="N333" s="119">
        <v>8.096892397593173</v>
      </c>
      <c r="O333" s="119">
        <v>8.0343082969346824</v>
      </c>
      <c r="P333" s="119">
        <v>8.0052509867954331</v>
      </c>
      <c r="Q333" s="119">
        <v>7.9829250432656318</v>
      </c>
      <c r="R333" s="119">
        <v>8.1555885355245579</v>
      </c>
      <c r="S333" s="119">
        <v>8.3325337219884634</v>
      </c>
      <c r="T333" s="119">
        <v>8.2459789706232414</v>
      </c>
      <c r="U333" s="119">
        <v>8.099235097353203</v>
      </c>
      <c r="V333" s="119">
        <v>8.0813470929100948</v>
      </c>
      <c r="W333" s="119">
        <v>8.2120431069924393</v>
      </c>
      <c r="X333" s="119">
        <v>8.3566968575101086</v>
      </c>
      <c r="Y333" s="119">
        <v>8.4536259077947449</v>
      </c>
      <c r="Z333" s="119">
        <v>8.5152444189118164</v>
      </c>
      <c r="AA333" s="119">
        <v>8.5270901980813374</v>
      </c>
      <c r="AB333" s="119">
        <v>8.4995126246270054</v>
      </c>
      <c r="AC333" s="119">
        <v>8.471869785981049</v>
      </c>
      <c r="AD333" s="119">
        <v>8.4292032015591118</v>
      </c>
      <c r="AE333" s="119">
        <v>8.3295783729898822</v>
      </c>
      <c r="AF333" s="119">
        <v>8.2318914771285669</v>
      </c>
      <c r="AG333" s="119">
        <v>8.2349346043541516</v>
      </c>
      <c r="AH333" s="20"/>
    </row>
    <row r="334" spans="1:34" ht="17.25" thickBot="1" x14ac:dyDescent="0.35">
      <c r="A334" s="123"/>
      <c r="B334" s="118" t="s">
        <v>199</v>
      </c>
      <c r="C334" s="118"/>
      <c r="D334" s="120">
        <v>7.8776829835403062</v>
      </c>
      <c r="E334" s="120">
        <v>8.9413425761420946</v>
      </c>
      <c r="F334" s="120">
        <v>8.8663776291412972</v>
      </c>
      <c r="G334" s="120">
        <v>8.446935029170124</v>
      </c>
      <c r="H334" s="120">
        <v>7.8950798728379388</v>
      </c>
      <c r="I334" s="120">
        <v>7.3974717652161655</v>
      </c>
      <c r="J334" s="120">
        <v>7.1138488477010853</v>
      </c>
      <c r="K334" s="120">
        <v>6.8794936403830089</v>
      </c>
      <c r="L334" s="120">
        <v>6.8108274404705584</v>
      </c>
      <c r="M334" s="120">
        <v>6.7617036976087608</v>
      </c>
      <c r="N334" s="120">
        <v>6.7752927071246276</v>
      </c>
      <c r="O334" s="120">
        <v>6.8035367399568365</v>
      </c>
      <c r="P334" s="120">
        <v>6.7799570584244373</v>
      </c>
      <c r="Q334" s="120">
        <v>6.739994478218815</v>
      </c>
      <c r="R334" s="120">
        <v>6.8109233516407031</v>
      </c>
      <c r="S334" s="120">
        <v>6.9016678939038192</v>
      </c>
      <c r="T334" s="120">
        <v>6.9023504082452991</v>
      </c>
      <c r="U334" s="120">
        <v>6.8324220801910567</v>
      </c>
      <c r="V334" s="120">
        <v>6.630791565245957</v>
      </c>
      <c r="W334" s="120">
        <v>6.4567804724767273</v>
      </c>
      <c r="X334" s="120">
        <v>6.4410187075665073</v>
      </c>
      <c r="Y334" s="120">
        <v>6.5398146177890419</v>
      </c>
      <c r="Z334" s="120">
        <v>6.6569582333292168</v>
      </c>
      <c r="AA334" s="120">
        <v>6.6300396280546288</v>
      </c>
      <c r="AB334" s="120">
        <v>6.3985830848979557</v>
      </c>
      <c r="AC334" s="120">
        <v>6.1693189529600225</v>
      </c>
      <c r="AD334" s="120">
        <v>6.1669290621535158</v>
      </c>
      <c r="AE334" s="120">
        <v>6.3487060745399901</v>
      </c>
      <c r="AF334" s="120">
        <v>6.5300890429227056</v>
      </c>
      <c r="AG334" s="120">
        <v>6.5755087745951428</v>
      </c>
      <c r="AH334" s="20"/>
    </row>
    <row r="335" spans="1:34" x14ac:dyDescent="0.3">
      <c r="B335" s="121"/>
      <c r="C335" s="121"/>
      <c r="D335" s="121"/>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20"/>
    </row>
    <row r="336" spans="1:34" ht="19.5" thickBot="1" x14ac:dyDescent="0.4">
      <c r="B336" s="29" t="s">
        <v>26</v>
      </c>
      <c r="C336" s="29"/>
      <c r="D336" s="53"/>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row>
    <row r="337" spans="1:34" ht="17.25" thickBot="1" x14ac:dyDescent="0.35">
      <c r="B337" s="18"/>
      <c r="C337" s="18"/>
      <c r="D337" s="18" t="s">
        <v>45</v>
      </c>
      <c r="E337" s="18" t="s">
        <v>40</v>
      </c>
      <c r="F337" s="18" t="s">
        <v>46</v>
      </c>
      <c r="G337" s="18" t="s">
        <v>47</v>
      </c>
      <c r="H337" s="18" t="s">
        <v>48</v>
      </c>
      <c r="I337" s="18" t="s">
        <v>39</v>
      </c>
      <c r="J337" s="18" t="s">
        <v>38</v>
      </c>
      <c r="K337" s="18" t="s">
        <v>49</v>
      </c>
      <c r="L337" s="18" t="s">
        <v>50</v>
      </c>
      <c r="M337" s="18" t="s">
        <v>51</v>
      </c>
      <c r="N337" s="18" t="s">
        <v>52</v>
      </c>
      <c r="O337" s="18" t="s">
        <v>53</v>
      </c>
      <c r="P337" s="18" t="s">
        <v>54</v>
      </c>
      <c r="Q337" s="18" t="s">
        <v>55</v>
      </c>
      <c r="R337" s="18" t="s">
        <v>56</v>
      </c>
      <c r="S337" s="18" t="s">
        <v>57</v>
      </c>
      <c r="T337" s="18" t="s">
        <v>58</v>
      </c>
      <c r="U337" s="18" t="s">
        <v>59</v>
      </c>
      <c r="V337" s="18" t="s">
        <v>60</v>
      </c>
      <c r="W337" s="18" t="s">
        <v>41</v>
      </c>
      <c r="X337" s="18" t="s">
        <v>61</v>
      </c>
      <c r="Y337" s="18" t="s">
        <v>62</v>
      </c>
      <c r="Z337" s="18" t="s">
        <v>63</v>
      </c>
      <c r="AA337" s="18" t="s">
        <v>64</v>
      </c>
      <c r="AB337" s="18" t="s">
        <v>65</v>
      </c>
      <c r="AC337" s="18" t="s">
        <v>66</v>
      </c>
      <c r="AD337" s="18" t="s">
        <v>67</v>
      </c>
      <c r="AE337" s="18" t="s">
        <v>68</v>
      </c>
      <c r="AF337" s="18" t="s">
        <v>69</v>
      </c>
      <c r="AG337" s="18" t="s">
        <v>70</v>
      </c>
      <c r="AH337" s="20"/>
    </row>
    <row r="338" spans="1:34" ht="17.25" thickBot="1" x14ac:dyDescent="0.35">
      <c r="B338" s="19" t="s">
        <v>194</v>
      </c>
      <c r="C338" s="19"/>
      <c r="D338" s="6">
        <v>8.9791366435064255</v>
      </c>
      <c r="E338" s="6">
        <v>10.724893287083157</v>
      </c>
      <c r="F338" s="6">
        <v>11.133084071626584</v>
      </c>
      <c r="G338" s="6">
        <v>11.152873365274505</v>
      </c>
      <c r="H338" s="6">
        <v>11.181441568533206</v>
      </c>
      <c r="I338" s="6">
        <v>11.010860170186572</v>
      </c>
      <c r="J338" s="6">
        <v>10.795376918973115</v>
      </c>
      <c r="K338" s="6">
        <v>10.70518056409089</v>
      </c>
      <c r="L338" s="6">
        <v>10.641698026262651</v>
      </c>
      <c r="M338" s="6">
        <v>10.693886952110901</v>
      </c>
      <c r="N338" s="6">
        <v>10.819004692881116</v>
      </c>
      <c r="O338" s="6">
        <v>10.952542396919704</v>
      </c>
      <c r="P338" s="6">
        <v>11.040368153428199</v>
      </c>
      <c r="Q338" s="6">
        <v>11.05158954277098</v>
      </c>
      <c r="R338" s="6">
        <v>10.950969800228753</v>
      </c>
      <c r="S338" s="6">
        <v>10.876501769575523</v>
      </c>
      <c r="T338" s="6">
        <v>10.953074367475493</v>
      </c>
      <c r="U338" s="6">
        <v>11.037625812646283</v>
      </c>
      <c r="V338" s="6">
        <v>11.07261334402196</v>
      </c>
      <c r="W338" s="6">
        <v>11.074927490396394</v>
      </c>
      <c r="X338" s="6">
        <v>11.074190221821919</v>
      </c>
      <c r="Y338" s="6">
        <v>11.10464131664509</v>
      </c>
      <c r="Z338" s="6">
        <v>11.216102506550143</v>
      </c>
      <c r="AA338" s="6">
        <v>11.423274128356301</v>
      </c>
      <c r="AB338" s="6">
        <v>11.631870110000811</v>
      </c>
      <c r="AC338" s="6">
        <v>11.695115410405531</v>
      </c>
      <c r="AD338" s="6">
        <v>11.617738316672487</v>
      </c>
      <c r="AE338" s="6">
        <v>11.549328600851901</v>
      </c>
      <c r="AF338" s="6">
        <v>11.574569687273065</v>
      </c>
      <c r="AG338" s="6">
        <v>11.680790202573901</v>
      </c>
      <c r="AH338" s="20"/>
    </row>
    <row r="339" spans="1:34" ht="17.25" thickBot="1" x14ac:dyDescent="0.35">
      <c r="B339" s="19" t="s">
        <v>195</v>
      </c>
      <c r="C339" s="19"/>
      <c r="D339" s="5">
        <v>8.6108967342358582</v>
      </c>
      <c r="E339" s="5">
        <v>9.8041802457509011</v>
      </c>
      <c r="F339" s="5">
        <v>10.120148668562509</v>
      </c>
      <c r="G339" s="5">
        <v>10.071066019369123</v>
      </c>
      <c r="H339" s="5">
        <v>9.9516638208908716</v>
      </c>
      <c r="I339" s="5">
        <v>9.7899124323585518</v>
      </c>
      <c r="J339" s="5">
        <v>9.7201595123933249</v>
      </c>
      <c r="K339" s="5">
        <v>9.8492519701909504</v>
      </c>
      <c r="L339" s="5">
        <v>10.052121620946499</v>
      </c>
      <c r="M339" s="5">
        <v>10.242551553242773</v>
      </c>
      <c r="N339" s="5">
        <v>10.221929775820428</v>
      </c>
      <c r="O339" s="5">
        <v>9.9076773024449523</v>
      </c>
      <c r="P339" s="5">
        <v>9.5494437618208448</v>
      </c>
      <c r="Q339" s="5">
        <v>9.4922510519218974</v>
      </c>
      <c r="R339" s="5">
        <v>9.7339342236031374</v>
      </c>
      <c r="S339" s="5">
        <v>10.017905284020379</v>
      </c>
      <c r="T339" s="5">
        <v>10.190049578322519</v>
      </c>
      <c r="U339" s="5">
        <v>10.28972590303508</v>
      </c>
      <c r="V339" s="5">
        <v>10.386983694030549</v>
      </c>
      <c r="W339" s="5">
        <v>10.451575441979397</v>
      </c>
      <c r="X339" s="5">
        <v>10.472027484791042</v>
      </c>
      <c r="Y339" s="5">
        <v>10.44058398673187</v>
      </c>
      <c r="Z339" s="5">
        <v>10.411972965068735</v>
      </c>
      <c r="AA339" s="5">
        <v>10.453017619177082</v>
      </c>
      <c r="AB339" s="5">
        <v>10.526736150714404</v>
      </c>
      <c r="AC339" s="5">
        <v>10.559239858222018</v>
      </c>
      <c r="AD339" s="5">
        <v>10.550210517849731</v>
      </c>
      <c r="AE339" s="5">
        <v>10.550801656209353</v>
      </c>
      <c r="AF339" s="5">
        <v>10.573865333768609</v>
      </c>
      <c r="AG339" s="5">
        <v>10.595928237613995</v>
      </c>
      <c r="AH339" s="20"/>
    </row>
    <row r="340" spans="1:34" ht="17.25" thickBot="1" x14ac:dyDescent="0.35">
      <c r="B340" s="19" t="s">
        <v>196</v>
      </c>
      <c r="C340" s="19"/>
      <c r="D340" s="6">
        <v>9.5751183920133052</v>
      </c>
      <c r="E340" s="6">
        <v>11.622047011994468</v>
      </c>
      <c r="F340" s="6">
        <v>12.78037729555906</v>
      </c>
      <c r="G340" s="6">
        <v>13.560285995342749</v>
      </c>
      <c r="H340" s="6">
        <v>13.950619550535066</v>
      </c>
      <c r="I340" s="6">
        <v>13.847980383803289</v>
      </c>
      <c r="J340" s="6">
        <v>13.695667602276998</v>
      </c>
      <c r="K340" s="6">
        <v>13.859941035522954</v>
      </c>
      <c r="L340" s="6">
        <v>14.142621245202102</v>
      </c>
      <c r="M340" s="6">
        <v>14.466449344831354</v>
      </c>
      <c r="N340" s="6">
        <v>14.818698693037732</v>
      </c>
      <c r="O340" s="6">
        <v>15.11427607691413</v>
      </c>
      <c r="P340" s="6">
        <v>15.229165203309851</v>
      </c>
      <c r="Q340" s="6">
        <v>15.1726454882072</v>
      </c>
      <c r="R340" s="6">
        <v>14.964042279180592</v>
      </c>
      <c r="S340" s="6">
        <v>14.79784792481454</v>
      </c>
      <c r="T340" s="6">
        <v>14.912498106671148</v>
      </c>
      <c r="U340" s="6">
        <v>15.155336863290614</v>
      </c>
      <c r="V340" s="6">
        <v>15.317983144923835</v>
      </c>
      <c r="W340" s="6">
        <v>15.338399162277486</v>
      </c>
      <c r="X340" s="6">
        <v>15.292637516763239</v>
      </c>
      <c r="Y340" s="6">
        <v>15.302337435183809</v>
      </c>
      <c r="Z340" s="6">
        <v>15.453643804383493</v>
      </c>
      <c r="AA340" s="6">
        <v>15.718470852182243</v>
      </c>
      <c r="AB340" s="6">
        <v>15.929840464234266</v>
      </c>
      <c r="AC340" s="6">
        <v>15.943244236687892</v>
      </c>
      <c r="AD340" s="6">
        <v>15.870861153200011</v>
      </c>
      <c r="AE340" s="6">
        <v>16.081234867370178</v>
      </c>
      <c r="AF340" s="6">
        <v>16.631876278754095</v>
      </c>
      <c r="AG340" s="6">
        <v>17.224238593081008</v>
      </c>
      <c r="AH340" s="20"/>
    </row>
    <row r="341" spans="1:34" ht="17.25" thickBot="1" x14ac:dyDescent="0.35">
      <c r="B341" s="19" t="s">
        <v>197</v>
      </c>
      <c r="C341" s="19"/>
      <c r="D341" s="5">
        <v>7.6632920467441199</v>
      </c>
      <c r="E341" s="5">
        <v>9.5943915645628444</v>
      </c>
      <c r="F341" s="5">
        <v>10.64575739925942</v>
      </c>
      <c r="G341" s="5">
        <v>11.369277015984895</v>
      </c>
      <c r="H341" s="5">
        <v>11.710500090682689</v>
      </c>
      <c r="I341" s="5">
        <v>11.558442301534027</v>
      </c>
      <c r="J341" s="5">
        <v>11.378458984223883</v>
      </c>
      <c r="K341" s="5">
        <v>11.541379213970583</v>
      </c>
      <c r="L341" s="5">
        <v>11.817095701925368</v>
      </c>
      <c r="M341" s="5">
        <v>12.117575420757436</v>
      </c>
      <c r="N341" s="5">
        <v>12.468445639636023</v>
      </c>
      <c r="O341" s="5">
        <v>12.816258757058698</v>
      </c>
      <c r="P341" s="5">
        <v>13.011232586015751</v>
      </c>
      <c r="Q341" s="5">
        <v>13.009100850313699</v>
      </c>
      <c r="R341" s="5">
        <v>12.819868390869768</v>
      </c>
      <c r="S341" s="5">
        <v>12.670871810639074</v>
      </c>
      <c r="T341" s="5">
        <v>12.805685427694467</v>
      </c>
      <c r="U341" s="5">
        <v>13.065410997370764</v>
      </c>
      <c r="V341" s="5">
        <v>13.248294432663204</v>
      </c>
      <c r="W341" s="5">
        <v>13.280057086930523</v>
      </c>
      <c r="X341" s="5">
        <v>13.234295441416272</v>
      </c>
      <c r="Y341" s="5">
        <v>13.243995359836841</v>
      </c>
      <c r="Z341" s="5">
        <v>13.395301729036525</v>
      </c>
      <c r="AA341" s="5">
        <v>13.660128776835277</v>
      </c>
      <c r="AB341" s="5">
        <v>13.8714983888873</v>
      </c>
      <c r="AC341" s="5">
        <v>13.884902161340927</v>
      </c>
      <c r="AD341" s="5">
        <v>13.804041632071616</v>
      </c>
      <c r="AE341" s="5">
        <v>13.821531889549277</v>
      </c>
      <c r="AF341" s="5">
        <v>13.958867450241479</v>
      </c>
      <c r="AG341" s="5">
        <v>14.151447155373161</v>
      </c>
      <c r="AH341" s="20"/>
    </row>
    <row r="342" spans="1:34" ht="17.25" thickBot="1" x14ac:dyDescent="0.35">
      <c r="B342" s="19" t="s">
        <v>198</v>
      </c>
      <c r="C342" s="19"/>
      <c r="D342" s="6">
        <v>9.0110008360668452</v>
      </c>
      <c r="E342" s="6">
        <v>10.860754750549933</v>
      </c>
      <c r="F342" s="6">
        <v>11.684355951231378</v>
      </c>
      <c r="G342" s="6">
        <v>12.191423941049525</v>
      </c>
      <c r="H342" s="6">
        <v>12.385161593599552</v>
      </c>
      <c r="I342" s="6">
        <v>12.050241075545692</v>
      </c>
      <c r="J342" s="6">
        <v>11.662118092056131</v>
      </c>
      <c r="K342" s="6">
        <v>11.59335470662041</v>
      </c>
      <c r="L342" s="6">
        <v>11.631537846247847</v>
      </c>
      <c r="M342" s="6">
        <v>11.720347623628964</v>
      </c>
      <c r="N342" s="6">
        <v>11.749197414523188</v>
      </c>
      <c r="O342" s="6">
        <v>11.666491919056831</v>
      </c>
      <c r="P342" s="6">
        <v>11.570742773752094</v>
      </c>
      <c r="Q342" s="6">
        <v>11.570548342285562</v>
      </c>
      <c r="R342" s="6">
        <v>11.589745881628708</v>
      </c>
      <c r="S342" s="6">
        <v>11.609315300373723</v>
      </c>
      <c r="T342" s="6">
        <v>11.711778953122398</v>
      </c>
      <c r="U342" s="6">
        <v>11.813391977993067</v>
      </c>
      <c r="V342" s="6">
        <v>11.863910789172413</v>
      </c>
      <c r="W342" s="6">
        <v>11.854534804626471</v>
      </c>
      <c r="X342" s="6">
        <v>11.820163469144234</v>
      </c>
      <c r="Y342" s="6">
        <v>11.837358198634176</v>
      </c>
      <c r="Z342" s="6">
        <v>11.967934461414634</v>
      </c>
      <c r="AA342" s="6">
        <v>12.199368387840506</v>
      </c>
      <c r="AB342" s="6">
        <v>12.419843601795559</v>
      </c>
      <c r="AC342" s="6">
        <v>12.487262080862234</v>
      </c>
      <c r="AD342" s="6">
        <v>12.43974968411959</v>
      </c>
      <c r="AE342" s="6">
        <v>12.450783606370738</v>
      </c>
      <c r="AF342" s="6">
        <v>12.545128299843512</v>
      </c>
      <c r="AG342" s="6">
        <v>12.640992134310386</v>
      </c>
      <c r="AH342" s="20"/>
    </row>
    <row r="343" spans="1:34" ht="17.25" thickBot="1" x14ac:dyDescent="0.35">
      <c r="A343" s="123"/>
      <c r="B343" s="19" t="s">
        <v>199</v>
      </c>
      <c r="C343" s="19"/>
      <c r="D343" s="5">
        <v>7.8554525004176536</v>
      </c>
      <c r="E343" s="5">
        <v>9.0029580946395757</v>
      </c>
      <c r="F343" s="5">
        <v>9.276586895676747</v>
      </c>
      <c r="G343" s="5">
        <v>9.2051242332491512</v>
      </c>
      <c r="H343" s="5">
        <v>9.0662938514580134</v>
      </c>
      <c r="I343" s="5">
        <v>8.8849134233605476</v>
      </c>
      <c r="J343" s="5">
        <v>8.8041067213816966</v>
      </c>
      <c r="K343" s="5">
        <v>8.9326147869524863</v>
      </c>
      <c r="L343" s="5">
        <v>9.1326586183002316</v>
      </c>
      <c r="M343" s="5">
        <v>9.3138230622621201</v>
      </c>
      <c r="N343" s="5">
        <v>9.2926518545965937</v>
      </c>
      <c r="O343" s="5">
        <v>8.9990525917136104</v>
      </c>
      <c r="P343" s="5">
        <v>8.6724846845272126</v>
      </c>
      <c r="Q343" s="5">
        <v>8.6367925735666304</v>
      </c>
      <c r="R343" s="5">
        <v>8.8860945164991811</v>
      </c>
      <c r="S343" s="5">
        <v>9.1768191963704844</v>
      </c>
      <c r="T343" s="5">
        <v>9.3569292695275106</v>
      </c>
      <c r="U343" s="5">
        <v>9.4632833340547471</v>
      </c>
      <c r="V343" s="5">
        <v>9.5685437272150615</v>
      </c>
      <c r="W343" s="5">
        <v>9.637622401668402</v>
      </c>
      <c r="X343" s="5">
        <v>9.658074444480043</v>
      </c>
      <c r="Y343" s="5">
        <v>9.6266309464208728</v>
      </c>
      <c r="Z343" s="5">
        <v>9.598019924757736</v>
      </c>
      <c r="AA343" s="5">
        <v>9.6390645788660869</v>
      </c>
      <c r="AB343" s="5">
        <v>9.7127831104034072</v>
      </c>
      <c r="AC343" s="5">
        <v>9.7452868179110226</v>
      </c>
      <c r="AD343" s="5">
        <v>9.7329051471119747</v>
      </c>
      <c r="AE343" s="5">
        <v>9.6572222405103894</v>
      </c>
      <c r="AF343" s="5">
        <v>9.5168478006750234</v>
      </c>
      <c r="AG343" s="5">
        <v>9.3808202325258243</v>
      </c>
      <c r="AH343" s="20"/>
    </row>
    <row r="344" spans="1:34" x14ac:dyDescent="0.3">
      <c r="B344" s="20"/>
      <c r="C344" s="20"/>
      <c r="D344" s="20"/>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20"/>
    </row>
    <row r="345" spans="1:34" ht="19.5" thickBot="1" x14ac:dyDescent="0.4">
      <c r="B345" s="29" t="s">
        <v>44</v>
      </c>
      <c r="C345" s="29"/>
      <c r="D345" s="53"/>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row>
    <row r="346" spans="1:34" ht="17.25" thickBot="1" x14ac:dyDescent="0.35">
      <c r="B346" s="18"/>
      <c r="C346" s="18"/>
      <c r="D346" s="18" t="s">
        <v>45</v>
      </c>
      <c r="E346" s="18" t="s">
        <v>40</v>
      </c>
      <c r="F346" s="18" t="s">
        <v>46</v>
      </c>
      <c r="G346" s="18" t="s">
        <v>47</v>
      </c>
      <c r="H346" s="18" t="s">
        <v>48</v>
      </c>
      <c r="I346" s="18" t="s">
        <v>39</v>
      </c>
      <c r="J346" s="18" t="s">
        <v>38</v>
      </c>
      <c r="K346" s="18" t="s">
        <v>49</v>
      </c>
      <c r="L346" s="18" t="s">
        <v>50</v>
      </c>
      <c r="M346" s="18" t="s">
        <v>51</v>
      </c>
      <c r="N346" s="18" t="s">
        <v>52</v>
      </c>
      <c r="O346" s="18" t="s">
        <v>53</v>
      </c>
      <c r="P346" s="18" t="s">
        <v>54</v>
      </c>
      <c r="Q346" s="18" t="s">
        <v>55</v>
      </c>
      <c r="R346" s="18" t="s">
        <v>56</v>
      </c>
      <c r="S346" s="18" t="s">
        <v>57</v>
      </c>
      <c r="T346" s="18" t="s">
        <v>58</v>
      </c>
      <c r="U346" s="18" t="s">
        <v>59</v>
      </c>
      <c r="V346" s="18" t="s">
        <v>60</v>
      </c>
      <c r="W346" s="18" t="s">
        <v>41</v>
      </c>
      <c r="X346" s="18" t="s">
        <v>61</v>
      </c>
      <c r="Y346" s="18" t="s">
        <v>62</v>
      </c>
      <c r="Z346" s="18" t="s">
        <v>63</v>
      </c>
      <c r="AA346" s="18" t="s">
        <v>64</v>
      </c>
      <c r="AB346" s="18" t="s">
        <v>65</v>
      </c>
      <c r="AC346" s="18" t="s">
        <v>66</v>
      </c>
      <c r="AD346" s="18" t="s">
        <v>67</v>
      </c>
      <c r="AE346" s="18" t="s">
        <v>68</v>
      </c>
      <c r="AF346" s="18" t="s">
        <v>69</v>
      </c>
      <c r="AG346" s="18" t="s">
        <v>70</v>
      </c>
      <c r="AH346" s="20"/>
    </row>
    <row r="347" spans="1:34" ht="17.25" thickBot="1" x14ac:dyDescent="0.35">
      <c r="B347" s="19" t="s">
        <v>194</v>
      </c>
      <c r="C347" s="19"/>
      <c r="D347" s="6">
        <v>8.8726944435032475</v>
      </c>
      <c r="E347" s="6">
        <v>10.434293970926738</v>
      </c>
      <c r="F347" s="6">
        <v>10.527088849790964</v>
      </c>
      <c r="G347" s="6">
        <v>10.129743305518199</v>
      </c>
      <c r="H347" s="6">
        <v>9.5849322443753913</v>
      </c>
      <c r="I347" s="6">
        <v>8.9685327281624545</v>
      </c>
      <c r="J347" s="6">
        <v>8.5308648405199925</v>
      </c>
      <c r="K347" s="6">
        <v>8.2838456039701089</v>
      </c>
      <c r="L347" s="6">
        <v>8.1399569724574157</v>
      </c>
      <c r="M347" s="6">
        <v>8.0483395306517842</v>
      </c>
      <c r="N347" s="6">
        <v>8.029761553323814</v>
      </c>
      <c r="O347" s="6">
        <v>8.0234975913856967</v>
      </c>
      <c r="P347" s="6">
        <v>8.0041989675508631</v>
      </c>
      <c r="Q347" s="6">
        <v>7.9956798992751974</v>
      </c>
      <c r="R347" s="6">
        <v>7.9984703103726407</v>
      </c>
      <c r="S347" s="6">
        <v>7.9751432190213531</v>
      </c>
      <c r="T347" s="6">
        <v>7.9411031442788946</v>
      </c>
      <c r="U347" s="6">
        <v>7.9551301825831038</v>
      </c>
      <c r="V347" s="6">
        <v>8.0180415153936906</v>
      </c>
      <c r="W347" s="6">
        <v>8.0747479289468433</v>
      </c>
      <c r="X347" s="6">
        <v>8.0790033816668583</v>
      </c>
      <c r="Y347" s="6">
        <v>8.0404917680291419</v>
      </c>
      <c r="Z347" s="6">
        <v>8.021532870081618</v>
      </c>
      <c r="AA347" s="6">
        <v>8.0614461135671469</v>
      </c>
      <c r="AB347" s="6">
        <v>8.124477675861872</v>
      </c>
      <c r="AC347" s="6">
        <v>8.1478622624428105</v>
      </c>
      <c r="AD347" s="6">
        <v>8.1093391503905288</v>
      </c>
      <c r="AE347" s="6">
        <v>8.045056625669087</v>
      </c>
      <c r="AF347" s="6">
        <v>8.0161323613876245</v>
      </c>
      <c r="AG347" s="6">
        <v>8.0491416119643446</v>
      </c>
      <c r="AH347" s="20"/>
    </row>
    <row r="348" spans="1:34" ht="17.25" thickBot="1" x14ac:dyDescent="0.35">
      <c r="B348" s="19" t="s">
        <v>195</v>
      </c>
      <c r="C348" s="19"/>
      <c r="D348" s="5">
        <v>8.7449244857755328</v>
      </c>
      <c r="E348" s="5">
        <v>9.877142032648127</v>
      </c>
      <c r="F348" s="5">
        <v>10.172341199203901</v>
      </c>
      <c r="G348" s="5">
        <v>10.02914228684527</v>
      </c>
      <c r="H348" s="5">
        <v>9.4358099188044289</v>
      </c>
      <c r="I348" s="5">
        <v>8.4515097622358457</v>
      </c>
      <c r="J348" s="5">
        <v>7.5842754586242851</v>
      </c>
      <c r="K348" s="5">
        <v>7.130566950066866</v>
      </c>
      <c r="L348" s="5">
        <v>6.9298806726857265</v>
      </c>
      <c r="M348" s="5">
        <v>6.8370416778985819</v>
      </c>
      <c r="N348" s="5">
        <v>6.848709728429446</v>
      </c>
      <c r="O348" s="5">
        <v>6.9030673819312192</v>
      </c>
      <c r="P348" s="5">
        <v>6.9482298093286854</v>
      </c>
      <c r="Q348" s="5">
        <v>6.9568291464809304</v>
      </c>
      <c r="R348" s="5">
        <v>6.9471817778448086</v>
      </c>
      <c r="S348" s="5">
        <v>6.9517985527998869</v>
      </c>
      <c r="T348" s="5">
        <v>7.0003437414150333</v>
      </c>
      <c r="U348" s="5">
        <v>7.0616919591328671</v>
      </c>
      <c r="V348" s="5">
        <v>7.0437209473046982</v>
      </c>
      <c r="W348" s="5">
        <v>6.9600692139909199</v>
      </c>
      <c r="X348" s="5">
        <v>6.9398459972939435</v>
      </c>
      <c r="Y348" s="5">
        <v>7.051397937518237</v>
      </c>
      <c r="Z348" s="5">
        <v>7.2233063056975819</v>
      </c>
      <c r="AA348" s="5">
        <v>7.320018670550656</v>
      </c>
      <c r="AB348" s="5">
        <v>7.2630227590643939</v>
      </c>
      <c r="AC348" s="5">
        <v>7.1058254715503049</v>
      </c>
      <c r="AD348" s="5">
        <v>7.0178841367427003</v>
      </c>
      <c r="AE348" s="5">
        <v>7.1188953111038664</v>
      </c>
      <c r="AF348" s="5">
        <v>7.2971247384417577</v>
      </c>
      <c r="AG348" s="5">
        <v>7.4145843804847615</v>
      </c>
      <c r="AH348" s="20"/>
    </row>
    <row r="349" spans="1:34" ht="17.25" thickBot="1" x14ac:dyDescent="0.35">
      <c r="B349" s="19" t="s">
        <v>196</v>
      </c>
      <c r="C349" s="19"/>
      <c r="D349" s="6">
        <v>9.437234533947148</v>
      </c>
      <c r="E349" s="6">
        <v>11.439274171834281</v>
      </c>
      <c r="F349" s="6">
        <v>12.616530254787786</v>
      </c>
      <c r="G349" s="6">
        <v>13.171268357198054</v>
      </c>
      <c r="H349" s="6">
        <v>12.642304587935183</v>
      </c>
      <c r="I349" s="6">
        <v>11.44356859125317</v>
      </c>
      <c r="J349" s="6">
        <v>10.62094177639003</v>
      </c>
      <c r="K349" s="6">
        <v>10.488649979534475</v>
      </c>
      <c r="L349" s="6">
        <v>10.677428305093237</v>
      </c>
      <c r="M349" s="6">
        <v>10.800817270896406</v>
      </c>
      <c r="N349" s="6">
        <v>10.869603135623903</v>
      </c>
      <c r="O349" s="6">
        <v>10.89840083111207</v>
      </c>
      <c r="P349" s="6">
        <v>10.894412639320329</v>
      </c>
      <c r="Q349" s="6">
        <v>10.894237617283723</v>
      </c>
      <c r="R349" s="6">
        <v>10.942684292723559</v>
      </c>
      <c r="S349" s="6">
        <v>11.005784800329472</v>
      </c>
      <c r="T349" s="6">
        <v>11.040647147800801</v>
      </c>
      <c r="U349" s="6">
        <v>11.104229034645122</v>
      </c>
      <c r="V349" s="6">
        <v>11.234174121688723</v>
      </c>
      <c r="W349" s="6">
        <v>11.334939035903755</v>
      </c>
      <c r="X349" s="6">
        <v>11.286892319809583</v>
      </c>
      <c r="Y349" s="6">
        <v>11.110787326725418</v>
      </c>
      <c r="Z349" s="6">
        <v>10.957429594542539</v>
      </c>
      <c r="AA349" s="6">
        <v>10.940174396623487</v>
      </c>
      <c r="AB349" s="6">
        <v>11.037840228840976</v>
      </c>
      <c r="AC349" s="6">
        <v>11.145561927905076</v>
      </c>
      <c r="AD349" s="6">
        <v>11.166247562165964</v>
      </c>
      <c r="AE349" s="6">
        <v>11.088376624710634</v>
      </c>
      <c r="AF349" s="6">
        <v>11.002442781965838</v>
      </c>
      <c r="AG349" s="6">
        <v>10.994374217780067</v>
      </c>
      <c r="AH349" s="20"/>
    </row>
    <row r="350" spans="1:34" ht="17.25" thickBot="1" x14ac:dyDescent="0.35">
      <c r="B350" s="19" t="s">
        <v>197</v>
      </c>
      <c r="C350" s="19"/>
      <c r="D350" s="5">
        <v>7.5674889118037321</v>
      </c>
      <c r="E350" s="5">
        <v>9.5500198984025815</v>
      </c>
      <c r="F350" s="5">
        <v>10.703890469305179</v>
      </c>
      <c r="G350" s="5">
        <v>11.251769477640392</v>
      </c>
      <c r="H350" s="5">
        <v>10.709543283359237</v>
      </c>
      <c r="I350" s="5">
        <v>9.5267655683658816</v>
      </c>
      <c r="J350" s="5">
        <v>8.7271368696752383</v>
      </c>
      <c r="K350" s="5">
        <v>8.598435841658965</v>
      </c>
      <c r="L350" s="5">
        <v>8.8014855951856958</v>
      </c>
      <c r="M350" s="5">
        <v>8.9323108062567105</v>
      </c>
      <c r="N350" s="5">
        <v>9.0011086149854584</v>
      </c>
      <c r="O350" s="5">
        <v>9.0299199093347777</v>
      </c>
      <c r="P350" s="5">
        <v>9.0259383241397391</v>
      </c>
      <c r="Q350" s="5">
        <v>9.0257673572624206</v>
      </c>
      <c r="R350" s="5">
        <v>9.0742505532302111</v>
      </c>
      <c r="S350" s="5">
        <v>9.1374085373501881</v>
      </c>
      <c r="T350" s="5">
        <v>9.1722942066243309</v>
      </c>
      <c r="U350" s="5">
        <v>9.2358760934686543</v>
      </c>
      <c r="V350" s="5">
        <v>9.3658211805122527</v>
      </c>
      <c r="W350" s="5">
        <v>9.4665860947272868</v>
      </c>
      <c r="X350" s="5">
        <v>9.4185393786331133</v>
      </c>
      <c r="Y350" s="5">
        <v>9.2424343855489486</v>
      </c>
      <c r="Z350" s="5">
        <v>9.0890766533660674</v>
      </c>
      <c r="AA350" s="5">
        <v>9.0718214554470151</v>
      </c>
      <c r="AB350" s="5">
        <v>9.1694872876645057</v>
      </c>
      <c r="AC350" s="5">
        <v>9.2772089867286063</v>
      </c>
      <c r="AD350" s="5">
        <v>9.2978946209894957</v>
      </c>
      <c r="AE350" s="5">
        <v>9.220023683534162</v>
      </c>
      <c r="AF350" s="5">
        <v>9.1340898407893683</v>
      </c>
      <c r="AG350" s="5">
        <v>9.1260212766035966</v>
      </c>
      <c r="AH350" s="20"/>
    </row>
    <row r="351" spans="1:34" ht="17.25" thickBot="1" x14ac:dyDescent="0.35">
      <c r="B351" s="19" t="s">
        <v>198</v>
      </c>
      <c r="C351" s="19"/>
      <c r="D351" s="6">
        <v>8.8448459679843179</v>
      </c>
      <c r="E351" s="6">
        <v>10.545428674671435</v>
      </c>
      <c r="F351" s="6">
        <v>11.073015974051442</v>
      </c>
      <c r="G351" s="6">
        <v>11.142512237637925</v>
      </c>
      <c r="H351" s="6">
        <v>10.613287453357271</v>
      </c>
      <c r="I351" s="6">
        <v>9.5788386431723183</v>
      </c>
      <c r="J351" s="6">
        <v>8.7096104318713863</v>
      </c>
      <c r="K351" s="6">
        <v>8.297044369404567</v>
      </c>
      <c r="L351" s="6">
        <v>8.182207640433095</v>
      </c>
      <c r="M351" s="6">
        <v>8.1259828032122829</v>
      </c>
      <c r="N351" s="6">
        <v>8.1210751186878873</v>
      </c>
      <c r="O351" s="6">
        <v>8.1386294920997084</v>
      </c>
      <c r="P351" s="6">
        <v>8.1565035638012731</v>
      </c>
      <c r="Q351" s="6">
        <v>8.1707950192552339</v>
      </c>
      <c r="R351" s="6">
        <v>8.1870869437322042</v>
      </c>
      <c r="S351" s="6">
        <v>8.1983827668562377</v>
      </c>
      <c r="T351" s="6">
        <v>8.215419824036287</v>
      </c>
      <c r="U351" s="6">
        <v>8.286644365703868</v>
      </c>
      <c r="V351" s="6">
        <v>8.396815127409333</v>
      </c>
      <c r="W351" s="6">
        <v>8.4488126695469763</v>
      </c>
      <c r="X351" s="6">
        <v>8.3898049940598156</v>
      </c>
      <c r="Y351" s="6">
        <v>8.253030107673375</v>
      </c>
      <c r="Z351" s="6">
        <v>8.1290237515616326</v>
      </c>
      <c r="AA351" s="6">
        <v>8.1091928284754218</v>
      </c>
      <c r="AB351" s="6">
        <v>8.1920846554986788</v>
      </c>
      <c r="AC351" s="6">
        <v>8.2844476734109946</v>
      </c>
      <c r="AD351" s="6">
        <v>8.2916889366432578</v>
      </c>
      <c r="AE351" s="6">
        <v>8.2069283011616605</v>
      </c>
      <c r="AF351" s="6">
        <v>8.1160283025825386</v>
      </c>
      <c r="AG351" s="6">
        <v>8.0941557308422105</v>
      </c>
      <c r="AH351" s="20"/>
    </row>
    <row r="352" spans="1:34" ht="17.25" thickBot="1" x14ac:dyDescent="0.35">
      <c r="A352" s="123"/>
      <c r="B352" s="19" t="s">
        <v>199</v>
      </c>
      <c r="C352" s="19"/>
      <c r="D352" s="5">
        <v>8.0061009563637686</v>
      </c>
      <c r="E352" s="5">
        <v>9.1306285357486008</v>
      </c>
      <c r="F352" s="5">
        <v>9.4165577809521608</v>
      </c>
      <c r="G352" s="5">
        <v>9.2705466497811209</v>
      </c>
      <c r="H352" s="5">
        <v>8.6718982207151409</v>
      </c>
      <c r="I352" s="5">
        <v>7.6938010417080429</v>
      </c>
      <c r="J352" s="5">
        <v>6.8355517747501091</v>
      </c>
      <c r="K352" s="5">
        <v>6.3832224604119112</v>
      </c>
      <c r="L352" s="5">
        <v>6.1881371287545015</v>
      </c>
      <c r="M352" s="5">
        <v>6.0982181484868176</v>
      </c>
      <c r="N352" s="5">
        <v>6.1098861990176818</v>
      </c>
      <c r="O352" s="5">
        <v>6.1642438525194549</v>
      </c>
      <c r="P352" s="5">
        <v>6.2094062799169212</v>
      </c>
      <c r="Q352" s="5">
        <v>6.2180056170691662</v>
      </c>
      <c r="R352" s="5">
        <v>6.2083582484330444</v>
      </c>
      <c r="S352" s="5">
        <v>6.2129750233881227</v>
      </c>
      <c r="T352" s="5">
        <v>6.2615202120032691</v>
      </c>
      <c r="U352" s="5">
        <v>6.3228684297211029</v>
      </c>
      <c r="V352" s="5">
        <v>6.304897417892934</v>
      </c>
      <c r="W352" s="5">
        <v>6.2212456845791557</v>
      </c>
      <c r="X352" s="5">
        <v>6.2010224678821793</v>
      </c>
      <c r="Y352" s="5">
        <v>6.3125744081064727</v>
      </c>
      <c r="Z352" s="5">
        <v>6.4844827762858177</v>
      </c>
      <c r="AA352" s="5">
        <v>6.5811951411388918</v>
      </c>
      <c r="AB352" s="5">
        <v>6.5241992296526297</v>
      </c>
      <c r="AC352" s="5">
        <v>6.3670019421385406</v>
      </c>
      <c r="AD352" s="5">
        <v>6.2790606073309361</v>
      </c>
      <c r="AE352" s="5">
        <v>6.3800717816921022</v>
      </c>
      <c r="AF352" s="5">
        <v>6.5583012090299935</v>
      </c>
      <c r="AG352" s="5">
        <v>6.6757608510729973</v>
      </c>
      <c r="AH352" s="20"/>
    </row>
    <row r="353" spans="2:34" x14ac:dyDescent="0.3">
      <c r="B353" s="20"/>
      <c r="C353" s="20"/>
      <c r="D353" s="20"/>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20"/>
    </row>
    <row r="354" spans="2:34" x14ac:dyDescent="0.3">
      <c r="B354" s="20"/>
      <c r="C354" s="20"/>
      <c r="D354" s="20"/>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20"/>
    </row>
    <row r="355" spans="2:34" x14ac:dyDescent="0.3">
      <c r="B355" s="20"/>
      <c r="C355" s="20"/>
      <c r="D355" s="20"/>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20"/>
    </row>
    <row r="356" spans="2:34" x14ac:dyDescent="0.3">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row>
    <row r="357" spans="2:34" x14ac:dyDescent="0.3">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row>
    <row r="360" spans="2:34" x14ac:dyDescent="0.3">
      <c r="D360" s="47"/>
    </row>
  </sheetData>
  <mergeCells count="2">
    <mergeCell ref="H4:J4"/>
    <mergeCell ref="H5:J5"/>
  </mergeCells>
  <pageMargins left="0.7" right="0.7" top="0.75" bottom="0.75" header="0.3" footer="0.3"/>
  <pageSetup paperSize="9" scale="78" orientation="portrait" verticalDpi="90" r:id="rId1"/>
  <rowBreaks count="1" manualBreakCount="1">
    <brk id="8" max="16383" man="1"/>
  </rowBreaks>
  <colBreaks count="1" manualBreakCount="1">
    <brk id="1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9527A-C732-4713-A11E-E3F43CE767E9}">
  <sheetPr>
    <tabColor theme="0"/>
  </sheetPr>
  <dimension ref="A1:M42"/>
  <sheetViews>
    <sheetView zoomScale="85" zoomScaleNormal="85" workbookViewId="0">
      <pane ySplit="6" topLeftCell="A7" activePane="bottomLeft" state="frozen"/>
      <selection pane="bottomLeft"/>
    </sheetView>
  </sheetViews>
  <sheetFormatPr defaultColWidth="9" defaultRowHeight="13.9" customHeight="1" x14ac:dyDescent="0.25"/>
  <cols>
    <col min="1" max="1" width="3.625" style="7" customWidth="1"/>
    <col min="2" max="2" width="49.75" style="7" customWidth="1"/>
    <col min="3" max="8" width="14.75" style="7" customWidth="1"/>
    <col min="9" max="16384" width="9" style="7"/>
  </cols>
  <sheetData>
    <row r="1" spans="1:13" ht="15" customHeight="1" x14ac:dyDescent="0.3">
      <c r="A1" s="15"/>
      <c r="B1" s="80"/>
      <c r="C1" s="42"/>
      <c r="D1" s="42"/>
      <c r="E1" s="42"/>
      <c r="F1" s="42"/>
      <c r="G1" s="42"/>
      <c r="H1" s="42"/>
      <c r="I1" s="42"/>
    </row>
    <row r="2" spans="1:13" ht="24.75" thickBot="1" x14ac:dyDescent="0.5">
      <c r="A2" s="42"/>
      <c r="B2" s="97" t="s">
        <v>312</v>
      </c>
      <c r="C2" s="42"/>
      <c r="D2" s="42"/>
      <c r="E2" s="42"/>
      <c r="F2" s="42"/>
      <c r="G2" s="42"/>
      <c r="H2" s="42"/>
      <c r="I2" s="42"/>
    </row>
    <row r="3" spans="1:13" ht="46.35" customHeight="1" thickTop="1" x14ac:dyDescent="0.3">
      <c r="A3" s="42"/>
      <c r="B3" s="250" t="s">
        <v>313</v>
      </c>
      <c r="C3" s="250"/>
      <c r="D3" s="250"/>
      <c r="E3" s="250"/>
      <c r="F3" s="250"/>
      <c r="G3" s="250"/>
      <c r="H3" s="42"/>
      <c r="I3" s="42"/>
    </row>
    <row r="4" spans="1:13" ht="45" customHeight="1" x14ac:dyDescent="0.3">
      <c r="A4" s="42"/>
      <c r="B4" s="250" t="s">
        <v>314</v>
      </c>
      <c r="C4" s="250"/>
      <c r="D4" s="250"/>
      <c r="E4" s="250"/>
      <c r="F4" s="250"/>
      <c r="G4" s="250"/>
      <c r="H4" s="42"/>
      <c r="I4" s="42"/>
    </row>
    <row r="5" spans="1:13" ht="13.9" customHeight="1" thickBot="1" x14ac:dyDescent="0.35">
      <c r="A5" s="42"/>
      <c r="B5" s="42"/>
      <c r="C5" s="42"/>
      <c r="D5" s="42"/>
      <c r="E5" s="42"/>
      <c r="F5" s="42"/>
      <c r="G5" s="42"/>
      <c r="H5" s="42"/>
      <c r="I5" s="42"/>
    </row>
    <row r="6" spans="1:13" s="163" customFormat="1" ht="53.65" customHeight="1" thickBot="1" x14ac:dyDescent="0.35">
      <c r="A6" s="161"/>
      <c r="B6" s="162" t="s">
        <v>145</v>
      </c>
      <c r="C6" s="162" t="s">
        <v>315</v>
      </c>
      <c r="D6" s="162" t="s">
        <v>316</v>
      </c>
      <c r="E6" s="162" t="s">
        <v>317</v>
      </c>
      <c r="F6" s="162" t="s">
        <v>318</v>
      </c>
      <c r="G6" s="162" t="s">
        <v>319</v>
      </c>
      <c r="H6" s="162" t="s">
        <v>320</v>
      </c>
      <c r="I6" s="42"/>
    </row>
    <row r="7" spans="1:13" ht="17.25" thickBot="1" x14ac:dyDescent="0.35">
      <c r="A7" s="42"/>
      <c r="B7" s="75" t="s">
        <v>91</v>
      </c>
      <c r="C7" s="128">
        <v>3</v>
      </c>
      <c r="D7" s="131">
        <v>2</v>
      </c>
      <c r="E7" s="131">
        <v>2</v>
      </c>
      <c r="F7" s="128">
        <f t="shared" ref="F7:F24" si="0">ROUND(SUM(C7:E7),0)</f>
        <v>7</v>
      </c>
      <c r="G7" s="128">
        <v>30</v>
      </c>
      <c r="H7" s="128">
        <v>50</v>
      </c>
      <c r="I7" s="42"/>
    </row>
    <row r="8" spans="1:13" ht="17.25" thickBot="1" x14ac:dyDescent="0.35">
      <c r="A8" s="42"/>
      <c r="B8" s="75" t="s">
        <v>93</v>
      </c>
      <c r="C8" s="150">
        <v>3</v>
      </c>
      <c r="D8" s="134">
        <v>2</v>
      </c>
      <c r="E8" s="134">
        <v>2</v>
      </c>
      <c r="F8" s="150">
        <f t="shared" si="0"/>
        <v>7</v>
      </c>
      <c r="G8" s="150">
        <v>30</v>
      </c>
      <c r="H8" s="150">
        <v>50</v>
      </c>
      <c r="I8" s="42"/>
      <c r="M8" s="164"/>
    </row>
    <row r="9" spans="1:13" ht="17.25" thickBot="1" x14ac:dyDescent="0.35">
      <c r="A9" s="42"/>
      <c r="B9" s="75" t="s">
        <v>95</v>
      </c>
      <c r="C9" s="128">
        <v>0</v>
      </c>
      <c r="D9" s="131">
        <v>0.75</v>
      </c>
      <c r="E9" s="131">
        <v>1.25</v>
      </c>
      <c r="F9" s="128">
        <f t="shared" si="0"/>
        <v>2</v>
      </c>
      <c r="G9" s="128">
        <v>25</v>
      </c>
      <c r="H9" s="128">
        <v>40</v>
      </c>
      <c r="I9" s="42"/>
      <c r="M9" s="164"/>
    </row>
    <row r="10" spans="1:13" ht="17.25" thickBot="1" x14ac:dyDescent="0.35">
      <c r="A10" s="42"/>
      <c r="B10" s="75" t="s">
        <v>96</v>
      </c>
      <c r="C10" s="150">
        <v>0</v>
      </c>
      <c r="D10" s="134">
        <v>1</v>
      </c>
      <c r="E10" s="134">
        <v>1.1153846153846154</v>
      </c>
      <c r="F10" s="150">
        <f t="shared" si="0"/>
        <v>2</v>
      </c>
      <c r="G10" s="150">
        <v>25</v>
      </c>
      <c r="H10" s="150">
        <v>40</v>
      </c>
      <c r="I10" s="42"/>
      <c r="M10" s="165"/>
    </row>
    <row r="11" spans="1:13" ht="17.25" thickBot="1" x14ac:dyDescent="0.35">
      <c r="A11" s="42"/>
      <c r="B11" s="75" t="s">
        <v>97</v>
      </c>
      <c r="C11" s="128">
        <v>2</v>
      </c>
      <c r="D11" s="131">
        <v>1</v>
      </c>
      <c r="E11" s="131">
        <v>1.5</v>
      </c>
      <c r="F11" s="128">
        <f t="shared" si="0"/>
        <v>5</v>
      </c>
      <c r="G11" s="128">
        <v>25</v>
      </c>
      <c r="H11" s="128">
        <v>40</v>
      </c>
      <c r="I11" s="42"/>
    </row>
    <row r="12" spans="1:13" ht="17.25" thickBot="1" x14ac:dyDescent="0.35">
      <c r="A12" s="42"/>
      <c r="B12" s="75" t="s">
        <v>98</v>
      </c>
      <c r="C12" s="150">
        <v>3</v>
      </c>
      <c r="D12" s="134">
        <v>1</v>
      </c>
      <c r="E12" s="134">
        <v>1.5</v>
      </c>
      <c r="F12" s="150">
        <f t="shared" si="0"/>
        <v>6</v>
      </c>
      <c r="G12" s="150">
        <v>25</v>
      </c>
      <c r="H12" s="150">
        <v>40</v>
      </c>
      <c r="I12" s="42"/>
    </row>
    <row r="13" spans="1:13" ht="16.899999999999999" customHeight="1" thickBot="1" x14ac:dyDescent="0.35">
      <c r="A13" s="42"/>
      <c r="B13" s="75" t="s">
        <v>99</v>
      </c>
      <c r="C13" s="128">
        <v>3</v>
      </c>
      <c r="D13" s="131">
        <v>1.75</v>
      </c>
      <c r="E13" s="131">
        <v>1.25</v>
      </c>
      <c r="F13" s="128">
        <f t="shared" si="0"/>
        <v>6</v>
      </c>
      <c r="G13" s="128">
        <v>30</v>
      </c>
      <c r="H13" s="128">
        <v>50</v>
      </c>
      <c r="I13" s="42"/>
    </row>
    <row r="14" spans="1:13" ht="17.25" thickBot="1" x14ac:dyDescent="0.35">
      <c r="A14" s="42"/>
      <c r="B14" s="75" t="s">
        <v>75</v>
      </c>
      <c r="C14" s="150">
        <v>0</v>
      </c>
      <c r="D14" s="134">
        <v>1</v>
      </c>
      <c r="E14" s="134">
        <v>0.5</v>
      </c>
      <c r="F14" s="150">
        <f t="shared" si="0"/>
        <v>2</v>
      </c>
      <c r="G14" s="150">
        <v>30</v>
      </c>
      <c r="H14" s="150">
        <v>30</v>
      </c>
      <c r="I14" s="42"/>
    </row>
    <row r="15" spans="1:13" ht="17.25" thickBot="1" x14ac:dyDescent="0.35">
      <c r="A15" s="42"/>
      <c r="B15" s="75" t="s">
        <v>258</v>
      </c>
      <c r="C15" s="128">
        <v>2</v>
      </c>
      <c r="D15" s="131">
        <v>1.75</v>
      </c>
      <c r="E15" s="131">
        <v>1.75</v>
      </c>
      <c r="F15" s="128">
        <f t="shared" si="0"/>
        <v>6</v>
      </c>
      <c r="G15" s="128">
        <v>25</v>
      </c>
      <c r="H15" s="128">
        <v>40</v>
      </c>
      <c r="I15" s="42"/>
    </row>
    <row r="16" spans="1:13" ht="16.899999999999999" customHeight="1" thickBot="1" x14ac:dyDescent="0.35">
      <c r="A16" s="42"/>
      <c r="B16" s="75" t="s">
        <v>83</v>
      </c>
      <c r="C16" s="150">
        <v>0</v>
      </c>
      <c r="D16" s="134">
        <v>0.6</v>
      </c>
      <c r="E16" s="134">
        <v>0.15384615384615385</v>
      </c>
      <c r="F16" s="150">
        <f t="shared" si="0"/>
        <v>1</v>
      </c>
      <c r="G16" s="150">
        <v>20</v>
      </c>
      <c r="H16" s="150">
        <v>20</v>
      </c>
      <c r="I16" s="42"/>
    </row>
    <row r="17" spans="1:9" ht="17.25" thickBot="1" x14ac:dyDescent="0.35">
      <c r="A17" s="42"/>
      <c r="B17" s="75" t="s">
        <v>84</v>
      </c>
      <c r="C17" s="128">
        <v>0</v>
      </c>
      <c r="D17" s="131">
        <v>0.8</v>
      </c>
      <c r="E17" s="131">
        <v>0.15384615384615385</v>
      </c>
      <c r="F17" s="128">
        <f t="shared" si="0"/>
        <v>1</v>
      </c>
      <c r="G17" s="128">
        <v>20</v>
      </c>
      <c r="H17" s="128">
        <v>20</v>
      </c>
      <c r="I17" s="42"/>
    </row>
    <row r="18" spans="1:9" ht="17.25" thickBot="1" x14ac:dyDescent="0.35">
      <c r="A18" s="42"/>
      <c r="B18" s="75" t="s">
        <v>85</v>
      </c>
      <c r="C18" s="150">
        <v>0</v>
      </c>
      <c r="D18" s="134">
        <v>0.9</v>
      </c>
      <c r="E18" s="134">
        <v>0.23076923076923078</v>
      </c>
      <c r="F18" s="150">
        <f t="shared" si="0"/>
        <v>1</v>
      </c>
      <c r="G18" s="150">
        <v>20</v>
      </c>
      <c r="H18" s="150">
        <v>20</v>
      </c>
      <c r="I18" s="42"/>
    </row>
    <row r="19" spans="1:9" ht="17.25" thickBot="1" x14ac:dyDescent="0.35">
      <c r="A19" s="42"/>
      <c r="B19" s="75" t="s">
        <v>282</v>
      </c>
      <c r="C19" s="128">
        <v>0</v>
      </c>
      <c r="D19" s="131">
        <v>2</v>
      </c>
      <c r="E19" s="131">
        <v>0.38461538461538464</v>
      </c>
      <c r="F19" s="128">
        <f t="shared" si="0"/>
        <v>2</v>
      </c>
      <c r="G19" s="128">
        <v>20</v>
      </c>
      <c r="H19" s="128">
        <v>20</v>
      </c>
      <c r="I19" s="42"/>
    </row>
    <row r="20" spans="1:9" ht="17.25" thickBot="1" x14ac:dyDescent="0.35">
      <c r="A20" s="42"/>
      <c r="B20" s="75" t="s">
        <v>80</v>
      </c>
      <c r="C20" s="150">
        <v>0</v>
      </c>
      <c r="D20" s="134">
        <v>1</v>
      </c>
      <c r="E20" s="134">
        <v>1</v>
      </c>
      <c r="F20" s="150">
        <f t="shared" si="0"/>
        <v>2</v>
      </c>
      <c r="G20" s="150">
        <v>25</v>
      </c>
      <c r="H20" s="150">
        <v>30</v>
      </c>
      <c r="I20" s="42"/>
    </row>
    <row r="21" spans="1:9" ht="17.25" thickBot="1" x14ac:dyDescent="0.35">
      <c r="A21" s="42"/>
      <c r="B21" s="75" t="s">
        <v>283</v>
      </c>
      <c r="C21" s="128">
        <v>4</v>
      </c>
      <c r="D21" s="131">
        <v>2</v>
      </c>
      <c r="E21" s="131">
        <v>3</v>
      </c>
      <c r="F21" s="128">
        <f t="shared" si="0"/>
        <v>9</v>
      </c>
      <c r="G21" s="128">
        <v>25</v>
      </c>
      <c r="H21" s="128">
        <v>35</v>
      </c>
      <c r="I21" s="42"/>
    </row>
    <row r="22" spans="1:9" ht="17.25" thickBot="1" x14ac:dyDescent="0.35">
      <c r="A22" s="42"/>
      <c r="B22" s="75" t="s">
        <v>88</v>
      </c>
      <c r="C22" s="150">
        <v>2</v>
      </c>
      <c r="D22" s="134">
        <v>0</v>
      </c>
      <c r="E22" s="134">
        <v>4</v>
      </c>
      <c r="F22" s="150">
        <f t="shared" si="0"/>
        <v>6</v>
      </c>
      <c r="G22" s="150">
        <v>40</v>
      </c>
      <c r="H22" s="150">
        <v>50</v>
      </c>
      <c r="I22" s="42"/>
    </row>
    <row r="23" spans="1:9" ht="17.25" thickBot="1" x14ac:dyDescent="0.35">
      <c r="A23" s="42"/>
      <c r="B23" s="75" t="s">
        <v>81</v>
      </c>
      <c r="C23" s="128">
        <v>2</v>
      </c>
      <c r="D23" s="131">
        <v>0</v>
      </c>
      <c r="E23" s="131">
        <v>4</v>
      </c>
      <c r="F23" s="128">
        <f t="shared" si="0"/>
        <v>6</v>
      </c>
      <c r="G23" s="128">
        <v>40</v>
      </c>
      <c r="H23" s="128">
        <v>50</v>
      </c>
      <c r="I23" s="42"/>
    </row>
    <row r="24" spans="1:9" ht="17.25" thickBot="1" x14ac:dyDescent="0.35">
      <c r="A24" s="42"/>
      <c r="B24" s="75" t="s">
        <v>89</v>
      </c>
      <c r="C24" s="150">
        <v>2</v>
      </c>
      <c r="D24" s="134">
        <v>0</v>
      </c>
      <c r="E24" s="134">
        <v>4</v>
      </c>
      <c r="F24" s="150">
        <f t="shared" si="0"/>
        <v>6</v>
      </c>
      <c r="G24" s="150">
        <v>40</v>
      </c>
      <c r="H24" s="150">
        <v>50</v>
      </c>
      <c r="I24" s="42"/>
    </row>
    <row r="25" spans="1:9" ht="17.25" thickBot="1" x14ac:dyDescent="0.35">
      <c r="A25" s="42"/>
      <c r="B25" s="75" t="s">
        <v>284</v>
      </c>
      <c r="C25" s="128">
        <v>2</v>
      </c>
      <c r="D25" s="131">
        <v>0</v>
      </c>
      <c r="E25" s="131">
        <v>4</v>
      </c>
      <c r="F25" s="128">
        <f>ROUND(SUM(C25:E25),0)</f>
        <v>6</v>
      </c>
      <c r="G25" s="128">
        <v>40</v>
      </c>
      <c r="H25" s="128">
        <v>50</v>
      </c>
      <c r="I25" s="42"/>
    </row>
    <row r="26" spans="1:9" ht="17.25" thickBot="1" x14ac:dyDescent="0.35">
      <c r="A26" s="42"/>
      <c r="B26" s="75" t="s">
        <v>264</v>
      </c>
      <c r="C26" s="150">
        <v>2</v>
      </c>
      <c r="D26" s="134">
        <v>1</v>
      </c>
      <c r="E26" s="134">
        <v>1.1153846153846154</v>
      </c>
      <c r="F26" s="150">
        <f>ROUND(SUM(C26:E26),0)</f>
        <v>4</v>
      </c>
      <c r="G26" s="150">
        <v>25</v>
      </c>
      <c r="H26" s="150">
        <v>40</v>
      </c>
      <c r="I26" s="42"/>
    </row>
    <row r="27" spans="1:9" ht="15.75" customHeight="1" x14ac:dyDescent="0.3">
      <c r="A27" s="42"/>
      <c r="B27" s="37" t="s">
        <v>112</v>
      </c>
      <c r="C27" s="42"/>
      <c r="D27" s="42"/>
      <c r="E27" s="42"/>
      <c r="F27" s="42"/>
      <c r="G27" s="42"/>
      <c r="H27" s="166"/>
      <c r="I27" s="42"/>
    </row>
    <row r="28" spans="1:9" ht="15.75" customHeight="1" x14ac:dyDescent="0.3">
      <c r="A28" s="42"/>
      <c r="B28" s="37" t="s">
        <v>263</v>
      </c>
      <c r="C28" s="42"/>
      <c r="D28" s="42"/>
      <c r="E28" s="42"/>
      <c r="F28" s="42"/>
      <c r="G28" s="42"/>
      <c r="H28" s="166"/>
      <c r="I28" s="42"/>
    </row>
    <row r="29" spans="1:9" ht="16.5" customHeight="1" x14ac:dyDescent="0.3">
      <c r="A29" s="42"/>
      <c r="B29" s="37" t="s">
        <v>321</v>
      </c>
      <c r="C29" s="36"/>
      <c r="D29" s="36"/>
      <c r="E29" s="36"/>
      <c r="F29" s="36"/>
      <c r="G29" s="36"/>
      <c r="H29" s="166"/>
      <c r="I29" s="42"/>
    </row>
    <row r="30" spans="1:9" ht="16.5" customHeight="1" x14ac:dyDescent="0.3">
      <c r="A30" s="42"/>
      <c r="B30" s="37" t="s">
        <v>322</v>
      </c>
      <c r="C30" s="37"/>
      <c r="D30" s="37"/>
      <c r="E30" s="37"/>
      <c r="F30" s="37"/>
      <c r="G30" s="42"/>
      <c r="H30" s="166"/>
      <c r="I30" s="42"/>
    </row>
    <row r="31" spans="1:9" ht="19.149999999999999" customHeight="1" x14ac:dyDescent="0.3">
      <c r="A31" s="42"/>
      <c r="B31" s="251" t="s">
        <v>323</v>
      </c>
      <c r="C31" s="252"/>
      <c r="D31" s="252"/>
      <c r="E31" s="252"/>
      <c r="F31" s="252"/>
      <c r="G31" s="252"/>
      <c r="H31" s="166"/>
      <c r="I31" s="42"/>
    </row>
    <row r="32" spans="1:9" ht="16.5" customHeight="1" x14ac:dyDescent="0.3">
      <c r="A32" s="42"/>
      <c r="B32" s="252"/>
      <c r="C32" s="252"/>
      <c r="D32" s="252"/>
      <c r="E32" s="252"/>
      <c r="F32" s="252"/>
      <c r="G32" s="252"/>
      <c r="H32" s="166"/>
      <c r="I32" s="42"/>
    </row>
    <row r="33" spans="1:9" ht="16.5" customHeight="1" x14ac:dyDescent="0.3">
      <c r="A33" s="42"/>
      <c r="B33" s="37" t="s">
        <v>324</v>
      </c>
      <c r="C33" s="37"/>
      <c r="D33" s="37"/>
      <c r="E33" s="37"/>
      <c r="F33" s="37"/>
      <c r="G33" s="42"/>
      <c r="H33" s="166"/>
      <c r="I33" s="42"/>
    </row>
    <row r="34" spans="1:9" ht="16.5" customHeight="1" x14ac:dyDescent="0.3">
      <c r="A34" s="42"/>
      <c r="B34" s="37" t="s">
        <v>325</v>
      </c>
      <c r="C34" s="37"/>
      <c r="D34" s="37"/>
      <c r="E34" s="37"/>
      <c r="F34" s="37"/>
      <c r="G34" s="42"/>
      <c r="H34" s="166"/>
      <c r="I34" s="42"/>
    </row>
    <row r="35" spans="1:9" ht="16.5" customHeight="1" x14ac:dyDescent="0.3">
      <c r="A35" s="42"/>
      <c r="B35" s="37" t="s">
        <v>326</v>
      </c>
      <c r="C35" s="37"/>
      <c r="D35" s="37"/>
      <c r="E35" s="37"/>
      <c r="F35" s="37"/>
      <c r="G35" s="42"/>
      <c r="H35" s="42"/>
      <c r="I35" s="42"/>
    </row>
    <row r="36" spans="1:9" ht="16.5" customHeight="1" x14ac:dyDescent="0.3">
      <c r="A36" s="42"/>
      <c r="B36" s="37" t="s">
        <v>327</v>
      </c>
      <c r="C36" s="37"/>
      <c r="D36" s="37"/>
      <c r="E36" s="37"/>
      <c r="F36" s="37"/>
      <c r="G36" s="42"/>
      <c r="H36" s="42"/>
      <c r="I36" s="42"/>
    </row>
    <row r="37" spans="1:9" ht="16.5" customHeight="1" x14ac:dyDescent="0.3">
      <c r="A37" s="42"/>
      <c r="B37" s="37"/>
      <c r="C37" s="37"/>
      <c r="D37" s="37"/>
      <c r="E37" s="37"/>
      <c r="F37" s="37"/>
      <c r="G37" s="42"/>
      <c r="H37" s="42"/>
      <c r="I37" s="42"/>
    </row>
    <row r="38" spans="1:9" ht="16.5" customHeight="1" x14ac:dyDescent="0.3">
      <c r="A38" s="42"/>
      <c r="B38" s="37"/>
      <c r="C38" s="37"/>
      <c r="D38" s="37"/>
      <c r="E38" s="37"/>
      <c r="F38" s="37"/>
      <c r="G38" s="42"/>
      <c r="H38" s="42"/>
      <c r="I38" s="42"/>
    </row>
    <row r="39" spans="1:9" ht="16.5" customHeight="1" x14ac:dyDescent="0.3">
      <c r="A39" s="42"/>
      <c r="B39" s="127"/>
      <c r="C39" s="127"/>
      <c r="D39" s="127"/>
      <c r="E39" s="127"/>
      <c r="F39" s="127"/>
      <c r="G39" s="42"/>
      <c r="H39" s="42"/>
      <c r="I39" s="42"/>
    </row>
    <row r="40" spans="1:9" ht="16.5" customHeight="1" x14ac:dyDescent="0.3">
      <c r="A40" s="42"/>
      <c r="B40" s="127"/>
      <c r="C40" s="127"/>
      <c r="D40" s="127"/>
      <c r="E40" s="127"/>
      <c r="F40" s="127"/>
      <c r="G40" s="42"/>
      <c r="H40" s="42"/>
      <c r="I40" s="42"/>
    </row>
    <row r="41" spans="1:9" ht="13.9" customHeight="1" x14ac:dyDescent="0.25">
      <c r="H41" s="167"/>
      <c r="I41" s="167"/>
    </row>
    <row r="42" spans="1:9" ht="13.9" customHeight="1" x14ac:dyDescent="0.25">
      <c r="I42" s="167"/>
    </row>
  </sheetData>
  <mergeCells count="3">
    <mergeCell ref="B3:G3"/>
    <mergeCell ref="B4:G4"/>
    <mergeCell ref="B31:G32"/>
  </mergeCells>
  <pageMargins left="0.7" right="0.7" top="0.75" bottom="0.75" header="0.3" footer="0.3"/>
  <pageSetup paperSize="9" orientation="portrait"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1E2E5-0D1E-4C8D-80E5-FB9526AF3593}">
  <sheetPr>
    <tabColor theme="0"/>
  </sheetPr>
  <dimension ref="A1:P115"/>
  <sheetViews>
    <sheetView zoomScale="85" zoomScaleNormal="85" workbookViewId="0"/>
  </sheetViews>
  <sheetFormatPr defaultColWidth="9" defaultRowHeight="12.75" x14ac:dyDescent="0.2"/>
  <cols>
    <col min="1" max="1" width="3.625" style="145" customWidth="1"/>
    <col min="2" max="2" width="46.25" style="145" customWidth="1"/>
    <col min="3" max="3" width="15.625" style="145" customWidth="1"/>
    <col min="4" max="4" width="20.5" style="145" customWidth="1"/>
    <col min="5" max="6" width="15.625" style="145" customWidth="1"/>
    <col min="7" max="7" width="18.5" style="145" customWidth="1"/>
    <col min="8" max="9" width="20.75" style="145" customWidth="1"/>
    <col min="10" max="10" width="8.25" style="145" customWidth="1"/>
    <col min="11" max="11" width="17.75" style="145" customWidth="1"/>
    <col min="12" max="12" width="17.5" style="145" customWidth="1"/>
    <col min="13" max="13" width="17.125" style="145" customWidth="1"/>
    <col min="14" max="14" width="10.625" style="145" customWidth="1"/>
    <col min="15" max="15" width="11.625" style="145" customWidth="1"/>
    <col min="16" max="16" width="11.5" style="145" customWidth="1"/>
    <col min="17" max="17" width="11.625" style="145" customWidth="1"/>
    <col min="18" max="16384" width="9" style="145"/>
  </cols>
  <sheetData>
    <row r="1" spans="1:16" ht="15" x14ac:dyDescent="0.25">
      <c r="A1" s="168"/>
      <c r="B1" s="80"/>
      <c r="C1" s="137"/>
      <c r="D1" s="137"/>
      <c r="E1" s="137"/>
      <c r="F1" s="137"/>
      <c r="G1" s="137"/>
      <c r="H1" s="137"/>
      <c r="I1" s="137"/>
      <c r="J1" s="137"/>
      <c r="K1" s="137"/>
    </row>
    <row r="2" spans="1:16" ht="24.75" thickBot="1" x14ac:dyDescent="0.5">
      <c r="A2" s="137"/>
      <c r="B2" s="169" t="s">
        <v>328</v>
      </c>
      <c r="C2" s="137"/>
      <c r="D2" s="137"/>
      <c r="E2" s="137"/>
      <c r="F2" s="137"/>
      <c r="G2" s="137"/>
      <c r="H2" s="137"/>
      <c r="I2" s="137"/>
      <c r="J2" s="137"/>
      <c r="K2" s="137"/>
    </row>
    <row r="3" spans="1:16" ht="14.25" thickTop="1" thickBot="1" x14ac:dyDescent="0.25">
      <c r="A3" s="137"/>
      <c r="B3" s="137"/>
      <c r="C3" s="137"/>
      <c r="D3" s="137"/>
      <c r="E3" s="137"/>
      <c r="F3" s="137"/>
      <c r="G3" s="137"/>
      <c r="H3" s="137"/>
      <c r="I3" s="137"/>
      <c r="J3" s="137"/>
      <c r="K3" s="137"/>
    </row>
    <row r="4" spans="1:16" ht="46.5" customHeight="1" thickBot="1" x14ac:dyDescent="0.25">
      <c r="A4" s="137"/>
      <c r="B4" s="115" t="s">
        <v>329</v>
      </c>
      <c r="C4" s="124" t="s">
        <v>83</v>
      </c>
      <c r="D4" s="124" t="s">
        <v>84</v>
      </c>
      <c r="E4" s="115" t="s">
        <v>85</v>
      </c>
      <c r="F4" s="115" t="s">
        <v>87</v>
      </c>
      <c r="G4" s="115" t="s">
        <v>330</v>
      </c>
      <c r="H4" s="115" t="s">
        <v>331</v>
      </c>
      <c r="I4" s="137"/>
      <c r="J4" s="137"/>
      <c r="K4" s="137"/>
    </row>
    <row r="5" spans="1:16" ht="18" thickBot="1" x14ac:dyDescent="0.35">
      <c r="A5" s="137"/>
      <c r="B5" s="170" t="s">
        <v>332</v>
      </c>
      <c r="C5" s="171">
        <v>1</v>
      </c>
      <c r="D5" s="171">
        <v>1</v>
      </c>
      <c r="E5" s="171">
        <v>1</v>
      </c>
      <c r="F5" s="171">
        <v>1</v>
      </c>
      <c r="G5" s="67">
        <v>1</v>
      </c>
      <c r="H5" s="67" t="s">
        <v>333</v>
      </c>
      <c r="I5" s="172"/>
      <c r="J5" s="137"/>
      <c r="K5" s="137"/>
      <c r="L5" s="173"/>
      <c r="N5" s="174"/>
      <c r="O5" s="173"/>
      <c r="P5" s="173"/>
    </row>
    <row r="6" spans="1:16" ht="18.75" thickBot="1" x14ac:dyDescent="0.35">
      <c r="A6" s="137"/>
      <c r="B6" s="170" t="s">
        <v>334</v>
      </c>
      <c r="C6" s="175">
        <v>1</v>
      </c>
      <c r="D6" s="175">
        <v>2</v>
      </c>
      <c r="E6" s="175">
        <v>4</v>
      </c>
      <c r="F6" s="175">
        <v>8</v>
      </c>
      <c r="G6" s="159">
        <v>2.2000000000000002</v>
      </c>
      <c r="H6" s="159" t="s">
        <v>335</v>
      </c>
      <c r="I6" s="172"/>
      <c r="J6" s="137"/>
      <c r="K6" s="137"/>
      <c r="L6" s="173"/>
      <c r="N6" s="174"/>
      <c r="O6" s="173"/>
      <c r="P6" s="173"/>
    </row>
    <row r="7" spans="1:16" ht="18" thickBot="1" x14ac:dyDescent="0.35">
      <c r="A7" s="137"/>
      <c r="B7" s="170" t="s">
        <v>336</v>
      </c>
      <c r="C7" s="171"/>
      <c r="D7" s="171"/>
      <c r="E7" s="171"/>
      <c r="F7" s="171"/>
      <c r="G7" s="67">
        <v>85</v>
      </c>
      <c r="H7" s="67" t="s">
        <v>337</v>
      </c>
      <c r="I7" s="172"/>
      <c r="J7" s="137"/>
      <c r="K7" s="137"/>
      <c r="L7" s="173"/>
      <c r="N7" s="174"/>
      <c r="O7" s="173"/>
      <c r="P7" s="173"/>
    </row>
    <row r="8" spans="1:16" ht="17.25" thickBot="1" x14ac:dyDescent="0.35">
      <c r="A8" s="137"/>
      <c r="B8" s="176" t="s">
        <v>338</v>
      </c>
      <c r="C8" s="177">
        <v>91.651513899116793</v>
      </c>
      <c r="D8" s="177">
        <v>91.651513899116793</v>
      </c>
      <c r="E8" s="177">
        <v>92.195444572928878</v>
      </c>
      <c r="F8" s="177">
        <v>91.104335791442992</v>
      </c>
      <c r="G8" s="159"/>
      <c r="H8" s="159" t="s">
        <v>337</v>
      </c>
      <c r="I8" s="172"/>
      <c r="J8" s="137"/>
      <c r="K8" s="137"/>
    </row>
    <row r="9" spans="1:16" ht="17.25" thickBot="1" x14ac:dyDescent="0.35">
      <c r="A9" s="137"/>
      <c r="B9" s="176" t="s">
        <v>339</v>
      </c>
      <c r="C9" s="71">
        <v>91.651513899116793</v>
      </c>
      <c r="D9" s="71">
        <v>91.651513899116793</v>
      </c>
      <c r="E9" s="71">
        <v>92.195444572928878</v>
      </c>
      <c r="F9" s="71">
        <v>91.104335791442992</v>
      </c>
      <c r="G9" s="67"/>
      <c r="H9" s="67" t="s">
        <v>337</v>
      </c>
      <c r="I9" s="172"/>
      <c r="J9" s="137"/>
      <c r="K9" s="137"/>
      <c r="L9" s="70"/>
    </row>
    <row r="10" spans="1:16" ht="17.25" thickBot="1" x14ac:dyDescent="0.35">
      <c r="A10" s="137"/>
      <c r="B10" s="176" t="s">
        <v>340</v>
      </c>
      <c r="C10" s="159">
        <f>C8*C9/100</f>
        <v>83.999999999999986</v>
      </c>
      <c r="D10" s="159">
        <f>D8*D9/100</f>
        <v>83.999999999999986</v>
      </c>
      <c r="E10" s="159">
        <f>E8*E9/100</f>
        <v>85</v>
      </c>
      <c r="F10" s="159">
        <f>F8*F9/100</f>
        <v>83</v>
      </c>
      <c r="G10" s="159"/>
      <c r="H10" s="159" t="s">
        <v>337</v>
      </c>
      <c r="I10" s="172"/>
      <c r="J10" s="137"/>
      <c r="K10" s="137"/>
      <c r="L10" s="178"/>
    </row>
    <row r="11" spans="1:16" ht="17.25" thickBot="1" x14ac:dyDescent="0.35">
      <c r="A11" s="137"/>
      <c r="B11" s="176" t="s">
        <v>341</v>
      </c>
      <c r="C11" s="67">
        <v>1.8</v>
      </c>
      <c r="D11" s="67">
        <v>1.8</v>
      </c>
      <c r="E11" s="67">
        <v>1.8</v>
      </c>
      <c r="F11" s="67">
        <v>1.8</v>
      </c>
      <c r="G11" s="67"/>
      <c r="H11" s="67" t="s">
        <v>337</v>
      </c>
      <c r="I11" s="172"/>
      <c r="J11" s="137"/>
      <c r="K11" s="137"/>
      <c r="L11" s="178"/>
    </row>
    <row r="12" spans="1:16" ht="17.25" thickBot="1" x14ac:dyDescent="0.35">
      <c r="A12" s="137"/>
      <c r="B12" s="170" t="s">
        <v>342</v>
      </c>
      <c r="C12" s="139">
        <v>100</v>
      </c>
      <c r="D12" s="139">
        <v>100</v>
      </c>
      <c r="E12" s="139">
        <v>100</v>
      </c>
      <c r="F12" s="139">
        <v>100</v>
      </c>
      <c r="G12" s="159">
        <v>85</v>
      </c>
      <c r="H12" s="159" t="s">
        <v>337</v>
      </c>
      <c r="I12" s="172"/>
      <c r="J12" s="137"/>
      <c r="K12" s="137"/>
    </row>
    <row r="13" spans="1:16" ht="15.75" customHeight="1" thickBot="1" x14ac:dyDescent="0.35">
      <c r="A13" s="137"/>
      <c r="B13" s="170" t="s">
        <v>343</v>
      </c>
      <c r="C13" s="49">
        <v>0</v>
      </c>
      <c r="D13" s="49">
        <v>0</v>
      </c>
      <c r="E13" s="49">
        <v>0</v>
      </c>
      <c r="F13" s="49">
        <v>0</v>
      </c>
      <c r="G13" s="67">
        <v>0</v>
      </c>
      <c r="H13" s="67" t="s">
        <v>337</v>
      </c>
      <c r="I13" s="137"/>
      <c r="J13" s="137"/>
      <c r="K13" s="137"/>
    </row>
    <row r="14" spans="1:16" ht="15" customHeight="1" x14ac:dyDescent="0.2">
      <c r="A14" s="137"/>
      <c r="B14" s="144" t="s">
        <v>112</v>
      </c>
      <c r="C14" s="146"/>
      <c r="D14" s="146"/>
      <c r="E14" s="146"/>
      <c r="F14" s="179"/>
      <c r="G14" s="172"/>
      <c r="H14" s="172"/>
      <c r="I14" s="172"/>
      <c r="J14" s="137"/>
      <c r="K14" s="137"/>
    </row>
    <row r="15" spans="1:16" ht="15" customHeight="1" x14ac:dyDescent="0.2">
      <c r="A15" s="137"/>
      <c r="B15" s="142" t="s">
        <v>344</v>
      </c>
      <c r="C15" s="180"/>
      <c r="D15" s="180"/>
      <c r="E15" s="180"/>
      <c r="F15" s="181"/>
      <c r="G15" s="37"/>
      <c r="H15" s="172"/>
      <c r="I15" s="172"/>
      <c r="J15" s="137"/>
      <c r="K15" s="137"/>
    </row>
    <row r="16" spans="1:16" ht="15" customHeight="1" x14ac:dyDescent="0.2">
      <c r="A16" s="137"/>
      <c r="B16" s="142" t="s">
        <v>345</v>
      </c>
      <c r="C16" s="180"/>
      <c r="D16" s="180"/>
      <c r="E16" s="180"/>
      <c r="F16" s="179"/>
      <c r="G16" s="172"/>
      <c r="H16" s="172"/>
      <c r="I16" s="172"/>
      <c r="J16" s="137"/>
      <c r="K16" s="137"/>
    </row>
    <row r="17" spans="1:11" ht="15" customHeight="1" x14ac:dyDescent="0.2">
      <c r="A17" s="137"/>
      <c r="B17" s="142" t="s">
        <v>346</v>
      </c>
      <c r="C17" s="146"/>
      <c r="D17" s="146"/>
      <c r="E17" s="146"/>
      <c r="F17" s="179"/>
      <c r="G17" s="182"/>
      <c r="H17" s="172"/>
      <c r="I17" s="172"/>
      <c r="J17" s="137"/>
      <c r="K17" s="137"/>
    </row>
    <row r="18" spans="1:11" x14ac:dyDescent="0.2">
      <c r="A18" s="137"/>
      <c r="B18" s="37"/>
      <c r="C18" s="146"/>
      <c r="D18" s="146"/>
      <c r="E18" s="146"/>
      <c r="F18" s="179"/>
      <c r="G18" s="182"/>
      <c r="H18" s="172"/>
      <c r="I18" s="172"/>
      <c r="J18" s="137"/>
      <c r="K18" s="137"/>
    </row>
    <row r="19" spans="1:11" ht="24.75" thickBot="1" x14ac:dyDescent="0.5">
      <c r="A19" s="137"/>
      <c r="B19" s="169" t="s">
        <v>347</v>
      </c>
      <c r="C19" s="137"/>
      <c r="D19" s="137"/>
      <c r="E19" s="137"/>
      <c r="F19" s="137"/>
      <c r="G19" s="137"/>
      <c r="H19" s="137"/>
      <c r="I19" s="137"/>
      <c r="J19" s="137"/>
      <c r="K19" s="137"/>
    </row>
    <row r="20" spans="1:11" ht="14.25" thickTop="1" thickBot="1" x14ac:dyDescent="0.25">
      <c r="A20" s="137"/>
      <c r="B20" s="137"/>
      <c r="C20" s="137"/>
      <c r="D20" s="137"/>
      <c r="E20" s="137"/>
      <c r="F20" s="137"/>
      <c r="G20" s="137"/>
      <c r="H20" s="137"/>
      <c r="I20" s="137"/>
      <c r="J20" s="137"/>
      <c r="K20" s="137"/>
    </row>
    <row r="21" spans="1:11" ht="18" customHeight="1" thickBot="1" x14ac:dyDescent="0.25">
      <c r="A21" s="137"/>
      <c r="B21" s="255" t="s">
        <v>329</v>
      </c>
      <c r="C21" s="256" t="s">
        <v>348</v>
      </c>
      <c r="D21" s="257"/>
      <c r="E21" s="258" t="s">
        <v>331</v>
      </c>
      <c r="F21" s="230"/>
      <c r="G21" s="230"/>
      <c r="H21" s="230"/>
      <c r="I21" s="230"/>
      <c r="J21" s="230"/>
      <c r="K21" s="137"/>
    </row>
    <row r="22" spans="1:11" ht="17.649999999999999" customHeight="1" thickBot="1" x14ac:dyDescent="0.25">
      <c r="A22" s="137"/>
      <c r="B22" s="255"/>
      <c r="C22" s="226" t="s">
        <v>396</v>
      </c>
      <c r="D22" s="226" t="s">
        <v>397</v>
      </c>
      <c r="E22" s="259"/>
      <c r="F22" s="230"/>
      <c r="G22" s="230"/>
      <c r="H22" s="230"/>
      <c r="I22" s="230"/>
      <c r="J22" s="230"/>
      <c r="K22" s="137"/>
    </row>
    <row r="23" spans="1:11" ht="18" customHeight="1" thickBot="1" x14ac:dyDescent="0.35">
      <c r="A23" s="137"/>
      <c r="B23" s="170" t="s">
        <v>399</v>
      </c>
      <c r="C23" s="49">
        <v>750</v>
      </c>
      <c r="D23" s="49" t="s">
        <v>42</v>
      </c>
      <c r="E23" s="227" t="s">
        <v>333</v>
      </c>
      <c r="F23" s="230"/>
      <c r="G23" s="230"/>
      <c r="H23" s="230"/>
      <c r="I23" s="230"/>
      <c r="J23" s="230"/>
      <c r="K23" s="137"/>
    </row>
    <row r="24" spans="1:11" ht="18" customHeight="1" thickBot="1" x14ac:dyDescent="0.25">
      <c r="A24" s="137"/>
      <c r="B24" s="183" t="s">
        <v>349</v>
      </c>
      <c r="C24" s="228">
        <v>20</v>
      </c>
      <c r="D24" s="228" t="s">
        <v>350</v>
      </c>
      <c r="E24" s="228" t="s">
        <v>351</v>
      </c>
      <c r="F24" s="230"/>
      <c r="G24" s="230"/>
      <c r="H24" s="230"/>
      <c r="I24" s="230"/>
      <c r="J24" s="230"/>
      <c r="K24" s="137"/>
    </row>
    <row r="25" spans="1:11" ht="18" customHeight="1" thickBot="1" x14ac:dyDescent="0.35">
      <c r="A25" s="137"/>
      <c r="B25" s="170" t="s">
        <v>352</v>
      </c>
      <c r="C25" s="184">
        <v>76</v>
      </c>
      <c r="D25" s="229">
        <v>76</v>
      </c>
      <c r="E25" s="227" t="s">
        <v>337</v>
      </c>
      <c r="F25" s="230"/>
      <c r="G25" s="230"/>
      <c r="H25" s="230"/>
      <c r="I25" s="230"/>
      <c r="J25" s="230"/>
      <c r="K25" s="137"/>
    </row>
    <row r="26" spans="1:11" x14ac:dyDescent="0.2">
      <c r="A26" s="137"/>
      <c r="B26" s="253" t="s">
        <v>112</v>
      </c>
      <c r="C26" s="253"/>
      <c r="D26" s="253"/>
      <c r="E26" s="253"/>
      <c r="F26" s="253"/>
      <c r="G26" s="179"/>
      <c r="H26" s="179"/>
      <c r="I26" s="179"/>
      <c r="J26" s="137"/>
      <c r="K26" s="137"/>
    </row>
    <row r="27" spans="1:11" ht="15" customHeight="1" x14ac:dyDescent="0.2">
      <c r="A27" s="137"/>
      <c r="B27" s="254" t="s">
        <v>398</v>
      </c>
      <c r="C27" s="254"/>
      <c r="D27" s="254"/>
      <c r="E27" s="254"/>
      <c r="F27" s="160"/>
      <c r="G27" s="172"/>
      <c r="H27" s="172"/>
      <c r="I27" s="172"/>
      <c r="J27" s="137"/>
      <c r="K27" s="137"/>
    </row>
    <row r="28" spans="1:11" ht="15" customHeight="1" x14ac:dyDescent="0.2">
      <c r="A28" s="137"/>
      <c r="B28" s="254"/>
      <c r="C28" s="254"/>
      <c r="D28" s="254"/>
      <c r="E28" s="254"/>
      <c r="F28" s="160"/>
      <c r="G28" s="172"/>
      <c r="H28" s="172"/>
      <c r="I28" s="172"/>
      <c r="J28" s="137"/>
      <c r="K28" s="137"/>
    </row>
    <row r="29" spans="1:11" ht="25.5" customHeight="1" x14ac:dyDescent="0.2">
      <c r="A29" s="137"/>
      <c r="B29" s="137"/>
      <c r="C29" s="137"/>
      <c r="D29" s="137"/>
      <c r="E29" s="137"/>
      <c r="F29" s="146"/>
      <c r="G29" s="172"/>
      <c r="H29" s="172"/>
      <c r="I29" s="172"/>
      <c r="J29" s="137"/>
      <c r="K29" s="137"/>
    </row>
    <row r="30" spans="1:11" x14ac:dyDescent="0.2">
      <c r="A30" s="137"/>
      <c r="B30" s="137"/>
      <c r="C30" s="137"/>
      <c r="D30" s="137"/>
      <c r="E30" s="137"/>
      <c r="F30" s="146"/>
      <c r="G30" s="172"/>
      <c r="H30" s="172"/>
      <c r="I30" s="172"/>
      <c r="J30" s="137"/>
      <c r="K30" s="137"/>
    </row>
    <row r="31" spans="1:11" x14ac:dyDescent="0.2">
      <c r="A31" s="137"/>
      <c r="B31" s="137"/>
      <c r="C31" s="137"/>
      <c r="D31" s="137"/>
      <c r="E31" s="137"/>
      <c r="F31" s="179"/>
      <c r="G31" s="172"/>
      <c r="H31" s="172"/>
      <c r="I31" s="172"/>
      <c r="J31" s="137"/>
      <c r="K31" s="137"/>
    </row>
    <row r="32" spans="1:11" x14ac:dyDescent="0.2">
      <c r="A32" s="137"/>
      <c r="B32" s="137"/>
      <c r="C32" s="137"/>
      <c r="D32" s="137"/>
      <c r="E32" s="137"/>
      <c r="F32" s="137"/>
      <c r="G32" s="137"/>
      <c r="H32" s="137"/>
      <c r="I32" s="137"/>
      <c r="J32" s="137"/>
      <c r="K32" s="137"/>
    </row>
    <row r="33" spans="1:11" x14ac:dyDescent="0.2">
      <c r="A33" s="137"/>
      <c r="B33" s="137"/>
      <c r="C33" s="137"/>
      <c r="D33" s="137"/>
      <c r="E33" s="137"/>
      <c r="F33" s="137"/>
      <c r="G33" s="137"/>
      <c r="H33" s="137"/>
      <c r="I33" s="137"/>
      <c r="J33" s="137"/>
      <c r="K33" s="137"/>
    </row>
    <row r="34" spans="1:11" x14ac:dyDescent="0.2">
      <c r="A34" s="137"/>
      <c r="B34" s="137"/>
      <c r="C34" s="137"/>
      <c r="D34" s="137"/>
      <c r="E34" s="137"/>
      <c r="F34" s="137"/>
      <c r="G34" s="137"/>
      <c r="H34" s="137"/>
      <c r="I34" s="137"/>
      <c r="J34" s="137"/>
      <c r="K34" s="137"/>
    </row>
    <row r="35" spans="1:11" x14ac:dyDescent="0.2">
      <c r="C35" s="185"/>
      <c r="D35" s="185"/>
      <c r="E35" s="185"/>
    </row>
    <row r="36" spans="1:11" x14ac:dyDescent="0.2">
      <c r="C36" s="185"/>
      <c r="D36" s="185"/>
      <c r="E36" s="185"/>
    </row>
    <row r="37" spans="1:11" x14ac:dyDescent="0.2">
      <c r="C37" s="185"/>
      <c r="D37" s="185"/>
      <c r="E37" s="185"/>
    </row>
    <row r="38" spans="1:11" x14ac:dyDescent="0.2">
      <c r="C38" s="185"/>
      <c r="D38" s="185"/>
      <c r="E38" s="185"/>
    </row>
    <row r="39" spans="1:11" x14ac:dyDescent="0.2">
      <c r="C39" s="185"/>
      <c r="D39" s="185"/>
      <c r="E39" s="185"/>
    </row>
    <row r="40" spans="1:11" x14ac:dyDescent="0.2">
      <c r="C40" s="185"/>
      <c r="D40" s="185"/>
      <c r="E40" s="185"/>
    </row>
    <row r="41" spans="1:11" x14ac:dyDescent="0.2">
      <c r="C41" s="185"/>
      <c r="D41" s="185"/>
      <c r="E41" s="185"/>
    </row>
    <row r="42" spans="1:11" x14ac:dyDescent="0.2">
      <c r="C42" s="185"/>
      <c r="D42" s="185"/>
      <c r="E42" s="185"/>
    </row>
    <row r="43" spans="1:11" x14ac:dyDescent="0.2">
      <c r="C43" s="185"/>
      <c r="D43" s="185"/>
      <c r="E43" s="185"/>
    </row>
    <row r="81" spans="3:5" x14ac:dyDescent="0.2">
      <c r="C81" s="186"/>
      <c r="D81" s="186"/>
      <c r="E81" s="186"/>
    </row>
    <row r="82" spans="3:5" x14ac:dyDescent="0.2">
      <c r="C82" s="186"/>
      <c r="D82" s="186"/>
      <c r="E82" s="186"/>
    </row>
    <row r="83" spans="3:5" x14ac:dyDescent="0.2">
      <c r="C83" s="186"/>
      <c r="D83" s="186"/>
      <c r="E83" s="186"/>
    </row>
    <row r="84" spans="3:5" x14ac:dyDescent="0.2">
      <c r="C84" s="186"/>
      <c r="D84" s="186"/>
      <c r="E84" s="186"/>
    </row>
    <row r="85" spans="3:5" x14ac:dyDescent="0.2">
      <c r="C85" s="186"/>
      <c r="D85" s="186"/>
      <c r="E85" s="186"/>
    </row>
    <row r="86" spans="3:5" x14ac:dyDescent="0.2">
      <c r="C86" s="186"/>
      <c r="D86" s="186"/>
      <c r="E86" s="186"/>
    </row>
    <row r="87" spans="3:5" x14ac:dyDescent="0.2">
      <c r="C87" s="186"/>
      <c r="D87" s="186"/>
      <c r="E87" s="186"/>
    </row>
    <row r="88" spans="3:5" x14ac:dyDescent="0.2">
      <c r="C88" s="186"/>
      <c r="D88" s="186"/>
      <c r="E88" s="186"/>
    </row>
    <row r="89" spans="3:5" x14ac:dyDescent="0.2">
      <c r="C89" s="186"/>
      <c r="D89" s="186"/>
      <c r="E89" s="186"/>
    </row>
    <row r="90" spans="3:5" x14ac:dyDescent="0.2">
      <c r="C90" s="186"/>
      <c r="D90" s="186"/>
      <c r="E90" s="186"/>
    </row>
    <row r="91" spans="3:5" x14ac:dyDescent="0.2">
      <c r="C91" s="186"/>
      <c r="D91" s="186"/>
      <c r="E91" s="186"/>
    </row>
    <row r="92" spans="3:5" x14ac:dyDescent="0.2">
      <c r="C92" s="186"/>
      <c r="D92" s="186"/>
      <c r="E92" s="186"/>
    </row>
    <row r="93" spans="3:5" x14ac:dyDescent="0.2">
      <c r="C93" s="186"/>
      <c r="D93" s="186"/>
      <c r="E93" s="186"/>
    </row>
    <row r="94" spans="3:5" x14ac:dyDescent="0.2">
      <c r="C94" s="186"/>
      <c r="D94" s="186"/>
      <c r="E94" s="186"/>
    </row>
    <row r="95" spans="3:5" x14ac:dyDescent="0.2">
      <c r="C95" s="186"/>
      <c r="D95" s="186"/>
      <c r="E95" s="186"/>
    </row>
    <row r="96" spans="3:5" x14ac:dyDescent="0.2">
      <c r="C96" s="186"/>
      <c r="D96" s="186"/>
      <c r="E96" s="186"/>
    </row>
    <row r="97" spans="3:5" x14ac:dyDescent="0.2">
      <c r="C97" s="186"/>
      <c r="D97" s="186"/>
      <c r="E97" s="186"/>
    </row>
    <row r="98" spans="3:5" x14ac:dyDescent="0.2">
      <c r="C98" s="186"/>
      <c r="D98" s="186"/>
      <c r="E98" s="186"/>
    </row>
    <row r="99" spans="3:5" x14ac:dyDescent="0.2">
      <c r="C99" s="186"/>
      <c r="D99" s="186"/>
      <c r="E99" s="186"/>
    </row>
    <row r="100" spans="3:5" x14ac:dyDescent="0.2">
      <c r="C100" s="186"/>
      <c r="D100" s="186"/>
      <c r="E100" s="186"/>
    </row>
    <row r="101" spans="3:5" x14ac:dyDescent="0.2">
      <c r="C101" s="186"/>
      <c r="D101" s="186"/>
      <c r="E101" s="186"/>
    </row>
    <row r="102" spans="3:5" x14ac:dyDescent="0.2">
      <c r="C102" s="186"/>
      <c r="D102" s="186"/>
      <c r="E102" s="186"/>
    </row>
    <row r="103" spans="3:5" x14ac:dyDescent="0.2">
      <c r="C103" s="186"/>
      <c r="D103" s="186"/>
      <c r="E103" s="186"/>
    </row>
    <row r="104" spans="3:5" x14ac:dyDescent="0.2">
      <c r="C104" s="186"/>
      <c r="D104" s="186"/>
      <c r="E104" s="186"/>
    </row>
    <row r="105" spans="3:5" x14ac:dyDescent="0.2">
      <c r="C105" s="186"/>
      <c r="D105" s="186"/>
      <c r="E105" s="186"/>
    </row>
    <row r="106" spans="3:5" x14ac:dyDescent="0.2">
      <c r="C106" s="186"/>
      <c r="D106" s="186"/>
      <c r="E106" s="186"/>
    </row>
    <row r="107" spans="3:5" x14ac:dyDescent="0.2">
      <c r="C107" s="186"/>
      <c r="D107" s="186"/>
      <c r="E107" s="186"/>
    </row>
    <row r="108" spans="3:5" x14ac:dyDescent="0.2">
      <c r="C108" s="186"/>
      <c r="D108" s="186"/>
      <c r="E108" s="186"/>
    </row>
    <row r="109" spans="3:5" x14ac:dyDescent="0.2">
      <c r="C109" s="186"/>
      <c r="D109" s="186"/>
      <c r="E109" s="186"/>
    </row>
    <row r="110" spans="3:5" x14ac:dyDescent="0.2">
      <c r="C110" s="186"/>
      <c r="D110" s="186"/>
      <c r="E110" s="186"/>
    </row>
    <row r="111" spans="3:5" x14ac:dyDescent="0.2">
      <c r="C111" s="186"/>
      <c r="D111" s="186"/>
      <c r="E111" s="186"/>
    </row>
    <row r="112" spans="3:5" x14ac:dyDescent="0.2">
      <c r="C112" s="186"/>
      <c r="D112" s="186"/>
      <c r="E112" s="186"/>
    </row>
    <row r="113" spans="3:5" x14ac:dyDescent="0.2">
      <c r="C113" s="186"/>
      <c r="D113" s="186"/>
      <c r="E113" s="186"/>
    </row>
    <row r="114" spans="3:5" x14ac:dyDescent="0.2">
      <c r="C114" s="186"/>
      <c r="D114" s="186"/>
      <c r="E114" s="186"/>
    </row>
    <row r="115" spans="3:5" x14ac:dyDescent="0.2">
      <c r="C115" s="186"/>
      <c r="D115" s="186"/>
      <c r="E115" s="186"/>
    </row>
  </sheetData>
  <mergeCells count="6">
    <mergeCell ref="B26:F26"/>
    <mergeCell ref="B27:E27"/>
    <mergeCell ref="B28:E28"/>
    <mergeCell ref="B21:B22"/>
    <mergeCell ref="C21:D21"/>
    <mergeCell ref="E21:E22"/>
  </mergeCells>
  <pageMargins left="0.7" right="0.7" top="0.75" bottom="0.75" header="0.3" footer="0.3"/>
  <pageSetup paperSize="9" orientation="portrait"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41EBB-7CA0-4114-87B1-828CEA339170}">
  <sheetPr codeName="Sheet71">
    <tabColor theme="5" tint="0.249977111117893"/>
  </sheetPr>
  <dimension ref="A1:AW82"/>
  <sheetViews>
    <sheetView zoomScale="85" zoomScaleNormal="85" workbookViewId="0"/>
  </sheetViews>
  <sheetFormatPr defaultColWidth="9" defaultRowHeight="16.5" x14ac:dyDescent="0.3"/>
  <cols>
    <col min="1" max="1" width="3.625" style="4" customWidth="1"/>
    <col min="2" max="2" width="48.75" style="4" customWidth="1"/>
    <col min="3" max="7" width="20.5" style="4" customWidth="1"/>
    <col min="8" max="37" width="14.25" style="4" customWidth="1"/>
    <col min="38" max="16384" width="9" style="4"/>
  </cols>
  <sheetData>
    <row r="1" spans="1:38" ht="15" customHeight="1" x14ac:dyDescent="0.3">
      <c r="A1" s="15"/>
      <c r="B1" s="80"/>
      <c r="C1" s="42"/>
      <c r="D1" s="42"/>
      <c r="E1" s="42"/>
      <c r="F1" s="42"/>
      <c r="G1" s="42"/>
      <c r="H1" s="42"/>
      <c r="I1" s="42"/>
      <c r="J1" s="42"/>
      <c r="K1" s="42"/>
      <c r="L1" s="42"/>
      <c r="M1" s="20"/>
      <c r="N1" s="20"/>
      <c r="O1" s="20"/>
      <c r="P1" s="20"/>
      <c r="Q1" s="20"/>
      <c r="R1" s="20"/>
      <c r="S1" s="20"/>
      <c r="T1" s="20"/>
      <c r="U1" s="20"/>
      <c r="V1" s="20"/>
      <c r="W1" s="20"/>
      <c r="X1" s="20"/>
      <c r="Y1" s="20"/>
      <c r="Z1" s="20"/>
      <c r="AA1" s="20"/>
      <c r="AB1" s="20"/>
      <c r="AC1" s="20"/>
      <c r="AD1" s="20"/>
      <c r="AE1" s="20"/>
      <c r="AF1" s="20"/>
      <c r="AG1" s="20"/>
      <c r="AH1" s="20"/>
      <c r="AI1" s="20"/>
      <c r="AJ1" s="20"/>
      <c r="AK1" s="20"/>
      <c r="AL1" s="20"/>
    </row>
    <row r="2" spans="1:38" ht="24.75" thickBot="1" x14ac:dyDescent="0.5">
      <c r="A2" s="42"/>
      <c r="B2" s="97" t="s">
        <v>214</v>
      </c>
      <c r="C2" s="42"/>
      <c r="D2" s="42"/>
      <c r="E2" s="42"/>
      <c r="F2" s="42"/>
      <c r="G2" s="42"/>
      <c r="H2" s="42"/>
      <c r="I2" s="42"/>
      <c r="J2" s="42"/>
      <c r="K2" s="42"/>
      <c r="L2" s="42"/>
      <c r="M2" s="20"/>
      <c r="N2" s="20"/>
      <c r="O2" s="20"/>
      <c r="P2" s="20"/>
      <c r="Q2" s="20"/>
      <c r="R2" s="20"/>
      <c r="S2" s="20"/>
      <c r="T2" s="20"/>
      <c r="U2" s="20"/>
      <c r="V2" s="20"/>
      <c r="W2" s="20"/>
      <c r="X2" s="20"/>
      <c r="Y2" s="20"/>
      <c r="Z2" s="20"/>
      <c r="AA2" s="20"/>
      <c r="AB2" s="20"/>
      <c r="AC2" s="20"/>
      <c r="AD2" s="20"/>
      <c r="AE2" s="20"/>
      <c r="AF2" s="20"/>
      <c r="AG2" s="20"/>
      <c r="AH2" s="20"/>
      <c r="AI2" s="20"/>
      <c r="AJ2" s="20"/>
      <c r="AK2" s="20"/>
      <c r="AL2" s="20"/>
    </row>
    <row r="3" spans="1:38" ht="17.25" thickTop="1" x14ac:dyDescent="0.3">
      <c r="A3" s="42"/>
      <c r="B3" s="91" t="s">
        <v>215</v>
      </c>
      <c r="C3" s="101"/>
      <c r="D3" s="101"/>
      <c r="E3" s="101"/>
      <c r="F3" s="101"/>
      <c r="G3" s="101"/>
      <c r="H3" s="37"/>
      <c r="I3" s="42"/>
      <c r="J3" s="42"/>
      <c r="K3" s="42"/>
      <c r="L3" s="42"/>
      <c r="M3" s="20"/>
      <c r="N3" s="20"/>
      <c r="O3" s="20"/>
      <c r="P3" s="20"/>
      <c r="Q3" s="20"/>
      <c r="R3" s="20"/>
      <c r="S3" s="20"/>
      <c r="T3" s="20"/>
      <c r="U3" s="20"/>
      <c r="V3" s="20"/>
      <c r="W3" s="20"/>
      <c r="X3" s="20"/>
      <c r="Y3" s="20"/>
      <c r="Z3" s="20"/>
      <c r="AA3" s="20"/>
      <c r="AB3" s="20"/>
      <c r="AC3" s="20"/>
      <c r="AD3" s="20"/>
      <c r="AE3" s="20"/>
      <c r="AF3" s="20"/>
      <c r="AG3" s="20"/>
      <c r="AH3" s="20"/>
      <c r="AI3" s="20"/>
      <c r="AJ3" s="20"/>
      <c r="AK3" s="20"/>
      <c r="AL3" s="20"/>
    </row>
    <row r="4" spans="1:38" x14ac:dyDescent="0.3">
      <c r="A4" s="42"/>
      <c r="B4" s="91" t="s">
        <v>160</v>
      </c>
      <c r="C4" s="101"/>
      <c r="D4" s="101"/>
      <c r="E4" s="101"/>
      <c r="F4" s="101"/>
      <c r="G4" s="101"/>
      <c r="H4" s="37"/>
      <c r="I4" s="42"/>
      <c r="J4" s="42"/>
      <c r="K4" s="42"/>
      <c r="L4" s="42"/>
      <c r="M4" s="20"/>
      <c r="N4" s="20"/>
      <c r="O4" s="20"/>
      <c r="P4" s="20"/>
      <c r="Q4" s="20"/>
      <c r="R4" s="20"/>
      <c r="S4" s="20"/>
      <c r="T4" s="20"/>
      <c r="U4" s="20"/>
      <c r="V4" s="20"/>
      <c r="W4" s="20"/>
      <c r="X4" s="20"/>
      <c r="Y4" s="20"/>
      <c r="Z4" s="20"/>
      <c r="AA4" s="20"/>
      <c r="AB4" s="20"/>
      <c r="AC4" s="20"/>
      <c r="AD4" s="20"/>
      <c r="AE4" s="20"/>
      <c r="AF4" s="20"/>
      <c r="AG4" s="20"/>
      <c r="AH4" s="20"/>
      <c r="AI4" s="20"/>
      <c r="AJ4" s="20"/>
      <c r="AK4" s="20"/>
      <c r="AL4" s="20"/>
    </row>
    <row r="5" spans="1:38" x14ac:dyDescent="0.3">
      <c r="A5" s="42"/>
      <c r="B5" s="91" t="s">
        <v>161</v>
      </c>
      <c r="C5" s="101"/>
      <c r="D5" s="101"/>
      <c r="E5" s="101"/>
      <c r="F5" s="101"/>
      <c r="G5" s="101"/>
      <c r="H5" s="37"/>
      <c r="I5" s="42"/>
      <c r="J5" s="42"/>
      <c r="K5" s="42"/>
      <c r="L5" s="42"/>
      <c r="M5" s="20"/>
      <c r="N5" s="20"/>
      <c r="O5" s="20"/>
      <c r="P5" s="20"/>
      <c r="Q5" s="20"/>
      <c r="R5" s="20"/>
      <c r="S5" s="20"/>
      <c r="T5" s="20"/>
      <c r="U5" s="20"/>
      <c r="V5" s="20"/>
      <c r="W5" s="20"/>
      <c r="X5" s="20"/>
      <c r="Y5" s="20"/>
      <c r="Z5" s="20"/>
      <c r="AA5" s="20"/>
      <c r="AB5" s="20"/>
      <c r="AC5" s="20"/>
      <c r="AD5" s="20"/>
      <c r="AE5" s="20"/>
      <c r="AF5" s="20"/>
      <c r="AG5" s="20"/>
      <c r="AH5" s="20"/>
      <c r="AI5" s="20"/>
      <c r="AJ5" s="20"/>
      <c r="AK5" s="20"/>
      <c r="AL5" s="20"/>
    </row>
    <row r="6" spans="1:38" x14ac:dyDescent="0.3">
      <c r="A6" s="42"/>
      <c r="B6" s="91" t="s">
        <v>216</v>
      </c>
      <c r="C6" s="101"/>
      <c r="D6" s="101"/>
      <c r="E6" s="101"/>
      <c r="F6" s="101"/>
      <c r="G6" s="101"/>
      <c r="H6" s="37"/>
      <c r="I6" s="42"/>
      <c r="J6" s="42"/>
      <c r="K6" s="42"/>
      <c r="L6" s="42"/>
      <c r="M6" s="20"/>
      <c r="N6" s="20"/>
      <c r="O6" s="20"/>
      <c r="P6" s="20"/>
      <c r="Q6" s="20"/>
      <c r="R6" s="20"/>
      <c r="S6" s="20"/>
      <c r="T6" s="20"/>
      <c r="U6" s="20"/>
      <c r="V6" s="20"/>
      <c r="W6" s="20"/>
      <c r="X6" s="20"/>
      <c r="Y6" s="20"/>
      <c r="Z6" s="20"/>
      <c r="AA6" s="20"/>
      <c r="AB6" s="20"/>
      <c r="AC6" s="20"/>
      <c r="AD6" s="20"/>
      <c r="AE6" s="20"/>
      <c r="AF6" s="20"/>
      <c r="AG6" s="20"/>
      <c r="AH6" s="20"/>
      <c r="AI6" s="20"/>
      <c r="AJ6" s="20"/>
      <c r="AK6" s="20"/>
      <c r="AL6" s="20"/>
    </row>
    <row r="7" spans="1:38" x14ac:dyDescent="0.3">
      <c r="A7" s="42"/>
      <c r="B7" s="20"/>
      <c r="C7" s="20"/>
      <c r="D7" s="20"/>
      <c r="E7" s="20"/>
      <c r="F7" s="20"/>
      <c r="G7" s="20"/>
      <c r="H7" s="37"/>
      <c r="I7" s="42"/>
      <c r="J7" s="42"/>
      <c r="K7" s="42"/>
      <c r="L7" s="42"/>
      <c r="M7" s="20"/>
      <c r="N7" s="20"/>
      <c r="O7" s="20"/>
      <c r="P7" s="20"/>
      <c r="Q7" s="20"/>
      <c r="R7" s="20"/>
      <c r="S7" s="20"/>
      <c r="T7" s="20"/>
      <c r="U7" s="20"/>
      <c r="V7" s="20"/>
      <c r="W7" s="20"/>
      <c r="X7" s="20"/>
      <c r="Y7" s="20"/>
      <c r="Z7" s="20"/>
      <c r="AA7" s="20"/>
      <c r="AB7" s="20"/>
      <c r="AC7" s="20"/>
      <c r="AD7" s="20"/>
      <c r="AE7" s="20"/>
      <c r="AF7" s="20"/>
      <c r="AG7" s="20"/>
      <c r="AH7" s="20"/>
      <c r="AI7" s="20"/>
      <c r="AJ7" s="20"/>
      <c r="AK7" s="20"/>
      <c r="AL7" s="20"/>
    </row>
    <row r="8" spans="1:38" ht="19.5" thickBot="1" x14ac:dyDescent="0.4">
      <c r="A8" s="42"/>
      <c r="B8" s="45" t="s">
        <v>162</v>
      </c>
      <c r="C8" s="37"/>
      <c r="D8" s="37"/>
      <c r="E8" s="37"/>
      <c r="F8" s="37"/>
      <c r="G8" s="37"/>
      <c r="H8" s="37"/>
      <c r="I8" s="42"/>
      <c r="J8" s="42"/>
      <c r="K8" s="42"/>
      <c r="L8" s="42"/>
      <c r="M8" s="20"/>
      <c r="N8" s="20"/>
      <c r="O8" s="20"/>
      <c r="P8" s="20"/>
      <c r="Q8" s="20"/>
      <c r="R8" s="20"/>
      <c r="S8" s="20"/>
      <c r="T8" s="20"/>
      <c r="U8" s="20"/>
      <c r="V8" s="20"/>
      <c r="W8" s="20"/>
      <c r="X8" s="20"/>
      <c r="Y8" s="20"/>
      <c r="Z8" s="20"/>
      <c r="AA8" s="20"/>
      <c r="AB8" s="20"/>
      <c r="AC8" s="20"/>
      <c r="AD8" s="20"/>
      <c r="AE8" s="20"/>
      <c r="AF8" s="20"/>
      <c r="AG8" s="20"/>
      <c r="AH8" s="20"/>
      <c r="AI8" s="20"/>
      <c r="AJ8" s="20"/>
      <c r="AK8" s="20"/>
      <c r="AL8" s="20"/>
    </row>
    <row r="9" spans="1:38" ht="34.5" thickTop="1" thickBot="1" x14ac:dyDescent="0.35">
      <c r="A9" s="42"/>
      <c r="B9" s="86" t="s">
        <v>37</v>
      </c>
      <c r="C9" s="86" t="s">
        <v>163</v>
      </c>
      <c r="D9" s="86" t="s">
        <v>164</v>
      </c>
      <c r="E9" s="86" t="s">
        <v>165</v>
      </c>
      <c r="F9" s="86" t="s">
        <v>166</v>
      </c>
      <c r="G9" s="86" t="s">
        <v>217</v>
      </c>
      <c r="H9" s="37"/>
      <c r="I9" s="42"/>
      <c r="J9" s="42"/>
      <c r="K9" s="42"/>
      <c r="L9" s="42"/>
      <c r="M9" s="20"/>
      <c r="N9" s="20"/>
      <c r="O9" s="20"/>
      <c r="P9" s="20"/>
      <c r="Q9" s="20"/>
      <c r="R9" s="20"/>
      <c r="S9" s="20"/>
      <c r="T9" s="20"/>
      <c r="U9" s="20"/>
      <c r="V9" s="20"/>
      <c r="W9" s="20"/>
      <c r="X9" s="20"/>
      <c r="Y9" s="20"/>
      <c r="Z9" s="20"/>
      <c r="AA9" s="20"/>
      <c r="AB9" s="20"/>
      <c r="AC9" s="20"/>
      <c r="AD9" s="20"/>
      <c r="AE9" s="20"/>
      <c r="AF9" s="20"/>
      <c r="AG9" s="20"/>
      <c r="AH9" s="20"/>
      <c r="AI9" s="20"/>
      <c r="AJ9" s="20"/>
      <c r="AK9" s="20"/>
      <c r="AL9" s="20"/>
    </row>
    <row r="10" spans="1:38" ht="17.25" thickBot="1" x14ac:dyDescent="0.35">
      <c r="A10" s="42"/>
      <c r="B10" s="19" t="s">
        <v>90</v>
      </c>
      <c r="C10" s="17">
        <v>1</v>
      </c>
      <c r="D10" s="17">
        <v>1</v>
      </c>
      <c r="E10" s="17">
        <v>1</v>
      </c>
      <c r="F10" s="17">
        <v>1</v>
      </c>
      <c r="G10" s="17">
        <v>1</v>
      </c>
      <c r="H10" s="37"/>
      <c r="I10" s="42"/>
      <c r="J10" s="42"/>
      <c r="K10" s="42"/>
      <c r="L10" s="42"/>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row>
    <row r="11" spans="1:38" ht="17.25" thickBot="1" x14ac:dyDescent="0.35">
      <c r="A11" s="42"/>
      <c r="B11" s="19" t="s">
        <v>167</v>
      </c>
      <c r="C11" s="16">
        <v>1.03</v>
      </c>
      <c r="D11" s="16">
        <v>1.03</v>
      </c>
      <c r="E11" s="16">
        <v>1</v>
      </c>
      <c r="F11" s="16">
        <v>1.03</v>
      </c>
      <c r="G11" s="16">
        <v>1.03</v>
      </c>
      <c r="H11" s="37"/>
      <c r="I11" s="42"/>
      <c r="J11" s="42"/>
      <c r="K11" s="42"/>
      <c r="L11" s="42"/>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row>
    <row r="12" spans="1:38" ht="17.25" thickBot="1" x14ac:dyDescent="0.35">
      <c r="A12" s="42"/>
      <c r="B12" s="19" t="s">
        <v>168</v>
      </c>
      <c r="C12" s="17">
        <v>1.05</v>
      </c>
      <c r="D12" s="17">
        <v>1.05</v>
      </c>
      <c r="E12" s="17">
        <v>1</v>
      </c>
      <c r="F12" s="17">
        <v>1.05</v>
      </c>
      <c r="G12" s="17">
        <v>1.05</v>
      </c>
      <c r="H12" s="37"/>
      <c r="I12" s="42"/>
      <c r="J12" s="42"/>
      <c r="K12" s="42"/>
      <c r="L12" s="42"/>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row>
    <row r="13" spans="1:38" ht="17.25" thickBot="1" x14ac:dyDescent="0.35">
      <c r="A13" s="42"/>
      <c r="B13" s="19" t="s">
        <v>82</v>
      </c>
      <c r="C13" s="16">
        <v>1</v>
      </c>
      <c r="D13" s="16">
        <v>1</v>
      </c>
      <c r="E13" s="16">
        <v>1</v>
      </c>
      <c r="F13" s="16">
        <v>1</v>
      </c>
      <c r="G13" s="16">
        <v>1</v>
      </c>
      <c r="H13" s="37"/>
      <c r="I13" s="42"/>
      <c r="J13" s="42"/>
      <c r="K13" s="42"/>
      <c r="L13" s="42"/>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row>
    <row r="14" spans="1:38" ht="17.25" thickBot="1" x14ac:dyDescent="0.35">
      <c r="A14" s="42"/>
      <c r="B14" s="19" t="s">
        <v>169</v>
      </c>
      <c r="C14" s="17">
        <v>1.05</v>
      </c>
      <c r="D14" s="17">
        <v>1.1047619047619046</v>
      </c>
      <c r="E14" s="17">
        <v>1</v>
      </c>
      <c r="F14" s="17">
        <v>1.1545454545454545</v>
      </c>
      <c r="G14" s="17">
        <v>1.1214953271028036</v>
      </c>
      <c r="H14" s="37"/>
      <c r="I14" s="42"/>
      <c r="J14" s="42"/>
      <c r="K14" s="42"/>
      <c r="L14" s="42"/>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row>
    <row r="15" spans="1:38" ht="17.25" thickBot="1" x14ac:dyDescent="0.35">
      <c r="A15" s="42"/>
      <c r="B15" s="19" t="s">
        <v>170</v>
      </c>
      <c r="C15" s="16">
        <v>1.1000000000000001</v>
      </c>
      <c r="D15" s="16">
        <v>1.2095238095238094</v>
      </c>
      <c r="E15" s="16">
        <v>1</v>
      </c>
      <c r="F15" s="16">
        <v>1.3090909090909089</v>
      </c>
      <c r="G15" s="16">
        <v>1.2523364485981308</v>
      </c>
      <c r="H15" s="37"/>
      <c r="I15" s="42"/>
      <c r="J15" s="42"/>
      <c r="K15" s="42"/>
      <c r="L15" s="42"/>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row>
    <row r="16" spans="1:38" ht="17.25" thickBot="1" x14ac:dyDescent="0.35">
      <c r="A16" s="42"/>
      <c r="B16" s="19" t="s">
        <v>86</v>
      </c>
      <c r="C16" s="17">
        <v>1</v>
      </c>
      <c r="D16" s="17">
        <v>1</v>
      </c>
      <c r="E16" s="17">
        <v>1</v>
      </c>
      <c r="F16" s="17">
        <v>1</v>
      </c>
      <c r="G16" s="17">
        <v>1</v>
      </c>
      <c r="H16" s="37"/>
      <c r="I16" s="42"/>
      <c r="J16" s="42"/>
      <c r="K16" s="42"/>
      <c r="L16" s="42"/>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row>
    <row r="17" spans="1:38" ht="17.25" thickBot="1" x14ac:dyDescent="0.35">
      <c r="A17" s="42"/>
      <c r="B17" s="19" t="s">
        <v>171</v>
      </c>
      <c r="C17" s="16">
        <v>1.05</v>
      </c>
      <c r="D17" s="16">
        <v>1.0733944954128438</v>
      </c>
      <c r="E17" s="16">
        <v>1</v>
      </c>
      <c r="F17" s="16">
        <v>1.1016949152542375</v>
      </c>
      <c r="G17" s="16">
        <v>1.0796460176991152</v>
      </c>
      <c r="H17" s="37"/>
      <c r="I17" s="42"/>
      <c r="J17" s="42"/>
      <c r="K17" s="42"/>
      <c r="L17" s="42"/>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row>
    <row r="18" spans="1:38" ht="17.25" thickBot="1" x14ac:dyDescent="0.35">
      <c r="A18" s="42"/>
      <c r="B18" s="19" t="s">
        <v>172</v>
      </c>
      <c r="C18" s="17">
        <v>1.1000000000000001</v>
      </c>
      <c r="D18" s="17">
        <v>1.1559633027522935</v>
      </c>
      <c r="E18" s="17">
        <v>1</v>
      </c>
      <c r="F18" s="17">
        <v>1.2033898305084745</v>
      </c>
      <c r="G18" s="17">
        <v>1.1681415929203542</v>
      </c>
      <c r="H18" s="37"/>
      <c r="I18" s="42"/>
      <c r="J18" s="42"/>
      <c r="K18" s="42"/>
      <c r="L18" s="42"/>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row>
    <row r="19" spans="1:38" ht="17.25" thickBot="1" x14ac:dyDescent="0.35">
      <c r="A19" s="42"/>
      <c r="B19" s="19" t="s">
        <v>92</v>
      </c>
      <c r="C19" s="16">
        <v>1</v>
      </c>
      <c r="D19" s="16">
        <v>1</v>
      </c>
      <c r="E19" s="16">
        <v>1</v>
      </c>
      <c r="F19" s="16">
        <v>1</v>
      </c>
      <c r="G19" s="16">
        <v>1</v>
      </c>
      <c r="H19" s="37"/>
      <c r="I19" s="42"/>
      <c r="J19" s="42"/>
      <c r="K19" s="42"/>
      <c r="L19" s="42"/>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row>
    <row r="20" spans="1:38" ht="17.25" thickBot="1" x14ac:dyDescent="0.35">
      <c r="A20" s="42"/>
      <c r="B20" s="19" t="s">
        <v>173</v>
      </c>
      <c r="C20" s="17">
        <v>1.05</v>
      </c>
      <c r="D20" s="17">
        <v>1.0990099009900991</v>
      </c>
      <c r="E20" s="17">
        <v>1</v>
      </c>
      <c r="F20" s="17">
        <v>1.1470588235294117</v>
      </c>
      <c r="G20" s="17">
        <v>1.1188118811881187</v>
      </c>
      <c r="H20" s="37"/>
      <c r="I20" s="42"/>
      <c r="J20" s="42"/>
      <c r="K20" s="42"/>
      <c r="L20" s="42"/>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row>
    <row r="21" spans="1:38" ht="17.25" thickBot="1" x14ac:dyDescent="0.35">
      <c r="A21" s="42"/>
      <c r="B21" s="19" t="s">
        <v>174</v>
      </c>
      <c r="C21" s="16">
        <v>1.1000000000000001</v>
      </c>
      <c r="D21" s="16">
        <v>1.198019801980198</v>
      </c>
      <c r="E21" s="16">
        <v>1</v>
      </c>
      <c r="F21" s="16">
        <v>1.2941176470588236</v>
      </c>
      <c r="G21" s="16">
        <v>1.2376237623762376</v>
      </c>
      <c r="H21" s="37"/>
      <c r="I21" s="42"/>
      <c r="J21" s="42"/>
      <c r="K21" s="42"/>
      <c r="L21" s="42"/>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row>
    <row r="22" spans="1:38" ht="17.25" thickBot="1" x14ac:dyDescent="0.35">
      <c r="A22" s="42"/>
      <c r="B22" s="19" t="s">
        <v>94</v>
      </c>
      <c r="C22" s="17">
        <v>1</v>
      </c>
      <c r="D22" s="17">
        <v>1</v>
      </c>
      <c r="E22" s="17">
        <v>1</v>
      </c>
      <c r="F22" s="17">
        <v>1</v>
      </c>
      <c r="G22" s="17">
        <v>1</v>
      </c>
      <c r="H22" s="37"/>
      <c r="I22" s="42"/>
      <c r="J22" s="42"/>
      <c r="K22" s="42"/>
      <c r="L22" s="42"/>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row>
    <row r="23" spans="1:38" ht="17.25" thickBot="1" x14ac:dyDescent="0.35">
      <c r="A23" s="42"/>
      <c r="B23" s="19" t="s">
        <v>175</v>
      </c>
      <c r="C23" s="16">
        <v>1.05</v>
      </c>
      <c r="D23" s="16">
        <v>1.0673076923076923</v>
      </c>
      <c r="E23" s="16">
        <v>1</v>
      </c>
      <c r="F23" s="16">
        <v>1.1028037383177569</v>
      </c>
      <c r="G23" s="16">
        <v>1.0857142857142856</v>
      </c>
      <c r="H23" s="37"/>
      <c r="I23" s="42"/>
      <c r="J23" s="42"/>
      <c r="K23" s="42"/>
      <c r="L23" s="42"/>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row>
    <row r="24" spans="1:38" ht="17.25" thickBot="1" x14ac:dyDescent="0.35">
      <c r="A24" s="42"/>
      <c r="B24" s="19" t="s">
        <v>176</v>
      </c>
      <c r="C24" s="17">
        <v>1.1000000000000001</v>
      </c>
      <c r="D24" s="17">
        <v>1.1442307692307692</v>
      </c>
      <c r="E24" s="17">
        <v>1</v>
      </c>
      <c r="F24" s="17">
        <v>1.205607476635514</v>
      </c>
      <c r="G24" s="17">
        <v>1.1714285714285713</v>
      </c>
      <c r="H24" s="37"/>
      <c r="I24" s="42"/>
      <c r="J24" s="42"/>
      <c r="K24" s="42"/>
      <c r="L24" s="42"/>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row>
    <row r="25" spans="1:38" x14ac:dyDescent="0.3">
      <c r="A25" s="42"/>
      <c r="B25" s="56" t="s">
        <v>112</v>
      </c>
      <c r="C25" s="42"/>
      <c r="D25" s="42"/>
      <c r="E25" s="42"/>
      <c r="F25" s="42"/>
      <c r="G25" s="42"/>
      <c r="H25" s="37"/>
      <c r="I25" s="42"/>
      <c r="J25" s="42"/>
      <c r="K25" s="42"/>
      <c r="L25" s="42"/>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row>
    <row r="26" spans="1:38" x14ac:dyDescent="0.3">
      <c r="A26" s="42"/>
      <c r="B26" s="56" t="s">
        <v>177</v>
      </c>
      <c r="C26" s="42"/>
      <c r="D26" s="42"/>
      <c r="E26" s="42"/>
      <c r="F26" s="42"/>
      <c r="G26" s="42"/>
      <c r="H26" s="37"/>
      <c r="I26" s="42"/>
      <c r="J26" s="42"/>
      <c r="K26" s="42"/>
      <c r="L26" s="42"/>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row>
    <row r="27" spans="1:38" x14ac:dyDescent="0.3">
      <c r="A27" s="42"/>
      <c r="B27" s="56" t="s">
        <v>218</v>
      </c>
      <c r="C27" s="42"/>
      <c r="D27" s="42"/>
      <c r="E27" s="42"/>
      <c r="F27" s="42"/>
      <c r="G27" s="42"/>
      <c r="H27" s="37"/>
      <c r="I27" s="42"/>
      <c r="J27" s="42"/>
      <c r="K27" s="42"/>
      <c r="L27" s="42"/>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row>
    <row r="28" spans="1:38" x14ac:dyDescent="0.3">
      <c r="A28" s="42"/>
      <c r="B28" s="56"/>
      <c r="C28" s="42"/>
      <c r="D28" s="42"/>
      <c r="E28" s="42"/>
      <c r="F28" s="42"/>
      <c r="G28" s="42"/>
      <c r="H28" s="37"/>
      <c r="I28" s="42"/>
      <c r="J28" s="42"/>
      <c r="K28" s="42"/>
      <c r="L28" s="42"/>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row>
    <row r="29" spans="1:38" ht="19.5" thickBot="1" x14ac:dyDescent="0.4">
      <c r="A29" s="42"/>
      <c r="B29" s="45" t="s">
        <v>178</v>
      </c>
      <c r="C29" s="42"/>
      <c r="D29" s="42"/>
      <c r="E29" s="42"/>
      <c r="F29" s="42"/>
      <c r="G29" s="42"/>
      <c r="H29" s="37"/>
      <c r="I29" s="42"/>
      <c r="J29" s="42"/>
      <c r="K29" s="42"/>
      <c r="L29" s="42"/>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row>
    <row r="30" spans="1:38" ht="34.5" thickTop="1" thickBot="1" x14ac:dyDescent="0.35">
      <c r="A30" s="42"/>
      <c r="B30" s="18" t="s">
        <v>145</v>
      </c>
      <c r="C30" s="18" t="s">
        <v>163</v>
      </c>
      <c r="D30" s="18" t="s">
        <v>164</v>
      </c>
      <c r="E30" s="18" t="s">
        <v>165</v>
      </c>
      <c r="F30" s="18" t="s">
        <v>166</v>
      </c>
      <c r="G30" s="42"/>
      <c r="H30" s="37"/>
      <c r="I30" s="42"/>
      <c r="J30" s="42"/>
      <c r="K30" s="42"/>
      <c r="L30" s="42"/>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row>
    <row r="31" spans="1:38" ht="17.25" thickBot="1" x14ac:dyDescent="0.35">
      <c r="A31" s="42"/>
      <c r="B31" s="19" t="s">
        <v>219</v>
      </c>
      <c r="C31" s="74">
        <v>0.64814814814814814</v>
      </c>
      <c r="D31" s="74">
        <v>0</v>
      </c>
      <c r="E31" s="74">
        <v>7.407407407407407E-2</v>
      </c>
      <c r="F31" s="74">
        <v>0.27777777777777779</v>
      </c>
      <c r="G31" s="42"/>
      <c r="H31" s="37"/>
      <c r="I31" s="42"/>
      <c r="J31" s="42"/>
      <c r="K31" s="42"/>
      <c r="L31" s="42"/>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row>
    <row r="32" spans="1:38" x14ac:dyDescent="0.3">
      <c r="A32" s="42"/>
      <c r="B32" s="30"/>
      <c r="C32" s="42"/>
      <c r="D32" s="42"/>
      <c r="E32" s="42"/>
      <c r="F32" s="42"/>
      <c r="G32" s="42"/>
      <c r="H32" s="37"/>
      <c r="I32" s="42"/>
      <c r="J32" s="42"/>
      <c r="K32" s="42"/>
      <c r="L32" s="42"/>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row>
    <row r="33" spans="1:38" x14ac:dyDescent="0.3">
      <c r="A33" s="42"/>
      <c r="B33" s="42"/>
      <c r="C33" s="42"/>
      <c r="D33" s="42"/>
      <c r="E33" s="42"/>
      <c r="F33" s="42"/>
      <c r="G33" s="42"/>
      <c r="H33" s="42"/>
      <c r="I33" s="42"/>
      <c r="J33" s="42"/>
      <c r="K33" s="42"/>
      <c r="L33" s="42"/>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row>
    <row r="34" spans="1:38" ht="19.5" thickBot="1" x14ac:dyDescent="0.4">
      <c r="A34" s="42"/>
      <c r="B34" s="45" t="s">
        <v>220</v>
      </c>
      <c r="C34" s="42"/>
      <c r="D34" s="42"/>
      <c r="E34" s="42"/>
      <c r="F34" s="42"/>
      <c r="G34" s="42"/>
      <c r="H34" s="42"/>
      <c r="I34" s="42"/>
      <c r="J34" s="42"/>
      <c r="K34" s="42"/>
      <c r="L34" s="42"/>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row>
    <row r="35" spans="1:38" ht="51" thickTop="1" thickBot="1" x14ac:dyDescent="0.35">
      <c r="A35" s="42"/>
      <c r="B35" s="86"/>
      <c r="C35" s="86" t="s">
        <v>219</v>
      </c>
      <c r="D35" s="42"/>
      <c r="E35" s="37"/>
      <c r="F35" s="37"/>
      <c r="G35" s="37"/>
      <c r="H35" s="37"/>
      <c r="I35" s="37"/>
      <c r="J35" s="37"/>
      <c r="K35" s="37"/>
      <c r="L35" s="42"/>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row>
    <row r="36" spans="1:38" ht="17.25" thickBot="1" x14ac:dyDescent="0.35">
      <c r="A36" s="42"/>
      <c r="B36" s="19" t="s">
        <v>90</v>
      </c>
      <c r="C36" s="17">
        <f>SUMPRODUCT($C10:$F10,INDEX($C:$F,MATCH(C$35,$B:$B,0),0))</f>
        <v>1</v>
      </c>
      <c r="D36" s="42"/>
      <c r="E36" s="37"/>
      <c r="F36" s="37"/>
      <c r="G36" s="37"/>
      <c r="H36" s="37"/>
      <c r="I36" s="37"/>
      <c r="J36" s="37"/>
      <c r="K36" s="37"/>
      <c r="L36" s="42"/>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row>
    <row r="37" spans="1:38" ht="17.25" thickBot="1" x14ac:dyDescent="0.35">
      <c r="A37" s="42"/>
      <c r="B37" s="19" t="s">
        <v>82</v>
      </c>
      <c r="C37" s="16">
        <f>SUMPRODUCT($C13:$F13,INDEX($C:$F,MATCH(C$35,$B:$B,0),0))</f>
        <v>1</v>
      </c>
      <c r="D37" s="42"/>
      <c r="E37" s="37"/>
      <c r="F37" s="37"/>
      <c r="G37" s="37"/>
      <c r="H37" s="37"/>
      <c r="I37" s="37"/>
      <c r="J37" s="37"/>
      <c r="K37" s="37"/>
      <c r="L37" s="42"/>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row>
    <row r="38" spans="1:38" ht="17.25" thickBot="1" x14ac:dyDescent="0.35">
      <c r="A38" s="42"/>
      <c r="B38" s="19" t="s">
        <v>86</v>
      </c>
      <c r="C38" s="17">
        <f>SUMPRODUCT($C16:$F16,INDEX($C:$F,MATCH(C$35,$B:$B,0),0))</f>
        <v>1</v>
      </c>
      <c r="D38" s="42"/>
      <c r="E38" s="37"/>
      <c r="F38" s="37"/>
      <c r="G38" s="37"/>
      <c r="H38" s="37"/>
      <c r="I38" s="37"/>
      <c r="J38" s="37"/>
      <c r="K38" s="37"/>
      <c r="L38" s="42"/>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row>
    <row r="39" spans="1:38" ht="17.25" thickBot="1" x14ac:dyDescent="0.35">
      <c r="A39" s="42"/>
      <c r="B39" s="19" t="s">
        <v>92</v>
      </c>
      <c r="C39" s="16">
        <f>SUMPRODUCT($C19:$F19,INDEX($C:$F,MATCH(C$35,$B:$B,0),0))</f>
        <v>1</v>
      </c>
      <c r="D39" s="42"/>
      <c r="E39" s="37"/>
      <c r="F39" s="37"/>
      <c r="G39" s="37"/>
      <c r="H39" s="37"/>
      <c r="I39" s="37"/>
      <c r="J39" s="37"/>
      <c r="K39" s="37"/>
      <c r="L39" s="42"/>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row>
    <row r="40" spans="1:38" ht="17.25" thickBot="1" x14ac:dyDescent="0.35">
      <c r="A40" s="42"/>
      <c r="B40" s="19" t="s">
        <v>94</v>
      </c>
      <c r="C40" s="17">
        <f>SUMPRODUCT($C22:$F22,INDEX($C:$F,MATCH(C$35,$B:$B,0),0))</f>
        <v>1</v>
      </c>
      <c r="D40" s="42"/>
      <c r="E40" s="37"/>
      <c r="F40" s="37"/>
      <c r="G40" s="37"/>
      <c r="H40" s="37"/>
      <c r="I40" s="37"/>
      <c r="J40" s="37"/>
      <c r="K40" s="37"/>
      <c r="L40" s="42"/>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row>
    <row r="41" spans="1:38" x14ac:dyDescent="0.3">
      <c r="A41" s="42"/>
      <c r="B41" s="42"/>
      <c r="C41" s="42"/>
      <c r="D41" s="42"/>
      <c r="E41" s="42"/>
      <c r="F41" s="42"/>
      <c r="G41" s="42"/>
      <c r="H41" s="42"/>
      <c r="I41" s="42"/>
      <c r="J41" s="42"/>
      <c r="K41" s="42"/>
      <c r="L41" s="42"/>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row>
    <row r="42" spans="1:38" x14ac:dyDescent="0.3">
      <c r="A42" s="42"/>
      <c r="B42" s="42"/>
      <c r="C42" s="42"/>
      <c r="D42" s="42"/>
      <c r="E42" s="42"/>
      <c r="F42" s="42"/>
      <c r="G42" s="42"/>
      <c r="H42" s="42"/>
      <c r="I42" s="42"/>
      <c r="J42" s="42"/>
      <c r="K42" s="42"/>
      <c r="L42" s="42"/>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row>
    <row r="43" spans="1:38" s="3" customFormat="1" ht="24.75" thickBot="1" x14ac:dyDescent="0.5">
      <c r="A43" s="20"/>
      <c r="B43" s="100" t="s">
        <v>221</v>
      </c>
      <c r="C43" s="10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row>
    <row r="44" spans="1:38" s="3" customFormat="1" ht="13.5" customHeight="1" thickTop="1" x14ac:dyDescent="0.2">
      <c r="A44" s="20"/>
      <c r="B44" s="56" t="s">
        <v>71</v>
      </c>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row>
    <row r="45" spans="1:38" s="3" customFormat="1" ht="13.5" customHeight="1" x14ac:dyDescent="0.2">
      <c r="A45" s="20"/>
      <c r="B45" s="56" t="s">
        <v>222</v>
      </c>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row>
    <row r="46" spans="1:38" s="3" customFormat="1" ht="13.5" customHeight="1" x14ac:dyDescent="0.2">
      <c r="A46" s="20"/>
      <c r="B46" s="56" t="s">
        <v>72</v>
      </c>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row>
    <row r="47" spans="1:38" s="3" customFormat="1" ht="12.75" x14ac:dyDescent="0.2">
      <c r="A47" s="20"/>
      <c r="B47" s="37"/>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row>
    <row r="48" spans="1:38" s="3" customFormat="1" ht="12.75" x14ac:dyDescent="0.2">
      <c r="A48" s="20"/>
      <c r="B48" s="37"/>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row>
    <row r="49" spans="1:49" s="3" customFormat="1" ht="15.75" thickBot="1" x14ac:dyDescent="0.3">
      <c r="A49" s="20"/>
      <c r="B49" s="32" t="s">
        <v>73</v>
      </c>
      <c r="C49" s="32" t="s">
        <v>74</v>
      </c>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row>
    <row r="50" spans="1:49" s="3" customFormat="1" ht="22.9" customHeight="1" thickBot="1" x14ac:dyDescent="0.25">
      <c r="A50" s="20"/>
      <c r="B50" s="40" t="s">
        <v>219</v>
      </c>
      <c r="C50" s="41" t="s">
        <v>27</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row>
    <row r="51" spans="1:49" s="3" customFormat="1" ht="13.5" thickBot="1" x14ac:dyDescent="0.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W51" s="24" t="s">
        <v>223</v>
      </c>
    </row>
    <row r="52" spans="1:49" s="3" customFormat="1" ht="17.25" thickBot="1" x14ac:dyDescent="0.25">
      <c r="A52" s="20"/>
      <c r="B52" s="18" t="s">
        <v>76</v>
      </c>
      <c r="C52" s="18" t="s">
        <v>77</v>
      </c>
      <c r="D52" s="18" t="s">
        <v>37</v>
      </c>
      <c r="E52" s="18" t="s">
        <v>78</v>
      </c>
      <c r="F52" s="18" t="s">
        <v>79</v>
      </c>
      <c r="G52" s="18" t="s">
        <v>45</v>
      </c>
      <c r="H52" s="18" t="s">
        <v>40</v>
      </c>
      <c r="I52" s="18" t="s">
        <v>46</v>
      </c>
      <c r="J52" s="18" t="s">
        <v>47</v>
      </c>
      <c r="K52" s="18" t="s">
        <v>48</v>
      </c>
      <c r="L52" s="18" t="s">
        <v>39</v>
      </c>
      <c r="M52" s="18" t="s">
        <v>38</v>
      </c>
      <c r="N52" s="18" t="s">
        <v>49</v>
      </c>
      <c r="O52" s="18" t="s">
        <v>50</v>
      </c>
      <c r="P52" s="18" t="s">
        <v>51</v>
      </c>
      <c r="Q52" s="18" t="s">
        <v>52</v>
      </c>
      <c r="R52" s="18" t="s">
        <v>53</v>
      </c>
      <c r="S52" s="18" t="s">
        <v>54</v>
      </c>
      <c r="T52" s="18" t="s">
        <v>55</v>
      </c>
      <c r="U52" s="18" t="s">
        <v>56</v>
      </c>
      <c r="V52" s="18" t="s">
        <v>57</v>
      </c>
      <c r="W52" s="18" t="s">
        <v>58</v>
      </c>
      <c r="X52" s="18" t="s">
        <v>59</v>
      </c>
      <c r="Y52" s="18" t="s">
        <v>60</v>
      </c>
      <c r="Z52" s="18" t="s">
        <v>41</v>
      </c>
      <c r="AA52" s="18" t="s">
        <v>61</v>
      </c>
      <c r="AB52" s="18" t="s">
        <v>62</v>
      </c>
      <c r="AC52" s="18" t="s">
        <v>63</v>
      </c>
      <c r="AD52" s="18" t="s">
        <v>64</v>
      </c>
      <c r="AE52" s="18" t="s">
        <v>65</v>
      </c>
      <c r="AF52" s="18" t="s">
        <v>66</v>
      </c>
      <c r="AG52" s="18" t="s">
        <v>67</v>
      </c>
      <c r="AH52" s="18" t="s">
        <v>68</v>
      </c>
      <c r="AI52" s="18" t="s">
        <v>69</v>
      </c>
      <c r="AJ52" s="18" t="s">
        <v>70</v>
      </c>
      <c r="AK52" s="18" t="s">
        <v>104</v>
      </c>
      <c r="AL52" s="20"/>
    </row>
    <row r="53" spans="1:49" s="3" customFormat="1" ht="17.25" thickBot="1" x14ac:dyDescent="0.35">
      <c r="A53" s="20"/>
      <c r="B53" s="19" t="str">
        <f>$B$50</f>
        <v xml:space="preserve">Electrolysers - Proton Exchange Membrane </v>
      </c>
      <c r="C53" s="19" t="str">
        <f>$C$50</f>
        <v>Step Change</v>
      </c>
      <c r="D53" s="35" t="s">
        <v>29</v>
      </c>
      <c r="E53" s="35" t="s">
        <v>82</v>
      </c>
      <c r="F53" s="27">
        <f>INDEX($C$36:$H$40,MATCH($E53,$B$36:$B$40,0),MATCH($B53,$C$35:$H$35,0))</f>
        <v>1</v>
      </c>
      <c r="G53" s="72">
        <f>SUMIFS('Build Costs - PEM'!D:D,'Build Costs - PEM'!$B:$B,$B53,'Build Costs - PEM'!$C:$C,$C53)*$F53</f>
        <v>2700</v>
      </c>
      <c r="H53" s="72">
        <f>SUMIFS('Build Costs - PEM'!E:E,'Build Costs - PEM'!$B:$B,$B53,'Build Costs - PEM'!$C:$C,$C53)*$F53</f>
        <v>2442.0927349973117</v>
      </c>
      <c r="I53" s="72">
        <f>SUMIFS('Build Costs - PEM'!F:F,'Build Costs - PEM'!$B:$B,$B53,'Build Costs - PEM'!$C:$C,$C53)*$F53</f>
        <v>2208.821083824685</v>
      </c>
      <c r="J53" s="72">
        <f>SUMIFS('Build Costs - PEM'!G:G,'Build Costs - PEM'!$B:$B,$B53,'Build Costs - PEM'!$C:$C,$C53)*$F53</f>
        <v>1997.8318228582041</v>
      </c>
      <c r="K53" s="72">
        <f>SUMIFS('Build Costs - PEM'!H:H,'Build Costs - PEM'!$B:$B,$B53,'Build Costs - PEM'!$C:$C,$C53)*$F53</f>
        <v>1806.996511240169</v>
      </c>
      <c r="L53" s="72">
        <f>SUMIFS('Build Costs - PEM'!I:I,'Build Costs - PEM'!$B:$B,$B53,'Build Costs - PEM'!$C:$C,$C53)*$F53</f>
        <v>1634.3900193574461</v>
      </c>
      <c r="M53" s="72">
        <f>SUMIFS('Build Costs - PEM'!J:J,'Build Costs - PEM'!$B:$B,$B53,'Build Costs - PEM'!$C:$C,$C53)*$F53</f>
        <v>1478.2711083055312</v>
      </c>
      <c r="N53" s="72">
        <f>SUMIFS('Build Costs - PEM'!K:K,'Build Costs - PEM'!$B:$B,$B53,'Build Costs - PEM'!$C:$C,$C53)*$F53</f>
        <v>1337.0648644256896</v>
      </c>
      <c r="O53" s="72">
        <f>SUMIFS('Build Costs - PEM'!L:L,'Build Costs - PEM'!$B:$B,$B53,'Build Costs - PEM'!$C:$C,$C53)*$F53</f>
        <v>1209.3468117163488</v>
      </c>
      <c r="P53" s="72">
        <f>SUMIFS('Build Costs - PEM'!M:M,'Build Costs - PEM'!$B:$B,$B53,'Build Costs - PEM'!$C:$C,$C53)*$F53</f>
        <v>1093.8285418461694</v>
      </c>
      <c r="Q53" s="72">
        <f>SUMIFS('Build Costs - PEM'!N:N,'Build Costs - PEM'!$B:$B,$B53,'Build Costs - PEM'!$C:$C,$C53)*$F53</f>
        <v>989.34471680564184</v>
      </c>
      <c r="R53" s="72">
        <f>SUMIFS('Build Costs - PEM'!O:O,'Build Costs - PEM'!$B:$B,$B53,'Build Costs - PEM'!$C:$C,$C53)*$F53</f>
        <v>894.84131308112239</v>
      </c>
      <c r="S53" s="72">
        <f>SUMIFS('Build Costs - PEM'!P:P,'Build Costs - PEM'!$B:$B,$B53,'Build Costs - PEM'!$C:$C,$C53)*$F53</f>
        <v>809.36498875957921</v>
      </c>
      <c r="T53" s="72">
        <f>SUMIFS('Build Costs - PEM'!Q:Q,'Build Costs - PEM'!$B:$B,$B53,'Build Costs - PEM'!$C:$C,$C53)*$F53</f>
        <v>732.05346630035149</v>
      </c>
      <c r="U53" s="72">
        <f>SUMIFS('Build Costs - PEM'!R:R,'Build Costs - PEM'!$B:$B,$B53,'Build Costs - PEM'!$C:$C,$C53)*$F53</f>
        <v>662.12683395618058</v>
      </c>
      <c r="V53" s="72">
        <f>SUMIFS('Build Costs - PEM'!S:S,'Build Costs - PEM'!$B:$B,$B53,'Build Costs - PEM'!$C:$C,$C53)*$F53</f>
        <v>598.87967809302211</v>
      </c>
      <c r="W53" s="72">
        <f>SUMIFS('Build Costs - PEM'!T:T,'Build Costs - PEM'!$B:$B,$B53,'Build Costs - PEM'!$C:$C,$C53)*$F53</f>
        <v>541.67396704018438</v>
      </c>
      <c r="X53" s="72">
        <f>SUMIFS('Build Costs - PEM'!U:U,'Build Costs - PEM'!$B:$B,$B53,'Build Costs - PEM'!$C:$C,$C53)*$F53</f>
        <v>489.93261468370645</v>
      </c>
      <c r="Y53" s="72">
        <f>SUMIFS('Build Costs - PEM'!V:V,'Build Costs - PEM'!$B:$B,$B53,'Build Costs - PEM'!$C:$C,$C53)*$F53</f>
        <v>443.13365887308026</v>
      </c>
      <c r="Z53" s="72">
        <f>SUMIFS('Build Costs - PEM'!W:W,'Build Costs - PEM'!$B:$B,$B53,'Build Costs - PEM'!$C:$C,$C53)*$F53</f>
        <v>400.80499591360245</v>
      </c>
      <c r="AA53" s="72">
        <f>SUMIFS('Build Costs - PEM'!X:X,'Build Costs - PEM'!$B:$B,$B53,'Build Costs - PEM'!$C:$C,$C53)*$F53</f>
        <v>381.92770431972679</v>
      </c>
      <c r="AB53" s="72">
        <f>SUMIFS('Build Costs - PEM'!Y:Y,'Build Costs - PEM'!$B:$B,$B53,'Build Costs - PEM'!$C:$C,$C53)*$F53</f>
        <v>366.27126828809662</v>
      </c>
      <c r="AC53" s="72">
        <f>SUMIFS('Build Costs - PEM'!Z:Z,'Build Costs - PEM'!$B:$B,$B53,'Build Costs - PEM'!$C:$C,$C53)*$F53</f>
        <v>352.93469500798784</v>
      </c>
      <c r="AD53" s="72">
        <f>SUMIFS('Build Costs - PEM'!AA:AA,'Build Costs - PEM'!$B:$B,$B53,'Build Costs - PEM'!$C:$C,$C53)*$F53</f>
        <v>340.73307149270295</v>
      </c>
      <c r="AE53" s="72">
        <f>SUMIFS('Build Costs - PEM'!AB:AB,'Build Costs - PEM'!$B:$B,$B53,'Build Costs - PEM'!$C:$C,$C53)*$F53</f>
        <v>326.67437807808602</v>
      </c>
      <c r="AF53" s="72">
        <f>SUMIFS('Build Costs - PEM'!AC:AC,'Build Costs - PEM'!$B:$B,$B53,'Build Costs - PEM'!$C:$C,$C53)*$F53</f>
        <v>314.4498666727149</v>
      </c>
      <c r="AG53" s="72">
        <f>SUMIFS('Build Costs - PEM'!AD:AD,'Build Costs - PEM'!$B:$B,$B53,'Build Costs - PEM'!$C:$C,$C53)*$F53</f>
        <v>303.68582352101856</v>
      </c>
      <c r="AH53" s="72">
        <f>SUMIFS('Build Costs - PEM'!AE:AE,'Build Costs - PEM'!$B:$B,$B53,'Build Costs - PEM'!$C:$C,$C53)*$F53</f>
        <v>294.10726620623069</v>
      </c>
      <c r="AI53" s="72">
        <f>SUMIFS('Build Costs - PEM'!AF:AF,'Build Costs - PEM'!$B:$B,$B53,'Build Costs - PEM'!$C:$C,$C53)*$F53</f>
        <v>282.39502032660278</v>
      </c>
      <c r="AJ53" s="72">
        <f>SUMIFS('Build Costs - PEM'!AG:AG,'Build Costs - PEM'!$B:$B,$B53,'Build Costs - PEM'!$C:$C,$C53)*$F53</f>
        <v>267.56543728260044</v>
      </c>
      <c r="AK53" s="72">
        <f>SUMIFS('Build Costs - PEM'!AH:AH,'Build Costs - PEM'!$B:$B,$B53,'Build Costs - PEM'!$C:$C,$C53)*$F53</f>
        <v>441</v>
      </c>
      <c r="AL53" s="20"/>
      <c r="AW53" s="90" t="s">
        <v>27</v>
      </c>
    </row>
    <row r="54" spans="1:49" s="3" customFormat="1" ht="17.25" thickBot="1" x14ac:dyDescent="0.35">
      <c r="A54" s="20"/>
      <c r="B54" s="19" t="str">
        <f>$B$50</f>
        <v xml:space="preserve">Electrolysers - Proton Exchange Membrane </v>
      </c>
      <c r="C54" s="19" t="str">
        <f>$C$50</f>
        <v>Step Change</v>
      </c>
      <c r="D54" s="35" t="s">
        <v>31</v>
      </c>
      <c r="E54" s="35" t="s">
        <v>86</v>
      </c>
      <c r="F54" s="27">
        <f>INDEX($C$36:$H$40,MATCH($E54,$B$36:$B$40,0),MATCH($B54,$C$35:$H$35,0))</f>
        <v>1</v>
      </c>
      <c r="G54" s="73">
        <f>SUMIFS('Build Costs - PEM'!D:D,'Build Costs - PEM'!$B:$B,$B54,'Build Costs - PEM'!$C:$C,$C54)*$F54</f>
        <v>2700</v>
      </c>
      <c r="H54" s="73">
        <f>SUMIFS('Build Costs - PEM'!E:E,'Build Costs - PEM'!$B:$B,$B54,'Build Costs - PEM'!$C:$C,$C54)*$F54</f>
        <v>2442.0927349973117</v>
      </c>
      <c r="I54" s="73">
        <f>SUMIFS('Build Costs - PEM'!F:F,'Build Costs - PEM'!$B:$B,$B54,'Build Costs - PEM'!$C:$C,$C54)*$F54</f>
        <v>2208.821083824685</v>
      </c>
      <c r="J54" s="73">
        <f>SUMIFS('Build Costs - PEM'!G:G,'Build Costs - PEM'!$B:$B,$B54,'Build Costs - PEM'!$C:$C,$C54)*$F54</f>
        <v>1997.8318228582041</v>
      </c>
      <c r="K54" s="73">
        <f>SUMIFS('Build Costs - PEM'!H:H,'Build Costs - PEM'!$B:$B,$B54,'Build Costs - PEM'!$C:$C,$C54)*$F54</f>
        <v>1806.996511240169</v>
      </c>
      <c r="L54" s="73">
        <f>SUMIFS('Build Costs - PEM'!I:I,'Build Costs - PEM'!$B:$B,$B54,'Build Costs - PEM'!$C:$C,$C54)*$F54</f>
        <v>1634.3900193574461</v>
      </c>
      <c r="M54" s="73">
        <f>SUMIFS('Build Costs - PEM'!J:J,'Build Costs - PEM'!$B:$B,$B54,'Build Costs - PEM'!$C:$C,$C54)*$F54</f>
        <v>1478.2711083055312</v>
      </c>
      <c r="N54" s="73">
        <f>SUMIFS('Build Costs - PEM'!K:K,'Build Costs - PEM'!$B:$B,$B54,'Build Costs - PEM'!$C:$C,$C54)*$F54</f>
        <v>1337.0648644256896</v>
      </c>
      <c r="O54" s="73">
        <f>SUMIFS('Build Costs - PEM'!L:L,'Build Costs - PEM'!$B:$B,$B54,'Build Costs - PEM'!$C:$C,$C54)*$F54</f>
        <v>1209.3468117163488</v>
      </c>
      <c r="P54" s="73">
        <f>SUMIFS('Build Costs - PEM'!M:M,'Build Costs - PEM'!$B:$B,$B54,'Build Costs - PEM'!$C:$C,$C54)*$F54</f>
        <v>1093.8285418461694</v>
      </c>
      <c r="Q54" s="73">
        <f>SUMIFS('Build Costs - PEM'!N:N,'Build Costs - PEM'!$B:$B,$B54,'Build Costs - PEM'!$C:$C,$C54)*$F54</f>
        <v>989.34471680564184</v>
      </c>
      <c r="R54" s="73">
        <f>SUMIFS('Build Costs - PEM'!O:O,'Build Costs - PEM'!$B:$B,$B54,'Build Costs - PEM'!$C:$C,$C54)*$F54</f>
        <v>894.84131308112239</v>
      </c>
      <c r="S54" s="73">
        <f>SUMIFS('Build Costs - PEM'!P:P,'Build Costs - PEM'!$B:$B,$B54,'Build Costs - PEM'!$C:$C,$C54)*$F54</f>
        <v>809.36498875957921</v>
      </c>
      <c r="T54" s="73">
        <f>SUMIFS('Build Costs - PEM'!Q:Q,'Build Costs - PEM'!$B:$B,$B54,'Build Costs - PEM'!$C:$C,$C54)*$F54</f>
        <v>732.05346630035149</v>
      </c>
      <c r="U54" s="73">
        <f>SUMIFS('Build Costs - PEM'!R:R,'Build Costs - PEM'!$B:$B,$B54,'Build Costs - PEM'!$C:$C,$C54)*$F54</f>
        <v>662.12683395618058</v>
      </c>
      <c r="V54" s="73">
        <f>SUMIFS('Build Costs - PEM'!S:S,'Build Costs - PEM'!$B:$B,$B54,'Build Costs - PEM'!$C:$C,$C54)*$F54</f>
        <v>598.87967809302211</v>
      </c>
      <c r="W54" s="73">
        <f>SUMIFS('Build Costs - PEM'!T:T,'Build Costs - PEM'!$B:$B,$B54,'Build Costs - PEM'!$C:$C,$C54)*$F54</f>
        <v>541.67396704018438</v>
      </c>
      <c r="X54" s="73">
        <f>SUMIFS('Build Costs - PEM'!U:U,'Build Costs - PEM'!$B:$B,$B54,'Build Costs - PEM'!$C:$C,$C54)*$F54</f>
        <v>489.93261468370645</v>
      </c>
      <c r="Y54" s="73">
        <f>SUMIFS('Build Costs - PEM'!V:V,'Build Costs - PEM'!$B:$B,$B54,'Build Costs - PEM'!$C:$C,$C54)*$F54</f>
        <v>443.13365887308026</v>
      </c>
      <c r="Z54" s="73">
        <f>SUMIFS('Build Costs - PEM'!W:W,'Build Costs - PEM'!$B:$B,$B54,'Build Costs - PEM'!$C:$C,$C54)*$F54</f>
        <v>400.80499591360245</v>
      </c>
      <c r="AA54" s="73">
        <f>SUMIFS('Build Costs - PEM'!X:X,'Build Costs - PEM'!$B:$B,$B54,'Build Costs - PEM'!$C:$C,$C54)*$F54</f>
        <v>381.92770431972679</v>
      </c>
      <c r="AB54" s="73">
        <f>SUMIFS('Build Costs - PEM'!Y:Y,'Build Costs - PEM'!$B:$B,$B54,'Build Costs - PEM'!$C:$C,$C54)*$F54</f>
        <v>366.27126828809662</v>
      </c>
      <c r="AC54" s="73">
        <f>SUMIFS('Build Costs - PEM'!Z:Z,'Build Costs - PEM'!$B:$B,$B54,'Build Costs - PEM'!$C:$C,$C54)*$F54</f>
        <v>352.93469500798784</v>
      </c>
      <c r="AD54" s="73">
        <f>SUMIFS('Build Costs - PEM'!AA:AA,'Build Costs - PEM'!$B:$B,$B54,'Build Costs - PEM'!$C:$C,$C54)*$F54</f>
        <v>340.73307149270295</v>
      </c>
      <c r="AE54" s="73">
        <f>SUMIFS('Build Costs - PEM'!AB:AB,'Build Costs - PEM'!$B:$B,$B54,'Build Costs - PEM'!$C:$C,$C54)*$F54</f>
        <v>326.67437807808602</v>
      </c>
      <c r="AF54" s="73">
        <f>SUMIFS('Build Costs - PEM'!AC:AC,'Build Costs - PEM'!$B:$B,$B54,'Build Costs - PEM'!$C:$C,$C54)*$F54</f>
        <v>314.4498666727149</v>
      </c>
      <c r="AG54" s="73">
        <f>SUMIFS('Build Costs - PEM'!AD:AD,'Build Costs - PEM'!$B:$B,$B54,'Build Costs - PEM'!$C:$C,$C54)*$F54</f>
        <v>303.68582352101856</v>
      </c>
      <c r="AH54" s="73">
        <f>SUMIFS('Build Costs - PEM'!AE:AE,'Build Costs - PEM'!$B:$B,$B54,'Build Costs - PEM'!$C:$C,$C54)*$F54</f>
        <v>294.10726620623069</v>
      </c>
      <c r="AI54" s="73">
        <f>SUMIFS('Build Costs - PEM'!AF:AF,'Build Costs - PEM'!$B:$B,$B54,'Build Costs - PEM'!$C:$C,$C54)*$F54</f>
        <v>282.39502032660278</v>
      </c>
      <c r="AJ54" s="73">
        <f>SUMIFS('Build Costs - PEM'!AG:AG,'Build Costs - PEM'!$B:$B,$B54,'Build Costs - PEM'!$C:$C,$C54)*$F54</f>
        <v>267.56543728260044</v>
      </c>
      <c r="AK54" s="73">
        <f>SUMIFS('Build Costs - PEM'!AH:AH,'Build Costs - PEM'!$B:$B,$B54,'Build Costs - PEM'!$C:$C,$C54)*$F54</f>
        <v>441</v>
      </c>
      <c r="AL54" s="20"/>
      <c r="AW54" s="90" t="s">
        <v>257</v>
      </c>
    </row>
    <row r="55" spans="1:49" s="3" customFormat="1" ht="17.25" thickBot="1" x14ac:dyDescent="0.35">
      <c r="A55" s="20"/>
      <c r="B55" s="19" t="str">
        <f>$B$50</f>
        <v xml:space="preserve">Electrolysers - Proton Exchange Membrane </v>
      </c>
      <c r="C55" s="19" t="str">
        <f>$C$50</f>
        <v>Step Change</v>
      </c>
      <c r="D55" s="35" t="s">
        <v>32</v>
      </c>
      <c r="E55" s="35" t="s">
        <v>90</v>
      </c>
      <c r="F55" s="27">
        <f>INDEX($C$36:$H$40,MATCH($E55,$B$36:$B$40,0),MATCH($B55,$C$35:$H$35,0))</f>
        <v>1</v>
      </c>
      <c r="G55" s="72">
        <f>SUMIFS('Build Costs - PEM'!D:D,'Build Costs - PEM'!$B:$B,$B55,'Build Costs - PEM'!$C:$C,$C55)*$F55</f>
        <v>2700</v>
      </c>
      <c r="H55" s="72">
        <f>SUMIFS('Build Costs - PEM'!E:E,'Build Costs - PEM'!$B:$B,$B55,'Build Costs - PEM'!$C:$C,$C55)*$F55</f>
        <v>2442.0927349973117</v>
      </c>
      <c r="I55" s="72">
        <f>SUMIFS('Build Costs - PEM'!F:F,'Build Costs - PEM'!$B:$B,$B55,'Build Costs - PEM'!$C:$C,$C55)*$F55</f>
        <v>2208.821083824685</v>
      </c>
      <c r="J55" s="72">
        <f>SUMIFS('Build Costs - PEM'!G:G,'Build Costs - PEM'!$B:$B,$B55,'Build Costs - PEM'!$C:$C,$C55)*$F55</f>
        <v>1997.8318228582041</v>
      </c>
      <c r="K55" s="72">
        <f>SUMIFS('Build Costs - PEM'!H:H,'Build Costs - PEM'!$B:$B,$B55,'Build Costs - PEM'!$C:$C,$C55)*$F55</f>
        <v>1806.996511240169</v>
      </c>
      <c r="L55" s="72">
        <f>SUMIFS('Build Costs - PEM'!I:I,'Build Costs - PEM'!$B:$B,$B55,'Build Costs - PEM'!$C:$C,$C55)*$F55</f>
        <v>1634.3900193574461</v>
      </c>
      <c r="M55" s="72">
        <f>SUMIFS('Build Costs - PEM'!J:J,'Build Costs - PEM'!$B:$B,$B55,'Build Costs - PEM'!$C:$C,$C55)*$F55</f>
        <v>1478.2711083055312</v>
      </c>
      <c r="N55" s="72">
        <f>SUMIFS('Build Costs - PEM'!K:K,'Build Costs - PEM'!$B:$B,$B55,'Build Costs - PEM'!$C:$C,$C55)*$F55</f>
        <v>1337.0648644256896</v>
      </c>
      <c r="O55" s="72">
        <f>SUMIFS('Build Costs - PEM'!L:L,'Build Costs - PEM'!$B:$B,$B55,'Build Costs - PEM'!$C:$C,$C55)*$F55</f>
        <v>1209.3468117163488</v>
      </c>
      <c r="P55" s="72">
        <f>SUMIFS('Build Costs - PEM'!M:M,'Build Costs - PEM'!$B:$B,$B55,'Build Costs - PEM'!$C:$C,$C55)*$F55</f>
        <v>1093.8285418461694</v>
      </c>
      <c r="Q55" s="72">
        <f>SUMIFS('Build Costs - PEM'!N:N,'Build Costs - PEM'!$B:$B,$B55,'Build Costs - PEM'!$C:$C,$C55)*$F55</f>
        <v>989.34471680564184</v>
      </c>
      <c r="R55" s="72">
        <f>SUMIFS('Build Costs - PEM'!O:O,'Build Costs - PEM'!$B:$B,$B55,'Build Costs - PEM'!$C:$C,$C55)*$F55</f>
        <v>894.84131308112239</v>
      </c>
      <c r="S55" s="72">
        <f>SUMIFS('Build Costs - PEM'!P:P,'Build Costs - PEM'!$B:$B,$B55,'Build Costs - PEM'!$C:$C,$C55)*$F55</f>
        <v>809.36498875957921</v>
      </c>
      <c r="T55" s="72">
        <f>SUMIFS('Build Costs - PEM'!Q:Q,'Build Costs - PEM'!$B:$B,$B55,'Build Costs - PEM'!$C:$C,$C55)*$F55</f>
        <v>732.05346630035149</v>
      </c>
      <c r="U55" s="72">
        <f>SUMIFS('Build Costs - PEM'!R:R,'Build Costs - PEM'!$B:$B,$B55,'Build Costs - PEM'!$C:$C,$C55)*$F55</f>
        <v>662.12683395618058</v>
      </c>
      <c r="V55" s="72">
        <f>SUMIFS('Build Costs - PEM'!S:S,'Build Costs - PEM'!$B:$B,$B55,'Build Costs - PEM'!$C:$C,$C55)*$F55</f>
        <v>598.87967809302211</v>
      </c>
      <c r="W55" s="72">
        <f>SUMIFS('Build Costs - PEM'!T:T,'Build Costs - PEM'!$B:$B,$B55,'Build Costs - PEM'!$C:$C,$C55)*$F55</f>
        <v>541.67396704018438</v>
      </c>
      <c r="X55" s="72">
        <f>SUMIFS('Build Costs - PEM'!U:U,'Build Costs - PEM'!$B:$B,$B55,'Build Costs - PEM'!$C:$C,$C55)*$F55</f>
        <v>489.93261468370645</v>
      </c>
      <c r="Y55" s="72">
        <f>SUMIFS('Build Costs - PEM'!V:V,'Build Costs - PEM'!$B:$B,$B55,'Build Costs - PEM'!$C:$C,$C55)*$F55</f>
        <v>443.13365887308026</v>
      </c>
      <c r="Z55" s="72">
        <f>SUMIFS('Build Costs - PEM'!W:W,'Build Costs - PEM'!$B:$B,$B55,'Build Costs - PEM'!$C:$C,$C55)*$F55</f>
        <v>400.80499591360245</v>
      </c>
      <c r="AA55" s="72">
        <f>SUMIFS('Build Costs - PEM'!X:X,'Build Costs - PEM'!$B:$B,$B55,'Build Costs - PEM'!$C:$C,$C55)*$F55</f>
        <v>381.92770431972679</v>
      </c>
      <c r="AB55" s="72">
        <f>SUMIFS('Build Costs - PEM'!Y:Y,'Build Costs - PEM'!$B:$B,$B55,'Build Costs - PEM'!$C:$C,$C55)*$F55</f>
        <v>366.27126828809662</v>
      </c>
      <c r="AC55" s="72">
        <f>SUMIFS('Build Costs - PEM'!Z:Z,'Build Costs - PEM'!$B:$B,$B55,'Build Costs - PEM'!$C:$C,$C55)*$F55</f>
        <v>352.93469500798784</v>
      </c>
      <c r="AD55" s="72">
        <f>SUMIFS('Build Costs - PEM'!AA:AA,'Build Costs - PEM'!$B:$B,$B55,'Build Costs - PEM'!$C:$C,$C55)*$F55</f>
        <v>340.73307149270295</v>
      </c>
      <c r="AE55" s="72">
        <f>SUMIFS('Build Costs - PEM'!AB:AB,'Build Costs - PEM'!$B:$B,$B55,'Build Costs - PEM'!$C:$C,$C55)*$F55</f>
        <v>326.67437807808602</v>
      </c>
      <c r="AF55" s="72">
        <f>SUMIFS('Build Costs - PEM'!AC:AC,'Build Costs - PEM'!$B:$B,$B55,'Build Costs - PEM'!$C:$C,$C55)*$F55</f>
        <v>314.4498666727149</v>
      </c>
      <c r="AG55" s="72">
        <f>SUMIFS('Build Costs - PEM'!AD:AD,'Build Costs - PEM'!$B:$B,$B55,'Build Costs - PEM'!$C:$C,$C55)*$F55</f>
        <v>303.68582352101856</v>
      </c>
      <c r="AH55" s="72">
        <f>SUMIFS('Build Costs - PEM'!AE:AE,'Build Costs - PEM'!$B:$B,$B55,'Build Costs - PEM'!$C:$C,$C55)*$F55</f>
        <v>294.10726620623069</v>
      </c>
      <c r="AI55" s="72">
        <f>SUMIFS('Build Costs - PEM'!AF:AF,'Build Costs - PEM'!$B:$B,$B55,'Build Costs - PEM'!$C:$C,$C55)*$F55</f>
        <v>282.39502032660278</v>
      </c>
      <c r="AJ55" s="72">
        <f>SUMIFS('Build Costs - PEM'!AG:AG,'Build Costs - PEM'!$B:$B,$B55,'Build Costs - PEM'!$C:$C,$C55)*$F55</f>
        <v>267.56543728260044</v>
      </c>
      <c r="AK55" s="72">
        <f>SUMIFS('Build Costs - PEM'!AH:AH,'Build Costs - PEM'!$B:$B,$B55,'Build Costs - PEM'!$C:$C,$C55)*$F55</f>
        <v>441</v>
      </c>
      <c r="AL55" s="20"/>
      <c r="AW55" s="90" t="s">
        <v>248</v>
      </c>
    </row>
    <row r="56" spans="1:49" s="3" customFormat="1" ht="17.25" thickBot="1" x14ac:dyDescent="0.35">
      <c r="A56" s="20"/>
      <c r="B56" s="19" t="str">
        <f>$B$50</f>
        <v xml:space="preserve">Electrolysers - Proton Exchange Membrane </v>
      </c>
      <c r="C56" s="19" t="str">
        <f>$C$50</f>
        <v>Step Change</v>
      </c>
      <c r="D56" s="35" t="s">
        <v>33</v>
      </c>
      <c r="E56" s="35" t="s">
        <v>92</v>
      </c>
      <c r="F56" s="27">
        <f>INDEX($C$36:$H$40,MATCH($E56,$B$36:$B$40,0),MATCH($B56,$C$35:$H$35,0))</f>
        <v>1</v>
      </c>
      <c r="G56" s="73">
        <f>SUMIFS('Build Costs - PEM'!D:D,'Build Costs - PEM'!$B:$B,$B56,'Build Costs - PEM'!$C:$C,$C56)*$F56</f>
        <v>2700</v>
      </c>
      <c r="H56" s="73">
        <f>SUMIFS('Build Costs - PEM'!E:E,'Build Costs - PEM'!$B:$B,$B56,'Build Costs - PEM'!$C:$C,$C56)*$F56</f>
        <v>2442.0927349973117</v>
      </c>
      <c r="I56" s="73">
        <f>SUMIFS('Build Costs - PEM'!F:F,'Build Costs - PEM'!$B:$B,$B56,'Build Costs - PEM'!$C:$C,$C56)*$F56</f>
        <v>2208.821083824685</v>
      </c>
      <c r="J56" s="73">
        <f>SUMIFS('Build Costs - PEM'!G:G,'Build Costs - PEM'!$B:$B,$B56,'Build Costs - PEM'!$C:$C,$C56)*$F56</f>
        <v>1997.8318228582041</v>
      </c>
      <c r="K56" s="73">
        <f>SUMIFS('Build Costs - PEM'!H:H,'Build Costs - PEM'!$B:$B,$B56,'Build Costs - PEM'!$C:$C,$C56)*$F56</f>
        <v>1806.996511240169</v>
      </c>
      <c r="L56" s="73">
        <f>SUMIFS('Build Costs - PEM'!I:I,'Build Costs - PEM'!$B:$B,$B56,'Build Costs - PEM'!$C:$C,$C56)*$F56</f>
        <v>1634.3900193574461</v>
      </c>
      <c r="M56" s="73">
        <f>SUMIFS('Build Costs - PEM'!J:J,'Build Costs - PEM'!$B:$B,$B56,'Build Costs - PEM'!$C:$C,$C56)*$F56</f>
        <v>1478.2711083055312</v>
      </c>
      <c r="N56" s="73">
        <f>SUMIFS('Build Costs - PEM'!K:K,'Build Costs - PEM'!$B:$B,$B56,'Build Costs - PEM'!$C:$C,$C56)*$F56</f>
        <v>1337.0648644256896</v>
      </c>
      <c r="O56" s="73">
        <f>SUMIFS('Build Costs - PEM'!L:L,'Build Costs - PEM'!$B:$B,$B56,'Build Costs - PEM'!$C:$C,$C56)*$F56</f>
        <v>1209.3468117163488</v>
      </c>
      <c r="P56" s="73">
        <f>SUMIFS('Build Costs - PEM'!M:M,'Build Costs - PEM'!$B:$B,$B56,'Build Costs - PEM'!$C:$C,$C56)*$F56</f>
        <v>1093.8285418461694</v>
      </c>
      <c r="Q56" s="73">
        <f>SUMIFS('Build Costs - PEM'!N:N,'Build Costs - PEM'!$B:$B,$B56,'Build Costs - PEM'!$C:$C,$C56)*$F56</f>
        <v>989.34471680564184</v>
      </c>
      <c r="R56" s="73">
        <f>SUMIFS('Build Costs - PEM'!O:O,'Build Costs - PEM'!$B:$B,$B56,'Build Costs - PEM'!$C:$C,$C56)*$F56</f>
        <v>894.84131308112239</v>
      </c>
      <c r="S56" s="73">
        <f>SUMIFS('Build Costs - PEM'!P:P,'Build Costs - PEM'!$B:$B,$B56,'Build Costs - PEM'!$C:$C,$C56)*$F56</f>
        <v>809.36498875957921</v>
      </c>
      <c r="T56" s="73">
        <f>SUMIFS('Build Costs - PEM'!Q:Q,'Build Costs - PEM'!$B:$B,$B56,'Build Costs - PEM'!$C:$C,$C56)*$F56</f>
        <v>732.05346630035149</v>
      </c>
      <c r="U56" s="73">
        <f>SUMIFS('Build Costs - PEM'!R:R,'Build Costs - PEM'!$B:$B,$B56,'Build Costs - PEM'!$C:$C,$C56)*$F56</f>
        <v>662.12683395618058</v>
      </c>
      <c r="V56" s="73">
        <f>SUMIFS('Build Costs - PEM'!S:S,'Build Costs - PEM'!$B:$B,$B56,'Build Costs - PEM'!$C:$C,$C56)*$F56</f>
        <v>598.87967809302211</v>
      </c>
      <c r="W56" s="73">
        <f>SUMIFS('Build Costs - PEM'!T:T,'Build Costs - PEM'!$B:$B,$B56,'Build Costs - PEM'!$C:$C,$C56)*$F56</f>
        <v>541.67396704018438</v>
      </c>
      <c r="X56" s="73">
        <f>SUMIFS('Build Costs - PEM'!U:U,'Build Costs - PEM'!$B:$B,$B56,'Build Costs - PEM'!$C:$C,$C56)*$F56</f>
        <v>489.93261468370645</v>
      </c>
      <c r="Y56" s="73">
        <f>SUMIFS('Build Costs - PEM'!V:V,'Build Costs - PEM'!$B:$B,$B56,'Build Costs - PEM'!$C:$C,$C56)*$F56</f>
        <v>443.13365887308026</v>
      </c>
      <c r="Z56" s="73">
        <f>SUMIFS('Build Costs - PEM'!W:W,'Build Costs - PEM'!$B:$B,$B56,'Build Costs - PEM'!$C:$C,$C56)*$F56</f>
        <v>400.80499591360245</v>
      </c>
      <c r="AA56" s="73">
        <f>SUMIFS('Build Costs - PEM'!X:X,'Build Costs - PEM'!$B:$B,$B56,'Build Costs - PEM'!$C:$C,$C56)*$F56</f>
        <v>381.92770431972679</v>
      </c>
      <c r="AB56" s="73">
        <f>SUMIFS('Build Costs - PEM'!Y:Y,'Build Costs - PEM'!$B:$B,$B56,'Build Costs - PEM'!$C:$C,$C56)*$F56</f>
        <v>366.27126828809662</v>
      </c>
      <c r="AC56" s="73">
        <f>SUMIFS('Build Costs - PEM'!Z:Z,'Build Costs - PEM'!$B:$B,$B56,'Build Costs - PEM'!$C:$C,$C56)*$F56</f>
        <v>352.93469500798784</v>
      </c>
      <c r="AD56" s="73">
        <f>SUMIFS('Build Costs - PEM'!AA:AA,'Build Costs - PEM'!$B:$B,$B56,'Build Costs - PEM'!$C:$C,$C56)*$F56</f>
        <v>340.73307149270295</v>
      </c>
      <c r="AE56" s="73">
        <f>SUMIFS('Build Costs - PEM'!AB:AB,'Build Costs - PEM'!$B:$B,$B56,'Build Costs - PEM'!$C:$C,$C56)*$F56</f>
        <v>326.67437807808602</v>
      </c>
      <c r="AF56" s="73">
        <f>SUMIFS('Build Costs - PEM'!AC:AC,'Build Costs - PEM'!$B:$B,$B56,'Build Costs - PEM'!$C:$C,$C56)*$F56</f>
        <v>314.4498666727149</v>
      </c>
      <c r="AG56" s="73">
        <f>SUMIFS('Build Costs - PEM'!AD:AD,'Build Costs - PEM'!$B:$B,$B56,'Build Costs - PEM'!$C:$C,$C56)*$F56</f>
        <v>303.68582352101856</v>
      </c>
      <c r="AH56" s="73">
        <f>SUMIFS('Build Costs - PEM'!AE:AE,'Build Costs - PEM'!$B:$B,$B56,'Build Costs - PEM'!$C:$C,$C56)*$F56</f>
        <v>294.10726620623069</v>
      </c>
      <c r="AI56" s="73">
        <f>SUMIFS('Build Costs - PEM'!AF:AF,'Build Costs - PEM'!$B:$B,$B56,'Build Costs - PEM'!$C:$C,$C56)*$F56</f>
        <v>282.39502032660278</v>
      </c>
      <c r="AJ56" s="73">
        <f>SUMIFS('Build Costs - PEM'!AG:AG,'Build Costs - PEM'!$B:$B,$B56,'Build Costs - PEM'!$C:$C,$C56)*$F56</f>
        <v>267.56543728260044</v>
      </c>
      <c r="AK56" s="73">
        <f>SUMIFS('Build Costs - PEM'!AH:AH,'Build Costs - PEM'!$B:$B,$B56,'Build Costs - PEM'!$C:$C,$C56)*$F56</f>
        <v>441</v>
      </c>
      <c r="AL56" s="20"/>
      <c r="AW56" s="25"/>
    </row>
    <row r="57" spans="1:49" s="3" customFormat="1" ht="17.25" thickBot="1" x14ac:dyDescent="0.35">
      <c r="A57" s="20"/>
      <c r="B57" s="19" t="str">
        <f>$B$50</f>
        <v xml:space="preserve">Electrolysers - Proton Exchange Membrane </v>
      </c>
      <c r="C57" s="19" t="str">
        <f>$C$50</f>
        <v>Step Change</v>
      </c>
      <c r="D57" s="35" t="s">
        <v>34</v>
      </c>
      <c r="E57" s="35" t="s">
        <v>94</v>
      </c>
      <c r="F57" s="27">
        <f>INDEX($C$36:$H$40,MATCH($E57,$B$36:$B$40,0),MATCH($B57,$C$35:$H$35,0))</f>
        <v>1</v>
      </c>
      <c r="G57" s="72">
        <f>SUMIFS('Build Costs - PEM'!D:D,'Build Costs - PEM'!$B:$B,$B57,'Build Costs - PEM'!$C:$C,$C57)*$F57</f>
        <v>2700</v>
      </c>
      <c r="H57" s="72">
        <f>SUMIFS('Build Costs - PEM'!E:E,'Build Costs - PEM'!$B:$B,$B57,'Build Costs - PEM'!$C:$C,$C57)*$F57</f>
        <v>2442.0927349973117</v>
      </c>
      <c r="I57" s="72">
        <f>SUMIFS('Build Costs - PEM'!F:F,'Build Costs - PEM'!$B:$B,$B57,'Build Costs - PEM'!$C:$C,$C57)*$F57</f>
        <v>2208.821083824685</v>
      </c>
      <c r="J57" s="72">
        <f>SUMIFS('Build Costs - PEM'!G:G,'Build Costs - PEM'!$B:$B,$B57,'Build Costs - PEM'!$C:$C,$C57)*$F57</f>
        <v>1997.8318228582041</v>
      </c>
      <c r="K57" s="72">
        <f>SUMIFS('Build Costs - PEM'!H:H,'Build Costs - PEM'!$B:$B,$B57,'Build Costs - PEM'!$C:$C,$C57)*$F57</f>
        <v>1806.996511240169</v>
      </c>
      <c r="L57" s="72">
        <f>SUMIFS('Build Costs - PEM'!I:I,'Build Costs - PEM'!$B:$B,$B57,'Build Costs - PEM'!$C:$C,$C57)*$F57</f>
        <v>1634.3900193574461</v>
      </c>
      <c r="M57" s="72">
        <f>SUMIFS('Build Costs - PEM'!J:J,'Build Costs - PEM'!$B:$B,$B57,'Build Costs - PEM'!$C:$C,$C57)*$F57</f>
        <v>1478.2711083055312</v>
      </c>
      <c r="N57" s="72">
        <f>SUMIFS('Build Costs - PEM'!K:K,'Build Costs - PEM'!$B:$B,$B57,'Build Costs - PEM'!$C:$C,$C57)*$F57</f>
        <v>1337.0648644256896</v>
      </c>
      <c r="O57" s="72">
        <f>SUMIFS('Build Costs - PEM'!L:L,'Build Costs - PEM'!$B:$B,$B57,'Build Costs - PEM'!$C:$C,$C57)*$F57</f>
        <v>1209.3468117163488</v>
      </c>
      <c r="P57" s="72">
        <f>SUMIFS('Build Costs - PEM'!M:M,'Build Costs - PEM'!$B:$B,$B57,'Build Costs - PEM'!$C:$C,$C57)*$F57</f>
        <v>1093.8285418461694</v>
      </c>
      <c r="Q57" s="72">
        <f>SUMIFS('Build Costs - PEM'!N:N,'Build Costs - PEM'!$B:$B,$B57,'Build Costs - PEM'!$C:$C,$C57)*$F57</f>
        <v>989.34471680564184</v>
      </c>
      <c r="R57" s="72">
        <f>SUMIFS('Build Costs - PEM'!O:O,'Build Costs - PEM'!$B:$B,$B57,'Build Costs - PEM'!$C:$C,$C57)*$F57</f>
        <v>894.84131308112239</v>
      </c>
      <c r="S57" s="72">
        <f>SUMIFS('Build Costs - PEM'!P:P,'Build Costs - PEM'!$B:$B,$B57,'Build Costs - PEM'!$C:$C,$C57)*$F57</f>
        <v>809.36498875957921</v>
      </c>
      <c r="T57" s="72">
        <f>SUMIFS('Build Costs - PEM'!Q:Q,'Build Costs - PEM'!$B:$B,$B57,'Build Costs - PEM'!$C:$C,$C57)*$F57</f>
        <v>732.05346630035149</v>
      </c>
      <c r="U57" s="72">
        <f>SUMIFS('Build Costs - PEM'!R:R,'Build Costs - PEM'!$B:$B,$B57,'Build Costs - PEM'!$C:$C,$C57)*$F57</f>
        <v>662.12683395618058</v>
      </c>
      <c r="V57" s="72">
        <f>SUMIFS('Build Costs - PEM'!S:S,'Build Costs - PEM'!$B:$B,$B57,'Build Costs - PEM'!$C:$C,$C57)*$F57</f>
        <v>598.87967809302211</v>
      </c>
      <c r="W57" s="72">
        <f>SUMIFS('Build Costs - PEM'!T:T,'Build Costs - PEM'!$B:$B,$B57,'Build Costs - PEM'!$C:$C,$C57)*$F57</f>
        <v>541.67396704018438</v>
      </c>
      <c r="X57" s="72">
        <f>SUMIFS('Build Costs - PEM'!U:U,'Build Costs - PEM'!$B:$B,$B57,'Build Costs - PEM'!$C:$C,$C57)*$F57</f>
        <v>489.93261468370645</v>
      </c>
      <c r="Y57" s="72">
        <f>SUMIFS('Build Costs - PEM'!V:V,'Build Costs - PEM'!$B:$B,$B57,'Build Costs - PEM'!$C:$C,$C57)*$F57</f>
        <v>443.13365887308026</v>
      </c>
      <c r="Z57" s="72">
        <f>SUMIFS('Build Costs - PEM'!W:W,'Build Costs - PEM'!$B:$B,$B57,'Build Costs - PEM'!$C:$C,$C57)*$F57</f>
        <v>400.80499591360245</v>
      </c>
      <c r="AA57" s="72">
        <f>SUMIFS('Build Costs - PEM'!X:X,'Build Costs - PEM'!$B:$B,$B57,'Build Costs - PEM'!$C:$C,$C57)*$F57</f>
        <v>381.92770431972679</v>
      </c>
      <c r="AB57" s="72">
        <f>SUMIFS('Build Costs - PEM'!Y:Y,'Build Costs - PEM'!$B:$B,$B57,'Build Costs - PEM'!$C:$C,$C57)*$F57</f>
        <v>366.27126828809662</v>
      </c>
      <c r="AC57" s="72">
        <f>SUMIFS('Build Costs - PEM'!Z:Z,'Build Costs - PEM'!$B:$B,$B57,'Build Costs - PEM'!$C:$C,$C57)*$F57</f>
        <v>352.93469500798784</v>
      </c>
      <c r="AD57" s="72">
        <f>SUMIFS('Build Costs - PEM'!AA:AA,'Build Costs - PEM'!$B:$B,$B57,'Build Costs - PEM'!$C:$C,$C57)*$F57</f>
        <v>340.73307149270295</v>
      </c>
      <c r="AE57" s="72">
        <f>SUMIFS('Build Costs - PEM'!AB:AB,'Build Costs - PEM'!$B:$B,$B57,'Build Costs - PEM'!$C:$C,$C57)*$F57</f>
        <v>326.67437807808602</v>
      </c>
      <c r="AF57" s="72">
        <f>SUMIFS('Build Costs - PEM'!AC:AC,'Build Costs - PEM'!$B:$B,$B57,'Build Costs - PEM'!$C:$C,$C57)*$F57</f>
        <v>314.4498666727149</v>
      </c>
      <c r="AG57" s="72">
        <f>SUMIFS('Build Costs - PEM'!AD:AD,'Build Costs - PEM'!$B:$B,$B57,'Build Costs - PEM'!$C:$C,$C57)*$F57</f>
        <v>303.68582352101856</v>
      </c>
      <c r="AH57" s="72">
        <f>SUMIFS('Build Costs - PEM'!AE:AE,'Build Costs - PEM'!$B:$B,$B57,'Build Costs - PEM'!$C:$C,$C57)*$F57</f>
        <v>294.10726620623069</v>
      </c>
      <c r="AI57" s="72">
        <f>SUMIFS('Build Costs - PEM'!AF:AF,'Build Costs - PEM'!$B:$B,$B57,'Build Costs - PEM'!$C:$C,$C57)*$F57</f>
        <v>282.39502032660278</v>
      </c>
      <c r="AJ57" s="72">
        <f>SUMIFS('Build Costs - PEM'!AG:AG,'Build Costs - PEM'!$B:$B,$B57,'Build Costs - PEM'!$C:$C,$C57)*$F57</f>
        <v>267.56543728260044</v>
      </c>
      <c r="AK57" s="72">
        <f>SUMIFS('Build Costs - PEM'!AH:AH,'Build Costs - PEM'!$B:$B,$B57,'Build Costs - PEM'!$C:$C,$C57)*$F57</f>
        <v>441</v>
      </c>
      <c r="AL57" s="20"/>
    </row>
    <row r="58" spans="1:49" x14ac:dyDescent="0.3">
      <c r="A58" s="20"/>
      <c r="B58" s="20"/>
      <c r="C58" s="20"/>
      <c r="D58" s="20"/>
      <c r="E58" s="20"/>
      <c r="F58" s="20"/>
      <c r="G58" s="98"/>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row>
    <row r="59" spans="1:49" x14ac:dyDescent="0.3">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row>
    <row r="60" spans="1:49" ht="24.75" thickBot="1" x14ac:dyDescent="0.5">
      <c r="A60" s="20"/>
      <c r="B60" s="97" t="s">
        <v>224</v>
      </c>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row>
    <row r="61" spans="1:49" ht="17.25" thickTop="1" x14ac:dyDescent="0.3">
      <c r="A61" s="20"/>
      <c r="B61" s="56" t="s">
        <v>225</v>
      </c>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row>
    <row r="62" spans="1:49" ht="17.25" thickBot="1" x14ac:dyDescent="0.3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row>
    <row r="63" spans="1:49" ht="33.75" customHeight="1" thickBot="1" x14ac:dyDescent="0.35">
      <c r="A63" s="20"/>
      <c r="B63" s="18" t="s">
        <v>76</v>
      </c>
      <c r="C63" s="18" t="s">
        <v>77</v>
      </c>
      <c r="D63" s="18" t="s">
        <v>37</v>
      </c>
      <c r="E63" s="18" t="s">
        <v>78</v>
      </c>
      <c r="F63" s="18" t="s">
        <v>79</v>
      </c>
      <c r="G63" s="18" t="s">
        <v>45</v>
      </c>
      <c r="H63" s="18" t="s">
        <v>40</v>
      </c>
      <c r="I63" s="18" t="s">
        <v>46</v>
      </c>
      <c r="J63" s="18" t="s">
        <v>47</v>
      </c>
      <c r="K63" s="18" t="s">
        <v>48</v>
      </c>
      <c r="L63" s="18" t="s">
        <v>39</v>
      </c>
      <c r="M63" s="18" t="s">
        <v>38</v>
      </c>
      <c r="N63" s="18" t="s">
        <v>49</v>
      </c>
      <c r="O63" s="18" t="s">
        <v>50</v>
      </c>
      <c r="P63" s="18" t="s">
        <v>51</v>
      </c>
      <c r="Q63" s="18" t="s">
        <v>52</v>
      </c>
      <c r="R63" s="18" t="s">
        <v>53</v>
      </c>
      <c r="S63" s="18" t="s">
        <v>54</v>
      </c>
      <c r="T63" s="18" t="s">
        <v>55</v>
      </c>
      <c r="U63" s="18" t="s">
        <v>56</v>
      </c>
      <c r="V63" s="18" t="s">
        <v>57</v>
      </c>
      <c r="W63" s="18" t="s">
        <v>58</v>
      </c>
      <c r="X63" s="18" t="s">
        <v>59</v>
      </c>
      <c r="Y63" s="18" t="s">
        <v>60</v>
      </c>
      <c r="Z63" s="18" t="s">
        <v>41</v>
      </c>
      <c r="AA63" s="18" t="s">
        <v>61</v>
      </c>
      <c r="AB63" s="18" t="s">
        <v>62</v>
      </c>
      <c r="AC63" s="18" t="s">
        <v>63</v>
      </c>
      <c r="AD63" s="18" t="s">
        <v>64</v>
      </c>
      <c r="AE63" s="18" t="s">
        <v>65</v>
      </c>
      <c r="AF63" s="18" t="s">
        <v>66</v>
      </c>
      <c r="AG63" s="18" t="s">
        <v>67</v>
      </c>
      <c r="AH63" s="18" t="s">
        <v>68</v>
      </c>
      <c r="AI63" s="18" t="s">
        <v>69</v>
      </c>
      <c r="AJ63" s="18" t="s">
        <v>70</v>
      </c>
      <c r="AK63" s="18" t="s">
        <v>104</v>
      </c>
      <c r="AL63" s="20"/>
    </row>
    <row r="64" spans="1:49" ht="17.25" thickBot="1" x14ac:dyDescent="0.35">
      <c r="A64" s="20"/>
      <c r="B64" s="19" t="str">
        <f>$B$50</f>
        <v xml:space="preserve">Electrolysers - Proton Exchange Membrane </v>
      </c>
      <c r="C64" s="19" t="str">
        <f>$C$50</f>
        <v>Step Change</v>
      </c>
      <c r="D64" s="35" t="s">
        <v>29</v>
      </c>
      <c r="E64" s="35" t="s">
        <v>82</v>
      </c>
      <c r="F64" s="27">
        <f>INDEX($C$36:$H$40,MATCH($E64,$B$36:$B$40,0),MATCH($B64,$C$35:$H$35,0))</f>
        <v>1</v>
      </c>
      <c r="G64" s="72">
        <f>0.03*G53</f>
        <v>81</v>
      </c>
      <c r="H64" s="72">
        <f t="shared" ref="H64:AK64" si="0">0.03*H53</f>
        <v>73.262782049919352</v>
      </c>
      <c r="I64" s="72">
        <f t="shared" si="0"/>
        <v>66.264632514740555</v>
      </c>
      <c r="J64" s="72">
        <f t="shared" si="0"/>
        <v>59.934954685746121</v>
      </c>
      <c r="K64" s="72">
        <f t="shared" si="0"/>
        <v>54.209895337205069</v>
      </c>
      <c r="L64" s="72">
        <f t="shared" si="0"/>
        <v>49.031700580723381</v>
      </c>
      <c r="M64" s="72">
        <f t="shared" si="0"/>
        <v>44.348133249165933</v>
      </c>
      <c r="N64" s="72">
        <f t="shared" si="0"/>
        <v>40.111945932770688</v>
      </c>
      <c r="O64" s="72">
        <f t="shared" si="0"/>
        <v>36.280404351490461</v>
      </c>
      <c r="P64" s="72">
        <f t="shared" si="0"/>
        <v>32.814856255385081</v>
      </c>
      <c r="Q64" s="72">
        <f t="shared" si="0"/>
        <v>29.680341504169252</v>
      </c>
      <c r="R64" s="72">
        <f t="shared" si="0"/>
        <v>26.845239392433673</v>
      </c>
      <c r="S64" s="72">
        <f t="shared" si="0"/>
        <v>24.280949662787375</v>
      </c>
      <c r="T64" s="72">
        <f t="shared" si="0"/>
        <v>21.961603989010545</v>
      </c>
      <c r="U64" s="72">
        <f t="shared" si="0"/>
        <v>19.863805018685415</v>
      </c>
      <c r="V64" s="72">
        <f t="shared" si="0"/>
        <v>17.966390342790664</v>
      </c>
      <c r="W64" s="72">
        <f t="shared" si="0"/>
        <v>16.25021901120553</v>
      </c>
      <c r="X64" s="72">
        <f t="shared" si="0"/>
        <v>14.697978440511193</v>
      </c>
      <c r="Y64" s="72">
        <f t="shared" si="0"/>
        <v>13.294009766192408</v>
      </c>
      <c r="Z64" s="72">
        <f t="shared" si="0"/>
        <v>12.024149877408073</v>
      </c>
      <c r="AA64" s="72">
        <f t="shared" si="0"/>
        <v>11.457831129591803</v>
      </c>
      <c r="AB64" s="72">
        <f t="shared" si="0"/>
        <v>10.988138048642899</v>
      </c>
      <c r="AC64" s="72">
        <f t="shared" si="0"/>
        <v>10.588040850239635</v>
      </c>
      <c r="AD64" s="72">
        <f t="shared" si="0"/>
        <v>10.221992144781089</v>
      </c>
      <c r="AE64" s="72">
        <f t="shared" si="0"/>
        <v>9.8002313423425811</v>
      </c>
      <c r="AF64" s="72">
        <f t="shared" si="0"/>
        <v>9.4334960001814476</v>
      </c>
      <c r="AG64" s="72">
        <f t="shared" si="0"/>
        <v>9.1105747056305564</v>
      </c>
      <c r="AH64" s="72">
        <f t="shared" si="0"/>
        <v>8.8232179861869202</v>
      </c>
      <c r="AI64" s="72">
        <f t="shared" si="0"/>
        <v>8.4718506097980821</v>
      </c>
      <c r="AJ64" s="72">
        <f t="shared" si="0"/>
        <v>8.0269631184780135</v>
      </c>
      <c r="AK64" s="72">
        <f t="shared" si="0"/>
        <v>13.229999999999999</v>
      </c>
      <c r="AL64" s="20"/>
    </row>
    <row r="65" spans="1:38" ht="17.25" thickBot="1" x14ac:dyDescent="0.35">
      <c r="A65" s="20"/>
      <c r="B65" s="19" t="str">
        <f>$B$50</f>
        <v xml:space="preserve">Electrolysers - Proton Exchange Membrane </v>
      </c>
      <c r="C65" s="19" t="str">
        <f>$C$50</f>
        <v>Step Change</v>
      </c>
      <c r="D65" s="35" t="s">
        <v>31</v>
      </c>
      <c r="E65" s="35" t="s">
        <v>86</v>
      </c>
      <c r="F65" s="27">
        <f>INDEX($C$36:$H$40,MATCH($E65,$B$36:$B$40,0),MATCH($B65,$C$35:$H$35,0))</f>
        <v>1</v>
      </c>
      <c r="G65" s="73">
        <f t="shared" ref="G65:AK65" si="1">0.03*G54</f>
        <v>81</v>
      </c>
      <c r="H65" s="73">
        <f t="shared" si="1"/>
        <v>73.262782049919352</v>
      </c>
      <c r="I65" s="73">
        <f t="shared" si="1"/>
        <v>66.264632514740555</v>
      </c>
      <c r="J65" s="73">
        <f t="shared" si="1"/>
        <v>59.934954685746121</v>
      </c>
      <c r="K65" s="73">
        <f t="shared" si="1"/>
        <v>54.209895337205069</v>
      </c>
      <c r="L65" s="73">
        <f t="shared" si="1"/>
        <v>49.031700580723381</v>
      </c>
      <c r="M65" s="73">
        <f t="shared" si="1"/>
        <v>44.348133249165933</v>
      </c>
      <c r="N65" s="73">
        <f t="shared" si="1"/>
        <v>40.111945932770688</v>
      </c>
      <c r="O65" s="73">
        <f t="shared" si="1"/>
        <v>36.280404351490461</v>
      </c>
      <c r="P65" s="73">
        <f t="shared" si="1"/>
        <v>32.814856255385081</v>
      </c>
      <c r="Q65" s="73">
        <f t="shared" si="1"/>
        <v>29.680341504169252</v>
      </c>
      <c r="R65" s="73">
        <f t="shared" si="1"/>
        <v>26.845239392433673</v>
      </c>
      <c r="S65" s="73">
        <f t="shared" si="1"/>
        <v>24.280949662787375</v>
      </c>
      <c r="T65" s="73">
        <f t="shared" si="1"/>
        <v>21.961603989010545</v>
      </c>
      <c r="U65" s="73">
        <f t="shared" si="1"/>
        <v>19.863805018685415</v>
      </c>
      <c r="V65" s="73">
        <f t="shared" si="1"/>
        <v>17.966390342790664</v>
      </c>
      <c r="W65" s="73">
        <f t="shared" si="1"/>
        <v>16.25021901120553</v>
      </c>
      <c r="X65" s="73">
        <f t="shared" si="1"/>
        <v>14.697978440511193</v>
      </c>
      <c r="Y65" s="73">
        <f t="shared" si="1"/>
        <v>13.294009766192408</v>
      </c>
      <c r="Z65" s="73">
        <f t="shared" si="1"/>
        <v>12.024149877408073</v>
      </c>
      <c r="AA65" s="73">
        <f t="shared" si="1"/>
        <v>11.457831129591803</v>
      </c>
      <c r="AB65" s="73">
        <f t="shared" si="1"/>
        <v>10.988138048642899</v>
      </c>
      <c r="AC65" s="73">
        <f t="shared" si="1"/>
        <v>10.588040850239635</v>
      </c>
      <c r="AD65" s="73">
        <f t="shared" si="1"/>
        <v>10.221992144781089</v>
      </c>
      <c r="AE65" s="73">
        <f t="shared" si="1"/>
        <v>9.8002313423425811</v>
      </c>
      <c r="AF65" s="73">
        <f t="shared" si="1"/>
        <v>9.4334960001814476</v>
      </c>
      <c r="AG65" s="73">
        <f t="shared" si="1"/>
        <v>9.1105747056305564</v>
      </c>
      <c r="AH65" s="73">
        <f t="shared" si="1"/>
        <v>8.8232179861869202</v>
      </c>
      <c r="AI65" s="73">
        <f t="shared" si="1"/>
        <v>8.4718506097980821</v>
      </c>
      <c r="AJ65" s="73">
        <f t="shared" si="1"/>
        <v>8.0269631184780135</v>
      </c>
      <c r="AK65" s="73">
        <f t="shared" si="1"/>
        <v>13.229999999999999</v>
      </c>
      <c r="AL65" s="20"/>
    </row>
    <row r="66" spans="1:38" ht="17.25" thickBot="1" x14ac:dyDescent="0.35">
      <c r="A66" s="20"/>
      <c r="B66" s="19" t="str">
        <f>$B$50</f>
        <v xml:space="preserve">Electrolysers - Proton Exchange Membrane </v>
      </c>
      <c r="C66" s="19" t="str">
        <f>$C$50</f>
        <v>Step Change</v>
      </c>
      <c r="D66" s="35" t="s">
        <v>32</v>
      </c>
      <c r="E66" s="35" t="s">
        <v>90</v>
      </c>
      <c r="F66" s="27">
        <f>INDEX($C$36:$H$40,MATCH($E66,$B$36:$B$40,0),MATCH($B66,$C$35:$H$35,0))</f>
        <v>1</v>
      </c>
      <c r="G66" s="72">
        <f t="shared" ref="G66:AK66" si="2">0.03*G55</f>
        <v>81</v>
      </c>
      <c r="H66" s="72">
        <f t="shared" si="2"/>
        <v>73.262782049919352</v>
      </c>
      <c r="I66" s="72">
        <f t="shared" si="2"/>
        <v>66.264632514740555</v>
      </c>
      <c r="J66" s="72">
        <f t="shared" si="2"/>
        <v>59.934954685746121</v>
      </c>
      <c r="K66" s="72">
        <f t="shared" si="2"/>
        <v>54.209895337205069</v>
      </c>
      <c r="L66" s="72">
        <f t="shared" si="2"/>
        <v>49.031700580723381</v>
      </c>
      <c r="M66" s="72">
        <f t="shared" si="2"/>
        <v>44.348133249165933</v>
      </c>
      <c r="N66" s="72">
        <f t="shared" si="2"/>
        <v>40.111945932770688</v>
      </c>
      <c r="O66" s="72">
        <f t="shared" si="2"/>
        <v>36.280404351490461</v>
      </c>
      <c r="P66" s="72">
        <f t="shared" si="2"/>
        <v>32.814856255385081</v>
      </c>
      <c r="Q66" s="72">
        <f t="shared" si="2"/>
        <v>29.680341504169252</v>
      </c>
      <c r="R66" s="72">
        <f t="shared" si="2"/>
        <v>26.845239392433673</v>
      </c>
      <c r="S66" s="72">
        <f t="shared" si="2"/>
        <v>24.280949662787375</v>
      </c>
      <c r="T66" s="72">
        <f t="shared" si="2"/>
        <v>21.961603989010545</v>
      </c>
      <c r="U66" s="72">
        <f t="shared" si="2"/>
        <v>19.863805018685415</v>
      </c>
      <c r="V66" s="72">
        <f t="shared" si="2"/>
        <v>17.966390342790664</v>
      </c>
      <c r="W66" s="72">
        <f t="shared" si="2"/>
        <v>16.25021901120553</v>
      </c>
      <c r="X66" s="72">
        <f t="shared" si="2"/>
        <v>14.697978440511193</v>
      </c>
      <c r="Y66" s="72">
        <f t="shared" si="2"/>
        <v>13.294009766192408</v>
      </c>
      <c r="Z66" s="72">
        <f t="shared" si="2"/>
        <v>12.024149877408073</v>
      </c>
      <c r="AA66" s="72">
        <f t="shared" si="2"/>
        <v>11.457831129591803</v>
      </c>
      <c r="AB66" s="72">
        <f t="shared" si="2"/>
        <v>10.988138048642899</v>
      </c>
      <c r="AC66" s="72">
        <f t="shared" si="2"/>
        <v>10.588040850239635</v>
      </c>
      <c r="AD66" s="72">
        <f t="shared" si="2"/>
        <v>10.221992144781089</v>
      </c>
      <c r="AE66" s="72">
        <f t="shared" si="2"/>
        <v>9.8002313423425811</v>
      </c>
      <c r="AF66" s="72">
        <f t="shared" si="2"/>
        <v>9.4334960001814476</v>
      </c>
      <c r="AG66" s="72">
        <f t="shared" si="2"/>
        <v>9.1105747056305564</v>
      </c>
      <c r="AH66" s="72">
        <f t="shared" si="2"/>
        <v>8.8232179861869202</v>
      </c>
      <c r="AI66" s="72">
        <f t="shared" si="2"/>
        <v>8.4718506097980821</v>
      </c>
      <c r="AJ66" s="72">
        <f t="shared" si="2"/>
        <v>8.0269631184780135</v>
      </c>
      <c r="AK66" s="72">
        <f t="shared" si="2"/>
        <v>13.229999999999999</v>
      </c>
      <c r="AL66" s="20"/>
    </row>
    <row r="67" spans="1:38" ht="17.25" thickBot="1" x14ac:dyDescent="0.35">
      <c r="A67" s="20"/>
      <c r="B67" s="19" t="str">
        <f>$B$50</f>
        <v xml:space="preserve">Electrolysers - Proton Exchange Membrane </v>
      </c>
      <c r="C67" s="19" t="str">
        <f>$C$50</f>
        <v>Step Change</v>
      </c>
      <c r="D67" s="35" t="s">
        <v>33</v>
      </c>
      <c r="E67" s="35" t="s">
        <v>92</v>
      </c>
      <c r="F67" s="27">
        <f>INDEX($C$36:$H$40,MATCH($E67,$B$36:$B$40,0),MATCH($B67,$C$35:$H$35,0))</f>
        <v>1</v>
      </c>
      <c r="G67" s="73">
        <f t="shared" ref="G67:AK67" si="3">0.03*G56</f>
        <v>81</v>
      </c>
      <c r="H67" s="73">
        <f t="shared" si="3"/>
        <v>73.262782049919352</v>
      </c>
      <c r="I67" s="73">
        <f t="shared" si="3"/>
        <v>66.264632514740555</v>
      </c>
      <c r="J67" s="73">
        <f t="shared" si="3"/>
        <v>59.934954685746121</v>
      </c>
      <c r="K67" s="73">
        <f t="shared" si="3"/>
        <v>54.209895337205069</v>
      </c>
      <c r="L67" s="73">
        <f t="shared" si="3"/>
        <v>49.031700580723381</v>
      </c>
      <c r="M67" s="73">
        <f t="shared" si="3"/>
        <v>44.348133249165933</v>
      </c>
      <c r="N67" s="73">
        <f t="shared" si="3"/>
        <v>40.111945932770688</v>
      </c>
      <c r="O67" s="73">
        <f t="shared" si="3"/>
        <v>36.280404351490461</v>
      </c>
      <c r="P67" s="73">
        <f t="shared" si="3"/>
        <v>32.814856255385081</v>
      </c>
      <c r="Q67" s="73">
        <f t="shared" si="3"/>
        <v>29.680341504169252</v>
      </c>
      <c r="R67" s="73">
        <f t="shared" si="3"/>
        <v>26.845239392433673</v>
      </c>
      <c r="S67" s="73">
        <f t="shared" si="3"/>
        <v>24.280949662787375</v>
      </c>
      <c r="T67" s="73">
        <f t="shared" si="3"/>
        <v>21.961603989010545</v>
      </c>
      <c r="U67" s="73">
        <f t="shared" si="3"/>
        <v>19.863805018685415</v>
      </c>
      <c r="V67" s="73">
        <f t="shared" si="3"/>
        <v>17.966390342790664</v>
      </c>
      <c r="W67" s="73">
        <f t="shared" si="3"/>
        <v>16.25021901120553</v>
      </c>
      <c r="X67" s="73">
        <f t="shared" si="3"/>
        <v>14.697978440511193</v>
      </c>
      <c r="Y67" s="73">
        <f t="shared" si="3"/>
        <v>13.294009766192408</v>
      </c>
      <c r="Z67" s="73">
        <f t="shared" si="3"/>
        <v>12.024149877408073</v>
      </c>
      <c r="AA67" s="73">
        <f t="shared" si="3"/>
        <v>11.457831129591803</v>
      </c>
      <c r="AB67" s="73">
        <f t="shared" si="3"/>
        <v>10.988138048642899</v>
      </c>
      <c r="AC67" s="73">
        <f t="shared" si="3"/>
        <v>10.588040850239635</v>
      </c>
      <c r="AD67" s="73">
        <f t="shared" si="3"/>
        <v>10.221992144781089</v>
      </c>
      <c r="AE67" s="73">
        <f t="shared" si="3"/>
        <v>9.8002313423425811</v>
      </c>
      <c r="AF67" s="73">
        <f t="shared" si="3"/>
        <v>9.4334960001814476</v>
      </c>
      <c r="AG67" s="73">
        <f t="shared" si="3"/>
        <v>9.1105747056305564</v>
      </c>
      <c r="AH67" s="73">
        <f t="shared" si="3"/>
        <v>8.8232179861869202</v>
      </c>
      <c r="AI67" s="73">
        <f t="shared" si="3"/>
        <v>8.4718506097980821</v>
      </c>
      <c r="AJ67" s="73">
        <f t="shared" si="3"/>
        <v>8.0269631184780135</v>
      </c>
      <c r="AK67" s="73">
        <f t="shared" si="3"/>
        <v>13.229999999999999</v>
      </c>
      <c r="AL67" s="20"/>
    </row>
    <row r="68" spans="1:38" ht="17.25" thickBot="1" x14ac:dyDescent="0.35">
      <c r="A68" s="20"/>
      <c r="B68" s="19" t="str">
        <f>$B$50</f>
        <v xml:space="preserve">Electrolysers - Proton Exchange Membrane </v>
      </c>
      <c r="C68" s="19" t="str">
        <f>$C$50</f>
        <v>Step Change</v>
      </c>
      <c r="D68" s="35" t="s">
        <v>34</v>
      </c>
      <c r="E68" s="35" t="s">
        <v>94</v>
      </c>
      <c r="F68" s="27">
        <f>INDEX($C$36:$H$40,MATCH($E68,$B$36:$B$40,0),MATCH($B68,$C$35:$H$35,0))</f>
        <v>1</v>
      </c>
      <c r="G68" s="72">
        <f t="shared" ref="G68:AK68" si="4">0.03*G57</f>
        <v>81</v>
      </c>
      <c r="H68" s="72">
        <f t="shared" si="4"/>
        <v>73.262782049919352</v>
      </c>
      <c r="I68" s="72">
        <f t="shared" si="4"/>
        <v>66.264632514740555</v>
      </c>
      <c r="J68" s="72">
        <f t="shared" si="4"/>
        <v>59.934954685746121</v>
      </c>
      <c r="K68" s="72">
        <f t="shared" si="4"/>
        <v>54.209895337205069</v>
      </c>
      <c r="L68" s="72">
        <f t="shared" si="4"/>
        <v>49.031700580723381</v>
      </c>
      <c r="M68" s="72">
        <f t="shared" si="4"/>
        <v>44.348133249165933</v>
      </c>
      <c r="N68" s="72">
        <f t="shared" si="4"/>
        <v>40.111945932770688</v>
      </c>
      <c r="O68" s="72">
        <f t="shared" si="4"/>
        <v>36.280404351490461</v>
      </c>
      <c r="P68" s="72">
        <f t="shared" si="4"/>
        <v>32.814856255385081</v>
      </c>
      <c r="Q68" s="72">
        <f t="shared" si="4"/>
        <v>29.680341504169252</v>
      </c>
      <c r="R68" s="72">
        <f t="shared" si="4"/>
        <v>26.845239392433673</v>
      </c>
      <c r="S68" s="72">
        <f t="shared" si="4"/>
        <v>24.280949662787375</v>
      </c>
      <c r="T68" s="72">
        <f t="shared" si="4"/>
        <v>21.961603989010545</v>
      </c>
      <c r="U68" s="72">
        <f t="shared" si="4"/>
        <v>19.863805018685415</v>
      </c>
      <c r="V68" s="72">
        <f t="shared" si="4"/>
        <v>17.966390342790664</v>
      </c>
      <c r="W68" s="72">
        <f t="shared" si="4"/>
        <v>16.25021901120553</v>
      </c>
      <c r="X68" s="72">
        <f t="shared" si="4"/>
        <v>14.697978440511193</v>
      </c>
      <c r="Y68" s="72">
        <f t="shared" si="4"/>
        <v>13.294009766192408</v>
      </c>
      <c r="Z68" s="72">
        <f t="shared" si="4"/>
        <v>12.024149877408073</v>
      </c>
      <c r="AA68" s="72">
        <f t="shared" si="4"/>
        <v>11.457831129591803</v>
      </c>
      <c r="AB68" s="72">
        <f t="shared" si="4"/>
        <v>10.988138048642899</v>
      </c>
      <c r="AC68" s="72">
        <f t="shared" si="4"/>
        <v>10.588040850239635</v>
      </c>
      <c r="AD68" s="72">
        <f t="shared" si="4"/>
        <v>10.221992144781089</v>
      </c>
      <c r="AE68" s="72">
        <f t="shared" si="4"/>
        <v>9.8002313423425811</v>
      </c>
      <c r="AF68" s="72">
        <f t="shared" si="4"/>
        <v>9.4334960001814476</v>
      </c>
      <c r="AG68" s="72">
        <f t="shared" si="4"/>
        <v>9.1105747056305564</v>
      </c>
      <c r="AH68" s="72">
        <f t="shared" si="4"/>
        <v>8.8232179861869202</v>
      </c>
      <c r="AI68" s="72">
        <f t="shared" si="4"/>
        <v>8.4718506097980821</v>
      </c>
      <c r="AJ68" s="72">
        <f t="shared" si="4"/>
        <v>8.0269631184780135</v>
      </c>
      <c r="AK68" s="72">
        <f t="shared" si="4"/>
        <v>13.229999999999999</v>
      </c>
      <c r="AL68" s="20"/>
    </row>
    <row r="69" spans="1:38" x14ac:dyDescent="0.3">
      <c r="A69" s="20"/>
      <c r="B69" s="37" t="s">
        <v>112</v>
      </c>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row>
    <row r="70" spans="1:38" x14ac:dyDescent="0.3">
      <c r="A70" s="20"/>
      <c r="B70" s="37" t="s">
        <v>263</v>
      </c>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row>
    <row r="71" spans="1:38" x14ac:dyDescent="0.3">
      <c r="A71" s="20"/>
      <c r="B71" s="37"/>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row>
    <row r="72" spans="1:38" x14ac:dyDescent="0.3">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row>
    <row r="73" spans="1:38" ht="24.75" thickBot="1" x14ac:dyDescent="0.5">
      <c r="A73" s="20"/>
      <c r="B73" s="97" t="s">
        <v>226</v>
      </c>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row>
    <row r="74" spans="1:38" ht="17.25" thickTop="1" x14ac:dyDescent="0.3">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row>
    <row r="75" spans="1:38" ht="17.25" customHeight="1" thickBot="1" x14ac:dyDescent="0.35">
      <c r="A75" s="20"/>
      <c r="B75" s="260" t="s">
        <v>76</v>
      </c>
      <c r="C75" s="262" t="s">
        <v>227</v>
      </c>
      <c r="D75" s="263"/>
      <c r="E75" s="263"/>
      <c r="F75" s="263"/>
      <c r="G75" s="263"/>
      <c r="H75" s="263"/>
      <c r="I75" s="263"/>
      <c r="J75" s="263"/>
      <c r="K75" s="263"/>
      <c r="L75" s="263"/>
      <c r="M75" s="263"/>
      <c r="N75" s="263"/>
      <c r="O75" s="263"/>
      <c r="P75" s="263"/>
      <c r="Q75" s="263"/>
      <c r="R75" s="20"/>
      <c r="S75" s="20"/>
      <c r="T75" s="20"/>
      <c r="U75" s="20"/>
      <c r="V75" s="20"/>
      <c r="W75" s="20"/>
      <c r="X75" s="20"/>
      <c r="Y75" s="20"/>
      <c r="Z75" s="20"/>
      <c r="AA75" s="20"/>
      <c r="AB75" s="20"/>
      <c r="AC75" s="20"/>
      <c r="AD75" s="20"/>
      <c r="AE75" s="20"/>
      <c r="AF75" s="20"/>
      <c r="AG75" s="20"/>
      <c r="AH75" s="20"/>
      <c r="AI75" s="20"/>
      <c r="AJ75" s="20"/>
      <c r="AK75" s="20"/>
      <c r="AL75" s="20"/>
    </row>
    <row r="76" spans="1:38" ht="17.25" thickBot="1" x14ac:dyDescent="0.35">
      <c r="A76" s="20"/>
      <c r="B76" s="261"/>
      <c r="C76" s="18" t="s">
        <v>200</v>
      </c>
      <c r="D76" s="18" t="s">
        <v>201</v>
      </c>
      <c r="E76" s="18" t="s">
        <v>202</v>
      </c>
      <c r="F76" s="18" t="s">
        <v>203</v>
      </c>
      <c r="G76" s="18" t="s">
        <v>204</v>
      </c>
      <c r="H76" s="18" t="s">
        <v>205</v>
      </c>
      <c r="I76" s="18" t="s">
        <v>206</v>
      </c>
      <c r="J76" s="18" t="s">
        <v>207</v>
      </c>
      <c r="K76" s="18" t="s">
        <v>208</v>
      </c>
      <c r="L76" s="18" t="s">
        <v>92</v>
      </c>
      <c r="M76" s="18" t="s">
        <v>209</v>
      </c>
      <c r="N76" s="18" t="s">
        <v>210</v>
      </c>
      <c r="O76" s="18" t="s">
        <v>211</v>
      </c>
      <c r="P76" s="18" t="s">
        <v>212</v>
      </c>
      <c r="Q76" s="18" t="s">
        <v>213</v>
      </c>
      <c r="R76" s="20"/>
      <c r="S76" s="20"/>
      <c r="T76" s="20"/>
      <c r="U76" s="20"/>
      <c r="V76" s="20"/>
      <c r="W76" s="20"/>
      <c r="X76" s="20"/>
      <c r="Y76" s="20"/>
      <c r="Z76" s="20"/>
      <c r="AA76" s="20"/>
      <c r="AB76" s="20"/>
      <c r="AC76" s="20"/>
      <c r="AD76" s="20"/>
      <c r="AE76" s="20"/>
      <c r="AF76" s="20"/>
      <c r="AG76" s="20"/>
      <c r="AH76" s="20"/>
      <c r="AI76" s="20"/>
      <c r="AJ76" s="20"/>
      <c r="AK76" s="20"/>
      <c r="AL76" s="20"/>
    </row>
    <row r="77" spans="1:38" ht="17.25" thickBot="1" x14ac:dyDescent="0.35">
      <c r="A77" s="20"/>
      <c r="B77" s="19" t="s">
        <v>219</v>
      </c>
      <c r="C77" s="6">
        <v>0</v>
      </c>
      <c r="D77" s="6">
        <v>0</v>
      </c>
      <c r="E77" s="6">
        <v>0</v>
      </c>
      <c r="F77" s="6">
        <v>0</v>
      </c>
      <c r="G77" s="6">
        <v>0</v>
      </c>
      <c r="H77" s="6">
        <v>0</v>
      </c>
      <c r="I77" s="6">
        <v>0</v>
      </c>
      <c r="J77" s="6">
        <v>0</v>
      </c>
      <c r="K77" s="6">
        <v>0</v>
      </c>
      <c r="L77" s="6">
        <v>0</v>
      </c>
      <c r="M77" s="6">
        <v>0</v>
      </c>
      <c r="N77" s="6">
        <v>0</v>
      </c>
      <c r="O77" s="6">
        <v>0</v>
      </c>
      <c r="P77" s="6">
        <v>0</v>
      </c>
      <c r="Q77" s="6">
        <v>0</v>
      </c>
      <c r="R77" s="20"/>
      <c r="S77" s="20"/>
      <c r="T77" s="20"/>
      <c r="U77" s="20"/>
      <c r="V77" s="20"/>
      <c r="W77" s="20"/>
      <c r="X77" s="20"/>
      <c r="Y77" s="20"/>
      <c r="Z77" s="20"/>
      <c r="AA77" s="20"/>
      <c r="AB77" s="20"/>
      <c r="AC77" s="20"/>
      <c r="AD77" s="20"/>
      <c r="AE77" s="20"/>
      <c r="AF77" s="20"/>
      <c r="AG77" s="20"/>
      <c r="AH77" s="20"/>
      <c r="AI77" s="20"/>
      <c r="AJ77" s="20"/>
      <c r="AK77" s="20"/>
      <c r="AL77" s="20"/>
    </row>
    <row r="78" spans="1:38" x14ac:dyDescent="0.3">
      <c r="A78" s="20"/>
      <c r="B78" s="37" t="s">
        <v>112</v>
      </c>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row>
    <row r="79" spans="1:38" x14ac:dyDescent="0.3">
      <c r="A79" s="20"/>
      <c r="B79" s="37" t="s">
        <v>267</v>
      </c>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row>
    <row r="80" spans="1:38" x14ac:dyDescent="0.3">
      <c r="A80" s="20"/>
      <c r="B80" s="37" t="s">
        <v>228</v>
      </c>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row>
    <row r="81" spans="1:38" x14ac:dyDescent="0.3">
      <c r="A81" s="20"/>
      <c r="B81" s="37"/>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row>
    <row r="82" spans="1:38" x14ac:dyDescent="0.3">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row>
  </sheetData>
  <mergeCells count="2">
    <mergeCell ref="B75:B76"/>
    <mergeCell ref="C75:Q75"/>
  </mergeCells>
  <dataValidations count="1">
    <dataValidation type="list" allowBlank="1" showInputMessage="1" showErrorMessage="1" sqref="C50" xr:uid="{5AD68674-37BA-4E44-B273-841500E6BB05}">
      <formula1>$AW$53:$AW$55</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DA730116B69A34B9054F30666667F05" ma:contentTypeVersion="13" ma:contentTypeDescription="Create a new document." ma:contentTypeScope="" ma:versionID="31123953d62d15d4407e6be654bcf923">
  <xsd:schema xmlns:xsd="http://www.w3.org/2001/XMLSchema" xmlns:xs="http://www.w3.org/2001/XMLSchema" xmlns:p="http://schemas.microsoft.com/office/2006/metadata/properties" xmlns:ns2="7e1d0598-f9f7-4c56-aecd-97ca04d53d90" xmlns:ns3="35ff442c-1886-4243-98c6-09321fcea20c" targetNamespace="http://schemas.microsoft.com/office/2006/metadata/properties" ma:root="true" ma:fieldsID="0fb1377b25190fa91683141fc726f2df" ns2:_="" ns3:_="">
    <xsd:import namespace="7e1d0598-f9f7-4c56-aecd-97ca04d53d90"/>
    <xsd:import namespace="35ff442c-1886-4243-98c6-09321fcea2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1d0598-f9f7-4c56-aecd-97ca04d53d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5ff442c-1886-4243-98c6-09321fcea20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35ff442c-1886-4243-98c6-09321fcea20c">
      <UserInfo>
        <DisplayName>Leslie Lay</DisplayName>
        <AccountId>210</AccountId>
        <AccountType/>
      </UserInfo>
    </SharedWithUsers>
  </documentManagement>
</p:properties>
</file>

<file path=customXml/itemProps1.xml><?xml version="1.0" encoding="utf-8"?>
<ds:datastoreItem xmlns:ds="http://schemas.openxmlformats.org/officeDocument/2006/customXml" ds:itemID="{49443108-F863-48D3-9BC7-B75B1E9CC2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1d0598-f9f7-4c56-aecd-97ca04d53d90"/>
    <ds:schemaRef ds:uri="35ff442c-1886-4243-98c6-09321fcea2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76579D-48AD-40A5-A1EF-9BD24FE2BFB8}">
  <ds:schemaRefs>
    <ds:schemaRef ds:uri="http://schemas.microsoft.com/sharepoint/v3/contenttype/forms"/>
  </ds:schemaRefs>
</ds:datastoreItem>
</file>

<file path=customXml/itemProps3.xml><?xml version="1.0" encoding="utf-8"?>
<ds:datastoreItem xmlns:ds="http://schemas.openxmlformats.org/officeDocument/2006/customXml" ds:itemID="{E359FD09-D25B-4AAC-B26D-CCE68E85FA55}">
  <ds:schemaRefs>
    <ds:schemaRef ds:uri="http://purl.org/dc/elements/1.1/"/>
    <ds:schemaRef ds:uri="http://schemas.microsoft.com/office/2006/metadata/properties"/>
    <ds:schemaRef ds:uri="http://purl.org/dc/terms/"/>
    <ds:schemaRef ds:uri="7e1d0598-f9f7-4c56-aecd-97ca04d53d90"/>
    <ds:schemaRef ds:uri="http://schemas.openxmlformats.org/package/2006/metadata/core-properties"/>
    <ds:schemaRef ds:uri="http://schemas.microsoft.com/office/2006/documentManagement/types"/>
    <ds:schemaRef ds:uri="http://schemas.microsoft.com/office/infopath/2007/PartnerControls"/>
    <ds:schemaRef ds:uri="35ff442c-1886-4243-98c6-09321fcea20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Disclaimer</vt:lpstr>
      <vt:lpstr>Change Log</vt:lpstr>
      <vt:lpstr>Rooftop PV</vt:lpstr>
      <vt:lpstr>Regional Cost Factors</vt:lpstr>
      <vt:lpstr>Build costs</vt:lpstr>
      <vt:lpstr>Gas price</vt:lpstr>
      <vt:lpstr>Lead time and project life</vt:lpstr>
      <vt:lpstr>Storage properties</vt:lpstr>
      <vt:lpstr>Costs Summary - PEM</vt:lpstr>
      <vt:lpstr>Build Costs - PEM</vt:lpstr>
      <vt:lpstr>Other hydrogen assumptions</vt:lpstr>
      <vt:lpstr>Maximum capacity</vt:lpstr>
      <vt:lpstr>Seasonal ratings</vt:lpstr>
      <vt:lpstr>Maintenance</vt:lpstr>
      <vt:lpstr>Generator Reliability Settings</vt:lpstr>
      <vt:lpstr>Heat rates</vt:lpstr>
      <vt:lpstr>Auxiliary</vt:lpstr>
      <vt:lpstr>Fixed OPEX</vt:lpstr>
      <vt:lpstr>Variable OPEX</vt:lpstr>
      <vt:lpstr>Emissions intensity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2021-08-10T07:36:28Z</dcterms:created>
  <dcterms:modified xsi:type="dcterms:W3CDTF">2021-12-20T00:01:11Z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0x010100BDA730116B69A34B9054F30666667F05</vt:lpwstr>
  </property>
</Properties>
</file>