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sharedocs/sites/planning/mm/Documents/GSOO/2016/Publication/"/>
    </mc:Choice>
  </mc:AlternateContent>
  <bookViews>
    <workbookView xWindow="0" yWindow="0" windowWidth="24000" windowHeight="14235" tabRatio="653"/>
  </bookViews>
  <sheets>
    <sheet name="Overview" sheetId="10" r:id="rId1"/>
    <sheet name="Contracts - Full" sheetId="3" r:id="rId2"/>
    <sheet name="Contracts - Take or Pay" sheetId="2" r:id="rId3"/>
    <sheet name="Reserves and resources" sheetId="9" r:id="rId4"/>
    <sheet name="Production costs" sheetId="8" r:id="rId5"/>
    <sheet name="Pipeline transmission tariffs" sheetId="6" r:id="rId6"/>
  </sheets>
  <definedNames>
    <definedName name="_xlnm._FilterDatabase" localSheetId="1" hidden="1">'Contracts - Full'!$B$3:$X$16</definedName>
    <definedName name="_xlnm._FilterDatabase" localSheetId="2" hidden="1">'Contracts - Take or Pay'!$B$3:$X$16</definedName>
    <definedName name="Price_Sens" localSheetId="1">#REF!</definedName>
    <definedName name="Price_Sen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D23" i="2"/>
  <c r="D22" i="2"/>
  <c r="D21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E29" i="3" l="1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D29" i="3"/>
  <c r="G27" i="9" l="1"/>
  <c r="F27" i="9"/>
  <c r="E27" i="9"/>
  <c r="D27" i="9"/>
  <c r="D20" i="2" l="1"/>
  <c r="T29" i="2" l="1"/>
  <c r="L29" i="2"/>
  <c r="S29" i="2"/>
  <c r="K29" i="2"/>
  <c r="D29" i="2"/>
  <c r="V29" i="2"/>
  <c r="R29" i="2"/>
  <c r="N29" i="2"/>
  <c r="J29" i="2"/>
  <c r="F29" i="2"/>
  <c r="X29" i="2"/>
  <c r="P29" i="2"/>
  <c r="H29" i="2"/>
  <c r="W29" i="2"/>
  <c r="O29" i="2"/>
  <c r="G29" i="2"/>
  <c r="U29" i="2"/>
  <c r="Q29" i="2"/>
  <c r="M29" i="2"/>
  <c r="I29" i="2"/>
  <c r="E29" i="2"/>
</calcChain>
</file>

<file path=xl/sharedStrings.xml><?xml version="1.0" encoding="utf-8"?>
<sst xmlns="http://schemas.openxmlformats.org/spreadsheetml/2006/main" count="259" uniqueCount="87">
  <si>
    <t>Bass Basin</t>
  </si>
  <si>
    <t>Camden</t>
  </si>
  <si>
    <t>Clarence Moreton</t>
  </si>
  <si>
    <t>Cooper Eromanga Basin</t>
  </si>
  <si>
    <t>GBJV &amp; Turrum &amp; Kipper</t>
  </si>
  <si>
    <t>La Bella</t>
  </si>
  <si>
    <t>Minerva</t>
  </si>
  <si>
    <t>Moranbah</t>
  </si>
  <si>
    <t>Otway Gas Project</t>
  </si>
  <si>
    <t>QLD CSG - Arrow Energy (excl. Moranbah)</t>
  </si>
  <si>
    <t>QLD CSG - BG / QCLNG</t>
  </si>
  <si>
    <t>QLD CSG - GLNG</t>
  </si>
  <si>
    <t>QLD CSG - Ironbark / ORG</t>
  </si>
  <si>
    <t>QLD CSG - ORG / APLNG</t>
  </si>
  <si>
    <t>Casino, Henry and Netherby</t>
  </si>
  <si>
    <t>2P</t>
  </si>
  <si>
    <t>Project</t>
  </si>
  <si>
    <t>Total</t>
  </si>
  <si>
    <t>Developed</t>
  </si>
  <si>
    <t>Undeveloped</t>
  </si>
  <si>
    <t>3P/2C (in addition to 2P)</t>
  </si>
  <si>
    <t>Bass</t>
  </si>
  <si>
    <t>-</t>
  </si>
  <si>
    <t>Gloucester</t>
  </si>
  <si>
    <t>Gunnedah</t>
  </si>
  <si>
    <t>Halladale/Black Watch/Speculant</t>
  </si>
  <si>
    <t>Longtom &amp; Sole</t>
  </si>
  <si>
    <t>Unconventional Otway</t>
  </si>
  <si>
    <t>Surat-Bowen-Denison</t>
  </si>
  <si>
    <t>QLD CSG - Other</t>
  </si>
  <si>
    <t>Gippsland - Non GBJV</t>
  </si>
  <si>
    <t>Prospective resources</t>
  </si>
  <si>
    <t>$/GJ</t>
  </si>
  <si>
    <t xml:space="preserve">Pipeline </t>
  </si>
  <si>
    <t>SWP</t>
  </si>
  <si>
    <t>LMP</t>
  </si>
  <si>
    <t>MSP</t>
  </si>
  <si>
    <t>EGP</t>
  </si>
  <si>
    <t>MAP</t>
  </si>
  <si>
    <t>RBP</t>
  </si>
  <si>
    <t>SWQP</t>
  </si>
  <si>
    <t>QGP</t>
  </si>
  <si>
    <t>NQGP</t>
  </si>
  <si>
    <t>TGP</t>
  </si>
  <si>
    <t>SEA Gas</t>
  </si>
  <si>
    <t>TERAJOULES</t>
  </si>
  <si>
    <t>PETAJOULES</t>
  </si>
  <si>
    <t>Reserves and resouces as at 30 June 2035</t>
  </si>
  <si>
    <t>Basin</t>
  </si>
  <si>
    <t>Cooper</t>
  </si>
  <si>
    <t>Gippsland</t>
  </si>
  <si>
    <t>Otway</t>
  </si>
  <si>
    <t>Surat &amp; Bowen</t>
  </si>
  <si>
    <t>Sydney</t>
  </si>
  <si>
    <t>APLNG</t>
  </si>
  <si>
    <t>Toyota</t>
  </si>
  <si>
    <t>Santos</t>
  </si>
  <si>
    <t>Origin</t>
  </si>
  <si>
    <t>WestSide Corporation/Mitsui</t>
  </si>
  <si>
    <t>Other Suppliers</t>
  </si>
  <si>
    <t>Total contracted gas</t>
  </si>
  <si>
    <t>3rd party contracts to supply LNG</t>
  </si>
  <si>
    <t>Domestic contracts</t>
  </si>
  <si>
    <t>Sellers</t>
  </si>
  <si>
    <t xml:space="preserve">  (1) costs for prospective resources are not based on any industry data, but have been chosen to be incrementally more expensive than the 3P/2C costs.</t>
  </si>
  <si>
    <t xml:space="preserve">Notes: </t>
  </si>
  <si>
    <t xml:space="preserve">  (2) costs for 2P undeveloped reserves are marginal only and do not include allocation of any past capex</t>
  </si>
  <si>
    <t xml:space="preserve">  (3) 2P developed reserves refer to those 2P reserves with existing wells, 2P undeveloped reserves are those reserves with wells yet to be drilled.</t>
  </si>
  <si>
    <t>VNI</t>
  </si>
  <si>
    <t>CGP</t>
  </si>
  <si>
    <t>In December 2015, AGL and the GLNG project entered into a contract for AGL to supply 254 PJ of equity gas to the Wallumbilla hub over 11 years from January 2017. This contract has not been included in the GSOO model.</t>
  </si>
  <si>
    <t>Overview</t>
  </si>
  <si>
    <t>This data file contains the input data used in the 2016 Gas Statement of Opportunities (GSOO).</t>
  </si>
  <si>
    <t>Contents</t>
  </si>
  <si>
    <t>Contracts - Full</t>
  </si>
  <si>
    <t>Contracts - Take or Pay</t>
  </si>
  <si>
    <t>Reserves and resources</t>
  </si>
  <si>
    <t>Production costs</t>
  </si>
  <si>
    <t>Pipeline transmission tariffs</t>
  </si>
  <si>
    <t>Annual contracted capacity for each supply area</t>
  </si>
  <si>
    <t>Annual contracted capacity for each supply area - capped at the minimum Take or Pay contract value.</t>
  </si>
  <si>
    <t>Reserves and resources for each supply area, as at 30 June 2015.</t>
  </si>
  <si>
    <t>Cost of production from each supply area.</t>
  </si>
  <si>
    <t>Transmission tariffs for each major pipeline in the GSOO model.</t>
  </si>
  <si>
    <t>Further information on how this data is used within the GSOO model is available in the GSOO</t>
  </si>
  <si>
    <t>methodology document available from the GSOO webpage.</t>
  </si>
  <si>
    <t>Data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</si>
</sst>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;\(#,##0\);\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E3D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6" borderId="10">
      <alignment horizontal="center" vertical="center"/>
    </xf>
    <xf numFmtId="165" fontId="6" fillId="0" borderId="0"/>
    <xf numFmtId="0" fontId="7" fillId="0" borderId="0"/>
    <xf numFmtId="0" fontId="9" fillId="7" borderId="0"/>
    <xf numFmtId="0" fontId="8" fillId="8" borderId="10">
      <alignment vertical="center"/>
    </xf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164" fontId="3" fillId="3" borderId="1" xfId="0" applyNumberFormat="1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2" fillId="4" borderId="4" xfId="0" applyFont="1" applyFill="1" applyBorder="1"/>
    <xf numFmtId="164" fontId="0" fillId="4" borderId="5" xfId="1" applyNumberFormat="1" applyFont="1" applyFill="1" applyBorder="1"/>
    <xf numFmtId="164" fontId="0" fillId="4" borderId="6" xfId="1" applyNumberFormat="1" applyFont="1" applyFill="1" applyBorder="1"/>
    <xf numFmtId="0" fontId="2" fillId="5" borderId="4" xfId="0" applyFont="1" applyFill="1" applyBorder="1"/>
    <xf numFmtId="164" fontId="0" fillId="5" borderId="5" xfId="1" applyNumberFormat="1" applyFont="1" applyFill="1" applyBorder="1"/>
    <xf numFmtId="164" fontId="0" fillId="5" borderId="6" xfId="1" applyNumberFormat="1" applyFont="1" applyFill="1" applyBorder="1"/>
    <xf numFmtId="0" fontId="2" fillId="5" borderId="7" xfId="0" applyFont="1" applyFill="1" applyBorder="1"/>
    <xf numFmtId="164" fontId="0" fillId="5" borderId="8" xfId="1" applyNumberFormat="1" applyFont="1" applyFill="1" applyBorder="1"/>
    <xf numFmtId="164" fontId="0" fillId="5" borderId="9" xfId="1" applyNumberFormat="1" applyFont="1" applyFill="1" applyBorder="1"/>
    <xf numFmtId="0" fontId="2" fillId="4" borderId="7" xfId="0" applyFont="1" applyFill="1" applyBorder="1"/>
    <xf numFmtId="0" fontId="3" fillId="3" borderId="14" xfId="0" applyFont="1" applyFill="1" applyBorder="1" applyAlignment="1">
      <alignment horizontal="center"/>
    </xf>
    <xf numFmtId="164" fontId="4" fillId="5" borderId="8" xfId="1" applyNumberFormat="1" applyFont="1" applyFill="1" applyBorder="1"/>
    <xf numFmtId="164" fontId="4" fillId="5" borderId="9" xfId="1" applyNumberFormat="1" applyFont="1" applyFill="1" applyBorder="1"/>
    <xf numFmtId="2" fontId="3" fillId="3" borderId="14" xfId="2" applyNumberFormat="1" applyFont="1" applyFill="1" applyBorder="1" applyAlignment="1">
      <alignment horizontal="center"/>
    </xf>
    <xf numFmtId="2" fontId="0" fillId="4" borderId="5" xfId="2" applyNumberFormat="1" applyFont="1" applyFill="1" applyBorder="1" applyAlignment="1">
      <alignment horizontal="center"/>
    </xf>
    <xf numFmtId="2" fontId="0" fillId="4" borderId="6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5" borderId="6" xfId="2" applyNumberFormat="1" applyFont="1" applyFill="1" applyBorder="1" applyAlignment="1">
      <alignment horizontal="center"/>
    </xf>
    <xf numFmtId="2" fontId="0" fillId="4" borderId="8" xfId="2" applyNumberFormat="1" applyFont="1" applyFill="1" applyBorder="1" applyAlignment="1">
      <alignment horizontal="center"/>
    </xf>
    <xf numFmtId="2" fontId="0" fillId="4" borderId="9" xfId="2" applyNumberFormat="1" applyFon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4" borderId="6" xfId="1" applyNumberFormat="1" applyFont="1" applyFill="1" applyBorder="1" applyAlignment="1">
      <alignment horizontal="center"/>
    </xf>
    <xf numFmtId="164" fontId="0" fillId="5" borderId="5" xfId="1" applyNumberFormat="1" applyFont="1" applyFill="1" applyBorder="1" applyAlignment="1">
      <alignment horizontal="center"/>
    </xf>
    <xf numFmtId="164" fontId="0" fillId="5" borderId="6" xfId="1" applyNumberFormat="1" applyFont="1" applyFill="1" applyBorder="1" applyAlignment="1">
      <alignment horizontal="center"/>
    </xf>
    <xf numFmtId="43" fontId="0" fillId="2" borderId="0" xfId="0" applyNumberFormat="1" applyFill="1"/>
    <xf numFmtId="2" fontId="3" fillId="3" borderId="1" xfId="2" applyNumberFormat="1" applyFont="1" applyFill="1" applyBorder="1" applyAlignment="1">
      <alignment horizontal="center"/>
    </xf>
    <xf numFmtId="0" fontId="3" fillId="3" borderId="2" xfId="2" applyNumberFormat="1" applyFont="1" applyFill="1" applyBorder="1" applyAlignment="1">
      <alignment horizontal="center"/>
    </xf>
    <xf numFmtId="0" fontId="3" fillId="3" borderId="3" xfId="2" applyNumberFormat="1" applyFont="1" applyFill="1" applyBorder="1" applyAlignment="1">
      <alignment horizontal="center"/>
    </xf>
    <xf numFmtId="0" fontId="10" fillId="2" borderId="0" xfId="0" applyFont="1" applyFill="1"/>
    <xf numFmtId="0" fontId="4" fillId="2" borderId="0" xfId="0" applyFont="1" applyFill="1"/>
    <xf numFmtId="164" fontId="3" fillId="3" borderId="1" xfId="0" applyNumberFormat="1" applyFont="1" applyFill="1" applyBorder="1" applyAlignment="1"/>
    <xf numFmtId="0" fontId="2" fillId="4" borderId="4" xfId="0" applyFont="1" applyFill="1" applyBorder="1" applyAlignment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/>
    <xf numFmtId="0" fontId="11" fillId="2" borderId="0" xfId="0" applyFont="1" applyFill="1"/>
    <xf numFmtId="164" fontId="3" fillId="3" borderId="18" xfId="0" applyNumberFormat="1" applyFont="1" applyFill="1" applyBorder="1" applyAlignment="1"/>
    <xf numFmtId="0" fontId="2" fillId="4" borderId="21" xfId="0" applyFont="1" applyFill="1" applyBorder="1" applyAlignment="1"/>
    <xf numFmtId="0" fontId="2" fillId="5" borderId="21" xfId="0" applyFont="1" applyFill="1" applyBorder="1"/>
    <xf numFmtId="0" fontId="2" fillId="4" borderId="21" xfId="0" applyFont="1" applyFill="1" applyBorder="1"/>
    <xf numFmtId="0" fontId="2" fillId="4" borderId="22" xfId="0" applyFont="1" applyFill="1" applyBorder="1"/>
    <xf numFmtId="164" fontId="0" fillId="4" borderId="8" xfId="1" applyNumberFormat="1" applyFont="1" applyFill="1" applyBorder="1"/>
    <xf numFmtId="164" fontId="0" fillId="4" borderId="9" xfId="1" applyNumberFormat="1" applyFont="1" applyFill="1" applyBorder="1"/>
    <xf numFmtId="0" fontId="13" fillId="2" borderId="0" xfId="0" applyFont="1" applyFill="1"/>
    <xf numFmtId="0" fontId="12" fillId="9" borderId="19" xfId="7" applyFont="1" applyFill="1" applyBorder="1" applyAlignment="1">
      <alignment vertical="center" wrapText="1"/>
    </xf>
    <xf numFmtId="0" fontId="12" fillId="9" borderId="20" xfId="7" applyFont="1" applyFill="1" applyBorder="1" applyAlignment="1">
      <alignment vertical="center" wrapText="1"/>
    </xf>
    <xf numFmtId="0" fontId="15" fillId="2" borderId="0" xfId="8" applyFont="1" applyFill="1"/>
    <xf numFmtId="0" fontId="3" fillId="5" borderId="23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2" fontId="3" fillId="3" borderId="17" xfId="2" applyNumberFormat="1" applyFont="1" applyFill="1" applyBorder="1" applyAlignment="1">
      <alignment horizontal="center"/>
    </xf>
    <xf numFmtId="2" fontId="3" fillId="3" borderId="18" xfId="2" applyNumberFormat="1" applyFont="1" applyFill="1" applyBorder="1" applyAlignment="1">
      <alignment horizontal="center"/>
    </xf>
    <xf numFmtId="2" fontId="3" fillId="3" borderId="13" xfId="2" applyNumberFormat="1" applyFont="1" applyFill="1" applyBorder="1" applyAlignment="1">
      <alignment horizontal="center" wrapText="1"/>
    </xf>
    <xf numFmtId="2" fontId="3" fillId="3" borderId="14" xfId="2" applyNumberFormat="1" applyFont="1" applyFill="1" applyBorder="1" applyAlignment="1">
      <alignment horizontal="center" wrapText="1"/>
    </xf>
    <xf numFmtId="2" fontId="3" fillId="3" borderId="15" xfId="2" applyNumberFormat="1" applyFont="1" applyFill="1" applyBorder="1" applyAlignment="1">
      <alignment horizontal="center"/>
    </xf>
    <xf numFmtId="2" fontId="3" fillId="3" borderId="16" xfId="2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9">
    <cellStyle name="Column Heading" xfId="7"/>
    <cellStyle name="Comma" xfId="1" builtinId="3"/>
    <cellStyle name="Core Body" xfId="4"/>
    <cellStyle name="Currency" xfId="2" builtinId="4"/>
    <cellStyle name="Data Heading" xfId="3"/>
    <cellStyle name="Data Sub Heading" xfId="6"/>
    <cellStyle name="Hyperlink" xfId="8" builtinId="8"/>
    <cellStyle name="Normal" xfId="0" builtinId="0"/>
    <cellStyle name="Normal 2" xfId="5"/>
  </cellStyles>
  <dxfs count="0"/>
  <tableStyles count="0" defaultTableStyle="TableStyleMedium2" defaultPivotStyle="PivotStyleLight16"/>
  <colors>
    <mruColors>
      <color rgb="FF0563C1"/>
      <color rgb="FFF2F2F2"/>
      <color rgb="FFE7E3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13</xdr:col>
      <xdr:colOff>322882</xdr:colOff>
      <xdr:row>29</xdr:row>
      <xdr:rowOff>104476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552825"/>
          <a:ext cx="7742857" cy="2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tabSelected="1" workbookViewId="0"/>
  </sheetViews>
  <sheetFormatPr defaultRowHeight="15" x14ac:dyDescent="0.25"/>
  <cols>
    <col min="1" max="1" width="3.28515625" style="1" customWidth="1"/>
    <col min="2" max="3" width="9.140625" style="1"/>
    <col min="4" max="4" width="10.7109375" style="1" customWidth="1"/>
    <col min="5" max="16384" width="9.140625" style="1"/>
  </cols>
  <sheetData>
    <row r="2" spans="2:5" ht="23.25" x14ac:dyDescent="0.35">
      <c r="B2" s="48" t="s">
        <v>71</v>
      </c>
    </row>
    <row r="3" spans="2:5" x14ac:dyDescent="0.25">
      <c r="B3" s="1" t="s">
        <v>72</v>
      </c>
    </row>
    <row r="4" spans="2:5" x14ac:dyDescent="0.25">
      <c r="B4" s="1" t="s">
        <v>84</v>
      </c>
    </row>
    <row r="5" spans="2:5" x14ac:dyDescent="0.25">
      <c r="B5" s="1" t="s">
        <v>85</v>
      </c>
    </row>
    <row r="9" spans="2:5" ht="23.25" x14ac:dyDescent="0.35">
      <c r="B9" s="48" t="s">
        <v>73</v>
      </c>
    </row>
    <row r="10" spans="2:5" x14ac:dyDescent="0.25">
      <c r="B10" s="51" t="s">
        <v>74</v>
      </c>
      <c r="E10" s="1" t="s">
        <v>79</v>
      </c>
    </row>
    <row r="11" spans="2:5" x14ac:dyDescent="0.25">
      <c r="B11" s="51" t="s">
        <v>75</v>
      </c>
      <c r="E11" s="1" t="s">
        <v>80</v>
      </c>
    </row>
    <row r="12" spans="2:5" x14ac:dyDescent="0.25">
      <c r="B12" s="51" t="s">
        <v>76</v>
      </c>
      <c r="E12" s="1" t="s">
        <v>81</v>
      </c>
    </row>
    <row r="13" spans="2:5" x14ac:dyDescent="0.25">
      <c r="B13" s="51" t="s">
        <v>77</v>
      </c>
      <c r="E13" s="1" t="s">
        <v>82</v>
      </c>
    </row>
    <row r="14" spans="2:5" x14ac:dyDescent="0.25">
      <c r="B14" s="51" t="s">
        <v>78</v>
      </c>
      <c r="E14" s="1" t="s">
        <v>83</v>
      </c>
    </row>
    <row r="17" spans="2:5" ht="23.25" x14ac:dyDescent="0.35">
      <c r="B17" s="48" t="s">
        <v>86</v>
      </c>
    </row>
    <row r="19" spans="2:5" x14ac:dyDescent="0.25">
      <c r="B19" s="34"/>
      <c r="C19" s="34"/>
      <c r="D19" s="34"/>
      <c r="E19" s="34"/>
    </row>
  </sheetData>
  <hyperlinks>
    <hyperlink ref="B10" location="'Contracts - Full'!A1" display="Contracts - Full"/>
    <hyperlink ref="B11" location="'Contracts - Take or Pay'!A1" display="Contracts - Take or Pay"/>
    <hyperlink ref="B12" location="'Reserves and resources'!A1" display="Reserves and resources"/>
    <hyperlink ref="B13" location="'Production costs'!A1" display="Production costs"/>
    <hyperlink ref="B14" location="'Pipeline transmission tariffs'!A1" display="Pipeline transmission tariffs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Normal="100" workbookViewId="0"/>
  </sheetViews>
  <sheetFormatPr defaultRowHeight="15" x14ac:dyDescent="0.25"/>
  <cols>
    <col min="1" max="1" width="3" style="1" customWidth="1"/>
    <col min="2" max="2" width="30.7109375" style="1" bestFit="1" customWidth="1"/>
    <col min="3" max="3" width="39.28515625" style="1" customWidth="1"/>
    <col min="4" max="9" width="11.5703125" style="1" bestFit="1" customWidth="1"/>
    <col min="10" max="24" width="10.5703125" style="1" bestFit="1" customWidth="1"/>
    <col min="25" max="16384" width="9.140625" style="1"/>
  </cols>
  <sheetData>
    <row r="1" spans="1:24" s="38" customFormat="1" ht="21" customHeight="1" x14ac:dyDescent="0.25">
      <c r="A1" s="37"/>
      <c r="B1" s="37" t="s">
        <v>46</v>
      </c>
      <c r="C1" s="37"/>
    </row>
    <row r="2" spans="1:24" s="38" customFormat="1" ht="15.75" customHeight="1" thickBot="1" x14ac:dyDescent="0.3">
      <c r="A2" s="37"/>
      <c r="B2" s="37" t="s">
        <v>62</v>
      </c>
      <c r="C2" s="37"/>
    </row>
    <row r="3" spans="1:24" ht="15.75" thickBot="1" x14ac:dyDescent="0.3">
      <c r="B3" s="35" t="s">
        <v>48</v>
      </c>
      <c r="C3" s="41" t="s">
        <v>16</v>
      </c>
      <c r="D3" s="3">
        <v>2015</v>
      </c>
      <c r="E3" s="3">
        <v>2016</v>
      </c>
      <c r="F3" s="3">
        <v>2017</v>
      </c>
      <c r="G3" s="3">
        <v>2018</v>
      </c>
      <c r="H3" s="3">
        <v>2019</v>
      </c>
      <c r="I3" s="3">
        <v>2020</v>
      </c>
      <c r="J3" s="3">
        <v>2021</v>
      </c>
      <c r="K3" s="3">
        <v>2022</v>
      </c>
      <c r="L3" s="3">
        <v>2023</v>
      </c>
      <c r="M3" s="3">
        <v>2024</v>
      </c>
      <c r="N3" s="3">
        <v>2025</v>
      </c>
      <c r="O3" s="3">
        <v>2026</v>
      </c>
      <c r="P3" s="3">
        <v>2027</v>
      </c>
      <c r="Q3" s="3">
        <v>2028</v>
      </c>
      <c r="R3" s="3">
        <v>2029</v>
      </c>
      <c r="S3" s="3">
        <v>2030</v>
      </c>
      <c r="T3" s="3">
        <v>2031</v>
      </c>
      <c r="U3" s="3">
        <v>2032</v>
      </c>
      <c r="V3" s="3">
        <v>2033</v>
      </c>
      <c r="W3" s="3">
        <v>2034</v>
      </c>
      <c r="X3" s="4">
        <v>2035</v>
      </c>
    </row>
    <row r="4" spans="1:24" ht="15.75" thickBot="1" x14ac:dyDescent="0.3">
      <c r="B4" s="36" t="s">
        <v>21</v>
      </c>
      <c r="C4" s="42" t="s">
        <v>0</v>
      </c>
      <c r="D4" s="6">
        <v>23</v>
      </c>
      <c r="E4" s="6">
        <v>23</v>
      </c>
      <c r="F4" s="6">
        <v>23</v>
      </c>
      <c r="G4" s="6">
        <v>23</v>
      </c>
      <c r="H4" s="6">
        <v>23</v>
      </c>
      <c r="I4" s="6">
        <v>23</v>
      </c>
      <c r="J4" s="6">
        <v>18.147945205479452</v>
      </c>
      <c r="K4" s="6">
        <v>7.5</v>
      </c>
      <c r="L4" s="6">
        <v>6.5</v>
      </c>
      <c r="M4" s="6">
        <v>2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7">
        <v>0</v>
      </c>
    </row>
    <row r="5" spans="1:24" ht="15.75" thickBot="1" x14ac:dyDescent="0.3">
      <c r="B5" s="8" t="s">
        <v>49</v>
      </c>
      <c r="C5" s="43" t="s">
        <v>3</v>
      </c>
      <c r="D5" s="9">
        <v>88.38325722983258</v>
      </c>
      <c r="E5" s="9">
        <v>78.075000000000003</v>
      </c>
      <c r="F5" s="9">
        <v>29.375</v>
      </c>
      <c r="G5" s="9">
        <v>29.375</v>
      </c>
      <c r="H5" s="9">
        <v>25.375</v>
      </c>
      <c r="I5" s="9">
        <v>25.375</v>
      </c>
      <c r="J5" s="9">
        <v>25.375</v>
      </c>
      <c r="K5" s="9">
        <v>25.375</v>
      </c>
      <c r="L5" s="9">
        <v>24.953424657534246</v>
      </c>
      <c r="M5" s="9">
        <v>25.068493150684933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10">
        <v>0</v>
      </c>
    </row>
    <row r="6" spans="1:24" ht="15.75" thickBot="1" x14ac:dyDescent="0.3">
      <c r="B6" s="5" t="s">
        <v>50</v>
      </c>
      <c r="C6" s="44" t="s">
        <v>4</v>
      </c>
      <c r="D6" s="6">
        <v>298.17438356164382</v>
      </c>
      <c r="E6" s="6">
        <v>290.38479452054793</v>
      </c>
      <c r="F6" s="6">
        <v>274.29164383561647</v>
      </c>
      <c r="G6" s="6">
        <v>128</v>
      </c>
      <c r="H6" s="6">
        <v>128</v>
      </c>
      <c r="I6" s="6">
        <v>114</v>
      </c>
      <c r="J6" s="6">
        <v>48</v>
      </c>
      <c r="K6" s="6">
        <v>48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7">
        <v>0</v>
      </c>
    </row>
    <row r="7" spans="1:24" ht="15.75" thickBot="1" x14ac:dyDescent="0.3">
      <c r="B7" s="8" t="s">
        <v>51</v>
      </c>
      <c r="C7" s="43" t="s">
        <v>14</v>
      </c>
      <c r="D7" s="9">
        <v>35</v>
      </c>
      <c r="E7" s="9">
        <v>35</v>
      </c>
      <c r="F7" s="9">
        <v>35</v>
      </c>
      <c r="G7" s="9">
        <v>6.3287671232876717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10">
        <v>0</v>
      </c>
    </row>
    <row r="8" spans="1:24" ht="15.75" thickBot="1" x14ac:dyDescent="0.3">
      <c r="B8" s="5" t="s">
        <v>51</v>
      </c>
      <c r="C8" s="44" t="s">
        <v>6</v>
      </c>
      <c r="D8" s="6">
        <v>20</v>
      </c>
      <c r="E8" s="6">
        <v>20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7">
        <v>0</v>
      </c>
    </row>
    <row r="9" spans="1:24" ht="15.75" thickBot="1" x14ac:dyDescent="0.3">
      <c r="B9" s="8" t="s">
        <v>51</v>
      </c>
      <c r="C9" s="43" t="s">
        <v>8</v>
      </c>
      <c r="D9" s="9">
        <v>59.07</v>
      </c>
      <c r="E9" s="9">
        <v>59.07</v>
      </c>
      <c r="F9" s="9">
        <v>59.07</v>
      </c>
      <c r="G9" s="9">
        <v>52.006986301369864</v>
      </c>
      <c r="H9" s="9">
        <v>52.07</v>
      </c>
      <c r="I9" s="9">
        <v>43.707397260273964</v>
      </c>
      <c r="J9" s="9">
        <v>29</v>
      </c>
      <c r="K9" s="9">
        <v>29</v>
      </c>
      <c r="L9" s="9">
        <v>29</v>
      </c>
      <c r="M9" s="9">
        <v>17</v>
      </c>
      <c r="N9" s="9">
        <v>5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10">
        <v>0</v>
      </c>
    </row>
    <row r="10" spans="1:24" ht="15.75" thickBot="1" x14ac:dyDescent="0.3">
      <c r="B10" s="5" t="s">
        <v>52</v>
      </c>
      <c r="C10" s="44" t="s">
        <v>7</v>
      </c>
      <c r="D10" s="6">
        <v>28.45</v>
      </c>
      <c r="E10" s="6">
        <v>28.45</v>
      </c>
      <c r="F10" s="6">
        <v>28.45</v>
      </c>
      <c r="G10" s="6">
        <v>28.45</v>
      </c>
      <c r="H10" s="6">
        <v>27.891095890410959</v>
      </c>
      <c r="I10" s="6">
        <v>8.419178082191781</v>
      </c>
      <c r="J10" s="6">
        <v>7</v>
      </c>
      <c r="K10" s="6">
        <v>7</v>
      </c>
      <c r="L10" s="6">
        <v>7</v>
      </c>
      <c r="M10" s="6">
        <v>7</v>
      </c>
      <c r="N10" s="6">
        <v>7</v>
      </c>
      <c r="O10" s="6">
        <v>7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7">
        <v>0</v>
      </c>
    </row>
    <row r="11" spans="1:24" ht="15.75" thickBot="1" x14ac:dyDescent="0.3">
      <c r="B11" s="8" t="s">
        <v>52</v>
      </c>
      <c r="C11" s="43" t="s">
        <v>9</v>
      </c>
      <c r="D11" s="9">
        <v>22.324807663605629</v>
      </c>
      <c r="E11" s="9">
        <v>21.912679980807034</v>
      </c>
      <c r="F11" s="9">
        <v>21.173005843421198</v>
      </c>
      <c r="G11" s="9">
        <v>20.864277142159906</v>
      </c>
      <c r="H11" s="9">
        <v>20.35251612156998</v>
      </c>
      <c r="I11" s="9">
        <v>19.891057869570915</v>
      </c>
      <c r="J11" s="9">
        <v>19.825304444913382</v>
      </c>
      <c r="K11" s="9">
        <v>3.0136986301369864</v>
      </c>
      <c r="L11" s="9">
        <v>2</v>
      </c>
      <c r="M11" s="9">
        <v>2</v>
      </c>
      <c r="N11" s="9">
        <v>2</v>
      </c>
      <c r="O11" s="9">
        <v>2</v>
      </c>
      <c r="P11" s="9">
        <v>2</v>
      </c>
      <c r="Q11" s="9">
        <v>2</v>
      </c>
      <c r="R11" s="9">
        <v>2</v>
      </c>
      <c r="S11" s="9">
        <v>2</v>
      </c>
      <c r="T11" s="9">
        <v>0.49315068493150682</v>
      </c>
      <c r="U11" s="9">
        <v>0</v>
      </c>
      <c r="V11" s="9">
        <v>0</v>
      </c>
      <c r="W11" s="9">
        <v>0</v>
      </c>
      <c r="X11" s="10">
        <v>0</v>
      </c>
    </row>
    <row r="12" spans="1:24" ht="15.75" thickBot="1" x14ac:dyDescent="0.3">
      <c r="B12" s="5" t="s">
        <v>52</v>
      </c>
      <c r="C12" s="44" t="s">
        <v>10</v>
      </c>
      <c r="D12" s="6">
        <v>49.186768242240433</v>
      </c>
      <c r="E12" s="6">
        <v>47.454780017086208</v>
      </c>
      <c r="F12" s="6">
        <v>41.846843474070248</v>
      </c>
      <c r="G12" s="6">
        <v>31.441746668725074</v>
      </c>
      <c r="H12" s="6">
        <v>31.256861606204108</v>
      </c>
      <c r="I12" s="6">
        <v>21.229464345930136</v>
      </c>
      <c r="J12" s="6">
        <v>11.256861606204108</v>
      </c>
      <c r="K12" s="6">
        <v>11.256861606204108</v>
      </c>
      <c r="L12" s="6">
        <v>11.256861606204108</v>
      </c>
      <c r="M12" s="6">
        <v>11.256861606204108</v>
      </c>
      <c r="N12" s="6">
        <v>11.256861606204108</v>
      </c>
      <c r="O12" s="6">
        <v>10.248642428121917</v>
      </c>
      <c r="P12" s="6">
        <v>9.256861606204108</v>
      </c>
      <c r="Q12" s="6">
        <v>2.2568616062041085</v>
      </c>
      <c r="R12" s="6">
        <v>2.2568616062041085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7">
        <v>0</v>
      </c>
    </row>
    <row r="13" spans="1:24" ht="15.75" thickBot="1" x14ac:dyDescent="0.3">
      <c r="B13" s="8" t="s">
        <v>52</v>
      </c>
      <c r="C13" s="43" t="s">
        <v>11</v>
      </c>
      <c r="D13" s="9">
        <v>6.01</v>
      </c>
      <c r="E13" s="9">
        <v>2.9760821917808218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10">
        <v>0</v>
      </c>
    </row>
    <row r="14" spans="1:24" ht="15.75" thickBot="1" x14ac:dyDescent="0.3">
      <c r="B14" s="5" t="s">
        <v>52</v>
      </c>
      <c r="C14" s="44" t="s">
        <v>12</v>
      </c>
      <c r="D14" s="6">
        <v>0</v>
      </c>
      <c r="E14" s="6">
        <v>0</v>
      </c>
      <c r="F14" s="6">
        <v>0</v>
      </c>
      <c r="G14" s="6">
        <v>8.5227272727272716</v>
      </c>
      <c r="H14" s="6">
        <v>15.909090909090908</v>
      </c>
      <c r="I14" s="6">
        <v>22.15909090909091</v>
      </c>
      <c r="J14" s="6">
        <v>33.522727272727273</v>
      </c>
      <c r="K14" s="6">
        <v>33.522727272727273</v>
      </c>
      <c r="L14" s="6">
        <v>33.522727272727273</v>
      </c>
      <c r="M14" s="6">
        <v>33.522727272727273</v>
      </c>
      <c r="N14" s="6">
        <v>33.522727272727273</v>
      </c>
      <c r="O14" s="6">
        <v>33.522727272727273</v>
      </c>
      <c r="P14" s="6">
        <v>11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7">
        <v>0</v>
      </c>
    </row>
    <row r="15" spans="1:24" ht="15.75" thickBot="1" x14ac:dyDescent="0.3">
      <c r="B15" s="8" t="s">
        <v>52</v>
      </c>
      <c r="C15" s="43" t="s">
        <v>13</v>
      </c>
      <c r="D15" s="9">
        <v>95.442857142857136</v>
      </c>
      <c r="E15" s="9">
        <v>63.892786434006467</v>
      </c>
      <c r="F15" s="9">
        <v>58.991287174538442</v>
      </c>
      <c r="G15" s="9">
        <v>49.659594360488185</v>
      </c>
      <c r="H15" s="9">
        <v>49.659594360488185</v>
      </c>
      <c r="I15" s="9">
        <v>47.226717648159422</v>
      </c>
      <c r="J15" s="9">
        <v>43.570553264597777</v>
      </c>
      <c r="K15" s="9">
        <v>33.159594360488185</v>
      </c>
      <c r="L15" s="9">
        <v>33.159594360488185</v>
      </c>
      <c r="M15" s="9">
        <v>33.159594360488185</v>
      </c>
      <c r="N15" s="9">
        <v>33.159594360488185</v>
      </c>
      <c r="O15" s="9">
        <v>33.159594360488185</v>
      </c>
      <c r="P15" s="9">
        <v>33.159594360488185</v>
      </c>
      <c r="Q15" s="9">
        <v>33.159594360488185</v>
      </c>
      <c r="R15" s="9">
        <v>33.159594360488185</v>
      </c>
      <c r="S15" s="9">
        <v>14.159594360488185</v>
      </c>
      <c r="T15" s="9">
        <v>10.359594360488185</v>
      </c>
      <c r="U15" s="9">
        <v>0</v>
      </c>
      <c r="V15" s="9">
        <v>0</v>
      </c>
      <c r="W15" s="9">
        <v>0</v>
      </c>
      <c r="X15" s="10">
        <v>0</v>
      </c>
    </row>
    <row r="16" spans="1:24" ht="15.75" thickBot="1" x14ac:dyDescent="0.3">
      <c r="B16" s="14" t="s">
        <v>53</v>
      </c>
      <c r="C16" s="45" t="s">
        <v>1</v>
      </c>
      <c r="D16" s="46">
        <v>5</v>
      </c>
      <c r="E16" s="46">
        <v>5</v>
      </c>
      <c r="F16" s="46">
        <v>5</v>
      </c>
      <c r="G16" s="46">
        <v>5</v>
      </c>
      <c r="H16" s="46">
        <v>5</v>
      </c>
      <c r="I16" s="46">
        <v>5</v>
      </c>
      <c r="J16" s="46">
        <v>5</v>
      </c>
      <c r="K16" s="46">
        <v>5</v>
      </c>
      <c r="L16" s="46">
        <v>2.8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7">
        <v>0</v>
      </c>
    </row>
    <row r="17" spans="1:24" ht="12" customHeight="1" x14ac:dyDescent="0.25"/>
    <row r="18" spans="1:24" s="38" customFormat="1" ht="21" customHeight="1" thickBot="1" x14ac:dyDescent="0.3">
      <c r="A18" s="37"/>
      <c r="B18" s="37" t="s">
        <v>61</v>
      </c>
      <c r="C18" s="37"/>
    </row>
    <row r="19" spans="1:24" ht="15.75" thickBot="1" x14ac:dyDescent="0.3">
      <c r="C19" s="2" t="s">
        <v>63</v>
      </c>
      <c r="D19" s="3">
        <v>2015</v>
      </c>
      <c r="E19" s="3">
        <v>2016</v>
      </c>
      <c r="F19" s="3">
        <v>2017</v>
      </c>
      <c r="G19" s="3">
        <v>2018</v>
      </c>
      <c r="H19" s="3">
        <v>2019</v>
      </c>
      <c r="I19" s="3">
        <v>2020</v>
      </c>
      <c r="J19" s="3">
        <v>2021</v>
      </c>
      <c r="K19" s="3">
        <v>2022</v>
      </c>
      <c r="L19" s="3">
        <v>2023</v>
      </c>
      <c r="M19" s="3">
        <v>2024</v>
      </c>
      <c r="N19" s="3">
        <v>2025</v>
      </c>
      <c r="O19" s="3">
        <v>2026</v>
      </c>
      <c r="P19" s="3">
        <v>2027</v>
      </c>
      <c r="Q19" s="3">
        <v>2028</v>
      </c>
      <c r="R19" s="3">
        <v>2029</v>
      </c>
      <c r="S19" s="3">
        <v>2030</v>
      </c>
      <c r="T19" s="3">
        <v>2031</v>
      </c>
      <c r="U19" s="3">
        <v>2032</v>
      </c>
      <c r="V19" s="3">
        <v>2033</v>
      </c>
      <c r="W19" s="3">
        <v>2034</v>
      </c>
      <c r="X19" s="4">
        <v>2035</v>
      </c>
    </row>
    <row r="20" spans="1:24" ht="15.75" thickBot="1" x14ac:dyDescent="0.3">
      <c r="C20" s="5" t="s">
        <v>54</v>
      </c>
      <c r="D20" s="6">
        <v>108</v>
      </c>
      <c r="E20" s="6">
        <v>132</v>
      </c>
      <c r="F20" s="6">
        <v>25</v>
      </c>
      <c r="G20" s="6">
        <v>25</v>
      </c>
      <c r="H20" s="6">
        <v>25</v>
      </c>
      <c r="I20" s="6">
        <v>25</v>
      </c>
      <c r="J20" s="6">
        <v>25</v>
      </c>
      <c r="K20" s="6">
        <v>25</v>
      </c>
      <c r="L20" s="6">
        <v>25</v>
      </c>
      <c r="M20" s="6">
        <v>25</v>
      </c>
      <c r="N20" s="6">
        <v>25</v>
      </c>
      <c r="O20" s="6">
        <v>25</v>
      </c>
      <c r="P20" s="6">
        <v>25</v>
      </c>
      <c r="Q20" s="6">
        <v>25</v>
      </c>
      <c r="R20" s="6">
        <v>25</v>
      </c>
      <c r="S20" s="6">
        <v>25</v>
      </c>
      <c r="T20" s="6">
        <v>25</v>
      </c>
      <c r="U20" s="6">
        <v>25</v>
      </c>
      <c r="V20" s="6">
        <v>25</v>
      </c>
      <c r="W20" s="6">
        <v>25</v>
      </c>
      <c r="X20" s="7">
        <v>25</v>
      </c>
    </row>
    <row r="21" spans="1:24" ht="15.75" thickBot="1" x14ac:dyDescent="0.3">
      <c r="C21" s="8" t="s">
        <v>55</v>
      </c>
      <c r="D21" s="9">
        <v>14</v>
      </c>
      <c r="E21" s="9">
        <v>13</v>
      </c>
      <c r="F21" s="9">
        <v>12</v>
      </c>
      <c r="G21" s="9">
        <v>12</v>
      </c>
      <c r="H21" s="9">
        <v>12</v>
      </c>
      <c r="I21" s="9">
        <v>12</v>
      </c>
      <c r="J21" s="9">
        <v>11</v>
      </c>
      <c r="K21" s="9">
        <v>11</v>
      </c>
      <c r="L21" s="9">
        <v>11</v>
      </c>
      <c r="M21" s="9">
        <v>11</v>
      </c>
      <c r="N21" s="9">
        <v>11</v>
      </c>
      <c r="O21" s="9">
        <v>10</v>
      </c>
      <c r="P21" s="9">
        <v>9</v>
      </c>
      <c r="Q21" s="9">
        <v>9</v>
      </c>
      <c r="R21" s="9">
        <v>6</v>
      </c>
      <c r="S21" s="9">
        <v>6</v>
      </c>
      <c r="T21" s="9">
        <v>5</v>
      </c>
      <c r="U21" s="9">
        <v>4</v>
      </c>
      <c r="V21" s="9">
        <v>4</v>
      </c>
      <c r="W21" s="9">
        <v>2</v>
      </c>
      <c r="X21" s="10">
        <v>0</v>
      </c>
    </row>
    <row r="22" spans="1:24" ht="15.75" thickBot="1" x14ac:dyDescent="0.3">
      <c r="C22" s="5" t="s">
        <v>56</v>
      </c>
      <c r="D22" s="6">
        <v>0</v>
      </c>
      <c r="E22" s="6">
        <v>25</v>
      </c>
      <c r="F22" s="6">
        <v>50</v>
      </c>
      <c r="G22" s="6">
        <v>50</v>
      </c>
      <c r="H22" s="6">
        <v>50</v>
      </c>
      <c r="I22" s="6">
        <v>50</v>
      </c>
      <c r="J22" s="6">
        <v>50</v>
      </c>
      <c r="K22" s="6">
        <v>50</v>
      </c>
      <c r="L22" s="6">
        <v>50</v>
      </c>
      <c r="M22" s="6">
        <v>50</v>
      </c>
      <c r="N22" s="6">
        <v>50</v>
      </c>
      <c r="O22" s="6">
        <v>50</v>
      </c>
      <c r="P22" s="6">
        <v>50</v>
      </c>
      <c r="Q22" s="6">
        <v>50</v>
      </c>
      <c r="R22" s="6">
        <v>50</v>
      </c>
      <c r="S22" s="6">
        <v>50</v>
      </c>
      <c r="T22" s="6">
        <v>25</v>
      </c>
      <c r="U22" s="6">
        <v>0</v>
      </c>
      <c r="V22" s="6">
        <v>0</v>
      </c>
      <c r="W22" s="6">
        <v>0</v>
      </c>
      <c r="X22" s="7">
        <v>0</v>
      </c>
    </row>
    <row r="23" spans="1:24" ht="15.75" thickBot="1" x14ac:dyDescent="0.3">
      <c r="C23" s="8" t="s">
        <v>57</v>
      </c>
      <c r="D23" s="9">
        <v>12.966666666666667</v>
      </c>
      <c r="E23" s="9">
        <v>31.266666666666666</v>
      </c>
      <c r="F23" s="9">
        <v>88.266666666666666</v>
      </c>
      <c r="G23" s="9">
        <v>88.266666666666666</v>
      </c>
      <c r="H23" s="9">
        <v>88.266666666666666</v>
      </c>
      <c r="I23" s="9">
        <v>88.266666666666666</v>
      </c>
      <c r="J23" s="9">
        <v>88.266666666666666</v>
      </c>
      <c r="K23" s="9">
        <v>49.466666666666669</v>
      </c>
      <c r="L23" s="9">
        <v>49.466666666666669</v>
      </c>
      <c r="M23" s="9">
        <v>49.466666666666669</v>
      </c>
      <c r="N23" s="9">
        <v>49.466666666666669</v>
      </c>
      <c r="O23" s="9">
        <v>31.06666666666667</v>
      </c>
      <c r="P23" s="9">
        <v>12.966666666666667</v>
      </c>
      <c r="Q23" s="9">
        <v>12.966666666666667</v>
      </c>
      <c r="R23" s="9">
        <v>12.966666666666667</v>
      </c>
      <c r="S23" s="9">
        <v>12.966666666666667</v>
      </c>
      <c r="T23" s="9">
        <v>12.966666666666667</v>
      </c>
      <c r="U23" s="9">
        <v>12.966666666666667</v>
      </c>
      <c r="V23" s="9">
        <v>12.966666666666667</v>
      </c>
      <c r="W23" s="9">
        <v>12.966666666666667</v>
      </c>
      <c r="X23" s="10">
        <v>12.966666666666667</v>
      </c>
    </row>
    <row r="24" spans="1:24" ht="15.75" thickBot="1" x14ac:dyDescent="0.3">
      <c r="C24" s="5" t="s">
        <v>58</v>
      </c>
      <c r="D24" s="6">
        <v>0</v>
      </c>
      <c r="E24" s="6">
        <v>22.25</v>
      </c>
      <c r="F24" s="6">
        <v>22.25</v>
      </c>
      <c r="G24" s="6">
        <v>22.25</v>
      </c>
      <c r="H24" s="6">
        <v>22.25</v>
      </c>
      <c r="I24" s="6">
        <v>22.25</v>
      </c>
      <c r="J24" s="6">
        <v>22.25</v>
      </c>
      <c r="K24" s="6">
        <v>22.25</v>
      </c>
      <c r="L24" s="6">
        <v>22.25</v>
      </c>
      <c r="M24" s="6">
        <v>22.25</v>
      </c>
      <c r="N24" s="6">
        <v>22.25</v>
      </c>
      <c r="O24" s="6">
        <v>22.25</v>
      </c>
      <c r="P24" s="6">
        <v>22.25</v>
      </c>
      <c r="Q24" s="6">
        <v>22.25</v>
      </c>
      <c r="R24" s="6">
        <v>22.25</v>
      </c>
      <c r="S24" s="6">
        <v>22.25</v>
      </c>
      <c r="T24" s="6">
        <v>22.25</v>
      </c>
      <c r="U24" s="6">
        <v>22.25</v>
      </c>
      <c r="V24" s="6">
        <v>22.25</v>
      </c>
      <c r="W24" s="6">
        <v>22.25</v>
      </c>
      <c r="X24" s="7">
        <v>22.25</v>
      </c>
    </row>
    <row r="25" spans="1:24" ht="15.75" thickBot="1" x14ac:dyDescent="0.3">
      <c r="C25" s="11" t="s">
        <v>59</v>
      </c>
      <c r="D25" s="12">
        <v>0</v>
      </c>
      <c r="E25" s="12">
        <v>4.5625</v>
      </c>
      <c r="F25" s="12">
        <v>31.0625</v>
      </c>
      <c r="G25" s="12">
        <v>31.0625</v>
      </c>
      <c r="H25" s="12">
        <v>4.5625</v>
      </c>
      <c r="I25" s="12">
        <v>4.5625</v>
      </c>
      <c r="J25" s="12">
        <v>4.5625</v>
      </c>
      <c r="K25" s="12">
        <v>4.5625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3">
        <v>0</v>
      </c>
    </row>
    <row r="27" spans="1:24" ht="15.75" thickBot="1" x14ac:dyDescent="0.3">
      <c r="B27" s="37" t="s">
        <v>60</v>
      </c>
    </row>
    <row r="28" spans="1:24" ht="15.75" thickBot="1" x14ac:dyDescent="0.3">
      <c r="C28" s="2" t="s">
        <v>60</v>
      </c>
      <c r="D28" s="3">
        <v>2015</v>
      </c>
      <c r="E28" s="3">
        <v>2016</v>
      </c>
      <c r="F28" s="3">
        <v>2017</v>
      </c>
      <c r="G28" s="3">
        <v>2018</v>
      </c>
      <c r="H28" s="3">
        <v>2019</v>
      </c>
      <c r="I28" s="3">
        <v>2020</v>
      </c>
      <c r="J28" s="3">
        <v>2021</v>
      </c>
      <c r="K28" s="3">
        <v>2022</v>
      </c>
      <c r="L28" s="3">
        <v>2023</v>
      </c>
      <c r="M28" s="3">
        <v>2024</v>
      </c>
      <c r="N28" s="3">
        <v>2025</v>
      </c>
      <c r="O28" s="3">
        <v>2026</v>
      </c>
      <c r="P28" s="3">
        <v>2027</v>
      </c>
      <c r="Q28" s="3">
        <v>2028</v>
      </c>
      <c r="R28" s="3">
        <v>2029</v>
      </c>
      <c r="S28" s="3">
        <v>2030</v>
      </c>
      <c r="T28" s="3">
        <v>2031</v>
      </c>
      <c r="U28" s="3">
        <v>2032</v>
      </c>
      <c r="V28" s="3">
        <v>2033</v>
      </c>
      <c r="W28" s="3">
        <v>2034</v>
      </c>
      <c r="X28" s="4">
        <v>2035</v>
      </c>
    </row>
    <row r="29" spans="1:24" ht="15.75" thickBot="1" x14ac:dyDescent="0.3">
      <c r="C29" s="14" t="s">
        <v>17</v>
      </c>
      <c r="D29" s="46">
        <f>SUM(D4:D16)+SUM(D20:D25)</f>
        <v>865.00874050684638</v>
      </c>
      <c r="E29" s="46">
        <f t="shared" ref="E29:X29" si="0">SUM(E4:E16)+SUM(E20:E25)</f>
        <v>903.29528981089516</v>
      </c>
      <c r="F29" s="46">
        <f t="shared" si="0"/>
        <v>804.77694699431299</v>
      </c>
      <c r="G29" s="46">
        <f t="shared" si="0"/>
        <v>611.22826553542461</v>
      </c>
      <c r="H29" s="46">
        <f t="shared" si="0"/>
        <v>580.59332555443075</v>
      </c>
      <c r="I29" s="46">
        <f t="shared" si="0"/>
        <v>532.08707278188376</v>
      </c>
      <c r="J29" s="46">
        <f t="shared" si="0"/>
        <v>441.77755846058864</v>
      </c>
      <c r="K29" s="46">
        <f t="shared" si="0"/>
        <v>365.10704853622326</v>
      </c>
      <c r="L29" s="46">
        <f t="shared" si="0"/>
        <v>307.90927456362044</v>
      </c>
      <c r="M29" s="46">
        <f t="shared" si="0"/>
        <v>288.7243430567712</v>
      </c>
      <c r="N29" s="46">
        <f t="shared" si="0"/>
        <v>249.65584990608625</v>
      </c>
      <c r="O29" s="46">
        <f t="shared" si="0"/>
        <v>224.24763072800403</v>
      </c>
      <c r="P29" s="46">
        <f t="shared" si="0"/>
        <v>174.63312263335897</v>
      </c>
      <c r="Q29" s="46">
        <f t="shared" si="0"/>
        <v>156.63312263335897</v>
      </c>
      <c r="R29" s="46">
        <f t="shared" si="0"/>
        <v>153.63312263335897</v>
      </c>
      <c r="S29" s="46">
        <f t="shared" si="0"/>
        <v>132.37626102715484</v>
      </c>
      <c r="T29" s="46">
        <f t="shared" si="0"/>
        <v>101.06941171208636</v>
      </c>
      <c r="U29" s="46">
        <f t="shared" si="0"/>
        <v>64.216666666666669</v>
      </c>
      <c r="V29" s="46">
        <f t="shared" si="0"/>
        <v>64.216666666666669</v>
      </c>
      <c r="W29" s="46">
        <f t="shared" si="0"/>
        <v>62.216666666666669</v>
      </c>
      <c r="X29" s="47">
        <f t="shared" si="0"/>
        <v>60.216666666666669</v>
      </c>
    </row>
    <row r="31" spans="1:24" x14ac:dyDescent="0.25">
      <c r="B31" s="40" t="s">
        <v>70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workbookViewId="0">
      <selection activeCell="B31" sqref="B31"/>
    </sheetView>
  </sheetViews>
  <sheetFormatPr defaultRowHeight="15" x14ac:dyDescent="0.25"/>
  <cols>
    <col min="1" max="1" width="3" style="1" customWidth="1"/>
    <col min="2" max="2" width="30.85546875" style="1" customWidth="1"/>
    <col min="3" max="3" width="39.28515625" style="1" customWidth="1"/>
    <col min="4" max="9" width="11.5703125" style="1" bestFit="1" customWidth="1"/>
    <col min="10" max="24" width="10.5703125" style="1" bestFit="1" customWidth="1"/>
    <col min="25" max="16384" width="9.140625" style="1"/>
  </cols>
  <sheetData>
    <row r="1" spans="1:24" s="38" customFormat="1" ht="21" customHeight="1" x14ac:dyDescent="0.25">
      <c r="A1" s="37"/>
      <c r="B1" s="37" t="s">
        <v>45</v>
      </c>
      <c r="C1" s="37"/>
    </row>
    <row r="2" spans="1:24" s="38" customFormat="1" ht="15.75" customHeight="1" thickBot="1" x14ac:dyDescent="0.3">
      <c r="A2" s="37"/>
      <c r="B2" s="37" t="s">
        <v>62</v>
      </c>
      <c r="C2" s="37"/>
    </row>
    <row r="3" spans="1:24" ht="15.75" thickBot="1" x14ac:dyDescent="0.3">
      <c r="B3" s="35" t="s">
        <v>48</v>
      </c>
      <c r="C3" s="41" t="s">
        <v>16</v>
      </c>
      <c r="D3" s="3">
        <v>2015</v>
      </c>
      <c r="E3" s="3">
        <v>2016</v>
      </c>
      <c r="F3" s="3">
        <v>2017</v>
      </c>
      <c r="G3" s="3">
        <v>2018</v>
      </c>
      <c r="H3" s="3">
        <v>2019</v>
      </c>
      <c r="I3" s="3">
        <v>2020</v>
      </c>
      <c r="J3" s="3">
        <v>2021</v>
      </c>
      <c r="K3" s="3">
        <v>2022</v>
      </c>
      <c r="L3" s="3">
        <v>2023</v>
      </c>
      <c r="M3" s="3">
        <v>2024</v>
      </c>
      <c r="N3" s="3">
        <v>2025</v>
      </c>
      <c r="O3" s="3">
        <v>2026</v>
      </c>
      <c r="P3" s="3">
        <v>2027</v>
      </c>
      <c r="Q3" s="3">
        <v>2028</v>
      </c>
      <c r="R3" s="3">
        <v>2029</v>
      </c>
      <c r="S3" s="3">
        <v>2030</v>
      </c>
      <c r="T3" s="3">
        <v>2031</v>
      </c>
      <c r="U3" s="3">
        <v>2032</v>
      </c>
      <c r="V3" s="3">
        <v>2033</v>
      </c>
      <c r="W3" s="3">
        <v>2034</v>
      </c>
      <c r="X3" s="4">
        <v>2035</v>
      </c>
    </row>
    <row r="4" spans="1:24" ht="15.75" thickBot="1" x14ac:dyDescent="0.3">
      <c r="B4" s="5" t="s">
        <v>21</v>
      </c>
      <c r="C4" s="44" t="s">
        <v>0</v>
      </c>
      <c r="D4" s="6">
        <v>20.7</v>
      </c>
      <c r="E4" s="6">
        <v>20.7</v>
      </c>
      <c r="F4" s="6">
        <v>20.7</v>
      </c>
      <c r="G4" s="6">
        <v>20.7</v>
      </c>
      <c r="H4" s="6">
        <v>20.7</v>
      </c>
      <c r="I4" s="6">
        <v>20.7</v>
      </c>
      <c r="J4" s="6">
        <v>16.333150684931507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7">
        <v>0</v>
      </c>
    </row>
    <row r="5" spans="1:24" ht="15.75" thickBot="1" x14ac:dyDescent="0.3">
      <c r="B5" s="8" t="s">
        <v>49</v>
      </c>
      <c r="C5" s="43" t="s">
        <v>3</v>
      </c>
      <c r="D5" s="9">
        <v>66.056879756468803</v>
      </c>
      <c r="E5" s="9">
        <v>57.797500000000007</v>
      </c>
      <c r="F5" s="9">
        <v>18.837500000000002</v>
      </c>
      <c r="G5" s="9">
        <v>18.837500000000002</v>
      </c>
      <c r="H5" s="9">
        <v>15.637500000000001</v>
      </c>
      <c r="I5" s="9">
        <v>15.637500000000001</v>
      </c>
      <c r="J5" s="9">
        <v>15.637500000000001</v>
      </c>
      <c r="K5" s="9">
        <v>15.637500000000001</v>
      </c>
      <c r="L5" s="9">
        <v>15.258082191780822</v>
      </c>
      <c r="M5" s="9">
        <v>15.341917808219179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10">
        <v>0</v>
      </c>
    </row>
    <row r="6" spans="1:24" ht="15.75" thickBot="1" x14ac:dyDescent="0.3">
      <c r="B6" s="5" t="s">
        <v>50</v>
      </c>
      <c r="C6" s="44" t="s">
        <v>4</v>
      </c>
      <c r="D6" s="6">
        <v>242.05694520547945</v>
      </c>
      <c r="E6" s="6">
        <v>235.04083561643836</v>
      </c>
      <c r="F6" s="6">
        <v>222.56247945205479</v>
      </c>
      <c r="G6" s="6">
        <v>110.4</v>
      </c>
      <c r="H6" s="6">
        <v>110.4</v>
      </c>
      <c r="I6" s="6">
        <v>97.800000000000011</v>
      </c>
      <c r="J6" s="6">
        <v>38.400000000000006</v>
      </c>
      <c r="K6" s="6">
        <v>38.400000000000006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7">
        <v>0</v>
      </c>
    </row>
    <row r="7" spans="1:24" ht="15.75" thickBot="1" x14ac:dyDescent="0.3">
      <c r="B7" s="5" t="s">
        <v>51</v>
      </c>
      <c r="C7" s="44" t="s">
        <v>14</v>
      </c>
      <c r="D7" s="6">
        <v>31.5</v>
      </c>
      <c r="E7" s="6">
        <v>31.5</v>
      </c>
      <c r="F7" s="6">
        <v>31.5</v>
      </c>
      <c r="G7" s="6">
        <v>5.6958904109589046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7">
        <v>0</v>
      </c>
    </row>
    <row r="8" spans="1:24" ht="15.75" thickBot="1" x14ac:dyDescent="0.3">
      <c r="B8" s="5" t="s">
        <v>51</v>
      </c>
      <c r="C8" s="44" t="s">
        <v>6</v>
      </c>
      <c r="D8" s="6">
        <v>16</v>
      </c>
      <c r="E8" s="6">
        <v>16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7">
        <v>0</v>
      </c>
    </row>
    <row r="9" spans="1:24" ht="15.75" thickBot="1" x14ac:dyDescent="0.3">
      <c r="B9" s="8" t="s">
        <v>51</v>
      </c>
      <c r="C9" s="43" t="s">
        <v>8</v>
      </c>
      <c r="D9" s="9">
        <v>47.256</v>
      </c>
      <c r="E9" s="9">
        <v>47.256</v>
      </c>
      <c r="F9" s="9">
        <v>47.256</v>
      </c>
      <c r="G9" s="9">
        <v>41.605589041095897</v>
      </c>
      <c r="H9" s="9">
        <v>41.656000000000006</v>
      </c>
      <c r="I9" s="9">
        <v>34.965917808219174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10">
        <v>0</v>
      </c>
    </row>
    <row r="10" spans="1:24" ht="15.75" thickBot="1" x14ac:dyDescent="0.3">
      <c r="B10" s="5" t="s">
        <v>52</v>
      </c>
      <c r="C10" s="44" t="s">
        <v>7</v>
      </c>
      <c r="D10" s="6">
        <v>25.605</v>
      </c>
      <c r="E10" s="6">
        <v>25.605</v>
      </c>
      <c r="F10" s="6">
        <v>25.605</v>
      </c>
      <c r="G10" s="6">
        <v>25.605</v>
      </c>
      <c r="H10" s="6">
        <v>25.101986301369863</v>
      </c>
      <c r="I10" s="6">
        <v>7.5772602739726027</v>
      </c>
      <c r="J10" s="6">
        <v>6.3</v>
      </c>
      <c r="K10" s="6">
        <v>6.3</v>
      </c>
      <c r="L10" s="6">
        <v>6.3</v>
      </c>
      <c r="M10" s="6">
        <v>6.3</v>
      </c>
      <c r="N10" s="6">
        <v>6.3</v>
      </c>
      <c r="O10" s="6">
        <v>6.3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7">
        <v>0</v>
      </c>
    </row>
    <row r="11" spans="1:24" ht="15.75" thickBot="1" x14ac:dyDescent="0.3">
      <c r="B11" s="8" t="s">
        <v>52</v>
      </c>
      <c r="C11" s="43" t="s">
        <v>9</v>
      </c>
      <c r="D11" s="9">
        <v>17.859846130884502</v>
      </c>
      <c r="E11" s="9">
        <v>17.530143984645626</v>
      </c>
      <c r="F11" s="9">
        <v>16.938404674736958</v>
      </c>
      <c r="G11" s="9">
        <v>16.691421713727927</v>
      </c>
      <c r="H11" s="9">
        <v>16.282012897255985</v>
      </c>
      <c r="I11" s="9">
        <v>15.912846295656731</v>
      </c>
      <c r="J11" s="9">
        <v>15.860243555930705</v>
      </c>
      <c r="K11" s="9">
        <v>2.4109589041095894</v>
      </c>
      <c r="L11" s="9">
        <v>1.6</v>
      </c>
      <c r="M11" s="9">
        <v>1.6</v>
      </c>
      <c r="N11" s="9">
        <v>1.6</v>
      </c>
      <c r="O11" s="9">
        <v>1.6</v>
      </c>
      <c r="P11" s="9">
        <v>1.6</v>
      </c>
      <c r="Q11" s="9">
        <v>1.6</v>
      </c>
      <c r="R11" s="9">
        <v>1.6</v>
      </c>
      <c r="S11" s="9">
        <v>1.6</v>
      </c>
      <c r="T11" s="9">
        <v>0.39452054794520547</v>
      </c>
      <c r="U11" s="9">
        <v>0</v>
      </c>
      <c r="V11" s="9">
        <v>0</v>
      </c>
      <c r="W11" s="9">
        <v>0</v>
      </c>
      <c r="X11" s="10">
        <v>0</v>
      </c>
    </row>
    <row r="12" spans="1:24" ht="15.75" thickBot="1" x14ac:dyDescent="0.3">
      <c r="B12" s="5" t="s">
        <v>52</v>
      </c>
      <c r="C12" s="44" t="s">
        <v>10</v>
      </c>
      <c r="D12" s="6">
        <v>43.698091418016389</v>
      </c>
      <c r="E12" s="6">
        <v>42.281411604418679</v>
      </c>
      <c r="F12" s="6">
        <v>37.662159126663227</v>
      </c>
      <c r="G12" s="6">
        <v>28.297572001852568</v>
      </c>
      <c r="H12" s="6">
        <v>28.1311754455837</v>
      </c>
      <c r="I12" s="6">
        <v>19.106517911337129</v>
      </c>
      <c r="J12" s="6">
        <v>10.131175445583699</v>
      </c>
      <c r="K12" s="6">
        <v>10.131175445583699</v>
      </c>
      <c r="L12" s="6">
        <v>10.131175445583699</v>
      </c>
      <c r="M12" s="6">
        <v>10.131175445583699</v>
      </c>
      <c r="N12" s="6">
        <v>10.131175445583699</v>
      </c>
      <c r="O12" s="6">
        <v>9.223778185309726</v>
      </c>
      <c r="P12" s="6">
        <v>8.3311754455836979</v>
      </c>
      <c r="Q12" s="6">
        <v>2.0311754455836977</v>
      </c>
      <c r="R12" s="6">
        <v>2.0311754455836977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7">
        <v>0</v>
      </c>
    </row>
    <row r="13" spans="1:24" ht="15.75" thickBot="1" x14ac:dyDescent="0.3">
      <c r="B13" s="8" t="s">
        <v>52</v>
      </c>
      <c r="C13" s="43" t="s">
        <v>11</v>
      </c>
      <c r="D13" s="9">
        <v>4.9589999999999996</v>
      </c>
      <c r="E13" s="9">
        <v>2.4540904109589041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10">
        <v>0</v>
      </c>
    </row>
    <row r="14" spans="1:24" ht="15.75" thickBot="1" x14ac:dyDescent="0.3">
      <c r="B14" s="5" t="s">
        <v>52</v>
      </c>
      <c r="C14" s="44" t="s">
        <v>12</v>
      </c>
      <c r="D14" s="6">
        <v>0</v>
      </c>
      <c r="E14" s="6">
        <v>0</v>
      </c>
      <c r="F14" s="6">
        <v>0</v>
      </c>
      <c r="G14" s="6">
        <v>7.670454545454545</v>
      </c>
      <c r="H14" s="6">
        <v>14.318181818181818</v>
      </c>
      <c r="I14" s="6">
        <v>19.94318181818182</v>
      </c>
      <c r="J14" s="6">
        <v>30.170454545454547</v>
      </c>
      <c r="K14" s="6">
        <v>30.170454545454547</v>
      </c>
      <c r="L14" s="6">
        <v>30.170454545454547</v>
      </c>
      <c r="M14" s="6">
        <v>30.170454545454547</v>
      </c>
      <c r="N14" s="6">
        <v>30.170454545454547</v>
      </c>
      <c r="O14" s="6">
        <v>30.170454545454547</v>
      </c>
      <c r="P14" s="6">
        <v>9.9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7">
        <v>0</v>
      </c>
    </row>
    <row r="15" spans="1:24" ht="15.75" thickBot="1" x14ac:dyDescent="0.3">
      <c r="B15" s="8" t="s">
        <v>52</v>
      </c>
      <c r="C15" s="43" t="s">
        <v>13</v>
      </c>
      <c r="D15" s="9">
        <v>85.584285714285713</v>
      </c>
      <c r="E15" s="9">
        <v>57.503507790605823</v>
      </c>
      <c r="F15" s="9">
        <v>53.092158457084594</v>
      </c>
      <c r="G15" s="9">
        <v>44.693634924439365</v>
      </c>
      <c r="H15" s="9">
        <v>44.693634924439365</v>
      </c>
      <c r="I15" s="9">
        <v>42.504045883343473</v>
      </c>
      <c r="J15" s="9">
        <v>39.213497938137998</v>
      </c>
      <c r="K15" s="9">
        <v>29.843634924439364</v>
      </c>
      <c r="L15" s="9">
        <v>29.843634924439364</v>
      </c>
      <c r="M15" s="9">
        <v>29.843634924439364</v>
      </c>
      <c r="N15" s="9">
        <v>29.843634924439364</v>
      </c>
      <c r="O15" s="9">
        <v>29.843634924439364</v>
      </c>
      <c r="P15" s="9">
        <v>29.843634924439364</v>
      </c>
      <c r="Q15" s="9">
        <v>29.843634924439364</v>
      </c>
      <c r="R15" s="9">
        <v>29.843634924439364</v>
      </c>
      <c r="S15" s="9">
        <v>12.743634924439366</v>
      </c>
      <c r="T15" s="9">
        <v>9.3236349244393661</v>
      </c>
      <c r="U15" s="9">
        <v>0</v>
      </c>
      <c r="V15" s="9">
        <v>0</v>
      </c>
      <c r="W15" s="9">
        <v>0</v>
      </c>
      <c r="X15" s="10">
        <v>0</v>
      </c>
    </row>
    <row r="16" spans="1:24" ht="15.75" thickBot="1" x14ac:dyDescent="0.3">
      <c r="B16" s="14" t="s">
        <v>53</v>
      </c>
      <c r="C16" s="45" t="s">
        <v>1</v>
      </c>
      <c r="D16" s="46">
        <v>5</v>
      </c>
      <c r="E16" s="46">
        <v>5</v>
      </c>
      <c r="F16" s="46">
        <v>5</v>
      </c>
      <c r="G16" s="46">
        <v>5</v>
      </c>
      <c r="H16" s="46">
        <v>5</v>
      </c>
      <c r="I16" s="46">
        <v>5</v>
      </c>
      <c r="J16" s="46">
        <v>5</v>
      </c>
      <c r="K16" s="46">
        <v>5</v>
      </c>
      <c r="L16" s="46">
        <v>2.8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7">
        <v>0</v>
      </c>
    </row>
    <row r="17" spans="1:24" ht="12" customHeight="1" x14ac:dyDescent="0.25"/>
    <row r="18" spans="1:24" s="38" customFormat="1" ht="21" customHeight="1" thickBot="1" x14ac:dyDescent="0.3">
      <c r="A18" s="37"/>
      <c r="B18" s="37" t="s">
        <v>61</v>
      </c>
      <c r="C18" s="37"/>
    </row>
    <row r="19" spans="1:24" ht="15.75" thickBot="1" x14ac:dyDescent="0.3">
      <c r="C19" s="2" t="s">
        <v>63</v>
      </c>
      <c r="D19" s="3">
        <v>2015</v>
      </c>
      <c r="E19" s="3">
        <v>2016</v>
      </c>
      <c r="F19" s="3">
        <v>2017</v>
      </c>
      <c r="G19" s="3">
        <v>2018</v>
      </c>
      <c r="H19" s="3">
        <v>2019</v>
      </c>
      <c r="I19" s="3">
        <v>2020</v>
      </c>
      <c r="J19" s="3">
        <v>2021</v>
      </c>
      <c r="K19" s="3">
        <v>2022</v>
      </c>
      <c r="L19" s="3">
        <v>2023</v>
      </c>
      <c r="M19" s="3">
        <v>2024</v>
      </c>
      <c r="N19" s="3">
        <v>2025</v>
      </c>
      <c r="O19" s="3">
        <v>2026</v>
      </c>
      <c r="P19" s="3">
        <v>2027</v>
      </c>
      <c r="Q19" s="3">
        <v>2028</v>
      </c>
      <c r="R19" s="3">
        <v>2029</v>
      </c>
      <c r="S19" s="3">
        <v>2030</v>
      </c>
      <c r="T19" s="3">
        <v>2031</v>
      </c>
      <c r="U19" s="3">
        <v>2032</v>
      </c>
      <c r="V19" s="3">
        <v>2033</v>
      </c>
      <c r="W19" s="3">
        <v>2034</v>
      </c>
      <c r="X19" s="4">
        <v>2035</v>
      </c>
    </row>
    <row r="20" spans="1:24" ht="15.75" thickBot="1" x14ac:dyDescent="0.3">
      <c r="C20" s="5" t="s">
        <v>54</v>
      </c>
      <c r="D20" s="6">
        <f>'Contracts - Full'!D20*0.9</f>
        <v>97.2</v>
      </c>
      <c r="E20" s="6">
        <f>'Contracts - Full'!E20*0.9</f>
        <v>118.8</v>
      </c>
      <c r="F20" s="6">
        <f>'Contracts - Full'!F20*0.9</f>
        <v>22.5</v>
      </c>
      <c r="G20" s="6">
        <f>'Contracts - Full'!G20*0.9</f>
        <v>22.5</v>
      </c>
      <c r="H20" s="6">
        <f>'Contracts - Full'!H20*0.9</f>
        <v>22.5</v>
      </c>
      <c r="I20" s="6">
        <f>'Contracts - Full'!I20*0.9</f>
        <v>22.5</v>
      </c>
      <c r="J20" s="6">
        <f>'Contracts - Full'!J20*0.9</f>
        <v>22.5</v>
      </c>
      <c r="K20" s="6">
        <f>'Contracts - Full'!K20*0.9</f>
        <v>22.5</v>
      </c>
      <c r="L20" s="6">
        <f>'Contracts - Full'!L20*0.9</f>
        <v>22.5</v>
      </c>
      <c r="M20" s="6">
        <f>'Contracts - Full'!M20*0.9</f>
        <v>22.5</v>
      </c>
      <c r="N20" s="6">
        <f>'Contracts - Full'!N20*0.9</f>
        <v>22.5</v>
      </c>
      <c r="O20" s="6">
        <f>'Contracts - Full'!O20*0.9</f>
        <v>22.5</v>
      </c>
      <c r="P20" s="6">
        <f>'Contracts - Full'!P20*0.9</f>
        <v>22.5</v>
      </c>
      <c r="Q20" s="6">
        <f>'Contracts - Full'!Q20*0.9</f>
        <v>22.5</v>
      </c>
      <c r="R20" s="6">
        <f>'Contracts - Full'!R20*0.9</f>
        <v>22.5</v>
      </c>
      <c r="S20" s="6">
        <f>'Contracts - Full'!S20*0.9</f>
        <v>22.5</v>
      </c>
      <c r="T20" s="6">
        <f>'Contracts - Full'!T20*0.9</f>
        <v>22.5</v>
      </c>
      <c r="U20" s="6">
        <f>'Contracts - Full'!U20*0.9</f>
        <v>22.5</v>
      </c>
      <c r="V20" s="6">
        <f>'Contracts - Full'!V20*0.9</f>
        <v>22.5</v>
      </c>
      <c r="W20" s="6">
        <f>'Contracts - Full'!W20*0.9</f>
        <v>22.5</v>
      </c>
      <c r="X20" s="7">
        <f>'Contracts - Full'!X20*0.9</f>
        <v>22.5</v>
      </c>
    </row>
    <row r="21" spans="1:24" ht="15.75" thickBot="1" x14ac:dyDescent="0.3">
      <c r="C21" s="8" t="s">
        <v>55</v>
      </c>
      <c r="D21" s="9">
        <f>'Contracts - Full'!D21*0.9</f>
        <v>12.6</v>
      </c>
      <c r="E21" s="9">
        <f>'Contracts - Full'!E21*0.9</f>
        <v>11.700000000000001</v>
      </c>
      <c r="F21" s="9">
        <f>'Contracts - Full'!F21*0.9</f>
        <v>10.8</v>
      </c>
      <c r="G21" s="9">
        <f>'Contracts - Full'!G21*0.9</f>
        <v>10.8</v>
      </c>
      <c r="H21" s="9">
        <f>'Contracts - Full'!H21*0.9</f>
        <v>10.8</v>
      </c>
      <c r="I21" s="9">
        <f>'Contracts - Full'!I21*0.9</f>
        <v>10.8</v>
      </c>
      <c r="J21" s="9">
        <f>'Contracts - Full'!J21*0.9</f>
        <v>9.9</v>
      </c>
      <c r="K21" s="9">
        <f>'Contracts - Full'!K21*0.9</f>
        <v>9.9</v>
      </c>
      <c r="L21" s="9">
        <f>'Contracts - Full'!L21*0.9</f>
        <v>9.9</v>
      </c>
      <c r="M21" s="9">
        <f>'Contracts - Full'!M21*0.9</f>
        <v>9.9</v>
      </c>
      <c r="N21" s="9">
        <f>'Contracts - Full'!N21*0.9</f>
        <v>9.9</v>
      </c>
      <c r="O21" s="9">
        <f>'Contracts - Full'!O21*0.9</f>
        <v>9</v>
      </c>
      <c r="P21" s="9">
        <f>'Contracts - Full'!P21*0.9</f>
        <v>8.1</v>
      </c>
      <c r="Q21" s="9">
        <f>'Contracts - Full'!Q21*0.9</f>
        <v>8.1</v>
      </c>
      <c r="R21" s="9">
        <f>'Contracts - Full'!R21*0.9</f>
        <v>5.4</v>
      </c>
      <c r="S21" s="9">
        <f>'Contracts - Full'!S21*0.9</f>
        <v>5.4</v>
      </c>
      <c r="T21" s="9">
        <f>'Contracts - Full'!T21*0.9</f>
        <v>4.5</v>
      </c>
      <c r="U21" s="9">
        <f>'Contracts - Full'!U21*0.9</f>
        <v>3.6</v>
      </c>
      <c r="V21" s="9">
        <f>'Contracts - Full'!V21*0.9</f>
        <v>3.6</v>
      </c>
      <c r="W21" s="9">
        <f>'Contracts - Full'!W21*0.9</f>
        <v>1.8</v>
      </c>
      <c r="X21" s="10">
        <f>'Contracts - Full'!X21*0.9</f>
        <v>0</v>
      </c>
    </row>
    <row r="22" spans="1:24" ht="15.75" thickBot="1" x14ac:dyDescent="0.3">
      <c r="C22" s="5" t="s">
        <v>56</v>
      </c>
      <c r="D22" s="6">
        <f>'Contracts - Full'!D22*0.9</f>
        <v>0</v>
      </c>
      <c r="E22" s="6">
        <f>'Contracts - Full'!E22*0.9</f>
        <v>22.5</v>
      </c>
      <c r="F22" s="6">
        <f>'Contracts - Full'!F22*0.9</f>
        <v>45</v>
      </c>
      <c r="G22" s="6">
        <f>'Contracts - Full'!G22*0.9</f>
        <v>45</v>
      </c>
      <c r="H22" s="6">
        <f>'Contracts - Full'!H22*0.9</f>
        <v>45</v>
      </c>
      <c r="I22" s="6">
        <f>'Contracts - Full'!I22*0.9</f>
        <v>45</v>
      </c>
      <c r="J22" s="6">
        <f>'Contracts - Full'!J22*0.9</f>
        <v>45</v>
      </c>
      <c r="K22" s="6">
        <f>'Contracts - Full'!K22*0.9</f>
        <v>45</v>
      </c>
      <c r="L22" s="6">
        <f>'Contracts - Full'!L22*0.9</f>
        <v>45</v>
      </c>
      <c r="M22" s="6">
        <f>'Contracts - Full'!M22*0.9</f>
        <v>45</v>
      </c>
      <c r="N22" s="6">
        <f>'Contracts - Full'!N22*0.9</f>
        <v>45</v>
      </c>
      <c r="O22" s="6">
        <f>'Contracts - Full'!O22*0.9</f>
        <v>45</v>
      </c>
      <c r="P22" s="6">
        <f>'Contracts - Full'!P22*0.9</f>
        <v>45</v>
      </c>
      <c r="Q22" s="6">
        <f>'Contracts - Full'!Q22*0.9</f>
        <v>45</v>
      </c>
      <c r="R22" s="6">
        <f>'Contracts - Full'!R22*0.9</f>
        <v>45</v>
      </c>
      <c r="S22" s="6">
        <f>'Contracts - Full'!S22*0.9</f>
        <v>45</v>
      </c>
      <c r="T22" s="6">
        <f>'Contracts - Full'!T22*0.9</f>
        <v>22.5</v>
      </c>
      <c r="U22" s="6">
        <f>'Contracts - Full'!U22*0.9</f>
        <v>0</v>
      </c>
      <c r="V22" s="6">
        <f>'Contracts - Full'!V22*0.9</f>
        <v>0</v>
      </c>
      <c r="W22" s="6">
        <f>'Contracts - Full'!W22*0.9</f>
        <v>0</v>
      </c>
      <c r="X22" s="7">
        <f>'Contracts - Full'!X22*0.9</f>
        <v>0</v>
      </c>
    </row>
    <row r="23" spans="1:24" ht="15.75" thickBot="1" x14ac:dyDescent="0.3">
      <c r="C23" s="8" t="s">
        <v>57</v>
      </c>
      <c r="D23" s="9">
        <f>'Contracts - Full'!D23*0.9</f>
        <v>11.67</v>
      </c>
      <c r="E23" s="9">
        <f>'Contracts - Full'!E23*0.9</f>
        <v>28.14</v>
      </c>
      <c r="F23" s="9">
        <f>'Contracts - Full'!F23*0.9</f>
        <v>79.44</v>
      </c>
      <c r="G23" s="9">
        <f>'Contracts - Full'!G23*0.9</f>
        <v>79.44</v>
      </c>
      <c r="H23" s="9">
        <f>'Contracts - Full'!H23*0.9</f>
        <v>79.44</v>
      </c>
      <c r="I23" s="9">
        <f>'Contracts - Full'!I23*0.9</f>
        <v>79.44</v>
      </c>
      <c r="J23" s="9">
        <f>'Contracts - Full'!J23*0.9</f>
        <v>79.44</v>
      </c>
      <c r="K23" s="9">
        <f>'Contracts - Full'!K23*0.9</f>
        <v>44.52</v>
      </c>
      <c r="L23" s="9">
        <f>'Contracts - Full'!L23*0.9</f>
        <v>44.52</v>
      </c>
      <c r="M23" s="9">
        <f>'Contracts - Full'!M23*0.9</f>
        <v>44.52</v>
      </c>
      <c r="N23" s="9">
        <f>'Contracts - Full'!N23*0.9</f>
        <v>44.52</v>
      </c>
      <c r="O23" s="9">
        <f>'Contracts - Full'!O23*0.9</f>
        <v>27.960000000000004</v>
      </c>
      <c r="P23" s="9">
        <f>'Contracts - Full'!P23*0.9</f>
        <v>11.67</v>
      </c>
      <c r="Q23" s="9">
        <f>'Contracts - Full'!Q23*0.9</f>
        <v>11.67</v>
      </c>
      <c r="R23" s="9">
        <f>'Contracts - Full'!R23*0.9</f>
        <v>11.67</v>
      </c>
      <c r="S23" s="9">
        <f>'Contracts - Full'!S23*0.9</f>
        <v>11.67</v>
      </c>
      <c r="T23" s="9">
        <f>'Contracts - Full'!T23*0.9</f>
        <v>11.67</v>
      </c>
      <c r="U23" s="9">
        <f>'Contracts - Full'!U23*0.9</f>
        <v>11.67</v>
      </c>
      <c r="V23" s="9">
        <f>'Contracts - Full'!V23*0.9</f>
        <v>11.67</v>
      </c>
      <c r="W23" s="9">
        <f>'Contracts - Full'!W23*0.9</f>
        <v>11.67</v>
      </c>
      <c r="X23" s="10">
        <f>'Contracts - Full'!X23*0.9</f>
        <v>11.67</v>
      </c>
    </row>
    <row r="24" spans="1:24" ht="15.75" thickBot="1" x14ac:dyDescent="0.3">
      <c r="C24" s="5" t="s">
        <v>58</v>
      </c>
      <c r="D24" s="6">
        <f>'Contracts - Full'!D24*0.9</f>
        <v>0</v>
      </c>
      <c r="E24" s="6">
        <f>'Contracts - Full'!E24*0.9</f>
        <v>20.025000000000002</v>
      </c>
      <c r="F24" s="6">
        <f>'Contracts - Full'!F24*0.9</f>
        <v>20.025000000000002</v>
      </c>
      <c r="G24" s="6">
        <f>'Contracts - Full'!G24*0.9</f>
        <v>20.025000000000002</v>
      </c>
      <c r="H24" s="6">
        <f>'Contracts - Full'!H24*0.9</f>
        <v>20.025000000000002</v>
      </c>
      <c r="I24" s="6">
        <f>'Contracts - Full'!I24*0.9</f>
        <v>20.025000000000002</v>
      </c>
      <c r="J24" s="6">
        <f>'Contracts - Full'!J24*0.9</f>
        <v>20.025000000000002</v>
      </c>
      <c r="K24" s="6">
        <f>'Contracts - Full'!K24*0.9</f>
        <v>20.025000000000002</v>
      </c>
      <c r="L24" s="6">
        <f>'Contracts - Full'!L24*0.9</f>
        <v>20.025000000000002</v>
      </c>
      <c r="M24" s="6">
        <f>'Contracts - Full'!M24*0.9</f>
        <v>20.025000000000002</v>
      </c>
      <c r="N24" s="6">
        <f>'Contracts - Full'!N24*0.9</f>
        <v>20.025000000000002</v>
      </c>
      <c r="O24" s="6">
        <f>'Contracts - Full'!O24*0.9</f>
        <v>20.025000000000002</v>
      </c>
      <c r="P24" s="6">
        <f>'Contracts - Full'!P24*0.9</f>
        <v>20.025000000000002</v>
      </c>
      <c r="Q24" s="6">
        <f>'Contracts - Full'!Q24*0.9</f>
        <v>20.025000000000002</v>
      </c>
      <c r="R24" s="6">
        <f>'Contracts - Full'!R24*0.9</f>
        <v>20.025000000000002</v>
      </c>
      <c r="S24" s="6">
        <f>'Contracts - Full'!S24*0.9</f>
        <v>20.025000000000002</v>
      </c>
      <c r="T24" s="6">
        <f>'Contracts - Full'!T24*0.9</f>
        <v>20.025000000000002</v>
      </c>
      <c r="U24" s="6">
        <f>'Contracts - Full'!U24*0.9</f>
        <v>20.025000000000002</v>
      </c>
      <c r="V24" s="6">
        <f>'Contracts - Full'!V24*0.9</f>
        <v>20.025000000000002</v>
      </c>
      <c r="W24" s="6">
        <f>'Contracts - Full'!W24*0.9</f>
        <v>20.025000000000002</v>
      </c>
      <c r="X24" s="7">
        <f>'Contracts - Full'!X24*0.9</f>
        <v>20.025000000000002</v>
      </c>
    </row>
    <row r="25" spans="1:24" ht="15.75" thickBot="1" x14ac:dyDescent="0.3">
      <c r="C25" s="11" t="s">
        <v>59</v>
      </c>
      <c r="D25" s="12">
        <f>'Contracts - Full'!D25*0.9</f>
        <v>0</v>
      </c>
      <c r="E25" s="12">
        <f>'Contracts - Full'!E25*0.9</f>
        <v>4.1062500000000002</v>
      </c>
      <c r="F25" s="12">
        <f>'Contracts - Full'!F25*0.9</f>
        <v>27.956250000000001</v>
      </c>
      <c r="G25" s="12">
        <f>'Contracts - Full'!G25*0.9</f>
        <v>27.956250000000001</v>
      </c>
      <c r="H25" s="12">
        <f>'Contracts - Full'!H25*0.9</f>
        <v>4.1062500000000002</v>
      </c>
      <c r="I25" s="12">
        <f>'Contracts - Full'!I25*0.9</f>
        <v>4.1062500000000002</v>
      </c>
      <c r="J25" s="12">
        <f>'Contracts - Full'!J25*0.9</f>
        <v>4.1062500000000002</v>
      </c>
      <c r="K25" s="12">
        <f>'Contracts - Full'!K25*0.9</f>
        <v>4.1062500000000002</v>
      </c>
      <c r="L25" s="12">
        <f>'Contracts - Full'!L25*0.9</f>
        <v>0</v>
      </c>
      <c r="M25" s="12">
        <f>'Contracts - Full'!M25*0.9</f>
        <v>0</v>
      </c>
      <c r="N25" s="12">
        <f>'Contracts - Full'!N25*0.9</f>
        <v>0</v>
      </c>
      <c r="O25" s="12">
        <f>'Contracts - Full'!O25*0.9</f>
        <v>0</v>
      </c>
      <c r="P25" s="12">
        <f>'Contracts - Full'!P25*0.9</f>
        <v>0</v>
      </c>
      <c r="Q25" s="12">
        <f>'Contracts - Full'!Q25*0.9</f>
        <v>0</v>
      </c>
      <c r="R25" s="12">
        <f>'Contracts - Full'!R25*0.9</f>
        <v>0</v>
      </c>
      <c r="S25" s="12">
        <f>'Contracts - Full'!S25*0.9</f>
        <v>0</v>
      </c>
      <c r="T25" s="12">
        <f>'Contracts - Full'!T25*0.9</f>
        <v>0</v>
      </c>
      <c r="U25" s="12">
        <f>'Contracts - Full'!U25*0.9</f>
        <v>0</v>
      </c>
      <c r="V25" s="12">
        <f>'Contracts - Full'!V25*0.9</f>
        <v>0</v>
      </c>
      <c r="W25" s="12">
        <f>'Contracts - Full'!W25*0.9</f>
        <v>0</v>
      </c>
      <c r="X25" s="13">
        <f>'Contracts - Full'!X25*0.9</f>
        <v>0</v>
      </c>
    </row>
    <row r="27" spans="1:24" ht="15.75" thickBot="1" x14ac:dyDescent="0.3">
      <c r="B27" s="37" t="s">
        <v>60</v>
      </c>
    </row>
    <row r="28" spans="1:24" ht="15.75" thickBot="1" x14ac:dyDescent="0.3">
      <c r="C28" s="2" t="s">
        <v>60</v>
      </c>
      <c r="D28" s="3">
        <v>2015</v>
      </c>
      <c r="E28" s="3">
        <v>2016</v>
      </c>
      <c r="F28" s="3">
        <v>2017</v>
      </c>
      <c r="G28" s="3">
        <v>2018</v>
      </c>
      <c r="H28" s="3">
        <v>2019</v>
      </c>
      <c r="I28" s="3">
        <v>2020</v>
      </c>
      <c r="J28" s="3">
        <v>2021</v>
      </c>
      <c r="K28" s="3">
        <v>2022</v>
      </c>
      <c r="L28" s="3">
        <v>2023</v>
      </c>
      <c r="M28" s="3">
        <v>2024</v>
      </c>
      <c r="N28" s="3">
        <v>2025</v>
      </c>
      <c r="O28" s="3">
        <v>2026</v>
      </c>
      <c r="P28" s="3">
        <v>2027</v>
      </c>
      <c r="Q28" s="3">
        <v>2028</v>
      </c>
      <c r="R28" s="3">
        <v>2029</v>
      </c>
      <c r="S28" s="3">
        <v>2030</v>
      </c>
      <c r="T28" s="3">
        <v>2031</v>
      </c>
      <c r="U28" s="3">
        <v>2032</v>
      </c>
      <c r="V28" s="3">
        <v>2033</v>
      </c>
      <c r="W28" s="3">
        <v>2034</v>
      </c>
      <c r="X28" s="4">
        <v>2035</v>
      </c>
    </row>
    <row r="29" spans="1:24" ht="15.75" thickBot="1" x14ac:dyDescent="0.3">
      <c r="C29" s="14" t="s">
        <v>17</v>
      </c>
      <c r="D29" s="46">
        <f t="shared" ref="D29:X29" si="0">SUM(D4:D16)+SUM(D20:D25)</f>
        <v>727.74604822513481</v>
      </c>
      <c r="E29" s="46">
        <f t="shared" si="0"/>
        <v>763.93973940706746</v>
      </c>
      <c r="F29" s="46">
        <f t="shared" si="0"/>
        <v>684.87495171053968</v>
      </c>
      <c r="G29" s="46">
        <f t="shared" si="0"/>
        <v>530.9183126375292</v>
      </c>
      <c r="H29" s="46">
        <f t="shared" si="0"/>
        <v>503.79174138683072</v>
      </c>
      <c r="I29" s="46">
        <f t="shared" si="0"/>
        <v>461.01851999071096</v>
      </c>
      <c r="J29" s="46">
        <f t="shared" si="0"/>
        <v>358.0172721700385</v>
      </c>
      <c r="K29" s="46">
        <f t="shared" si="0"/>
        <v>283.94497381958718</v>
      </c>
      <c r="L29" s="46">
        <f t="shared" si="0"/>
        <v>238.04834710725845</v>
      </c>
      <c r="M29" s="46">
        <f t="shared" si="0"/>
        <v>235.3321827236968</v>
      </c>
      <c r="N29" s="46">
        <f t="shared" si="0"/>
        <v>219.99026491547764</v>
      </c>
      <c r="O29" s="46">
        <f t="shared" si="0"/>
        <v>201.62286765520366</v>
      </c>
      <c r="P29" s="46">
        <f t="shared" si="0"/>
        <v>156.96981037002305</v>
      </c>
      <c r="Q29" s="46">
        <f t="shared" si="0"/>
        <v>140.76981037002307</v>
      </c>
      <c r="R29" s="46">
        <f t="shared" si="0"/>
        <v>138.06981037002308</v>
      </c>
      <c r="S29" s="46">
        <f t="shared" si="0"/>
        <v>118.93863492443938</v>
      </c>
      <c r="T29" s="46">
        <f t="shared" si="0"/>
        <v>90.913155472384574</v>
      </c>
      <c r="U29" s="46">
        <f t="shared" si="0"/>
        <v>57.795000000000002</v>
      </c>
      <c r="V29" s="46">
        <f t="shared" si="0"/>
        <v>57.795000000000002</v>
      </c>
      <c r="W29" s="46">
        <f t="shared" si="0"/>
        <v>55.995000000000005</v>
      </c>
      <c r="X29" s="47">
        <f t="shared" si="0"/>
        <v>54.195000000000007</v>
      </c>
    </row>
    <row r="31" spans="1:24" x14ac:dyDescent="0.25">
      <c r="B31" s="40" t="s">
        <v>70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24" x14ac:dyDescent="0.25"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4:13" x14ac:dyDescent="0.25"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4:13" x14ac:dyDescent="0.25"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4:13" x14ac:dyDescent="0.25">
      <c r="D35" s="29"/>
    </row>
    <row r="36" spans="4:13" x14ac:dyDescent="0.25">
      <c r="D36" s="29"/>
    </row>
    <row r="37" spans="4:13" x14ac:dyDescent="0.25">
      <c r="D37" s="29"/>
    </row>
    <row r="38" spans="4:13" x14ac:dyDescent="0.25">
      <c r="D38" s="29"/>
    </row>
    <row r="39" spans="4:13" x14ac:dyDescent="0.25">
      <c r="D39" s="29"/>
    </row>
    <row r="40" spans="4:13" x14ac:dyDescent="0.25">
      <c r="D40" s="29"/>
    </row>
    <row r="41" spans="4:13" x14ac:dyDescent="0.25">
      <c r="D41" s="29"/>
    </row>
    <row r="42" spans="4:13" x14ac:dyDescent="0.25">
      <c r="D42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selection activeCell="D44" sqref="D44"/>
    </sheetView>
  </sheetViews>
  <sheetFormatPr defaultRowHeight="15" x14ac:dyDescent="0.25"/>
  <cols>
    <col min="1" max="1" width="4.7109375" style="1" customWidth="1"/>
    <col min="2" max="3" width="40" style="1" customWidth="1"/>
    <col min="4" max="4" width="18.7109375" style="1" customWidth="1"/>
    <col min="5" max="5" width="18" style="1" customWidth="1"/>
    <col min="6" max="6" width="23.7109375" style="1" customWidth="1"/>
    <col min="7" max="7" width="20.7109375" style="1" bestFit="1" customWidth="1"/>
    <col min="8" max="16384" width="9.140625" style="1"/>
  </cols>
  <sheetData>
    <row r="1" spans="2:7" ht="15.75" thickBot="1" x14ac:dyDescent="0.3">
      <c r="B1" s="34" t="s">
        <v>46</v>
      </c>
      <c r="C1" s="34"/>
    </row>
    <row r="2" spans="2:7" ht="15.75" thickBot="1" x14ac:dyDescent="0.3">
      <c r="B2" s="54" t="s">
        <v>48</v>
      </c>
      <c r="C2" s="54" t="s">
        <v>16</v>
      </c>
      <c r="D2" s="56" t="s">
        <v>15</v>
      </c>
      <c r="E2" s="57"/>
      <c r="F2" s="58" t="s">
        <v>20</v>
      </c>
      <c r="G2" s="60" t="s">
        <v>31</v>
      </c>
    </row>
    <row r="3" spans="2:7" ht="15.75" thickBot="1" x14ac:dyDescent="0.3">
      <c r="B3" s="55"/>
      <c r="C3" s="55"/>
      <c r="D3" s="15" t="s">
        <v>18</v>
      </c>
      <c r="E3" s="15" t="s">
        <v>19</v>
      </c>
      <c r="F3" s="59"/>
      <c r="G3" s="61"/>
    </row>
    <row r="4" spans="2:7" ht="15.75" thickBot="1" x14ac:dyDescent="0.3">
      <c r="B4" s="5" t="s">
        <v>21</v>
      </c>
      <c r="C4" s="5" t="s">
        <v>0</v>
      </c>
      <c r="D4" s="25">
        <v>157.64705882352942</v>
      </c>
      <c r="E4" s="25">
        <v>0</v>
      </c>
      <c r="F4" s="25">
        <v>349.18086075949367</v>
      </c>
      <c r="G4" s="26">
        <v>0</v>
      </c>
    </row>
    <row r="5" spans="2:7" ht="15.75" thickBot="1" x14ac:dyDescent="0.3">
      <c r="B5" s="8" t="s">
        <v>2</v>
      </c>
      <c r="C5" s="8" t="s">
        <v>2</v>
      </c>
      <c r="D5" s="27">
        <v>0</v>
      </c>
      <c r="E5" s="27">
        <v>0</v>
      </c>
      <c r="F5" s="27">
        <v>11358</v>
      </c>
      <c r="G5" s="28">
        <v>3816</v>
      </c>
    </row>
    <row r="6" spans="2:7" ht="15.75" thickBot="1" x14ac:dyDescent="0.3">
      <c r="B6" s="5" t="s">
        <v>49</v>
      </c>
      <c r="C6" s="5" t="s">
        <v>3</v>
      </c>
      <c r="D6" s="25">
        <v>1401</v>
      </c>
      <c r="E6" s="25">
        <v>194.58219278573824</v>
      </c>
      <c r="F6" s="25">
        <v>9291.6934897865467</v>
      </c>
      <c r="G6" s="26">
        <v>171073.88944139989</v>
      </c>
    </row>
    <row r="7" spans="2:7" ht="15.75" thickBot="1" x14ac:dyDescent="0.3">
      <c r="B7" s="8" t="s">
        <v>50</v>
      </c>
      <c r="C7" s="8" t="s">
        <v>4</v>
      </c>
      <c r="D7" s="27">
        <v>3179.1074800000001</v>
      </c>
      <c r="E7" s="27">
        <v>0</v>
      </c>
      <c r="F7" s="27">
        <v>685.71428571428578</v>
      </c>
      <c r="G7" s="28">
        <v>4062</v>
      </c>
    </row>
    <row r="8" spans="2:7" ht="15.75" thickBot="1" x14ac:dyDescent="0.3">
      <c r="B8" s="5" t="s">
        <v>50</v>
      </c>
      <c r="C8" s="5" t="s">
        <v>30</v>
      </c>
      <c r="D8" s="25">
        <v>0</v>
      </c>
      <c r="E8" s="25">
        <v>0</v>
      </c>
      <c r="F8" s="25">
        <v>2189.98</v>
      </c>
      <c r="G8" s="26">
        <v>3588</v>
      </c>
    </row>
    <row r="9" spans="2:7" ht="15.75" thickBot="1" x14ac:dyDescent="0.3">
      <c r="B9" s="8" t="s">
        <v>50</v>
      </c>
      <c r="C9" s="8" t="s">
        <v>26</v>
      </c>
      <c r="D9" s="27">
        <v>106.482</v>
      </c>
      <c r="E9" s="27">
        <v>0</v>
      </c>
      <c r="F9" s="27">
        <v>569.29999999999995</v>
      </c>
      <c r="G9" s="28">
        <v>259.7</v>
      </c>
    </row>
    <row r="10" spans="2:7" ht="15.75" thickBot="1" x14ac:dyDescent="0.3">
      <c r="B10" s="5" t="s">
        <v>23</v>
      </c>
      <c r="C10" s="5" t="s">
        <v>23</v>
      </c>
      <c r="D10" s="25">
        <v>0</v>
      </c>
      <c r="E10" s="25">
        <v>462</v>
      </c>
      <c r="F10" s="25">
        <v>186</v>
      </c>
      <c r="G10" s="26">
        <v>0</v>
      </c>
    </row>
    <row r="11" spans="2:7" ht="15.75" thickBot="1" x14ac:dyDescent="0.3">
      <c r="B11" s="8" t="s">
        <v>24</v>
      </c>
      <c r="C11" s="8" t="s">
        <v>24</v>
      </c>
      <c r="D11" s="27">
        <v>0</v>
      </c>
      <c r="E11" s="27">
        <v>971.25</v>
      </c>
      <c r="F11" s="27">
        <v>0</v>
      </c>
      <c r="G11" s="28">
        <v>44781.133333333331</v>
      </c>
    </row>
    <row r="12" spans="2:7" ht="15.75" thickBot="1" x14ac:dyDescent="0.3">
      <c r="B12" s="5" t="s">
        <v>51</v>
      </c>
      <c r="C12" s="5" t="s">
        <v>14</v>
      </c>
      <c r="D12" s="25">
        <v>190.25993399325347</v>
      </c>
      <c r="E12" s="25">
        <v>0</v>
      </c>
      <c r="F12" s="25">
        <v>0</v>
      </c>
      <c r="G12" s="26">
        <v>0</v>
      </c>
    </row>
    <row r="13" spans="2:7" ht="15.75" thickBot="1" x14ac:dyDescent="0.3">
      <c r="B13" s="8" t="s">
        <v>51</v>
      </c>
      <c r="C13" s="8" t="s">
        <v>25</v>
      </c>
      <c r="D13" s="27">
        <v>82</v>
      </c>
      <c r="E13" s="27">
        <v>0</v>
      </c>
      <c r="F13" s="27">
        <v>0</v>
      </c>
      <c r="G13" s="28">
        <v>0</v>
      </c>
    </row>
    <row r="14" spans="2:7" ht="15.75" thickBot="1" x14ac:dyDescent="0.3">
      <c r="B14" s="5" t="s">
        <v>51</v>
      </c>
      <c r="C14" s="5" t="s">
        <v>5</v>
      </c>
      <c r="D14" s="25">
        <v>0</v>
      </c>
      <c r="E14" s="25">
        <v>0</v>
      </c>
      <c r="F14" s="25">
        <v>0</v>
      </c>
      <c r="G14" s="26">
        <v>1107</v>
      </c>
    </row>
    <row r="15" spans="2:7" ht="15.75" thickBot="1" x14ac:dyDescent="0.3">
      <c r="B15" s="8" t="s">
        <v>51</v>
      </c>
      <c r="C15" s="8" t="s">
        <v>6</v>
      </c>
      <c r="D15" s="27">
        <v>60.750296666666642</v>
      </c>
      <c r="E15" s="27">
        <v>0</v>
      </c>
      <c r="F15" s="27">
        <v>0</v>
      </c>
      <c r="G15" s="28">
        <v>0</v>
      </c>
    </row>
    <row r="16" spans="2:7" ht="15.75" thickBot="1" x14ac:dyDescent="0.3">
      <c r="B16" s="5" t="s">
        <v>51</v>
      </c>
      <c r="C16" s="5" t="s">
        <v>8</v>
      </c>
      <c r="D16" s="25">
        <v>319.60642570281124</v>
      </c>
      <c r="E16" s="25">
        <v>0</v>
      </c>
      <c r="F16" s="25">
        <v>0</v>
      </c>
      <c r="G16" s="26">
        <v>0</v>
      </c>
    </row>
    <row r="17" spans="2:7" ht="15.75" thickBot="1" x14ac:dyDescent="0.3">
      <c r="B17" s="8" t="s">
        <v>51</v>
      </c>
      <c r="C17" s="8" t="s">
        <v>27</v>
      </c>
      <c r="D17" s="27">
        <v>0</v>
      </c>
      <c r="E17" s="27">
        <v>0</v>
      </c>
      <c r="F17" s="27">
        <v>0</v>
      </c>
      <c r="G17" s="28">
        <v>11</v>
      </c>
    </row>
    <row r="18" spans="2:7" ht="15.75" thickBot="1" x14ac:dyDescent="0.3">
      <c r="B18" s="5" t="s">
        <v>52</v>
      </c>
      <c r="C18" s="5" t="s">
        <v>12</v>
      </c>
      <c r="D18" s="25">
        <v>0</v>
      </c>
      <c r="E18" s="25">
        <v>256</v>
      </c>
      <c r="F18" s="25">
        <v>784</v>
      </c>
      <c r="G18" s="26">
        <v>0</v>
      </c>
    </row>
    <row r="19" spans="2:7" ht="15.75" thickBot="1" x14ac:dyDescent="0.3">
      <c r="B19" s="8" t="s">
        <v>52</v>
      </c>
      <c r="C19" s="8" t="s">
        <v>7</v>
      </c>
      <c r="D19" s="27">
        <v>558</v>
      </c>
      <c r="E19" s="27">
        <v>1936</v>
      </c>
      <c r="F19" s="27">
        <v>8386</v>
      </c>
      <c r="G19" s="28">
        <v>0</v>
      </c>
    </row>
    <row r="20" spans="2:7" ht="15.75" thickBot="1" x14ac:dyDescent="0.3">
      <c r="B20" s="5" t="s">
        <v>52</v>
      </c>
      <c r="C20" s="5" t="s">
        <v>13</v>
      </c>
      <c r="D20" s="25">
        <v>1869.55</v>
      </c>
      <c r="E20" s="25">
        <v>9870.9683849999983</v>
      </c>
      <c r="F20" s="25">
        <v>5156</v>
      </c>
      <c r="G20" s="26">
        <v>0</v>
      </c>
    </row>
    <row r="21" spans="2:7" ht="15.75" thickBot="1" x14ac:dyDescent="0.3">
      <c r="B21" s="8" t="s">
        <v>52</v>
      </c>
      <c r="C21" s="8" t="s">
        <v>9</v>
      </c>
      <c r="D21" s="27">
        <v>323.95000000000005</v>
      </c>
      <c r="E21" s="27">
        <v>7644.6376294999991</v>
      </c>
      <c r="F21" s="27">
        <v>18102.976355555555</v>
      </c>
      <c r="G21" s="28">
        <v>10807</v>
      </c>
    </row>
    <row r="22" spans="2:7" ht="15.75" thickBot="1" x14ac:dyDescent="0.3">
      <c r="B22" s="5" t="s">
        <v>52</v>
      </c>
      <c r="C22" s="5" t="s">
        <v>11</v>
      </c>
      <c r="D22" s="25">
        <v>907.30000000000007</v>
      </c>
      <c r="E22" s="25">
        <v>5348.3112685000006</v>
      </c>
      <c r="F22" s="25">
        <v>1202</v>
      </c>
      <c r="G22" s="26">
        <v>0</v>
      </c>
    </row>
    <row r="23" spans="2:7" ht="15.75" thickBot="1" x14ac:dyDescent="0.3">
      <c r="B23" s="8" t="s">
        <v>52</v>
      </c>
      <c r="C23" s="8" t="s">
        <v>29</v>
      </c>
      <c r="D23" s="27">
        <v>25</v>
      </c>
      <c r="E23" s="27">
        <v>1469.4673196071431</v>
      </c>
      <c r="F23" s="27">
        <v>3088.1074689075631</v>
      </c>
      <c r="G23" s="28">
        <v>6815.7615262321142</v>
      </c>
    </row>
    <row r="24" spans="2:7" ht="15.75" thickBot="1" x14ac:dyDescent="0.3">
      <c r="B24" s="5" t="s">
        <v>52</v>
      </c>
      <c r="C24" s="5" t="s">
        <v>10</v>
      </c>
      <c r="D24" s="25">
        <v>2827.4</v>
      </c>
      <c r="E24" s="25">
        <v>9312.0447282000005</v>
      </c>
      <c r="F24" s="25">
        <v>22788.8031186105</v>
      </c>
      <c r="G24" s="26">
        <v>8586</v>
      </c>
    </row>
    <row r="25" spans="2:7" ht="15.75" thickBot="1" x14ac:dyDescent="0.3">
      <c r="B25" s="8" t="s">
        <v>52</v>
      </c>
      <c r="C25" s="8" t="s">
        <v>28</v>
      </c>
      <c r="D25" s="27">
        <v>66.814799999999991</v>
      </c>
      <c r="E25" s="27">
        <v>2</v>
      </c>
      <c r="F25" s="27">
        <v>280.7</v>
      </c>
      <c r="G25" s="28">
        <v>0</v>
      </c>
    </row>
    <row r="26" spans="2:7" ht="15.75" thickBot="1" x14ac:dyDescent="0.3">
      <c r="B26" s="5" t="s">
        <v>53</v>
      </c>
      <c r="C26" s="5" t="s">
        <v>1</v>
      </c>
      <c r="D26" s="25">
        <v>41</v>
      </c>
      <c r="E26" s="25">
        <v>0</v>
      </c>
      <c r="F26" s="25">
        <v>0</v>
      </c>
      <c r="G26" s="26">
        <v>0</v>
      </c>
    </row>
    <row r="27" spans="2:7" ht="15.75" thickBot="1" x14ac:dyDescent="0.3">
      <c r="B27" s="52" t="s">
        <v>17</v>
      </c>
      <c r="C27" s="53"/>
      <c r="D27" s="16">
        <f>SUM(D4:D26)</f>
        <v>12115.86799518626</v>
      </c>
      <c r="E27" s="16">
        <f t="shared" ref="E27:G27" si="0">SUM(E4:E26)</f>
        <v>37467.261523592875</v>
      </c>
      <c r="F27" s="16">
        <f t="shared" si="0"/>
        <v>84418.455579333939</v>
      </c>
      <c r="G27" s="17">
        <f t="shared" si="0"/>
        <v>254907.48430096536</v>
      </c>
    </row>
    <row r="29" spans="2:7" x14ac:dyDescent="0.25">
      <c r="B29" s="40" t="s">
        <v>47</v>
      </c>
    </row>
  </sheetData>
  <mergeCells count="6">
    <mergeCell ref="B27:C27"/>
    <mergeCell ref="B2:B3"/>
    <mergeCell ref="D2:E2"/>
    <mergeCell ref="F2:F3"/>
    <mergeCell ref="G2:G3"/>
    <mergeCell ref="C2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workbookViewId="0">
      <selection activeCell="B5" sqref="B5"/>
    </sheetView>
  </sheetViews>
  <sheetFormatPr defaultRowHeight="15" x14ac:dyDescent="0.25"/>
  <cols>
    <col min="1" max="1" width="4.7109375" style="1" customWidth="1"/>
    <col min="2" max="2" width="31" style="1" bestFit="1" customWidth="1"/>
    <col min="3" max="3" width="31" style="1" customWidth="1"/>
    <col min="4" max="5" width="15.7109375" style="1" customWidth="1"/>
    <col min="6" max="6" width="22.85546875" style="1" bestFit="1" customWidth="1"/>
    <col min="7" max="7" width="20.7109375" style="1" bestFit="1" customWidth="1"/>
    <col min="8" max="16384" width="9.140625" style="1"/>
  </cols>
  <sheetData>
    <row r="1" spans="2:7" ht="15.75" thickBot="1" x14ac:dyDescent="0.3">
      <c r="B1" s="39" t="s">
        <v>32</v>
      </c>
      <c r="C1" s="39"/>
    </row>
    <row r="2" spans="2:7" ht="15.75" thickBot="1" x14ac:dyDescent="0.3">
      <c r="B2" s="54" t="s">
        <v>48</v>
      </c>
      <c r="C2" s="68" t="s">
        <v>16</v>
      </c>
      <c r="D2" s="62" t="s">
        <v>15</v>
      </c>
      <c r="E2" s="63"/>
      <c r="F2" s="64" t="s">
        <v>20</v>
      </c>
      <c r="G2" s="66" t="s">
        <v>31</v>
      </c>
    </row>
    <row r="3" spans="2:7" ht="15.75" thickBot="1" x14ac:dyDescent="0.3">
      <c r="B3" s="55"/>
      <c r="C3" s="69"/>
      <c r="D3" s="18" t="s">
        <v>18</v>
      </c>
      <c r="E3" s="18" t="s">
        <v>19</v>
      </c>
      <c r="F3" s="65"/>
      <c r="G3" s="67"/>
    </row>
    <row r="4" spans="2:7" ht="15.75" thickBot="1" x14ac:dyDescent="0.3">
      <c r="B4" s="5" t="s">
        <v>21</v>
      </c>
      <c r="C4" s="44" t="s">
        <v>0</v>
      </c>
      <c r="D4" s="19">
        <v>2.5</v>
      </c>
      <c r="E4" s="19" t="s">
        <v>22</v>
      </c>
      <c r="F4" s="19">
        <v>2.5</v>
      </c>
      <c r="G4" s="20" t="s">
        <v>22</v>
      </c>
    </row>
    <row r="5" spans="2:7" ht="15.75" thickBot="1" x14ac:dyDescent="0.3">
      <c r="B5" s="8" t="s">
        <v>2</v>
      </c>
      <c r="C5" s="43" t="s">
        <v>2</v>
      </c>
      <c r="D5" s="21" t="s">
        <v>22</v>
      </c>
      <c r="E5" s="21" t="s">
        <v>22</v>
      </c>
      <c r="F5" s="21">
        <v>8.24</v>
      </c>
      <c r="G5" s="22">
        <v>8.75</v>
      </c>
    </row>
    <row r="6" spans="2:7" ht="15.75" thickBot="1" x14ac:dyDescent="0.3">
      <c r="B6" s="5" t="s">
        <v>49</v>
      </c>
      <c r="C6" s="44" t="s">
        <v>3</v>
      </c>
      <c r="D6" s="19">
        <v>2.4</v>
      </c>
      <c r="E6" s="19">
        <v>4.9000000000000004</v>
      </c>
      <c r="F6" s="19">
        <v>5.6</v>
      </c>
      <c r="G6" s="20">
        <v>7</v>
      </c>
    </row>
    <row r="7" spans="2:7" ht="15.75" thickBot="1" x14ac:dyDescent="0.3">
      <c r="B7" s="8" t="s">
        <v>50</v>
      </c>
      <c r="C7" s="43" t="s">
        <v>4</v>
      </c>
      <c r="D7" s="21">
        <v>3</v>
      </c>
      <c r="E7" s="21" t="s">
        <v>22</v>
      </c>
      <c r="F7" s="21">
        <v>5</v>
      </c>
      <c r="G7" s="22">
        <v>6</v>
      </c>
    </row>
    <row r="8" spans="2:7" ht="15.75" thickBot="1" x14ac:dyDescent="0.3">
      <c r="B8" s="5" t="s">
        <v>50</v>
      </c>
      <c r="C8" s="44" t="s">
        <v>30</v>
      </c>
      <c r="D8" s="19" t="s">
        <v>22</v>
      </c>
      <c r="E8" s="19" t="s">
        <v>22</v>
      </c>
      <c r="F8" s="19">
        <v>7</v>
      </c>
      <c r="G8" s="20">
        <v>8</v>
      </c>
    </row>
    <row r="9" spans="2:7" ht="15.75" thickBot="1" x14ac:dyDescent="0.3">
      <c r="B9" s="8" t="s">
        <v>50</v>
      </c>
      <c r="C9" s="43" t="s">
        <v>26</v>
      </c>
      <c r="D9" s="21">
        <v>5.75</v>
      </c>
      <c r="E9" s="21" t="s">
        <v>22</v>
      </c>
      <c r="F9" s="21">
        <v>6</v>
      </c>
      <c r="G9" s="22">
        <v>6.25</v>
      </c>
    </row>
    <row r="10" spans="2:7" ht="15.75" thickBot="1" x14ac:dyDescent="0.3">
      <c r="B10" s="5" t="s">
        <v>23</v>
      </c>
      <c r="C10" s="44" t="s">
        <v>23</v>
      </c>
      <c r="D10" s="19" t="s">
        <v>22</v>
      </c>
      <c r="E10" s="19">
        <v>5.25</v>
      </c>
      <c r="F10" s="19">
        <v>5.75</v>
      </c>
      <c r="G10" s="20">
        <v>6</v>
      </c>
    </row>
    <row r="11" spans="2:7" ht="15.75" thickBot="1" x14ac:dyDescent="0.3">
      <c r="B11" s="8" t="s">
        <v>24</v>
      </c>
      <c r="C11" s="43" t="s">
        <v>24</v>
      </c>
      <c r="D11" s="21" t="s">
        <v>22</v>
      </c>
      <c r="E11" s="21">
        <v>7.25</v>
      </c>
      <c r="F11" s="21" t="s">
        <v>22</v>
      </c>
      <c r="G11" s="22">
        <v>9.25</v>
      </c>
    </row>
    <row r="12" spans="2:7" ht="15.75" thickBot="1" x14ac:dyDescent="0.3">
      <c r="B12" s="5" t="s">
        <v>51</v>
      </c>
      <c r="C12" s="44" t="s">
        <v>14</v>
      </c>
      <c r="D12" s="19">
        <v>1.75</v>
      </c>
      <c r="E12" s="19" t="s">
        <v>22</v>
      </c>
      <c r="F12" s="19" t="s">
        <v>22</v>
      </c>
      <c r="G12" s="20" t="s">
        <v>22</v>
      </c>
    </row>
    <row r="13" spans="2:7" ht="15.75" thickBot="1" x14ac:dyDescent="0.3">
      <c r="B13" s="8" t="s">
        <v>51</v>
      </c>
      <c r="C13" s="43" t="s">
        <v>25</v>
      </c>
      <c r="D13" s="21">
        <v>5.75</v>
      </c>
      <c r="E13" s="21" t="s">
        <v>22</v>
      </c>
      <c r="F13" s="21" t="s">
        <v>22</v>
      </c>
      <c r="G13" s="22" t="s">
        <v>22</v>
      </c>
    </row>
    <row r="14" spans="2:7" ht="15.75" thickBot="1" x14ac:dyDescent="0.3">
      <c r="B14" s="5" t="s">
        <v>51</v>
      </c>
      <c r="C14" s="44" t="s">
        <v>5</v>
      </c>
      <c r="D14" s="19">
        <v>0</v>
      </c>
      <c r="E14" s="19">
        <v>0</v>
      </c>
      <c r="F14" s="19">
        <v>0</v>
      </c>
      <c r="G14" s="20">
        <v>6.5</v>
      </c>
    </row>
    <row r="15" spans="2:7" ht="15.75" thickBot="1" x14ac:dyDescent="0.3">
      <c r="B15" s="8" t="s">
        <v>51</v>
      </c>
      <c r="C15" s="43" t="s">
        <v>6</v>
      </c>
      <c r="D15" s="21">
        <v>2</v>
      </c>
      <c r="E15" s="21" t="s">
        <v>22</v>
      </c>
      <c r="F15" s="21" t="s">
        <v>22</v>
      </c>
      <c r="G15" s="22" t="s">
        <v>22</v>
      </c>
    </row>
    <row r="16" spans="2:7" ht="15.75" thickBot="1" x14ac:dyDescent="0.3">
      <c r="B16" s="5" t="s">
        <v>51</v>
      </c>
      <c r="C16" s="44" t="s">
        <v>8</v>
      </c>
      <c r="D16" s="19">
        <v>2.1</v>
      </c>
      <c r="E16" s="19" t="s">
        <v>22</v>
      </c>
      <c r="F16" s="19" t="s">
        <v>22</v>
      </c>
      <c r="G16" s="20" t="s">
        <v>22</v>
      </c>
    </row>
    <row r="17" spans="2:7" ht="15.75" thickBot="1" x14ac:dyDescent="0.3">
      <c r="B17" s="8" t="s">
        <v>51</v>
      </c>
      <c r="C17" s="43" t="s">
        <v>27</v>
      </c>
      <c r="D17" s="21">
        <v>0</v>
      </c>
      <c r="E17" s="21">
        <v>0</v>
      </c>
      <c r="F17" s="21">
        <v>0</v>
      </c>
      <c r="G17" s="22">
        <v>6.5</v>
      </c>
    </row>
    <row r="18" spans="2:7" ht="15.75" thickBot="1" x14ac:dyDescent="0.3">
      <c r="B18" s="5" t="s">
        <v>52</v>
      </c>
      <c r="C18" s="44" t="s">
        <v>12</v>
      </c>
      <c r="D18" s="19" t="s">
        <v>22</v>
      </c>
      <c r="E18" s="19">
        <v>5.85</v>
      </c>
      <c r="F18" s="19">
        <v>6</v>
      </c>
      <c r="G18" s="20" t="s">
        <v>22</v>
      </c>
    </row>
    <row r="19" spans="2:7" ht="15.75" thickBot="1" x14ac:dyDescent="0.3">
      <c r="B19" s="8" t="s">
        <v>52</v>
      </c>
      <c r="C19" s="43" t="s">
        <v>7</v>
      </c>
      <c r="D19" s="21">
        <v>1.75</v>
      </c>
      <c r="E19" s="21">
        <v>5.25</v>
      </c>
      <c r="F19" s="21">
        <v>6.5</v>
      </c>
      <c r="G19" s="22" t="s">
        <v>22</v>
      </c>
    </row>
    <row r="20" spans="2:7" ht="15.75" thickBot="1" x14ac:dyDescent="0.3">
      <c r="B20" s="5" t="s">
        <v>52</v>
      </c>
      <c r="C20" s="44" t="s">
        <v>13</v>
      </c>
      <c r="D20" s="19">
        <v>2.48</v>
      </c>
      <c r="E20" s="19">
        <v>3.91</v>
      </c>
      <c r="F20" s="19">
        <v>7.5</v>
      </c>
      <c r="G20" s="20">
        <v>8</v>
      </c>
    </row>
    <row r="21" spans="2:7" ht="15.75" thickBot="1" x14ac:dyDescent="0.3">
      <c r="B21" s="8" t="s">
        <v>52</v>
      </c>
      <c r="C21" s="43" t="s">
        <v>9</v>
      </c>
      <c r="D21" s="21">
        <v>2.64</v>
      </c>
      <c r="E21" s="21">
        <v>4.6900000000000004</v>
      </c>
      <c r="F21" s="21">
        <v>7.95</v>
      </c>
      <c r="G21" s="22">
        <v>8</v>
      </c>
    </row>
    <row r="22" spans="2:7" ht="15.75" thickBot="1" x14ac:dyDescent="0.3">
      <c r="B22" s="5" t="s">
        <v>52</v>
      </c>
      <c r="C22" s="44" t="s">
        <v>11</v>
      </c>
      <c r="D22" s="19">
        <v>2.84</v>
      </c>
      <c r="E22" s="19">
        <v>5.03</v>
      </c>
      <c r="F22" s="19">
        <v>8.98</v>
      </c>
      <c r="G22" s="20">
        <v>9.5</v>
      </c>
    </row>
    <row r="23" spans="2:7" ht="15.75" thickBot="1" x14ac:dyDescent="0.3">
      <c r="B23" s="8" t="s">
        <v>52</v>
      </c>
      <c r="C23" s="43" t="s">
        <v>29</v>
      </c>
      <c r="D23" s="21">
        <v>1.75</v>
      </c>
      <c r="E23" s="21">
        <v>5.25</v>
      </c>
      <c r="F23" s="21">
        <v>8.98</v>
      </c>
      <c r="G23" s="22">
        <v>9.5</v>
      </c>
    </row>
    <row r="24" spans="2:7" ht="15.75" thickBot="1" x14ac:dyDescent="0.3">
      <c r="B24" s="5" t="s">
        <v>52</v>
      </c>
      <c r="C24" s="44" t="s">
        <v>10</v>
      </c>
      <c r="D24" s="19">
        <v>2.82</v>
      </c>
      <c r="E24" s="19">
        <v>4.58</v>
      </c>
      <c r="F24" s="19">
        <v>6.91</v>
      </c>
      <c r="G24" s="20">
        <v>7.25</v>
      </c>
    </row>
    <row r="25" spans="2:7" ht="15.75" thickBot="1" x14ac:dyDescent="0.3">
      <c r="B25" s="8" t="s">
        <v>52</v>
      </c>
      <c r="C25" s="43" t="s">
        <v>28</v>
      </c>
      <c r="D25" s="21">
        <v>2.75</v>
      </c>
      <c r="E25" s="21">
        <v>5.03</v>
      </c>
      <c r="F25" s="21">
        <v>6.6</v>
      </c>
      <c r="G25" s="22" t="s">
        <v>22</v>
      </c>
    </row>
    <row r="26" spans="2:7" ht="15.75" thickBot="1" x14ac:dyDescent="0.3">
      <c r="B26" s="14" t="s">
        <v>53</v>
      </c>
      <c r="C26" s="45" t="s">
        <v>1</v>
      </c>
      <c r="D26" s="23">
        <v>4.05</v>
      </c>
      <c r="E26" s="23" t="s">
        <v>22</v>
      </c>
      <c r="F26" s="23" t="s">
        <v>22</v>
      </c>
      <c r="G26" s="24" t="s">
        <v>22</v>
      </c>
    </row>
    <row r="28" spans="2:7" x14ac:dyDescent="0.25">
      <c r="B28" s="40" t="s">
        <v>65</v>
      </c>
      <c r="C28" s="40"/>
    </row>
    <row r="29" spans="2:7" x14ac:dyDescent="0.25">
      <c r="B29" s="40" t="s">
        <v>64</v>
      </c>
    </row>
    <row r="30" spans="2:7" x14ac:dyDescent="0.25">
      <c r="B30" s="40" t="s">
        <v>66</v>
      </c>
    </row>
    <row r="31" spans="2:7" x14ac:dyDescent="0.25">
      <c r="B31" s="40" t="s">
        <v>67</v>
      </c>
    </row>
    <row r="32" spans="2:7" x14ac:dyDescent="0.25">
      <c r="B32" s="40"/>
    </row>
  </sheetData>
  <mergeCells count="5">
    <mergeCell ref="B2:B3"/>
    <mergeCell ref="D2:E2"/>
    <mergeCell ref="F2:F3"/>
    <mergeCell ref="G2:G3"/>
    <mergeCell ref="C2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workbookViewId="0">
      <selection activeCell="B21" sqref="B21"/>
    </sheetView>
  </sheetViews>
  <sheetFormatPr defaultRowHeight="15" x14ac:dyDescent="0.25"/>
  <cols>
    <col min="1" max="1" width="4.7109375" style="1" customWidth="1"/>
    <col min="2" max="2" width="23.140625" style="1" bestFit="1" customWidth="1"/>
    <col min="3" max="23" width="9.140625" style="1"/>
    <col min="24" max="16384" width="9.140625" style="33"/>
  </cols>
  <sheetData>
    <row r="1" spans="2:22" ht="15.75" thickBot="1" x14ac:dyDescent="0.3">
      <c r="B1" s="34" t="s">
        <v>32</v>
      </c>
    </row>
    <row r="2" spans="2:22" ht="15.75" thickBot="1" x14ac:dyDescent="0.3">
      <c r="B2" s="30" t="s">
        <v>33</v>
      </c>
      <c r="C2" s="31">
        <v>2016</v>
      </c>
      <c r="D2" s="31">
        <v>2017</v>
      </c>
      <c r="E2" s="31">
        <v>2018</v>
      </c>
      <c r="F2" s="31">
        <v>2019</v>
      </c>
      <c r="G2" s="31">
        <v>2020</v>
      </c>
      <c r="H2" s="31">
        <v>2021</v>
      </c>
      <c r="I2" s="31">
        <v>2022</v>
      </c>
      <c r="J2" s="31">
        <v>2023</v>
      </c>
      <c r="K2" s="31">
        <v>2024</v>
      </c>
      <c r="L2" s="31">
        <v>2025</v>
      </c>
      <c r="M2" s="31">
        <v>2026</v>
      </c>
      <c r="N2" s="31">
        <v>2027</v>
      </c>
      <c r="O2" s="31">
        <v>2028</v>
      </c>
      <c r="P2" s="31">
        <v>2029</v>
      </c>
      <c r="Q2" s="31">
        <v>2030</v>
      </c>
      <c r="R2" s="31">
        <v>2031</v>
      </c>
      <c r="S2" s="31">
        <v>2032</v>
      </c>
      <c r="T2" s="31">
        <v>2033</v>
      </c>
      <c r="U2" s="31">
        <v>2034</v>
      </c>
      <c r="V2" s="32">
        <v>2035</v>
      </c>
    </row>
    <row r="3" spans="2:22" ht="15.75" thickBot="1" x14ac:dyDescent="0.3">
      <c r="B3" s="49" t="s">
        <v>69</v>
      </c>
      <c r="C3" s="19">
        <v>1.56</v>
      </c>
      <c r="D3" s="19">
        <v>1.56</v>
      </c>
      <c r="E3" s="19">
        <v>1.56</v>
      </c>
      <c r="F3" s="19">
        <v>1.56</v>
      </c>
      <c r="G3" s="19">
        <v>1.56</v>
      </c>
      <c r="H3" s="19">
        <v>1.56</v>
      </c>
      <c r="I3" s="19">
        <v>1.56</v>
      </c>
      <c r="J3" s="19">
        <v>1.56</v>
      </c>
      <c r="K3" s="19">
        <v>1.56</v>
      </c>
      <c r="L3" s="19">
        <v>1.56</v>
      </c>
      <c r="M3" s="19">
        <v>1.56</v>
      </c>
      <c r="N3" s="19">
        <v>1.56</v>
      </c>
      <c r="O3" s="19">
        <v>1.56</v>
      </c>
      <c r="P3" s="19">
        <v>1.56</v>
      </c>
      <c r="Q3" s="19">
        <v>1.56</v>
      </c>
      <c r="R3" s="19">
        <v>1.56</v>
      </c>
      <c r="S3" s="19">
        <v>1.56</v>
      </c>
      <c r="T3" s="19">
        <v>1.56</v>
      </c>
      <c r="U3" s="19">
        <v>1.56</v>
      </c>
      <c r="V3" s="20">
        <v>1.56</v>
      </c>
    </row>
    <row r="4" spans="2:22" ht="15.75" thickBot="1" x14ac:dyDescent="0.3">
      <c r="B4" s="49" t="s">
        <v>37</v>
      </c>
      <c r="C4" s="21">
        <v>1.23</v>
      </c>
      <c r="D4" s="21">
        <v>1.23</v>
      </c>
      <c r="E4" s="21">
        <v>1.23</v>
      </c>
      <c r="F4" s="21">
        <v>1.23</v>
      </c>
      <c r="G4" s="21">
        <v>1.23</v>
      </c>
      <c r="H4" s="21">
        <v>1.23</v>
      </c>
      <c r="I4" s="21">
        <v>1.23</v>
      </c>
      <c r="J4" s="21">
        <v>1.23</v>
      </c>
      <c r="K4" s="21">
        <v>1.23</v>
      </c>
      <c r="L4" s="21">
        <v>1.23</v>
      </c>
      <c r="M4" s="21">
        <v>1.23</v>
      </c>
      <c r="N4" s="21">
        <v>1.23</v>
      </c>
      <c r="O4" s="21">
        <v>1.23</v>
      </c>
      <c r="P4" s="21">
        <v>1.23</v>
      </c>
      <c r="Q4" s="21">
        <v>1.23</v>
      </c>
      <c r="R4" s="21">
        <v>1.23</v>
      </c>
      <c r="S4" s="21">
        <v>1.23</v>
      </c>
      <c r="T4" s="21">
        <v>1.23</v>
      </c>
      <c r="U4" s="21">
        <v>1.23</v>
      </c>
      <c r="V4" s="22">
        <v>1.23</v>
      </c>
    </row>
    <row r="5" spans="2:22" ht="15.75" thickBot="1" x14ac:dyDescent="0.3">
      <c r="B5" s="49" t="s">
        <v>35</v>
      </c>
      <c r="C5" s="19">
        <v>0.34826000000000001</v>
      </c>
      <c r="D5" s="19">
        <v>0.34826000000000001</v>
      </c>
      <c r="E5" s="19">
        <v>0.34826000000000001</v>
      </c>
      <c r="F5" s="19">
        <v>0.34826000000000001</v>
      </c>
      <c r="G5" s="19">
        <v>0.34826000000000001</v>
      </c>
      <c r="H5" s="19">
        <v>0.34826000000000001</v>
      </c>
      <c r="I5" s="19">
        <v>0.34826000000000001</v>
      </c>
      <c r="J5" s="19">
        <v>0.34826000000000001</v>
      </c>
      <c r="K5" s="19">
        <v>0.34826000000000001</v>
      </c>
      <c r="L5" s="19">
        <v>0.34826000000000001</v>
      </c>
      <c r="M5" s="19">
        <v>0.34826000000000001</v>
      </c>
      <c r="N5" s="19">
        <v>0.34826000000000001</v>
      </c>
      <c r="O5" s="19">
        <v>0.34826000000000001</v>
      </c>
      <c r="P5" s="19">
        <v>0.34826000000000001</v>
      </c>
      <c r="Q5" s="19">
        <v>0.34826000000000001</v>
      </c>
      <c r="R5" s="19">
        <v>0.34826000000000001</v>
      </c>
      <c r="S5" s="19">
        <v>0.34826000000000001</v>
      </c>
      <c r="T5" s="19">
        <v>0.34826000000000001</v>
      </c>
      <c r="U5" s="19">
        <v>0.34826000000000001</v>
      </c>
      <c r="V5" s="20">
        <v>0.34826000000000001</v>
      </c>
    </row>
    <row r="6" spans="2:22" ht="15.75" thickBot="1" x14ac:dyDescent="0.3">
      <c r="B6" s="49" t="s">
        <v>38</v>
      </c>
      <c r="C6" s="21">
        <v>0.72</v>
      </c>
      <c r="D6" s="21">
        <v>0.72</v>
      </c>
      <c r="E6" s="21">
        <v>0.72</v>
      </c>
      <c r="F6" s="21">
        <v>0.72</v>
      </c>
      <c r="G6" s="21">
        <v>0.72</v>
      </c>
      <c r="H6" s="21">
        <v>0.72</v>
      </c>
      <c r="I6" s="21">
        <v>0.72</v>
      </c>
      <c r="J6" s="21">
        <v>0.72</v>
      </c>
      <c r="K6" s="21">
        <v>0.72</v>
      </c>
      <c r="L6" s="21">
        <v>0.72</v>
      </c>
      <c r="M6" s="21">
        <v>0.72</v>
      </c>
      <c r="N6" s="21">
        <v>0.72</v>
      </c>
      <c r="O6" s="21">
        <v>0.72</v>
      </c>
      <c r="P6" s="21">
        <v>0.72</v>
      </c>
      <c r="Q6" s="21">
        <v>0.72</v>
      </c>
      <c r="R6" s="21">
        <v>0.72</v>
      </c>
      <c r="S6" s="21">
        <v>0.72</v>
      </c>
      <c r="T6" s="21">
        <v>0.72</v>
      </c>
      <c r="U6" s="21">
        <v>0.72</v>
      </c>
      <c r="V6" s="22">
        <v>0.72</v>
      </c>
    </row>
    <row r="7" spans="2:22" ht="15.75" thickBot="1" x14ac:dyDescent="0.3">
      <c r="B7" s="49" t="s">
        <v>36</v>
      </c>
      <c r="C7" s="19">
        <v>1</v>
      </c>
      <c r="D7" s="19">
        <v>1</v>
      </c>
      <c r="E7" s="19">
        <v>1</v>
      </c>
      <c r="F7" s="19">
        <v>1</v>
      </c>
      <c r="G7" s="19">
        <v>1</v>
      </c>
      <c r="H7" s="19">
        <v>1</v>
      </c>
      <c r="I7" s="19">
        <v>1</v>
      </c>
      <c r="J7" s="19">
        <v>1</v>
      </c>
      <c r="K7" s="19">
        <v>1</v>
      </c>
      <c r="L7" s="19">
        <v>1</v>
      </c>
      <c r="M7" s="19">
        <v>1</v>
      </c>
      <c r="N7" s="19">
        <v>1</v>
      </c>
      <c r="O7" s="19">
        <v>1</v>
      </c>
      <c r="P7" s="19">
        <v>1</v>
      </c>
      <c r="Q7" s="19">
        <v>1</v>
      </c>
      <c r="R7" s="19">
        <v>1</v>
      </c>
      <c r="S7" s="19">
        <v>1</v>
      </c>
      <c r="T7" s="19">
        <v>1</v>
      </c>
      <c r="U7" s="19">
        <v>1</v>
      </c>
      <c r="V7" s="20">
        <v>1</v>
      </c>
    </row>
    <row r="8" spans="2:22" ht="15.75" thickBot="1" x14ac:dyDescent="0.3">
      <c r="B8" s="49" t="s">
        <v>42</v>
      </c>
      <c r="C8" s="21">
        <v>1.1599999999999999</v>
      </c>
      <c r="D8" s="21">
        <v>1.1599999999999999</v>
      </c>
      <c r="E8" s="21">
        <v>1.1599999999999999</v>
      </c>
      <c r="F8" s="21">
        <v>1.1599999999999999</v>
      </c>
      <c r="G8" s="21">
        <v>1.1599999999999999</v>
      </c>
      <c r="H8" s="21">
        <v>1.1599999999999999</v>
      </c>
      <c r="I8" s="21">
        <v>1.1599999999999999</v>
      </c>
      <c r="J8" s="21">
        <v>1.1599999999999999</v>
      </c>
      <c r="K8" s="21">
        <v>1.1599999999999999</v>
      </c>
      <c r="L8" s="21">
        <v>1.1599999999999999</v>
      </c>
      <c r="M8" s="21">
        <v>1.1599999999999999</v>
      </c>
      <c r="N8" s="21">
        <v>1.1599999999999999</v>
      </c>
      <c r="O8" s="21">
        <v>1.1599999999999999</v>
      </c>
      <c r="P8" s="21">
        <v>1.1599999999999999</v>
      </c>
      <c r="Q8" s="21">
        <v>1.1599999999999999</v>
      </c>
      <c r="R8" s="21">
        <v>1.1599999999999999</v>
      </c>
      <c r="S8" s="21">
        <v>1.1599999999999999</v>
      </c>
      <c r="T8" s="21">
        <v>1.1599999999999999</v>
      </c>
      <c r="U8" s="21">
        <v>1.1599999999999999</v>
      </c>
      <c r="V8" s="22">
        <v>1.1599999999999999</v>
      </c>
    </row>
    <row r="9" spans="2:22" ht="15.75" thickBot="1" x14ac:dyDescent="0.3">
      <c r="B9" s="49" t="s">
        <v>41</v>
      </c>
      <c r="C9" s="19">
        <v>0.9587</v>
      </c>
      <c r="D9" s="19">
        <v>0.9587</v>
      </c>
      <c r="E9" s="19">
        <v>0.9587</v>
      </c>
      <c r="F9" s="19">
        <v>0.9587</v>
      </c>
      <c r="G9" s="19">
        <v>0.9587</v>
      </c>
      <c r="H9" s="19">
        <v>0.9587</v>
      </c>
      <c r="I9" s="19">
        <v>0.9587</v>
      </c>
      <c r="J9" s="19">
        <v>0.9587</v>
      </c>
      <c r="K9" s="19">
        <v>0.9587</v>
      </c>
      <c r="L9" s="19">
        <v>0.9587</v>
      </c>
      <c r="M9" s="19">
        <v>0.9587</v>
      </c>
      <c r="N9" s="19">
        <v>0.9587</v>
      </c>
      <c r="O9" s="19">
        <v>0.9587</v>
      </c>
      <c r="P9" s="19">
        <v>0.9587</v>
      </c>
      <c r="Q9" s="19">
        <v>0.9587</v>
      </c>
      <c r="R9" s="19">
        <v>0.9587</v>
      </c>
      <c r="S9" s="19">
        <v>0.9587</v>
      </c>
      <c r="T9" s="19">
        <v>0.9587</v>
      </c>
      <c r="U9" s="19">
        <v>0.9587</v>
      </c>
      <c r="V9" s="20">
        <v>0.9587</v>
      </c>
    </row>
    <row r="10" spans="2:22" ht="15.75" thickBot="1" x14ac:dyDescent="0.3">
      <c r="B10" s="49" t="s">
        <v>39</v>
      </c>
      <c r="C10" s="21">
        <v>0.67500000000000004</v>
      </c>
      <c r="D10" s="21">
        <v>0.67500000000000004</v>
      </c>
      <c r="E10" s="21">
        <v>0.67500000000000004</v>
      </c>
      <c r="F10" s="21">
        <v>0.67500000000000004</v>
      </c>
      <c r="G10" s="21">
        <v>0.67500000000000004</v>
      </c>
      <c r="H10" s="21">
        <v>0.67500000000000004</v>
      </c>
      <c r="I10" s="21">
        <v>0.67500000000000004</v>
      </c>
      <c r="J10" s="21">
        <v>0.67500000000000004</v>
      </c>
      <c r="K10" s="21">
        <v>0.67500000000000004</v>
      </c>
      <c r="L10" s="21">
        <v>0.67500000000000004</v>
      </c>
      <c r="M10" s="21">
        <v>0.67500000000000004</v>
      </c>
      <c r="N10" s="21">
        <v>0.67500000000000004</v>
      </c>
      <c r="O10" s="21">
        <v>0.67500000000000004</v>
      </c>
      <c r="P10" s="21">
        <v>0.67500000000000004</v>
      </c>
      <c r="Q10" s="21">
        <v>0.67500000000000004</v>
      </c>
      <c r="R10" s="21">
        <v>0.67500000000000004</v>
      </c>
      <c r="S10" s="21">
        <v>0.67500000000000004</v>
      </c>
      <c r="T10" s="21">
        <v>0.67500000000000004</v>
      </c>
      <c r="U10" s="21">
        <v>0.67500000000000004</v>
      </c>
      <c r="V10" s="22">
        <v>0.67500000000000004</v>
      </c>
    </row>
    <row r="11" spans="2:22" ht="15.75" thickBot="1" x14ac:dyDescent="0.3">
      <c r="B11" s="49" t="s">
        <v>44</v>
      </c>
      <c r="C11" s="19">
        <v>0.7</v>
      </c>
      <c r="D11" s="19">
        <v>0.7</v>
      </c>
      <c r="E11" s="19">
        <v>0.7</v>
      </c>
      <c r="F11" s="19">
        <v>0.7</v>
      </c>
      <c r="G11" s="19">
        <v>0.7</v>
      </c>
      <c r="H11" s="19">
        <v>0.7</v>
      </c>
      <c r="I11" s="19">
        <v>0.7</v>
      </c>
      <c r="J11" s="19">
        <v>0.7</v>
      </c>
      <c r="K11" s="19">
        <v>0.7</v>
      </c>
      <c r="L11" s="19">
        <v>0.7</v>
      </c>
      <c r="M11" s="19">
        <v>0.7</v>
      </c>
      <c r="N11" s="19">
        <v>0.7</v>
      </c>
      <c r="O11" s="19">
        <v>0.7</v>
      </c>
      <c r="P11" s="19">
        <v>0.7</v>
      </c>
      <c r="Q11" s="19">
        <v>0.7</v>
      </c>
      <c r="R11" s="19">
        <v>0.7</v>
      </c>
      <c r="S11" s="19">
        <v>0.7</v>
      </c>
      <c r="T11" s="19">
        <v>0.7</v>
      </c>
      <c r="U11" s="19">
        <v>0.7</v>
      </c>
      <c r="V11" s="20">
        <v>0.7</v>
      </c>
    </row>
    <row r="12" spans="2:22" ht="15.75" thickBot="1" x14ac:dyDescent="0.3">
      <c r="B12" s="49" t="s">
        <v>34</v>
      </c>
      <c r="C12" s="21">
        <v>0.18842999999999999</v>
      </c>
      <c r="D12" s="21">
        <v>0.18842999999999999</v>
      </c>
      <c r="E12" s="21">
        <v>0.18842999999999999</v>
      </c>
      <c r="F12" s="21">
        <v>0.18842999999999999</v>
      </c>
      <c r="G12" s="21">
        <v>0.18842999999999999</v>
      </c>
      <c r="H12" s="21">
        <v>0.18842999999999999</v>
      </c>
      <c r="I12" s="21">
        <v>0.18842999999999999</v>
      </c>
      <c r="J12" s="21">
        <v>0.18842999999999999</v>
      </c>
      <c r="K12" s="21">
        <v>0.18842999999999999</v>
      </c>
      <c r="L12" s="21">
        <v>0.18842999999999999</v>
      </c>
      <c r="M12" s="21">
        <v>0.18842999999999999</v>
      </c>
      <c r="N12" s="21">
        <v>0.18842999999999999</v>
      </c>
      <c r="O12" s="21">
        <v>0.18842999999999999</v>
      </c>
      <c r="P12" s="21">
        <v>0.18842999999999999</v>
      </c>
      <c r="Q12" s="21">
        <v>0.18842999999999999</v>
      </c>
      <c r="R12" s="21">
        <v>0.18842999999999999</v>
      </c>
      <c r="S12" s="21">
        <v>0.18842999999999999</v>
      </c>
      <c r="T12" s="21">
        <v>0.18842999999999999</v>
      </c>
      <c r="U12" s="21">
        <v>0.18842999999999999</v>
      </c>
      <c r="V12" s="22">
        <v>0.18842999999999999</v>
      </c>
    </row>
    <row r="13" spans="2:22" ht="15.75" thickBot="1" x14ac:dyDescent="0.3">
      <c r="B13" s="49" t="s">
        <v>40</v>
      </c>
      <c r="C13" s="19">
        <v>1.1499999999999999</v>
      </c>
      <c r="D13" s="19">
        <v>1.1499999999999999</v>
      </c>
      <c r="E13" s="19">
        <v>1.1499999999999999</v>
      </c>
      <c r="F13" s="19">
        <v>1.1499999999999999</v>
      </c>
      <c r="G13" s="19">
        <v>1.1499999999999999</v>
      </c>
      <c r="H13" s="19">
        <v>1.1499999999999999</v>
      </c>
      <c r="I13" s="19">
        <v>1.1499999999999999</v>
      </c>
      <c r="J13" s="19">
        <v>1.1499999999999999</v>
      </c>
      <c r="K13" s="19">
        <v>1.1499999999999999</v>
      </c>
      <c r="L13" s="19">
        <v>1.1499999999999999</v>
      </c>
      <c r="M13" s="19">
        <v>1.1499999999999999</v>
      </c>
      <c r="N13" s="19">
        <v>1.1499999999999999</v>
      </c>
      <c r="O13" s="19">
        <v>1.1499999999999999</v>
      </c>
      <c r="P13" s="19">
        <v>1.1499999999999999</v>
      </c>
      <c r="Q13" s="19">
        <v>1.1499999999999999</v>
      </c>
      <c r="R13" s="19">
        <v>1.1499999999999999</v>
      </c>
      <c r="S13" s="19">
        <v>1.1499999999999999</v>
      </c>
      <c r="T13" s="19">
        <v>1.1499999999999999</v>
      </c>
      <c r="U13" s="19">
        <v>1.1499999999999999</v>
      </c>
      <c r="V13" s="20">
        <v>1.1499999999999999</v>
      </c>
    </row>
    <row r="14" spans="2:22" ht="15.75" thickBot="1" x14ac:dyDescent="0.3">
      <c r="B14" s="49" t="s">
        <v>43</v>
      </c>
      <c r="C14" s="21">
        <v>2.1</v>
      </c>
      <c r="D14" s="21">
        <v>2.1</v>
      </c>
      <c r="E14" s="21">
        <v>2.9</v>
      </c>
      <c r="F14" s="21">
        <v>2.9</v>
      </c>
      <c r="G14" s="21">
        <v>2.9</v>
      </c>
      <c r="H14" s="21">
        <v>2.9</v>
      </c>
      <c r="I14" s="21">
        <v>2.9</v>
      </c>
      <c r="J14" s="21">
        <v>2.9</v>
      </c>
      <c r="K14" s="21">
        <v>2.9</v>
      </c>
      <c r="L14" s="21">
        <v>2.9</v>
      </c>
      <c r="M14" s="21">
        <v>2.9</v>
      </c>
      <c r="N14" s="21">
        <v>2.9</v>
      </c>
      <c r="O14" s="21">
        <v>2.9</v>
      </c>
      <c r="P14" s="21">
        <v>2.9</v>
      </c>
      <c r="Q14" s="21">
        <v>2.9</v>
      </c>
      <c r="R14" s="21">
        <v>2.9</v>
      </c>
      <c r="S14" s="21">
        <v>2.9</v>
      </c>
      <c r="T14" s="21">
        <v>2.9</v>
      </c>
      <c r="U14" s="21">
        <v>2.9</v>
      </c>
      <c r="V14" s="22">
        <v>2.9</v>
      </c>
    </row>
    <row r="15" spans="2:22" ht="15.75" thickBot="1" x14ac:dyDescent="0.3">
      <c r="B15" s="50" t="s">
        <v>68</v>
      </c>
      <c r="C15" s="23">
        <v>0.87834999999999996</v>
      </c>
      <c r="D15" s="23">
        <v>0.87834999999999996</v>
      </c>
      <c r="E15" s="23">
        <v>0.87834999999999996</v>
      </c>
      <c r="F15" s="23">
        <v>0.87834999999999996</v>
      </c>
      <c r="G15" s="23">
        <v>0.87834999999999996</v>
      </c>
      <c r="H15" s="23">
        <v>0.87834999999999996</v>
      </c>
      <c r="I15" s="23">
        <v>0.87834999999999996</v>
      </c>
      <c r="J15" s="23">
        <v>0.87834999999999996</v>
      </c>
      <c r="K15" s="23">
        <v>0.87834999999999996</v>
      </c>
      <c r="L15" s="23">
        <v>0.87834999999999996</v>
      </c>
      <c r="M15" s="23">
        <v>0.87834999999999996</v>
      </c>
      <c r="N15" s="23">
        <v>0.87834999999999996</v>
      </c>
      <c r="O15" s="23">
        <v>0.87834999999999996</v>
      </c>
      <c r="P15" s="23">
        <v>0.87834999999999996</v>
      </c>
      <c r="Q15" s="23">
        <v>0.87834999999999996</v>
      </c>
      <c r="R15" s="23">
        <v>0.87834999999999996</v>
      </c>
      <c r="S15" s="23">
        <v>0.87834999999999996</v>
      </c>
      <c r="T15" s="23">
        <v>0.87834999999999996</v>
      </c>
      <c r="U15" s="23">
        <v>0.87834999999999996</v>
      </c>
      <c r="V15" s="24">
        <v>0.87834999999999996</v>
      </c>
    </row>
  </sheetData>
  <sortState ref="B27:V39">
    <sortCondition ref="B2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PLAN-30-9851</_dlc_DocId>
    <_dlc_DocIdUrl xmlns="a14523ce-dede-483e-883a-2d83261080bd">
      <Url>http://sharedocs/sites/planning/mm/_layouts/15/DocIdRedir.aspx?ID=PLAN-30-9851</Url>
      <Description>PLAN-30-9851</Description>
    </_dlc_DocIdUrl>
  </documentManagement>
</p:properties>
</file>

<file path=customXml/itemProps1.xml><?xml version="1.0" encoding="utf-8"?>
<ds:datastoreItem xmlns:ds="http://schemas.openxmlformats.org/officeDocument/2006/customXml" ds:itemID="{9737CDFC-5A2D-4A3F-B1C8-A9545092B4C1}"/>
</file>

<file path=customXml/itemProps2.xml><?xml version="1.0" encoding="utf-8"?>
<ds:datastoreItem xmlns:ds="http://schemas.openxmlformats.org/officeDocument/2006/customXml" ds:itemID="{99B3EF29-ED05-4A2E-80A6-B034074EC499}"/>
</file>

<file path=customXml/itemProps3.xml><?xml version="1.0" encoding="utf-8"?>
<ds:datastoreItem xmlns:ds="http://schemas.openxmlformats.org/officeDocument/2006/customXml" ds:itemID="{C187A3E3-1363-4F53-8519-EBA9DE37440B}"/>
</file>

<file path=customXml/itemProps4.xml><?xml version="1.0" encoding="utf-8"?>
<ds:datastoreItem xmlns:ds="http://schemas.openxmlformats.org/officeDocument/2006/customXml" ds:itemID="{B150940D-54A9-4481-B615-AF0788491C00}"/>
</file>

<file path=customXml/itemProps5.xml><?xml version="1.0" encoding="utf-8"?>
<ds:datastoreItem xmlns:ds="http://schemas.openxmlformats.org/officeDocument/2006/customXml" ds:itemID="{85CCDF58-8281-4DD3-ADED-DC89C777F7D7}"/>
</file>

<file path=customXml/itemProps6.xml><?xml version="1.0" encoding="utf-8"?>
<ds:datastoreItem xmlns:ds="http://schemas.openxmlformats.org/officeDocument/2006/customXml" ds:itemID="{D55EF075-8CFA-4BD5-AEA4-A0B1A90B96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Contracts - Full</vt:lpstr>
      <vt:lpstr>Contracts - Take or Pay</vt:lpstr>
      <vt:lpstr>Reserves and resources</vt:lpstr>
      <vt:lpstr>Production costs</vt:lpstr>
      <vt:lpstr>Pipeline transmission tariffs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Saw;David.Habib@aemo.com.au</dc:creator>
  <cp:lastModifiedBy>David Habib</cp:lastModifiedBy>
  <dcterms:created xsi:type="dcterms:W3CDTF">2016-02-25T00:22:11Z</dcterms:created>
  <dcterms:modified xsi:type="dcterms:W3CDTF">2016-03-09T08:43:46Z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AEMODocumentType">
    <vt:lpwstr>1;#Operational Record|859762f2-4462-42eb-9744-c955c7e2c540</vt:lpwstr>
  </property>
  <property fmtid="{D5CDD505-2E9C-101B-9397-08002B2CF9AE}" pid="4" name="AEMOKeywords">
    <vt:lpwstr/>
  </property>
  <property fmtid="{D5CDD505-2E9C-101B-9397-08002B2CF9AE}" pid="5" name="_dlc_DocIdItemGuid">
    <vt:lpwstr>635ce97e-4748-4422-abdb-d97000de07a7</vt:lpwstr>
  </property>
</Properties>
</file>